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codeName="ThisWorkbook"/>
  <bookViews>
    <workbookView xWindow="-75" yWindow="-210" windowWidth="20625" windowHeight="7830" tabRatio="557" activeTab="2"/>
  </bookViews>
  <sheets>
    <sheet name="HOW TO USE" sheetId="1" r:id="rId2"/>
    <sheet name="S.D.PASTE SHEET" sheetId="2" r:id="rId3"/>
    <sheet name="DATA ENTRY" sheetId="3" r:id="rId4"/>
    <sheet name="SHEET1" sheetId="4" state="hidden" r:id="rId5"/>
    <sheet name="विषयवार सत्रांक रिपोर्ट" sheetId="10" r:id="rId6"/>
    <sheet name="विषय कोड 78,79" sheetId="6" r:id="rId7"/>
    <sheet name="ALL.SUB.SATRANK" sheetId="8" r:id="rId8"/>
  </sheets>
  <definedNames>
    <definedName name="_xlnm.Print_Area" localSheetId="6">ALL.SUB.SATRANK!$A$2:$M$208</definedName>
    <definedName name="_xlnm.Print_Area" localSheetId="2">'DATA ENTRY'!$A$2:$BI$509</definedName>
    <definedName name="_xlnm.Print_Area" localSheetId="5">'विषय कोड 78,79'!$A$2:$M$208</definedName>
    <definedName name="_xlnm.Print_Area" localSheetId="4">'विषयवार सत्रांक रिपोर्ट'!$A$2:$R$208</definedName>
    <definedName name="अंक">'DATA ENTRY'!$G$9:$BI$508</definedName>
    <definedName name="नाम">SHEET1!$AX$2:$BN$2501</definedName>
    <definedName name="नाम1">SHEET1!$AF$2:$AV$2501</definedName>
    <definedName name="विषय">'DATA ENTRY'!$DH$2:$DH$7</definedName>
    <definedName name="सत्रांक">'DATA ENTRY'!$BP$9:$DF$508</definedName>
  </definedNames>
  <calcPr calcId="145621"/>
</workbook>
</file>

<file path=xl/calcChain.xml><?xml version="1.0" encoding="utf-8"?>
<calcChain xmlns="http://schemas.openxmlformats.org/spreadsheetml/2006/main">
  <c r="DF508" i="3" l="1"/>
</calcChain>
</file>

<file path=xl/sharedStrings.xml><?xml version="1.0" encoding="utf-8"?>
<sst xmlns="http://schemas.openxmlformats.org/spreadsheetml/2006/main" count="562" uniqueCount="231">
  <si>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</si>
  <si>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</si>
  <si>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</si>
  <si>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</si>
  <si>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</si>
  <si>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</si>
  <si>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</si>
  <si>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</si>
  <si>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</si>
  <si>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</si>
  <si>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</si>
  <si>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</si>
  <si>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</si>
  <si>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</si>
  <si>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</si>
  <si>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</si>
  <si>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</si>
  <si>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</si>
  <si>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</si>
  <si>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</si>
  <si>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</si>
  <si>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</si>
  <si>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</si>
  <si>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</si>
  <si>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</si>
  <si>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</si>
  <si>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</si>
  <si>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</si>
  <si>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</si>
  <si>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</si>
  <si>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</si>
  <si>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M</t>
  </si>
  <si>
    <t>OBC</t>
  </si>
  <si>
    <t>Hindu</t>
  </si>
  <si>
    <t>N</t>
  </si>
  <si>
    <t>No</t>
  </si>
  <si>
    <t>None</t>
  </si>
  <si>
    <t>F</t>
  </si>
  <si>
    <t>GEN</t>
  </si>
  <si>
    <t>SC</t>
  </si>
  <si>
    <t>MANJU</t>
  </si>
  <si>
    <t>Patasi Devi</t>
  </si>
  <si>
    <t>Saroj Kanwar</t>
  </si>
  <si>
    <t>Kamla Devi</t>
  </si>
  <si>
    <t>Manju Devi</t>
  </si>
  <si>
    <t>XXXX9837</t>
  </si>
  <si>
    <t>MAHAVEER SINGH</t>
  </si>
  <si>
    <t>Gopal Singh</t>
  </si>
  <si>
    <t>SUPYAR DEVI</t>
  </si>
  <si>
    <t>ANITA KANWAR</t>
  </si>
  <si>
    <t>क्र. स .</t>
  </si>
  <si>
    <t>राजकीय उच्च माध्यमिक विद्यालय डसाणा खुर्द (मौलासर) डीडवाना-कुचामन</t>
  </si>
  <si>
    <t>GOVT.SEN.SEC.SCHOOL DASANA KHURD (MOULASAR) DEEDWANA-KUCHAMAN</t>
  </si>
  <si>
    <t>हस्ताक्षर परीक्षा प्रभारी</t>
  </si>
  <si>
    <t>2.सबसे पहले शाला दर्पण से आप DOWNLOAD TAB से STUDENT RECORD DOWNLOAD कर उस डाटा को CONTROL A से COPY कर इस प्रोग्राम की S.D.PASTE SHEET के A-1 CELL में PASTE SPECIAL से PASTE IN VALUE से PASTE कर देl</t>
  </si>
  <si>
    <t>6. सभी विषय सत्रांक शीट  पूर्णत लॉक है इसमें भी आप BLANK ROW को HIDE कर अपने डाटा के अनुसार प्रिंट ले  कर विद्यालय में अभिलेख संधारण के रूप में सुरक्षित रख सकते है।</t>
  </si>
  <si>
    <t xml:space="preserve">1.जिस भी SHEET का प्रिंट लेना है उसमे BLANK ROW को HIDE करने के बाद ही प्रिंट लेवे </t>
  </si>
  <si>
    <t>यह प्रोग्राम आपकी सहायता के लिए बनाया है अन्तिम  रूप से विभागीय निर्देश ही मान्य होगी निर्माणकर्ता की कोई जवाबदेही नहीं होगी</t>
  </si>
  <si>
    <t>AB</t>
  </si>
  <si>
    <r>
      <rPr>
        <b/>
        <sz val="16"/>
        <color rgb="FFFF0000"/>
        <rFont val="Calibri"/>
        <family val="2"/>
      </rPr>
      <t xml:space="preserve">   </t>
    </r>
    <r>
      <rPr>
        <b/>
        <sz val="16"/>
        <rFont val="Calibri"/>
        <family val="2"/>
      </rPr>
      <t>निर्माणकर्ता</t>
    </r>
    <r>
      <rPr>
        <sz val="16"/>
        <rFont val="Calibri"/>
        <family val="2"/>
      </rPr>
      <t xml:space="preserve"> :--</t>
    </r>
    <r>
      <rPr>
        <b/>
        <sz val="16"/>
        <rFont val="Calibri"/>
        <family val="2"/>
      </rPr>
      <t>भागीरथ मल TEACHER L-1 9828789204</t>
    </r>
    <r>
      <rPr>
        <b/>
        <sz val="16"/>
        <color rgb="FFFF0000"/>
        <rFont val="Calibri"/>
        <family val="2"/>
      </rPr>
      <t xml:space="preserve"> </t>
    </r>
    <r>
      <rPr>
        <sz val="16"/>
        <color rgb="FFFF0000"/>
        <rFont val="Calibri"/>
        <family val="2"/>
      </rPr>
      <t xml:space="preserve">                                 </t>
    </r>
    <r>
      <rPr>
        <b/>
        <sz val="16"/>
        <color rgb="FFC8089F"/>
        <rFont val="Calibri"/>
        <family val="2"/>
      </rPr>
      <t>G.S.S.SCHOOL DASANA KHURD(MOULASAR) DEEDWANA-KUCHAMAN</t>
    </r>
  </si>
  <si>
    <t>GEOGRAPHY</t>
  </si>
  <si>
    <t>HISTORY</t>
  </si>
  <si>
    <t>-</t>
  </si>
  <si>
    <t>कला वर्ग</t>
  </si>
  <si>
    <t xml:space="preserve"> विज्ञान वर्ग</t>
  </si>
  <si>
    <t xml:space="preserve"> वाणिज्य वर्ग</t>
  </si>
  <si>
    <t xml:space="preserve"> कृषि वर्ग</t>
  </si>
  <si>
    <t xml:space="preserve">COM.  ENGLISH </t>
  </si>
  <si>
    <t xml:space="preserve">COM.  HINDI </t>
  </si>
  <si>
    <t>Arts</t>
  </si>
  <si>
    <t>Science</t>
  </si>
  <si>
    <t>Commerce</t>
  </si>
  <si>
    <t>Agriculture</t>
  </si>
  <si>
    <t>l</t>
  </si>
  <si>
    <t>HINDI</t>
  </si>
  <si>
    <t>हस्ताक्षर संस्था प्रधान</t>
  </si>
  <si>
    <t xml:space="preserve">3.DATA ENTRY WHITE COLOUR UNLOCK CELL की सभी पूर्तियां करे शीटमें आप अपनी SCHOOL का नाम हिंदी और ENGLISH में   में अपने विषय भी लिखे  और ईस शीट में आप अपना माध्यम  और FACULTY आप DROP DOWN से चयन कर ले आप जिस भाषा में आप सत्रांक शीट बनाना चाहते है HINDI या ENGLISH में   वो भाषा CHANGE कर सकते है भाषा चेंज के बाद विषयवार सत्रांक व विषय कोड 78,79 SHEETS में ड्रॉप डाउन से विषय FORMATE की भाषा अनुसार सिलेक्ट करना आवश्यक है नही तो डाटा SHOW NAHI होंगे इसी शीट में आप जितने छात्रों के LEFT SIDE में नाम है उन सभी छात्रों के सामने सभी के कुल कार्य दिवस और कितनी उपस्थिति प्रत्येक छात्र की भर दे और आगे उनके सभी विषयों के प्राप्त अंक भर दे(WHITE कलर के UNLOCKCELL में) इस शीट में अधिकतम 500 छात्रो के DATA आयेंगे कक्षा 12केआप अगर प्रिन्ट लेना चाहे तो आप BLANK रो को HIDE कर प्रिंट ले सकते है जो कॉलम आवश्यक नहीं है वो LOCK हैl </t>
  </si>
  <si>
    <t xml:space="preserve">4.विषयवार सत्रांक रिपोर्ट शीट में  आपके शाला दर्पण PASTE SHEET में  कक्षा 12 में स्टूडेंट अगर A से ज्यादा B,C,D इत्यादि सेक्शन  है तो यंहा सैक्शन चेंज करे नही तो डिफॉल्ट A ही रहने दे। ,आप अपने जिस विषय के सत्रांक शीट चाहते है उस विषय को ड्राप डाउन से YELLOW COLOUR CELL से ड्राप डाउन से SELECT कर प्रिंट ले सकते है BLANK रो को HIDE कर ले सकते है </t>
  </si>
  <si>
    <t>1. बोर्ड परीक्षा में प्रत्येक विषय की सैद्धांतिक परीक्षा हेतु निर्धारित पूर्णांको के 20% अंक हेतु निर्धारित है, जैसे बोर्ड परीक्षा में किसी विषय के 100, 70, 50 या 30 पूर्णांक सैद्धांतिक परीक्षा हेतु निर्धारित है तो सत्रांक हेतु पूर्णांक 20, 14, 10 या 6 निर्धारित रहेंगे।</t>
  </si>
  <si>
    <t>जिसके अंतर्गत नियमित विद्यार्थियों के लिए विद्यालय द्वारा की गई प्रथम रख (10 अक), द्वितीय परख (10 अंक), तृतीय परख (10 अंक)  व अर्द्धवार्षिक परीक्षा (70 अंक) के योग के 20% अंक होंगे।</t>
  </si>
  <si>
    <t>2. ऐसे विषय जिनमें सैद्धाविक परीक्षा के साथ प्रयोगिक परीक्षा का आयोजन किया जाता है उन विषयों में सत्रांक केवल लिखित परीक्षा के पूर्णांकों के 20% होंगे। उदाहरण के लिए</t>
  </si>
  <si>
    <t>(ii) संगीत व चित्रकला के कुल अंक 100 में से सैद्धान्तिक 30 अंक तथा प्रायोगिक 70 अंक की ली जानी है तो इन 30 अंक सैद्धान्तिक में से 20% कुल 06 अंक सत्रांक के लिए निर्धारित है।</t>
  </si>
  <si>
    <t>3. जिन विषयों में सैद्धांतिक परीक्षा के साथ प्रयोगिक परीक्षा का आयोजन भी किया जाता है उन विषयों के सत्र निर्धारण में वार्षिक परीक्षा में आयोजित प्रायोगिक परीक्षा के प्राप्तांक सम्मिलित नहीं किए जाने है। उदाहरण के लिए:</t>
  </si>
  <si>
    <t>(i) कक्षा 12 संगीत व चित्रकला के अतिरिक्त प्रायोगिक विषय में अर्द्धवार्षिक परीक्षा के निर्धारित किये गये 70 अंकों में से सैद्धान्तिक 40 अंक प्रायोगिक 30 अंक निर्धारित है। सत्रांक निर्धारण के समय अर्द्धवार्षिक परीक्षा में आयोजित प्रायोगिक परीक्षा (30 अंक) में विद्यार्थी के प्राप्तांक सम्मिलित नहीं किए जाने है।</t>
  </si>
  <si>
    <t>(ii) कक्षा 12 संगीत व चित्रकला प्रायोगिक विषय में अर्धवार्षिक परीक्षा के निर्धारित किये गये 70 अकों में से प्रायोगिक 40 अंक सैद्धान्तिक 30 अंक निर्धारित है। सत्रांक निर्धारण के समय अर्द्धवार्षिक परीक्षा में आयोजित प्रायोगिक परीक्षा (40 अंक) में विद्यार्थी के प्राप्तांक सम्मिलित नहीं किए जाने है।</t>
  </si>
  <si>
    <t>4. उपर्युक्त प्रदत्त विवरण के अनुरूप उच्च माध्यमिक (कथा 1-12) स्तर पर विद्यार्थियों को विभिन्न विषय समूह के अनुसार निम्नानुसार सत्रांक प्रेषण किये जायेंगे -</t>
  </si>
  <si>
    <r>
      <t xml:space="preserve">                            </t>
    </r>
    <r>
      <rPr>
        <sz val="14"/>
        <color rgb="FFFF0000"/>
        <rFont val="Calibri"/>
        <family val="2"/>
      </rPr>
      <t xml:space="preserve"> नये निर्देश अनुरूप        उपस्थिति का निर्धारण इस प्रकार है :-</t>
    </r>
    <r>
      <rPr>
        <sz val="14"/>
        <rFont val="Calibri"/>
        <family val="2"/>
      </rPr>
      <t xml:space="preserve">
                                       75 से 80 प्रतिशत तक -    1 अंक 
                                             81 से 85प्रतिशत तक -    2 अंक 
                                86 से 100 प्रतिशत तक -  3 अंक </t>
    </r>
  </si>
  <si>
    <t>POL.SCIENCE</t>
  </si>
  <si>
    <t>UPDATE ON 15/1/2026</t>
  </si>
  <si>
    <t>(i) कक्षा 12 संगीत व चित्रकला के अतिरिक्त प्रायोगिक विषय में बोर्ड परीक्षा 2026 के जिन विषयों में कुल अंक 100 का होना है उनमें से सैद्धान्तिक 70 अंक तथा प्रायोगिक 30 अंक की ली जानी है इन 70 अंक सैद्धान्तिक में से 20% कुल 14 अंक सत्रांक के लिए निर्धारित है।</t>
  </si>
  <si>
    <t xml:space="preserve">सत्र 2025-26 बोर्ड परीक्षा  कक्षा 12 के सत्रांक निर्धारण प्रोग्राम उपयोग के  संबंध में जानकारी </t>
  </si>
  <si>
    <t xml:space="preserve"> निदेशक महोदय जी द्वारा जारी दिनांक 21-02-2025 आदेश का सार उपस्थिति हेतु 29/2/2025 के संशोधित आदेश अनुसार</t>
  </si>
  <si>
    <t>समाज सेवा योजना</t>
  </si>
  <si>
    <t>Aayna Kanwar</t>
  </si>
  <si>
    <t>Sher Singh</t>
  </si>
  <si>
    <t>Pratibha Kanwar</t>
  </si>
  <si>
    <t>GOVT. SENIOR SECONDARY SCHOOL MEERAN (213192)</t>
  </si>
  <si>
    <t>VPO MEERAN,NECHHAWA,MEERAN,332312</t>
  </si>
  <si>
    <t>30-06-2017</t>
  </si>
  <si>
    <t>ANKIT KUMAR</t>
  </si>
  <si>
    <t>PRAMESHWAR LAL</t>
  </si>
  <si>
    <t>BASNTI DEVI</t>
  </si>
  <si>
    <t>16-12-2007</t>
  </si>
  <si>
    <t>XXXX8673</t>
  </si>
  <si>
    <t>YKQFODK</t>
  </si>
  <si>
    <t>MEERAN,LAXMANGARH,PATODA,332312</t>
  </si>
  <si>
    <t>23-01-2021</t>
  </si>
  <si>
    <t>CHAND KHAN</t>
  </si>
  <si>
    <t>MOHAMMED LUNA KHAN</t>
  </si>
  <si>
    <t>JANNAT BANO</t>
  </si>
  <si>
    <t>24-05-2008</t>
  </si>
  <si>
    <t>Muslim</t>
  </si>
  <si>
    <t>XXXX4475</t>
  </si>
  <si>
    <t>VPO MEERAN T LAXMANGARH D SIKAR,SIKAR,MEERAN,332312</t>
  </si>
  <si>
    <t>Yes</t>
  </si>
  <si>
    <t>CHETANA SHARMA</t>
  </si>
  <si>
    <t>NATHU LAL SHARMA</t>
  </si>
  <si>
    <t>SAROJ DEVI</t>
  </si>
  <si>
    <t>XXXX3162</t>
  </si>
  <si>
    <t>MEERAN,LAXMANGARH,MEERAN,332312</t>
  </si>
  <si>
    <t>26-07-2025</t>
  </si>
  <si>
    <t>Deepika Kumari</t>
  </si>
  <si>
    <t>Prameshwar Lal</t>
  </si>
  <si>
    <t>Basanti Devi</t>
  </si>
  <si>
    <t>XXXX9929</t>
  </si>
  <si>
    <t>30-09-2014</t>
  </si>
  <si>
    <t>JASMIN MANIYAR</t>
  </si>
  <si>
    <t>PUSAB KHAN</t>
  </si>
  <si>
    <t>DAULAT BANO</t>
  </si>
  <si>
    <t>XXXX1558</t>
  </si>
  <si>
    <t>Jyoti Kanwar</t>
  </si>
  <si>
    <t>Karan Singh</t>
  </si>
  <si>
    <t>15-11-2008</t>
  </si>
  <si>
    <t>23-08-2014</t>
  </si>
  <si>
    <t>Kamal Verma</t>
  </si>
  <si>
    <t>Mahesh Verma</t>
  </si>
  <si>
    <t>Santosh Devi</t>
  </si>
  <si>
    <t>30-05-2008</t>
  </si>
  <si>
    <t>XXXX3556</t>
  </si>
  <si>
    <t>VWRGCKJ</t>
  </si>
  <si>
    <t>meeran,laxmangarh,meeran,332312</t>
  </si>
  <si>
    <t>Kumari Priya</t>
  </si>
  <si>
    <t>Bajrang Lal Jangir</t>
  </si>
  <si>
    <t>XXXX4386</t>
  </si>
  <si>
    <t>VPO - MEERAN,NECHHAWA ,MEERAN ,332312</t>
  </si>
  <si>
    <t>KUSAL SINGH</t>
  </si>
  <si>
    <t>CHAIN SINGH</t>
  </si>
  <si>
    <t>NAYAN KANWAR</t>
  </si>
  <si>
    <t>XXXX7091</t>
  </si>
  <si>
    <t>27-06-2017</t>
  </si>
  <si>
    <t>MANISHA PAREEK</t>
  </si>
  <si>
    <t>OM PRAKASH PAREEK</t>
  </si>
  <si>
    <t>SHARDA DEVI</t>
  </si>
  <si>
    <t>13-07-2009</t>
  </si>
  <si>
    <t>XXXX0899</t>
  </si>
  <si>
    <t>MANISHA SAINI</t>
  </si>
  <si>
    <t>KISHOR SAINI</t>
  </si>
  <si>
    <t>XXXX0735</t>
  </si>
  <si>
    <t>Mohmmad Kaif</t>
  </si>
  <si>
    <t>Rahman Kasai</t>
  </si>
  <si>
    <t>Yasmin</t>
  </si>
  <si>
    <t>XXXX5573</t>
  </si>
  <si>
    <t>Mukesh Kanwar</t>
  </si>
  <si>
    <t>Shivpal Singh</t>
  </si>
  <si>
    <t>VINOD KANWAR</t>
  </si>
  <si>
    <t>21-09-2010</t>
  </si>
  <si>
    <t>XXXX2099</t>
  </si>
  <si>
    <t>MEERAN,NECHHWA,MEERAN,332312</t>
  </si>
  <si>
    <t>Paras Kanwar</t>
  </si>
  <si>
    <t>VPO MEERAN ,NECHHAWA,MEERAN ,332312</t>
  </si>
  <si>
    <t>PAYAL KANWAR</t>
  </si>
  <si>
    <t>MOOL SINGH</t>
  </si>
  <si>
    <t>BHANWARI KANWAR</t>
  </si>
  <si>
    <t>15-04-2008</t>
  </si>
  <si>
    <t>XXXX4814</t>
  </si>
  <si>
    <t>YOISDAB</t>
  </si>
  <si>
    <t>MEERAN,MEERAN,MEERAN,332312</t>
  </si>
  <si>
    <t>15-07-2019</t>
  </si>
  <si>
    <t>PINTU KANWAR</t>
  </si>
  <si>
    <t>19-02-2009</t>
  </si>
  <si>
    <t>XXXX1350</t>
  </si>
  <si>
    <t>VNJTROH</t>
  </si>
  <si>
    <t>MEERAN,MEERAN,MOUB SINGH GOUR KI DHANI,332312</t>
  </si>
  <si>
    <t>POOJA KUMARI</t>
  </si>
  <si>
    <t>SOHAN LAL</t>
  </si>
  <si>
    <t>19-09-2009</t>
  </si>
  <si>
    <t>XXXX6943</t>
  </si>
  <si>
    <t>POOJA VERMA</t>
  </si>
  <si>
    <t>PARMESHWAR LAL</t>
  </si>
  <si>
    <t>SHYANA DEVI</t>
  </si>
  <si>
    <t>27-06-2008</t>
  </si>
  <si>
    <t>XXXX9901</t>
  </si>
  <si>
    <t>YFQEABW</t>
  </si>
  <si>
    <t>Poonam Kanwar</t>
  </si>
  <si>
    <t>Bhanwari Kanwar</t>
  </si>
  <si>
    <t>XXXX9980</t>
  </si>
  <si>
    <t>PREM KUMAR YOGI</t>
  </si>
  <si>
    <t>BEGARAM YOGI</t>
  </si>
  <si>
    <t>PINKU DEVI</t>
  </si>
  <si>
    <t>XXXX9873</t>
  </si>
  <si>
    <t>25-07-2024</t>
  </si>
  <si>
    <t>Rahul</t>
  </si>
  <si>
    <t>Pokharmal</t>
  </si>
  <si>
    <t>XXXX9354</t>
  </si>
  <si>
    <t>REKHA VERMA</t>
  </si>
  <si>
    <t>PARMESHWAR LAL VERMA</t>
  </si>
  <si>
    <t>XXXX1819</t>
  </si>
  <si>
    <t>Sameer Khan</t>
  </si>
  <si>
    <t>Mohammed Rajjak Khan</t>
  </si>
  <si>
    <t>Mida Bano</t>
  </si>
  <si>
    <t>18-04-2009</t>
  </si>
  <si>
    <t>XXXX5788</t>
  </si>
  <si>
    <t>25-09-2021</t>
  </si>
  <si>
    <t>SAMRIN BANO</t>
  </si>
  <si>
    <t>HASAN KHAN</t>
  </si>
  <si>
    <t>SAJIDA BANO</t>
  </si>
  <si>
    <t>XXXX9136</t>
  </si>
  <si>
    <t>14-08-2025</t>
  </si>
  <si>
    <t>Sandeep</t>
  </si>
  <si>
    <t>Loona Ram</t>
  </si>
  <si>
    <t>16-07-2006</t>
  </si>
  <si>
    <t>XXXX6067</t>
  </si>
  <si>
    <t>VPBOJXJ</t>
  </si>
  <si>
    <t>SHAKIL</t>
  </si>
  <si>
    <t>SABIR KHAN</t>
  </si>
  <si>
    <t>BATUL BANO</t>
  </si>
  <si>
    <t>XXXX5526</t>
  </si>
  <si>
    <t>Yogesh Kumar Sharma</t>
  </si>
  <si>
    <t>Rajkumar Sharma</t>
  </si>
  <si>
    <t>14-07-2009</t>
  </si>
  <si>
    <t>XXXX2038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</si>
</sst>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m/yyyy"/>
    <numFmt numFmtId="165" formatCode="0.00\ &quot;%&quot;"/>
    <numFmt numFmtId="166" formatCode="d/mm/yyyy"/>
  </numFmts>
  <fonts count="53">
    <font>
      <sz val="11"/>
      <name val="Calibri"/>
      <family val="2"/>
    </font>
    <font>
      <sz val="10"/>
      <color theme="1"/>
      <name val="Arial"/>
      <family val="2"/>
    </font>
    <font>
      <sz val="11"/>
      <color rgb="FF000000"/>
      <name val="Calibri"/>
      <family val="2"/>
    </font>
    <font>
      <sz val="10"/>
      <color rgb="FF000000"/>
      <name val="Calibri"/>
      <family val="2"/>
    </font>
    <font>
      <b/>
      <sz val="14"/>
      <color rgb="FF000000"/>
      <name val="Calibri"/>
      <family val="2"/>
    </font>
    <font>
      <b/>
      <sz val="12"/>
      <color rgb="FF000000"/>
      <name val="Calibri"/>
      <family val="2"/>
    </font>
    <font>
      <b/>
      <sz val="11"/>
      <color rgb="FFFF0000"/>
      <name val="Calibri"/>
      <family val="2"/>
    </font>
    <font>
      <sz val="14"/>
      <name val="Kruti Dev 010"/>
      <family val="2"/>
    </font>
    <font>
      <sz val="14"/>
      <name val="Calibri"/>
      <family val="2"/>
    </font>
    <font>
      <b/>
      <sz val="10"/>
      <name val="Calibri"/>
      <family val="2"/>
    </font>
    <font>
      <b/>
      <sz val="10"/>
      <color rgb="FF000000"/>
      <name val="Calibri"/>
      <family val="2"/>
    </font>
    <font>
      <b/>
      <sz val="11"/>
      <color rgb="FF000000"/>
      <name val="Calibri"/>
      <family val="2"/>
    </font>
    <font>
      <b/>
      <sz val="12"/>
      <color rgb="FF002060"/>
      <name val="Calibri"/>
      <family val="2"/>
    </font>
    <font>
      <b/>
      <sz val="16"/>
      <color rgb="FF000000"/>
      <name val="Calibri"/>
      <family val="2"/>
    </font>
    <font>
      <b/>
      <sz val="12"/>
      <color rgb="FFFFFFFF"/>
      <name val="Calibri"/>
      <family val="2"/>
    </font>
    <font>
      <sz val="11"/>
      <color rgb="FFFFFFFF"/>
      <name val="Calibri"/>
      <family val="2"/>
    </font>
    <font>
      <b/>
      <sz val="13"/>
      <color rgb="FF000000"/>
      <name val="Calibri"/>
      <family val="2"/>
    </font>
    <font>
      <b/>
      <sz val="12"/>
      <name val="Calibri"/>
      <family val="2"/>
    </font>
    <font>
      <b/>
      <sz val="11"/>
      <name val="Calibri"/>
      <family val="2"/>
    </font>
    <font>
      <b/>
      <sz val="16"/>
      <name val="Calibri"/>
      <family val="2"/>
    </font>
    <font>
      <sz val="12"/>
      <name val="Calibri"/>
      <family val="2"/>
    </font>
    <font>
      <b/>
      <sz val="12"/>
      <color rgb="FFFF0000"/>
      <name val="Calibri"/>
      <family val="2"/>
    </font>
    <font>
      <b/>
      <sz val="9"/>
      <name val="Cambria"/>
      <family val="2"/>
    </font>
    <font>
      <b/>
      <sz val="11"/>
      <color rgb="FFFF00FF"/>
      <name val="Calibri"/>
      <family val="2"/>
    </font>
    <font>
      <sz val="14"/>
      <name val="Kruti dev 010"/>
      <family val="2"/>
    </font>
    <font>
      <b/>
      <sz val="14"/>
      <name val="Calibri"/>
      <family val="2"/>
    </font>
    <font>
      <sz val="14"/>
      <color rgb="FF000000"/>
      <name val="Kruti Dev 010"/>
      <family val="2"/>
    </font>
    <font>
      <sz val="10"/>
      <color rgb="FF000000"/>
      <name val="Kruti Dev 010"/>
      <family val="2"/>
    </font>
    <font>
      <b/>
      <sz val="12"/>
      <color rgb="FF9900FF"/>
      <name val="Calibri"/>
      <family val="2"/>
    </font>
    <font>
      <b/>
      <sz val="10"/>
      <color rgb="FF800000"/>
      <name val="Calibri"/>
      <family val="2"/>
    </font>
    <font>
      <b/>
      <sz val="11"/>
      <color rgb="FF000000"/>
      <name val="Cambria"/>
      <family val="2"/>
    </font>
    <font>
      <b/>
      <sz val="10"/>
      <color rgb="FFFF0000"/>
      <name val="Calibri"/>
      <family val="2"/>
    </font>
    <font>
      <b/>
      <sz val="10"/>
      <color rgb="FF7030A0"/>
      <name val="Calibri"/>
      <family val="2"/>
    </font>
    <font>
      <b/>
      <sz val="10"/>
      <color rgb="FF000000"/>
      <name val="Cambria"/>
      <family val="2"/>
    </font>
    <font>
      <b/>
      <sz val="16"/>
      <color rgb="FFFF0000"/>
      <name val="Calibri"/>
      <family val="2"/>
    </font>
    <font>
      <sz val="16"/>
      <color rgb="FFFF0000"/>
      <name val="Calibri"/>
      <family val="2"/>
    </font>
    <font>
      <sz val="16"/>
      <name val="Calibri"/>
      <family val="2"/>
    </font>
    <font>
      <b/>
      <sz val="16"/>
      <color rgb="FFC8089F"/>
      <name val="Calibri"/>
      <family val="2"/>
    </font>
    <font>
      <b/>
      <sz val="10"/>
      <color theme="1"/>
      <name val="Calibri"/>
      <family val="2"/>
      <scheme val="minor"/>
    </font>
    <font>
      <sz val="10"/>
      <name val="Calibri"/>
      <family val="2"/>
      <scheme val="minor"/>
    </font>
    <font>
      <b/>
      <sz val="9"/>
      <color rgb="FFFF0000"/>
      <name val="Calibri"/>
      <family val="2"/>
      <scheme val="minor"/>
    </font>
    <font>
      <sz val="10"/>
      <name val="Calibri"/>
      <family val="2"/>
    </font>
    <font>
      <b/>
      <sz val="10"/>
      <name val="Calibri"/>
      <family val="2"/>
      <scheme val="minor"/>
    </font>
    <font>
      <sz val="11"/>
      <name val="Calibri"/>
      <family val="2"/>
      <scheme val="minor"/>
    </font>
    <font>
      <b/>
      <sz val="11"/>
      <color theme="1"/>
      <name val="Calibri"/>
      <family val="2"/>
    </font>
    <font>
      <sz val="14"/>
      <color theme="1"/>
      <name val="Calibri"/>
      <family val="2"/>
    </font>
    <font>
      <b/>
      <sz val="11"/>
      <name val="Calibri"/>
      <family val="2"/>
      <scheme val="minor"/>
    </font>
    <font>
      <b/>
      <sz val="14"/>
      <color rgb="FFFF0000"/>
      <name val="Calibri"/>
      <family val="2"/>
    </font>
    <font>
      <b/>
      <sz val="18"/>
      <color rgb="FFFF0000"/>
      <name val="Calibri"/>
      <family val="2"/>
    </font>
    <font>
      <sz val="14"/>
      <color rgb="FFFF0000"/>
      <name val="Calibri"/>
      <family val="2"/>
    </font>
    <font>
      <sz val="22"/>
      <color rgb="FFFF0000"/>
      <name val="Calibri"/>
      <family val="2"/>
    </font>
    <font>
      <sz val="14"/>
      <name val="Calibri"/>
      <family val="2"/>
      <scheme val="minor"/>
    </font>
    <font>
      <b/>
      <sz val="14"/>
      <color theme="0"/>
      <name val="Calibri"/>
      <family val="2"/>
    </font>
  </fonts>
  <fills count="25">
    <fill>
      <patternFill patternType="none"/>
    </fill>
    <fill>
      <patternFill patternType="gray125"/>
    </fill>
    <fill>
      <patternFill patternType="solid">
        <fgColor rgb="FFFFFFFF"/>
        <bgColor indexed="64"/>
      </patternFill>
    </fill>
    <fill>
      <patternFill patternType="solid">
        <fgColor rgb="FFBED6EE"/>
        <bgColor indexed="64"/>
      </patternFill>
    </fill>
    <fill>
      <patternFill patternType="solid">
        <fgColor rgb="FF9DC3E5"/>
        <bgColor indexed="64"/>
      </patternFill>
    </fill>
    <fill>
      <patternFill patternType="solid">
        <fgColor rgb="FFFFFF00"/>
        <bgColor indexed="64"/>
      </patternFill>
    </fill>
    <fill>
      <patternFill patternType="solid">
        <fgColor rgb="FF000000"/>
        <bgColor indexed="64"/>
      </patternFill>
    </fill>
    <fill>
      <patternFill patternType="solid">
        <fgColor rgb="FFE2EFD9"/>
        <bgColor indexed="64"/>
      </patternFill>
    </fill>
    <fill>
      <patternFill patternType="solid">
        <fgColor rgb="FFF2F2F2"/>
        <bgColor indexed="64"/>
      </patternFill>
    </fill>
    <fill>
      <patternFill patternType="solid">
        <fgColor rgb="FFDEEAF6"/>
        <bgColor indexed="64"/>
      </patternFill>
    </fill>
    <fill>
      <patternFill patternType="solid">
        <fgColor rgb="FFFFF2CB"/>
        <bgColor indexed="64"/>
      </patternFill>
    </fill>
    <fill>
      <patternFill patternType="solid">
        <fgColor rgb="FFFBE4D5"/>
        <bgColor indexed="64"/>
      </patternFill>
    </fill>
    <fill>
      <patternFill patternType="solid">
        <fgColor rgb="FFD9E3F3"/>
        <bgColor indexed="64"/>
      </patternFill>
    </fill>
    <fill>
      <patternFill patternType="solid">
        <fgColor theme="0"/>
        <bgColor indexed="64"/>
      </patternFill>
    </fill>
    <fill>
      <patternFill patternType="solid">
        <fgColor theme="5" tint="0.599839985370636"/>
        <bgColor indexed="64"/>
      </patternFill>
    </fill>
    <fill>
      <patternFill patternType="solid">
        <fgColor theme="9" tint="0.599839985370636"/>
        <bgColor indexed="64"/>
      </patternFill>
    </fill>
    <fill>
      <patternFill patternType="solid">
        <fgColor theme="7" tint="0.599839985370636"/>
        <bgColor indexed="64"/>
      </patternFill>
    </fill>
    <fill>
      <patternFill patternType="solid">
        <fgColor theme="4" tint="0.799860000610352"/>
        <bgColor indexed="64"/>
      </patternFill>
    </fill>
    <fill>
      <patternFill patternType="solid">
        <fgColor rgb="FF00B0F0"/>
        <bgColor indexed="64"/>
      </patternFill>
    </fill>
    <fill>
      <patternFill patternType="solid">
        <fgColor theme="8" tint="0.399980008602142"/>
        <bgColor indexed="64"/>
      </patternFill>
    </fill>
    <fill>
      <patternFill patternType="solid">
        <fgColor rgb="FFFFE598"/>
        <bgColor indexed="64"/>
      </patternFill>
    </fill>
    <fill>
      <patternFill patternType="solid">
        <fgColor rgb="FFF7CAAC"/>
        <bgColor indexed="64"/>
      </patternFill>
    </fill>
    <fill>
      <patternFill patternType="solid">
        <fgColor rgb="FFDBDBDB"/>
        <bgColor indexed="64"/>
      </patternFill>
    </fill>
    <fill>
      <patternFill patternType="solid">
        <fgColor theme="6" tint="0.599839985370636"/>
        <bgColor indexed="64"/>
      </patternFill>
    </fill>
    <fill>
      <patternFill patternType="solid">
        <fgColor rgb="FFC5E0B3"/>
        <bgColor indexed="64"/>
      </patternFill>
    </fill>
  </fills>
  <borders count="75">
    <border>
      <left/>
      <right/>
      <top/>
      <bottom/>
      <diagonal/>
    </border>
    <border>
      <left style="thin">
        <color auto="1"/>
      </left>
      <right style="thin">
        <color auto="1"/>
      </right>
      <top style="thin">
        <color auto="1"/>
      </top>
      <bottom style="thin">
        <color auto="1"/>
      </bottom>
    </border>
    <border>
      <left style="double">
        <color rgb="FF632423"/>
      </left>
      <right/>
      <top style="thin">
        <color auto="1"/>
      </top>
      <bottom style="double">
        <color rgb="FF632423"/>
      </bottom>
    </border>
    <border>
      <left style="double">
        <color rgb="FF974806"/>
      </left>
      <right style="double">
        <color rgb="FF632423"/>
      </right>
      <top style="double">
        <color rgb="FF974806"/>
      </top>
      <bottom style="double">
        <color rgb="FF632423"/>
      </bottom>
    </border>
    <border>
      <left style="double">
        <color rgb="FF974806"/>
      </left>
      <right style="double">
        <color rgb="FF632423"/>
      </right>
      <top style="double">
        <color rgb="FF632423"/>
      </top>
      <bottom style="double">
        <color rgb="FF974806"/>
      </bottom>
    </border>
    <border>
      <left style="thin">
        <color auto="1"/>
      </left>
      <right/>
      <top/>
      <bottom style="thin">
        <color rgb="FF000000"/>
      </bottom>
    </border>
    <border>
      <left style="thin">
        <color rgb="FF000000"/>
      </left>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double">
        <color rgb="FF974806"/>
      </top>
      <bottom style="thin">
        <color rgb="FF000000"/>
      </bottom>
    </border>
    <border>
      <left/>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auto="1"/>
      </top>
      <bottom/>
    </border>
    <border>
      <left style="thin">
        <color auto="1"/>
      </left>
      <right/>
      <top style="thin">
        <color rgb="FF000000"/>
      </top>
      <bottom style="thin">
        <color rgb="FF000000"/>
      </bottom>
    </border>
    <border>
      <left style="thin">
        <color rgb="FF000000"/>
      </left>
      <right/>
      <top style="thin">
        <color rgb="FF000000"/>
      </top>
      <bottom style="thin">
        <color rgb="FF000000"/>
      </bottom>
    </border>
    <border>
      <left/>
      <right style="thin">
        <color auto="1"/>
      </right>
      <top/>
      <bottom/>
    </border>
    <border>
      <left style="thin">
        <color auto="1"/>
      </left>
      <right/>
      <top style="thin">
        <color rgb="FF000000"/>
      </top>
      <bottom style="thin">
        <color auto="1"/>
      </bottom>
    </border>
    <border>
      <left style="thin">
        <color rgb="FF000000"/>
      </left>
      <right/>
      <top style="thin">
        <color rgb="FF000000"/>
      </top>
      <bottom style="thin">
        <color auto="1"/>
      </bottom>
    </border>
    <border>
      <left style="thin">
        <color rgb="FF000000"/>
      </left>
      <right style="thin">
        <color rgb="FF000000"/>
      </right>
      <top style="thin">
        <color rgb="FF000000"/>
      </top>
      <bottom style="thin">
        <color auto="1"/>
      </bottom>
    </border>
    <border>
      <left/>
      <right style="thin">
        <color auto="1"/>
      </right>
      <top/>
      <bottom style="thin">
        <color auto="1"/>
      </bottom>
    </border>
    <border>
      <left/>
      <right style="thin">
        <color rgb="FF000000"/>
      </right>
      <top/>
      <bottom/>
    </border>
    <border>
      <left style="thin">
        <color auto="1"/>
      </left>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
      <left/>
      <right style="thin">
        <color auto="1"/>
      </right>
      <top style="thin">
        <color auto="1"/>
      </top>
      <bottom style="thin">
        <color auto="1"/>
      </bottom>
    </border>
    <border>
      <left style="thin">
        <color rgb="FF000000"/>
      </left>
      <right/>
      <top style="thin">
        <color rgb="FF000000"/>
      </top>
      <bottom/>
    </border>
    <border>
      <left style="double">
        <color rgb="FF974806"/>
      </left>
      <right style="double">
        <color rgb="FF632423"/>
      </right>
      <top/>
      <bottom/>
    </border>
    <border>
      <left style="double">
        <color rgb="FF632423"/>
      </left>
      <right style="double">
        <color rgb="FF632423"/>
      </right>
      <top style="double">
        <color rgb="FF632423"/>
      </top>
      <bottom style="double">
        <color rgb="FF632423"/>
      </bottom>
    </border>
    <border>
      <left style="thin">
        <color rgb="FF000000"/>
      </left>
      <right style="thin">
        <color rgb="FF000000"/>
      </right>
      <top style="thin">
        <color auto="1"/>
      </top>
      <bottom style="thin">
        <color rgb="FF000000"/>
      </bottom>
    </border>
    <border>
      <left style="double">
        <color rgb="FF974806"/>
      </left>
      <right/>
      <top/>
      <bottom style="double">
        <color rgb="FF632423"/>
      </bottom>
    </border>
    <border>
      <left style="double">
        <color rgb="FF632423"/>
      </left>
      <right style="double">
        <color rgb="FF632423"/>
      </right>
      <top style="thin">
        <color auto="1"/>
      </top>
      <bottom style="double">
        <color rgb="FF632423"/>
      </bottom>
    </border>
    <border>
      <left/>
      <right/>
      <top style="thin">
        <color auto="1"/>
      </top>
      <bottom style="thin">
        <color auto="1"/>
      </bottom>
    </border>
    <border>
      <left style="thin">
        <color auto="1"/>
      </left>
      <right/>
      <top/>
      <bottom/>
    </border>
    <border>
      <left style="thin">
        <color auto="1"/>
      </left>
      <right/>
      <top/>
      <bottom style="thin">
        <color auto="1"/>
      </bottom>
    </border>
    <border>
      <left/>
      <right/>
      <top/>
      <bottom style="thin">
        <color auto="1"/>
      </bottom>
    </border>
    <border>
      <left style="double">
        <color rgb="FF632423"/>
      </left>
      <right style="double">
        <color rgb="FF632423"/>
      </right>
      <top style="double">
        <color rgb="FF632423"/>
      </top>
      <bottom/>
    </border>
    <border>
      <left style="thin">
        <color rgb="FF000000"/>
      </left>
      <right style="thin">
        <color auto="1"/>
      </right>
      <top style="thin">
        <color rgb="FF000000"/>
      </top>
      <bottom style="thin">
        <color rgb="FF000000"/>
      </bottom>
    </border>
    <border>
      <left style="thin">
        <color auto="1"/>
      </left>
      <right/>
      <top style="thin">
        <color rgb="FF000000"/>
      </top>
      <bottom/>
    </border>
    <border>
      <left style="thin">
        <color rgb="FF000000"/>
      </left>
      <right style="thin">
        <color rgb="FF000000"/>
      </right>
      <top style="thin">
        <color rgb="FF000000"/>
      </top>
      <bottom/>
    </border>
    <border>
      <left/>
      <right style="thin">
        <color rgb="FF000000"/>
      </right>
      <top style="thin">
        <color auto="1"/>
      </top>
      <bottom/>
    </border>
    <border>
      <left style="double">
        <color rgb="FF632423"/>
      </left>
      <right style="thin">
        <color auto="1"/>
      </right>
      <top style="double">
        <color rgb="FF632423"/>
      </top>
      <bottom/>
    </border>
    <border>
      <left/>
      <right/>
      <top style="thin">
        <color auto="1"/>
      </top>
      <bottom/>
    </border>
    <border>
      <left style="thin">
        <color auto="1"/>
      </left>
      <right/>
      <top style="thin">
        <color auto="1"/>
      </top>
      <bottom/>
    </border>
    <border>
      <left style="thin">
        <color auto="1"/>
      </left>
      <right/>
      <top style="thin">
        <color auto="1"/>
      </top>
      <bottom style="double">
        <color rgb="FF632423"/>
      </bottom>
    </border>
    <border>
      <left/>
      <right/>
      <top style="thin">
        <color auto="1"/>
      </top>
      <bottom style="double">
        <color rgb="FF632423"/>
      </bottom>
    </border>
    <border>
      <left/>
      <right style="thin">
        <color auto="1"/>
      </right>
      <top style="thin">
        <color auto="1"/>
      </top>
      <bottom/>
    </border>
    <border>
      <left style="double">
        <color rgb="FF632423"/>
      </left>
      <right style="double">
        <color rgb="FF632423"/>
      </right>
      <top style="thin">
        <color auto="1"/>
      </top>
      <bottom/>
    </border>
    <border>
      <left style="double">
        <color rgb="FF632423"/>
      </left>
      <right style="double">
        <color rgb="FF632423"/>
      </right>
      <top/>
      <bottom style="double">
        <color rgb="FF632423"/>
      </bottom>
    </border>
    <border>
      <left style="double">
        <color rgb="FF632423"/>
      </left>
      <right style="double">
        <color rgb="FF632423"/>
      </right>
      <top/>
      <bottom/>
    </border>
    <border>
      <left style="thin">
        <color auto="1"/>
      </left>
      <right style="double">
        <color rgb="FF632423"/>
      </right>
      <top style="double">
        <color rgb="FF632423"/>
      </top>
      <bottom/>
    </border>
    <border>
      <left style="thin">
        <color auto="1"/>
      </left>
      <right style="double">
        <color rgb="FF632423"/>
      </right>
      <top/>
      <bottom/>
    </border>
    <border>
      <left style="thin">
        <color auto="1"/>
      </left>
      <right style="double">
        <color rgb="FF632423"/>
      </right>
      <top/>
      <bottom style="double">
        <color rgb="FF632423"/>
      </bottom>
    </border>
    <border>
      <left style="double">
        <color rgb="FF632423"/>
      </left>
      <right/>
      <top style="thin">
        <color auto="1"/>
      </top>
      <bottom/>
    </border>
    <border>
      <left/>
      <right style="double">
        <color rgb="FF632423"/>
      </right>
      <top style="thin">
        <color auto="1"/>
      </top>
      <bottom style="double">
        <color rgb="FF632423"/>
      </bottom>
    </border>
    <border>
      <left style="double">
        <color rgb="FF632423"/>
      </left>
      <right/>
      <top style="double">
        <color rgb="FF632423"/>
      </top>
      <bottom/>
    </border>
    <border>
      <left style="double">
        <color rgb="FF632423"/>
      </left>
      <right/>
      <top/>
      <bottom/>
    </border>
    <border>
      <left style="double">
        <color rgb="FF632423"/>
      </left>
      <right/>
      <top/>
      <bottom style="double">
        <color rgb="FF632423"/>
      </bottom>
    </border>
    <border>
      <left style="double">
        <color rgb="FF632423"/>
      </left>
      <right style="double">
        <color rgb="FF974806"/>
      </right>
      <top style="double">
        <color rgb="FF974806"/>
      </top>
      <bottom/>
    </border>
    <border>
      <left style="double">
        <color rgb="FF632423"/>
      </left>
      <right style="double">
        <color rgb="FF974806"/>
      </right>
      <top/>
      <bottom/>
    </border>
    <border>
      <left style="double">
        <color rgb="FF632423"/>
      </left>
      <right style="double">
        <color rgb="FF974806"/>
      </right>
      <top/>
      <bottom style="double">
        <color rgb="FF974806"/>
      </bottom>
    </border>
    <border>
      <left style="double">
        <color rgb="FF632423"/>
      </left>
      <right style="thin">
        <color auto="1"/>
      </right>
      <top style="thin">
        <color auto="1"/>
      </top>
      <bottom/>
    </border>
    <border>
      <left style="double">
        <color rgb="FF632423"/>
      </left>
      <right style="thin">
        <color auto="1"/>
      </right>
      <top/>
      <bottom style="double">
        <color rgb="FF632423"/>
      </bottom>
    </border>
    <border>
      <left style="double">
        <color rgb="FF974806"/>
      </left>
      <right/>
      <top style="double">
        <color rgb="FF974806"/>
      </top>
      <bottom style="double">
        <color rgb="FF974806"/>
      </bottom>
    </border>
    <border>
      <left/>
      <right style="double">
        <color rgb="FF974806"/>
      </right>
      <top style="double">
        <color rgb="FF974806"/>
      </top>
      <bottom style="double">
        <color rgb="FF974806"/>
      </bottom>
    </border>
    <border>
      <left style="thin">
        <color rgb="FF000000"/>
      </left>
      <right style="thin">
        <color rgb="FF000000"/>
      </right>
      <top/>
      <bottom/>
    </border>
    <border>
      <left style="thin">
        <color rgb="FF000000"/>
      </left>
      <right style="thin">
        <color rgb="FF000000"/>
      </right>
      <top/>
      <bottom style="thin">
        <color auto="1"/>
      </bottom>
    </border>
    <border>
      <left style="thin">
        <color rgb="FF000000"/>
      </left>
      <right style="thin">
        <color auto="1"/>
      </right>
      <top/>
      <bottom/>
    </border>
    <border>
      <left style="thin">
        <color rgb="FF000000"/>
      </left>
      <right style="thin">
        <color auto="1"/>
      </right>
      <top/>
      <bottom style="thin">
        <color auto="1"/>
      </bottom>
    </border>
    <border>
      <left style="thin">
        <color auto="1"/>
      </left>
      <right style="thin">
        <color rgb="FF000000"/>
      </right>
      <top/>
      <bottom/>
    </border>
    <border>
      <left style="thin">
        <color auto="1"/>
      </left>
      <right style="thin">
        <color rgb="FF000000"/>
      </right>
      <top/>
      <bottom style="thin">
        <color auto="1"/>
      </bottom>
    </border>
    <border>
      <left style="thin">
        <color rgb="FF000000"/>
      </left>
      <right/>
      <top/>
      <bottom/>
    </border>
    <border>
      <left style="thin">
        <color rgb="FF000000"/>
      </left>
      <right/>
      <top/>
      <bottom style="thin">
        <color auto="1"/>
      </bottom>
    </border>
    <border>
      <left style="thin">
        <color auto="1"/>
      </left>
      <right style="thin">
        <color rgb="FF000000"/>
      </right>
      <top style="thin">
        <color auto="1"/>
      </top>
      <bottom/>
    </border>
    <border>
      <left style="thin">
        <color auto="1"/>
      </left>
      <right style="thin">
        <color rgb="FF000000"/>
      </right>
      <top/>
      <bottom style="thin">
        <color rgb="FF000000"/>
      </bottom>
    </border>
    <border>
      <left style="thin">
        <color rgb="FF000000"/>
      </left>
      <right/>
      <top style="thin">
        <color auto="1"/>
      </top>
      <bottom/>
    </border>
  </borders>
  <cellStyleXfs count="2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424">
    <xf numFmtId="0" fontId="0" fillId="0" borderId="0" xfId="0" applyAlignment="1">
      <alignment vertical="center"/>
    </xf>
    <xf numFmtId="0" fontId="2" fillId="2" borderId="0" xfId="0" applyFont="1" applyFill="1" applyAlignment="1">
      <alignment vertical="center"/>
    </xf>
    <xf numFmtId="0" fontId="2" fillId="3" borderId="0" xfId="0" applyFont="1" applyFill="1" applyAlignment="1">
      <alignment vertical="center"/>
    </xf>
    <xf numFmtId="0" fontId="2" fillId="4" borderId="0" xfId="0" applyFont="1" applyFill="1" applyAlignment="1">
      <alignment vertical="center"/>
    </xf>
    <xf numFmtId="0" fontId="2" fillId="0" borderId="0" xfId="0" applyFont="1" applyBorder="1" applyAlignment="1" applyProtection="1">
      <alignment horizontal="center" wrapText="1"/>
      <protection locked="0"/>
    </xf>
    <xf numFmtId="14" fontId="2" fillId="0" borderId="0" xfId="0" applyNumberFormat="1" applyFont="1" applyBorder="1" applyAlignment="1" applyProtection="1">
      <alignment horizontal="center" wrapText="1"/>
      <protection locked="0"/>
    </xf>
    <xf numFmtId="0" fontId="2" fillId="0" borderId="0" xfId="0" applyFont="1" applyBorder="1" applyAlignment="1">
      <alignment horizontal="center" wrapText="1"/>
    </xf>
    <xf numFmtId="0" fontId="2" fillId="0" borderId="1" xfId="0" applyFont="1" applyBorder="1" applyAlignment="1" applyProtection="1">
      <alignment horizontal="center" wrapText="1"/>
      <protection locked="0"/>
    </xf>
    <xf numFmtId="14" fontId="2" fillId="0" borderId="1" xfId="0" applyNumberFormat="1" applyFont="1" applyBorder="1" applyAlignment="1" applyProtection="1">
      <alignment horizontal="center" wrapText="1"/>
      <protection locked="0"/>
    </xf>
    <xf numFmtId="0" fontId="2" fillId="0" borderId="0" xfId="0" applyFont="1" applyAlignment="1">
      <alignment/>
    </xf>
    <xf numFmtId="0" fontId="0" fillId="2" borderId="0" xfId="0" applyFont="1" applyFill="1" applyAlignment="1" applyProtection="1">
      <alignment/>
      <protection hidden="1"/>
    </xf>
    <xf numFmtId="0" fontId="0" fillId="2" borderId="0" xfId="0" applyFont="1" applyFill="1" applyAlignment="1">
      <alignment/>
    </xf>
    <xf numFmtId="0" fontId="8" fillId="2" borderId="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Border="1" applyAlignment="1" applyProtection="1">
      <alignment horizontal="center" vertical="center" wrapText="1"/>
      <protection hidden="1"/>
    </xf>
    <xf numFmtId="0" fontId="9" fillId="2" borderId="0" xfId="0" applyFont="1" applyFill="1" applyBorder="1" applyAlignment="1" applyProtection="1">
      <alignment horizontal="center" vertical="center" wrapText="1"/>
      <protection hidden="1"/>
    </xf>
    <xf numFmtId="0" fontId="13" fillId="5" borderId="2"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4" fillId="6" borderId="3" xfId="0" applyFont="1" applyFill="1" applyBorder="1" applyAlignment="1">
      <alignment horizontal="center" vertical="center" textRotation="90" wrapText="1"/>
    </xf>
    <xf numFmtId="0" fontId="21" fillId="2" borderId="4" xfId="0" applyFont="1" applyFill="1" applyBorder="1" applyAlignment="1" applyProtection="1">
      <alignment horizontal="center" vertical="center" wrapText="1"/>
      <protection locked="0"/>
    </xf>
    <xf numFmtId="0" fontId="0" fillId="2" borderId="0" xfId="0" applyFont="1" applyFill="1" applyBorder="1" applyAlignment="1">
      <alignment/>
    </xf>
    <xf numFmtId="0" fontId="10"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21" fillId="7" borderId="6" xfId="0" applyFont="1" applyFill="1" applyBorder="1" applyAlignment="1">
      <alignment horizontal="center" vertical="center" wrapText="1"/>
    </xf>
    <xf numFmtId="164" fontId="9" fillId="7" borderId="6" xfId="0" applyNumberFormat="1" applyFont="1" applyFill="1" applyBorder="1" applyAlignment="1">
      <alignment horizontal="center" vertical="center" wrapText="1"/>
    </xf>
    <xf numFmtId="0" fontId="22" fillId="7" borderId="7" xfId="0" applyFont="1" applyFill="1" applyBorder="1" applyAlignment="1">
      <alignment horizontal="left" vertical="center" wrapText="1"/>
    </xf>
    <xf numFmtId="0" fontId="17" fillId="7" borderId="7" xfId="0" applyFont="1" applyFill="1" applyBorder="1" applyAlignment="1">
      <alignment horizontal="center" vertical="center" wrapText="1"/>
    </xf>
    <xf numFmtId="0" fontId="18" fillId="7" borderId="6" xfId="0" applyFont="1" applyFill="1" applyBorder="1" applyAlignment="1">
      <alignment horizontal="center" vertical="center"/>
    </xf>
    <xf numFmtId="0" fontId="6" fillId="0" borderId="7" xfId="0" applyFont="1" applyFill="1" applyBorder="1" applyAlignment="1" applyProtection="1">
      <alignment horizontal="center" vertical="center"/>
      <protection locked="0"/>
    </xf>
    <xf numFmtId="0" fontId="18" fillId="8" borderId="8" xfId="0" applyFont="1" applyFill="1" applyBorder="1" applyAlignment="1" applyProtection="1">
      <alignment horizontal="center" vertical="center"/>
      <protection locked="0"/>
    </xf>
    <xf numFmtId="165" fontId="23" fillId="9" borderId="9" xfId="0" applyNumberFormat="1" applyFont="1" applyFill="1" applyBorder="1" applyAlignment="1">
      <alignment horizontal="center" vertical="center"/>
    </xf>
    <xf numFmtId="0" fontId="5" fillId="8" borderId="1" xfId="0" applyFont="1" applyFill="1" applyBorder="1" applyAlignment="1" applyProtection="1">
      <alignment horizontal="center" vertical="center" wrapText="1"/>
      <protection locked="0"/>
    </xf>
    <xf numFmtId="0" fontId="20" fillId="2" borderId="0" xfId="0" applyFont="1" applyFill="1" applyBorder="1" applyAlignment="1" applyProtection="1">
      <alignment horizontal="center" vertical="center" wrapText="1"/>
      <protection hidden="1"/>
    </xf>
    <xf numFmtId="0" fontId="6" fillId="8" borderId="10" xfId="0" applyFont="1" applyFill="1" applyBorder="1" applyAlignment="1" applyProtection="1">
      <alignment horizontal="center" vertical="center"/>
      <protection locked="0"/>
    </xf>
    <xf numFmtId="0" fontId="18" fillId="8" borderId="10" xfId="0" applyFont="1" applyFill="1" applyBorder="1" applyAlignment="1" applyProtection="1">
      <alignment horizontal="center" vertical="center"/>
      <protection locked="0"/>
    </xf>
    <xf numFmtId="0" fontId="0" fillId="2" borderId="0" xfId="0" applyFont="1" applyFill="1" applyBorder="1" applyAlignment="1">
      <alignment/>
    </xf>
    <xf numFmtId="0" fontId="18" fillId="0" borderId="10" xfId="0" applyFont="1" applyFill="1" applyBorder="1" applyAlignment="1" applyProtection="1">
      <alignment horizontal="center" vertical="center"/>
      <protection locked="0"/>
    </xf>
    <xf numFmtId="0" fontId="0" fillId="2" borderId="0" xfId="0" applyFont="1" applyFill="1" applyBorder="1" applyAlignment="1" applyProtection="1">
      <alignment/>
      <protection locked="0"/>
    </xf>
    <xf numFmtId="0" fontId="8" fillId="2" borderId="0" xfId="0" applyFont="1" applyFill="1" applyBorder="1" applyAlignment="1" applyProtection="1">
      <alignment horizontal="center" vertical="center" wrapText="1"/>
      <protection locked="0"/>
    </xf>
    <xf numFmtId="0" fontId="3" fillId="0" borderId="0" xfId="0" applyFont="1" applyAlignment="1">
      <alignment horizontal="center" vertical="center"/>
    </xf>
    <xf numFmtId="164" fontId="3" fillId="0" borderId="0" xfId="0" applyNumberFormat="1" applyFont="1" applyAlignment="1">
      <alignment horizontal="center" vertical="center"/>
    </xf>
    <xf numFmtId="0" fontId="2" fillId="0" borderId="0" xfId="0" applyFont="1" applyAlignment="1">
      <alignment/>
    </xf>
    <xf numFmtId="0" fontId="2" fillId="0" borderId="0" xfId="0" applyFont="1" applyAlignment="1">
      <alignment horizontal="center" vertical="center"/>
    </xf>
    <xf numFmtId="0" fontId="10" fillId="0" borderId="10" xfId="0" applyFont="1" applyBorder="1" applyAlignment="1">
      <alignment horizontal="center" vertical="center" wrapText="1"/>
    </xf>
    <xf numFmtId="164" fontId="10" fillId="0" borderId="10" xfId="0" applyNumberFormat="1" applyFont="1" applyBorder="1" applyAlignment="1">
      <alignment horizontal="center" vertical="center" wrapText="1"/>
    </xf>
    <xf numFmtId="0" fontId="18" fillId="2" borderId="0" xfId="0" applyFont="1" applyFill="1" applyAlignment="1">
      <alignment horizontal="center" vertical="center" wrapText="1"/>
    </xf>
    <xf numFmtId="0" fontId="0" fillId="2" borderId="0" xfId="0" applyFont="1" applyFill="1" applyBorder="1" applyAlignment="1">
      <alignment/>
    </xf>
    <xf numFmtId="0" fontId="0" fillId="2" borderId="0" xfId="0" applyFont="1" applyFill="1" applyAlignment="1">
      <alignment/>
    </xf>
    <xf numFmtId="0" fontId="0" fillId="2" borderId="0" xfId="0" applyFont="1" applyFill="1" applyAlignment="1">
      <alignment horizontal="center" vertical="center"/>
    </xf>
    <xf numFmtId="0" fontId="3" fillId="0" borderId="10" xfId="0" applyFont="1" applyBorder="1" applyAlignment="1">
      <alignment horizontal="center" vertical="center" wrapText="1"/>
    </xf>
    <xf numFmtId="164" fontId="3" fillId="0" borderId="10" xfId="0" applyNumberFormat="1" applyFont="1" applyBorder="1" applyAlignment="1">
      <alignment horizontal="center" vertical="center" wrapText="1"/>
    </xf>
    <xf numFmtId="0" fontId="0" fillId="2" borderId="0" xfId="0" applyFont="1" applyFill="1" applyAlignment="1">
      <alignment wrapText="1"/>
    </xf>
    <xf numFmtId="0" fontId="0" fillId="2" borderId="10" xfId="0" applyFont="1" applyFill="1" applyBorder="1" applyAlignment="1">
      <alignment/>
    </xf>
    <xf numFmtId="0" fontId="0" fillId="2" borderId="10" xfId="0" applyFont="1" applyFill="1" applyBorder="1" applyAlignment="1">
      <alignment horizontal="center" vertical="center"/>
    </xf>
    <xf numFmtId="0" fontId="28" fillId="0" borderId="11" xfId="0" applyFont="1" applyBorder="1" applyAlignment="1">
      <alignment horizontal="center" vertical="center" wrapText="1"/>
    </xf>
    <xf numFmtId="0" fontId="21" fillId="0" borderId="11"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166" fontId="29" fillId="0" borderId="1" xfId="0" applyNumberFormat="1" applyFont="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30" fillId="2" borderId="1" xfId="0" applyFont="1" applyFill="1" applyBorder="1" applyAlignment="1">
      <alignment horizontal="center" vertical="center"/>
    </xf>
    <xf numFmtId="0" fontId="5" fillId="0" borderId="1" xfId="0" applyFont="1" applyBorder="1" applyAlignment="1">
      <alignment horizontal="center" vertical="center"/>
    </xf>
    <xf numFmtId="0" fontId="21" fillId="0" borderId="1" xfId="0" applyFont="1" applyBorder="1" applyAlignment="1">
      <alignment horizontal="center" vertical="center"/>
    </xf>
    <xf numFmtId="0" fontId="11" fillId="0" borderId="5" xfId="0" applyFont="1" applyBorder="1" applyAlignment="1" applyProtection="1">
      <alignment horizontal="center" vertical="center" wrapText="1"/>
      <protection locked="0"/>
    </xf>
    <xf numFmtId="0" fontId="6" fillId="0" borderId="6" xfId="0" applyFont="1" applyBorder="1" applyAlignment="1">
      <alignment horizontal="center" vertical="center" wrapText="1"/>
    </xf>
    <xf numFmtId="166" fontId="29" fillId="0" borderId="6" xfId="0" applyNumberFormat="1" applyFont="1" applyBorder="1" applyAlignment="1">
      <alignment horizontal="center" vertical="center" wrapText="1"/>
    </xf>
    <xf numFmtId="0" fontId="11" fillId="2" borderId="7" xfId="0" applyFont="1" applyFill="1" applyBorder="1" applyAlignment="1">
      <alignment horizontal="left" vertical="center" wrapText="1"/>
    </xf>
    <xf numFmtId="0" fontId="11" fillId="2" borderId="7" xfId="0" applyFont="1" applyFill="1" applyBorder="1" applyAlignment="1">
      <alignment horizontal="center" vertical="center" wrapText="1"/>
    </xf>
    <xf numFmtId="0" fontId="30" fillId="2" borderId="6" xfId="0" applyFont="1" applyFill="1" applyBorder="1" applyAlignment="1">
      <alignment horizontal="center" vertical="center"/>
    </xf>
    <xf numFmtId="0" fontId="11" fillId="0" borderId="12" xfId="0" applyFont="1" applyBorder="1" applyAlignment="1" applyProtection="1">
      <alignment horizontal="center" vertical="center" wrapText="1"/>
      <protection locked="0"/>
    </xf>
    <xf numFmtId="0" fontId="6" fillId="0" borderId="13" xfId="0" applyFont="1" applyBorder="1" applyAlignment="1">
      <alignment horizontal="center" vertical="center" wrapText="1"/>
    </xf>
    <xf numFmtId="166" fontId="29" fillId="0" borderId="13" xfId="0" applyNumberFormat="1" applyFont="1" applyBorder="1" applyAlignment="1">
      <alignment horizontal="center" vertical="center" wrapText="1"/>
    </xf>
    <xf numFmtId="0" fontId="11" fillId="2" borderId="10" xfId="0" applyFont="1" applyFill="1" applyBorder="1" applyAlignment="1">
      <alignment horizontal="left" vertical="center" wrapText="1"/>
    </xf>
    <xf numFmtId="0" fontId="11" fillId="2" borderId="10" xfId="0" applyFont="1" applyFill="1" applyBorder="1" applyAlignment="1">
      <alignment horizontal="center" vertical="center" wrapText="1"/>
    </xf>
    <xf numFmtId="0" fontId="30" fillId="2" borderId="13" xfId="0" applyFont="1" applyFill="1" applyBorder="1" applyAlignment="1">
      <alignment horizontal="center" vertical="center"/>
    </xf>
    <xf numFmtId="166" fontId="29" fillId="0" borderId="0" xfId="0" applyNumberFormat="1" applyFont="1" applyBorder="1" applyAlignment="1">
      <alignment horizontal="center" vertical="center" wrapText="1"/>
    </xf>
    <xf numFmtId="0" fontId="10" fillId="0" borderId="0" xfId="0" applyFont="1" applyBorder="1" applyAlignment="1" applyProtection="1">
      <alignment horizontal="center" wrapText="1"/>
      <protection locked="0"/>
    </xf>
    <xf numFmtId="0" fontId="31" fillId="0" borderId="0" xfId="0" applyFont="1" applyBorder="1" applyAlignment="1">
      <alignment horizontal="center" wrapText="1"/>
    </xf>
    <xf numFmtId="0" fontId="2" fillId="2" borderId="0" xfId="0" applyFont="1" applyFill="1" applyBorder="1" applyAlignment="1">
      <alignment horizontal="center"/>
    </xf>
    <xf numFmtId="0" fontId="0" fillId="0" borderId="0" xfId="0" applyFont="1" applyBorder="1" applyAlignment="1">
      <alignment/>
    </xf>
    <xf numFmtId="0" fontId="2" fillId="0" borderId="0" xfId="0" applyFont="1" applyBorder="1" applyAlignment="1">
      <alignment/>
    </xf>
    <xf numFmtId="0" fontId="2" fillId="0" borderId="0" xfId="0" applyFont="1" applyAlignment="1">
      <alignment vertical="center" wrapText="1"/>
    </xf>
    <xf numFmtId="0" fontId="3" fillId="0" borderId="0" xfId="0" applyFont="1" applyAlignment="1">
      <alignment vertical="center" wrapText="1"/>
    </xf>
    <xf numFmtId="0" fontId="0" fillId="0" borderId="0" xfId="0" applyFont="1" applyAlignment="1">
      <alignment vertical="center" wrapText="1"/>
    </xf>
    <xf numFmtId="0" fontId="21" fillId="5" borderId="1" xfId="0" applyFont="1" applyFill="1" applyBorder="1" applyAlignment="1">
      <alignment horizontal="center" vertical="center"/>
    </xf>
    <xf numFmtId="166" fontId="32" fillId="0" borderId="13" xfId="0" applyNumberFormat="1" applyFont="1" applyBorder="1" applyAlignment="1">
      <alignment horizontal="center" vertical="center" wrapText="1"/>
    </xf>
    <xf numFmtId="0" fontId="33" fillId="2" borderId="6" xfId="0" applyFont="1" applyFill="1" applyBorder="1" applyAlignment="1">
      <alignment horizontal="center" vertical="center" wrapText="1"/>
    </xf>
    <xf numFmtId="0" fontId="10" fillId="0" borderId="12" xfId="0" applyFont="1" applyBorder="1" applyAlignment="1" applyProtection="1">
      <alignment horizontal="center" vertical="center" wrapText="1"/>
      <protection locked="0"/>
    </xf>
    <xf numFmtId="0" fontId="33" fillId="2" borderId="13" xfId="0" applyFont="1" applyFill="1" applyBorder="1" applyAlignment="1">
      <alignment horizontal="center" vertical="center" wrapText="1"/>
    </xf>
    <xf numFmtId="0" fontId="10" fillId="0" borderId="14"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6" fillId="0" borderId="16" xfId="0" applyFont="1" applyBorder="1" applyAlignment="1">
      <alignment horizontal="center" vertical="center" wrapText="1"/>
    </xf>
    <xf numFmtId="166" fontId="32" fillId="0" borderId="16" xfId="0" applyNumberFormat="1" applyFont="1" applyBorder="1" applyAlignment="1">
      <alignment horizontal="center" vertical="center" wrapText="1"/>
    </xf>
    <xf numFmtId="0" fontId="11" fillId="2" borderId="17" xfId="0" applyFont="1" applyFill="1" applyBorder="1" applyAlignment="1">
      <alignment horizontal="left" vertical="center" wrapText="1"/>
    </xf>
    <xf numFmtId="0" fontId="11" fillId="2" borderId="17" xfId="0" applyFont="1" applyFill="1" applyBorder="1" applyAlignment="1">
      <alignment horizontal="center" vertical="center" wrapText="1"/>
    </xf>
    <xf numFmtId="0" fontId="33" fillId="2" borderId="16" xfId="0" applyFont="1" applyFill="1" applyBorder="1" applyAlignment="1">
      <alignment horizontal="center" vertical="center" wrapText="1"/>
    </xf>
    <xf numFmtId="0" fontId="5" fillId="0" borderId="18" xfId="0" applyFont="1" applyBorder="1" applyAlignment="1" applyProtection="1">
      <alignment horizontal="center" vertical="center" wrapText="1"/>
      <protection locked="0"/>
    </xf>
    <xf numFmtId="0" fontId="21" fillId="0" borderId="1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20" xfId="0" applyFont="1" applyBorder="1" applyAlignment="1">
      <alignment horizontal="center" vertical="center"/>
    </xf>
    <xf numFmtId="0" fontId="0" fillId="0" borderId="0" xfId="0" applyBorder="1" applyAlignment="1">
      <alignment vertical="center"/>
    </xf>
    <xf numFmtId="0" fontId="34" fillId="5" borderId="21" xfId="0" applyFont="1" applyFill="1" applyBorder="1" applyAlignment="1">
      <alignment horizontal="center" vertical="center" wrapText="1"/>
    </xf>
    <xf numFmtId="0" fontId="2" fillId="10" borderId="22" xfId="0" applyFont="1" applyFill="1" applyBorder="1" applyAlignment="1">
      <alignment vertical="center" wrapText="1"/>
    </xf>
    <xf numFmtId="0" fontId="2" fillId="7" borderId="22" xfId="0" applyFont="1" applyFill="1" applyBorder="1" applyAlignment="1">
      <alignment horizontal="left" vertical="center" wrapText="1"/>
    </xf>
    <xf numFmtId="0" fontId="2" fillId="11" borderId="22" xfId="0" applyFont="1" applyFill="1" applyBorder="1" applyAlignment="1">
      <alignment horizontal="left" vertical="center" wrapText="1"/>
    </xf>
    <xf numFmtId="0" fontId="2" fillId="12" borderId="22" xfId="0" applyFont="1" applyFill="1" applyBorder="1" applyAlignment="1">
      <alignment vertical="center" wrapText="1"/>
    </xf>
    <xf numFmtId="0" fontId="35" fillId="2" borderId="22" xfId="0" applyFont="1" applyFill="1" applyBorder="1" applyAlignment="1">
      <alignment horizontal="center" vertical="center" wrapText="1"/>
    </xf>
    <xf numFmtId="0" fontId="35" fillId="5" borderId="23" xfId="0" applyFont="1" applyFill="1" applyBorder="1" applyAlignment="1">
      <alignment horizontal="center" vertical="center" wrapText="1"/>
    </xf>
    <xf numFmtId="0" fontId="11" fillId="0" borderId="1"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21" fillId="5" borderId="24" xfId="0" applyFont="1" applyFill="1" applyBorder="1" applyAlignment="1">
      <alignment horizontal="center" vertical="center"/>
    </xf>
    <xf numFmtId="0" fontId="2" fillId="2" borderId="0" xfId="0" applyFont="1" applyFill="1" applyBorder="1" applyAlignment="1">
      <alignment horizontal="center"/>
    </xf>
    <xf numFmtId="0" fontId="11" fillId="0" borderId="0" xfId="0" applyFont="1" applyBorder="1" applyAlignment="1">
      <alignment horizontal="center" vertical="center" textRotation="90" wrapText="1"/>
    </xf>
    <xf numFmtId="0" fontId="33" fillId="2" borderId="25" xfId="0" applyFont="1" applyFill="1" applyBorder="1" applyAlignment="1">
      <alignment horizontal="center" vertical="center" wrapText="1"/>
    </xf>
    <xf numFmtId="0" fontId="33" fillId="2" borderId="0" xfId="0" applyFont="1" applyFill="1" applyBorder="1" applyAlignment="1">
      <alignment horizontal="center" vertical="center" wrapText="1"/>
    </xf>
    <xf numFmtId="0" fontId="14" fillId="6" borderId="26" xfId="0" applyFont="1" applyFill="1" applyBorder="1" applyAlignment="1">
      <alignment horizontal="center" vertical="center" textRotation="90" wrapText="1"/>
    </xf>
    <xf numFmtId="0" fontId="40" fillId="5" borderId="27" xfId="0" applyFont="1" applyFill="1" applyBorder="1" applyAlignment="1">
      <alignment horizontal="center" vertical="center" wrapText="1"/>
    </xf>
    <xf numFmtId="0" fontId="3" fillId="0" borderId="10" xfId="0" applyNumberFormat="1" applyFont="1" applyBorder="1" applyAlignment="1">
      <alignment horizontal="center" vertical="center" wrapText="1"/>
    </xf>
    <xf numFmtId="164" fontId="3" fillId="0" borderId="7" xfId="0"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164" fontId="3" fillId="0" borderId="28" xfId="0" applyNumberFormat="1" applyFont="1" applyBorder="1" applyAlignment="1">
      <alignment horizontal="center" vertical="center" wrapText="1"/>
    </xf>
    <xf numFmtId="0" fontId="0" fillId="2" borderId="7" xfId="0" applyFont="1" applyFill="1" applyBorder="1" applyAlignment="1">
      <alignment horizontal="center" vertical="center"/>
    </xf>
    <xf numFmtId="0" fontId="3" fillId="0" borderId="1" xfId="0" applyNumberFormat="1" applyFont="1" applyBorder="1" applyAlignment="1">
      <alignment horizontal="center" vertical="center" wrapText="1"/>
    </xf>
    <xf numFmtId="0" fontId="0" fillId="2" borderId="1" xfId="0" applyFont="1" applyFill="1" applyBorder="1" applyAlignment="1">
      <alignment horizontal="center" vertical="center"/>
    </xf>
    <xf numFmtId="0" fontId="0" fillId="2" borderId="0" xfId="0" applyFont="1" applyFill="1" applyBorder="1" applyAlignment="1" applyProtection="1">
      <alignment horizontal="center" vertical="center"/>
      <protection locked="0"/>
    </xf>
    <xf numFmtId="0" fontId="41" fillId="2" borderId="0" xfId="0" applyFont="1" applyFill="1" applyBorder="1" applyAlignment="1" applyProtection="1">
      <alignment horizontal="center" vertical="center" wrapText="1"/>
      <protection hidden="1"/>
    </xf>
    <xf numFmtId="0" fontId="17" fillId="13" borderId="1" xfId="0" applyFont="1" applyFill="1" applyBorder="1" applyAlignment="1">
      <alignment horizontal="center" vertical="center"/>
    </xf>
    <xf numFmtId="0" fontId="6" fillId="0" borderId="7" xfId="0" applyFont="1" applyBorder="1" applyAlignment="1">
      <alignment horizontal="center" vertical="center" wrapText="1"/>
    </xf>
    <xf numFmtId="0" fontId="42" fillId="13" borderId="27" xfId="0" applyFont="1" applyFill="1" applyBorder="1" applyAlignment="1">
      <alignment horizontal="center" vertical="center" wrapText="1"/>
    </xf>
    <xf numFmtId="0" fontId="44" fillId="0" borderId="10" xfId="0" applyFont="1" applyBorder="1" applyAlignment="1">
      <alignment horizontal="center" vertical="center" wrapText="1"/>
    </xf>
    <xf numFmtId="0" fontId="7" fillId="2"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1" fontId="8" fillId="2" borderId="0" xfId="0" applyNumberFormat="1" applyFont="1" applyFill="1" applyBorder="1" applyAlignment="1">
      <alignment horizontal="center" vertical="center" wrapText="1"/>
    </xf>
    <xf numFmtId="0" fontId="20" fillId="2" borderId="0" xfId="0" applyFont="1" applyFill="1" applyBorder="1" applyAlignment="1">
      <alignment horizontal="center" vertical="center" wrapText="1"/>
    </xf>
    <xf numFmtId="1" fontId="20" fillId="2" borderId="0" xfId="0" applyNumberFormat="1" applyFont="1" applyFill="1" applyBorder="1" applyAlignment="1">
      <alignment horizontal="center" vertical="center" wrapText="1"/>
    </xf>
    <xf numFmtId="0" fontId="0" fillId="2" borderId="0" xfId="0" applyFont="1" applyFill="1" applyAlignment="1">
      <alignment/>
    </xf>
    <xf numFmtId="0" fontId="11" fillId="13" borderId="0" xfId="0" applyFont="1" applyFill="1" applyBorder="1" applyAlignment="1">
      <alignment horizontal="right" vertical="center" wrapText="1"/>
    </xf>
    <xf numFmtId="0" fontId="4" fillId="13" borderId="0" xfId="0" applyNumberFormat="1" applyFont="1" applyFill="1" applyBorder="1" applyAlignment="1" applyProtection="1">
      <alignment horizontal="left" vertical="center" wrapText="1"/>
      <protection hidden="1"/>
    </xf>
    <xf numFmtId="0" fontId="7" fillId="13" borderId="0" xfId="0" applyFont="1" applyFill="1" applyAlignment="1">
      <alignment horizontal="center" vertical="center" wrapText="1"/>
    </xf>
    <xf numFmtId="0" fontId="8" fillId="13" borderId="0" xfId="0" applyFont="1" applyFill="1" applyAlignment="1">
      <alignment horizontal="center" vertical="center" wrapText="1"/>
    </xf>
    <xf numFmtId="0" fontId="11" fillId="13" borderId="0" xfId="0" applyFont="1" applyFill="1" applyBorder="1" applyAlignment="1">
      <alignment horizontal="left" vertical="center" wrapText="1"/>
    </xf>
    <xf numFmtId="0" fontId="45" fillId="0" borderId="0" xfId="0" applyFont="1" applyAlignment="1">
      <alignment horizontal="center" vertical="center" wrapText="1"/>
    </xf>
    <xf numFmtId="0" fontId="38" fillId="13" borderId="29"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6" fillId="0" borderId="10" xfId="0" applyFont="1" applyBorder="1" applyAlignment="1">
      <alignment horizontal="center" vertical="center" wrapText="1"/>
    </xf>
    <xf numFmtId="0" fontId="10" fillId="13" borderId="0" xfId="0" applyFont="1" applyFill="1" applyBorder="1" applyAlignment="1">
      <alignment horizontal="right" vertical="center" wrapText="1"/>
    </xf>
    <xf numFmtId="0" fontId="17" fillId="13" borderId="31" xfId="0" applyFont="1" applyFill="1" applyBorder="1" applyAlignment="1">
      <alignment horizontal="center" vertical="center" wrapText="1"/>
    </xf>
    <xf numFmtId="0" fontId="17" fillId="13" borderId="31" xfId="0" applyFont="1" applyFill="1" applyBorder="1" applyAlignment="1">
      <alignment horizontal="right" vertical="center" wrapText="1"/>
    </xf>
    <xf numFmtId="0" fontId="25" fillId="13" borderId="31" xfId="0" applyFont="1" applyFill="1" applyBorder="1" applyAlignment="1" applyProtection="1">
      <alignment horizontal="center" vertical="center" wrapText="1"/>
      <protection locked="0"/>
    </xf>
    <xf numFmtId="0" fontId="43" fillId="2" borderId="0" xfId="0" applyFont="1" applyFill="1" applyAlignment="1" applyProtection="1">
      <alignment/>
      <protection hidden="1"/>
    </xf>
    <xf numFmtId="0" fontId="43" fillId="2" borderId="0" xfId="0" applyFont="1" applyFill="1" applyBorder="1" applyAlignment="1" applyProtection="1">
      <alignment horizontal="center" vertical="center" wrapText="1"/>
      <protection hidden="1"/>
    </xf>
    <xf numFmtId="0" fontId="46" fillId="2" borderId="0" xfId="0" applyFont="1" applyFill="1" applyBorder="1" applyAlignment="1" applyProtection="1">
      <alignment horizontal="center" vertical="center" wrapText="1"/>
      <protection hidden="1"/>
    </xf>
    <xf numFmtId="0" fontId="43" fillId="2" borderId="0" xfId="0" applyFont="1" applyFill="1" applyBorder="1" applyAlignment="1">
      <alignment horizontal="center" vertical="center" wrapText="1"/>
    </xf>
    <xf numFmtId="0" fontId="0" fillId="0" borderId="32" xfId="0" applyBorder="1" applyAlignment="1">
      <alignment vertical="center"/>
    </xf>
    <xf numFmtId="0" fontId="21" fillId="0" borderId="1" xfId="0" applyFont="1" applyBorder="1" applyAlignment="1">
      <alignment horizontal="center" vertical="center" wrapText="1"/>
    </xf>
    <xf numFmtId="1" fontId="17" fillId="0" borderId="1" xfId="0" applyNumberFormat="1" applyFont="1" applyBorder="1" applyAlignment="1">
      <alignment horizontal="center" vertical="center"/>
    </xf>
    <xf numFmtId="0" fontId="5" fillId="0" borderId="18" xfId="0" applyFont="1" applyBorder="1" applyAlignment="1">
      <alignment horizontal="center" vertical="center" textRotation="90" wrapText="1"/>
    </xf>
    <xf numFmtId="0" fontId="5" fillId="0" borderId="23" xfId="0" applyFont="1" applyBorder="1" applyAlignment="1">
      <alignment horizontal="center" vertical="center" textRotation="90" wrapText="1"/>
    </xf>
    <xf numFmtId="0" fontId="5" fillId="0" borderId="33" xfId="0" applyFont="1" applyBorder="1" applyAlignment="1">
      <alignment horizontal="center" vertical="center" textRotation="90" wrapText="1"/>
    </xf>
    <xf numFmtId="0" fontId="13" fillId="13" borderId="34" xfId="0" applyNumberFormat="1" applyFont="1" applyFill="1" applyBorder="1" applyAlignment="1" applyProtection="1">
      <alignment horizontal="center" vertical="center" wrapText="1"/>
      <protection hidden="1"/>
    </xf>
    <xf numFmtId="0" fontId="21" fillId="13" borderId="35" xfId="0" applyFont="1" applyFill="1" applyBorder="1" applyAlignment="1" applyProtection="1">
      <alignment horizontal="center" vertical="center" wrapText="1"/>
      <protection locked="0"/>
    </xf>
    <xf numFmtId="2" fontId="21" fillId="13" borderId="35" xfId="0" applyNumberFormat="1" applyFont="1" applyFill="1" applyBorder="1" applyAlignment="1" applyProtection="1">
      <alignment horizontal="center" vertical="center" wrapText="1"/>
      <protection locked="0"/>
    </xf>
    <xf numFmtId="0" fontId="2" fillId="0" borderId="34" xfId="0" applyFont="1" applyBorder="1" applyAlignment="1">
      <alignment vertical="center" wrapText="1"/>
    </xf>
    <xf numFmtId="0" fontId="2" fillId="0" borderId="33" xfId="0" applyFont="1" applyBorder="1" applyAlignment="1">
      <alignment vertical="center" wrapText="1"/>
    </xf>
    <xf numFmtId="0" fontId="0" fillId="0" borderId="34" xfId="0" applyFont="1" applyBorder="1" applyAlignment="1">
      <alignment/>
    </xf>
    <xf numFmtId="0" fontId="3" fillId="0" borderId="34" xfId="0" applyFont="1" applyBorder="1" applyAlignment="1">
      <alignment vertical="center" wrapText="1"/>
    </xf>
    <xf numFmtId="0" fontId="33" fillId="2" borderId="34" xfId="0" applyFont="1" applyFill="1" applyBorder="1" applyAlignment="1">
      <alignment horizontal="center" vertical="center" wrapText="1"/>
    </xf>
    <xf numFmtId="0" fontId="21" fillId="0" borderId="21" xfId="0" applyFont="1" applyBorder="1" applyAlignment="1">
      <alignment horizontal="center" vertical="center"/>
    </xf>
    <xf numFmtId="0" fontId="47" fillId="0" borderId="21" xfId="0" applyFont="1" applyBorder="1" applyAlignment="1">
      <alignment horizontal="center" vertical="center"/>
    </xf>
    <xf numFmtId="0" fontId="47" fillId="0" borderId="0" xfId="0" applyFont="1" applyBorder="1" applyAlignment="1">
      <alignment horizontal="center" vertical="center"/>
    </xf>
    <xf numFmtId="0" fontId="49" fillId="0" borderId="0" xfId="0" applyFont="1" applyAlignment="1">
      <alignment vertical="center"/>
    </xf>
    <xf numFmtId="0" fontId="6" fillId="0" borderId="36" xfId="0" applyFont="1" applyBorder="1" applyAlignment="1">
      <alignment horizontal="center" vertical="center" wrapText="1"/>
    </xf>
    <xf numFmtId="0" fontId="11" fillId="0" borderId="37" xfId="0" applyFont="1" applyBorder="1" applyAlignment="1" applyProtection="1">
      <alignment horizontal="center" vertical="center" wrapText="1"/>
      <protection locked="0"/>
    </xf>
    <xf numFmtId="0" fontId="6" fillId="0" borderId="25" xfId="0" applyFont="1" applyBorder="1" applyAlignment="1">
      <alignment horizontal="center" vertical="center" wrapText="1"/>
    </xf>
    <xf numFmtId="166" fontId="29" fillId="0" borderId="25" xfId="0" applyNumberFormat="1" applyFont="1" applyBorder="1" applyAlignment="1">
      <alignment horizontal="center" vertical="center" wrapText="1"/>
    </xf>
    <xf numFmtId="0" fontId="11" fillId="2" borderId="38" xfId="0" applyFont="1" applyFill="1" applyBorder="1" applyAlignment="1">
      <alignment horizontal="left" vertical="center" wrapText="1"/>
    </xf>
    <xf numFmtId="0" fontId="11" fillId="2" borderId="38" xfId="0" applyFont="1" applyFill="1" applyBorder="1" applyAlignment="1">
      <alignment horizontal="center" vertical="center" wrapText="1"/>
    </xf>
    <xf numFmtId="0" fontId="30" fillId="2" borderId="25" xfId="0" applyFont="1" applyFill="1" applyBorder="1" applyAlignment="1">
      <alignment horizontal="center" vertical="center"/>
    </xf>
    <xf numFmtId="0" fontId="5" fillId="0" borderId="21" xfId="0" applyFont="1" applyBorder="1" applyAlignment="1">
      <alignment horizontal="center" vertical="center"/>
    </xf>
    <xf numFmtId="0" fontId="11" fillId="0" borderId="33" xfId="0" applyFont="1" applyBorder="1" applyAlignment="1" applyProtection="1">
      <alignment horizontal="center" vertical="center" wrapText="1"/>
      <protection locked="0"/>
    </xf>
    <xf numFmtId="0" fontId="6" fillId="0" borderId="34" xfId="0" applyFont="1" applyBorder="1" applyAlignment="1">
      <alignment horizontal="center" vertical="center" wrapText="1"/>
    </xf>
    <xf numFmtId="166" fontId="29" fillId="0" borderId="34" xfId="0" applyNumberFormat="1" applyFont="1" applyBorder="1" applyAlignment="1">
      <alignment horizontal="center" vertical="center" wrapText="1"/>
    </xf>
    <xf numFmtId="0" fontId="17" fillId="13" borderId="34" xfId="0" applyFont="1" applyFill="1" applyBorder="1" applyAlignment="1">
      <alignment horizontal="center" vertical="center"/>
    </xf>
    <xf numFmtId="0" fontId="5" fillId="8" borderId="34" xfId="0" applyFont="1" applyFill="1" applyBorder="1" applyAlignment="1" applyProtection="1">
      <alignment horizontal="center" vertical="center" wrapText="1"/>
      <protection locked="0"/>
    </xf>
    <xf numFmtId="0" fontId="5" fillId="0" borderId="34" xfId="0" applyFont="1" applyBorder="1" applyAlignment="1">
      <alignment horizontal="center" vertical="center"/>
    </xf>
    <xf numFmtId="0" fontId="21" fillId="0" borderId="34" xfId="0" applyFont="1" applyBorder="1" applyAlignment="1">
      <alignment horizontal="center" vertical="center"/>
    </xf>
    <xf numFmtId="0" fontId="44" fillId="0" borderId="34" xfId="0" applyFont="1" applyBorder="1" applyAlignment="1">
      <alignment horizontal="center" vertical="center" wrapText="1"/>
    </xf>
    <xf numFmtId="1" fontId="21" fillId="0" borderId="18" xfId="0" applyNumberFormat="1" applyFont="1" applyBorder="1" applyAlignment="1">
      <alignment horizontal="center" vertical="center"/>
    </xf>
    <xf numFmtId="0" fontId="28" fillId="0" borderId="39" xfId="0" applyFont="1" applyBorder="1" applyAlignment="1">
      <alignment horizontal="center" vertical="center" wrapText="1"/>
    </xf>
    <xf numFmtId="0" fontId="28" fillId="0" borderId="1" xfId="0" applyFont="1" applyBorder="1" applyAlignment="1">
      <alignment horizontal="center" vertical="center" wrapText="1"/>
    </xf>
    <xf numFmtId="0" fontId="21" fillId="13" borderId="40" xfId="0" applyFont="1" applyFill="1" applyBorder="1" applyAlignment="1" applyProtection="1">
      <alignment horizontal="center" vertical="center" wrapText="1"/>
      <protection locked="0"/>
    </xf>
    <xf numFmtId="0" fontId="25" fillId="2" borderId="0" xfId="0" applyFont="1" applyFill="1" applyBorder="1" applyAlignment="1" applyProtection="1">
      <alignment horizontal="center" vertical="center" wrapText="1"/>
      <protection locked="0"/>
    </xf>
    <xf numFmtId="0" fontId="5" fillId="13" borderId="1" xfId="0" applyFont="1" applyFill="1" applyBorder="1" applyAlignment="1" applyProtection="1">
      <alignment horizontal="center" vertical="center" wrapText="1"/>
      <protection locked="0"/>
    </xf>
    <xf numFmtId="0" fontId="5" fillId="13" borderId="1" xfId="0" applyNumberFormat="1" applyFont="1" applyFill="1" applyBorder="1" applyAlignment="1" applyProtection="1">
      <alignment horizontal="center" vertical="center" wrapText="1"/>
      <protection locked="0"/>
    </xf>
    <xf numFmtId="0" fontId="7" fillId="13" borderId="0" xfId="0" applyFont="1" applyFill="1" applyBorder="1" applyAlignment="1" applyProtection="1">
      <alignment horizontal="center" vertical="center" wrapText="1"/>
      <protection locked="0"/>
    </xf>
    <xf numFmtId="0" fontId="8" fillId="13" borderId="0" xfId="0" applyNumberFormat="1" applyFont="1" applyFill="1" applyBorder="1" applyAlignment="1" applyProtection="1">
      <alignment horizontal="center" vertical="center" wrapText="1"/>
      <protection locked="0"/>
    </xf>
    <xf numFmtId="0" fontId="20" fillId="13" borderId="0" xfId="0" applyFont="1" applyFill="1" applyBorder="1" applyAlignment="1" applyProtection="1">
      <alignment horizontal="center" vertical="center" wrapText="1"/>
      <protection locked="0"/>
    </xf>
    <xf numFmtId="0" fontId="24" fillId="13" borderId="0" xfId="0" applyFont="1" applyFill="1" applyBorder="1" applyAlignment="1" applyProtection="1">
      <alignment horizontal="center" vertical="center" wrapText="1"/>
      <protection locked="0"/>
    </xf>
    <xf numFmtId="0" fontId="2" fillId="13" borderId="0" xfId="0" applyFont="1" applyFill="1" applyBorder="1" applyAlignment="1" applyProtection="1">
      <alignment/>
      <protection locked="0"/>
    </xf>
    <xf numFmtId="0" fontId="2" fillId="13" borderId="14" xfId="0" applyFont="1" applyFill="1" applyBorder="1" applyAlignment="1" applyProtection="1">
      <alignment/>
      <protection locked="0"/>
    </xf>
    <xf numFmtId="0" fontId="0" fillId="0" borderId="0" xfId="0" applyAlignment="1">
      <alignment vertical="center" wrapText="1"/>
    </xf>
    <xf numFmtId="0" fontId="2" fillId="5" borderId="0" xfId="0" applyFont="1" applyFill="1" applyAlignment="1">
      <alignment vertical="center"/>
    </xf>
    <xf numFmtId="0" fontId="8" fillId="5" borderId="0" xfId="0" applyFont="1" applyFill="1" applyAlignment="1">
      <alignment vertical="center" wrapText="1"/>
    </xf>
    <xf numFmtId="0" fontId="2" fillId="14" borderId="0" xfId="0" applyFont="1" applyFill="1" applyAlignment="1">
      <alignment vertical="center"/>
    </xf>
    <xf numFmtId="0" fontId="50" fillId="14" borderId="0" xfId="0" applyFont="1" applyFill="1" applyAlignment="1">
      <alignment horizontal="center" vertical="center"/>
    </xf>
    <xf numFmtId="0" fontId="18" fillId="13" borderId="31" xfId="0" applyFont="1" applyFill="1" applyBorder="1" applyAlignment="1" applyProtection="1">
      <alignment horizontal="center" vertical="center" wrapText="1"/>
      <protection locked="0"/>
    </xf>
    <xf numFmtId="0" fontId="4" fillId="15" borderId="41" xfId="0" applyFont="1" applyFill="1" applyBorder="1" applyAlignment="1">
      <alignment horizontal="center" vertical="center" wrapText="1"/>
    </xf>
    <xf numFmtId="0" fontId="4" fillId="15" borderId="34" xfId="0" applyFont="1" applyFill="1" applyBorder="1" applyAlignment="1">
      <alignment horizontal="center" vertical="center" wrapText="1"/>
    </xf>
    <xf numFmtId="0" fontId="11" fillId="13" borderId="31" xfId="0" applyFont="1" applyFill="1" applyBorder="1" applyAlignment="1" applyProtection="1">
      <alignment horizontal="center" vertical="center" wrapText="1"/>
      <protection locked="0"/>
    </xf>
    <xf numFmtId="0" fontId="4" fillId="13" borderId="41" xfId="0" applyFont="1" applyFill="1" applyBorder="1" applyAlignment="1" applyProtection="1">
      <alignment vertical="center" wrapText="1"/>
      <protection locked="0"/>
    </xf>
    <xf numFmtId="0" fontId="4" fillId="13" borderId="34" xfId="0" applyFont="1" applyFill="1" applyBorder="1" applyAlignment="1" applyProtection="1">
      <alignment vertical="center" wrapText="1"/>
      <protection locked="0"/>
    </xf>
    <xf numFmtId="0" fontId="4" fillId="16" borderId="41" xfId="0" applyFont="1" applyFill="1" applyBorder="1" applyAlignment="1">
      <alignment horizontal="center" vertical="center" wrapText="1"/>
    </xf>
    <xf numFmtId="0" fontId="4" fillId="16" borderId="34" xfId="0" applyFont="1" applyFill="1" applyBorder="1" applyAlignment="1">
      <alignment horizontal="center" vertical="center" wrapText="1"/>
    </xf>
    <xf numFmtId="0" fontId="4" fillId="17" borderId="41" xfId="0" applyFont="1" applyFill="1" applyBorder="1" applyAlignment="1">
      <alignment horizontal="center" vertical="center" wrapText="1"/>
    </xf>
    <xf numFmtId="0" fontId="4" fillId="17" borderId="34" xfId="0" applyFont="1" applyFill="1" applyBorder="1" applyAlignment="1">
      <alignment horizontal="center" vertical="center" wrapText="1"/>
    </xf>
    <xf numFmtId="0" fontId="11" fillId="18" borderId="41" xfId="0" applyFont="1" applyFill="1" applyBorder="1" applyAlignment="1">
      <alignment horizontal="center" vertical="center" wrapText="1"/>
    </xf>
    <xf numFmtId="0" fontId="11" fillId="18" borderId="34" xfId="0" applyFont="1" applyFill="1" applyBorder="1" applyAlignment="1">
      <alignment horizontal="center" vertical="center" wrapText="1"/>
    </xf>
    <xf numFmtId="0" fontId="21" fillId="13" borderId="1" xfId="0" applyFont="1" applyFill="1" applyBorder="1" applyAlignment="1" applyProtection="1">
      <alignment horizontal="center" vertical="center"/>
      <protection locked="0"/>
    </xf>
    <xf numFmtId="0" fontId="6" fillId="13" borderId="20" xfId="0" applyFont="1" applyFill="1" applyBorder="1" applyAlignment="1" applyProtection="1">
      <alignment horizontal="center" vertical="center" wrapText="1"/>
      <protection locked="0"/>
    </xf>
    <xf numFmtId="0" fontId="21" fillId="13" borderId="42" xfId="0" applyFont="1" applyFill="1" applyBorder="1" applyAlignment="1" applyProtection="1">
      <alignment horizontal="center" vertical="center" wrapText="1"/>
      <protection locked="0"/>
    </xf>
    <xf numFmtId="0" fontId="21" fillId="13" borderId="41" xfId="0" applyFont="1" applyFill="1" applyBorder="1" applyAlignment="1" applyProtection="1">
      <alignment horizontal="center" vertical="center" wrapText="1"/>
      <protection locked="0"/>
    </xf>
    <xf numFmtId="0" fontId="0" fillId="11" borderId="32" xfId="0" applyFont="1" applyFill="1" applyBorder="1" applyAlignment="1">
      <alignment/>
    </xf>
    <xf numFmtId="0" fontId="0" fillId="11" borderId="0" xfId="0" applyFont="1" applyFill="1" applyBorder="1" applyAlignment="1">
      <alignment/>
    </xf>
    <xf numFmtId="0" fontId="20" fillId="11" borderId="0" xfId="0" applyFont="1" applyFill="1" applyBorder="1" applyAlignment="1">
      <alignment/>
    </xf>
    <xf numFmtId="0" fontId="0" fillId="13" borderId="0" xfId="0" applyFont="1" applyFill="1" applyBorder="1" applyAlignment="1">
      <alignment/>
    </xf>
    <xf numFmtId="0" fontId="21" fillId="13" borderId="35" xfId="0" applyNumberFormat="1" applyFont="1" applyFill="1" applyBorder="1" applyAlignment="1" applyProtection="1">
      <alignment horizontal="center" vertical="center" wrapText="1"/>
      <protection locked="0"/>
    </xf>
    <xf numFmtId="0" fontId="51" fillId="2" borderId="0" xfId="0" applyFont="1" applyFill="1" applyBorder="1" applyAlignment="1">
      <alignment horizontal="center" vertical="center" wrapText="1"/>
    </xf>
    <xf numFmtId="0" fontId="52" fillId="5" borderId="0" xfId="0" applyFont="1" applyFill="1" applyAlignment="1">
      <alignment horizontal="center" vertical="center" wrapText="1"/>
    </xf>
    <xf numFmtId="0" fontId="3" fillId="0" borderId="0" xfId="0" applyFont="1" applyBorder="1" applyAlignment="1">
      <alignment/>
    </xf>
    <xf numFmtId="0" fontId="43" fillId="2" borderId="0" xfId="0" applyFont="1" applyFill="1" applyBorder="1" applyAlignment="1" applyProtection="1">
      <alignment/>
      <protection hidden="1"/>
    </xf>
    <xf numFmtId="0" fontId="0" fillId="2" borderId="0" xfId="0" applyFont="1" applyFill="1" applyBorder="1" applyAlignment="1" applyProtection="1">
      <alignment/>
      <protection hidden="1"/>
    </xf>
    <xf numFmtId="0" fontId="26" fillId="13" borderId="32" xfId="0" applyFont="1" applyFill="1" applyBorder="1" applyAlignment="1">
      <alignment horizontal="center" vertical="center" wrapText="1"/>
    </xf>
    <xf numFmtId="0" fontId="26" fillId="13" borderId="0" xfId="0" applyFont="1" applyFill="1" applyBorder="1" applyAlignment="1">
      <alignment horizontal="center" vertical="center" wrapText="1"/>
    </xf>
    <xf numFmtId="0" fontId="27" fillId="13" borderId="0" xfId="0" applyFont="1" applyFill="1" applyBorder="1" applyAlignment="1">
      <alignment horizontal="center" vertical="center" wrapText="1"/>
    </xf>
    <xf numFmtId="0" fontId="7" fillId="13" borderId="0" xfId="0" applyFont="1" applyFill="1" applyBorder="1" applyAlignment="1">
      <alignment horizontal="center" vertical="center" wrapText="1"/>
    </xf>
    <xf numFmtId="0" fontId="20" fillId="13" borderId="0" xfId="0" applyFont="1" applyFill="1" applyBorder="1" applyAlignment="1" applyProtection="1">
      <alignment horizontal="center" vertical="center" wrapText="1"/>
      <protection hidden="1"/>
    </xf>
    <xf numFmtId="0" fontId="2" fillId="13" borderId="0" xfId="0" applyFont="1" applyFill="1" applyBorder="1" applyAlignment="1">
      <alignment/>
    </xf>
    <xf numFmtId="0" fontId="2" fillId="13" borderId="14" xfId="0" applyFont="1" applyFill="1" applyBorder="1" applyAlignment="1">
      <alignment/>
    </xf>
    <xf numFmtId="0" fontId="36" fillId="13" borderId="0" xfId="0" applyFont="1" applyFill="1" applyAlignment="1">
      <alignment horizontal="center" vertical="center" wrapText="1"/>
    </xf>
    <xf numFmtId="0" fontId="51" fillId="13" borderId="0" xfId="0" applyFont="1" applyFill="1" applyAlignment="1">
      <alignment horizontal="center" vertical="center" wrapText="1"/>
    </xf>
    <xf numFmtId="0" fontId="0" fillId="0" borderId="10" xfId="0" applyBorder="1" applyAlignment="1">
      <alignment wrapText="1"/>
    </xf>
    <xf numFmtId="14" fontId="0" fillId="0" borderId="10" xfId="0" applyNumberFormat="1" applyBorder="1" applyAlignment="1">
      <alignment wrapText="1"/>
    </xf>
    <xf numFmtId="0" fontId="17" fillId="16" borderId="43" xfId="0" applyFont="1" applyFill="1" applyBorder="1" applyAlignment="1">
      <alignment horizontal="center" vertical="center" wrapText="1"/>
    </xf>
    <xf numFmtId="0" fontId="17" fillId="16" borderId="44" xfId="0" applyFont="1" applyFill="1" applyBorder="1" applyAlignment="1">
      <alignment horizontal="center" vertical="center" wrapText="1"/>
    </xf>
    <xf numFmtId="0" fontId="18" fillId="16" borderId="44" xfId="0" applyFont="1" applyFill="1" applyBorder="1" applyAlignment="1">
      <alignment horizontal="center" vertical="center" wrapText="1"/>
    </xf>
    <xf numFmtId="0" fontId="21" fillId="13" borderId="1" xfId="0" applyFont="1" applyFill="1" applyBorder="1" applyAlignment="1" applyProtection="1">
      <alignment horizontal="center" vertical="center" wrapText="1"/>
      <protection locked="0"/>
    </xf>
    <xf numFmtId="0" fontId="6" fillId="13" borderId="1" xfId="0" applyFont="1" applyFill="1" applyBorder="1" applyAlignment="1" applyProtection="1">
      <alignment horizontal="center" vertical="center" wrapText="1"/>
      <protection locked="0"/>
    </xf>
    <xf numFmtId="0" fontId="4" fillId="15" borderId="42" xfId="0" applyFont="1" applyFill="1" applyBorder="1" applyAlignment="1">
      <alignment horizontal="center" vertical="center" wrapText="1"/>
    </xf>
    <xf numFmtId="0" fontId="4" fillId="15" borderId="41" xfId="0" applyFont="1" applyFill="1" applyBorder="1" applyAlignment="1">
      <alignment horizontal="center" vertical="center" wrapText="1"/>
    </xf>
    <xf numFmtId="0" fontId="4" fillId="15" borderId="45" xfId="0" applyFont="1" applyFill="1" applyBorder="1" applyAlignment="1">
      <alignment horizontal="center" vertical="center" wrapText="1"/>
    </xf>
    <xf numFmtId="0" fontId="4" fillId="15" borderId="33" xfId="0" applyFont="1" applyFill="1" applyBorder="1" applyAlignment="1">
      <alignment horizontal="center" vertical="center" wrapText="1"/>
    </xf>
    <xf numFmtId="0" fontId="4" fillId="15" borderId="34" xfId="0" applyFont="1" applyFill="1" applyBorder="1" applyAlignment="1">
      <alignment horizontal="center" vertical="center" wrapText="1"/>
    </xf>
    <xf numFmtId="0" fontId="4" fillId="15" borderId="18" xfId="0" applyFont="1" applyFill="1" applyBorder="1" applyAlignment="1">
      <alignment horizontal="center" vertical="center" wrapText="1"/>
    </xf>
    <xf numFmtId="0" fontId="11" fillId="13" borderId="20" xfId="0" applyFont="1" applyFill="1" applyBorder="1" applyAlignment="1" applyProtection="1">
      <alignment horizontal="center" vertical="center" wrapText="1"/>
      <protection locked="0"/>
    </xf>
    <xf numFmtId="0" fontId="11" fillId="13" borderId="31" xfId="0" applyFont="1" applyFill="1" applyBorder="1" applyAlignment="1" applyProtection="1">
      <alignment horizontal="center" vertical="center" wrapText="1"/>
      <protection locked="0"/>
    </xf>
    <xf numFmtId="0" fontId="11" fillId="13" borderId="24" xfId="0" applyFont="1" applyFill="1" applyBorder="1" applyAlignment="1" applyProtection="1">
      <alignment horizontal="center" vertical="center" wrapText="1"/>
      <protection locked="0"/>
    </xf>
    <xf numFmtId="0" fontId="10" fillId="11" borderId="46" xfId="0" applyFont="1" applyFill="1" applyBorder="1" applyAlignment="1">
      <alignment horizontal="center" vertical="center" textRotation="90" wrapText="1"/>
    </xf>
    <xf numFmtId="0" fontId="10" fillId="11" borderId="47" xfId="0" applyFont="1" applyFill="1" applyBorder="1" applyAlignment="1">
      <alignment horizontal="center" vertical="center" textRotation="90" wrapText="1"/>
    </xf>
    <xf numFmtId="0" fontId="11" fillId="14" borderId="42" xfId="0" applyFont="1" applyFill="1" applyBorder="1" applyAlignment="1">
      <alignment horizontal="center" vertical="center" wrapText="1"/>
    </xf>
    <xf numFmtId="0" fontId="11" fillId="14" borderId="45" xfId="0" applyFont="1" applyFill="1" applyBorder="1" applyAlignment="1">
      <alignment horizontal="center" vertical="center" wrapText="1"/>
    </xf>
    <xf numFmtId="0" fontId="11" fillId="14" borderId="33" xfId="0" applyFont="1" applyFill="1" applyBorder="1" applyAlignment="1">
      <alignment horizontal="center" vertical="center" wrapText="1"/>
    </xf>
    <xf numFmtId="0" fontId="11" fillId="14" borderId="18" xfId="0" applyFont="1" applyFill="1" applyBorder="1" applyAlignment="1">
      <alignment horizontal="center" vertical="center" wrapText="1"/>
    </xf>
    <xf numFmtId="0" fontId="4" fillId="16" borderId="42" xfId="0" applyFont="1" applyFill="1" applyBorder="1" applyAlignment="1">
      <alignment vertical="center" wrapText="1"/>
    </xf>
    <xf numFmtId="0" fontId="4" fillId="16" borderId="41" xfId="0" applyFont="1" applyFill="1" applyBorder="1" applyAlignment="1">
      <alignment vertical="center" wrapText="1"/>
    </xf>
    <xf numFmtId="0" fontId="4" fillId="16" borderId="45" xfId="0" applyFont="1" applyFill="1" applyBorder="1" applyAlignment="1">
      <alignment vertical="center" wrapText="1"/>
    </xf>
    <xf numFmtId="0" fontId="4" fillId="16" borderId="33" xfId="0" applyFont="1" applyFill="1" applyBorder="1" applyAlignment="1">
      <alignment vertical="center" wrapText="1"/>
    </xf>
    <xf numFmtId="0" fontId="4" fillId="16" borderId="34" xfId="0" applyFont="1" applyFill="1" applyBorder="1" applyAlignment="1">
      <alignment vertical="center" wrapText="1"/>
    </xf>
    <xf numFmtId="0" fontId="4" fillId="16" borderId="18" xfId="0" applyFont="1" applyFill="1" applyBorder="1" applyAlignment="1">
      <alignment vertical="center" wrapText="1"/>
    </xf>
    <xf numFmtId="0" fontId="4" fillId="13" borderId="42" xfId="0" applyFont="1" applyFill="1" applyBorder="1" applyAlignment="1" applyProtection="1">
      <alignment vertical="center" wrapText="1"/>
      <protection locked="0"/>
    </xf>
    <xf numFmtId="0" fontId="4" fillId="13" borderId="41" xfId="0" applyFont="1" applyFill="1" applyBorder="1" applyAlignment="1" applyProtection="1">
      <alignment vertical="center" wrapText="1"/>
      <protection locked="0"/>
    </xf>
    <xf numFmtId="0" fontId="4" fillId="13" borderId="33" xfId="0" applyFont="1" applyFill="1" applyBorder="1" applyAlignment="1" applyProtection="1">
      <alignment vertical="center" wrapText="1"/>
      <protection locked="0"/>
    </xf>
    <xf numFmtId="0" fontId="4" fillId="13" borderId="34" xfId="0" applyFont="1" applyFill="1" applyBorder="1" applyAlignment="1" applyProtection="1">
      <alignment vertical="center" wrapText="1"/>
      <protection locked="0"/>
    </xf>
    <xf numFmtId="0" fontId="16" fillId="16" borderId="20" xfId="0" applyFont="1" applyFill="1" applyBorder="1" applyAlignment="1">
      <alignment horizontal="center" vertical="center" wrapText="1"/>
    </xf>
    <xf numFmtId="0" fontId="16" fillId="16" borderId="31" xfId="0" applyFont="1" applyFill="1" applyBorder="1" applyAlignment="1">
      <alignment horizontal="center" vertical="center" wrapText="1"/>
    </xf>
    <xf numFmtId="0" fontId="4" fillId="16" borderId="42" xfId="0" applyFont="1" applyFill="1" applyBorder="1" applyAlignment="1">
      <alignment horizontal="center" vertical="center" wrapText="1"/>
    </xf>
    <xf numFmtId="0" fontId="4" fillId="16" borderId="41" xfId="0" applyFont="1" applyFill="1" applyBorder="1" applyAlignment="1">
      <alignment horizontal="center" vertical="center" wrapText="1"/>
    </xf>
    <xf numFmtId="0" fontId="4" fillId="16" borderId="45" xfId="0" applyFont="1" applyFill="1" applyBorder="1" applyAlignment="1">
      <alignment horizontal="center" vertical="center" wrapText="1"/>
    </xf>
    <xf numFmtId="0" fontId="4" fillId="16" borderId="33" xfId="0" applyFont="1" applyFill="1" applyBorder="1" applyAlignment="1">
      <alignment horizontal="center" vertical="center" wrapText="1"/>
    </xf>
    <xf numFmtId="0" fontId="4" fillId="16" borderId="34" xfId="0" applyFont="1" applyFill="1" applyBorder="1" applyAlignment="1">
      <alignment horizontal="center" vertical="center" wrapText="1"/>
    </xf>
    <xf numFmtId="0" fontId="4" fillId="16" borderId="18" xfId="0" applyFont="1" applyFill="1" applyBorder="1" applyAlignment="1">
      <alignment horizontal="center" vertical="center" wrapText="1"/>
    </xf>
    <xf numFmtId="0" fontId="4" fillId="17" borderId="42" xfId="0" applyFont="1" applyFill="1" applyBorder="1" applyAlignment="1">
      <alignment horizontal="center" vertical="center" wrapText="1"/>
    </xf>
    <xf numFmtId="0" fontId="4" fillId="17" borderId="41" xfId="0" applyFont="1" applyFill="1" applyBorder="1" applyAlignment="1">
      <alignment horizontal="center" vertical="center" wrapText="1"/>
    </xf>
    <xf numFmtId="0" fontId="4" fillId="17" borderId="45" xfId="0" applyFont="1" applyFill="1" applyBorder="1" applyAlignment="1">
      <alignment horizontal="center" vertical="center" wrapText="1"/>
    </xf>
    <xf numFmtId="0" fontId="4" fillId="17" borderId="33" xfId="0" applyFont="1" applyFill="1" applyBorder="1" applyAlignment="1">
      <alignment horizontal="center" vertical="center" wrapText="1"/>
    </xf>
    <xf numFmtId="0" fontId="4" fillId="17" borderId="34" xfId="0" applyFont="1" applyFill="1" applyBorder="1" applyAlignment="1">
      <alignment horizontal="center" vertical="center" wrapText="1"/>
    </xf>
    <xf numFmtId="0" fontId="4" fillId="17" borderId="18" xfId="0" applyFont="1" applyFill="1" applyBorder="1" applyAlignment="1">
      <alignment horizontal="center" vertical="center" wrapText="1"/>
    </xf>
    <xf numFmtId="0" fontId="11" fillId="18" borderId="42" xfId="0" applyFont="1" applyFill="1" applyBorder="1" applyAlignment="1">
      <alignment horizontal="center" vertical="center" wrapText="1"/>
    </xf>
    <xf numFmtId="0" fontId="11" fillId="18" borderId="41" xfId="0" applyFont="1" applyFill="1" applyBorder="1" applyAlignment="1">
      <alignment horizontal="center" vertical="center" wrapText="1"/>
    </xf>
    <xf numFmtId="0" fontId="11" fillId="18" borderId="45" xfId="0" applyFont="1" applyFill="1" applyBorder="1" applyAlignment="1">
      <alignment horizontal="center" vertical="center" wrapText="1"/>
    </xf>
    <xf numFmtId="0" fontId="11" fillId="18" borderId="33" xfId="0" applyFont="1" applyFill="1" applyBorder="1" applyAlignment="1">
      <alignment horizontal="center" vertical="center" wrapText="1"/>
    </xf>
    <xf numFmtId="0" fontId="11" fillId="18" borderId="34" xfId="0" applyFont="1" applyFill="1" applyBorder="1" applyAlignment="1">
      <alignment horizontal="center" vertical="center" wrapText="1"/>
    </xf>
    <xf numFmtId="0" fontId="11" fillId="18" borderId="18" xfId="0" applyFont="1" applyFill="1" applyBorder="1" applyAlignment="1">
      <alignment horizontal="center" vertical="center" wrapText="1"/>
    </xf>
    <xf numFmtId="0" fontId="11" fillId="19" borderId="42" xfId="0" applyFont="1" applyFill="1" applyBorder="1" applyAlignment="1">
      <alignment horizontal="center" vertical="center" wrapText="1"/>
    </xf>
    <xf numFmtId="0" fontId="11" fillId="19" borderId="45" xfId="0" applyFont="1" applyFill="1" applyBorder="1" applyAlignment="1">
      <alignment horizontal="center" vertical="center" wrapText="1"/>
    </xf>
    <xf numFmtId="0" fontId="11" fillId="19" borderId="33" xfId="0" applyFont="1" applyFill="1" applyBorder="1" applyAlignment="1">
      <alignment horizontal="center" vertical="center" wrapText="1"/>
    </xf>
    <xf numFmtId="0" fontId="11" fillId="19" borderId="18" xfId="0" applyFont="1" applyFill="1" applyBorder="1" applyAlignment="1">
      <alignment horizontal="center" vertical="center" wrapText="1"/>
    </xf>
    <xf numFmtId="0" fontId="9" fillId="13" borderId="20" xfId="0" applyFont="1" applyFill="1" applyBorder="1" applyAlignment="1" applyProtection="1">
      <alignment horizontal="center" vertical="center" wrapText="1"/>
      <protection locked="0"/>
    </xf>
    <xf numFmtId="0" fontId="9" fillId="13" borderId="24" xfId="0" applyFont="1" applyFill="1" applyBorder="1" applyAlignment="1" applyProtection="1">
      <alignment horizontal="center" vertical="center" wrapText="1"/>
      <protection locked="0"/>
    </xf>
    <xf numFmtId="0" fontId="9" fillId="13" borderId="1" xfId="0" applyFont="1" applyFill="1" applyBorder="1" applyAlignment="1" applyProtection="1">
      <alignment horizontal="center" vertical="center" wrapText="1"/>
      <protection locked="0"/>
    </xf>
    <xf numFmtId="0" fontId="21" fillId="13" borderId="1" xfId="0" applyFont="1" applyFill="1" applyBorder="1" applyAlignment="1" applyProtection="1">
      <alignment horizontal="center" vertical="center"/>
      <protection locked="0"/>
    </xf>
    <xf numFmtId="0" fontId="10" fillId="20" borderId="46" xfId="0" applyFont="1" applyFill="1" applyBorder="1" applyAlignment="1">
      <alignment horizontal="center" vertical="center" textRotation="90" wrapText="1"/>
    </xf>
    <xf numFmtId="0" fontId="10" fillId="20" borderId="47" xfId="0" applyFont="1" applyFill="1" applyBorder="1" applyAlignment="1">
      <alignment horizontal="center" vertical="center" textRotation="90" wrapText="1"/>
    </xf>
    <xf numFmtId="0" fontId="4" fillId="13" borderId="42" xfId="0" applyFont="1" applyFill="1" applyBorder="1" applyAlignment="1" applyProtection="1">
      <alignment horizontal="center" vertical="center" wrapText="1"/>
      <protection locked="0"/>
    </xf>
    <xf numFmtId="0" fontId="4" fillId="13" borderId="41" xfId="0" applyFont="1" applyFill="1" applyBorder="1" applyAlignment="1" applyProtection="1">
      <alignment horizontal="center" vertical="center" wrapText="1"/>
      <protection locked="0"/>
    </xf>
    <xf numFmtId="0" fontId="4" fillId="13" borderId="45" xfId="0" applyFont="1" applyFill="1" applyBorder="1" applyAlignment="1" applyProtection="1">
      <alignment horizontal="center" vertical="center" wrapText="1"/>
      <protection locked="0"/>
    </xf>
    <xf numFmtId="0" fontId="4" fillId="13" borderId="32" xfId="0" applyFont="1" applyFill="1" applyBorder="1" applyAlignment="1" applyProtection="1">
      <alignment horizontal="center" vertical="center" wrapText="1"/>
      <protection locked="0"/>
    </xf>
    <xf numFmtId="0" fontId="4" fillId="13" borderId="0" xfId="0" applyFont="1" applyFill="1" applyBorder="1" applyAlignment="1" applyProtection="1">
      <alignment horizontal="center" vertical="center" wrapText="1"/>
      <protection locked="0"/>
    </xf>
    <xf numFmtId="0" fontId="4" fillId="13" borderId="14" xfId="0" applyFont="1" applyFill="1" applyBorder="1" applyAlignment="1" applyProtection="1">
      <alignment horizontal="center" vertical="center" wrapText="1"/>
      <protection locked="0"/>
    </xf>
    <xf numFmtId="0" fontId="4" fillId="21" borderId="20" xfId="0" applyFont="1" applyFill="1" applyBorder="1" applyAlignment="1">
      <alignment horizontal="center" vertical="center" wrapText="1"/>
    </xf>
    <xf numFmtId="0" fontId="4" fillId="21" borderId="31" xfId="0" applyFont="1" applyFill="1" applyBorder="1" applyAlignment="1">
      <alignment horizontal="center" vertical="center" wrapText="1"/>
    </xf>
    <xf numFmtId="0" fontId="5" fillId="11" borderId="35" xfId="0" applyFont="1" applyFill="1" applyBorder="1" applyAlignment="1">
      <alignment horizontal="center" vertical="center" textRotation="90" wrapText="1"/>
    </xf>
    <xf numFmtId="0" fontId="5" fillId="11" borderId="48" xfId="0" applyFont="1" applyFill="1" applyBorder="1" applyAlignment="1">
      <alignment horizontal="center" vertical="center" textRotation="90" wrapText="1"/>
    </xf>
    <xf numFmtId="0" fontId="20" fillId="11" borderId="47" xfId="0" applyFont="1" applyFill="1" applyBorder="1" applyAlignment="1">
      <alignment/>
    </xf>
    <xf numFmtId="0" fontId="10" fillId="4" borderId="46" xfId="0" applyFont="1" applyFill="1" applyBorder="1" applyAlignment="1">
      <alignment horizontal="center" vertical="center" textRotation="90" wrapText="1"/>
    </xf>
    <xf numFmtId="0" fontId="10" fillId="4" borderId="47" xfId="0" applyFont="1" applyFill="1" applyBorder="1" applyAlignment="1">
      <alignment horizontal="center" vertical="center" textRotation="90" wrapText="1"/>
    </xf>
    <xf numFmtId="0" fontId="4" fillId="8" borderId="20" xfId="0" applyFont="1" applyFill="1" applyBorder="1" applyAlignment="1" applyProtection="1">
      <alignment horizontal="center" vertical="center" wrapText="1"/>
      <protection locked="0"/>
    </xf>
    <xf numFmtId="0" fontId="4" fillId="8" borderId="31" xfId="0" applyFont="1" applyFill="1" applyBorder="1" applyAlignment="1" applyProtection="1">
      <alignment horizontal="center" vertical="center" wrapText="1"/>
      <protection locked="0"/>
    </xf>
    <xf numFmtId="0" fontId="4" fillId="8" borderId="24" xfId="0" applyFont="1" applyFill="1" applyBorder="1" applyAlignment="1" applyProtection="1">
      <alignment horizontal="center" vertical="center" wrapText="1"/>
      <protection locked="0"/>
    </xf>
    <xf numFmtId="0" fontId="5" fillId="11" borderId="49" xfId="0" applyFont="1" applyFill="1" applyBorder="1" applyAlignment="1">
      <alignment horizontal="center" vertical="center" wrapText="1"/>
    </xf>
    <xf numFmtId="0" fontId="5" fillId="11" borderId="50" xfId="0" applyFont="1" applyFill="1" applyBorder="1" applyAlignment="1">
      <alignment horizontal="center" vertical="center" wrapText="1"/>
    </xf>
    <xf numFmtId="0" fontId="0" fillId="11" borderId="51" xfId="0" applyFont="1" applyFill="1" applyBorder="1" applyAlignment="1">
      <alignment/>
    </xf>
    <xf numFmtId="0" fontId="18" fillId="13" borderId="20" xfId="0" applyFont="1" applyFill="1" applyBorder="1" applyAlignment="1" applyProtection="1">
      <alignment horizontal="center" vertical="center" wrapText="1"/>
      <protection locked="0"/>
    </xf>
    <xf numFmtId="0" fontId="18" fillId="13" borderId="31" xfId="0" applyFont="1" applyFill="1" applyBorder="1" applyAlignment="1" applyProtection="1">
      <alignment horizontal="center" vertical="center" wrapText="1"/>
      <protection locked="0"/>
    </xf>
    <xf numFmtId="0" fontId="18" fillId="13" borderId="24" xfId="0" applyFont="1" applyFill="1" applyBorder="1" applyAlignment="1" applyProtection="1">
      <alignment horizontal="center" vertical="center" wrapText="1"/>
      <protection locked="0"/>
    </xf>
    <xf numFmtId="0" fontId="0" fillId="11" borderId="47" xfId="0" applyFont="1" applyFill="1" applyBorder="1" applyAlignment="1">
      <alignment/>
    </xf>
    <xf numFmtId="0" fontId="14" fillId="6" borderId="52" xfId="0" applyFont="1" applyFill="1" applyBorder="1" applyAlignment="1">
      <alignment horizontal="center" vertical="center" wrapText="1"/>
    </xf>
    <xf numFmtId="0" fontId="15" fillId="6" borderId="41" xfId="0" applyFont="1" applyFill="1" applyBorder="1" applyAlignment="1">
      <alignment/>
    </xf>
    <xf numFmtId="0" fontId="34" fillId="5" borderId="43" xfId="0" applyFont="1" applyFill="1" applyBorder="1" applyAlignment="1">
      <alignment horizontal="center" vertical="center" wrapText="1"/>
    </xf>
    <xf numFmtId="0" fontId="36" fillId="5" borderId="44" xfId="0" applyFont="1" applyFill="1" applyBorder="1" applyAlignment="1">
      <alignment/>
    </xf>
    <xf numFmtId="0" fontId="36" fillId="5" borderId="53" xfId="0" applyFont="1" applyFill="1" applyBorder="1" applyAlignment="1">
      <alignment/>
    </xf>
    <xf numFmtId="0" fontId="5" fillId="11" borderId="54" xfId="0" applyFont="1" applyFill="1" applyBorder="1" applyAlignment="1">
      <alignment horizontal="center" vertical="center" textRotation="90" wrapText="1"/>
    </xf>
    <xf numFmtId="0" fontId="5" fillId="11" borderId="55" xfId="0" applyFont="1" applyFill="1" applyBorder="1" applyAlignment="1">
      <alignment horizontal="center" vertical="center" textRotation="90" wrapText="1"/>
    </xf>
    <xf numFmtId="0" fontId="0" fillId="11" borderId="56" xfId="0" applyFont="1" applyFill="1" applyBorder="1" applyAlignment="1">
      <alignment/>
    </xf>
    <xf numFmtId="0" fontId="14" fillId="6" borderId="57" xfId="0" applyFont="1" applyFill="1" applyBorder="1" applyAlignment="1">
      <alignment horizontal="center" vertical="center" textRotation="90" wrapText="1"/>
    </xf>
    <xf numFmtId="0" fontId="14" fillId="6" borderId="58" xfId="0" applyFont="1" applyFill="1" applyBorder="1" applyAlignment="1">
      <alignment horizontal="center" vertical="center" textRotation="90" wrapText="1"/>
    </xf>
    <xf numFmtId="0" fontId="14" fillId="6" borderId="59" xfId="0" applyFont="1" applyFill="1" applyBorder="1" applyAlignment="1">
      <alignment horizontal="center" vertical="center" textRotation="90" wrapText="1"/>
    </xf>
    <xf numFmtId="0" fontId="15" fillId="6" borderId="59" xfId="0" applyFont="1" applyFill="1" applyBorder="1" applyAlignment="1">
      <alignment/>
    </xf>
    <xf numFmtId="0" fontId="11" fillId="11" borderId="35" xfId="0" applyFont="1" applyFill="1" applyBorder="1" applyAlignment="1">
      <alignment horizontal="center" vertical="center" wrapText="1"/>
    </xf>
    <xf numFmtId="0" fontId="11" fillId="11" borderId="48" xfId="0" applyFont="1" applyFill="1" applyBorder="1" applyAlignment="1">
      <alignment horizontal="center" vertical="center" wrapText="1"/>
    </xf>
    <xf numFmtId="0" fontId="48" fillId="5" borderId="0" xfId="0" applyFont="1" applyFill="1" applyAlignment="1" applyProtection="1">
      <alignment horizontal="center" vertical="center" wrapText="1"/>
      <protection/>
    </xf>
    <xf numFmtId="0" fontId="10" fillId="14" borderId="52" xfId="0" applyFont="1" applyFill="1" applyBorder="1" applyAlignment="1" applyProtection="1">
      <alignment horizontal="center" vertical="center" textRotation="90" wrapText="1"/>
      <protection hidden="1"/>
    </xf>
    <xf numFmtId="0" fontId="10" fillId="14" borderId="56" xfId="0" applyFont="1" applyFill="1" applyBorder="1" applyAlignment="1" applyProtection="1">
      <alignment horizontal="center" vertical="center" textRotation="90" wrapText="1"/>
      <protection hidden="1"/>
    </xf>
    <xf numFmtId="0" fontId="10" fillId="14" borderId="60" xfId="0" applyFont="1" applyFill="1" applyBorder="1" applyAlignment="1" applyProtection="1">
      <alignment horizontal="center" vertical="center" textRotation="90" wrapText="1"/>
      <protection hidden="1"/>
    </xf>
    <xf numFmtId="0" fontId="10" fillId="14" borderId="61" xfId="0" applyFont="1" applyFill="1" applyBorder="1" applyAlignment="1" applyProtection="1">
      <alignment horizontal="center" vertical="center" textRotation="90" wrapText="1"/>
      <protection hidden="1"/>
    </xf>
    <xf numFmtId="0" fontId="10" fillId="18" borderId="35" xfId="0" applyFont="1" applyFill="1" applyBorder="1" applyAlignment="1">
      <alignment horizontal="center" vertical="center" textRotation="90" wrapText="1"/>
    </xf>
    <xf numFmtId="0" fontId="10" fillId="18" borderId="47" xfId="0" applyFont="1" applyFill="1" applyBorder="1" applyAlignment="1">
      <alignment horizontal="center" vertical="center" textRotation="90" wrapText="1"/>
    </xf>
    <xf numFmtId="0" fontId="10" fillId="4" borderId="52" xfId="0" applyFont="1" applyFill="1" applyBorder="1" applyAlignment="1" applyProtection="1">
      <alignment horizontal="center" vertical="center" textRotation="90" wrapText="1"/>
      <protection hidden="1"/>
    </xf>
    <xf numFmtId="0" fontId="10" fillId="4" borderId="56" xfId="0" applyFont="1" applyFill="1" applyBorder="1" applyAlignment="1" applyProtection="1">
      <alignment horizontal="center" vertical="center" textRotation="90" wrapText="1"/>
      <protection hidden="1"/>
    </xf>
    <xf numFmtId="0" fontId="38" fillId="18" borderId="62" xfId="0" applyFont="1" applyFill="1" applyBorder="1" applyAlignment="1">
      <alignment horizontal="center" vertical="center" wrapText="1"/>
    </xf>
    <xf numFmtId="0" fontId="39" fillId="18" borderId="63" xfId="0" applyFont="1" applyFill="1" applyBorder="1" applyAlignment="1">
      <alignment/>
    </xf>
    <xf numFmtId="0" fontId="10" fillId="22" borderId="35" xfId="0" applyFont="1" applyFill="1" applyBorder="1" applyAlignment="1">
      <alignment horizontal="center" vertical="center" textRotation="90" wrapText="1"/>
    </xf>
    <xf numFmtId="0" fontId="10" fillId="22" borderId="47" xfId="0" applyFont="1" applyFill="1" applyBorder="1" applyAlignment="1">
      <alignment horizontal="center" vertical="center" textRotation="90" wrapText="1"/>
    </xf>
    <xf numFmtId="0" fontId="38" fillId="23" borderId="62" xfId="0" applyFont="1" applyFill="1" applyBorder="1" applyAlignment="1">
      <alignment horizontal="center" vertical="center" wrapText="1"/>
    </xf>
    <xf numFmtId="0" fontId="39" fillId="23" borderId="63" xfId="0" applyFont="1" applyFill="1" applyBorder="1" applyAlignment="1">
      <alignment/>
    </xf>
    <xf numFmtId="0" fontId="10" fillId="24" borderId="46" xfId="0" applyFont="1" applyFill="1" applyBorder="1" applyAlignment="1">
      <alignment horizontal="center" vertical="center" textRotation="90" wrapText="1"/>
    </xf>
    <xf numFmtId="0" fontId="10" fillId="24" borderId="47" xfId="0" applyFont="1" applyFill="1" applyBorder="1" applyAlignment="1">
      <alignment horizontal="center" vertical="center" textRotation="90" wrapText="1"/>
    </xf>
    <xf numFmtId="0" fontId="10" fillId="20" borderId="48" xfId="0" applyFont="1" applyFill="1" applyBorder="1" applyAlignment="1">
      <alignment horizontal="center" vertical="center" textRotation="90" wrapText="1"/>
    </xf>
    <xf numFmtId="0" fontId="10" fillId="18" borderId="46" xfId="0" applyFont="1" applyFill="1" applyBorder="1" applyAlignment="1">
      <alignment horizontal="center" vertical="center" textRotation="90" wrapText="1"/>
    </xf>
    <xf numFmtId="0" fontId="38" fillId="15" borderId="62" xfId="0" applyFont="1" applyFill="1" applyBorder="1" applyAlignment="1">
      <alignment horizontal="center" vertical="center" wrapText="1"/>
    </xf>
    <xf numFmtId="0" fontId="39" fillId="15" borderId="63" xfId="0" applyFont="1" applyFill="1" applyBorder="1" applyAlignment="1">
      <alignment/>
    </xf>
    <xf numFmtId="0" fontId="38" fillId="16" borderId="62" xfId="0" applyFont="1" applyFill="1" applyBorder="1" applyAlignment="1">
      <alignment horizontal="center" vertical="center" wrapText="1"/>
    </xf>
    <xf numFmtId="0" fontId="39" fillId="16" borderId="63" xfId="0" applyFont="1" applyFill="1" applyBorder="1" applyAlignment="1">
      <alignment/>
    </xf>
    <xf numFmtId="0" fontId="11" fillId="0" borderId="64" xfId="0" applyFont="1" applyBorder="1" applyAlignment="1">
      <alignment horizontal="center" vertical="center" textRotation="90" wrapText="1"/>
    </xf>
    <xf numFmtId="0" fontId="11" fillId="0" borderId="65" xfId="0" applyFont="1" applyBorder="1" applyAlignment="1">
      <alignment horizontal="center" vertical="center" textRotation="90" wrapText="1"/>
    </xf>
    <xf numFmtId="0" fontId="16" fillId="0" borderId="42"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45"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17" fillId="13" borderId="20" xfId="0" applyFont="1" applyFill="1" applyBorder="1" applyAlignment="1">
      <alignment horizontal="center" vertical="center" wrapText="1"/>
    </xf>
    <xf numFmtId="0" fontId="17" fillId="13" borderId="31" xfId="0" applyFont="1" applyFill="1" applyBorder="1" applyAlignment="1">
      <alignment horizontal="center" vertical="center" wrapText="1"/>
    </xf>
    <xf numFmtId="0" fontId="17" fillId="13" borderId="31" xfId="0" applyFont="1" applyFill="1" applyBorder="1" applyAlignment="1">
      <alignment horizontal="right" vertical="center" wrapText="1"/>
    </xf>
    <xf numFmtId="0" fontId="17" fillId="13" borderId="31" xfId="0" applyFont="1" applyFill="1" applyBorder="1" applyAlignment="1">
      <alignment horizontal="left" vertical="center" wrapText="1"/>
    </xf>
    <xf numFmtId="0" fontId="25" fillId="13" borderId="31" xfId="0" applyFont="1" applyFill="1" applyBorder="1" applyAlignment="1" applyProtection="1">
      <alignment horizontal="center" vertical="center" wrapText="1"/>
      <protection locked="0"/>
    </xf>
    <xf numFmtId="0" fontId="25" fillId="13" borderId="24" xfId="0" applyFont="1" applyFill="1" applyBorder="1" applyAlignment="1" applyProtection="1">
      <alignment horizontal="center" vertical="center" wrapText="1"/>
      <protection locked="0"/>
    </xf>
    <xf numFmtId="0" fontId="11" fillId="0" borderId="11" xfId="0" applyFont="1" applyBorder="1" applyAlignment="1">
      <alignment horizontal="center" vertical="center" textRotation="90" wrapText="1"/>
    </xf>
    <xf numFmtId="0" fontId="21" fillId="5" borderId="0" xfId="0" applyFont="1" applyFill="1" applyAlignment="1" applyProtection="1">
      <alignment horizontal="center" vertical="center" wrapText="1"/>
      <protection/>
    </xf>
    <xf numFmtId="0" fontId="11" fillId="0" borderId="66" xfId="0" applyFont="1" applyBorder="1" applyAlignment="1">
      <alignment horizontal="center" vertical="center" textRotation="90" wrapText="1"/>
    </xf>
    <xf numFmtId="0" fontId="11" fillId="0" borderId="67" xfId="0" applyFont="1" applyBorder="1" applyAlignment="1">
      <alignment horizontal="center" vertical="center" textRotation="90" wrapText="1"/>
    </xf>
    <xf numFmtId="0" fontId="4" fillId="0" borderId="68" xfId="0" applyFont="1" applyBorder="1" applyAlignment="1">
      <alignment horizontal="center" vertical="center" wrapText="1"/>
    </xf>
    <xf numFmtId="0" fontId="8" fillId="0" borderId="69" xfId="0" applyFont="1" applyBorder="1" applyAlignment="1">
      <alignment/>
    </xf>
    <xf numFmtId="0" fontId="4" fillId="0" borderId="64" xfId="0" applyFont="1" applyBorder="1" applyAlignment="1">
      <alignment horizontal="center" vertical="center" textRotation="90" wrapText="1"/>
    </xf>
    <xf numFmtId="0" fontId="4" fillId="0" borderId="65" xfId="0" applyFont="1" applyBorder="1" applyAlignment="1">
      <alignment horizontal="center" vertical="center" textRotation="90"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textRotation="90" wrapText="1"/>
    </xf>
    <xf numFmtId="0" fontId="4" fillId="0" borderId="71" xfId="0" applyFont="1" applyBorder="1" applyAlignment="1">
      <alignment horizontal="center" vertical="center" textRotation="90" wrapText="1"/>
    </xf>
    <xf numFmtId="0" fontId="4" fillId="0" borderId="22" xfId="0" applyFont="1" applyBorder="1" applyAlignment="1">
      <alignment horizontal="center" vertical="center" textRotation="90" wrapText="1"/>
    </xf>
    <xf numFmtId="0" fontId="4" fillId="0" borderId="23" xfId="0" applyFont="1" applyBorder="1" applyAlignment="1">
      <alignment horizontal="center" vertical="center" textRotation="90" wrapText="1"/>
    </xf>
    <xf numFmtId="0" fontId="11" fillId="0" borderId="68" xfId="0" applyFont="1" applyBorder="1" applyAlignment="1">
      <alignment horizontal="center" vertical="center" textRotation="90" wrapText="1"/>
    </xf>
    <xf numFmtId="0" fontId="11" fillId="0" borderId="69" xfId="0" applyFont="1" applyBorder="1" applyAlignment="1">
      <alignment horizontal="center" vertical="center" textRotation="90" wrapText="1"/>
    </xf>
    <xf numFmtId="0" fontId="5" fillId="13" borderId="34" xfId="0" applyFont="1" applyFill="1" applyBorder="1" applyAlignment="1" applyProtection="1">
      <alignment horizontal="left" vertical="center" wrapText="1"/>
      <protection locked="0"/>
    </xf>
    <xf numFmtId="0" fontId="5" fillId="13" borderId="18" xfId="0" applyFont="1" applyFill="1" applyBorder="1" applyAlignment="1" applyProtection="1">
      <alignment horizontal="left" vertical="center" wrapText="1"/>
      <protection locked="0"/>
    </xf>
    <xf numFmtId="0" fontId="21" fillId="0" borderId="21" xfId="0" applyFont="1" applyBorder="1" applyAlignment="1">
      <alignment horizontal="center" vertical="center" textRotation="90" wrapText="1"/>
    </xf>
    <xf numFmtId="0" fontId="21" fillId="0" borderId="23" xfId="0" applyFont="1" applyBorder="1" applyAlignment="1">
      <alignment horizontal="center" vertical="center" textRotation="90"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4" xfId="0" applyFont="1" applyBorder="1" applyAlignment="1">
      <alignment horizontal="center" vertical="center" wrapText="1"/>
    </xf>
    <xf numFmtId="0" fontId="25" fillId="13" borderId="33" xfId="0" applyFont="1" applyFill="1" applyBorder="1" applyAlignment="1">
      <alignment horizontal="center" vertical="center" wrapText="1"/>
    </xf>
    <xf numFmtId="0" fontId="25" fillId="13" borderId="34" xfId="0" applyFont="1" applyFill="1" applyBorder="1" applyAlignment="1">
      <alignment horizontal="center" vertical="center" wrapText="1"/>
    </xf>
    <xf numFmtId="0" fontId="11" fillId="0" borderId="21" xfId="0" applyFont="1" applyBorder="1" applyAlignment="1">
      <alignment horizontal="center" vertical="center" textRotation="90" wrapText="1"/>
    </xf>
    <xf numFmtId="0" fontId="11" fillId="0" borderId="22" xfId="0" applyFont="1" applyBorder="1" applyAlignment="1">
      <alignment horizontal="center" vertical="center" textRotation="90" wrapText="1"/>
    </xf>
    <xf numFmtId="0" fontId="11" fillId="0" borderId="23" xfId="0" applyFont="1" applyBorder="1" applyAlignment="1">
      <alignment horizontal="center" vertical="center" textRotation="90" wrapText="1"/>
    </xf>
    <xf numFmtId="0" fontId="4" fillId="0" borderId="72" xfId="0" applyFont="1" applyBorder="1" applyAlignment="1">
      <alignment horizontal="center" vertical="center" wrapText="1"/>
    </xf>
    <xf numFmtId="0" fontId="8" fillId="0" borderId="73" xfId="0" applyFont="1" applyBorder="1" applyAlignment="1">
      <alignment wrapText="1"/>
    </xf>
    <xf numFmtId="0" fontId="4" fillId="0" borderId="21" xfId="0" applyFont="1" applyBorder="1" applyAlignment="1">
      <alignment horizontal="center" vertical="center" textRotation="90" wrapText="1"/>
    </xf>
    <xf numFmtId="0" fontId="4" fillId="0" borderId="74"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4" fillId="0" borderId="11"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7" fillId="5" borderId="0" xfId="0" applyFont="1" applyFill="1" applyAlignment="1" applyProtection="1">
      <alignment horizontal="center" vertical="center" wrapText="1"/>
      <protection/>
    </xf>
    <xf numFmtId="0" fontId="18" fillId="13" borderId="0" xfId="0" applyFont="1" applyFill="1" applyBorder="1" applyAlignment="1">
      <alignment horizontal="center" vertical="center"/>
    </xf>
    <xf numFmtId="0" fontId="17" fillId="0" borderId="0" xfId="0" applyFont="1" applyBorder="1" applyAlignment="1">
      <alignment horizontal="center" vertical="center"/>
    </xf>
    <xf numFmtId="0" fontId="4" fillId="13" borderId="34" xfId="0" applyFont="1" applyFill="1" applyBorder="1" applyAlignment="1">
      <alignment horizontal="center" vertical="center" wrapText="1"/>
    </xf>
    <xf numFmtId="0" fontId="4" fillId="13" borderId="34" xfId="0" applyFont="1" applyFill="1" applyBorder="1" applyAlignment="1" applyProtection="1">
      <alignment horizontal="center" vertical="center" wrapText="1"/>
      <protection locked="0"/>
    </xf>
    <xf numFmtId="0" fontId="4" fillId="13" borderId="34" xfId="0" applyFont="1" applyFill="1" applyBorder="1" applyAlignment="1">
      <alignment horizontal="right" vertical="center"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10">
    <dxf>
      <font>
        <color theme="0"/>
      </font>
      <fill>
        <patternFill>
          <fgColor theme="0"/>
        </patternFill>
      </fill>
    </dxf>
    <dxf>
      <font>
        <color rgb="FFF2F2F2"/>
      </font>
      <fill>
        <patternFill patternType="solid">
          <fgColor rgb="FFF2F2F2"/>
          <bgColor theme="0"/>
        </patternFill>
      </fill>
      <border>
        <left/>
        <right/>
        <top/>
        <bottom/>
      </border>
    </dxf>
    <dxf>
      <font>
        <color theme="0"/>
      </font>
      <fill>
        <patternFill patternType="solid">
          <fgColor rgb="FFF2F2F2"/>
          <bgColor theme="0"/>
        </patternFill>
      </fill>
      <border>
        <left/>
        <right/>
        <top/>
        <bottom/>
      </border>
    </dxf>
    <dxf>
      <font>
        <color rgb="FFF2F2F2"/>
      </font>
      <fill>
        <patternFill patternType="solid">
          <fgColor rgb="FFF2F2F2"/>
        </patternFill>
      </fill>
      <border>
        <left/>
        <right/>
        <top/>
        <bottom/>
      </border>
    </dxf>
    <dxf>
      <font>
        <color theme="0"/>
      </font>
      <fill>
        <patternFill>
          <fgColor theme="0"/>
          <bgColor theme="0"/>
        </patternFill>
      </fill>
    </dxf>
    <dxf>
      <font>
        <color theme="0"/>
      </font>
      <fill>
        <patternFill patternType="solid">
          <fgColor theme="0"/>
        </patternFill>
      </fill>
      <border>
        <left style="thin">
          <color rgb="FFFFFFFF"/>
        </left>
        <right style="thin">
          <color rgb="FFFFFFFF"/>
        </right>
        <top style="thin">
          <color rgb="FFFFFFFF"/>
        </top>
        <bottom style="thin">
          <color rgb="FFFFFFFF"/>
        </bottom>
      </border>
    </dxf>
    <dxf>
      <fill>
        <patternFill patternType="solid">
          <fgColor rgb="FF70AD46"/>
          <bgColor rgb="FF70AD46"/>
        </patternFill>
      </fill>
    </dxf>
    <dxf>
      <fill>
        <patternFill patternType="solid">
          <fgColor rgb="FFE36C09"/>
          <bgColor rgb="FFE36C09"/>
        </patternFill>
      </fill>
    </dxf>
    <dxf>
      <fill>
        <patternFill patternType="solid">
          <fgColor rgb="FF000000"/>
          <bgColor rgb="FF000000"/>
        </patternFill>
      </fill>
    </dxf>
    <dxf>
      <font>
        <color theme="0"/>
      </font>
      <fill>
        <patternFill>
          <fgColor theme="0"/>
        </patternFill>
      </fill>
    </dxf>
  </dxfs>
  <tableStyles count="1" defaultTableStyle="TableStyleMedium2" defaultPivotStyle="PivotStyleLight16">
    <tableStyle name="DATA SHEET-style" pivot="0" count="3">
      <tableStyleElement type="headerRow" dxfId="8"/>
      <tableStyleElement type="firstRowStripe" dxfId="7"/>
      <tableStyleElement type="secondRowStripe" dxfId="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4" Type="http://schemas.openxmlformats.org/officeDocument/2006/relationships/worksheet" Target="worksheets/sheet3.xml" /><Relationship Id="rId2" Type="http://schemas.openxmlformats.org/officeDocument/2006/relationships/worksheet" Target="worksheets/sheet1.xml" /><Relationship Id="rId9" Type="http://schemas.openxmlformats.org/officeDocument/2006/relationships/styles" Target="styles.xml" /><Relationship Id="rId1" Type="http://schemas.openxmlformats.org/officeDocument/2006/relationships/theme" Target="theme/theme1.xml" /><Relationship Id="rId8" Type="http://schemas.openxmlformats.org/officeDocument/2006/relationships/worksheet" Target="worksheets/sheet7.xml" /><Relationship Id="rId6" Type="http://schemas.openxmlformats.org/officeDocument/2006/relationships/worksheet" Target="worksheets/sheet5.xml" /><Relationship Id="rId7" Type="http://schemas.openxmlformats.org/officeDocument/2006/relationships/worksheet" Target="worksheets/sheet6.xml" /><Relationship Id="rId11" Type="http://schemas.openxmlformats.org/officeDocument/2006/relationships/calcChain" Target="calcChain.xml" /><Relationship Id="rId10" Type="http://schemas.openxmlformats.org/officeDocument/2006/relationships/sharedStrings" Target="sharedStrings.xml" /><Relationship Id="rId5" Type="http://schemas.openxmlformats.org/officeDocument/2006/relationships/worksheet" Target="worksheets/sheet4.xml" /></Relationships>
</file>

<file path=xl/drawings/_rels/drawing1.xml.rels><?xml version="1.0" encoding="UTF-8" standalone="yes"?><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4386952</xdr:colOff>
      <xdr:row>8</xdr:row>
      <xdr:rowOff>0</xdr:rowOff>
    </xdr:from>
    <xdr:to>
      <xdr:col>1</xdr:col>
      <xdr:colOff>6705599</xdr:colOff>
      <xdr:row>9</xdr:row>
      <xdr:rowOff>23038</xdr:rowOff>
    </xdr:to>
    <xdr:pic>
      <xdr:nvPicPr>
        <xdr:cNvPr id="2" name="Picture 2" descr=" "/>
        <xdr:cNvPicPr>
          <a:picLocks noChangeAspect="1"/>
        </xdr:cNvPicPr>
      </xdr:nvPicPr>
      <xdr:blipFill>
        <a:blip r:embed="rId1"/>
        <a:stretch>
          <a:fillRect/>
        </a:stretch>
      </xdr:blipFill>
      <xdr:spPr>
        <a:xfrm>
          <a:off x="4667250" y="4657725"/>
          <a:ext cx="2314575" cy="885825"/>
        </a:xfrm>
        <a:prstGeom prst="rect"/>
        <a:noFill/>
        <a:ln w="9525" cap="flat" cmpd="sng">
          <a:noFill/>
          <a:prstDash val="solid"/>
          <a:miter lim="800000"/>
        </a:ln>
      </xdr:spPr>
    </xdr:pic>
    <xdr:clientData/>
  </xdr:twoCellAnchor>
  <xdr:twoCellAnchor>
    <xdr:from>
      <xdr:col>1</xdr:col>
      <xdr:colOff>0</xdr:colOff>
      <xdr:row>8</xdr:row>
      <xdr:rowOff>0</xdr:rowOff>
    </xdr:from>
    <xdr:to>
      <xdr:col>1</xdr:col>
      <xdr:colOff>4371975</xdr:colOff>
      <xdr:row>9</xdr:row>
      <xdr:rowOff>61436</xdr:rowOff>
    </xdr:to>
    <xdr:pic>
      <xdr:nvPicPr>
        <xdr:cNvPr id="3" name="Picture 1" descr=" "/>
        <xdr:cNvPicPr>
          <a:picLocks noChangeAspect="1"/>
        </xdr:cNvPicPr>
      </xdr:nvPicPr>
      <xdr:blipFill>
        <a:blip r:embed="rId2"/>
        <a:stretch>
          <a:fillRect/>
        </a:stretch>
      </xdr:blipFill>
      <xdr:spPr>
        <a:xfrm>
          <a:off x="276225" y="4657725"/>
          <a:ext cx="4371975" cy="923925"/>
        </a:xfrm>
        <a:prstGeom prst="rect"/>
        <a:noFill/>
        <a:ln w="9525" cap="flat" cmpd="sng">
          <a:noFill/>
          <a:prstDash val="solid"/>
          <a:miter lim="800000"/>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1">
    <tabColor rgb="FFFF0000"/>
  </sheetPr>
  <dimension ref="A1:B23"/>
  <sheetViews>
    <sheetView workbookViewId="0" topLeftCell="A10">
      <selection pane="topLeft" activeCell="B12" sqref="B12"/>
    </sheetView>
  </sheetViews>
  <sheetFormatPr defaultColWidth="0" defaultRowHeight="15" zeroHeight="1"/>
  <cols>
    <col min="1" max="1" width="4.14285714285714" style="1" customWidth="1"/>
    <col min="2" max="2" width="101" customWidth="1"/>
    <col min="3" max="3" width="3.14285714285714" customWidth="1"/>
    <col min="4" max="16384" width="9.14285714285714" hidden="1"/>
  </cols>
  <sheetData>
    <row r="1" spans="1:2" ht="15">
      <c r="A1" s="2"/>
      <c s="3"/>
    </row>
    <row r="2" spans="1:2" ht="39.75" customHeight="1">
      <c r="A2" s="2"/>
      <c s="106" t="s">
        <v>90</v>
      </c>
    </row>
    <row r="3" spans="1:2" ht="15">
      <c r="A3" s="2"/>
      <c s="107" t="s">
        <v>56</v>
      </c>
    </row>
    <row r="4" spans="1:2" ht="38.25" customHeight="1">
      <c r="A4" s="2"/>
      <c s="108" t="s">
        <v>54</v>
      </c>
    </row>
    <row r="5" spans="1:2" ht="133.5" customHeight="1">
      <c r="A5" s="2"/>
      <c s="109" t="s">
        <v>76</v>
      </c>
    </row>
    <row r="6" spans="1:2" ht="53.25" customHeight="1">
      <c r="A6" s="2"/>
      <c s="110" t="s">
        <v>77</v>
      </c>
    </row>
    <row r="7" spans="1:2" ht="30">
      <c r="A7" s="2"/>
      <c s="110" t="s">
        <v>55</v>
      </c>
    </row>
    <row r="8" spans="1:2" ht="42">
      <c r="A8" s="2"/>
      <c s="111" t="s">
        <v>57</v>
      </c>
    </row>
    <row r="9" spans="1:2" ht="68.25" customHeight="1">
      <c r="A9" s="2"/>
      <c s="111"/>
    </row>
    <row r="10" spans="1:2" ht="72.75" customHeight="1">
      <c r="A10" s="2"/>
      <c s="112" t="s">
        <v>59</v>
      </c>
    </row>
    <row r="11" spans="1:2" ht="15">
      <c r="A11" s="2"/>
      <c s="3"/>
    </row>
    <row r="12" spans="2:2" ht="36.75" customHeight="1">
      <c r="B12" s="232" t="s">
        <v>91</v>
      </c>
    </row>
    <row r="13" spans="1:2" ht="36.75" customHeight="1">
      <c r="A13" s="206"/>
      <c s="205" t="s">
        <v>78</v>
      </c>
    </row>
    <row r="14" spans="1:2" ht="30">
      <c r="A14" s="206"/>
      <c s="205" t="s">
        <v>79</v>
      </c>
    </row>
    <row r="15" spans="1:2" ht="30">
      <c r="A15" s="206"/>
      <c s="205" t="s">
        <v>80</v>
      </c>
    </row>
    <row r="16" spans="1:2" ht="45">
      <c r="A16" s="206"/>
      <c s="205" t="s">
        <v>89</v>
      </c>
    </row>
    <row r="17" spans="1:2" ht="30">
      <c r="A17" s="206"/>
      <c s="205" t="s">
        <v>81</v>
      </c>
    </row>
    <row r="18" spans="1:2" ht="30">
      <c r="A18" s="206"/>
      <c s="205" t="s">
        <v>82</v>
      </c>
    </row>
    <row r="19" spans="1:2" ht="55.5" customHeight="1">
      <c r="A19" s="206"/>
      <c s="205" t="s">
        <v>83</v>
      </c>
    </row>
    <row r="20" spans="1:2" ht="45">
      <c r="A20" s="206"/>
      <c s="205" t="s">
        <v>84</v>
      </c>
    </row>
    <row r="21" spans="1:2" ht="30">
      <c r="A21" s="206"/>
      <c s="205" t="s">
        <v>85</v>
      </c>
    </row>
    <row r="22" spans="1:2" ht="75">
      <c r="A22" s="206"/>
      <c s="207" t="s">
        <v>86</v>
      </c>
    </row>
    <row r="23" spans="1:2" ht="28.5">
      <c r="A23" s="208"/>
      <c s="209" t="s">
        <v>88</v>
      </c>
    </row>
  </sheetData>
  <sheetProtection password="CDA0" sheet="1" objects="1" scenarios="1"/>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2">
    <tabColor rgb="FFFFFF00"/>
  </sheetPr>
  <dimension ref="A1:AD220"/>
  <sheetViews>
    <sheetView workbookViewId="0" topLeftCell="A13">
      <selection pane="topLeft" activeCell="G39" sqref="G39"/>
    </sheetView>
  </sheetViews>
  <sheetFormatPr defaultColWidth="0" defaultRowHeight="15" customHeight="1" zeroHeight="1"/>
  <cols>
    <col min="1" max="1" width="7.71428571428571" style="4" customWidth="1"/>
    <col min="2" max="3" width="10" style="4" customWidth="1"/>
    <col min="4" max="4" width="12" style="5" customWidth="1"/>
    <col min="5" max="5" width="25.4285714285714" style="4" customWidth="1"/>
    <col min="6" max="6" width="10" style="4" customWidth="1"/>
    <col min="7" max="7" width="20.1428571428571" style="4" customWidth="1"/>
    <col min="8" max="8" width="19.4285714285714" style="4" customWidth="1"/>
    <col min="9" max="9" width="10" style="4" customWidth="1"/>
    <col min="10" max="10" width="12" style="5" customWidth="1"/>
    <col min="11" max="18" width="10" style="4" customWidth="1"/>
    <col min="19" max="24" width="14.4285714285714" style="4" customWidth="1"/>
    <col min="25" max="25" width="10.5714285714286" style="4" customWidth="1"/>
    <col min="26" max="27" width="10.4285714285714" style="4" customWidth="1"/>
    <col min="28" max="28" width="11" style="4" customWidth="1"/>
    <col min="29" max="29" width="12.7142857142857" style="4" customWidth="1"/>
    <col min="30" max="30" width="11.4285714285714" style="4" customWidth="1"/>
    <col min="31" max="34" width="14.4285714285714" style="4" customWidth="1"/>
    <col min="35" max="16384" width="14.4285714285714" style="6" hidden="1"/>
  </cols>
  <sheetData>
    <row r="1" spans="1:30" s="0" customFormat="1" ht="42" customHeight="1">
      <c r="A1" s="7" t="s">
        <v>0</v>
      </c>
      <c s="7" t="s">
        <v>1</v>
      </c>
      <c s="7" t="s">
        <v>2</v>
      </c>
      <c s="8" t="s">
        <v>3</v>
      </c>
      <c s="7" t="s">
        <v>4</v>
      </c>
      <c s="7" t="s">
        <v>5</v>
      </c>
      <c s="7" t="s">
        <v>6</v>
      </c>
      <c s="7" t="s">
        <v>7</v>
      </c>
      <c s="7" t="s">
        <v>8</v>
      </c>
      <c s="8" t="s">
        <v>9</v>
      </c>
      <c s="7" t="s">
        <v>10</v>
      </c>
      <c s="7" t="s">
        <v>11</v>
      </c>
      <c s="7" t="s">
        <v>12</v>
      </c>
      <c s="7" t="s">
        <v>13</v>
      </c>
      <c s="7" t="s">
        <v>14</v>
      </c>
      <c s="7" t="s">
        <v>15</v>
      </c>
      <c s="7" t="s">
        <v>16</v>
      </c>
      <c s="7" t="s">
        <v>17</v>
      </c>
      <c s="7" t="s">
        <v>18</v>
      </c>
      <c s="7" t="s">
        <v>19</v>
      </c>
      <c s="7" t="s">
        <v>20</v>
      </c>
      <c s="7" t="s">
        <v>21</v>
      </c>
      <c s="7" t="s">
        <v>22</v>
      </c>
      <c s="7" t="s">
        <v>23</v>
      </c>
      <c s="7" t="s">
        <v>24</v>
      </c>
      <c s="7" t="s">
        <v>25</v>
      </c>
      <c s="7" t="s">
        <v>26</v>
      </c>
      <c s="7" t="s">
        <v>27</v>
      </c>
      <c s="7" t="s">
        <v>28</v>
      </c>
      <c s="7" t="s">
        <v>29</v>
      </c>
    </row>
    <row r="2" spans="1:30" s="0" customFormat="1" ht="15.75" customHeight="1">
      <c r="A2" s="245">
        <v>12</v>
      </c>
      <c s="245" t="s">
        <v>30</v>
      </c>
      <c s="245">
        <v>1989</v>
      </c>
      <c s="246">
        <v>45603</v>
      </c>
      <c s="245" t="s">
        <v>93</v>
      </c>
      <c s="245"/>
      <c s="245" t="s">
        <v>94</v>
      </c>
      <c s="245" t="s">
        <v>95</v>
      </c>
      <c s="245" t="s">
        <v>37</v>
      </c>
      <c s="246">
        <v>40489</v>
      </c>
      <c s="245">
        <v>1201</v>
      </c>
      <c s="245"/>
      <c s="245">
        <v>125</v>
      </c>
      <c s="245">
        <v>82</v>
      </c>
      <c s="245" t="s">
        <v>38</v>
      </c>
      <c s="245" t="s">
        <v>33</v>
      </c>
      <c s="245"/>
      <c s="245" t="s">
        <v>96</v>
      </c>
      <c s="245">
        <v>8130205405</v>
      </c>
      <c s="245"/>
      <c s="245"/>
      <c s="245">
        <v>8290686980</v>
      </c>
      <c s="245" t="s">
        <v>97</v>
      </c>
      <c s="245">
        <v>0</v>
      </c>
      <c s="245" t="s">
        <v>34</v>
      </c>
      <c s="245" t="s">
        <v>34</v>
      </c>
      <c s="245" t="s">
        <v>35</v>
      </c>
      <c s="245">
        <v>16</v>
      </c>
      <c s="245" t="s">
        <v>36</v>
      </c>
      <c s="245">
        <v>1</v>
      </c>
    </row>
    <row r="3" spans="1:30" s="0" customFormat="1" ht="15.75" customHeight="1">
      <c r="A3" s="245">
        <v>12</v>
      </c>
      <c s="245" t="s">
        <v>30</v>
      </c>
      <c s="245">
        <v>1539</v>
      </c>
      <c s="245" t="s">
        <v>98</v>
      </c>
      <c s="245" t="s">
        <v>99</v>
      </c>
      <c s="245"/>
      <c s="245" t="s">
        <v>100</v>
      </c>
      <c s="245" t="s">
        <v>101</v>
      </c>
      <c s="245" t="s">
        <v>31</v>
      </c>
      <c s="245" t="s">
        <v>102</v>
      </c>
      <c s="245">
        <v>1202</v>
      </c>
      <c s="245"/>
      <c s="245">
        <v>125</v>
      </c>
      <c s="245">
        <v>83</v>
      </c>
      <c s="245" t="s">
        <v>39</v>
      </c>
      <c s="245" t="s">
        <v>33</v>
      </c>
      <c s="245"/>
      <c s="245" t="s">
        <v>96</v>
      </c>
      <c s="245">
        <v>8130205405</v>
      </c>
      <c s="245" t="s">
        <v>103</v>
      </c>
      <c s="245" t="s">
        <v>104</v>
      </c>
      <c s="245">
        <v>9772564819</v>
      </c>
      <c s="245" t="s">
        <v>105</v>
      </c>
      <c s="245">
        <v>120000</v>
      </c>
      <c s="245" t="s">
        <v>34</v>
      </c>
      <c s="245" t="s">
        <v>34</v>
      </c>
      <c s="245" t="s">
        <v>35</v>
      </c>
      <c s="245">
        <v>19</v>
      </c>
      <c s="245" t="s">
        <v>36</v>
      </c>
      <c s="245">
        <v>1</v>
      </c>
    </row>
    <row r="4" spans="1:30" s="0" customFormat="1" ht="15.75" customHeight="1">
      <c r="A4" s="245">
        <v>12</v>
      </c>
      <c s="245" t="s">
        <v>30</v>
      </c>
      <c s="245">
        <v>1805</v>
      </c>
      <c s="245" t="s">
        <v>106</v>
      </c>
      <c s="245" t="s">
        <v>107</v>
      </c>
      <c s="245"/>
      <c s="245" t="s">
        <v>108</v>
      </c>
      <c s="245" t="s">
        <v>109</v>
      </c>
      <c s="245" t="s">
        <v>31</v>
      </c>
      <c s="245" t="s">
        <v>110</v>
      </c>
      <c s="245">
        <v>1203</v>
      </c>
      <c s="245"/>
      <c s="245">
        <v>125</v>
      </c>
      <c s="245">
        <v>71</v>
      </c>
      <c s="245" t="s">
        <v>32</v>
      </c>
      <c s="245" t="s">
        <v>111</v>
      </c>
      <c s="245"/>
      <c s="245" t="s">
        <v>96</v>
      </c>
      <c s="245">
        <v>8130205405</v>
      </c>
      <c s="245" t="s">
        <v>112</v>
      </c>
      <c s="245"/>
      <c s="245">
        <v>9982903297</v>
      </c>
      <c s="245" t="s">
        <v>113</v>
      </c>
      <c s="245">
        <v>0</v>
      </c>
      <c s="245" t="s">
        <v>34</v>
      </c>
      <c s="245" t="s">
        <v>34</v>
      </c>
      <c s="245" t="s">
        <v>114</v>
      </c>
      <c s="245">
        <v>18</v>
      </c>
      <c s="245" t="s">
        <v>36</v>
      </c>
      <c s="245">
        <v>1</v>
      </c>
    </row>
    <row r="5" spans="1:30" s="0" customFormat="1" ht="15.75" customHeight="1">
      <c r="A5" s="245">
        <v>12</v>
      </c>
      <c s="245" t="s">
        <v>30</v>
      </c>
      <c s="245">
        <v>1257</v>
      </c>
      <c s="245"/>
      <c s="245" t="s">
        <v>115</v>
      </c>
      <c s="245"/>
      <c s="245" t="s">
        <v>116</v>
      </c>
      <c s="245" t="s">
        <v>117</v>
      </c>
      <c s="245" t="s">
        <v>37</v>
      </c>
      <c s="246">
        <v>39484</v>
      </c>
      <c s="245">
        <v>1204</v>
      </c>
      <c s="245"/>
      <c s="245">
        <v>125</v>
      </c>
      <c s="245">
        <v>82</v>
      </c>
      <c s="245" t="s">
        <v>38</v>
      </c>
      <c s="245"/>
      <c s="245"/>
      <c s="245" t="s">
        <v>96</v>
      </c>
      <c s="245">
        <v>8130205405</v>
      </c>
      <c s="245" t="s">
        <v>118</v>
      </c>
      <c s="245"/>
      <c s="245">
        <v>7424978093</v>
      </c>
      <c s="245" t="s">
        <v>119</v>
      </c>
      <c s="245">
        <v>50000</v>
      </c>
      <c s="245" t="s">
        <v>34</v>
      </c>
      <c s="245" t="s">
        <v>34</v>
      </c>
      <c s="245"/>
      <c s="245">
        <v>18</v>
      </c>
      <c s="245" t="s">
        <v>36</v>
      </c>
      <c s="245">
        <v>1</v>
      </c>
    </row>
    <row r="6" spans="1:30" s="0" customFormat="1" ht="15.75" customHeight="1">
      <c r="A6" s="245">
        <v>12</v>
      </c>
      <c s="245" t="s">
        <v>30</v>
      </c>
      <c s="245">
        <v>2056</v>
      </c>
      <c s="245" t="s">
        <v>120</v>
      </c>
      <c s="245" t="s">
        <v>121</v>
      </c>
      <c s="245"/>
      <c s="245" t="s">
        <v>122</v>
      </c>
      <c s="245" t="s">
        <v>123</v>
      </c>
      <c s="245" t="s">
        <v>37</v>
      </c>
      <c s="246">
        <v>39448</v>
      </c>
      <c s="245">
        <v>1205</v>
      </c>
      <c s="245"/>
      <c s="245">
        <v>125</v>
      </c>
      <c s="245">
        <v>61</v>
      </c>
      <c s="245" t="s">
        <v>39</v>
      </c>
      <c s="245" t="s">
        <v>33</v>
      </c>
      <c s="245"/>
      <c s="245" t="s">
        <v>96</v>
      </c>
      <c s="245">
        <v>8130205405</v>
      </c>
      <c s="245" t="s">
        <v>124</v>
      </c>
      <c s="245" t="s">
        <v>104</v>
      </c>
      <c s="245">
        <v>8875293702</v>
      </c>
      <c s="245" t="s">
        <v>105</v>
      </c>
      <c s="245">
        <v>120000</v>
      </c>
      <c s="245" t="s">
        <v>34</v>
      </c>
      <c s="245" t="s">
        <v>34</v>
      </c>
      <c s="245" t="s">
        <v>35</v>
      </c>
      <c s="245">
        <v>18</v>
      </c>
      <c s="245" t="s">
        <v>36</v>
      </c>
      <c s="245">
        <v>1</v>
      </c>
    </row>
    <row r="7" spans="1:30" s="0" customFormat="1" ht="15.75" customHeight="1">
      <c r="A7" s="245">
        <v>12</v>
      </c>
      <c s="245" t="s">
        <v>30</v>
      </c>
      <c s="245">
        <v>1276</v>
      </c>
      <c s="245" t="s">
        <v>125</v>
      </c>
      <c s="245" t="s">
        <v>126</v>
      </c>
      <c s="245"/>
      <c s="245" t="s">
        <v>127</v>
      </c>
      <c s="245" t="s">
        <v>128</v>
      </c>
      <c s="245" t="s">
        <v>37</v>
      </c>
      <c s="246">
        <v>39448</v>
      </c>
      <c s="245">
        <v>1207</v>
      </c>
      <c s="245"/>
      <c s="245">
        <v>125</v>
      </c>
      <c s="245">
        <v>74</v>
      </c>
      <c s="245" t="s">
        <v>32</v>
      </c>
      <c s="245" t="s">
        <v>111</v>
      </c>
      <c s="245"/>
      <c s="245" t="s">
        <v>96</v>
      </c>
      <c s="245">
        <v>8130205405</v>
      </c>
      <c s="245" t="s">
        <v>129</v>
      </c>
      <c s="245"/>
      <c s="245">
        <v>9950465879</v>
      </c>
      <c s="245" t="s">
        <v>105</v>
      </c>
      <c s="245">
        <v>0</v>
      </c>
      <c s="245" t="s">
        <v>34</v>
      </c>
      <c s="245" t="s">
        <v>34</v>
      </c>
      <c s="245" t="s">
        <v>114</v>
      </c>
      <c s="245">
        <v>18</v>
      </c>
      <c s="245" t="s">
        <v>36</v>
      </c>
      <c s="245">
        <v>1</v>
      </c>
    </row>
    <row r="8" spans="1:30" s="0" customFormat="1" ht="15.75" customHeight="1">
      <c r="A8" s="245">
        <v>12</v>
      </c>
      <c s="245" t="s">
        <v>30</v>
      </c>
      <c s="245">
        <v>1977</v>
      </c>
      <c s="246">
        <v>45511</v>
      </c>
      <c s="245" t="s">
        <v>130</v>
      </c>
      <c s="245"/>
      <c s="245" t="s">
        <v>131</v>
      </c>
      <c s="245" t="s">
        <v>42</v>
      </c>
      <c s="245" t="s">
        <v>37</v>
      </c>
      <c s="245" t="s">
        <v>132</v>
      </c>
      <c s="245">
        <v>1208</v>
      </c>
      <c s="245"/>
      <c s="245">
        <v>125</v>
      </c>
      <c s="245">
        <v>79</v>
      </c>
      <c s="245" t="s">
        <v>38</v>
      </c>
      <c s="245" t="s">
        <v>33</v>
      </c>
      <c s="245"/>
      <c s="245" t="s">
        <v>96</v>
      </c>
      <c s="245">
        <v>8130205405</v>
      </c>
      <c s="245" t="s">
        <v>45</v>
      </c>
      <c s="245"/>
      <c s="245">
        <v>9610680591</v>
      </c>
      <c s="245" t="s">
        <v>97</v>
      </c>
      <c s="245">
        <v>0</v>
      </c>
      <c s="245" t="s">
        <v>34</v>
      </c>
      <c s="245" t="s">
        <v>34</v>
      </c>
      <c s="245" t="s">
        <v>35</v>
      </c>
      <c s="245">
        <v>18</v>
      </c>
      <c s="245" t="s">
        <v>36</v>
      </c>
      <c s="245">
        <v>0</v>
      </c>
    </row>
    <row r="9" spans="1:30" s="0" customFormat="1" ht="15.75" customHeight="1">
      <c r="A9" s="245">
        <v>12</v>
      </c>
      <c s="245" t="s">
        <v>30</v>
      </c>
      <c s="245">
        <v>1976</v>
      </c>
      <c s="245" t="s">
        <v>133</v>
      </c>
      <c s="245" t="s">
        <v>134</v>
      </c>
      <c s="245"/>
      <c s="245" t="s">
        <v>135</v>
      </c>
      <c s="245" t="s">
        <v>136</v>
      </c>
      <c s="245" t="s">
        <v>31</v>
      </c>
      <c s="245" t="s">
        <v>137</v>
      </c>
      <c s="245">
        <v>1209</v>
      </c>
      <c s="245"/>
      <c s="245">
        <v>125</v>
      </c>
      <c s="245">
        <v>77</v>
      </c>
      <c s="245" t="s">
        <v>39</v>
      </c>
      <c s="245" t="s">
        <v>33</v>
      </c>
      <c s="245"/>
      <c s="245" t="s">
        <v>96</v>
      </c>
      <c s="245">
        <v>8130205405</v>
      </c>
      <c s="245" t="s">
        <v>138</v>
      </c>
      <c s="245" t="s">
        <v>139</v>
      </c>
      <c s="245">
        <v>9079943141</v>
      </c>
      <c s="245" t="s">
        <v>140</v>
      </c>
      <c s="245">
        <v>100000</v>
      </c>
      <c s="245" t="s">
        <v>34</v>
      </c>
      <c s="245" t="s">
        <v>34</v>
      </c>
      <c s="245" t="s">
        <v>35</v>
      </c>
      <c s="245">
        <v>18</v>
      </c>
      <c s="245" t="s">
        <v>36</v>
      </c>
      <c s="245">
        <v>2.5</v>
      </c>
    </row>
    <row r="10" spans="1:30" s="0" customFormat="1" ht="15.75" customHeight="1">
      <c r="A10" s="245">
        <v>12</v>
      </c>
      <c s="245" t="s">
        <v>30</v>
      </c>
      <c s="245">
        <v>1978</v>
      </c>
      <c s="246">
        <v>45511</v>
      </c>
      <c s="245" t="s">
        <v>141</v>
      </c>
      <c s="245"/>
      <c s="245" t="s">
        <v>142</v>
      </c>
      <c s="245" t="s">
        <v>44</v>
      </c>
      <c s="245" t="s">
        <v>37</v>
      </c>
      <c s="246">
        <v>39244</v>
      </c>
      <c s="245">
        <v>1210</v>
      </c>
      <c s="245"/>
      <c s="245">
        <v>125</v>
      </c>
      <c s="245">
        <v>80</v>
      </c>
      <c s="245" t="s">
        <v>32</v>
      </c>
      <c s="245" t="s">
        <v>33</v>
      </c>
      <c s="245"/>
      <c s="245" t="s">
        <v>96</v>
      </c>
      <c s="245">
        <v>8130205405</v>
      </c>
      <c s="245" t="s">
        <v>143</v>
      </c>
      <c s="245"/>
      <c s="245">
        <v>9784896924</v>
      </c>
      <c s="245" t="s">
        <v>144</v>
      </c>
      <c s="245">
        <v>0</v>
      </c>
      <c s="245" t="s">
        <v>34</v>
      </c>
      <c s="245" t="s">
        <v>34</v>
      </c>
      <c s="245" t="s">
        <v>35</v>
      </c>
      <c s="245">
        <v>19</v>
      </c>
      <c s="245" t="s">
        <v>36</v>
      </c>
      <c s="245">
        <v>1</v>
      </c>
    </row>
    <row r="11" spans="1:30" s="0" customFormat="1" ht="15.75" customHeight="1">
      <c r="A11" s="245">
        <v>12</v>
      </c>
      <c s="245" t="s">
        <v>30</v>
      </c>
      <c s="245">
        <v>1245</v>
      </c>
      <c s="245"/>
      <c s="245" t="s">
        <v>145</v>
      </c>
      <c s="245"/>
      <c s="245" t="s">
        <v>146</v>
      </c>
      <c s="245" t="s">
        <v>147</v>
      </c>
      <c s="245" t="s">
        <v>31</v>
      </c>
      <c s="246">
        <v>39083</v>
      </c>
      <c s="245">
        <v>1211</v>
      </c>
      <c s="245"/>
      <c s="245">
        <v>125</v>
      </c>
      <c s="245">
        <v>72</v>
      </c>
      <c s="245" t="s">
        <v>38</v>
      </c>
      <c s="245"/>
      <c s="245"/>
      <c s="245" t="s">
        <v>96</v>
      </c>
      <c s="245">
        <v>8130205405</v>
      </c>
      <c s="245" t="s">
        <v>148</v>
      </c>
      <c s="245"/>
      <c s="245">
        <v>9352333243</v>
      </c>
      <c s="245" t="s">
        <v>140</v>
      </c>
      <c s="245">
        <v>80000</v>
      </c>
      <c s="245" t="s">
        <v>34</v>
      </c>
      <c s="245" t="s">
        <v>34</v>
      </c>
      <c s="245"/>
      <c s="245">
        <v>19</v>
      </c>
      <c s="245" t="s">
        <v>36</v>
      </c>
      <c s="245">
        <v>1</v>
      </c>
    </row>
    <row r="12" spans="1:30" s="0" customFormat="1" ht="15.75" customHeight="1">
      <c r="A12" s="245">
        <v>12</v>
      </c>
      <c s="245" t="s">
        <v>30</v>
      </c>
      <c s="245">
        <v>1521</v>
      </c>
      <c s="245" t="s">
        <v>149</v>
      </c>
      <c s="245" t="s">
        <v>150</v>
      </c>
      <c s="245"/>
      <c s="245" t="s">
        <v>151</v>
      </c>
      <c s="245" t="s">
        <v>152</v>
      </c>
      <c s="245" t="s">
        <v>37</v>
      </c>
      <c s="245" t="s">
        <v>153</v>
      </c>
      <c s="245">
        <v>1212</v>
      </c>
      <c s="245"/>
      <c s="245">
        <v>125</v>
      </c>
      <c s="245">
        <v>83</v>
      </c>
      <c s="245" t="s">
        <v>38</v>
      </c>
      <c s="245" t="s">
        <v>33</v>
      </c>
      <c s="245"/>
      <c s="245" t="s">
        <v>96</v>
      </c>
      <c s="245">
        <v>8130205405</v>
      </c>
      <c s="245" t="s">
        <v>154</v>
      </c>
      <c s="245"/>
      <c s="245">
        <v>8058318427</v>
      </c>
      <c s="245" t="s">
        <v>105</v>
      </c>
      <c s="245">
        <v>72000</v>
      </c>
      <c s="245" t="s">
        <v>34</v>
      </c>
      <c s="245" t="s">
        <v>34</v>
      </c>
      <c s="245" t="s">
        <v>35</v>
      </c>
      <c s="245">
        <v>17</v>
      </c>
      <c s="245" t="s">
        <v>36</v>
      </c>
      <c s="245">
        <v>2.5</v>
      </c>
    </row>
    <row r="13" spans="1:30" s="0" customFormat="1" ht="15.75" customHeight="1">
      <c r="A13" s="245">
        <v>12</v>
      </c>
      <c s="245" t="s">
        <v>30</v>
      </c>
      <c s="245">
        <v>1314</v>
      </c>
      <c s="246">
        <v>42042</v>
      </c>
      <c s="245" t="s">
        <v>155</v>
      </c>
      <c s="245"/>
      <c s="245" t="s">
        <v>156</v>
      </c>
      <c s="245" t="s">
        <v>40</v>
      </c>
      <c s="245" t="s">
        <v>37</v>
      </c>
      <c s="246">
        <v>39115</v>
      </c>
      <c s="245">
        <v>1213</v>
      </c>
      <c s="245"/>
      <c s="245">
        <v>125</v>
      </c>
      <c s="245">
        <v>79</v>
      </c>
      <c s="245" t="s">
        <v>32</v>
      </c>
      <c s="245"/>
      <c s="245"/>
      <c s="245" t="s">
        <v>96</v>
      </c>
      <c s="245">
        <v>8130205405</v>
      </c>
      <c s="245" t="s">
        <v>157</v>
      </c>
      <c s="245"/>
      <c s="245">
        <v>9358343142</v>
      </c>
      <c s="245" t="s">
        <v>140</v>
      </c>
      <c s="245">
        <v>70000</v>
      </c>
      <c s="245" t="s">
        <v>34</v>
      </c>
      <c s="245" t="s">
        <v>34</v>
      </c>
      <c s="245"/>
      <c s="245">
        <v>19</v>
      </c>
      <c s="245" t="s">
        <v>36</v>
      </c>
      <c s="245">
        <v>1</v>
      </c>
    </row>
    <row r="14" spans="1:30" s="0" customFormat="1" ht="15.75" customHeight="1">
      <c r="A14" s="245">
        <v>12</v>
      </c>
      <c s="245" t="s">
        <v>30</v>
      </c>
      <c s="245">
        <v>2001</v>
      </c>
      <c s="245" t="s">
        <v>133</v>
      </c>
      <c s="245" t="s">
        <v>158</v>
      </c>
      <c s="245"/>
      <c s="245" t="s">
        <v>159</v>
      </c>
      <c s="245" t="s">
        <v>160</v>
      </c>
      <c s="245" t="s">
        <v>31</v>
      </c>
      <c s="246">
        <v>39574</v>
      </c>
      <c s="245">
        <v>1214</v>
      </c>
      <c s="245"/>
      <c s="245">
        <v>125</v>
      </c>
      <c s="245">
        <v>65</v>
      </c>
      <c s="245" t="s">
        <v>32</v>
      </c>
      <c s="245" t="s">
        <v>111</v>
      </c>
      <c s="245"/>
      <c s="245" t="s">
        <v>96</v>
      </c>
      <c s="245">
        <v>8130205405</v>
      </c>
      <c s="245" t="s">
        <v>161</v>
      </c>
      <c s="245"/>
      <c s="245">
        <v>9521509998</v>
      </c>
      <c s="245" t="s">
        <v>119</v>
      </c>
      <c s="245">
        <v>80000</v>
      </c>
      <c s="245" t="s">
        <v>34</v>
      </c>
      <c s="245" t="s">
        <v>34</v>
      </c>
      <c s="245" t="s">
        <v>114</v>
      </c>
      <c s="245">
        <v>18</v>
      </c>
      <c s="245" t="s">
        <v>36</v>
      </c>
      <c s="245">
        <v>1</v>
      </c>
    </row>
    <row r="15" spans="1:30" s="0" customFormat="1" ht="15.75" customHeight="1">
      <c r="A15" s="245">
        <v>12</v>
      </c>
      <c s="245" t="s">
        <v>30</v>
      </c>
      <c s="245">
        <v>1889</v>
      </c>
      <c s="246">
        <v>44902</v>
      </c>
      <c s="245" t="s">
        <v>162</v>
      </c>
      <c s="245"/>
      <c s="245" t="s">
        <v>163</v>
      </c>
      <c s="245" t="s">
        <v>164</v>
      </c>
      <c s="245" t="s">
        <v>37</v>
      </c>
      <c s="245" t="s">
        <v>165</v>
      </c>
      <c s="245">
        <v>1215</v>
      </c>
      <c s="245"/>
      <c s="245">
        <v>125</v>
      </c>
      <c s="245">
        <v>81</v>
      </c>
      <c s="245" t="s">
        <v>38</v>
      </c>
      <c s="245"/>
      <c s="245"/>
      <c s="245" t="s">
        <v>96</v>
      </c>
      <c s="245">
        <v>8130205405</v>
      </c>
      <c s="245" t="s">
        <v>166</v>
      </c>
      <c s="245"/>
      <c s="245">
        <v>8696398961</v>
      </c>
      <c s="245" t="s">
        <v>167</v>
      </c>
      <c s="245">
        <v>0</v>
      </c>
      <c s="245" t="s">
        <v>34</v>
      </c>
      <c s="245" t="s">
        <v>34</v>
      </c>
      <c s="245"/>
      <c s="245">
        <v>16</v>
      </c>
      <c s="245" t="s">
        <v>36</v>
      </c>
      <c s="245">
        <v>4</v>
      </c>
    </row>
    <row r="16" spans="1:30" s="0" customFormat="1" ht="15.75" customHeight="1">
      <c r="A16" s="245">
        <v>12</v>
      </c>
      <c s="245" t="s">
        <v>30</v>
      </c>
      <c s="245">
        <v>1990</v>
      </c>
      <c s="246">
        <v>45603</v>
      </c>
      <c s="245" t="s">
        <v>168</v>
      </c>
      <c s="245"/>
      <c s="245" t="s">
        <v>94</v>
      </c>
      <c s="245" t="s">
        <v>95</v>
      </c>
      <c s="245" t="s">
        <v>37</v>
      </c>
      <c s="246">
        <v>40123</v>
      </c>
      <c s="245">
        <v>1216</v>
      </c>
      <c s="245"/>
      <c s="245">
        <v>125</v>
      </c>
      <c s="245">
        <v>80</v>
      </c>
      <c s="245" t="s">
        <v>38</v>
      </c>
      <c s="245" t="s">
        <v>33</v>
      </c>
      <c s="245"/>
      <c s="245" t="s">
        <v>96</v>
      </c>
      <c s="245">
        <v>8130205405</v>
      </c>
      <c s="245"/>
      <c s="245"/>
      <c s="245">
        <v>8290686980</v>
      </c>
      <c s="245" t="s">
        <v>169</v>
      </c>
      <c s="245">
        <v>0</v>
      </c>
      <c s="245" t="s">
        <v>34</v>
      </c>
      <c s="245" t="s">
        <v>34</v>
      </c>
      <c s="245" t="s">
        <v>35</v>
      </c>
      <c s="245">
        <v>17</v>
      </c>
      <c s="245" t="s">
        <v>36</v>
      </c>
      <c s="245">
        <v>1</v>
      </c>
    </row>
    <row r="17" spans="1:30" s="0" customFormat="1" ht="15.75" customHeight="1">
      <c r="A17" s="245">
        <v>12</v>
      </c>
      <c s="245" t="s">
        <v>30</v>
      </c>
      <c s="245">
        <v>1980</v>
      </c>
      <c s="246">
        <v>45511</v>
      </c>
      <c s="245" t="s">
        <v>170</v>
      </c>
      <c s="245"/>
      <c s="245" t="s">
        <v>171</v>
      </c>
      <c s="245" t="s">
        <v>172</v>
      </c>
      <c s="245" t="s">
        <v>37</v>
      </c>
      <c s="245" t="s">
        <v>173</v>
      </c>
      <c s="245">
        <v>1217</v>
      </c>
      <c s="245"/>
      <c s="245">
        <v>125</v>
      </c>
      <c s="245">
        <v>77</v>
      </c>
      <c s="245" t="s">
        <v>38</v>
      </c>
      <c s="245" t="s">
        <v>33</v>
      </c>
      <c s="245"/>
      <c s="245" t="s">
        <v>96</v>
      </c>
      <c s="245">
        <v>8130205405</v>
      </c>
      <c s="245" t="s">
        <v>174</v>
      </c>
      <c s="245" t="s">
        <v>175</v>
      </c>
      <c s="245">
        <v>9672132396</v>
      </c>
      <c s="245" t="s">
        <v>176</v>
      </c>
      <c s="245">
        <v>0</v>
      </c>
      <c s="245" t="s">
        <v>34</v>
      </c>
      <c s="245" t="s">
        <v>34</v>
      </c>
      <c s="245" t="s">
        <v>35</v>
      </c>
      <c s="245">
        <v>18</v>
      </c>
      <c s="245" t="s">
        <v>36</v>
      </c>
      <c s="245">
        <v>2.5</v>
      </c>
    </row>
    <row r="18" spans="1:30" s="0" customFormat="1" ht="15.75" customHeight="1">
      <c r="A18" s="245">
        <v>12</v>
      </c>
      <c s="245" t="s">
        <v>30</v>
      </c>
      <c s="245">
        <v>1699</v>
      </c>
      <c s="245" t="s">
        <v>177</v>
      </c>
      <c s="245" t="s">
        <v>178</v>
      </c>
      <c s="245"/>
      <c s="245" t="s">
        <v>46</v>
      </c>
      <c s="245" t="s">
        <v>49</v>
      </c>
      <c s="245" t="s">
        <v>37</v>
      </c>
      <c s="245" t="s">
        <v>179</v>
      </c>
      <c s="245">
        <v>1218</v>
      </c>
      <c s="245"/>
      <c s="245">
        <v>125</v>
      </c>
      <c s="245">
        <v>79</v>
      </c>
      <c s="245" t="s">
        <v>38</v>
      </c>
      <c s="245" t="s">
        <v>33</v>
      </c>
      <c s="245"/>
      <c s="245" t="s">
        <v>96</v>
      </c>
      <c s="245">
        <v>8130205405</v>
      </c>
      <c s="245" t="s">
        <v>180</v>
      </c>
      <c s="245" t="s">
        <v>181</v>
      </c>
      <c s="245">
        <v>9649352973</v>
      </c>
      <c s="245" t="s">
        <v>182</v>
      </c>
      <c s="245">
        <v>0</v>
      </c>
      <c s="245" t="s">
        <v>34</v>
      </c>
      <c s="245" t="s">
        <v>34</v>
      </c>
      <c s="245" t="s">
        <v>35</v>
      </c>
      <c s="245">
        <v>17</v>
      </c>
      <c s="245" t="s">
        <v>36</v>
      </c>
      <c s="245">
        <v>2.5</v>
      </c>
    </row>
    <row r="19" spans="1:30" s="0" customFormat="1" ht="15.75" customHeight="1">
      <c r="A19" s="245">
        <v>12</v>
      </c>
      <c s="245" t="s">
        <v>30</v>
      </c>
      <c s="245">
        <v>1863</v>
      </c>
      <c s="246">
        <v>44418</v>
      </c>
      <c s="245" t="s">
        <v>183</v>
      </c>
      <c s="245"/>
      <c s="245" t="s">
        <v>184</v>
      </c>
      <c s="245" t="s">
        <v>48</v>
      </c>
      <c s="245" t="s">
        <v>37</v>
      </c>
      <c s="245" t="s">
        <v>185</v>
      </c>
      <c s="245">
        <v>1219</v>
      </c>
      <c s="245"/>
      <c s="245">
        <v>125</v>
      </c>
      <c s="245">
        <v>76</v>
      </c>
      <c s="245" t="s">
        <v>32</v>
      </c>
      <c s="245" t="s">
        <v>33</v>
      </c>
      <c s="245"/>
      <c s="245" t="s">
        <v>96</v>
      </c>
      <c s="245">
        <v>8130205405</v>
      </c>
      <c s="245" t="s">
        <v>186</v>
      </c>
      <c s="245"/>
      <c s="245">
        <v>9610732247</v>
      </c>
      <c s="245" t="s">
        <v>119</v>
      </c>
      <c s="245">
        <v>0</v>
      </c>
      <c s="245" t="s">
        <v>34</v>
      </c>
      <c s="245" t="s">
        <v>34</v>
      </c>
      <c s="245" t="s">
        <v>35</v>
      </c>
      <c s="245">
        <v>17</v>
      </c>
      <c s="245" t="s">
        <v>36</v>
      </c>
      <c s="245">
        <v>1</v>
      </c>
    </row>
    <row r="20" spans="1:30" s="0" customFormat="1" ht="15.75" customHeight="1">
      <c r="A20" s="245">
        <v>12</v>
      </c>
      <c s="245" t="s">
        <v>30</v>
      </c>
      <c s="245">
        <v>1244</v>
      </c>
      <c s="245" t="s">
        <v>133</v>
      </c>
      <c s="245" t="s">
        <v>187</v>
      </c>
      <c s="245"/>
      <c s="245" t="s">
        <v>188</v>
      </c>
      <c s="245" t="s">
        <v>189</v>
      </c>
      <c s="245" t="s">
        <v>37</v>
      </c>
      <c s="245" t="s">
        <v>190</v>
      </c>
      <c s="245">
        <v>1220</v>
      </c>
      <c s="245"/>
      <c s="245">
        <v>125</v>
      </c>
      <c s="245">
        <v>80</v>
      </c>
      <c s="245" t="s">
        <v>39</v>
      </c>
      <c s="245" t="s">
        <v>33</v>
      </c>
      <c s="245"/>
      <c s="245" t="s">
        <v>96</v>
      </c>
      <c s="245">
        <v>8130205405</v>
      </c>
      <c s="245" t="s">
        <v>191</v>
      </c>
      <c s="245" t="s">
        <v>192</v>
      </c>
      <c s="245">
        <v>9828271763</v>
      </c>
      <c s="245" t="s">
        <v>140</v>
      </c>
      <c s="245">
        <v>120000</v>
      </c>
      <c s="245" t="s">
        <v>34</v>
      </c>
      <c s="245" t="s">
        <v>34</v>
      </c>
      <c s="245" t="s">
        <v>35</v>
      </c>
      <c s="245">
        <v>18</v>
      </c>
      <c s="245" t="s">
        <v>36</v>
      </c>
      <c s="245">
        <v>2.5</v>
      </c>
    </row>
    <row r="21" spans="1:30" s="0" customFormat="1" ht="15.75" customHeight="1">
      <c r="A21" s="245">
        <v>12</v>
      </c>
      <c s="245" t="s">
        <v>30</v>
      </c>
      <c s="245">
        <v>1988</v>
      </c>
      <c s="246">
        <v>45603</v>
      </c>
      <c s="245" t="s">
        <v>193</v>
      </c>
      <c s="245"/>
      <c s="245" t="s">
        <v>47</v>
      </c>
      <c s="245" t="s">
        <v>194</v>
      </c>
      <c s="245" t="s">
        <v>37</v>
      </c>
      <c s="246">
        <v>39448</v>
      </c>
      <c s="245">
        <v>1221</v>
      </c>
      <c s="245"/>
      <c s="245">
        <v>125</v>
      </c>
      <c s="245">
        <v>75</v>
      </c>
      <c s="245" t="s">
        <v>38</v>
      </c>
      <c s="245" t="s">
        <v>33</v>
      </c>
      <c s="245"/>
      <c s="245" t="s">
        <v>96</v>
      </c>
      <c s="245">
        <v>8130205405</v>
      </c>
      <c s="245" t="s">
        <v>195</v>
      </c>
      <c s="245"/>
      <c s="245">
        <v>6375486292</v>
      </c>
      <c s="245" t="s">
        <v>105</v>
      </c>
      <c s="245">
        <v>70000</v>
      </c>
      <c s="245" t="s">
        <v>34</v>
      </c>
      <c s="245" t="s">
        <v>34</v>
      </c>
      <c s="245" t="s">
        <v>35</v>
      </c>
      <c s="245">
        <v>18</v>
      </c>
      <c s="245" t="s">
        <v>36</v>
      </c>
      <c s="245">
        <v>1</v>
      </c>
    </row>
    <row r="22" spans="1:30" s="0" customFormat="1" ht="15.75" customHeight="1">
      <c r="A22" s="245">
        <v>12</v>
      </c>
      <c s="245" t="s">
        <v>30</v>
      </c>
      <c s="245">
        <v>1328</v>
      </c>
      <c s="245"/>
      <c s="245" t="s">
        <v>196</v>
      </c>
      <c s="245"/>
      <c s="245" t="s">
        <v>197</v>
      </c>
      <c s="245" t="s">
        <v>198</v>
      </c>
      <c s="245" t="s">
        <v>31</v>
      </c>
      <c s="246">
        <v>39668</v>
      </c>
      <c s="245">
        <v>1222</v>
      </c>
      <c s="245"/>
      <c s="245">
        <v>125</v>
      </c>
      <c s="245">
        <v>65</v>
      </c>
      <c s="245" t="s">
        <v>32</v>
      </c>
      <c s="245"/>
      <c s="245"/>
      <c s="245" t="s">
        <v>96</v>
      </c>
      <c s="245">
        <v>8130205405</v>
      </c>
      <c s="245" t="s">
        <v>199</v>
      </c>
      <c s="245"/>
      <c s="245">
        <v>9001896751</v>
      </c>
      <c s="245" t="s">
        <v>140</v>
      </c>
      <c s="245">
        <v>160000</v>
      </c>
      <c s="245" t="s">
        <v>34</v>
      </c>
      <c s="245" t="s">
        <v>34</v>
      </c>
      <c s="245"/>
      <c s="245">
        <v>18</v>
      </c>
      <c s="245" t="s">
        <v>36</v>
      </c>
      <c s="245">
        <v>1</v>
      </c>
    </row>
    <row r="23" spans="1:30" s="0" customFormat="1" ht="15.75" customHeight="1">
      <c r="A23" s="245">
        <v>12</v>
      </c>
      <c s="245" t="s">
        <v>30</v>
      </c>
      <c s="245">
        <v>2002</v>
      </c>
      <c s="245" t="s">
        <v>200</v>
      </c>
      <c s="245" t="s">
        <v>201</v>
      </c>
      <c s="245"/>
      <c s="245" t="s">
        <v>202</v>
      </c>
      <c s="245" t="s">
        <v>43</v>
      </c>
      <c s="245" t="s">
        <v>31</v>
      </c>
      <c s="246">
        <v>39825</v>
      </c>
      <c s="245">
        <v>1223</v>
      </c>
      <c s="245"/>
      <c s="245">
        <v>125</v>
      </c>
      <c s="245">
        <v>62</v>
      </c>
      <c s="245" t="s">
        <v>32</v>
      </c>
      <c s="245" t="s">
        <v>33</v>
      </c>
      <c s="245"/>
      <c s="245" t="s">
        <v>96</v>
      </c>
      <c s="245">
        <v>8130205405</v>
      </c>
      <c s="245" t="s">
        <v>203</v>
      </c>
      <c s="245"/>
      <c s="245">
        <v>8003361457</v>
      </c>
      <c s="245" t="s">
        <v>105</v>
      </c>
      <c s="245">
        <v>60000</v>
      </c>
      <c s="245" t="s">
        <v>34</v>
      </c>
      <c s="245" t="s">
        <v>34</v>
      </c>
      <c s="245" t="s">
        <v>35</v>
      </c>
      <c s="245">
        <v>17</v>
      </c>
      <c s="245" t="s">
        <v>36</v>
      </c>
      <c s="245">
        <v>1</v>
      </c>
    </row>
    <row r="24" spans="1:30" s="0" customFormat="1" ht="15.75" customHeight="1">
      <c r="A24" s="245">
        <v>12</v>
      </c>
      <c s="245" t="s">
        <v>30</v>
      </c>
      <c s="245">
        <v>1256</v>
      </c>
      <c s="245" t="s">
        <v>133</v>
      </c>
      <c s="245" t="s">
        <v>204</v>
      </c>
      <c s="245"/>
      <c s="245" t="s">
        <v>205</v>
      </c>
      <c s="245" t="s">
        <v>189</v>
      </c>
      <c s="245" t="s">
        <v>37</v>
      </c>
      <c s="246">
        <v>40095</v>
      </c>
      <c s="245">
        <v>1224</v>
      </c>
      <c s="245"/>
      <c s="245">
        <v>125</v>
      </c>
      <c s="245">
        <v>79</v>
      </c>
      <c s="245" t="s">
        <v>39</v>
      </c>
      <c s="245" t="s">
        <v>33</v>
      </c>
      <c s="245"/>
      <c s="245" t="s">
        <v>96</v>
      </c>
      <c s="245">
        <v>8130205405</v>
      </c>
      <c s="245" t="s">
        <v>206</v>
      </c>
      <c s="245" t="s">
        <v>192</v>
      </c>
      <c s="245">
        <v>9828271763</v>
      </c>
      <c s="245" t="s">
        <v>140</v>
      </c>
      <c s="245">
        <v>120000</v>
      </c>
      <c s="245" t="s">
        <v>34</v>
      </c>
      <c s="245" t="s">
        <v>34</v>
      </c>
      <c s="245" t="s">
        <v>35</v>
      </c>
      <c s="245">
        <v>17</v>
      </c>
      <c s="245" t="s">
        <v>36</v>
      </c>
      <c s="245">
        <v>2.5</v>
      </c>
    </row>
    <row r="25" spans="1:30" s="0" customFormat="1" ht="15.75" customHeight="1">
      <c r="A25" s="245">
        <v>12</v>
      </c>
      <c s="245" t="s">
        <v>30</v>
      </c>
      <c s="245">
        <v>1971</v>
      </c>
      <c s="246">
        <v>45358</v>
      </c>
      <c s="245" t="s">
        <v>207</v>
      </c>
      <c s="245"/>
      <c s="245" t="s">
        <v>208</v>
      </c>
      <c s="245" t="s">
        <v>209</v>
      </c>
      <c s="245" t="s">
        <v>31</v>
      </c>
      <c s="245" t="s">
        <v>210</v>
      </c>
      <c s="245">
        <v>1225</v>
      </c>
      <c s="245"/>
      <c s="245">
        <v>125</v>
      </c>
      <c s="245">
        <v>69</v>
      </c>
      <c s="245" t="s">
        <v>32</v>
      </c>
      <c s="245" t="s">
        <v>111</v>
      </c>
      <c s="245"/>
      <c s="245" t="s">
        <v>96</v>
      </c>
      <c s="245">
        <v>8130205405</v>
      </c>
      <c s="245" t="s">
        <v>211</v>
      </c>
      <c s="245"/>
      <c s="245">
        <v>8440002668</v>
      </c>
      <c s="245" t="s">
        <v>119</v>
      </c>
      <c s="245">
        <v>0</v>
      </c>
      <c s="245" t="s">
        <v>34</v>
      </c>
      <c s="245" t="s">
        <v>34</v>
      </c>
      <c s="245" t="s">
        <v>114</v>
      </c>
      <c s="245">
        <v>17</v>
      </c>
      <c s="245" t="s">
        <v>36</v>
      </c>
      <c s="245">
        <v>1</v>
      </c>
    </row>
    <row r="26" spans="1:30" s="0" customFormat="1" ht="15.75" customHeight="1">
      <c r="A26" s="245">
        <v>12</v>
      </c>
      <c s="245" t="s">
        <v>30</v>
      </c>
      <c s="245">
        <v>1858</v>
      </c>
      <c s="245" t="s">
        <v>212</v>
      </c>
      <c s="245" t="s">
        <v>213</v>
      </c>
      <c s="245"/>
      <c s="245" t="s">
        <v>214</v>
      </c>
      <c s="245" t="s">
        <v>215</v>
      </c>
      <c s="245" t="s">
        <v>37</v>
      </c>
      <c s="246">
        <v>39089</v>
      </c>
      <c s="245">
        <v>1226</v>
      </c>
      <c s="245"/>
      <c s="245">
        <v>125</v>
      </c>
      <c s="245">
        <v>69</v>
      </c>
      <c s="245" t="s">
        <v>32</v>
      </c>
      <c s="245" t="s">
        <v>111</v>
      </c>
      <c s="245"/>
      <c s="245" t="s">
        <v>96</v>
      </c>
      <c s="245">
        <v>8130205405</v>
      </c>
      <c s="245" t="s">
        <v>216</v>
      </c>
      <c s="245"/>
      <c s="245">
        <v>7357199782</v>
      </c>
      <c s="245" t="s">
        <v>119</v>
      </c>
      <c s="245">
        <v>0</v>
      </c>
      <c s="245" t="s">
        <v>34</v>
      </c>
      <c s="245" t="s">
        <v>34</v>
      </c>
      <c s="245" t="s">
        <v>114</v>
      </c>
      <c s="245">
        <v>19</v>
      </c>
      <c s="245" t="s">
        <v>36</v>
      </c>
      <c s="245">
        <v>2</v>
      </c>
    </row>
    <row r="27" spans="1:30" s="0" customFormat="1" ht="15.75" customHeight="1">
      <c r="A27" s="245">
        <v>12</v>
      </c>
      <c s="245" t="s">
        <v>30</v>
      </c>
      <c s="245">
        <v>1947</v>
      </c>
      <c s="245" t="s">
        <v>217</v>
      </c>
      <c s="245" t="s">
        <v>218</v>
      </c>
      <c s="245"/>
      <c s="245" t="s">
        <v>219</v>
      </c>
      <c s="245" t="s">
        <v>41</v>
      </c>
      <c s="245" t="s">
        <v>31</v>
      </c>
      <c s="245" t="s">
        <v>220</v>
      </c>
      <c s="245">
        <v>1227</v>
      </c>
      <c s="245"/>
      <c s="245">
        <v>125</v>
      </c>
      <c s="245">
        <v>45</v>
      </c>
      <c s="245" t="s">
        <v>39</v>
      </c>
      <c s="245" t="s">
        <v>33</v>
      </c>
      <c s="245"/>
      <c s="245" t="s">
        <v>96</v>
      </c>
      <c s="245">
        <v>8130205405</v>
      </c>
      <c s="245" t="s">
        <v>221</v>
      </c>
      <c s="245" t="s">
        <v>222</v>
      </c>
      <c s="245">
        <v>9772446594</v>
      </c>
      <c s="245" t="s">
        <v>105</v>
      </c>
      <c s="245">
        <v>80000</v>
      </c>
      <c s="245" t="s">
        <v>34</v>
      </c>
      <c s="245" t="s">
        <v>34</v>
      </c>
      <c s="245" t="s">
        <v>35</v>
      </c>
      <c s="245">
        <v>20</v>
      </c>
      <c s="245" t="s">
        <v>36</v>
      </c>
      <c s="245">
        <v>3</v>
      </c>
    </row>
    <row r="28" spans="1:30" s="0" customFormat="1" ht="15.75" customHeight="1">
      <c r="A28" s="245">
        <v>12</v>
      </c>
      <c s="245" t="s">
        <v>30</v>
      </c>
      <c s="245">
        <v>1958</v>
      </c>
      <c s="246">
        <v>45146</v>
      </c>
      <c s="245" t="s">
        <v>223</v>
      </c>
      <c s="245"/>
      <c s="245" t="s">
        <v>224</v>
      </c>
      <c s="245" t="s">
        <v>225</v>
      </c>
      <c s="245" t="s">
        <v>31</v>
      </c>
      <c s="246">
        <v>38936</v>
      </c>
      <c s="245">
        <v>1228</v>
      </c>
      <c s="245"/>
      <c s="245">
        <v>125</v>
      </c>
      <c s="245">
        <v>72</v>
      </c>
      <c s="245" t="s">
        <v>32</v>
      </c>
      <c s="245" t="s">
        <v>111</v>
      </c>
      <c s="245"/>
      <c s="245" t="s">
        <v>96</v>
      </c>
      <c s="245">
        <v>8130205405</v>
      </c>
      <c s="245" t="s">
        <v>226</v>
      </c>
      <c s="245"/>
      <c s="245">
        <v>6367264520</v>
      </c>
      <c s="245" t="s">
        <v>140</v>
      </c>
      <c s="245">
        <v>50000</v>
      </c>
      <c s="245" t="s">
        <v>34</v>
      </c>
      <c s="245" t="s">
        <v>34</v>
      </c>
      <c s="245" t="s">
        <v>114</v>
      </c>
      <c s="245">
        <v>20</v>
      </c>
      <c s="245" t="s">
        <v>36</v>
      </c>
      <c s="245">
        <v>1</v>
      </c>
    </row>
    <row r="29" spans="1:30" s="0" customFormat="1" ht="15.75" customHeight="1">
      <c r="A29" s="245">
        <v>12</v>
      </c>
      <c s="245" t="s">
        <v>30</v>
      </c>
      <c s="245">
        <v>1982</v>
      </c>
      <c s="246">
        <v>45511</v>
      </c>
      <c s="245" t="s">
        <v>227</v>
      </c>
      <c s="245"/>
      <c s="245" t="s">
        <v>228</v>
      </c>
      <c s="245" t="s">
        <v>123</v>
      </c>
      <c s="245" t="s">
        <v>31</v>
      </c>
      <c s="245" t="s">
        <v>229</v>
      </c>
      <c s="245">
        <v>1229</v>
      </c>
      <c s="245"/>
      <c s="245">
        <v>125</v>
      </c>
      <c s="245">
        <v>74</v>
      </c>
      <c s="245" t="s">
        <v>38</v>
      </c>
      <c s="245" t="s">
        <v>33</v>
      </c>
      <c s="245"/>
      <c s="245" t="s">
        <v>96</v>
      </c>
      <c s="245">
        <v>8130205405</v>
      </c>
      <c s="245" t="s">
        <v>230</v>
      </c>
      <c s="245"/>
      <c s="245">
        <v>9783709912</v>
      </c>
      <c s="245" t="s">
        <v>97</v>
      </c>
      <c s="245">
        <v>0</v>
      </c>
      <c s="245" t="s">
        <v>34</v>
      </c>
      <c s="245" t="s">
        <v>34</v>
      </c>
      <c s="245" t="s">
        <v>35</v>
      </c>
      <c s="245">
        <v>17</v>
      </c>
      <c s="245" t="s">
        <v>36</v>
      </c>
      <c s="245">
        <v>1</v>
      </c>
    </row>
    <row r="30" spans="1:30" s="0" customFormat="1" ht="15.75" customHeight="1">
      <c r="A30" s="7"/>
      <c s="7"/>
      <c s="7"/>
      <c s="8"/>
      <c s="7"/>
      <c s="7"/>
      <c s="7"/>
      <c s="7"/>
      <c s="7"/>
      <c s="8"/>
      <c s="7"/>
      <c s="7"/>
      <c s="7"/>
      <c s="7"/>
      <c s="7"/>
      <c s="7"/>
      <c s="7"/>
      <c s="7"/>
      <c s="7"/>
      <c s="7"/>
      <c s="7"/>
      <c s="7"/>
      <c s="7"/>
      <c s="7"/>
      <c s="7"/>
      <c s="7"/>
      <c s="7"/>
      <c s="7"/>
      <c s="7"/>
      <c s="7"/>
    </row>
    <row r="31" spans="1:30" s="0" customFormat="1" ht="15.75" customHeight="1">
      <c r="A31" s="7"/>
      <c s="7"/>
      <c s="7"/>
      <c s="8"/>
      <c s="7"/>
      <c s="7"/>
      <c s="7"/>
      <c s="7"/>
      <c s="7"/>
      <c s="8"/>
      <c s="7"/>
      <c s="7"/>
      <c s="7"/>
      <c s="7"/>
      <c s="7"/>
      <c s="7"/>
      <c s="7"/>
      <c s="7"/>
      <c s="7"/>
      <c s="7"/>
      <c s="7"/>
      <c s="7"/>
      <c s="7"/>
      <c s="7"/>
      <c s="7"/>
      <c s="7"/>
      <c s="7"/>
      <c s="7"/>
      <c s="7"/>
      <c s="7"/>
    </row>
    <row r="32" spans="1:30" s="0" customFormat="1" ht="15.75" customHeight="1">
      <c r="A32" s="7"/>
      <c s="7"/>
      <c s="7"/>
      <c s="8"/>
      <c s="7"/>
      <c s="7"/>
      <c s="7"/>
      <c s="7"/>
      <c s="7"/>
      <c s="8"/>
      <c s="7"/>
      <c s="7"/>
      <c s="7"/>
      <c s="7"/>
      <c s="7"/>
      <c s="7"/>
      <c s="7"/>
      <c s="7"/>
      <c s="7"/>
      <c s="7"/>
      <c s="7"/>
      <c s="7"/>
      <c s="7"/>
      <c s="7"/>
      <c s="7"/>
      <c s="7"/>
      <c s="7"/>
      <c s="7"/>
      <c s="7"/>
      <c s="7"/>
    </row>
    <row r="33" spans="1:30" s="0" customFormat="1" ht="15.75" customHeight="1">
      <c r="A33" s="7"/>
      <c s="7"/>
      <c s="7"/>
      <c s="8"/>
      <c s="7"/>
      <c s="7"/>
      <c s="7"/>
      <c s="7"/>
      <c s="7"/>
      <c s="8"/>
      <c s="7"/>
      <c s="7"/>
      <c s="7"/>
      <c s="7"/>
      <c s="7"/>
      <c s="7"/>
      <c s="7"/>
      <c s="7"/>
      <c s="7"/>
      <c s="7"/>
      <c s="7"/>
      <c s="7"/>
      <c s="7"/>
      <c s="7"/>
      <c s="7"/>
      <c s="7"/>
      <c s="7"/>
      <c s="7"/>
      <c s="7"/>
      <c s="7"/>
    </row>
    <row r="34" spans="1:30" s="0" customFormat="1" ht="15.75" customHeight="1">
      <c r="A34" s="7"/>
      <c s="7"/>
      <c s="7"/>
      <c s="8"/>
      <c s="7"/>
      <c s="7"/>
      <c s="7"/>
      <c s="7"/>
      <c s="7"/>
      <c s="8"/>
      <c s="7"/>
      <c s="7"/>
      <c s="7"/>
      <c s="7"/>
      <c s="7"/>
      <c s="7"/>
      <c s="7"/>
      <c s="7"/>
      <c s="7"/>
      <c s="7"/>
      <c s="7"/>
      <c s="7"/>
      <c s="7"/>
      <c s="7"/>
      <c s="7"/>
      <c s="7"/>
      <c s="7"/>
      <c s="7"/>
      <c s="7"/>
      <c s="7"/>
    </row>
    <row r="35" spans="1:30" s="0" customFormat="1" ht="15.75" customHeight="1">
      <c r="A35" s="7"/>
      <c s="7"/>
      <c s="7"/>
      <c s="8"/>
      <c s="7"/>
      <c s="7"/>
      <c s="7"/>
      <c s="7"/>
      <c s="7"/>
      <c s="8"/>
      <c s="7"/>
      <c s="7"/>
      <c s="7"/>
      <c s="7"/>
      <c s="7"/>
      <c s="7"/>
      <c s="7"/>
      <c s="7"/>
      <c s="7"/>
      <c s="7"/>
      <c s="7"/>
      <c s="7"/>
      <c s="7"/>
      <c s="7"/>
      <c s="7"/>
      <c s="7"/>
      <c s="7"/>
      <c s="7"/>
      <c s="7"/>
      <c s="7"/>
    </row>
    <row r="36" spans="1:30" s="0" customFormat="1" ht="15.75" customHeight="1">
      <c r="A36" s="7"/>
      <c s="7"/>
      <c s="7"/>
      <c s="8"/>
      <c s="7"/>
      <c s="7"/>
      <c s="7"/>
      <c s="7"/>
      <c s="7"/>
      <c s="8"/>
      <c s="7"/>
      <c s="7"/>
      <c s="7"/>
      <c s="7"/>
      <c s="7"/>
      <c s="7"/>
      <c s="7"/>
      <c s="7"/>
      <c s="7"/>
      <c s="7"/>
      <c s="7"/>
      <c s="7"/>
      <c s="7"/>
      <c s="7"/>
      <c s="7"/>
      <c s="7"/>
      <c s="7"/>
      <c s="7"/>
      <c s="7"/>
      <c s="7"/>
    </row>
    <row r="37" spans="1:30" s="0" customFormat="1" ht="15.75" customHeight="1">
      <c r="A37" s="7"/>
      <c s="7"/>
      <c s="7"/>
      <c s="8"/>
      <c s="7"/>
      <c s="7"/>
      <c s="7"/>
      <c s="7"/>
      <c s="7"/>
      <c s="8"/>
      <c s="7"/>
      <c s="7"/>
      <c s="7"/>
      <c s="7"/>
      <c s="7"/>
      <c s="7"/>
      <c s="7"/>
      <c s="7"/>
      <c s="7"/>
      <c s="7"/>
      <c s="7"/>
      <c s="7"/>
      <c s="7"/>
      <c s="7"/>
      <c s="7"/>
      <c s="7"/>
      <c s="7"/>
      <c s="7"/>
      <c s="7"/>
      <c s="7"/>
    </row>
    <row r="38" spans="1:30" s="0" customFormat="1" ht="15.75" customHeight="1">
      <c r="A38" s="7"/>
      <c s="7"/>
      <c s="7"/>
      <c s="8"/>
      <c s="7"/>
      <c s="7"/>
      <c s="7"/>
      <c s="7"/>
      <c s="7"/>
      <c s="8"/>
      <c s="7"/>
      <c s="7"/>
      <c s="7"/>
      <c s="7"/>
      <c s="7"/>
      <c s="7"/>
      <c s="7"/>
      <c s="7"/>
      <c s="7"/>
      <c s="7"/>
      <c s="7"/>
      <c s="7"/>
      <c s="7"/>
      <c s="7"/>
      <c s="7"/>
      <c s="7"/>
      <c s="7"/>
      <c s="7"/>
      <c s="7"/>
      <c s="7"/>
    </row>
    <row r="39" spans="1:30" s="0" customFormat="1" ht="15.75" customHeight="1">
      <c r="A39" s="7"/>
      <c s="7"/>
      <c s="7"/>
      <c s="8"/>
      <c s="7"/>
      <c s="7"/>
      <c s="7"/>
      <c s="7"/>
      <c s="7"/>
      <c s="8"/>
      <c s="7"/>
      <c s="7"/>
      <c s="7"/>
      <c s="7"/>
      <c s="7"/>
      <c s="7"/>
      <c s="7"/>
      <c s="7"/>
      <c s="7"/>
      <c s="7"/>
      <c s="7"/>
      <c s="7"/>
      <c s="7"/>
      <c s="7"/>
      <c s="7"/>
      <c s="7"/>
      <c s="7"/>
      <c s="7"/>
      <c s="7"/>
      <c s="7"/>
    </row>
    <row r="40" spans="1:30" s="0" customFormat="1" ht="15.75" customHeight="1">
      <c r="A40" s="7"/>
      <c s="7"/>
      <c s="7"/>
      <c s="8"/>
      <c s="7"/>
      <c s="7"/>
      <c s="7"/>
      <c s="7"/>
      <c s="7"/>
      <c s="8"/>
      <c s="7"/>
      <c s="7"/>
      <c s="7"/>
      <c s="7"/>
      <c s="7"/>
      <c s="7"/>
      <c s="7"/>
      <c s="7"/>
      <c s="7"/>
      <c s="7"/>
      <c s="7"/>
      <c s="7"/>
      <c s="7"/>
      <c s="7"/>
      <c s="7"/>
      <c s="7"/>
      <c s="7"/>
      <c s="7"/>
      <c s="7"/>
      <c s="7"/>
    </row>
    <row r="41" spans="1:30" s="0" customFormat="1" ht="15.75" customHeight="1">
      <c r="A41" s="7"/>
      <c s="7"/>
      <c s="7"/>
      <c s="8"/>
      <c s="7"/>
      <c s="7"/>
      <c s="7"/>
      <c s="7"/>
      <c s="7"/>
      <c s="8"/>
      <c s="7"/>
      <c s="7"/>
      <c s="7"/>
      <c s="7"/>
      <c s="7"/>
      <c s="7"/>
      <c s="7"/>
      <c s="7"/>
      <c s="7"/>
      <c s="7"/>
      <c s="7"/>
      <c s="7"/>
      <c s="7"/>
      <c s="7"/>
      <c s="7"/>
      <c s="7"/>
      <c s="7"/>
      <c s="7"/>
      <c s="7"/>
      <c s="7"/>
    </row>
    <row r="42" spans="1:30" s="0" customFormat="1" ht="15.75" customHeight="1">
      <c r="A42" s="7"/>
      <c s="7"/>
      <c s="7"/>
      <c s="8"/>
      <c s="7"/>
      <c s="7"/>
      <c s="7"/>
      <c s="7"/>
      <c s="7"/>
      <c s="8"/>
      <c s="7"/>
      <c s="7"/>
      <c s="7"/>
      <c s="7"/>
      <c s="7"/>
      <c s="7"/>
      <c s="7"/>
      <c s="7"/>
      <c s="7"/>
      <c s="7"/>
      <c s="7"/>
      <c s="7"/>
      <c s="7"/>
      <c s="7"/>
      <c s="7"/>
      <c s="7"/>
      <c s="7"/>
      <c s="7"/>
      <c s="7"/>
      <c s="7"/>
    </row>
    <row r="43" spans="1:30" s="0" customFormat="1" ht="15.75" customHeight="1">
      <c r="A43" s="7"/>
      <c s="7"/>
      <c s="7"/>
      <c s="8"/>
      <c s="7"/>
      <c s="7"/>
      <c s="7"/>
      <c s="7"/>
      <c s="7"/>
      <c s="8"/>
      <c s="7"/>
      <c s="7"/>
      <c s="7"/>
      <c s="7"/>
      <c s="7"/>
      <c s="7"/>
      <c s="7"/>
      <c s="7"/>
      <c s="7"/>
      <c s="7"/>
      <c s="7"/>
      <c s="7"/>
      <c s="7"/>
      <c s="7"/>
      <c s="7"/>
      <c s="7"/>
      <c s="7"/>
      <c s="7"/>
      <c s="7"/>
      <c s="7"/>
    </row>
    <row r="44" spans="1:30" s="0" customFormat="1" ht="15.75" customHeight="1">
      <c r="A44" s="7"/>
      <c s="7"/>
      <c s="7"/>
      <c s="8"/>
      <c s="7"/>
      <c s="7"/>
      <c s="7"/>
      <c s="7"/>
      <c s="7"/>
      <c s="8"/>
      <c s="7"/>
      <c s="7"/>
      <c s="7"/>
      <c s="7"/>
      <c s="7"/>
      <c s="7"/>
      <c s="7"/>
      <c s="7"/>
      <c s="7"/>
      <c s="7"/>
      <c s="7"/>
      <c s="7"/>
      <c s="7"/>
      <c s="7"/>
      <c s="7"/>
      <c s="7"/>
      <c s="7"/>
      <c s="7"/>
      <c s="7"/>
      <c s="7"/>
    </row>
    <row r="45" spans="1:30" s="0" customFormat="1" ht="15.75" customHeight="1">
      <c r="A45" s="7"/>
      <c s="7"/>
      <c s="7"/>
      <c s="8"/>
      <c s="7"/>
      <c s="7"/>
      <c s="7"/>
      <c s="7"/>
      <c s="7"/>
      <c s="8"/>
      <c s="7"/>
      <c s="7"/>
      <c s="7"/>
      <c s="7"/>
      <c s="7"/>
      <c s="7"/>
      <c s="7"/>
      <c s="7"/>
      <c s="7"/>
      <c s="7"/>
      <c s="7"/>
      <c s="7"/>
      <c s="7"/>
      <c s="7"/>
      <c s="7"/>
      <c s="7"/>
      <c s="7"/>
      <c s="7"/>
      <c s="7"/>
      <c s="7"/>
    </row>
    <row r="46" spans="1:30" s="0" customFormat="1" ht="15.75" customHeight="1">
      <c r="A46" s="7"/>
      <c s="7"/>
      <c s="7"/>
      <c s="8"/>
      <c s="7"/>
      <c s="7"/>
      <c s="7"/>
      <c s="7"/>
      <c s="7"/>
      <c s="8"/>
      <c s="7"/>
      <c s="7"/>
      <c s="7"/>
      <c s="7"/>
      <c s="7"/>
      <c s="7"/>
      <c s="7"/>
      <c s="7"/>
      <c s="7"/>
      <c s="7"/>
      <c s="7"/>
      <c s="7"/>
      <c s="7"/>
      <c s="7"/>
      <c s="7"/>
      <c s="7"/>
      <c s="7"/>
      <c s="7"/>
      <c s="7"/>
      <c s="7"/>
    </row>
    <row r="47" spans="1:30" s="0" customFormat="1" ht="15.75" customHeight="1">
      <c r="A47" s="7"/>
      <c s="7"/>
      <c s="7"/>
      <c s="8"/>
      <c s="7"/>
      <c s="7"/>
      <c s="7"/>
      <c s="7"/>
      <c s="7"/>
      <c s="8"/>
      <c s="7"/>
      <c s="7"/>
      <c s="7"/>
      <c s="7"/>
      <c s="7"/>
      <c s="7"/>
      <c s="7"/>
      <c s="7"/>
      <c s="7"/>
      <c s="7"/>
      <c s="7"/>
      <c s="7"/>
      <c s="7"/>
      <c s="7"/>
      <c s="7"/>
      <c s="7"/>
      <c s="7"/>
      <c s="7"/>
      <c s="7"/>
      <c s="7"/>
    </row>
    <row r="48" spans="1:30" s="0" customFormat="1" ht="15.75" customHeight="1">
      <c r="A48" s="7"/>
      <c s="7"/>
      <c s="7"/>
      <c s="8"/>
      <c s="7"/>
      <c s="7"/>
      <c s="7"/>
      <c s="7"/>
      <c s="7"/>
      <c s="8"/>
      <c s="7"/>
      <c s="7"/>
      <c s="7"/>
      <c s="7"/>
      <c s="7"/>
      <c s="7"/>
      <c s="7"/>
      <c s="7"/>
      <c s="7"/>
      <c s="7"/>
      <c s="7"/>
      <c s="7"/>
      <c s="7"/>
      <c s="7"/>
      <c s="7"/>
      <c s="7"/>
      <c s="7"/>
      <c s="7"/>
      <c s="7"/>
      <c s="7"/>
    </row>
    <row r="49" spans="1:30" s="0" customFormat="1" ht="15.75" customHeight="1">
      <c r="A49" s="7"/>
      <c s="7"/>
      <c s="7"/>
      <c s="8"/>
      <c s="7"/>
      <c s="7"/>
      <c s="7"/>
      <c s="7"/>
      <c s="7"/>
      <c s="8"/>
      <c s="7"/>
      <c s="7"/>
      <c s="7"/>
      <c s="7"/>
      <c s="7"/>
      <c s="7"/>
      <c s="7"/>
      <c s="7"/>
      <c s="7"/>
      <c s="7"/>
      <c s="7"/>
      <c s="7"/>
      <c s="7"/>
      <c s="7"/>
      <c s="7"/>
      <c s="7"/>
      <c s="7"/>
      <c s="7"/>
      <c s="7"/>
      <c s="7"/>
    </row>
    <row r="50" spans="1:30" s="0" customFormat="1" ht="15.75" customHeight="1">
      <c r="A50" s="7"/>
      <c s="7"/>
      <c s="7"/>
      <c s="8"/>
      <c s="7"/>
      <c s="7"/>
      <c s="7"/>
      <c s="7"/>
      <c s="7"/>
      <c s="8"/>
      <c s="7"/>
      <c s="7"/>
      <c s="7"/>
      <c s="7"/>
      <c s="7"/>
      <c s="7"/>
      <c s="7"/>
      <c s="7"/>
      <c s="7"/>
      <c s="7"/>
      <c s="7"/>
      <c s="7"/>
      <c s="7"/>
      <c s="7"/>
      <c s="7"/>
      <c s="7"/>
      <c s="7"/>
      <c s="7"/>
      <c s="7"/>
      <c s="7"/>
    </row>
    <row r="51" spans="1:30" s="0" customFormat="1" ht="15.75" customHeight="1">
      <c r="A51" s="7"/>
      <c s="7"/>
      <c s="7"/>
      <c s="8"/>
      <c s="7"/>
      <c s="7"/>
      <c s="7"/>
      <c s="7"/>
      <c s="7"/>
      <c s="8"/>
      <c s="7"/>
      <c s="7"/>
      <c s="7"/>
      <c s="7"/>
      <c s="7"/>
      <c s="7"/>
      <c s="7"/>
      <c s="7"/>
      <c s="7"/>
      <c s="7"/>
      <c s="7"/>
      <c s="7"/>
      <c s="7"/>
      <c s="7"/>
      <c s="7"/>
      <c s="7"/>
      <c s="7"/>
      <c s="7"/>
      <c s="7"/>
      <c s="7"/>
    </row>
    <row r="52" spans="1:30" s="0" customFormat="1" ht="15.75" customHeight="1">
      <c r="A52" s="7"/>
      <c s="7"/>
      <c s="7"/>
      <c s="8"/>
      <c s="7"/>
      <c s="7"/>
      <c s="7"/>
      <c s="7"/>
      <c s="7"/>
      <c s="8"/>
      <c s="7"/>
      <c s="7"/>
      <c s="7"/>
      <c s="7"/>
      <c s="7"/>
      <c s="7"/>
      <c s="7"/>
      <c s="7"/>
      <c s="7"/>
      <c s="7"/>
      <c s="7"/>
      <c s="7"/>
      <c s="7"/>
      <c s="7"/>
      <c s="7"/>
      <c s="7"/>
      <c s="7"/>
      <c s="7"/>
      <c s="7"/>
      <c s="7"/>
    </row>
    <row r="53" spans="1:30" s="0" customFormat="1" ht="15.75" customHeight="1">
      <c r="A53" s="7"/>
      <c s="7"/>
      <c s="7"/>
      <c s="8"/>
      <c s="7"/>
      <c s="7"/>
      <c s="7"/>
      <c s="7"/>
      <c s="7"/>
      <c s="8"/>
      <c s="7"/>
      <c s="7"/>
      <c s="7"/>
      <c s="7"/>
      <c s="7"/>
      <c s="7"/>
      <c s="7"/>
      <c s="7"/>
      <c s="7"/>
      <c s="7"/>
      <c s="7"/>
      <c s="7"/>
      <c s="7"/>
      <c s="7"/>
      <c s="7"/>
      <c s="7"/>
      <c s="7"/>
      <c s="7"/>
      <c s="7"/>
      <c s="7"/>
    </row>
    <row r="54" spans="1:30" s="0" customFormat="1" ht="15.75" customHeight="1">
      <c r="A54" s="7"/>
      <c s="7"/>
      <c s="7"/>
      <c s="8"/>
      <c s="7"/>
      <c s="7"/>
      <c s="7"/>
      <c s="7"/>
      <c s="7"/>
      <c s="8"/>
      <c s="7"/>
      <c s="7"/>
      <c s="7"/>
      <c s="7"/>
      <c s="7"/>
      <c s="7"/>
      <c s="7"/>
      <c s="7"/>
      <c s="7"/>
      <c s="7"/>
      <c s="7"/>
      <c s="7"/>
      <c s="7"/>
      <c s="7"/>
      <c s="7"/>
      <c s="7"/>
      <c s="7"/>
      <c s="7"/>
      <c s="7"/>
      <c s="7"/>
    </row>
    <row r="55" spans="1:30" s="0" customFormat="1" ht="15.75" customHeight="1">
      <c r="A55" s="7"/>
      <c s="7"/>
      <c s="7"/>
      <c s="8"/>
      <c s="7"/>
      <c s="7"/>
      <c s="7"/>
      <c s="7"/>
      <c s="7"/>
      <c s="8"/>
      <c s="7"/>
      <c s="7"/>
      <c s="7"/>
      <c s="7"/>
      <c s="7"/>
      <c s="7"/>
      <c s="7"/>
      <c s="7"/>
      <c s="7"/>
      <c s="7"/>
      <c s="7"/>
      <c s="7"/>
      <c s="7"/>
      <c s="7"/>
      <c s="7"/>
      <c s="7"/>
      <c s="7"/>
      <c s="7"/>
      <c s="7"/>
      <c s="7"/>
    </row>
    <row r="56" spans="1:30" s="0" customFormat="1" ht="15.75" customHeight="1">
      <c r="A56" s="7"/>
      <c s="7"/>
      <c s="7"/>
      <c s="8"/>
      <c s="7"/>
      <c s="7"/>
      <c s="7"/>
      <c s="7"/>
      <c s="7"/>
      <c s="8"/>
      <c s="7"/>
      <c s="7"/>
      <c s="7"/>
      <c s="7"/>
      <c s="7"/>
      <c s="7"/>
      <c s="7"/>
      <c s="7"/>
      <c s="7"/>
      <c s="7"/>
      <c s="7"/>
      <c s="7"/>
      <c s="7"/>
      <c s="7"/>
      <c s="7"/>
      <c s="7"/>
      <c s="7"/>
      <c s="7"/>
      <c s="7"/>
      <c s="7"/>
    </row>
    <row r="57" spans="1:30" s="0" customFormat="1" ht="15.75" customHeight="1">
      <c r="A57" s="7"/>
      <c s="7"/>
      <c s="7"/>
      <c s="8"/>
      <c s="7"/>
      <c s="7"/>
      <c s="7"/>
      <c s="7"/>
      <c s="7"/>
      <c s="8"/>
      <c s="7"/>
      <c s="7"/>
      <c s="7"/>
      <c s="7"/>
      <c s="7"/>
      <c s="7"/>
      <c s="7"/>
      <c s="7"/>
      <c s="7"/>
      <c s="7"/>
      <c s="7"/>
      <c s="7"/>
      <c s="7"/>
      <c s="7"/>
      <c s="7"/>
      <c s="7"/>
      <c s="7"/>
      <c s="7"/>
      <c s="7"/>
      <c s="7"/>
    </row>
    <row r="58" spans="1:30" s="0" customFormat="1" ht="15.75" customHeight="1">
      <c r="A58" s="7"/>
      <c s="7"/>
      <c s="7"/>
      <c s="8"/>
      <c s="7"/>
      <c s="7"/>
      <c s="7"/>
      <c s="7"/>
      <c s="7"/>
      <c s="8"/>
      <c s="7"/>
      <c s="7"/>
      <c s="7"/>
      <c s="7"/>
      <c s="7"/>
      <c s="7"/>
      <c s="7"/>
      <c s="7"/>
      <c s="7"/>
      <c s="7"/>
      <c s="7"/>
      <c s="7"/>
      <c s="7"/>
      <c s="7"/>
      <c s="7"/>
      <c s="7"/>
      <c s="7"/>
      <c s="7"/>
      <c s="7"/>
      <c s="7"/>
    </row>
    <row r="59" spans="1:30" s="0" customFormat="1" ht="15.75" customHeight="1">
      <c r="A59" s="7"/>
      <c s="7"/>
      <c s="7"/>
      <c s="8"/>
      <c s="7"/>
      <c s="7"/>
      <c s="7"/>
      <c s="7"/>
      <c s="7"/>
      <c s="8"/>
      <c s="7"/>
      <c s="7"/>
      <c s="7"/>
      <c s="7"/>
      <c s="7"/>
      <c s="7"/>
      <c s="7"/>
      <c s="7"/>
      <c s="7"/>
      <c s="7"/>
      <c s="7"/>
      <c s="7"/>
      <c s="7"/>
      <c s="7"/>
      <c s="7"/>
      <c s="7"/>
      <c s="7"/>
      <c s="7"/>
      <c s="7"/>
      <c s="7"/>
    </row>
    <row r="60" spans="1:30" s="0" customFormat="1" ht="15.75" customHeight="1">
      <c r="A60" s="7"/>
      <c s="7"/>
      <c s="7"/>
      <c s="8"/>
      <c s="7"/>
      <c s="7"/>
      <c s="7"/>
      <c s="7"/>
      <c s="7"/>
      <c s="8"/>
      <c s="7"/>
      <c s="7"/>
      <c s="7"/>
      <c s="7"/>
      <c s="7"/>
      <c s="7"/>
      <c s="7"/>
      <c s="7"/>
      <c s="7"/>
      <c s="7"/>
      <c s="7"/>
      <c s="7"/>
      <c s="7"/>
      <c s="7"/>
      <c s="7"/>
      <c s="7"/>
      <c s="7"/>
      <c s="7"/>
      <c s="7"/>
      <c s="7"/>
    </row>
    <row r="61" spans="1:30" s="0" customFormat="1" ht="15.75" customHeight="1">
      <c r="A61" s="7"/>
      <c s="7"/>
      <c s="7"/>
      <c s="8"/>
      <c s="7"/>
      <c s="7"/>
      <c s="7"/>
      <c s="7"/>
      <c s="7"/>
      <c s="8"/>
      <c s="7"/>
      <c s="7"/>
      <c s="7"/>
      <c s="7"/>
      <c s="7"/>
      <c s="7"/>
      <c s="7"/>
      <c s="7"/>
      <c s="7"/>
      <c s="7"/>
      <c s="7"/>
      <c s="7"/>
      <c s="7"/>
      <c s="7"/>
      <c s="7"/>
      <c s="7"/>
      <c s="7"/>
      <c s="7"/>
      <c s="7"/>
      <c s="7"/>
    </row>
    <row r="62" spans="1:30" s="0" customFormat="1" ht="15.75" customHeight="1">
      <c r="A62" s="7"/>
      <c s="7"/>
      <c s="7"/>
      <c s="8"/>
      <c s="7"/>
      <c s="7"/>
      <c s="7"/>
      <c s="7"/>
      <c s="7"/>
      <c s="8"/>
      <c s="7"/>
      <c s="7"/>
      <c s="7"/>
      <c s="7"/>
      <c s="7"/>
      <c s="7"/>
      <c s="7"/>
      <c s="7"/>
      <c s="7"/>
      <c s="7"/>
      <c s="7"/>
      <c s="7"/>
      <c s="7"/>
      <c s="7"/>
      <c s="7"/>
      <c s="7"/>
      <c s="7"/>
      <c s="7"/>
      <c s="7"/>
      <c s="7"/>
    </row>
    <row r="63" spans="1:30" s="0" customFormat="1" ht="15.75" customHeight="1">
      <c r="A63" s="7"/>
      <c s="7"/>
      <c s="7"/>
      <c s="8"/>
      <c s="7"/>
      <c s="7"/>
      <c s="7"/>
      <c s="7"/>
      <c s="7"/>
      <c s="8"/>
      <c s="7"/>
      <c s="7"/>
      <c s="7"/>
      <c s="7"/>
      <c s="7"/>
      <c s="7"/>
      <c s="7"/>
      <c s="7"/>
      <c s="7"/>
      <c s="7"/>
      <c s="7"/>
      <c s="7"/>
      <c s="7"/>
      <c s="7"/>
      <c s="7"/>
      <c s="7"/>
      <c s="7"/>
      <c s="7"/>
      <c s="7"/>
      <c s="7"/>
    </row>
    <row r="64" spans="1:30" s="0" customFormat="1" ht="15.75" customHeight="1">
      <c r="A64" s="7"/>
      <c s="7"/>
      <c s="7"/>
      <c s="8"/>
      <c s="7"/>
      <c s="7"/>
      <c s="7"/>
      <c s="7"/>
      <c s="7"/>
      <c s="8"/>
      <c s="7"/>
      <c s="7"/>
      <c s="7"/>
      <c s="7"/>
      <c s="7"/>
      <c s="7"/>
      <c s="7"/>
      <c s="7"/>
      <c s="7"/>
      <c s="7"/>
      <c s="7"/>
      <c s="7"/>
      <c s="7"/>
      <c s="7"/>
      <c s="7"/>
      <c s="7"/>
      <c s="7"/>
      <c s="7"/>
      <c s="7"/>
      <c s="7"/>
    </row>
    <row r="65" spans="1:30" s="0" customFormat="1" ht="15.75" customHeight="1">
      <c r="A65" s="7"/>
      <c s="7"/>
      <c s="7"/>
      <c s="8"/>
      <c s="7"/>
      <c s="7"/>
      <c s="7"/>
      <c s="7"/>
      <c s="7"/>
      <c s="8"/>
      <c s="7"/>
      <c s="7"/>
      <c s="7"/>
      <c s="7"/>
      <c s="7"/>
      <c s="7"/>
      <c s="7"/>
      <c s="7"/>
      <c s="7"/>
      <c s="7"/>
      <c s="7"/>
      <c s="7"/>
      <c s="7"/>
      <c s="7"/>
      <c s="7"/>
      <c s="7"/>
      <c s="7"/>
      <c s="7"/>
      <c s="7"/>
      <c s="7"/>
    </row>
    <row r="66" spans="1:30" s="0" customFormat="1" ht="15.75" customHeight="1">
      <c r="A66" s="7"/>
      <c s="7"/>
      <c s="7"/>
      <c s="8"/>
      <c s="7"/>
      <c s="7"/>
      <c s="7"/>
      <c s="7"/>
      <c s="7"/>
      <c s="8"/>
      <c s="7"/>
      <c s="7"/>
      <c s="7"/>
      <c s="7"/>
      <c s="7"/>
      <c s="7"/>
      <c s="7"/>
      <c s="7"/>
      <c s="7"/>
      <c s="7"/>
      <c s="7"/>
      <c s="7"/>
      <c s="7"/>
      <c s="7"/>
      <c s="7"/>
      <c s="7"/>
      <c s="7"/>
      <c s="7"/>
      <c s="7"/>
      <c s="7"/>
    </row>
    <row r="67" spans="1:30" s="0" customFormat="1" ht="15.75" customHeight="1">
      <c r="A67" s="7"/>
      <c s="7"/>
      <c s="7"/>
      <c s="8"/>
      <c s="7"/>
      <c s="7"/>
      <c s="7"/>
      <c s="7"/>
      <c s="7"/>
      <c s="8"/>
      <c s="7"/>
      <c s="7"/>
      <c s="7"/>
      <c s="7"/>
      <c s="7"/>
      <c s="7"/>
      <c s="7"/>
      <c s="7"/>
      <c s="7"/>
      <c s="7"/>
      <c s="7"/>
      <c s="7"/>
      <c s="7"/>
      <c s="7"/>
      <c s="7"/>
      <c s="7"/>
      <c s="7"/>
      <c s="7"/>
      <c s="7"/>
      <c s="7"/>
    </row>
    <row r="68" spans="1:30" s="0" customFormat="1" ht="15.75" customHeight="1">
      <c r="A68" s="7"/>
      <c s="7"/>
      <c s="7"/>
      <c s="8"/>
      <c s="7"/>
      <c s="7"/>
      <c s="7"/>
      <c s="7"/>
      <c s="7"/>
      <c s="8"/>
      <c s="7"/>
      <c s="7"/>
      <c s="7"/>
      <c s="7"/>
      <c s="7"/>
      <c s="7"/>
      <c s="7"/>
      <c s="7"/>
      <c s="7"/>
      <c s="7"/>
      <c s="7"/>
      <c s="7"/>
      <c s="7"/>
      <c s="7"/>
      <c s="7"/>
      <c s="7"/>
      <c s="7"/>
      <c s="7"/>
      <c s="7"/>
      <c s="7"/>
    </row>
    <row r="69" spans="1:30" s="0" customFormat="1" ht="15.75" customHeight="1">
      <c r="A69" s="7"/>
      <c s="7"/>
      <c s="7"/>
      <c s="8"/>
      <c s="7"/>
      <c s="7"/>
      <c s="7"/>
      <c s="7"/>
      <c s="7"/>
      <c s="8"/>
      <c s="7"/>
      <c s="7"/>
      <c s="7"/>
      <c s="7"/>
      <c s="7"/>
      <c s="7"/>
      <c s="7"/>
      <c s="7"/>
      <c s="7"/>
      <c s="7"/>
      <c s="7"/>
      <c s="7"/>
      <c s="7"/>
      <c s="7"/>
      <c s="7"/>
      <c s="7"/>
      <c s="7"/>
      <c s="7"/>
      <c s="7"/>
      <c s="7"/>
    </row>
    <row r="70" spans="1:30" s="0" customFormat="1" ht="15.75" customHeight="1">
      <c r="A70" s="7"/>
      <c s="7"/>
      <c s="7"/>
      <c s="8"/>
      <c s="7"/>
      <c s="7"/>
      <c s="7"/>
      <c s="7"/>
      <c s="7"/>
      <c s="8"/>
      <c s="7"/>
      <c s="7"/>
      <c s="7"/>
      <c s="7"/>
      <c s="7"/>
      <c s="7"/>
      <c s="7"/>
      <c s="7"/>
      <c s="7"/>
      <c s="7"/>
      <c s="7"/>
      <c s="7"/>
      <c s="7"/>
      <c s="7"/>
      <c s="7"/>
      <c s="7"/>
      <c s="7"/>
      <c s="7"/>
      <c s="7"/>
      <c s="7"/>
    </row>
    <row r="71" spans="1:30" s="0" customFormat="1" ht="15.75" customHeight="1">
      <c r="A71" s="7"/>
      <c s="7"/>
      <c s="7"/>
      <c s="8"/>
      <c s="7"/>
      <c s="7"/>
      <c s="7"/>
      <c s="7"/>
      <c s="7"/>
      <c s="8"/>
      <c s="7"/>
      <c s="7"/>
      <c s="7"/>
      <c s="7"/>
      <c s="7"/>
      <c s="7"/>
      <c s="7"/>
      <c s="7"/>
      <c s="7"/>
      <c s="7"/>
      <c s="7"/>
      <c s="7"/>
      <c s="7"/>
      <c s="7"/>
      <c s="7"/>
      <c s="7"/>
      <c s="7"/>
      <c s="7"/>
      <c s="7"/>
      <c s="7"/>
    </row>
    <row r="72" spans="1:30" s="0" customFormat="1" ht="15.75" customHeight="1">
      <c r="A72" s="7"/>
      <c s="7"/>
      <c s="7"/>
      <c s="8"/>
      <c s="7"/>
      <c s="7"/>
      <c s="7"/>
      <c s="7"/>
      <c s="7"/>
      <c s="8"/>
      <c s="7"/>
      <c s="7"/>
      <c s="7"/>
      <c s="7"/>
      <c s="7"/>
      <c s="7"/>
      <c s="7"/>
      <c s="7"/>
      <c s="7"/>
      <c s="7"/>
      <c s="7"/>
      <c s="7"/>
      <c s="7"/>
      <c s="7"/>
      <c s="7"/>
      <c s="7"/>
      <c s="7"/>
      <c s="7"/>
      <c s="7"/>
      <c s="7"/>
    </row>
    <row r="73" spans="1:30" s="0" customFormat="1" ht="15.75" customHeight="1">
      <c r="A73" s="7"/>
      <c s="7"/>
      <c s="7"/>
      <c s="8"/>
      <c s="7"/>
      <c s="7"/>
      <c s="7"/>
      <c s="7"/>
      <c s="7"/>
      <c s="8"/>
      <c s="7"/>
      <c s="7"/>
      <c s="7"/>
      <c s="7"/>
      <c s="7"/>
      <c s="7"/>
      <c s="7"/>
      <c s="7"/>
      <c s="7"/>
      <c s="7"/>
      <c s="7"/>
      <c s="7"/>
      <c s="7"/>
      <c s="7"/>
      <c s="7"/>
      <c s="7"/>
      <c s="7"/>
      <c s="7"/>
      <c s="7"/>
      <c s="7"/>
    </row>
    <row r="74" spans="1:30" s="0" customFormat="1" ht="15.75" customHeight="1">
      <c r="A74" s="7"/>
      <c s="7"/>
      <c s="7"/>
      <c s="8"/>
      <c s="7"/>
      <c s="7"/>
      <c s="7"/>
      <c s="7"/>
      <c s="7"/>
      <c s="8"/>
      <c s="7"/>
      <c s="7"/>
      <c s="7"/>
      <c s="7"/>
      <c s="7"/>
      <c s="7"/>
      <c s="7"/>
      <c s="7"/>
      <c s="7"/>
      <c s="7"/>
      <c s="7"/>
      <c s="7"/>
      <c s="7"/>
      <c s="7"/>
      <c s="7"/>
      <c s="7"/>
      <c s="7"/>
      <c s="7"/>
      <c s="7"/>
      <c s="7"/>
    </row>
    <row r="75" spans="1:30" s="0" customFormat="1" ht="15.75" customHeight="1">
      <c r="A75" s="7"/>
      <c s="7"/>
      <c s="7"/>
      <c s="8"/>
      <c s="7"/>
      <c s="7"/>
      <c s="7"/>
      <c s="7"/>
      <c s="7"/>
      <c s="8"/>
      <c s="7"/>
      <c s="7"/>
      <c s="7"/>
      <c s="7"/>
      <c s="7"/>
      <c s="7"/>
      <c s="7"/>
      <c s="7"/>
      <c s="7"/>
      <c s="7"/>
      <c s="7"/>
      <c s="7"/>
      <c s="7"/>
      <c s="7"/>
      <c s="7"/>
      <c s="7"/>
      <c s="7"/>
      <c s="7"/>
      <c s="7"/>
      <c s="7"/>
    </row>
    <row r="76" spans="1:30" s="0" customFormat="1" ht="15.75" customHeight="1">
      <c r="A76" s="7"/>
      <c s="7"/>
      <c s="7"/>
      <c s="8"/>
      <c s="7"/>
      <c s="7"/>
      <c s="7"/>
      <c s="7"/>
      <c s="7"/>
      <c s="8"/>
      <c s="7"/>
      <c s="7"/>
      <c s="7"/>
      <c s="7"/>
      <c s="7"/>
      <c s="7"/>
      <c s="7"/>
      <c s="7"/>
      <c s="7"/>
      <c s="7"/>
      <c s="7"/>
      <c s="7"/>
      <c s="7"/>
      <c s="7"/>
      <c s="7"/>
      <c s="7"/>
      <c s="7"/>
      <c s="7"/>
      <c s="7"/>
      <c s="7"/>
    </row>
    <row r="77" spans="1:30" s="0" customFormat="1" ht="15.75" customHeight="1">
      <c r="A77" s="7"/>
      <c s="7"/>
      <c s="7"/>
      <c s="8"/>
      <c s="7"/>
      <c s="7"/>
      <c s="7"/>
      <c s="7"/>
      <c s="7"/>
      <c s="8"/>
      <c s="7"/>
      <c s="7"/>
      <c s="7"/>
      <c s="7"/>
      <c s="7"/>
      <c s="7"/>
      <c s="7"/>
      <c s="7"/>
      <c s="7"/>
      <c s="7"/>
      <c s="7"/>
      <c s="7"/>
      <c s="7"/>
      <c s="7"/>
      <c s="7"/>
      <c s="7"/>
      <c s="7"/>
      <c s="7"/>
      <c s="7"/>
      <c s="7"/>
    </row>
    <row r="78" spans="1:30" s="0" customFormat="1" ht="15.75" customHeight="1">
      <c r="A78" s="7"/>
      <c s="7"/>
      <c s="7"/>
      <c s="8"/>
      <c s="7"/>
      <c s="7"/>
      <c s="7"/>
      <c s="7"/>
      <c s="7"/>
      <c s="8"/>
      <c s="7"/>
      <c s="7"/>
      <c s="7"/>
      <c s="7"/>
      <c s="7"/>
      <c s="7"/>
      <c s="7"/>
      <c s="7"/>
      <c s="7"/>
      <c s="7"/>
      <c s="7"/>
      <c s="7"/>
      <c s="7"/>
      <c s="7"/>
      <c s="7"/>
      <c s="7"/>
      <c s="7"/>
      <c s="7"/>
      <c s="7"/>
      <c s="7"/>
    </row>
    <row r="79" spans="1:30" s="0" customFormat="1" ht="15.75" customHeight="1">
      <c r="A79" s="7"/>
      <c s="7"/>
      <c s="7"/>
      <c s="8"/>
      <c s="7"/>
      <c s="7"/>
      <c s="7"/>
      <c s="7"/>
      <c s="7"/>
      <c s="8"/>
      <c s="7"/>
      <c s="7"/>
      <c s="7"/>
      <c s="7"/>
      <c s="7"/>
      <c s="7"/>
      <c s="7"/>
      <c s="7"/>
      <c s="7"/>
      <c s="7"/>
      <c s="7"/>
      <c s="7"/>
      <c s="7"/>
      <c s="7"/>
      <c s="7"/>
      <c s="7"/>
      <c s="7"/>
      <c s="7"/>
      <c s="7"/>
      <c s="7"/>
    </row>
    <row r="80" spans="1:30" s="0" customFormat="1" ht="15.75" customHeight="1">
      <c r="A80" s="7"/>
      <c s="7"/>
      <c s="7"/>
      <c s="8"/>
      <c s="7"/>
      <c s="7"/>
      <c s="7"/>
      <c s="7"/>
      <c s="7"/>
      <c s="8"/>
      <c s="7"/>
      <c s="7"/>
      <c s="7"/>
      <c s="7"/>
      <c s="7"/>
      <c s="7"/>
      <c s="7"/>
      <c s="7"/>
      <c s="7"/>
      <c s="7"/>
      <c s="7"/>
      <c s="7"/>
      <c s="7"/>
      <c s="7"/>
      <c s="7"/>
      <c s="7"/>
      <c s="7"/>
      <c s="7"/>
      <c s="7"/>
      <c s="7"/>
    </row>
    <row r="81" spans="1:30" s="0" customFormat="1" ht="15.75" customHeight="1">
      <c r="A81" s="7"/>
      <c s="7"/>
      <c s="7"/>
      <c s="8"/>
      <c s="7"/>
      <c s="7"/>
      <c s="7"/>
      <c s="7"/>
      <c s="7"/>
      <c s="8"/>
      <c s="7"/>
      <c s="7"/>
      <c s="7"/>
      <c s="7"/>
      <c s="7"/>
      <c s="7"/>
      <c s="7"/>
      <c s="7"/>
      <c s="7"/>
      <c s="7"/>
      <c s="7"/>
      <c s="7"/>
      <c s="7"/>
      <c s="7"/>
      <c s="7"/>
      <c s="7"/>
      <c s="7"/>
      <c s="7"/>
      <c s="7"/>
      <c s="7"/>
    </row>
    <row r="82" spans="1:30" s="0" customFormat="1" ht="15.75" customHeight="1">
      <c r="A82" s="7"/>
      <c s="7"/>
      <c s="7"/>
      <c s="8"/>
      <c s="7"/>
      <c s="7"/>
      <c s="7"/>
      <c s="7"/>
      <c s="7"/>
      <c s="8"/>
      <c s="7"/>
      <c s="7"/>
      <c s="7"/>
      <c s="7"/>
      <c s="7"/>
      <c s="7"/>
      <c s="7"/>
      <c s="7"/>
      <c s="7"/>
      <c s="7"/>
      <c s="7"/>
      <c s="7"/>
      <c s="7"/>
      <c s="7"/>
      <c s="7"/>
      <c s="7"/>
      <c s="7"/>
      <c s="7"/>
      <c s="7"/>
      <c s="7"/>
    </row>
    <row r="83" spans="1:30" s="0" customFormat="1" ht="15.75" customHeight="1">
      <c r="A83" s="7"/>
      <c s="7"/>
      <c s="7"/>
      <c s="8"/>
      <c s="7"/>
      <c s="7"/>
      <c s="7"/>
      <c s="7"/>
      <c s="7"/>
      <c s="8"/>
      <c s="7"/>
      <c s="7"/>
      <c s="7"/>
      <c s="7"/>
      <c s="7"/>
      <c s="7"/>
      <c s="7"/>
      <c s="7"/>
      <c s="7"/>
      <c s="7"/>
      <c s="7"/>
      <c s="7"/>
      <c s="7"/>
      <c s="7"/>
      <c s="7"/>
      <c s="7"/>
      <c s="7"/>
      <c s="7"/>
      <c s="7"/>
      <c s="7"/>
    </row>
    <row r="84" spans="1:30" s="0" customFormat="1" ht="15.75" customHeight="1">
      <c r="A84" s="7"/>
      <c s="7"/>
      <c s="7"/>
      <c s="8"/>
      <c s="7"/>
      <c s="7"/>
      <c s="7"/>
      <c s="7"/>
      <c s="7"/>
      <c s="8"/>
      <c s="7"/>
      <c s="7"/>
      <c s="7"/>
      <c s="7"/>
      <c s="7"/>
      <c s="7"/>
      <c s="7"/>
      <c s="7"/>
      <c s="7"/>
      <c s="7"/>
      <c s="7"/>
      <c s="7"/>
      <c s="7"/>
      <c s="7"/>
      <c s="7"/>
      <c s="7"/>
      <c s="7"/>
      <c s="7"/>
      <c s="7"/>
      <c s="7"/>
    </row>
    <row r="85" spans="1:30" s="0" customFormat="1" ht="15.75" customHeight="1">
      <c r="A85" s="7"/>
      <c s="7"/>
      <c s="7"/>
      <c s="8"/>
      <c s="7"/>
      <c s="7"/>
      <c s="7"/>
      <c s="7"/>
      <c s="7"/>
      <c s="8"/>
      <c s="7"/>
      <c s="7"/>
      <c s="7"/>
      <c s="7"/>
      <c s="7"/>
      <c s="7"/>
      <c s="7"/>
      <c s="7"/>
      <c s="7"/>
      <c s="7"/>
      <c s="7"/>
      <c s="7"/>
      <c s="7"/>
      <c s="7"/>
      <c s="7"/>
      <c s="7"/>
      <c s="7"/>
      <c s="7"/>
      <c s="7"/>
      <c s="7"/>
    </row>
    <row r="86" spans="1:30" s="0" customFormat="1" ht="15.75" customHeight="1">
      <c r="A86" s="7"/>
      <c s="7"/>
      <c s="7"/>
      <c s="8"/>
      <c s="7"/>
      <c s="7"/>
      <c s="7"/>
      <c s="7"/>
      <c s="7"/>
      <c s="8"/>
      <c s="7"/>
      <c s="7"/>
      <c s="7"/>
      <c s="7"/>
      <c s="7"/>
      <c s="7"/>
      <c s="7"/>
      <c s="7"/>
      <c s="7"/>
      <c s="7"/>
      <c s="7"/>
      <c s="7"/>
      <c s="7"/>
      <c s="7"/>
      <c s="7"/>
      <c s="7"/>
      <c s="7"/>
      <c s="7"/>
      <c s="7"/>
      <c s="7"/>
    </row>
    <row r="87" spans="1:30" s="0" customFormat="1" ht="15.75" customHeight="1">
      <c r="A87" s="7"/>
      <c s="7"/>
      <c s="7"/>
      <c s="8"/>
      <c s="7"/>
      <c s="7"/>
      <c s="7"/>
      <c s="7"/>
      <c s="7"/>
      <c s="8"/>
      <c s="7"/>
      <c s="7"/>
      <c s="7"/>
      <c s="7"/>
      <c s="7"/>
      <c s="7"/>
      <c s="7"/>
      <c s="7"/>
      <c s="7"/>
      <c s="7"/>
      <c s="7"/>
      <c s="7"/>
      <c s="7"/>
      <c s="7"/>
      <c s="7"/>
      <c s="7"/>
      <c s="7"/>
      <c s="7"/>
      <c s="7"/>
      <c s="7"/>
    </row>
    <row r="88" spans="1:30" s="0" customFormat="1" ht="15.75" customHeight="1">
      <c r="A88" s="7"/>
      <c s="7"/>
      <c s="7"/>
      <c s="8"/>
      <c s="7"/>
      <c s="7"/>
      <c s="7"/>
      <c s="7"/>
      <c s="7"/>
      <c s="8"/>
      <c s="7"/>
      <c s="7"/>
      <c s="7"/>
      <c s="7"/>
      <c s="7"/>
      <c s="7"/>
      <c s="7"/>
      <c s="7"/>
      <c s="7"/>
      <c s="7"/>
      <c s="7"/>
      <c s="7"/>
      <c s="7"/>
      <c s="7"/>
      <c s="7"/>
      <c s="7"/>
      <c s="7"/>
      <c s="7"/>
      <c s="7"/>
      <c s="7"/>
    </row>
    <row r="89" spans="1:30" s="0" customFormat="1" ht="15.75" customHeight="1">
      <c r="A89" s="7"/>
      <c s="7"/>
      <c s="7"/>
      <c s="8"/>
      <c s="7"/>
      <c s="7"/>
      <c s="7"/>
      <c s="7"/>
      <c s="7"/>
      <c s="8"/>
      <c s="7"/>
      <c s="7"/>
      <c s="7"/>
      <c s="7"/>
      <c s="7"/>
      <c s="7"/>
      <c s="7"/>
      <c s="7"/>
      <c s="7"/>
      <c s="7"/>
      <c s="7"/>
      <c s="7"/>
      <c s="7"/>
      <c s="7"/>
      <c s="7"/>
      <c s="7"/>
      <c s="7"/>
      <c s="7"/>
      <c s="7"/>
      <c s="7"/>
    </row>
    <row r="90" spans="1:30" s="0" customFormat="1" ht="15.75" customHeight="1">
      <c r="A90" s="7"/>
      <c s="7"/>
      <c s="7"/>
      <c s="8"/>
      <c s="7"/>
      <c s="7"/>
      <c s="7"/>
      <c s="7"/>
      <c s="7"/>
      <c s="8"/>
      <c s="7"/>
      <c s="7"/>
      <c s="7"/>
      <c s="7"/>
      <c s="7"/>
      <c s="7"/>
      <c s="7"/>
      <c s="7"/>
      <c s="7"/>
      <c s="7"/>
      <c s="7"/>
      <c s="7"/>
      <c s="7"/>
      <c s="7"/>
      <c s="7"/>
      <c s="7"/>
      <c s="7"/>
      <c s="7"/>
      <c s="7"/>
      <c s="7"/>
    </row>
    <row r="91" spans="1:30" s="0" customFormat="1" ht="15.75" customHeight="1">
      <c r="A91" s="7"/>
      <c s="7"/>
      <c s="7"/>
      <c s="8"/>
      <c s="7"/>
      <c s="7"/>
      <c s="7"/>
      <c s="7"/>
      <c s="7"/>
      <c s="8"/>
      <c s="7"/>
      <c s="7"/>
      <c s="7"/>
      <c s="7"/>
      <c s="7"/>
      <c s="7"/>
      <c s="7"/>
      <c s="7"/>
      <c s="7"/>
      <c s="7"/>
      <c s="7"/>
      <c s="7"/>
      <c s="7"/>
      <c s="7"/>
      <c s="7"/>
      <c s="7"/>
      <c s="7"/>
      <c s="7"/>
      <c s="7"/>
      <c s="7"/>
    </row>
    <row r="92" spans="1:30" s="0" customFormat="1" ht="15.75" customHeight="1">
      <c r="A92" s="7"/>
      <c s="7"/>
      <c s="7"/>
      <c s="8"/>
      <c s="7"/>
      <c s="7"/>
      <c s="7"/>
      <c s="7"/>
      <c s="7"/>
      <c s="8"/>
      <c s="7"/>
      <c s="7"/>
      <c s="7"/>
      <c s="7"/>
      <c s="7"/>
      <c s="7"/>
      <c s="7"/>
      <c s="7"/>
      <c s="7"/>
      <c s="7"/>
      <c s="7"/>
      <c s="7"/>
      <c s="7"/>
      <c s="7"/>
      <c s="7"/>
      <c s="7"/>
      <c s="7"/>
      <c s="7"/>
      <c s="7"/>
      <c s="7"/>
    </row>
    <row r="93" spans="1:30" s="0" customFormat="1" ht="15.75" customHeight="1">
      <c r="A93" s="7"/>
      <c s="7"/>
      <c s="7"/>
      <c s="8"/>
      <c s="7"/>
      <c s="7"/>
      <c s="7"/>
      <c s="7"/>
      <c s="7"/>
      <c s="8"/>
      <c s="7"/>
      <c s="7"/>
      <c s="7"/>
      <c s="7"/>
      <c s="7"/>
      <c s="7"/>
      <c s="7"/>
      <c s="7"/>
      <c s="7"/>
      <c s="7"/>
      <c s="7"/>
      <c s="7"/>
      <c s="7"/>
      <c s="7"/>
      <c s="7"/>
      <c s="7"/>
      <c s="7"/>
      <c s="7"/>
      <c s="7"/>
      <c s="7"/>
    </row>
    <row r="94" spans="1:30" s="0" customFormat="1" ht="15.75" customHeight="1">
      <c r="A94" s="7"/>
      <c s="7"/>
      <c s="7"/>
      <c s="8"/>
      <c s="7"/>
      <c s="7"/>
      <c s="7"/>
      <c s="7"/>
      <c s="7"/>
      <c s="8"/>
      <c s="7"/>
      <c s="7"/>
      <c s="7"/>
      <c s="7"/>
      <c s="7"/>
      <c s="7"/>
      <c s="7"/>
      <c s="7"/>
      <c s="7"/>
      <c s="7"/>
      <c s="7"/>
      <c s="7"/>
      <c s="7"/>
      <c s="7"/>
      <c s="7"/>
      <c s="7"/>
      <c s="7"/>
      <c s="7"/>
      <c s="7"/>
      <c s="7"/>
    </row>
    <row r="95" spans="1:30" s="0" customFormat="1" ht="15.75" customHeight="1">
      <c r="A95" s="7"/>
      <c s="7"/>
      <c s="7"/>
      <c s="8"/>
      <c s="7"/>
      <c s="7"/>
      <c s="7"/>
      <c s="7"/>
      <c s="7"/>
      <c s="8"/>
      <c s="7"/>
      <c s="7"/>
      <c s="7"/>
      <c s="7"/>
      <c s="7"/>
      <c s="7"/>
      <c s="7"/>
      <c s="7"/>
      <c s="7"/>
      <c s="7"/>
      <c s="7"/>
      <c s="7"/>
      <c s="7"/>
      <c s="7"/>
      <c s="7"/>
      <c s="7"/>
      <c s="7"/>
      <c s="7"/>
      <c s="7"/>
      <c s="7"/>
    </row>
    <row r="96" spans="1:30" s="0" customFormat="1" ht="15.75" customHeight="1">
      <c r="A96" s="7"/>
      <c s="7"/>
      <c s="7"/>
      <c s="8"/>
      <c s="7"/>
      <c s="7"/>
      <c s="7"/>
      <c s="7"/>
      <c s="7"/>
      <c s="8"/>
      <c s="7"/>
      <c s="7"/>
      <c s="7"/>
      <c s="7"/>
      <c s="7"/>
      <c s="7"/>
      <c s="7"/>
      <c s="7"/>
      <c s="7"/>
      <c s="7"/>
      <c s="7"/>
      <c s="7"/>
      <c s="7"/>
      <c s="7"/>
      <c s="7"/>
      <c s="7"/>
      <c s="7"/>
      <c s="7"/>
      <c s="7"/>
      <c s="7"/>
    </row>
    <row r="97" spans="1:30" s="0" customFormat="1" ht="15.75" customHeight="1">
      <c r="A97" s="7"/>
      <c s="7"/>
      <c s="7"/>
      <c s="8"/>
      <c s="7"/>
      <c s="7"/>
      <c s="7"/>
      <c s="7"/>
      <c s="7"/>
      <c s="8"/>
      <c s="7"/>
      <c s="7"/>
      <c s="7"/>
      <c s="7"/>
      <c s="7"/>
      <c s="7"/>
      <c s="7"/>
      <c s="7"/>
      <c s="7"/>
      <c s="7"/>
      <c s="7"/>
      <c s="7"/>
      <c s="7"/>
      <c s="7"/>
      <c s="7"/>
      <c s="7"/>
      <c s="7"/>
      <c s="7"/>
      <c s="7"/>
      <c s="7"/>
    </row>
    <row r="98" spans="1:30" s="0" customFormat="1" ht="15.75" customHeight="1">
      <c r="A98" s="7"/>
      <c s="7"/>
      <c s="7"/>
      <c s="8"/>
      <c s="7"/>
      <c s="7"/>
      <c s="7"/>
      <c s="7"/>
      <c s="7"/>
      <c s="8"/>
      <c s="7"/>
      <c s="7"/>
      <c s="7"/>
      <c s="7"/>
      <c s="7"/>
      <c s="7"/>
      <c s="7"/>
      <c s="7"/>
      <c s="7"/>
      <c s="7"/>
      <c s="7"/>
      <c s="7"/>
      <c s="7"/>
      <c s="7"/>
      <c s="7"/>
      <c s="7"/>
      <c s="7"/>
      <c s="7"/>
      <c s="7"/>
      <c s="7"/>
    </row>
    <row r="99" spans="1:30" s="0" customFormat="1" ht="15.75" customHeight="1">
      <c r="A99" s="7"/>
      <c s="7"/>
      <c s="7"/>
      <c s="8"/>
      <c s="7"/>
      <c s="7"/>
      <c s="7"/>
      <c s="7"/>
      <c s="7"/>
      <c s="8"/>
      <c s="7"/>
      <c s="7"/>
      <c s="7"/>
      <c s="7"/>
      <c s="7"/>
      <c s="7"/>
      <c s="7"/>
      <c s="7"/>
      <c s="7"/>
      <c s="7"/>
      <c s="7"/>
      <c s="7"/>
      <c s="7"/>
      <c s="7"/>
      <c s="7"/>
      <c s="7"/>
      <c s="7"/>
      <c s="7"/>
      <c s="7"/>
      <c s="7"/>
    </row>
    <row r="100" spans="1:30" s="0" customFormat="1" ht="15.75" customHeight="1">
      <c r="A100" s="7"/>
      <c s="7"/>
      <c s="7"/>
      <c s="8"/>
      <c s="7"/>
      <c s="7"/>
      <c s="7"/>
      <c s="7"/>
      <c s="7"/>
      <c s="8"/>
      <c s="7"/>
      <c s="7"/>
      <c s="7"/>
      <c s="7"/>
      <c s="7"/>
      <c s="7"/>
      <c s="7"/>
      <c s="7"/>
      <c s="7"/>
      <c s="7"/>
      <c s="7"/>
      <c s="7"/>
      <c s="7"/>
      <c s="7"/>
      <c s="7"/>
      <c s="7"/>
      <c s="7"/>
      <c s="7"/>
      <c s="7"/>
      <c s="7"/>
    </row>
    <row r="101" spans="1:30" s="0" customFormat="1" ht="15.75" customHeight="1">
      <c r="A101" s="7"/>
      <c s="7"/>
      <c s="7"/>
      <c s="8"/>
      <c s="7"/>
      <c s="7"/>
      <c s="7"/>
      <c s="7"/>
      <c s="7"/>
      <c s="8"/>
      <c s="7"/>
      <c s="7"/>
      <c s="7"/>
      <c s="7"/>
      <c s="7"/>
      <c s="7"/>
      <c s="7"/>
      <c s="7"/>
      <c s="7"/>
      <c s="7"/>
      <c s="7"/>
      <c s="7"/>
      <c s="7"/>
      <c s="7"/>
      <c s="7"/>
      <c s="7"/>
      <c s="7"/>
      <c s="7"/>
      <c s="7"/>
      <c s="7"/>
    </row>
    <row r="102" spans="1:30" s="0" customFormat="1" ht="15.75" customHeight="1">
      <c r="A102" s="7"/>
      <c s="7"/>
      <c s="7"/>
      <c s="8"/>
      <c s="7"/>
      <c s="7"/>
      <c s="7"/>
      <c s="7"/>
      <c s="7"/>
      <c s="8"/>
      <c s="7"/>
      <c s="7"/>
      <c s="7"/>
      <c s="7"/>
      <c s="7"/>
      <c s="7"/>
      <c s="7"/>
      <c s="7"/>
      <c s="7"/>
      <c s="7"/>
      <c s="7"/>
      <c s="7"/>
      <c s="7"/>
      <c s="7"/>
      <c s="7"/>
      <c s="7"/>
      <c s="7"/>
      <c s="7"/>
      <c s="7"/>
      <c s="7"/>
    </row>
    <row r="103" spans="1:30" s="0" customFormat="1" ht="15.75" customHeight="1">
      <c r="A103" s="7"/>
      <c s="7"/>
      <c s="7"/>
      <c s="8"/>
      <c s="7"/>
      <c s="7"/>
      <c s="7"/>
      <c s="7"/>
      <c s="7"/>
      <c s="8"/>
      <c s="7"/>
      <c s="7"/>
      <c s="7"/>
      <c s="7"/>
      <c s="7"/>
      <c s="7"/>
      <c s="7"/>
      <c s="7"/>
      <c s="7"/>
      <c s="7"/>
      <c s="7"/>
      <c s="7"/>
      <c s="7"/>
      <c s="7"/>
      <c s="7"/>
      <c s="7"/>
      <c s="7"/>
      <c s="7"/>
      <c s="7"/>
      <c s="7"/>
    </row>
    <row r="104" spans="1:30" s="0" customFormat="1" ht="15.75" customHeight="1">
      <c r="A104" s="7"/>
      <c s="7"/>
      <c s="7"/>
      <c s="8"/>
      <c s="7"/>
      <c s="7"/>
      <c s="7"/>
      <c s="7"/>
      <c s="7"/>
      <c s="8"/>
      <c s="7"/>
      <c s="7"/>
      <c s="7"/>
      <c s="7"/>
      <c s="7"/>
      <c s="7"/>
      <c s="7"/>
      <c s="7"/>
      <c s="7"/>
      <c s="7"/>
      <c s="7"/>
      <c s="7"/>
      <c s="7"/>
      <c s="7"/>
      <c s="7"/>
      <c s="7"/>
      <c s="7"/>
      <c s="7"/>
      <c s="7"/>
      <c s="7"/>
    </row>
    <row r="105" spans="1:30" s="0" customFormat="1" ht="15.75" customHeight="1">
      <c r="A105" s="7"/>
      <c s="7"/>
      <c s="7"/>
      <c s="8"/>
      <c s="7"/>
      <c s="7"/>
      <c s="7"/>
      <c s="7"/>
      <c s="7"/>
      <c s="8"/>
      <c s="7"/>
      <c s="7"/>
      <c s="7"/>
      <c s="7"/>
      <c s="7"/>
      <c s="7"/>
      <c s="7"/>
      <c s="7"/>
      <c s="7"/>
      <c s="7"/>
      <c s="7"/>
      <c s="7"/>
      <c s="7"/>
      <c s="7"/>
      <c s="7"/>
      <c s="7"/>
      <c s="7"/>
      <c s="7"/>
      <c s="7"/>
      <c s="7"/>
    </row>
    <row r="106" spans="1:30" s="0" customFormat="1" ht="15.75" customHeight="1">
      <c r="A106" s="7"/>
      <c s="7"/>
      <c s="7"/>
      <c s="8"/>
      <c s="7"/>
      <c s="7"/>
      <c s="7"/>
      <c s="7"/>
      <c s="7"/>
      <c s="8"/>
      <c s="7"/>
      <c s="7"/>
      <c s="7"/>
      <c s="7"/>
      <c s="7"/>
      <c s="7"/>
      <c s="7"/>
      <c s="7"/>
      <c s="7"/>
      <c s="7"/>
      <c s="7"/>
      <c s="7"/>
      <c s="7"/>
      <c s="7"/>
      <c s="7"/>
      <c s="7"/>
      <c s="7"/>
      <c s="7"/>
      <c s="7"/>
      <c s="7"/>
    </row>
    <row r="107" spans="1:30" s="0" customFormat="1" ht="15.75" customHeight="1">
      <c r="A107" s="7"/>
      <c s="7"/>
      <c s="7"/>
      <c s="8"/>
      <c s="7"/>
      <c s="7"/>
      <c s="7"/>
      <c s="7"/>
      <c s="7"/>
      <c s="8"/>
      <c s="7"/>
      <c s="7"/>
      <c s="7"/>
      <c s="7"/>
      <c s="7"/>
      <c s="7"/>
      <c s="7"/>
      <c s="7"/>
      <c s="7"/>
      <c s="7"/>
      <c s="7"/>
      <c s="7"/>
      <c s="7"/>
      <c s="7"/>
      <c s="7"/>
      <c s="7"/>
      <c s="7"/>
      <c s="7"/>
      <c s="7"/>
      <c s="7"/>
    </row>
    <row r="108" spans="1:30" s="0" customFormat="1" ht="15.75" customHeight="1">
      <c r="A108" s="7"/>
      <c s="7"/>
      <c s="7"/>
      <c s="8"/>
      <c s="7"/>
      <c s="7"/>
      <c s="7"/>
      <c s="7"/>
      <c s="7"/>
      <c s="8"/>
      <c s="7"/>
      <c s="7"/>
      <c s="7"/>
      <c s="7"/>
      <c s="7"/>
      <c s="7"/>
      <c s="7"/>
      <c s="7"/>
      <c s="7"/>
      <c s="7"/>
      <c s="7"/>
      <c s="7"/>
      <c s="7"/>
      <c s="7"/>
      <c s="7"/>
      <c s="7"/>
      <c s="7"/>
      <c s="7"/>
      <c s="7"/>
      <c s="7"/>
    </row>
    <row r="109" spans="1:30" s="0" customFormat="1" ht="15.75" customHeight="1">
      <c r="A109" s="7"/>
      <c s="7"/>
      <c s="7"/>
      <c s="8"/>
      <c s="7"/>
      <c s="7"/>
      <c s="7"/>
      <c s="7"/>
      <c s="7"/>
      <c s="8"/>
      <c s="7"/>
      <c s="7"/>
      <c s="7"/>
      <c s="7"/>
      <c s="7"/>
      <c s="7"/>
      <c s="7"/>
      <c s="7"/>
      <c s="7"/>
      <c s="7"/>
      <c s="7"/>
      <c s="7"/>
      <c s="7"/>
      <c s="7"/>
      <c s="7"/>
      <c s="7"/>
      <c s="7"/>
      <c s="7"/>
      <c s="7"/>
      <c s="7"/>
    </row>
    <row r="110" spans="1:30" s="0" customFormat="1" ht="15.75" customHeight="1">
      <c r="A110" s="7"/>
      <c s="7"/>
      <c s="7"/>
      <c s="8"/>
      <c s="7"/>
      <c s="7"/>
      <c s="7"/>
      <c s="7"/>
      <c s="7"/>
      <c s="8"/>
      <c s="7"/>
      <c s="7"/>
      <c s="7"/>
      <c s="7"/>
      <c s="7"/>
      <c s="7"/>
      <c s="7"/>
      <c s="7"/>
      <c s="7"/>
      <c s="7"/>
      <c s="7"/>
      <c s="7"/>
      <c s="7"/>
      <c s="7"/>
      <c s="7"/>
      <c s="7"/>
      <c s="7"/>
      <c s="7"/>
      <c s="7"/>
      <c s="7"/>
    </row>
    <row r="111" spans="1:30" s="0" customFormat="1" ht="15.75" customHeight="1">
      <c r="A111" s="7"/>
      <c s="7"/>
      <c s="7"/>
      <c s="8"/>
      <c s="7"/>
      <c s="7"/>
      <c s="7"/>
      <c s="7"/>
      <c s="7"/>
      <c s="8"/>
      <c s="7"/>
      <c s="7"/>
      <c s="7"/>
      <c s="7"/>
      <c s="7"/>
      <c s="7"/>
      <c s="7"/>
      <c s="7"/>
      <c s="7"/>
      <c s="7"/>
      <c s="7"/>
      <c s="7"/>
      <c s="7"/>
      <c s="7"/>
      <c s="7"/>
      <c s="7"/>
      <c s="7"/>
      <c s="7"/>
      <c s="7"/>
      <c s="7"/>
    </row>
    <row r="112" spans="1:30" s="0" customFormat="1" ht="15.75" customHeight="1">
      <c r="A112" s="7"/>
      <c s="7"/>
      <c s="7"/>
      <c s="8"/>
      <c s="7"/>
      <c s="7"/>
      <c s="7"/>
      <c s="7"/>
      <c s="7"/>
      <c s="8"/>
      <c s="7"/>
      <c s="7"/>
      <c s="7"/>
      <c s="7"/>
      <c s="7"/>
      <c s="7"/>
      <c s="7"/>
      <c s="7"/>
      <c s="7"/>
      <c s="7"/>
      <c s="7"/>
      <c s="7"/>
      <c s="7"/>
      <c s="7"/>
      <c s="7"/>
      <c s="7"/>
      <c s="7"/>
      <c s="7"/>
      <c s="7"/>
      <c s="7"/>
    </row>
    <row r="113" spans="1:30" s="0" customFormat="1" ht="15.75" customHeight="1">
      <c r="A113" s="7"/>
      <c s="7"/>
      <c s="7"/>
      <c s="8"/>
      <c s="7"/>
      <c s="7"/>
      <c s="7"/>
      <c s="7"/>
      <c s="7"/>
      <c s="8"/>
      <c s="7"/>
      <c s="7"/>
      <c s="7"/>
      <c s="7"/>
      <c s="7"/>
      <c s="7"/>
      <c s="7"/>
      <c s="7"/>
      <c s="7"/>
      <c s="7"/>
      <c s="7"/>
      <c s="7"/>
      <c s="7"/>
      <c s="7"/>
      <c s="7"/>
      <c s="7"/>
      <c s="7"/>
      <c s="7"/>
      <c s="7"/>
      <c s="7"/>
    </row>
    <row r="114" spans="1:30" s="0" customFormat="1" ht="15.75" customHeight="1">
      <c r="A114" s="7"/>
      <c s="7"/>
      <c s="7"/>
      <c s="8"/>
      <c s="7"/>
      <c s="7"/>
      <c s="7"/>
      <c s="7"/>
      <c s="7"/>
      <c s="8"/>
      <c s="7"/>
      <c s="7"/>
      <c s="7"/>
      <c s="7"/>
      <c s="7"/>
      <c s="7"/>
      <c s="7"/>
      <c s="7"/>
      <c s="7"/>
      <c s="7"/>
      <c s="7"/>
      <c s="7"/>
      <c s="7"/>
      <c s="7"/>
      <c s="7"/>
      <c s="7"/>
      <c s="7"/>
      <c s="7"/>
      <c s="7"/>
      <c s="7"/>
    </row>
    <row r="115" spans="1:30" s="0" customFormat="1" ht="15.75" customHeight="1">
      <c r="A115" s="7"/>
      <c s="7"/>
      <c s="7"/>
      <c s="8"/>
      <c s="7"/>
      <c s="7"/>
      <c s="7"/>
      <c s="7"/>
      <c s="7"/>
      <c s="8"/>
      <c s="7"/>
      <c s="7"/>
      <c s="7"/>
      <c s="7"/>
      <c s="7"/>
      <c s="7"/>
      <c s="7"/>
      <c s="7"/>
      <c s="7"/>
      <c s="7"/>
      <c s="7"/>
      <c s="7"/>
      <c s="7"/>
      <c s="7"/>
      <c s="7"/>
      <c s="7"/>
      <c s="7"/>
      <c s="7"/>
      <c s="7"/>
      <c s="7"/>
    </row>
    <row r="116" spans="1:30" s="0" customFormat="1" ht="15.75" customHeight="1">
      <c r="A116" s="7"/>
      <c s="7"/>
      <c s="7"/>
      <c s="8"/>
      <c s="7"/>
      <c s="7"/>
      <c s="7"/>
      <c s="7"/>
      <c s="7"/>
      <c s="8"/>
      <c s="7"/>
      <c s="7"/>
      <c s="7"/>
      <c s="7"/>
      <c s="7"/>
      <c s="7"/>
      <c s="7"/>
      <c s="7"/>
      <c s="7"/>
      <c s="7"/>
      <c s="7"/>
      <c s="7"/>
      <c s="7"/>
      <c s="7"/>
      <c s="7"/>
      <c s="7"/>
      <c s="7"/>
      <c s="7"/>
      <c s="7"/>
      <c s="7"/>
    </row>
    <row r="117" spans="1:30" s="0" customFormat="1" ht="15.75" customHeight="1">
      <c r="A117" s="7"/>
      <c s="7"/>
      <c s="7"/>
      <c s="8"/>
      <c s="7"/>
      <c s="7"/>
      <c s="7"/>
      <c s="7"/>
      <c s="7"/>
      <c s="8"/>
      <c s="7"/>
      <c s="7"/>
      <c s="7"/>
      <c s="7"/>
      <c s="7"/>
      <c s="7"/>
      <c s="7"/>
      <c s="7"/>
      <c s="7"/>
      <c s="7"/>
      <c s="7"/>
      <c s="7"/>
      <c s="7"/>
      <c s="7"/>
      <c s="7"/>
      <c s="7"/>
      <c s="7"/>
      <c s="7"/>
      <c s="7"/>
      <c s="7"/>
    </row>
    <row r="118" spans="1:30" s="0" customFormat="1" ht="15.75" customHeight="1">
      <c r="A118" s="7"/>
      <c s="7"/>
      <c s="7"/>
      <c s="8"/>
      <c s="7"/>
      <c s="7"/>
      <c s="7"/>
      <c s="7"/>
      <c s="7"/>
      <c s="8"/>
      <c s="7"/>
      <c s="7"/>
      <c s="7"/>
      <c s="7"/>
      <c s="7"/>
      <c s="7"/>
      <c s="7"/>
      <c s="7"/>
      <c s="7"/>
      <c s="7"/>
      <c s="7"/>
      <c s="7"/>
      <c s="7"/>
      <c s="7"/>
      <c s="7"/>
      <c s="7"/>
      <c s="7"/>
      <c s="7"/>
      <c s="7"/>
      <c s="7"/>
    </row>
    <row r="119" spans="1:30" s="0" customFormat="1" ht="15.75" customHeight="1">
      <c r="A119" s="7"/>
      <c s="7"/>
      <c s="7"/>
      <c s="8"/>
      <c s="7"/>
      <c s="7"/>
      <c s="7"/>
      <c s="7"/>
      <c s="7"/>
      <c s="8"/>
      <c s="7"/>
      <c s="7"/>
      <c s="7"/>
      <c s="7"/>
      <c s="7"/>
      <c s="7"/>
      <c s="7"/>
      <c s="7"/>
      <c s="7"/>
      <c s="7"/>
      <c s="7"/>
      <c s="7"/>
      <c s="7"/>
      <c s="7"/>
      <c s="7"/>
      <c s="7"/>
      <c s="7"/>
      <c s="7"/>
      <c s="7"/>
      <c s="7"/>
    </row>
    <row r="120" spans="1:30" s="0" customFormat="1" ht="15.75" customHeight="1">
      <c r="A120" s="7"/>
      <c s="7"/>
      <c s="7"/>
      <c s="8"/>
      <c s="7"/>
      <c s="7"/>
      <c s="7"/>
      <c s="7"/>
      <c s="7"/>
      <c s="8"/>
      <c s="7"/>
      <c s="7"/>
      <c s="7"/>
      <c s="7"/>
      <c s="7"/>
      <c s="7"/>
      <c s="7"/>
      <c s="7"/>
      <c s="7"/>
      <c s="7"/>
      <c s="7"/>
      <c s="7"/>
      <c s="7"/>
      <c s="7"/>
      <c s="7"/>
      <c s="7"/>
      <c s="7"/>
      <c s="7"/>
      <c s="7"/>
      <c s="7"/>
    </row>
    <row r="121" spans="1:30" s="0" customFormat="1" ht="15.75" customHeight="1">
      <c r="A121" s="7"/>
      <c s="7"/>
      <c s="7"/>
      <c s="8"/>
      <c s="7"/>
      <c s="7"/>
      <c s="7"/>
      <c s="7"/>
      <c s="7"/>
      <c s="8"/>
      <c s="7"/>
      <c s="7"/>
      <c s="7"/>
      <c s="7"/>
      <c s="7"/>
      <c s="7"/>
      <c s="7"/>
      <c s="7"/>
      <c s="7"/>
      <c s="7"/>
      <c s="7"/>
      <c s="7"/>
      <c s="7"/>
      <c s="7"/>
      <c s="7"/>
      <c s="7"/>
      <c s="7"/>
      <c s="7"/>
      <c s="7"/>
      <c s="7"/>
    </row>
    <row r="122" spans="1:30" s="0" customFormat="1" ht="15.75" customHeight="1">
      <c r="A122" s="7"/>
      <c s="7"/>
      <c s="7"/>
      <c s="8"/>
      <c s="7"/>
      <c s="7"/>
      <c s="7"/>
      <c s="7"/>
      <c s="7"/>
      <c s="8"/>
      <c s="7"/>
      <c s="7"/>
      <c s="7"/>
      <c s="7"/>
      <c s="7"/>
      <c s="7"/>
      <c s="7"/>
      <c s="7"/>
      <c s="7"/>
      <c s="7"/>
      <c s="7"/>
      <c s="7"/>
      <c s="7"/>
      <c s="7"/>
      <c s="7"/>
      <c s="7"/>
      <c s="7"/>
      <c s="7"/>
      <c s="7"/>
      <c s="7"/>
    </row>
    <row r="123" spans="1:30" s="0" customFormat="1" ht="15.75" customHeight="1">
      <c r="A123" s="7"/>
      <c s="7"/>
      <c s="7"/>
      <c s="8"/>
      <c s="7"/>
      <c s="7"/>
      <c s="7"/>
      <c s="7"/>
      <c s="7"/>
      <c s="8"/>
      <c s="7"/>
      <c s="7"/>
      <c s="7"/>
      <c s="7"/>
      <c s="7"/>
      <c s="7"/>
      <c s="7"/>
      <c s="7"/>
      <c s="7"/>
      <c s="7"/>
      <c s="7"/>
      <c s="7"/>
      <c s="7"/>
      <c s="7"/>
      <c s="7"/>
      <c s="7"/>
      <c s="7"/>
      <c s="7"/>
      <c s="7"/>
      <c s="7"/>
    </row>
    <row r="124" spans="1:30" s="0" customFormat="1" ht="15.75" customHeight="1">
      <c r="A124" s="7"/>
      <c s="7"/>
      <c s="7"/>
      <c s="8"/>
      <c s="7"/>
      <c s="7"/>
      <c s="7"/>
      <c s="7"/>
      <c s="7"/>
      <c s="8"/>
      <c s="7"/>
      <c s="7"/>
      <c s="7"/>
      <c s="7"/>
      <c s="7"/>
      <c s="7"/>
      <c s="7"/>
      <c s="7"/>
      <c s="7"/>
      <c s="7"/>
      <c s="7"/>
      <c s="7"/>
      <c s="7"/>
      <c s="7"/>
      <c s="7"/>
      <c s="7"/>
      <c s="7"/>
      <c s="7"/>
      <c s="7"/>
      <c s="7"/>
    </row>
    <row r="125" spans="1:30" s="0" customFormat="1" ht="15.75" customHeight="1">
      <c r="A125" s="7"/>
      <c s="7"/>
      <c s="7"/>
      <c s="8"/>
      <c s="7"/>
      <c s="7"/>
      <c s="7"/>
      <c s="7"/>
      <c s="7"/>
      <c s="8"/>
      <c s="7"/>
      <c s="7"/>
      <c s="7"/>
      <c s="7"/>
      <c s="7"/>
      <c s="7"/>
      <c s="7"/>
      <c s="7"/>
      <c s="7"/>
      <c s="7"/>
      <c s="7"/>
      <c s="7"/>
      <c s="7"/>
      <c s="7"/>
      <c s="7"/>
      <c s="7"/>
      <c s="7"/>
      <c s="7"/>
      <c s="7"/>
      <c s="7"/>
    </row>
    <row r="126" spans="1:30" s="0" customFormat="1" ht="15.75" customHeight="1">
      <c r="A126" s="7"/>
      <c s="7"/>
      <c s="7"/>
      <c s="8"/>
      <c s="7"/>
      <c s="7"/>
      <c s="7"/>
      <c s="7"/>
      <c s="7"/>
      <c s="8"/>
      <c s="7"/>
      <c s="7"/>
      <c s="7"/>
      <c s="7"/>
      <c s="7"/>
      <c s="7"/>
      <c s="7"/>
      <c s="7"/>
      <c s="7"/>
      <c s="7"/>
      <c s="7"/>
      <c s="7"/>
      <c s="7"/>
      <c s="7"/>
      <c s="7"/>
      <c s="7"/>
      <c s="7"/>
      <c s="7"/>
      <c s="7"/>
      <c s="7"/>
    </row>
    <row r="127" spans="1:30" s="0" customFormat="1" ht="15.75" customHeight="1">
      <c r="A127" s="7"/>
      <c s="7"/>
      <c s="7"/>
      <c s="8"/>
      <c s="7"/>
      <c s="7"/>
      <c s="7"/>
      <c s="7"/>
      <c s="7"/>
      <c s="8"/>
      <c s="7"/>
      <c s="7"/>
      <c s="7"/>
      <c s="7"/>
      <c s="7"/>
      <c s="7"/>
      <c s="7"/>
      <c s="7"/>
      <c s="7"/>
      <c s="7"/>
      <c s="7"/>
      <c s="7"/>
      <c s="7"/>
      <c s="7"/>
      <c s="7"/>
      <c s="7"/>
      <c s="7"/>
      <c s="7"/>
      <c s="7"/>
      <c s="7"/>
    </row>
    <row r="128" spans="1:30" s="0" customFormat="1" ht="15.75" customHeight="1">
      <c r="A128" s="7"/>
      <c s="7"/>
      <c s="7"/>
      <c s="8"/>
      <c s="7"/>
      <c s="7"/>
      <c s="7"/>
      <c s="7"/>
      <c s="7"/>
      <c s="8"/>
      <c s="7"/>
      <c s="7"/>
      <c s="7"/>
      <c s="7"/>
      <c s="7"/>
      <c s="7"/>
      <c s="7"/>
      <c s="7"/>
      <c s="7"/>
      <c s="7"/>
      <c s="7"/>
      <c s="7"/>
      <c s="7"/>
      <c s="7"/>
      <c s="7"/>
      <c s="7"/>
      <c s="7"/>
      <c s="7"/>
      <c s="7"/>
      <c s="7"/>
    </row>
    <row r="129" spans="1:30" s="0" customFormat="1" ht="15.75" customHeight="1">
      <c r="A129" s="7"/>
      <c s="7"/>
      <c s="7"/>
      <c s="8"/>
      <c s="7"/>
      <c s="7"/>
      <c s="7"/>
      <c s="7"/>
      <c s="7"/>
      <c s="8"/>
      <c s="7"/>
      <c s="7"/>
      <c s="7"/>
      <c s="7"/>
      <c s="7"/>
      <c s="7"/>
      <c s="7"/>
      <c s="7"/>
      <c s="7"/>
      <c s="7"/>
      <c s="7"/>
      <c s="7"/>
      <c s="7"/>
      <c s="7"/>
      <c s="7"/>
      <c s="7"/>
      <c s="7"/>
      <c s="7"/>
      <c s="7"/>
      <c s="7"/>
    </row>
    <row r="130" spans="1:30" s="0" customFormat="1" ht="15.75" customHeight="1">
      <c r="A130" s="7"/>
      <c s="7"/>
      <c s="7"/>
      <c s="8"/>
      <c s="7"/>
      <c s="7"/>
      <c s="7"/>
      <c s="7"/>
      <c s="7"/>
      <c s="8"/>
      <c s="7"/>
      <c s="7"/>
      <c s="7"/>
      <c s="7"/>
      <c s="7"/>
      <c s="7"/>
      <c s="7"/>
      <c s="7"/>
      <c s="7"/>
      <c s="7"/>
      <c s="7"/>
      <c s="7"/>
      <c s="7"/>
      <c s="7"/>
      <c s="7"/>
      <c s="7"/>
      <c s="7"/>
      <c s="7"/>
      <c s="7"/>
      <c s="7"/>
    </row>
    <row r="131" spans="1:30" s="0" customFormat="1" ht="15.75" customHeight="1">
      <c r="A131" s="7"/>
      <c s="7"/>
      <c s="7"/>
      <c s="8"/>
      <c s="7"/>
      <c s="7"/>
      <c s="7"/>
      <c s="7"/>
      <c s="7"/>
      <c s="8"/>
      <c s="7"/>
      <c s="7"/>
      <c s="7"/>
      <c s="7"/>
      <c s="7"/>
      <c s="7"/>
      <c s="7"/>
      <c s="7"/>
      <c s="7"/>
      <c s="7"/>
      <c s="7"/>
      <c s="7"/>
      <c s="7"/>
      <c s="7"/>
      <c s="7"/>
      <c s="7"/>
      <c s="7"/>
      <c s="7"/>
      <c s="7"/>
      <c s="7"/>
    </row>
    <row r="132" spans="1:30" s="0" customFormat="1" ht="15.75" customHeight="1">
      <c r="A132" s="7"/>
      <c s="7"/>
      <c s="7"/>
      <c s="8"/>
      <c s="7"/>
      <c s="7"/>
      <c s="7"/>
      <c s="7"/>
      <c s="7"/>
      <c s="8"/>
      <c s="7"/>
      <c s="7"/>
      <c s="7"/>
      <c s="7"/>
      <c s="7"/>
      <c s="7"/>
      <c s="7"/>
      <c s="7"/>
      <c s="7"/>
      <c s="7"/>
      <c s="7"/>
      <c s="7"/>
      <c s="7"/>
      <c s="7"/>
      <c s="7"/>
      <c s="7"/>
      <c s="7"/>
      <c s="7"/>
      <c s="7"/>
      <c s="7"/>
    </row>
    <row r="133" spans="1:30" s="0" customFormat="1" ht="15.75" customHeight="1">
      <c r="A133" s="7"/>
      <c s="7"/>
      <c s="7"/>
      <c s="8"/>
      <c s="7"/>
      <c s="7"/>
      <c s="7"/>
      <c s="7"/>
      <c s="7"/>
      <c s="8"/>
      <c s="7"/>
      <c s="7"/>
      <c s="7"/>
      <c s="7"/>
      <c s="7"/>
      <c s="7"/>
      <c s="7"/>
      <c s="7"/>
      <c s="7"/>
      <c s="7"/>
      <c s="7"/>
      <c s="7"/>
      <c s="7"/>
      <c s="7"/>
      <c s="7"/>
      <c s="7"/>
      <c s="7"/>
      <c s="7"/>
      <c s="7"/>
      <c s="7"/>
    </row>
    <row r="134" spans="1:30" s="0" customFormat="1" ht="15.75" customHeight="1">
      <c r="A134" s="7"/>
      <c s="7"/>
      <c s="7"/>
      <c s="8"/>
      <c s="7"/>
      <c s="7"/>
      <c s="7"/>
      <c s="7"/>
      <c s="7"/>
      <c s="8"/>
      <c s="7"/>
      <c s="7"/>
      <c s="7"/>
      <c s="7"/>
      <c s="7"/>
      <c s="7"/>
      <c s="7"/>
      <c s="7"/>
      <c s="7"/>
      <c s="7"/>
      <c s="7"/>
      <c s="7"/>
      <c s="7"/>
      <c s="7"/>
      <c s="7"/>
      <c s="7"/>
      <c s="7"/>
      <c s="7"/>
      <c s="7"/>
      <c s="7"/>
    </row>
    <row r="135" spans="1:30" s="0" customFormat="1" ht="15.75" customHeight="1">
      <c r="A135" s="7"/>
      <c s="7"/>
      <c s="7"/>
      <c s="8"/>
      <c s="7"/>
      <c s="7"/>
      <c s="7"/>
      <c s="7"/>
      <c s="7"/>
      <c s="8"/>
      <c s="7"/>
      <c s="7"/>
      <c s="7"/>
      <c s="7"/>
      <c s="7"/>
      <c s="7"/>
      <c s="7"/>
      <c s="7"/>
      <c s="7"/>
      <c s="7"/>
      <c s="7"/>
      <c s="7"/>
      <c s="7"/>
      <c s="7"/>
      <c s="7"/>
      <c s="7"/>
      <c s="7"/>
      <c s="7"/>
      <c s="7"/>
      <c s="7"/>
    </row>
    <row r="136" spans="1:30" s="0" customFormat="1" ht="15.75" customHeight="1">
      <c r="A136" s="7"/>
      <c s="7"/>
      <c s="7"/>
      <c s="8"/>
      <c s="7"/>
      <c s="7"/>
      <c s="7"/>
      <c s="7"/>
      <c s="7"/>
      <c s="8"/>
      <c s="7"/>
      <c s="7"/>
      <c s="7"/>
      <c s="7"/>
      <c s="7"/>
      <c s="7"/>
      <c s="7"/>
      <c s="7"/>
      <c s="7"/>
      <c s="7"/>
      <c s="7"/>
      <c s="7"/>
      <c s="7"/>
      <c s="7"/>
      <c s="7"/>
      <c s="7"/>
      <c s="7"/>
      <c s="7"/>
      <c s="7"/>
      <c s="7"/>
    </row>
    <row r="137" spans="1:30" s="0" customFormat="1" ht="15.75" customHeight="1">
      <c r="A137" s="7"/>
      <c s="7"/>
      <c s="7"/>
      <c s="8"/>
      <c s="7"/>
      <c s="7"/>
      <c s="7"/>
      <c s="7"/>
      <c s="7"/>
      <c s="8"/>
      <c s="7"/>
      <c s="7"/>
      <c s="7"/>
      <c s="7"/>
      <c s="7"/>
      <c s="7"/>
      <c s="7"/>
      <c s="7"/>
      <c s="7"/>
      <c s="7"/>
      <c s="7"/>
      <c s="7"/>
      <c s="7"/>
      <c s="7"/>
      <c s="7"/>
      <c s="7"/>
      <c s="7"/>
      <c s="7"/>
      <c s="7"/>
      <c s="7"/>
    </row>
    <row r="138" spans="1:30" s="0" customFormat="1" ht="15.75" customHeight="1">
      <c r="A138" s="7"/>
      <c s="7"/>
      <c s="7"/>
      <c s="8"/>
      <c s="7"/>
      <c s="7"/>
      <c s="7"/>
      <c s="7"/>
      <c s="7"/>
      <c s="8"/>
      <c s="7"/>
      <c s="7"/>
      <c s="7"/>
      <c s="7"/>
      <c s="7"/>
      <c s="7"/>
      <c s="7"/>
      <c s="7"/>
      <c s="7"/>
      <c s="7"/>
      <c s="7"/>
      <c s="7"/>
      <c s="7"/>
      <c s="7"/>
      <c s="7"/>
      <c s="7"/>
      <c s="7"/>
      <c s="7"/>
      <c s="7"/>
      <c s="7"/>
    </row>
    <row r="139" spans="1:30" s="0" customFormat="1" ht="15.75" customHeight="1">
      <c r="A139" s="7"/>
      <c s="7"/>
      <c s="7"/>
      <c s="8"/>
      <c s="7"/>
      <c s="7"/>
      <c s="7"/>
      <c s="7"/>
      <c s="7"/>
      <c s="8"/>
      <c s="7"/>
      <c s="7"/>
      <c s="7"/>
      <c s="7"/>
      <c s="7"/>
      <c s="7"/>
      <c s="7"/>
      <c s="7"/>
      <c s="7"/>
      <c s="7"/>
      <c s="7"/>
      <c s="7"/>
      <c s="7"/>
      <c s="7"/>
      <c s="7"/>
      <c s="7"/>
      <c s="7"/>
      <c s="7"/>
      <c s="7"/>
      <c s="7"/>
    </row>
    <row r="140" spans="1:30" s="0" customFormat="1" ht="15.75" customHeight="1">
      <c r="A140" s="7"/>
      <c s="7"/>
      <c s="7"/>
      <c s="8"/>
      <c s="7"/>
      <c s="7"/>
      <c s="7"/>
      <c s="7"/>
      <c s="7"/>
      <c s="8"/>
      <c s="7"/>
      <c s="7"/>
      <c s="7"/>
      <c s="7"/>
      <c s="7"/>
      <c s="7"/>
      <c s="7"/>
      <c s="7"/>
      <c s="7"/>
      <c s="7"/>
      <c s="7"/>
      <c s="7"/>
      <c s="7"/>
      <c s="7"/>
      <c s="7"/>
      <c s="7"/>
      <c s="7"/>
      <c s="7"/>
      <c s="7"/>
      <c s="7"/>
    </row>
    <row r="141" spans="1:30" s="0" customFormat="1" ht="15.75" customHeight="1">
      <c r="A141" s="7"/>
      <c s="7"/>
      <c s="7"/>
      <c s="8"/>
      <c s="7"/>
      <c s="7"/>
      <c s="7"/>
      <c s="7"/>
      <c s="7"/>
      <c s="8"/>
      <c s="7"/>
      <c s="7"/>
      <c s="7"/>
      <c s="7"/>
      <c s="7"/>
      <c s="7"/>
      <c s="7"/>
      <c s="7"/>
      <c s="7"/>
      <c s="7"/>
      <c s="7"/>
      <c s="7"/>
      <c s="7"/>
      <c s="7"/>
      <c s="7"/>
      <c s="7"/>
      <c s="7"/>
      <c s="7"/>
      <c s="7"/>
      <c s="7"/>
    </row>
    <row r="142" spans="1:30" s="0" customFormat="1" ht="15.75" customHeight="1">
      <c r="A142" s="7"/>
      <c s="7"/>
      <c s="7"/>
      <c s="8"/>
      <c s="7"/>
      <c s="7"/>
      <c s="7"/>
      <c s="7"/>
      <c s="7"/>
      <c s="8"/>
      <c s="7"/>
      <c s="7"/>
      <c s="7"/>
      <c s="7"/>
      <c s="7"/>
      <c s="7"/>
      <c s="7"/>
      <c s="7"/>
      <c s="7"/>
      <c s="7"/>
      <c s="7"/>
      <c s="7"/>
      <c s="7"/>
      <c s="7"/>
      <c s="7"/>
      <c s="7"/>
      <c s="7"/>
      <c s="7"/>
      <c s="7"/>
      <c s="7"/>
    </row>
    <row r="143" spans="1:30" s="0" customFormat="1" ht="15.75" customHeight="1">
      <c r="A143" s="7"/>
      <c s="7"/>
      <c s="7"/>
      <c s="8"/>
      <c s="7"/>
      <c s="7"/>
      <c s="7"/>
      <c s="7"/>
      <c s="7"/>
      <c s="8"/>
      <c s="7"/>
      <c s="7"/>
      <c s="7"/>
      <c s="7"/>
      <c s="7"/>
      <c s="7"/>
      <c s="7"/>
      <c s="7"/>
      <c s="7"/>
      <c s="7"/>
      <c s="7"/>
      <c s="7"/>
      <c s="7"/>
      <c s="7"/>
      <c s="7"/>
      <c s="7"/>
      <c s="7"/>
      <c s="7"/>
      <c s="7"/>
      <c s="7"/>
    </row>
    <row r="144" spans="1:30" s="0" customFormat="1" ht="15.75" customHeight="1">
      <c r="A144" s="7"/>
      <c s="7"/>
      <c s="7"/>
      <c s="8"/>
      <c s="7"/>
      <c s="7"/>
      <c s="7"/>
      <c s="7"/>
      <c s="7"/>
      <c s="8"/>
      <c s="7"/>
      <c s="7"/>
      <c s="7"/>
      <c s="7"/>
      <c s="7"/>
      <c s="7"/>
      <c s="7"/>
      <c s="7"/>
      <c s="7"/>
      <c s="7"/>
      <c s="7"/>
      <c s="7"/>
      <c s="7"/>
      <c s="7"/>
      <c s="7"/>
      <c s="7"/>
      <c s="7"/>
      <c s="7"/>
      <c s="7"/>
      <c s="7"/>
    </row>
    <row r="145" spans="1:30" s="0" customFormat="1" ht="15.75" customHeight="1">
      <c r="A145" s="7"/>
      <c s="7"/>
      <c s="7"/>
      <c s="8"/>
      <c s="7"/>
      <c s="7"/>
      <c s="7"/>
      <c s="7"/>
      <c s="7"/>
      <c s="8"/>
      <c s="7"/>
      <c s="7"/>
      <c s="7"/>
      <c s="7"/>
      <c s="7"/>
      <c s="7"/>
      <c s="7"/>
      <c s="7"/>
      <c s="7"/>
      <c s="7"/>
      <c s="7"/>
      <c s="7"/>
      <c s="7"/>
      <c s="7"/>
      <c s="7"/>
      <c s="7"/>
      <c s="7"/>
      <c s="7"/>
      <c s="7"/>
      <c s="7"/>
    </row>
    <row r="146" spans="1:30" s="0" customFormat="1" ht="15.75" customHeight="1">
      <c r="A146" s="7"/>
      <c s="7"/>
      <c s="7"/>
      <c s="8"/>
      <c s="7"/>
      <c s="7"/>
      <c s="7"/>
      <c s="7"/>
      <c s="7"/>
      <c s="8"/>
      <c s="7"/>
      <c s="7"/>
      <c s="7"/>
      <c s="7"/>
      <c s="7"/>
      <c s="7"/>
      <c s="7"/>
      <c s="7"/>
      <c s="7"/>
      <c s="7"/>
      <c s="7"/>
      <c s="7"/>
      <c s="7"/>
      <c s="7"/>
      <c s="7"/>
      <c s="7"/>
      <c s="7"/>
      <c s="7"/>
      <c s="7"/>
      <c s="7"/>
    </row>
    <row r="147" spans="1:30" s="0" customFormat="1" ht="15.75" customHeight="1">
      <c r="A147" s="7"/>
      <c s="7"/>
      <c s="7"/>
      <c s="8"/>
      <c s="7"/>
      <c s="7"/>
      <c s="7"/>
      <c s="7"/>
      <c s="7"/>
      <c s="8"/>
      <c s="7"/>
      <c s="7"/>
      <c s="7"/>
      <c s="7"/>
      <c s="7"/>
      <c s="7"/>
      <c s="7"/>
      <c s="7"/>
      <c s="7"/>
      <c s="7"/>
      <c s="7"/>
      <c s="7"/>
      <c s="7"/>
      <c s="7"/>
      <c s="7"/>
      <c s="7"/>
      <c s="7"/>
      <c s="7"/>
      <c s="7"/>
      <c s="7"/>
    </row>
    <row r="148" spans="1:30" s="0" customFormat="1" ht="15.75" customHeight="1">
      <c r="A148" s="7"/>
      <c s="7"/>
      <c s="7"/>
      <c s="8"/>
      <c s="7"/>
      <c s="7"/>
      <c s="7"/>
      <c s="7"/>
      <c s="7"/>
      <c s="8"/>
      <c s="7"/>
      <c s="7"/>
      <c s="7"/>
      <c s="7"/>
      <c s="7"/>
      <c s="7"/>
      <c s="7"/>
      <c s="7"/>
      <c s="7"/>
      <c s="7"/>
      <c s="7"/>
      <c s="7"/>
      <c s="7"/>
      <c s="7"/>
      <c s="7"/>
      <c s="7"/>
      <c s="7"/>
      <c s="7"/>
      <c s="7"/>
      <c s="7"/>
    </row>
    <row r="149" spans="1:30" s="0" customFormat="1" ht="15.75" customHeight="1">
      <c r="A149" s="7"/>
      <c s="7"/>
      <c s="7"/>
      <c s="8"/>
      <c s="7"/>
      <c s="7"/>
      <c s="7"/>
      <c s="7"/>
      <c s="7"/>
      <c s="8"/>
      <c s="7"/>
      <c s="7"/>
      <c s="7"/>
      <c s="7"/>
      <c s="7"/>
      <c s="7"/>
      <c s="7"/>
      <c s="7"/>
      <c s="7"/>
      <c s="7"/>
      <c s="7"/>
      <c s="7"/>
      <c s="7"/>
      <c s="7"/>
      <c s="7"/>
      <c s="7"/>
      <c s="7"/>
      <c s="7"/>
      <c s="7"/>
      <c s="7"/>
    </row>
    <row r="150" spans="1:30" s="0" customFormat="1" ht="15.75" customHeight="1">
      <c r="A150" s="7"/>
      <c s="7"/>
      <c s="7"/>
      <c s="8"/>
      <c s="7"/>
      <c s="7"/>
      <c s="7"/>
      <c s="7"/>
      <c s="7"/>
      <c s="8"/>
      <c s="7"/>
      <c s="7"/>
      <c s="7"/>
      <c s="7"/>
      <c s="7"/>
      <c s="7"/>
      <c s="7"/>
      <c s="7"/>
      <c s="7"/>
      <c s="7"/>
      <c s="7"/>
      <c s="7"/>
      <c s="7"/>
      <c s="7"/>
      <c s="7"/>
      <c s="7"/>
      <c s="7"/>
      <c s="7"/>
      <c s="7"/>
      <c s="7"/>
    </row>
    <row r="151" spans="1:30" s="0" customFormat="1" ht="15.75" customHeight="1">
      <c r="A151" s="7"/>
      <c s="7"/>
      <c s="7"/>
      <c s="8"/>
      <c s="7"/>
      <c s="7"/>
      <c s="7"/>
      <c s="7"/>
      <c s="7"/>
      <c s="8"/>
      <c s="7"/>
      <c s="7"/>
      <c s="7"/>
      <c s="7"/>
      <c s="7"/>
      <c s="7"/>
      <c s="7"/>
      <c s="7"/>
      <c s="7"/>
      <c s="7"/>
      <c s="7"/>
      <c s="7"/>
      <c s="7"/>
      <c s="7"/>
      <c s="7"/>
      <c s="7"/>
      <c s="7"/>
      <c s="7"/>
      <c s="7"/>
      <c s="7"/>
    </row>
    <row r="152" spans="1:30" s="0" customFormat="1" ht="15.75" customHeight="1">
      <c r="A152" s="7"/>
      <c s="7"/>
      <c s="7"/>
      <c s="8"/>
      <c s="7"/>
      <c s="7"/>
      <c s="7"/>
      <c s="7"/>
      <c s="7"/>
      <c s="8"/>
      <c s="7"/>
      <c s="7"/>
      <c s="7"/>
      <c s="7"/>
      <c s="7"/>
      <c s="7"/>
      <c s="7"/>
      <c s="7"/>
      <c s="7"/>
      <c s="7"/>
      <c s="7"/>
      <c s="7"/>
      <c s="7"/>
      <c s="7"/>
      <c s="7"/>
      <c s="7"/>
      <c s="7"/>
      <c s="7"/>
      <c s="7"/>
      <c s="7"/>
    </row>
    <row r="153" spans="1:30" s="0" customFormat="1" ht="15.75" customHeight="1">
      <c r="A153" s="7"/>
      <c s="7"/>
      <c s="7"/>
      <c s="8"/>
      <c s="7"/>
      <c s="7"/>
      <c s="7"/>
      <c s="7"/>
      <c s="7"/>
      <c s="8"/>
      <c s="7"/>
      <c s="7"/>
      <c s="7"/>
      <c s="7"/>
      <c s="7"/>
      <c s="7"/>
      <c s="7"/>
      <c s="7"/>
      <c s="7"/>
      <c s="7"/>
      <c s="7"/>
      <c s="7"/>
      <c s="7"/>
      <c s="7"/>
      <c s="7"/>
      <c s="7"/>
      <c s="7"/>
      <c s="7"/>
      <c s="7"/>
      <c s="7"/>
    </row>
    <row r="154" spans="1:30" s="0" customFormat="1" ht="15.75" customHeight="1">
      <c r="A154" s="7"/>
      <c s="7"/>
      <c s="7"/>
      <c s="8"/>
      <c s="7"/>
      <c s="7"/>
      <c s="7"/>
      <c s="7"/>
      <c s="7"/>
      <c s="8"/>
      <c s="7"/>
      <c s="7"/>
      <c s="7"/>
      <c s="7"/>
      <c s="7"/>
      <c s="7"/>
      <c s="7"/>
      <c s="7"/>
      <c s="7"/>
      <c s="7"/>
      <c s="7"/>
      <c s="7"/>
      <c s="7"/>
      <c s="7"/>
      <c s="7"/>
      <c s="7"/>
      <c s="7"/>
      <c s="7"/>
      <c s="7"/>
      <c s="7"/>
    </row>
    <row r="155" spans="1:30" s="0" customFormat="1" ht="15.75" customHeight="1">
      <c r="A155" s="7"/>
      <c s="7"/>
      <c s="7"/>
      <c s="8"/>
      <c s="7"/>
      <c s="7"/>
      <c s="7"/>
      <c s="7"/>
      <c s="7"/>
      <c s="8"/>
      <c s="7"/>
      <c s="7"/>
      <c s="7"/>
      <c s="7"/>
      <c s="7"/>
      <c s="7"/>
      <c s="7"/>
      <c s="7"/>
      <c s="7"/>
      <c s="7"/>
      <c s="7"/>
      <c s="7"/>
      <c s="7"/>
      <c s="7"/>
      <c s="7"/>
      <c s="7"/>
      <c s="7"/>
      <c s="7"/>
      <c s="7"/>
      <c s="7"/>
    </row>
    <row r="156" spans="1:30" s="0" customFormat="1" ht="15.75" customHeight="1">
      <c r="A156" s="7"/>
      <c s="7"/>
      <c s="7"/>
      <c s="8"/>
      <c s="7"/>
      <c s="7"/>
      <c s="7"/>
      <c s="7"/>
      <c s="7"/>
      <c s="8"/>
      <c s="7"/>
      <c s="7"/>
      <c s="7"/>
      <c s="7"/>
      <c s="7"/>
      <c s="7"/>
      <c s="7"/>
      <c s="7"/>
      <c s="7"/>
      <c s="7"/>
      <c s="7"/>
      <c s="7"/>
      <c s="7"/>
      <c s="7"/>
      <c s="7"/>
      <c s="7"/>
      <c s="7"/>
      <c s="7"/>
      <c s="7"/>
      <c s="7"/>
    </row>
    <row r="157" spans="1:30" s="0" customFormat="1" ht="15.75" customHeight="1">
      <c r="A157" s="7"/>
      <c s="7"/>
      <c s="7"/>
      <c s="8"/>
      <c s="7"/>
      <c s="7"/>
      <c s="7"/>
      <c s="7"/>
      <c s="7"/>
      <c s="8"/>
      <c s="7"/>
      <c s="7"/>
      <c s="7"/>
      <c s="7"/>
      <c s="7"/>
      <c s="7"/>
      <c s="7"/>
      <c s="7"/>
      <c s="7"/>
      <c s="7"/>
      <c s="7"/>
      <c s="7"/>
      <c s="7"/>
      <c s="7"/>
      <c s="7"/>
      <c s="7"/>
      <c s="7"/>
      <c s="7"/>
      <c s="7"/>
      <c s="7"/>
    </row>
    <row r="158" spans="1:30" s="0" customFormat="1" ht="15.75" customHeight="1">
      <c r="A158" s="7"/>
      <c s="7"/>
      <c s="7"/>
      <c s="8"/>
      <c s="7"/>
      <c s="7"/>
      <c s="7"/>
      <c s="7"/>
      <c s="7"/>
      <c s="8"/>
      <c s="7"/>
      <c s="7"/>
      <c s="7"/>
      <c s="7"/>
      <c s="7"/>
      <c s="7"/>
      <c s="7"/>
      <c s="7"/>
      <c s="7"/>
      <c s="7"/>
      <c s="7"/>
      <c s="7"/>
      <c s="7"/>
      <c s="7"/>
      <c s="7"/>
      <c s="7"/>
      <c s="7"/>
      <c s="7"/>
      <c s="7"/>
      <c s="7"/>
    </row>
    <row r="159" spans="1:30" s="0" customFormat="1" ht="15.75" customHeight="1">
      <c r="A159" s="7"/>
      <c s="7"/>
      <c s="7"/>
      <c s="8"/>
      <c s="7"/>
      <c s="7"/>
      <c s="7"/>
      <c s="7"/>
      <c s="7"/>
      <c s="8"/>
      <c s="7"/>
      <c s="7"/>
      <c s="7"/>
      <c s="7"/>
      <c s="7"/>
      <c s="7"/>
      <c s="7"/>
      <c s="7"/>
      <c s="7"/>
      <c s="7"/>
      <c s="7"/>
      <c s="7"/>
      <c s="7"/>
      <c s="7"/>
      <c s="7"/>
      <c s="7"/>
      <c s="7"/>
      <c s="7"/>
      <c s="7"/>
      <c s="7"/>
    </row>
    <row r="160" spans="1:30" s="0" customFormat="1" ht="15.75" customHeight="1">
      <c r="A160" s="7"/>
      <c s="7"/>
      <c s="7"/>
      <c s="8"/>
      <c s="7"/>
      <c s="7"/>
      <c s="7"/>
      <c s="7"/>
      <c s="7"/>
      <c s="8"/>
      <c s="7"/>
      <c s="7"/>
      <c s="7"/>
      <c s="7"/>
      <c s="7"/>
      <c s="7"/>
      <c s="7"/>
      <c s="7"/>
      <c s="7"/>
      <c s="7"/>
      <c s="7"/>
      <c s="7"/>
      <c s="7"/>
      <c s="7"/>
      <c s="7"/>
      <c s="7"/>
      <c s="7"/>
      <c s="7"/>
      <c s="7"/>
      <c s="7"/>
    </row>
    <row r="161" spans="1:30" s="0" customFormat="1" ht="15.75" customHeight="1">
      <c r="A161" s="7"/>
      <c s="7"/>
      <c s="7"/>
      <c s="8"/>
      <c s="7"/>
      <c s="7"/>
      <c s="7"/>
      <c s="7"/>
      <c s="7"/>
      <c s="8"/>
      <c s="7"/>
      <c s="7"/>
      <c s="7"/>
      <c s="7"/>
      <c s="7"/>
      <c s="7"/>
      <c s="7"/>
      <c s="7"/>
      <c s="7"/>
      <c s="7"/>
      <c s="7"/>
      <c s="7"/>
      <c s="7"/>
      <c s="7"/>
      <c s="7"/>
      <c s="7"/>
      <c s="7"/>
      <c s="7"/>
      <c s="7"/>
      <c s="7"/>
    </row>
    <row r="162" spans="1:30" s="0" customFormat="1" ht="15.75" customHeight="1">
      <c r="A162" s="7"/>
      <c s="7"/>
      <c s="7"/>
      <c s="8"/>
      <c s="7"/>
      <c s="7"/>
      <c s="7"/>
      <c s="7"/>
      <c s="7"/>
      <c s="8"/>
      <c s="7"/>
      <c s="7"/>
      <c s="7"/>
      <c s="7"/>
      <c s="7"/>
      <c s="7"/>
      <c s="7"/>
      <c s="7"/>
      <c s="7"/>
      <c s="7"/>
      <c s="7"/>
      <c s="7"/>
      <c s="7"/>
      <c s="7"/>
      <c s="7"/>
      <c s="7"/>
      <c s="7"/>
      <c s="7"/>
      <c s="7"/>
      <c s="7"/>
    </row>
    <row r="163" spans="1:30" s="0" customFormat="1" ht="15.75" customHeight="1">
      <c r="A163" s="7"/>
      <c s="7"/>
      <c s="7"/>
      <c s="8"/>
      <c s="7"/>
      <c s="7"/>
      <c s="7"/>
      <c s="7"/>
      <c s="7"/>
      <c s="8"/>
      <c s="7"/>
      <c s="7"/>
      <c s="7"/>
      <c s="7"/>
      <c s="7"/>
      <c s="7"/>
      <c s="7"/>
      <c s="7"/>
      <c s="7"/>
      <c s="7"/>
      <c s="7"/>
      <c s="7"/>
      <c s="7"/>
      <c s="7"/>
      <c s="7"/>
      <c s="7"/>
      <c s="7"/>
      <c s="7"/>
      <c s="7"/>
      <c s="7"/>
    </row>
    <row r="164" spans="1:30" s="0" customFormat="1" ht="15.75" customHeight="1">
      <c r="A164" s="7"/>
      <c s="7"/>
      <c s="7"/>
      <c s="8"/>
      <c s="7"/>
      <c s="7"/>
      <c s="7"/>
      <c s="7"/>
      <c s="7"/>
      <c s="8"/>
      <c s="7"/>
      <c s="7"/>
      <c s="7"/>
      <c s="7"/>
      <c s="7"/>
      <c s="7"/>
      <c s="7"/>
      <c s="7"/>
      <c s="7"/>
      <c s="7"/>
      <c s="7"/>
      <c s="7"/>
      <c s="7"/>
      <c s="7"/>
      <c s="7"/>
      <c s="7"/>
      <c s="7"/>
      <c s="7"/>
      <c s="7"/>
      <c s="7"/>
    </row>
    <row r="165" spans="1:30" s="0" customFormat="1" ht="15.75" customHeight="1">
      <c r="A165" s="7"/>
      <c s="7"/>
      <c s="7"/>
      <c s="8"/>
      <c s="7"/>
      <c s="7"/>
      <c s="7"/>
      <c s="7"/>
      <c s="7"/>
      <c s="8"/>
      <c s="7"/>
      <c s="7"/>
      <c s="7"/>
      <c s="7"/>
      <c s="7"/>
      <c s="7"/>
      <c s="7"/>
      <c s="7"/>
      <c s="7"/>
      <c s="7"/>
      <c s="7"/>
      <c s="7"/>
      <c s="7"/>
      <c s="7"/>
      <c s="7"/>
      <c s="7"/>
      <c s="7"/>
      <c s="7"/>
      <c s="7"/>
      <c s="7"/>
    </row>
    <row r="166" spans="1:30" s="0" customFormat="1" ht="15.75" customHeight="1">
      <c r="A166" s="7"/>
      <c s="7"/>
      <c s="7"/>
      <c s="8"/>
      <c s="7"/>
      <c s="7"/>
      <c s="7"/>
      <c s="7"/>
      <c s="7"/>
      <c s="8"/>
      <c s="7"/>
      <c s="7"/>
      <c s="7"/>
      <c s="7"/>
      <c s="7"/>
      <c s="7"/>
      <c s="7"/>
      <c s="7"/>
      <c s="7"/>
      <c s="7"/>
      <c s="7"/>
      <c s="7"/>
      <c s="7"/>
      <c s="7"/>
      <c s="7"/>
      <c s="7"/>
      <c s="7"/>
      <c s="7"/>
      <c s="7"/>
      <c s="7"/>
    </row>
    <row r="167" spans="1:30" s="0" customFormat="1" ht="15.75" customHeight="1">
      <c r="A167" s="7"/>
      <c s="7"/>
      <c s="7"/>
      <c s="8"/>
      <c s="7"/>
      <c s="7"/>
      <c s="7"/>
      <c s="7"/>
      <c s="7"/>
      <c s="8"/>
      <c s="7"/>
      <c s="7"/>
      <c s="7"/>
      <c s="7"/>
      <c s="7"/>
      <c s="7"/>
      <c s="7"/>
      <c s="7"/>
      <c s="7"/>
      <c s="7"/>
      <c s="7"/>
      <c s="7"/>
      <c s="7"/>
      <c s="7"/>
      <c s="7"/>
      <c s="7"/>
      <c s="7"/>
      <c s="7"/>
      <c s="7"/>
      <c s="7"/>
    </row>
    <row r="168" spans="1:30" s="0" customFormat="1" ht="15.75" customHeight="1">
      <c r="A168" s="7"/>
      <c s="7"/>
      <c s="7"/>
      <c s="8"/>
      <c s="7"/>
      <c s="7"/>
      <c s="7"/>
      <c s="7"/>
      <c s="7"/>
      <c s="8"/>
      <c s="7"/>
      <c s="7"/>
      <c s="7"/>
      <c s="7"/>
      <c s="7"/>
      <c s="7"/>
      <c s="7"/>
      <c s="7"/>
      <c s="7"/>
      <c s="7"/>
      <c s="7"/>
      <c s="7"/>
      <c s="7"/>
      <c s="7"/>
      <c s="7"/>
      <c s="7"/>
      <c s="7"/>
      <c s="7"/>
      <c s="7"/>
      <c s="7"/>
    </row>
    <row r="169" spans="1:30" s="0" customFormat="1" ht="15.75" customHeight="1">
      <c r="A169" s="7"/>
      <c s="7"/>
      <c s="7"/>
      <c s="8"/>
      <c s="7"/>
      <c s="7"/>
      <c s="7"/>
      <c s="7"/>
      <c s="7"/>
      <c s="8"/>
      <c s="7"/>
      <c s="7"/>
      <c s="7"/>
      <c s="7"/>
      <c s="7"/>
      <c s="7"/>
      <c s="7"/>
      <c s="7"/>
      <c s="7"/>
      <c s="7"/>
      <c s="7"/>
      <c s="7"/>
      <c s="7"/>
      <c s="7"/>
      <c s="7"/>
      <c s="7"/>
      <c s="7"/>
      <c s="7"/>
      <c s="7"/>
      <c s="7"/>
    </row>
    <row r="170" spans="1:30" s="0" customFormat="1" ht="15.75" customHeight="1">
      <c r="A170" s="7"/>
      <c s="7"/>
      <c s="7"/>
      <c s="8"/>
      <c s="7"/>
      <c s="7"/>
      <c s="7"/>
      <c s="7"/>
      <c s="7"/>
      <c s="8"/>
      <c s="7"/>
      <c s="7"/>
      <c s="7"/>
      <c s="7"/>
      <c s="7"/>
      <c s="7"/>
      <c s="7"/>
      <c s="7"/>
      <c s="7"/>
      <c s="7"/>
      <c s="7"/>
      <c s="7"/>
      <c s="7"/>
      <c s="7"/>
      <c s="7"/>
      <c s="7"/>
      <c s="7"/>
      <c s="7"/>
      <c s="7"/>
      <c s="7"/>
    </row>
    <row r="171" spans="1:30" s="0" customFormat="1" ht="15.75" customHeight="1">
      <c r="A171" s="7"/>
      <c s="7"/>
      <c s="7"/>
      <c s="8"/>
      <c s="7"/>
      <c s="7"/>
      <c s="7"/>
      <c s="7"/>
      <c s="7"/>
      <c s="8"/>
      <c s="7"/>
      <c s="7"/>
      <c s="7"/>
      <c s="7"/>
      <c s="7"/>
      <c s="7"/>
      <c s="7"/>
      <c s="7"/>
      <c s="7"/>
      <c s="7"/>
      <c s="7"/>
      <c s="7"/>
      <c s="7"/>
      <c s="7"/>
      <c s="7"/>
      <c s="7"/>
      <c s="7"/>
      <c s="7"/>
      <c s="7"/>
      <c s="7"/>
    </row>
    <row r="172" spans="1:30" s="0" customFormat="1" ht="15.75" customHeight="1">
      <c r="A172" s="7"/>
      <c s="7"/>
      <c s="7"/>
      <c s="8"/>
      <c s="7"/>
      <c s="7"/>
      <c s="7"/>
      <c s="7"/>
      <c s="7"/>
      <c s="8"/>
      <c s="7"/>
      <c s="7"/>
      <c s="7"/>
      <c s="7"/>
      <c s="7"/>
      <c s="7"/>
      <c s="7"/>
      <c s="7"/>
      <c s="7"/>
      <c s="7"/>
      <c s="7"/>
      <c s="7"/>
      <c s="7"/>
      <c s="7"/>
      <c s="7"/>
      <c s="7"/>
      <c s="7"/>
      <c s="7"/>
      <c s="7"/>
      <c s="7"/>
    </row>
    <row r="173" spans="1:30" s="0" customFormat="1" ht="15.75" customHeight="1">
      <c r="A173" s="7"/>
      <c s="7"/>
      <c s="7"/>
      <c s="8"/>
      <c s="7"/>
      <c s="7"/>
      <c s="7"/>
      <c s="7"/>
      <c s="7"/>
      <c s="8"/>
      <c s="7"/>
      <c s="7"/>
      <c s="7"/>
      <c s="7"/>
      <c s="7"/>
      <c s="7"/>
      <c s="7"/>
      <c s="7"/>
      <c s="7"/>
      <c s="7"/>
      <c s="7"/>
      <c s="7"/>
      <c s="7"/>
      <c s="7"/>
      <c s="7"/>
      <c s="7"/>
      <c s="7"/>
      <c s="7"/>
      <c s="7"/>
      <c s="7"/>
    </row>
    <row r="174" spans="1:30" s="0" customFormat="1" ht="15.75" customHeight="1">
      <c r="A174" s="7"/>
      <c s="7"/>
      <c s="7"/>
      <c s="8"/>
      <c s="7"/>
      <c s="7"/>
      <c s="7"/>
      <c s="7"/>
      <c s="7"/>
      <c s="8"/>
      <c s="7"/>
      <c s="7"/>
      <c s="7"/>
      <c s="7"/>
      <c s="7"/>
      <c s="7"/>
      <c s="7"/>
      <c s="7"/>
      <c s="7"/>
      <c s="7"/>
      <c s="7"/>
      <c s="7"/>
      <c s="7"/>
      <c s="7"/>
      <c s="7"/>
      <c s="7"/>
      <c s="7"/>
      <c s="7"/>
      <c s="7"/>
      <c s="7"/>
    </row>
    <row r="175" spans="1:30" s="0" customFormat="1" ht="15.75" customHeight="1">
      <c r="A175" s="7"/>
      <c s="7"/>
      <c s="7"/>
      <c s="8"/>
      <c s="7"/>
      <c s="7"/>
      <c s="7"/>
      <c s="7"/>
      <c s="7"/>
      <c s="8"/>
      <c s="7"/>
      <c s="7"/>
      <c s="7"/>
      <c s="7"/>
      <c s="7"/>
      <c s="7"/>
      <c s="7"/>
      <c s="7"/>
      <c s="7"/>
      <c s="7"/>
      <c s="7"/>
      <c s="7"/>
      <c s="7"/>
      <c s="7"/>
      <c s="7"/>
      <c s="7"/>
      <c s="7"/>
      <c s="7"/>
      <c s="7"/>
      <c s="7"/>
    </row>
    <row r="176" spans="1:30" s="0" customFormat="1" ht="15.75" customHeight="1">
      <c r="A176" s="7"/>
      <c s="7"/>
      <c s="7"/>
      <c s="8"/>
      <c s="7"/>
      <c s="7"/>
      <c s="7"/>
      <c s="7"/>
      <c s="7"/>
      <c s="8"/>
      <c s="7"/>
      <c s="7"/>
      <c s="7"/>
      <c s="7"/>
      <c s="7"/>
      <c s="7"/>
      <c s="7"/>
      <c s="7"/>
      <c s="7"/>
      <c s="7"/>
      <c s="7"/>
      <c s="7"/>
      <c s="7"/>
      <c s="7"/>
      <c s="7"/>
      <c s="7"/>
      <c s="7"/>
      <c s="7"/>
      <c s="7"/>
      <c s="7"/>
    </row>
    <row r="177" spans="1:30" s="0" customFormat="1" ht="15.75" customHeight="1">
      <c r="A177" s="7"/>
      <c s="7"/>
      <c s="7"/>
      <c s="8"/>
      <c s="7"/>
      <c s="7"/>
      <c s="7"/>
      <c s="7"/>
      <c s="7"/>
      <c s="8"/>
      <c s="7"/>
      <c s="7"/>
      <c s="7"/>
      <c s="7"/>
      <c s="7"/>
      <c s="7"/>
      <c s="7"/>
      <c s="7"/>
      <c s="7"/>
      <c s="7"/>
      <c s="7"/>
      <c s="7"/>
      <c s="7"/>
      <c s="7"/>
      <c s="7"/>
      <c s="7"/>
      <c s="7"/>
      <c s="7"/>
      <c s="7"/>
      <c s="7"/>
    </row>
    <row r="178" spans="1:30" s="0" customFormat="1" ht="15.75" customHeight="1">
      <c r="A178" s="7"/>
      <c s="7"/>
      <c s="7"/>
      <c s="8"/>
      <c s="7"/>
      <c s="7"/>
      <c s="7"/>
      <c s="7"/>
      <c s="7"/>
      <c s="8"/>
      <c s="7"/>
      <c s="7"/>
      <c s="7"/>
      <c s="7"/>
      <c s="7"/>
      <c s="7"/>
      <c s="7"/>
      <c s="7"/>
      <c s="7"/>
      <c s="7"/>
      <c s="7"/>
      <c s="7"/>
      <c s="7"/>
      <c s="7"/>
      <c s="7"/>
      <c s="7"/>
      <c s="7"/>
      <c s="7"/>
      <c s="7"/>
      <c s="7"/>
    </row>
    <row r="179" spans="1:30" s="0" customFormat="1" ht="15.75" customHeight="1">
      <c r="A179" s="7"/>
      <c s="7"/>
      <c s="7"/>
      <c s="8"/>
      <c s="7"/>
      <c s="7"/>
      <c s="7"/>
      <c s="7"/>
      <c s="7"/>
      <c s="8"/>
      <c s="7"/>
      <c s="7"/>
      <c s="7"/>
      <c s="7"/>
      <c s="7"/>
      <c s="7"/>
      <c s="7"/>
      <c s="7"/>
      <c s="7"/>
      <c s="7"/>
      <c s="7"/>
      <c s="7"/>
      <c s="7"/>
      <c s="7"/>
      <c s="7"/>
      <c s="7"/>
      <c s="7"/>
      <c s="7"/>
      <c s="7"/>
      <c s="7"/>
    </row>
    <row r="180" spans="1:30" s="0" customFormat="1" ht="15.75" customHeight="1">
      <c r="A180" s="7"/>
      <c s="7"/>
      <c s="7"/>
      <c s="8"/>
      <c s="7"/>
      <c s="7"/>
      <c s="7"/>
      <c s="7"/>
      <c s="7"/>
      <c s="8"/>
      <c s="7"/>
      <c s="7"/>
      <c s="7"/>
      <c s="7"/>
      <c s="7"/>
      <c s="7"/>
      <c s="7"/>
      <c s="7"/>
      <c s="7"/>
      <c s="7"/>
      <c s="7"/>
      <c s="7"/>
      <c s="7"/>
      <c s="7"/>
      <c s="7"/>
      <c s="7"/>
      <c s="7"/>
      <c s="7"/>
      <c s="7"/>
      <c s="7"/>
    </row>
    <row r="181" spans="1:30" s="0" customFormat="1" ht="15.75" customHeight="1">
      <c r="A181" s="7"/>
      <c s="7"/>
      <c s="7"/>
      <c s="8"/>
      <c s="7"/>
      <c s="7"/>
      <c s="7"/>
      <c s="7"/>
      <c s="7"/>
      <c s="8"/>
      <c s="7"/>
      <c s="7"/>
      <c s="7"/>
      <c s="7"/>
      <c s="7"/>
      <c s="7"/>
      <c s="7"/>
      <c s="7"/>
      <c s="7"/>
      <c s="7"/>
      <c s="7"/>
      <c s="7"/>
      <c s="7"/>
      <c s="7"/>
      <c s="7"/>
      <c s="7"/>
      <c s="7"/>
      <c s="7"/>
      <c s="7"/>
      <c s="7"/>
    </row>
    <row r="182" spans="1:30" s="0" customFormat="1" ht="15.75" customHeight="1">
      <c r="A182" s="7"/>
      <c s="7"/>
      <c s="7"/>
      <c s="8"/>
      <c s="7"/>
      <c s="7"/>
      <c s="7"/>
      <c s="7"/>
      <c s="7"/>
      <c s="8"/>
      <c s="7"/>
      <c s="7"/>
      <c s="7"/>
      <c s="7"/>
      <c s="7"/>
      <c s="7"/>
      <c s="7"/>
      <c s="7"/>
      <c s="7"/>
      <c s="7"/>
      <c s="7"/>
      <c s="7"/>
      <c s="7"/>
      <c s="7"/>
      <c s="7"/>
      <c s="7"/>
      <c s="7"/>
      <c s="7"/>
      <c s="7"/>
      <c s="7"/>
    </row>
    <row r="183" spans="1:30" s="0" customFormat="1" ht="15.75" customHeight="1">
      <c r="A183" s="7"/>
      <c s="7"/>
      <c s="7"/>
      <c s="8"/>
      <c s="7"/>
      <c s="7"/>
      <c s="7"/>
      <c s="7"/>
      <c s="7"/>
      <c s="8"/>
      <c s="7"/>
      <c s="7"/>
      <c s="7"/>
      <c s="7"/>
      <c s="7"/>
      <c s="7"/>
      <c s="7"/>
      <c s="7"/>
      <c s="7"/>
      <c s="7"/>
      <c s="7"/>
      <c s="7"/>
      <c s="7"/>
      <c s="7"/>
      <c s="7"/>
      <c s="7"/>
      <c s="7"/>
      <c s="7"/>
      <c s="7"/>
      <c s="7"/>
    </row>
    <row r="184" spans="1:30" s="0" customFormat="1" ht="15.75" customHeight="1">
      <c r="A184" s="7"/>
      <c s="7"/>
      <c s="7"/>
      <c s="8"/>
      <c s="7"/>
      <c s="7"/>
      <c s="7"/>
      <c s="7"/>
      <c s="7"/>
      <c s="8"/>
      <c s="7"/>
      <c s="7"/>
      <c s="7"/>
      <c s="7"/>
      <c s="7"/>
      <c s="7"/>
      <c s="7"/>
      <c s="7"/>
      <c s="7"/>
      <c s="7"/>
      <c s="7"/>
      <c s="7"/>
      <c s="7"/>
      <c s="7"/>
      <c s="7"/>
      <c s="7"/>
      <c s="7"/>
      <c s="7"/>
      <c s="7"/>
      <c s="7"/>
    </row>
    <row r="185" spans="1:30" s="0" customFormat="1" ht="15.75" customHeight="1">
      <c r="A185" s="7"/>
      <c s="7"/>
      <c s="7"/>
      <c s="8"/>
      <c s="7"/>
      <c s="7"/>
      <c s="7"/>
      <c s="7"/>
      <c s="7"/>
      <c s="8"/>
      <c s="7"/>
      <c s="7"/>
      <c s="7"/>
      <c s="7"/>
      <c s="7"/>
      <c s="7"/>
      <c s="7"/>
      <c s="7"/>
      <c s="7"/>
      <c s="7"/>
      <c s="7"/>
      <c s="7"/>
      <c s="7"/>
      <c s="7"/>
      <c s="7"/>
      <c s="7"/>
      <c s="7"/>
      <c s="7"/>
      <c s="7"/>
      <c s="7"/>
    </row>
    <row r="186" spans="1:30" s="0" customFormat="1" ht="15.75" customHeight="1">
      <c r="A186" s="7"/>
      <c s="7"/>
      <c s="7"/>
      <c s="8"/>
      <c s="7"/>
      <c s="7"/>
      <c s="7"/>
      <c s="7"/>
      <c s="7"/>
      <c s="8"/>
      <c s="7"/>
      <c s="7"/>
      <c s="7"/>
      <c s="7"/>
      <c s="7"/>
      <c s="7"/>
      <c s="7"/>
      <c s="7"/>
      <c s="7"/>
      <c s="7"/>
      <c s="7"/>
      <c s="7"/>
      <c s="7"/>
      <c s="7"/>
      <c s="7"/>
      <c s="7"/>
      <c s="7"/>
      <c s="7"/>
      <c s="7"/>
      <c s="7"/>
    </row>
    <row r="187" spans="1:30" s="0" customFormat="1" ht="15.75" customHeight="1">
      <c r="A187" s="7"/>
      <c s="7"/>
      <c s="7"/>
      <c s="8"/>
      <c s="7"/>
      <c s="7"/>
      <c s="7"/>
      <c s="7"/>
      <c s="7"/>
      <c s="8"/>
      <c s="7"/>
      <c s="7"/>
      <c s="7"/>
      <c s="7"/>
      <c s="7"/>
      <c s="7"/>
      <c s="7"/>
      <c s="7"/>
      <c s="7"/>
      <c s="7"/>
      <c s="7"/>
      <c s="7"/>
      <c s="7"/>
      <c s="7"/>
      <c s="7"/>
      <c s="7"/>
      <c s="7"/>
      <c s="7"/>
      <c s="7"/>
      <c s="7"/>
    </row>
    <row r="188" spans="1:30" s="0" customFormat="1" ht="15.75" customHeight="1">
      <c r="A188" s="7"/>
      <c s="7"/>
      <c s="7"/>
      <c s="8"/>
      <c s="7"/>
      <c s="7"/>
      <c s="7"/>
      <c s="7"/>
      <c s="7"/>
      <c s="8"/>
      <c s="7"/>
      <c s="7"/>
      <c s="7"/>
      <c s="7"/>
      <c s="7"/>
      <c s="7"/>
      <c s="7"/>
      <c s="7"/>
      <c s="7"/>
      <c s="7"/>
      <c s="7"/>
      <c s="7"/>
      <c s="7"/>
      <c s="7"/>
      <c s="7"/>
      <c s="7"/>
      <c s="7"/>
      <c s="7"/>
      <c s="7"/>
      <c s="7"/>
    </row>
    <row r="189" spans="1:30" s="0" customFormat="1" ht="15.75" customHeight="1">
      <c r="A189" s="7"/>
      <c s="7"/>
      <c s="7"/>
      <c s="8"/>
      <c s="7"/>
      <c s="7"/>
      <c s="7"/>
      <c s="7"/>
      <c s="7"/>
      <c s="8"/>
      <c s="7"/>
      <c s="7"/>
      <c s="7"/>
      <c s="7"/>
      <c s="7"/>
      <c s="7"/>
      <c s="7"/>
      <c s="7"/>
      <c s="7"/>
      <c s="7"/>
      <c s="7"/>
      <c s="7"/>
      <c s="7"/>
      <c s="7"/>
      <c s="7"/>
      <c s="7"/>
      <c s="7"/>
      <c s="7"/>
      <c s="7"/>
      <c s="7"/>
    </row>
    <row r="190" spans="1:30" s="0" customFormat="1" ht="15.75" customHeight="1">
      <c r="A190" s="7"/>
      <c s="7"/>
      <c s="7"/>
      <c s="8"/>
      <c s="7"/>
      <c s="7"/>
      <c s="7"/>
      <c s="7"/>
      <c s="7"/>
      <c s="8"/>
      <c s="7"/>
      <c s="7"/>
      <c s="7"/>
      <c s="7"/>
      <c s="7"/>
      <c s="7"/>
      <c s="7"/>
      <c s="7"/>
      <c s="7"/>
      <c s="7"/>
      <c s="7"/>
      <c s="7"/>
      <c s="7"/>
      <c s="7"/>
      <c s="7"/>
      <c s="7"/>
      <c s="7"/>
      <c s="7"/>
      <c s="7"/>
      <c s="7"/>
    </row>
    <row r="191" spans="1:30" s="0" customFormat="1" ht="15.75" customHeight="1">
      <c r="A191" s="7"/>
      <c s="7"/>
      <c s="7"/>
      <c s="8"/>
      <c s="7"/>
      <c s="7"/>
      <c s="7"/>
      <c s="7"/>
      <c s="7"/>
      <c s="8"/>
      <c s="7"/>
      <c s="7"/>
      <c s="7"/>
      <c s="7"/>
      <c s="7"/>
      <c s="7"/>
      <c s="7"/>
      <c s="7"/>
      <c s="7"/>
      <c s="7"/>
      <c s="7"/>
      <c s="7"/>
      <c s="7"/>
      <c s="7"/>
      <c s="7"/>
      <c s="7"/>
      <c s="7"/>
      <c s="7"/>
      <c s="7"/>
      <c s="7"/>
    </row>
    <row r="192" spans="1:30" s="0" customFormat="1" ht="15.75" customHeight="1">
      <c r="A192" s="7"/>
      <c s="7"/>
      <c s="7"/>
      <c s="8"/>
      <c s="7"/>
      <c s="7"/>
      <c s="7"/>
      <c s="7"/>
      <c s="7"/>
      <c s="8"/>
      <c s="7"/>
      <c s="7"/>
      <c s="7"/>
      <c s="7"/>
      <c s="7"/>
      <c s="7"/>
      <c s="7"/>
      <c s="7"/>
      <c s="7"/>
      <c s="7"/>
      <c s="7"/>
      <c s="7"/>
      <c s="7"/>
      <c s="7"/>
      <c s="7"/>
      <c s="7"/>
      <c s="7"/>
      <c s="7"/>
      <c s="7"/>
      <c s="7"/>
    </row>
    <row r="193" spans="1:30" s="0" customFormat="1" ht="15.75" customHeight="1">
      <c r="A193" s="7"/>
      <c s="7"/>
      <c s="7"/>
      <c s="8"/>
      <c s="7"/>
      <c s="7"/>
      <c s="7"/>
      <c s="7"/>
      <c s="7"/>
      <c s="8"/>
      <c s="7"/>
      <c s="7"/>
      <c s="7"/>
      <c s="7"/>
      <c s="7"/>
      <c s="7"/>
      <c s="7"/>
      <c s="7"/>
      <c s="7"/>
      <c s="7"/>
      <c s="7"/>
      <c s="7"/>
      <c s="7"/>
      <c s="7"/>
      <c s="7"/>
      <c s="7"/>
      <c s="7"/>
      <c s="7"/>
      <c s="7"/>
      <c s="7"/>
    </row>
    <row r="194" spans="1:30" s="0" customFormat="1" ht="15.75" customHeight="1">
      <c r="A194" s="7"/>
      <c s="7"/>
      <c s="7"/>
      <c s="8"/>
      <c s="7"/>
      <c s="7"/>
      <c s="7"/>
      <c s="7"/>
      <c s="7"/>
      <c s="8"/>
      <c s="7"/>
      <c s="7"/>
      <c s="7"/>
      <c s="7"/>
      <c s="7"/>
      <c s="7"/>
      <c s="7"/>
      <c s="7"/>
      <c s="7"/>
      <c s="7"/>
      <c s="7"/>
      <c s="7"/>
      <c s="7"/>
      <c s="7"/>
      <c s="7"/>
      <c s="7"/>
      <c s="7"/>
      <c s="7"/>
      <c s="7"/>
      <c s="7"/>
    </row>
    <row r="195" spans="1:30" s="0" customFormat="1" ht="15.75" customHeight="1">
      <c r="A195" s="7"/>
      <c s="7"/>
      <c s="7"/>
      <c s="8"/>
      <c s="7"/>
      <c s="7"/>
      <c s="7"/>
      <c s="7"/>
      <c s="7"/>
      <c s="8"/>
      <c s="7"/>
      <c s="7"/>
      <c s="7"/>
      <c s="7"/>
      <c s="7"/>
      <c s="7"/>
      <c s="7"/>
      <c s="7"/>
      <c s="7"/>
      <c s="7"/>
      <c s="7"/>
      <c s="7"/>
      <c s="7"/>
      <c s="7"/>
      <c s="7"/>
      <c s="7"/>
      <c s="7"/>
      <c s="7"/>
      <c s="7"/>
      <c s="7"/>
    </row>
    <row r="196" spans="1:30" s="0" customFormat="1" ht="15.75" customHeight="1">
      <c r="A196" s="7"/>
      <c s="7"/>
      <c s="7"/>
      <c s="8"/>
      <c s="7"/>
      <c s="7"/>
      <c s="7"/>
      <c s="7"/>
      <c s="7"/>
      <c s="8"/>
      <c s="7"/>
      <c s="7"/>
      <c s="7"/>
      <c s="7"/>
      <c s="7"/>
      <c s="7"/>
      <c s="7"/>
      <c s="7"/>
      <c s="7"/>
      <c s="7"/>
      <c s="7"/>
      <c s="7"/>
      <c s="7"/>
      <c s="7"/>
      <c s="7"/>
      <c s="7"/>
      <c s="7"/>
      <c s="7"/>
      <c s="7"/>
      <c s="7"/>
    </row>
    <row r="197" spans="1:30" s="0" customFormat="1" ht="15.75" customHeight="1">
      <c r="A197" s="7"/>
      <c s="7"/>
      <c s="7"/>
      <c s="8"/>
      <c s="7"/>
      <c s="7"/>
      <c s="7"/>
      <c s="7"/>
      <c s="7"/>
      <c s="8"/>
      <c s="7"/>
      <c s="7"/>
      <c s="7"/>
      <c s="7"/>
      <c s="7"/>
      <c s="7"/>
      <c s="7"/>
      <c s="7"/>
      <c s="7"/>
      <c s="7"/>
      <c s="7"/>
      <c s="7"/>
      <c s="7"/>
      <c s="7"/>
      <c s="7"/>
      <c s="7"/>
      <c s="7"/>
      <c s="7"/>
      <c s="7"/>
      <c s="7"/>
    </row>
    <row r="198" spans="1:30" s="0" customFormat="1" ht="15.75" customHeight="1">
      <c r="A198" s="7"/>
      <c s="7"/>
      <c s="7"/>
      <c s="8"/>
      <c s="7"/>
      <c s="7"/>
      <c s="7"/>
      <c s="7"/>
      <c s="7"/>
      <c s="8"/>
      <c s="7"/>
      <c s="7"/>
      <c s="7"/>
      <c s="7"/>
      <c s="7"/>
      <c s="7"/>
      <c s="7"/>
      <c s="7"/>
      <c s="7"/>
      <c s="7"/>
      <c s="7"/>
      <c s="7"/>
      <c s="7"/>
      <c s="7"/>
      <c s="7"/>
      <c s="7"/>
      <c s="7"/>
      <c s="7"/>
      <c s="7"/>
      <c s="7"/>
    </row>
    <row r="199" spans="1:30" s="0" customFormat="1" ht="15.75" customHeight="1">
      <c r="A199" s="7"/>
      <c s="7"/>
      <c s="7"/>
      <c s="8"/>
      <c s="7"/>
      <c s="7"/>
      <c s="7"/>
      <c s="7"/>
      <c s="7"/>
      <c s="8"/>
      <c s="7"/>
      <c s="7"/>
      <c s="7"/>
      <c s="7"/>
      <c s="7"/>
      <c s="7"/>
      <c s="7"/>
      <c s="7"/>
      <c s="7"/>
      <c s="7"/>
      <c s="7"/>
      <c s="7"/>
      <c s="7"/>
      <c s="7"/>
      <c s="7"/>
      <c s="7"/>
      <c s="7"/>
      <c s="7"/>
      <c s="7"/>
      <c s="7"/>
    </row>
    <row r="200" spans="1:30" s="0" customFormat="1" ht="15.75" customHeight="1">
      <c r="A200" s="7"/>
      <c s="7"/>
      <c s="7"/>
      <c s="8"/>
      <c s="7"/>
      <c s="7"/>
      <c s="7"/>
      <c s="7"/>
      <c s="7"/>
      <c s="8"/>
      <c s="7"/>
      <c s="7"/>
      <c s="7"/>
      <c s="7"/>
      <c s="7"/>
      <c s="7"/>
      <c s="7"/>
      <c s="7"/>
      <c s="7"/>
      <c s="7"/>
      <c s="7"/>
      <c s="7"/>
      <c s="7"/>
      <c s="7"/>
      <c s="7"/>
      <c s="7"/>
      <c s="7"/>
      <c s="7"/>
      <c s="7"/>
      <c s="7"/>
    </row>
    <row r="201" spans="1:30" s="0" customFormat="1" ht="15.75" customHeight="1">
      <c r="A201" s="7"/>
      <c s="7"/>
      <c s="7"/>
      <c s="8"/>
      <c s="7"/>
      <c s="7"/>
      <c s="7"/>
      <c s="7"/>
      <c s="7"/>
      <c s="8"/>
      <c s="7"/>
      <c s="7"/>
      <c s="7"/>
      <c s="7"/>
      <c s="7"/>
      <c s="7"/>
      <c s="7"/>
      <c s="7"/>
      <c s="7"/>
      <c s="7"/>
      <c s="7"/>
      <c s="7"/>
      <c s="7"/>
      <c s="7"/>
      <c s="7"/>
      <c s="7"/>
      <c s="7"/>
      <c s="7"/>
      <c s="7"/>
      <c s="7"/>
    </row>
    <row r="202" spans="1:30" s="0" customFormat="1" ht="15.75" customHeight="1">
      <c r="A202" s="7"/>
      <c s="7"/>
      <c s="7"/>
      <c s="8"/>
      <c s="7"/>
      <c s="7"/>
      <c s="7"/>
      <c s="7"/>
      <c s="7"/>
      <c s="8"/>
      <c s="7"/>
      <c s="7"/>
      <c s="7"/>
      <c s="7"/>
      <c s="7"/>
      <c s="7"/>
      <c s="7"/>
      <c s="7"/>
      <c s="7"/>
      <c s="7"/>
      <c s="7"/>
      <c s="7"/>
      <c s="7"/>
      <c s="7"/>
      <c s="7"/>
      <c s="7"/>
      <c s="7"/>
      <c s="7"/>
      <c s="7"/>
      <c s="7"/>
    </row>
    <row r="203" spans="1:30" s="0" customFormat="1" ht="15.75" customHeight="1">
      <c r="A203" s="7"/>
      <c s="7"/>
      <c s="7"/>
      <c s="8"/>
      <c s="7"/>
      <c s="7"/>
      <c s="7"/>
      <c s="7"/>
      <c s="7"/>
      <c s="8"/>
      <c s="7"/>
      <c s="7"/>
      <c s="7"/>
      <c s="7"/>
      <c s="7"/>
      <c s="7"/>
      <c s="7"/>
      <c s="7"/>
      <c s="7"/>
      <c s="7"/>
      <c s="7"/>
      <c s="7"/>
      <c s="7"/>
      <c s="7"/>
      <c s="7"/>
      <c s="7"/>
      <c s="7"/>
      <c s="7"/>
      <c s="7"/>
      <c s="7"/>
    </row>
    <row r="204" spans="1:30" s="0" customFormat="1" ht="15.75" customHeight="1">
      <c r="A204" s="7"/>
      <c s="7"/>
      <c s="7"/>
      <c s="8"/>
      <c s="7"/>
      <c s="7"/>
      <c s="7"/>
      <c s="7"/>
      <c s="7"/>
      <c s="8"/>
      <c s="7"/>
      <c s="7"/>
      <c s="7"/>
      <c s="7"/>
      <c s="7"/>
      <c s="7"/>
      <c s="7"/>
      <c s="7"/>
      <c s="7"/>
      <c s="7"/>
      <c s="7"/>
      <c s="7"/>
      <c s="7"/>
      <c s="7"/>
      <c s="7"/>
      <c s="7"/>
      <c s="7"/>
      <c s="7"/>
      <c s="7"/>
      <c s="7"/>
    </row>
    <row r="205" spans="1:30" s="0" customFormat="1" ht="15.75" customHeight="1">
      <c r="A205" s="7"/>
      <c s="7"/>
      <c s="7"/>
      <c s="8"/>
      <c s="7"/>
      <c s="7"/>
      <c s="7"/>
      <c s="7"/>
      <c s="7"/>
      <c s="8"/>
      <c s="7"/>
      <c s="7"/>
      <c s="7"/>
      <c s="7"/>
      <c s="7"/>
      <c s="7"/>
      <c s="7"/>
      <c s="7"/>
      <c s="7"/>
      <c s="7"/>
      <c s="7"/>
      <c s="7"/>
      <c s="7"/>
      <c s="7"/>
      <c s="7"/>
      <c s="7"/>
      <c s="7"/>
      <c s="7"/>
      <c s="7"/>
      <c s="7"/>
    </row>
    <row r="206" spans="1:30" s="0" customFormat="1" ht="15.75" customHeight="1">
      <c r="A206" s="7"/>
      <c s="7"/>
      <c s="7"/>
      <c s="8"/>
      <c s="7"/>
      <c s="7"/>
      <c s="7"/>
      <c s="7"/>
      <c s="7"/>
      <c s="8"/>
      <c s="7"/>
      <c s="7"/>
      <c s="7"/>
      <c s="7"/>
      <c s="7"/>
      <c s="7"/>
      <c s="7"/>
      <c s="7"/>
      <c s="7"/>
      <c s="7"/>
      <c s="7"/>
      <c s="7"/>
      <c s="7"/>
      <c s="7"/>
      <c s="7"/>
      <c s="7"/>
      <c s="7"/>
      <c s="7"/>
      <c s="7"/>
      <c s="7"/>
    </row>
    <row r="207" spans="1:30" s="0" customFormat="1" ht="15.75" customHeight="1">
      <c r="A207" s="7"/>
      <c s="7"/>
      <c s="7"/>
      <c s="8"/>
      <c s="7"/>
      <c s="7"/>
      <c s="7"/>
      <c s="7"/>
      <c s="7"/>
      <c s="8"/>
      <c s="7"/>
      <c s="7"/>
      <c s="7"/>
      <c s="7"/>
      <c s="7"/>
      <c s="7"/>
      <c s="7"/>
      <c s="7"/>
      <c s="7"/>
      <c s="7"/>
      <c s="7"/>
      <c s="7"/>
      <c s="7"/>
      <c s="7"/>
      <c s="7"/>
      <c s="7"/>
      <c s="7"/>
      <c s="7"/>
      <c s="7"/>
      <c s="7"/>
    </row>
    <row r="208" spans="1:30" s="0" customFormat="1" ht="15.75" customHeight="1">
      <c r="A208" s="7"/>
      <c s="7"/>
      <c s="7"/>
      <c s="8"/>
      <c s="7"/>
      <c s="7"/>
      <c s="7"/>
      <c s="7"/>
      <c s="7"/>
      <c s="8"/>
      <c s="7"/>
      <c s="7"/>
      <c s="7"/>
      <c s="7"/>
      <c s="7"/>
      <c s="7"/>
      <c s="7"/>
      <c s="7"/>
      <c s="7"/>
      <c s="7"/>
      <c s="7"/>
      <c s="7"/>
      <c s="7"/>
      <c s="7"/>
      <c s="7"/>
      <c s="7"/>
      <c s="7"/>
      <c s="7"/>
      <c s="7"/>
      <c s="7"/>
    </row>
    <row r="209" spans="1:30" s="0" customFormat="1" ht="15.75" customHeight="1">
      <c r="A209" s="7"/>
      <c s="7"/>
      <c s="7"/>
      <c s="8"/>
      <c s="7"/>
      <c s="7"/>
      <c s="7"/>
      <c s="7"/>
      <c s="7"/>
      <c s="8"/>
      <c s="7"/>
      <c s="7"/>
      <c s="7"/>
      <c s="7"/>
      <c s="7"/>
      <c s="7"/>
      <c s="7"/>
      <c s="7"/>
      <c s="7"/>
      <c s="7"/>
      <c s="7"/>
      <c s="7"/>
      <c s="7"/>
      <c s="7"/>
      <c s="7"/>
      <c s="7"/>
      <c s="7"/>
      <c s="7"/>
      <c s="7"/>
      <c s="7"/>
    </row>
    <row r="210" spans="1:30" s="0" customFormat="1" ht="15.75" customHeight="1">
      <c r="A210" s="7"/>
      <c s="7"/>
      <c s="7"/>
      <c s="8"/>
      <c s="7"/>
      <c s="7"/>
      <c s="7"/>
      <c s="7"/>
      <c s="7"/>
      <c s="8"/>
      <c s="7"/>
      <c s="7"/>
      <c s="7"/>
      <c s="7"/>
      <c s="7"/>
      <c s="7"/>
      <c s="7"/>
      <c s="7"/>
      <c s="7"/>
      <c s="7"/>
      <c s="7"/>
      <c s="7"/>
      <c s="7"/>
      <c s="7"/>
      <c s="7"/>
      <c s="7"/>
      <c s="7"/>
      <c s="7"/>
      <c s="7"/>
      <c s="7"/>
    </row>
    <row r="211" spans="1:30" s="0" customFormat="1" ht="15.75" customHeight="1">
      <c r="A211" s="7"/>
      <c s="7"/>
      <c s="7"/>
      <c s="8"/>
      <c s="7"/>
      <c s="7"/>
      <c s="7"/>
      <c s="7"/>
      <c s="7"/>
      <c s="8"/>
      <c s="7"/>
      <c s="7"/>
      <c s="7"/>
      <c s="7"/>
      <c s="7"/>
      <c s="7"/>
      <c s="7"/>
      <c s="7"/>
      <c s="7"/>
      <c s="7"/>
      <c s="7"/>
      <c s="7"/>
      <c s="7"/>
      <c s="7"/>
      <c s="7"/>
      <c s="7"/>
      <c s="7"/>
      <c s="7"/>
      <c s="7"/>
      <c s="7"/>
    </row>
    <row r="212" spans="1:30" s="0" customFormat="1" ht="15.75" customHeight="1">
      <c r="A212" s="7"/>
      <c s="7"/>
      <c s="7"/>
      <c s="8"/>
      <c s="7"/>
      <c s="7"/>
      <c s="7"/>
      <c s="7"/>
      <c s="7"/>
      <c s="8"/>
      <c s="7"/>
      <c s="7"/>
      <c s="7"/>
      <c s="7"/>
      <c s="7"/>
      <c s="7"/>
      <c s="7"/>
      <c s="7"/>
      <c s="7"/>
      <c s="7"/>
      <c s="7"/>
      <c s="7"/>
      <c s="7"/>
      <c s="7"/>
      <c s="7"/>
      <c s="7"/>
      <c s="7"/>
      <c s="7"/>
      <c s="7"/>
      <c s="7"/>
    </row>
    <row r="213" spans="1:30" s="0" customFormat="1" ht="15.75" customHeight="1">
      <c r="A213" s="7"/>
      <c s="7"/>
      <c s="7"/>
      <c s="8"/>
      <c s="7"/>
      <c s="7"/>
      <c s="7"/>
      <c s="7"/>
      <c s="7"/>
      <c s="8"/>
      <c s="7"/>
      <c s="7"/>
      <c s="7"/>
      <c s="7"/>
      <c s="7"/>
      <c s="7"/>
      <c s="7"/>
      <c s="7"/>
      <c s="7"/>
      <c s="7"/>
      <c s="7"/>
      <c s="7"/>
      <c s="7"/>
      <c s="7"/>
      <c s="7"/>
      <c s="7"/>
      <c s="7"/>
      <c s="7"/>
      <c s="7"/>
      <c s="7"/>
    </row>
    <row r="214" spans="1:30" s="0" customFormat="1" ht="15.75" customHeight="1">
      <c r="A214" s="7"/>
      <c s="7"/>
      <c s="7"/>
      <c s="8"/>
      <c s="7"/>
      <c s="7"/>
      <c s="7"/>
      <c s="7"/>
      <c s="7"/>
      <c s="8"/>
      <c s="7"/>
      <c s="7"/>
      <c s="7"/>
      <c s="7"/>
      <c s="7"/>
      <c s="7"/>
      <c s="7"/>
      <c s="7"/>
      <c s="7"/>
      <c s="7"/>
      <c s="7"/>
      <c s="7"/>
      <c s="7"/>
      <c s="7"/>
      <c s="7"/>
      <c s="7"/>
      <c s="7"/>
      <c s="7"/>
      <c s="7"/>
      <c s="7"/>
    </row>
    <row r="215" spans="1:30" s="0" customFormat="1" ht="15.75" customHeight="1">
      <c r="A215" s="7"/>
      <c s="7"/>
      <c s="7"/>
      <c s="8"/>
      <c s="7"/>
      <c s="7"/>
      <c s="7"/>
      <c s="7"/>
      <c s="7"/>
      <c s="8"/>
      <c s="7"/>
      <c s="7"/>
      <c s="7"/>
      <c s="7"/>
      <c s="7"/>
      <c s="7"/>
      <c s="7"/>
      <c s="7"/>
      <c s="7"/>
      <c s="7"/>
      <c s="7"/>
      <c s="7"/>
      <c s="7"/>
      <c s="7"/>
      <c s="7"/>
      <c s="7"/>
      <c s="7"/>
      <c s="7"/>
      <c s="7"/>
      <c s="7"/>
    </row>
    <row r="216" spans="1:30" s="0" customFormat="1" ht="15.75" customHeight="1">
      <c r="A216" s="7"/>
      <c s="7"/>
      <c s="7"/>
      <c s="8"/>
      <c s="7"/>
      <c s="7"/>
      <c s="7"/>
      <c s="7"/>
      <c s="7"/>
      <c s="8"/>
      <c s="7"/>
      <c s="7"/>
      <c s="7"/>
      <c s="7"/>
      <c s="7"/>
      <c s="7"/>
      <c s="7"/>
      <c s="7"/>
      <c s="7"/>
      <c s="7"/>
      <c s="7"/>
      <c s="7"/>
      <c s="7"/>
      <c s="7"/>
      <c s="7"/>
      <c s="7"/>
      <c s="7"/>
      <c s="7"/>
      <c s="7"/>
      <c s="7"/>
    </row>
    <row r="217" spans="1:30" s="0" customFormat="1" ht="15.75" customHeight="1">
      <c r="A217" s="7"/>
      <c s="7"/>
      <c s="7"/>
      <c s="8"/>
      <c s="7"/>
      <c s="7"/>
      <c s="7"/>
      <c s="7"/>
      <c s="7"/>
      <c s="8"/>
      <c s="7"/>
      <c s="7"/>
      <c s="7"/>
      <c s="7"/>
      <c s="7"/>
      <c s="7"/>
      <c s="7"/>
      <c s="7"/>
      <c s="7"/>
      <c s="7"/>
      <c s="7"/>
      <c s="7"/>
      <c s="7"/>
      <c s="7"/>
      <c s="7"/>
      <c s="7"/>
      <c s="7"/>
      <c s="7"/>
      <c s="7"/>
      <c s="7"/>
    </row>
    <row r="218" spans="1:30" s="0" customFormat="1" ht="15.75" customHeight="1">
      <c r="A218" s="7"/>
      <c s="7"/>
      <c s="7"/>
      <c s="8"/>
      <c s="7"/>
      <c s="7"/>
      <c s="7"/>
      <c s="7"/>
      <c s="7"/>
      <c s="8"/>
      <c s="7"/>
      <c s="7"/>
      <c s="7"/>
      <c s="7"/>
      <c s="7"/>
      <c s="7"/>
      <c s="7"/>
      <c s="7"/>
      <c s="7"/>
      <c s="7"/>
      <c s="7"/>
      <c s="7"/>
      <c s="7"/>
      <c s="7"/>
      <c s="7"/>
      <c s="7"/>
      <c s="7"/>
      <c s="7"/>
      <c s="7"/>
      <c s="7"/>
    </row>
    <row r="219" spans="1:30" s="0" customFormat="1" ht="15.75" customHeight="1">
      <c r="A219" s="7"/>
      <c s="7"/>
      <c s="7"/>
      <c s="8"/>
      <c s="7"/>
      <c s="7"/>
      <c s="7"/>
      <c s="7"/>
      <c s="7"/>
      <c s="8"/>
      <c s="7"/>
      <c s="7"/>
      <c s="7"/>
      <c s="7"/>
      <c s="7"/>
      <c s="7"/>
      <c s="7"/>
      <c s="7"/>
      <c s="7"/>
      <c s="7"/>
      <c s="7"/>
      <c s="7"/>
      <c s="7"/>
      <c s="7"/>
      <c s="7"/>
      <c s="7"/>
      <c s="7"/>
      <c s="7"/>
      <c s="7"/>
      <c s="7"/>
    </row>
    <row r="220" spans="1:30" s="0" customFormat="1" ht="15.75" customHeight="1">
      <c r="A220" s="7"/>
      <c s="7"/>
      <c s="7"/>
      <c s="8"/>
      <c s="7"/>
      <c s="7"/>
      <c s="7"/>
      <c s="7"/>
      <c s="7"/>
      <c s="8"/>
      <c s="7"/>
      <c s="7"/>
      <c s="7"/>
      <c s="7"/>
      <c s="7"/>
      <c s="7"/>
      <c s="7"/>
      <c s="7"/>
      <c s="7"/>
      <c s="7"/>
      <c s="7"/>
      <c s="7"/>
      <c s="7"/>
      <c s="7"/>
      <c s="7"/>
      <c s="7"/>
      <c s="7"/>
      <c s="7"/>
      <c s="7"/>
      <c s="7"/>
    </row>
  </sheetData>
  <pageMargins left="0.7" right="0.7" top="0.75" bottom="0.75" header="0" footer="0"/>
  <pageSetup fitToHeight="0" fitToWidth="0" orientation="landscape"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3">
    <tabColor theme="5" tint="-0.499810010194778"/>
    <pageSetUpPr fitToPage="1"/>
  </sheetPr>
  <dimension ref="A1:DH509"/>
  <sheetViews>
    <sheetView showGridLines="0" tabSelected="1" workbookViewId="0" topLeftCell="N4">
      <selection pane="topLeft" activeCell="AX11" sqref="AX11"/>
    </sheetView>
  </sheetViews>
  <sheetFormatPr defaultColWidth="0" defaultRowHeight="15" zeroHeight="1"/>
  <cols>
    <col min="1" max="1" width="5.14285714285714" style="82" customWidth="1"/>
    <col min="2" max="2" width="3.57142857142857" style="82" customWidth="1"/>
    <col min="3" max="3" width="6.71428571428571" style="82" customWidth="1"/>
    <col min="4" max="4" width="11.5714285714286" style="233" customWidth="1"/>
    <col min="5" max="5" width="29.8571428571429" style="82" customWidth="1"/>
    <col min="6" max="6" width="26" style="82" customWidth="1"/>
    <col min="7" max="7" width="8.71428571428571" style="82" customWidth="1"/>
    <col min="8" max="8" width="10" style="82" customWidth="1"/>
    <col min="9" max="10" width="6.14285714285714" style="82" customWidth="1"/>
    <col min="11" max="11" width="8.57142857142857" style="82" customWidth="1"/>
    <col min="12" max="12" width="4.28571428571429" style="82" customWidth="1"/>
    <col min="13" max="14" width="4" style="82" customWidth="1"/>
    <col min="15" max="28" width="3.71428571428571" style="82" customWidth="1"/>
    <col min="29" max="30" width="4.71428571428571" style="82" customWidth="1"/>
    <col min="31" max="36" width="3.71428571428571" style="82" customWidth="1"/>
    <col min="37" max="38" width="4.71428571428571" style="82" customWidth="1"/>
    <col min="39" max="44" width="3.71428571428571" style="82" customWidth="1"/>
    <col min="45" max="46" width="4.71428571428571" style="82" customWidth="1"/>
    <col min="47" max="52" width="3.71428571428571" style="82" customWidth="1"/>
    <col min="53" max="54" width="4.71428571428571" style="82" customWidth="1"/>
    <col min="55" max="55" width="3.71428571428571" style="82" customWidth="1"/>
    <col min="56" max="56" width="5.14285714285714" style="82" customWidth="1"/>
    <col min="57" max="57" width="5" style="82" customWidth="1"/>
    <col min="58" max="58" width="3.71428571428571" style="82" customWidth="1"/>
    <col min="59" max="59" width="5.14285714285714" style="82" customWidth="1"/>
    <col min="60" max="61" width="6.14285714285714" style="82" customWidth="1"/>
    <col min="62" max="66" width="6.42857142857143" style="82" hidden="1" customWidth="1"/>
    <col min="67" max="67" width="6.42857142857143" style="82" customWidth="1"/>
    <col min="68" max="68" width="6.71428571428571" style="234" hidden="1" customWidth="1"/>
    <col min="69" max="109" width="6.71428571428571" style="235" hidden="1" customWidth="1"/>
    <col min="110" max="111" width="6.71428571428571" style="47" hidden="1" customWidth="1"/>
    <col min="112" max="112" width="10.2857142857143" style="47" hidden="1" customWidth="1"/>
    <col min="113" max="113" width="5.57142857142857" style="82" hidden="1" customWidth="1"/>
    <col min="114" max="16384" width="5.57142857142857" style="82" hidden="1"/>
  </cols>
  <sheetData>
    <row r="1" spans="1:112" s="42" customFormat="1" ht="32.25" customHeight="1">
      <c r="A1" s="344" t="str">
        <f>IF($L$3="HINDI","निर्माणकर्ता:--भागीरथ मल अध्यापक राज.उच्च. मा.विद्यालय डसाणा खुर्द,(मौलासर),डीडवाना-कुचामन मोब.न 9828789204","MADE BY:-BHAGIRATH MAL TEACHER GOVT.SEN.SEC.SCHOOL DASANA KHURD (MOULASAR) DEEDWANA-KUCHAMAN,MOB.NO.9828789204")</f>
        <v>निर्माणकर्ता:--भागीरथ मल अध्यापक राज.उच्च. मा.विद्यालय डसाणा खुर्द,(मौलासर),डीडवाना-कुचामन मोब.न 9828789204</v>
      </c>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s="344"/>
      <c r="BP1" s="154"/>
      <c s="10"/>
      <c s="10"/>
      <c s="10"/>
      <c s="10"/>
      <c s="10"/>
      <c s="10"/>
      <c s="10"/>
      <c s="10"/>
      <c s="10"/>
      <c s="10"/>
      <c s="10"/>
      <c s="10"/>
      <c s="10"/>
      <c s="10"/>
      <c s="10"/>
      <c s="10"/>
      <c s="10"/>
      <c s="10"/>
      <c s="10"/>
      <c s="10"/>
      <c s="10"/>
      <c s="10"/>
      <c s="10"/>
      <c s="10"/>
      <c s="10"/>
      <c s="10"/>
      <c s="10"/>
      <c s="10"/>
      <c s="10"/>
      <c s="10"/>
      <c s="10"/>
      <c s="10"/>
      <c s="10"/>
      <c s="10"/>
      <c s="10"/>
      <c s="10"/>
      <c s="10"/>
      <c s="10"/>
      <c s="10"/>
      <c s="10"/>
      <c s="10"/>
      <c s="48"/>
      <c s="48"/>
      <c s="48"/>
    </row>
    <row r="2" spans="1:112" s="9" customFormat="1" ht="21.75" customHeight="1">
      <c r="A2" s="307" t="s">
        <v>51</v>
      </c>
      <c s="308"/>
      <c s="308"/>
      <c s="308"/>
      <c s="308"/>
      <c s="308"/>
      <c s="308"/>
      <c s="308"/>
      <c s="308"/>
      <c s="308"/>
      <c s="309"/>
      <c s="313" t="str">
        <f>IF($L$3="Hindi","माध्यम","MEDIUM")</f>
        <v>माध्यम</v>
      </c>
      <c s="314"/>
      <c s="314"/>
      <c s="267" t="str">
        <f>IF($L$3="HINDI","संकाय","FACULTY")</f>
        <v>संकाय</v>
      </c>
      <c s="268"/>
      <c s="268"/>
      <c s="268"/>
      <c s="269"/>
      <c s="273" t="s">
        <v>63</v>
      </c>
      <c s="274"/>
      <c s="274"/>
      <c s="274"/>
      <c s="274"/>
      <c s="214"/>
      <c s="252" t="str">
        <f>IF($L$3="HINDI","प्रथम वैकल्पिक विषय","1st OPTIONAL SUB.")</f>
        <v>प्रथम वैकल्पिक विषय</v>
      </c>
      <c s="253"/>
      <c s="253"/>
      <c s="253"/>
      <c s="253"/>
      <c s="253"/>
      <c s="254"/>
      <c s="211"/>
      <c s="279" t="str">
        <f>IF($L$3="HINDI","द्वितीय वैकल्पिक विषय","2 nd OPTIONAL SUB.")</f>
        <v>द्वितीय वैकल्पिक विषय</v>
      </c>
      <c s="280"/>
      <c s="280"/>
      <c s="280"/>
      <c s="280"/>
      <c s="280"/>
      <c s="281"/>
      <c s="216"/>
      <c s="285" t="str">
        <f>IF($L$3="HINDI","तृतीय वैकल्पिक विषय","3 rd OPTIONAL SUB.")</f>
        <v>तृतीय वैकल्पिक विषय</v>
      </c>
      <c s="286"/>
      <c s="286"/>
      <c s="286"/>
      <c s="286"/>
      <c s="286"/>
      <c s="287"/>
      <c s="218"/>
      <c s="291" t="str">
        <f>IF($L$3="HINDI","अतिरिक्त वैकल्पिक विषय","EXTRA OPTIONAL SUB.")</f>
        <v>अतिरिक्त वैकल्पिक विषय</v>
      </c>
      <c s="292"/>
      <c s="292"/>
      <c s="292"/>
      <c s="292"/>
      <c s="292"/>
      <c s="293"/>
      <c s="220"/>
      <c s="297" t="str">
        <f>IF($L$3="HINDI","विषय कोड 78","SUBJECT CODE 78")</f>
        <v>विषय कोड 78</v>
      </c>
      <c s="298"/>
      <c s="263" t="str">
        <f>IF($L$3="HINDI","विषय कोड 79","SUBJECT CODE 79")</f>
        <v>विषय कोड 79</v>
      </c>
      <c s="264"/>
      <c s="12"/>
      <c s="12"/>
      <c s="12"/>
      <c s="12"/>
      <c s="12"/>
      <c s="12"/>
      <c s="155"/>
      <c s="15"/>
      <c s="15"/>
      <c s="15"/>
      <c s="15"/>
      <c s="15"/>
      <c s="15"/>
      <c s="15"/>
      <c s="15"/>
      <c s="15"/>
      <c s="15"/>
      <c s="15"/>
      <c s="15"/>
      <c s="15"/>
      <c s="15"/>
      <c s="15"/>
      <c s="15"/>
      <c s="15"/>
      <c s="15"/>
      <c s="15"/>
      <c s="15"/>
      <c s="15"/>
      <c s="15"/>
      <c s="15"/>
      <c s="15"/>
      <c s="15"/>
      <c s="15"/>
      <c s="15"/>
      <c s="15"/>
      <c s="15"/>
      <c s="15"/>
      <c s="15"/>
      <c s="15"/>
      <c s="15"/>
      <c s="15"/>
      <c s="15"/>
      <c s="15"/>
      <c s="15"/>
      <c s="15"/>
      <c s="15"/>
      <c r="DE2" s="42"/>
      <c s="13"/>
      <c s="13"/>
      <c s="16" t="str">
        <f>L4</f>
        <v xml:space="preserve">COM.  HINDI </v>
      </c>
    </row>
    <row r="3" spans="1:112" s="9" customFormat="1" ht="25.5" customHeight="1">
      <c r="A3" s="310" t="s">
        <v>52</v>
      </c>
      <c s="311"/>
      <c s="311"/>
      <c s="311"/>
      <c s="311"/>
      <c s="311"/>
      <c s="311"/>
      <c s="311"/>
      <c s="311"/>
      <c s="311"/>
      <c s="312"/>
      <c s="320" t="s">
        <v>74</v>
      </c>
      <c s="321"/>
      <c s="322"/>
      <c s="270"/>
      <c s="271"/>
      <c s="271"/>
      <c s="271"/>
      <c s="272"/>
      <c s="275"/>
      <c s="276"/>
      <c s="276"/>
      <c s="276"/>
      <c s="276"/>
      <c s="215"/>
      <c s="255"/>
      <c s="256"/>
      <c s="256"/>
      <c s="256"/>
      <c s="256"/>
      <c s="256"/>
      <c s="257"/>
      <c s="212"/>
      <c s="282"/>
      <c s="283"/>
      <c s="283"/>
      <c s="283"/>
      <c s="283"/>
      <c s="283"/>
      <c s="284"/>
      <c s="217"/>
      <c s="288"/>
      <c s="289"/>
      <c s="289"/>
      <c s="289"/>
      <c s="289"/>
      <c s="289"/>
      <c s="290"/>
      <c s="219"/>
      <c s="294"/>
      <c s="295"/>
      <c s="295"/>
      <c s="295"/>
      <c s="295"/>
      <c s="295"/>
      <c s="296"/>
      <c s="221"/>
      <c s="299"/>
      <c s="300"/>
      <c s="265"/>
      <c s="266"/>
      <c s="12"/>
      <c s="12"/>
      <c s="12"/>
      <c s="12"/>
      <c s="12"/>
      <c s="12"/>
      <c s="155"/>
      <c s="15"/>
      <c s="15"/>
      <c s="15"/>
      <c s="15"/>
      <c s="15"/>
      <c s="15"/>
      <c s="15"/>
      <c s="15"/>
      <c s="15"/>
      <c s="15"/>
      <c s="15"/>
      <c s="15"/>
      <c s="15"/>
      <c s="15"/>
      <c s="15"/>
      <c s="15"/>
      <c s="15"/>
      <c s="15"/>
      <c s="15"/>
      <c s="15"/>
      <c s="15"/>
      <c s="15"/>
      <c s="15"/>
      <c s="15"/>
      <c s="15"/>
      <c s="15"/>
      <c s="15"/>
      <c s="15"/>
      <c s="15"/>
      <c s="15"/>
      <c s="15"/>
      <c s="15"/>
      <c s="15"/>
      <c s="15"/>
      <c s="15"/>
      <c s="15"/>
      <c s="15"/>
      <c s="15"/>
      <c s="15"/>
      <c r="DE3" s="42"/>
      <c s="13"/>
      <c s="13"/>
      <c s="16" t="str">
        <f>S4</f>
        <v xml:space="preserve">COM.  ENGLISH </v>
      </c>
    </row>
    <row r="4" spans="1:112" s="9" customFormat="1" ht="42" customHeight="1" thickBot="1">
      <c r="A4" s="332" t="str">
        <f>IF($L$3="HINDI","सत्रांक वर्कशीट 2025-26","SESSIONAL MARKS WORKSHEET 2025-26")</f>
        <v>सत्रांक वर्कशीट 2025-26</v>
      </c>
      <c s="333"/>
      <c s="333"/>
      <c s="333"/>
      <c s="333"/>
      <c s="334"/>
      <c s="148" t="str">
        <f>IF($L$3="HINDI","कक्षा :-","CLASS :- ")</f>
        <v>कक्षा :-</v>
      </c>
      <c s="17">
        <v>12</v>
      </c>
      <c s="330" t="str">
        <f>IF($L$3="Hindi","उपस्थिति","Attendance")</f>
        <v>उपस्थिति</v>
      </c>
      <c s="331"/>
      <c s="331"/>
      <c s="326" t="s">
        <v>68</v>
      </c>
      <c s="327"/>
      <c s="327"/>
      <c s="327"/>
      <c s="327"/>
      <c s="328"/>
      <c s="210"/>
      <c s="258" t="s">
        <v>67</v>
      </c>
      <c s="259"/>
      <c s="259"/>
      <c s="259"/>
      <c s="259"/>
      <c s="260"/>
      <c s="213"/>
      <c s="277" t="str">
        <f>IF($L$3="HINDI","विषय","SUBJECT")</f>
        <v>विषय</v>
      </c>
      <c s="278"/>
      <c s="251" t="s">
        <v>87</v>
      </c>
      <c s="251"/>
      <c s="251"/>
      <c s="251"/>
      <c s="251"/>
      <c s="223"/>
      <c s="277" t="str">
        <f>IF($L$3="HINDI","विषय","SUBJECT")</f>
        <v>विषय</v>
      </c>
      <c s="278"/>
      <c s="250" t="s">
        <v>61</v>
      </c>
      <c s="250"/>
      <c s="250"/>
      <c s="250"/>
      <c s="250"/>
      <c s="224"/>
      <c s="247" t="str">
        <f>IF($L$3="HINDI","विषय","SUBJECT")</f>
        <v>विषय</v>
      </c>
      <c s="248"/>
      <c s="250" t="s">
        <v>60</v>
      </c>
      <c s="250"/>
      <c s="250"/>
      <c s="250"/>
      <c s="250"/>
      <c s="225"/>
      <c s="249" t="str">
        <f>IF($L$3="HINDI","विषय","SUBJECT")</f>
        <v>विषय</v>
      </c>
      <c s="249"/>
      <c s="304"/>
      <c s="304"/>
      <c s="304"/>
      <c s="304"/>
      <c s="304"/>
      <c s="222"/>
      <c s="303" t="str">
        <f>IF($L$3="HINDI","समाज सेवा योजना","SOCIAL SERVICE PLAN")</f>
        <v>समाज सेवा योजना</v>
      </c>
      <c s="303"/>
      <c s="301" t="str">
        <f>IF($L$3="HINDI","आजादी के बाद का स्वर्णिम भारत","GLOURIUS INDIA AFTER INDEPENDENCE")</f>
        <v>आजादी के बाद का स्वर्णिम भारत</v>
      </c>
      <c s="302"/>
      <c s="18"/>
      <c s="18"/>
      <c s="18"/>
      <c s="18"/>
      <c s="18"/>
      <c s="18"/>
      <c s="156">
        <v>1</v>
      </c>
      <c s="156">
        <v>2</v>
      </c>
      <c s="156">
        <v>3</v>
      </c>
      <c s="156">
        <v>4</v>
      </c>
      <c s="156">
        <v>5</v>
      </c>
      <c s="156">
        <v>6</v>
      </c>
      <c s="156">
        <v>7</v>
      </c>
      <c s="156">
        <v>8</v>
      </c>
      <c s="156">
        <v>9</v>
      </c>
      <c s="156">
        <v>10</v>
      </c>
      <c s="156">
        <v>11</v>
      </c>
      <c s="156">
        <v>12</v>
      </c>
      <c s="156">
        <v>13</v>
      </c>
      <c s="156">
        <v>14</v>
      </c>
      <c s="156">
        <v>15</v>
      </c>
      <c s="156">
        <v>16</v>
      </c>
      <c s="156">
        <v>17</v>
      </c>
      <c s="156">
        <v>18</v>
      </c>
      <c s="156">
        <v>19</v>
      </c>
      <c s="156">
        <v>20</v>
      </c>
      <c s="156">
        <v>21</v>
      </c>
      <c s="156">
        <v>22</v>
      </c>
      <c s="156">
        <v>23</v>
      </c>
      <c s="156">
        <v>24</v>
      </c>
      <c s="156">
        <v>25</v>
      </c>
      <c s="156">
        <v>26</v>
      </c>
      <c s="156">
        <v>27</v>
      </c>
      <c s="156">
        <v>28</v>
      </c>
      <c s="156">
        <v>29</v>
      </c>
      <c s="156">
        <v>30</v>
      </c>
      <c s="156">
        <v>31</v>
      </c>
      <c s="156">
        <v>32</v>
      </c>
      <c s="156">
        <v>33</v>
      </c>
      <c s="156">
        <v>34</v>
      </c>
      <c s="156">
        <v>35</v>
      </c>
      <c s="156">
        <v>36</v>
      </c>
      <c s="156">
        <v>37</v>
      </c>
      <c s="156">
        <v>38</v>
      </c>
      <c s="156">
        <v>39</v>
      </c>
      <c s="156">
        <v>40</v>
      </c>
      <c s="156">
        <v>41</v>
      </c>
      <c s="156">
        <v>42</v>
      </c>
      <c s="156">
        <v>43</v>
      </c>
      <c s="156">
        <v>44</v>
      </c>
      <c s="16" t="str">
        <f>AB4</f>
        <v>POL.SCIENCE</v>
      </c>
    </row>
    <row r="5" spans="1:112" s="9" customFormat="1" ht="83.25" customHeight="1" thickTop="1" thickBot="1">
      <c r="A5" s="323" t="s">
        <v>50</v>
      </c>
      <c s="315" t="str">
        <f>IF($L$3="Hindi","सेक्शन","Section ")</f>
        <v>सेक्शन</v>
      </c>
      <c s="315" t="str">
        <f>IF($L$3="Hindi","प्रवेशांक","SR. NO.")</f>
        <v>प्रवेशांक</v>
      </c>
      <c s="315" t="str">
        <f>IF($L$3="Hindi","जन्म दिनांक","Date of Birth")</f>
        <v>जन्म दिनांक</v>
      </c>
      <c s="342" t="str">
        <f>IF($L$3="Hindi","विद्यार्थी का नाम","Student's Name")</f>
        <v>विद्यार्थी का नाम</v>
      </c>
      <c s="342" t="str">
        <f>IF($L$3="Hindi","पिता का नाम","Father's Name")</f>
        <v>पिता का नाम</v>
      </c>
      <c s="315" t="str">
        <f>IF($L$3="Hindi","कक्षा रोल न. ","Class Roll No.")</f>
        <v xml:space="preserve">कक्षा रोल न. </v>
      </c>
      <c s="335" t="str">
        <f>IF($L$3="Hindi","बोर्ड रोल न. ","Board Roll No.")</f>
        <v xml:space="preserve">बोर्ड रोल न. </v>
      </c>
      <c s="19" t="str">
        <f>IF($L$3="Hindi","कुल कार्य दिवस","Total Meeting")</f>
        <v>कुल कार्य दिवस</v>
      </c>
      <c s="338" t="str">
        <f>IF($L$3="Hindi","कुल उपस्थिति","Total Attendance")</f>
        <v>कुल उपस्थिति</v>
      </c>
      <c s="338" t="str">
        <f>IF($L$3="Hindi","उपस्थिति प्रतिशत","Attendance percentage")</f>
        <v>उपस्थिति प्रतिशत</v>
      </c>
      <c s="261" t="str">
        <f>IF($L$3="HINDI","प्रथम परख","FIRST TEST")</f>
        <v>प्रथम परख</v>
      </c>
      <c s="261" t="str">
        <f>IF($L$3="HINDI","द्वितीय परख","SECOND TEST")</f>
        <v>द्वितीय परख</v>
      </c>
      <c s="261" t="str">
        <f>IF($L$3="HINDI","तृतीय परख","THIRD TEST")</f>
        <v>तृतीय परख</v>
      </c>
      <c s="261" t="str">
        <f>IF($L$3="Hindi","अर्ध वार्षिक","HAILF YEARLY")</f>
        <v>अर्ध वार्षिक</v>
      </c>
      <c s="261" t="str">
        <f>IF($L$3="Hindi","प्रोजेक्ट","PROJECT")</f>
        <v>प्रोजेक्ट</v>
      </c>
      <c s="261" t="str">
        <f>IF($L$3="HINDI","व्यवहार(अनुशासन","(DISCIPLINE)")</f>
        <v>व्यवहार(अनुशासन</v>
      </c>
      <c s="261" t="str">
        <f>IF($L$3="HINDI","वृक्षारोपण","Tree Plantation")</f>
        <v>वृक्षारोपण</v>
      </c>
      <c s="318" t="str">
        <f>IF($L$3="HINDI","प्रथम परख","FIRST TEST")</f>
        <v>प्रथम परख</v>
      </c>
      <c s="318" t="str">
        <f>IF($L$3="HINDI","द्वितीय परख","SECOND TEST")</f>
        <v>द्वितीय परख</v>
      </c>
      <c s="318" t="str">
        <f>IF($L$3="HINDI","तृतीय परख","THIRD TEST")</f>
        <v>तृतीय परख</v>
      </c>
      <c s="318" t="str">
        <f>IF($L$3="Hindi","अर्ध वार्षिक","HAILF YEARLY")</f>
        <v>अर्ध वार्षिक</v>
      </c>
      <c s="318" t="str">
        <f>IF($L$3="Hindi","प्रोजेक्ट","PROJECT")</f>
        <v>प्रोजेक्ट</v>
      </c>
      <c s="318" t="str">
        <f>IF($L$3="HINDI","व्यवहार(अनुशासन","(DISCIPLINE)")</f>
        <v>व्यवहार(अनुशासन</v>
      </c>
      <c s="318" t="str">
        <f>IF($L$3="HINDI","वृक्षारोपण","Tree Plantation")</f>
        <v>वृक्षारोपण</v>
      </c>
      <c s="359" t="str">
        <f>IF($L$3="HINDI","प्रथम परख","FIRST TEST")</f>
        <v>प्रथम परख</v>
      </c>
      <c s="359" t="str">
        <f>IF($L$3="HINDI","द्वितीय परख","SECOND TEST")</f>
        <v>द्वितीय परख</v>
      </c>
      <c s="359" t="str">
        <f>IF($L$3="HINDI","तृतीय परख","THIRD TEST")</f>
        <v>तृतीय परख</v>
      </c>
      <c s="363" t="str">
        <f>IF($L$3="Hindi","अर्ध वार्षिक","HAILF YEARLY")</f>
        <v>अर्ध वार्षिक</v>
      </c>
      <c s="364"/>
      <c s="359" t="str">
        <f>IF($L$3="Hindi","प्रोजेक्ट","PROJECT")</f>
        <v>प्रोजेक्ट</v>
      </c>
      <c s="359" t="str">
        <f>IF($L$3="HINDI","व्यवहार(अनुशासन","(DISCIPLINE)")</f>
        <v>व्यवहार(अनुशासन</v>
      </c>
      <c s="359" t="str">
        <f>IF($L$3="HINDI","वृक्षारोपण","Tree Plantation")</f>
        <v>वृक्षारोपण</v>
      </c>
      <c s="305" t="str">
        <f>IF($L$3="HINDI","प्रथम परख","FIRST TEST")</f>
        <v>प्रथम परख</v>
      </c>
      <c s="305" t="str">
        <f>IF($L$3="HINDI","द्वितीय परख","SECOND TEST")</f>
        <v>द्वितीय परख</v>
      </c>
      <c s="305" t="str">
        <f>IF($L$3="HINDI","तृतीय परख","THIRD TEST")</f>
        <v>तृतीय परख</v>
      </c>
      <c s="365" t="str">
        <f>IF($L$3="Hindi","अर्ध वार्षिक","HAILF YEARLY")</f>
        <v>अर्ध वार्षिक</v>
      </c>
      <c s="366"/>
      <c s="305" t="str">
        <f>IF($L$3="Hindi","प्रोजेक्ट","PROJECT")</f>
        <v>प्रोजेक्ट</v>
      </c>
      <c s="305" t="str">
        <f>IF($L$3="HINDI","व्यवहार(अनुशासन","(DISCIPLINE)")</f>
        <v>व्यवहार(अनुशासन</v>
      </c>
      <c s="361" t="str">
        <f>IF($L$3="HINDI","वृक्षारोपण","Tree Plantation")</f>
        <v>वृक्षारोपण</v>
      </c>
      <c s="355" t="str">
        <f>IF($L$3="HINDI","प्रथम परख","FIRST TEST")</f>
        <v>प्रथम परख</v>
      </c>
      <c s="355" t="str">
        <f>IF($L$3="HINDI","द्वितीय परख","SECOND TEST")</f>
        <v>द्वितीय परख</v>
      </c>
      <c s="355" t="str">
        <f>IF($L$3="HINDI","तृतीय परख","THIRD TEST")</f>
        <v>तृतीय परख</v>
      </c>
      <c s="357" t="str">
        <f>IF($L$3="Hindi","अर्ध वार्षिक","HAILF YEARLY")</f>
        <v>अर्ध वार्षिक</v>
      </c>
      <c s="358"/>
      <c s="355" t="str">
        <f>IF($L$3="Hindi","प्रोजेक्ट","PROJECT")</f>
        <v>प्रोजेक्ट</v>
      </c>
      <c s="355" t="str">
        <f>IF($L$3="HINDI","व्यवहार(अनुशासन","(DISCIPLINE)")</f>
        <v>व्यवहार(अनुशासन</v>
      </c>
      <c s="355" t="str">
        <f>IF($L$3="HINDI","वृक्षारोपण","Tree Plantation")</f>
        <v>वृक्षारोपण</v>
      </c>
      <c s="349" t="str">
        <f>IF($L$3="HINDI","प्रथम परख","FIRST TEST")</f>
        <v>प्रथम परख</v>
      </c>
      <c s="349" t="str">
        <f>IF($L$3="HINDI","द्वितीय परख","SECOND TEST")</f>
        <v>द्वितीय परख</v>
      </c>
      <c s="349" t="str">
        <f>IF($L$3="HINDI","तृतीय परख","THIRD TEST")</f>
        <v>तृतीय परख</v>
      </c>
      <c s="353" t="str">
        <f>IF($L$3="Hindi","अर्ध वार्षिक","HAILF YEARLY")</f>
        <v>अर्ध वार्षिक</v>
      </c>
      <c s="354"/>
      <c s="349" t="str">
        <f>IF($L$3="Hindi","प्रोजेक्ट","PROJECT")</f>
        <v>प्रोजेक्ट</v>
      </c>
      <c s="349" t="str">
        <f>IF($L$3="HINDI","व्यवहार(अनुशासन","(DISCIPLINE)")</f>
        <v>व्यवहार(अनुशासन</v>
      </c>
      <c s="362" t="str">
        <f>IF($L$3="HINDI","वृक्षारोपण","Tree Plantation")</f>
        <v>वृक्षारोपण</v>
      </c>
      <c s="351" t="str">
        <f>IF($L$3="Hindi","सैद्धांतिक","THEORY")</f>
        <v>सैद्धांतिक</v>
      </c>
      <c s="351" t="str">
        <f>IF($L$3="Hindi","प्रोजेक्ट ","PROJECT ")</f>
        <v xml:space="preserve">प्रोजेक्ट </v>
      </c>
      <c s="345" t="str">
        <f>IF($L$3="Hindi","सैद्धांतिक","THEORY")</f>
        <v>सैद्धांतिक</v>
      </c>
      <c s="347" t="str">
        <f>IF($L$3="Hindi","प्रोजेक्ट ","PROJECT")</f>
        <v xml:space="preserve">प्रोजेक्ट </v>
      </c>
      <c s="12"/>
      <c s="12"/>
      <c s="12"/>
      <c s="12"/>
      <c s="12"/>
      <c s="12"/>
      <c s="157"/>
      <c s="135">
        <v>1</v>
      </c>
      <c s="135">
        <v>2</v>
      </c>
      <c s="135">
        <v>3</v>
      </c>
      <c s="135">
        <v>4</v>
      </c>
      <c s="135">
        <v>5</v>
      </c>
      <c s="135"/>
      <c s="135">
        <v>6</v>
      </c>
      <c s="135">
        <v>7</v>
      </c>
      <c s="135">
        <v>8</v>
      </c>
      <c s="135">
        <v>9</v>
      </c>
      <c s="135">
        <v>10</v>
      </c>
      <c s="135">
        <v>11</v>
      </c>
      <c s="135"/>
      <c s="135">
        <v>12</v>
      </c>
      <c s="135">
        <v>13</v>
      </c>
      <c s="135">
        <v>14</v>
      </c>
      <c s="135">
        <v>15</v>
      </c>
      <c s="135">
        <v>16</v>
      </c>
      <c s="135">
        <v>17</v>
      </c>
      <c s="135"/>
      <c s="135">
        <v>18</v>
      </c>
      <c s="135">
        <v>19</v>
      </c>
      <c s="135">
        <v>20</v>
      </c>
      <c s="135">
        <v>21</v>
      </c>
      <c s="135">
        <v>22</v>
      </c>
      <c s="135">
        <v>23</v>
      </c>
      <c s="135"/>
      <c s="135">
        <v>24</v>
      </c>
      <c s="135">
        <v>25</v>
      </c>
      <c s="135">
        <v>26</v>
      </c>
      <c s="135">
        <v>27</v>
      </c>
      <c s="135">
        <v>28</v>
      </c>
      <c s="135">
        <v>29</v>
      </c>
      <c s="135"/>
      <c s="135">
        <v>30</v>
      </c>
      <c s="135">
        <v>31</v>
      </c>
      <c s="135">
        <v>32</v>
      </c>
      <c s="135">
        <v>33</v>
      </c>
      <c s="135">
        <v>34</v>
      </c>
      <c s="135">
        <v>35</v>
      </c>
      <c s="135"/>
      <c s="135">
        <v>36</v>
      </c>
      <c s="135"/>
      <c s="16" t="str">
        <f>AJ4</f>
        <v>HISTORY</v>
      </c>
    </row>
    <row r="6" spans="1:112" s="42" customFormat="1" ht="16.5" customHeight="1" thickTop="1" thickBot="1">
      <c r="A6" s="324"/>
      <c s="316"/>
      <c s="316"/>
      <c s="316"/>
      <c s="343"/>
      <c s="343"/>
      <c s="316"/>
      <c s="336"/>
      <c s="120"/>
      <c s="339"/>
      <c s="339"/>
      <c s="262"/>
      <c s="262"/>
      <c s="262"/>
      <c s="262"/>
      <c s="262"/>
      <c s="262"/>
      <c s="262"/>
      <c s="319"/>
      <c s="319"/>
      <c s="319"/>
      <c s="319"/>
      <c s="319"/>
      <c s="319"/>
      <c s="319"/>
      <c s="360"/>
      <c s="360"/>
      <c s="360"/>
      <c s="121" t="str">
        <f>IF($L$3="Hindi","सैद्धां. ","THE.")</f>
        <v xml:space="preserve">सैद्धां. </v>
      </c>
      <c s="121" t="str">
        <f>IF($L$3="Hindi","प्रायो. ","PREC.")</f>
        <v xml:space="preserve">प्रायो. </v>
      </c>
      <c s="360"/>
      <c s="360"/>
      <c s="360"/>
      <c s="306"/>
      <c s="306"/>
      <c s="306"/>
      <c s="121" t="str">
        <f>IF($L$3="Hindi","सैद्धां. ","THE.")</f>
        <v xml:space="preserve">सैद्धां. </v>
      </c>
      <c s="121" t="str">
        <f>IF($L$3="Hindi","प्रायो. ","PREC.")</f>
        <v xml:space="preserve">प्रायो. </v>
      </c>
      <c s="306"/>
      <c s="306"/>
      <c s="306"/>
      <c s="356"/>
      <c s="356"/>
      <c s="356"/>
      <c s="121" t="str">
        <f>IF($L$3="Hindi","सैद्धां. ","THE.")</f>
        <v xml:space="preserve">सैद्धां. </v>
      </c>
      <c s="121" t="str">
        <f>IF($L$3="Hindi","प्रायो. ","PREC.")</f>
        <v xml:space="preserve">प्रायो. </v>
      </c>
      <c s="356"/>
      <c s="356"/>
      <c s="356"/>
      <c s="350"/>
      <c s="350"/>
      <c s="350"/>
      <c s="121" t="str">
        <f>IF($L$3="Hindi","सैद्धां. ","THE.")</f>
        <v xml:space="preserve">सैद्धां. </v>
      </c>
      <c s="121" t="str">
        <f>IF($L$3="Hindi","प्रायो. ","PREC.")</f>
        <v xml:space="preserve">प्रायो. </v>
      </c>
      <c s="350"/>
      <c s="350"/>
      <c s="350"/>
      <c s="352"/>
      <c s="352"/>
      <c s="346"/>
      <c s="348"/>
      <c s="12"/>
      <c s="12"/>
      <c s="12"/>
      <c s="12"/>
      <c s="12"/>
      <c s="12"/>
      <c s="157"/>
      <c s="136">
        <f>IF(AND(L7="",M7="",N7="",O7=""),"",SUM(L7,M7,N7,O7))</f>
        <v>100</v>
      </c>
      <c s="136">
        <f>ROUNDUP(BQ6*10%,0)</f>
        <v>10</v>
      </c>
      <c s="136">
        <f>IF(BQ6=100,3,IF(BQ6=70,3,IF(BQ6=50,3,1.5)))</f>
        <v>3</v>
      </c>
      <c s="136">
        <v>4</v>
      </c>
      <c s="136">
        <v>1</v>
      </c>
      <c s="136">
        <v>2</v>
      </c>
      <c s="136">
        <f>SUM(BR6:BV6)</f>
        <v>20</v>
      </c>
      <c s="136">
        <f>IF(AND(S7="",T7="",U7="",V7=""),"",SUM(S7,T7,U7,V7))</f>
        <v>100</v>
      </c>
      <c s="136">
        <f>ROUNDUP(BX6*10%,0)</f>
        <v>10</v>
      </c>
      <c s="136">
        <f>IF(BX6=100,3,IF(BX6=70,3,IF(BX6=50,3,1.5)))</f>
        <v>3</v>
      </c>
      <c s="137">
        <v>4</v>
      </c>
      <c s="136">
        <v>1</v>
      </c>
      <c s="136">
        <v>2</v>
      </c>
      <c s="136">
        <f>SUM(BY6:CC6)</f>
        <v>20</v>
      </c>
      <c s="136">
        <f>IF(AND(Z7="",AA7="",AB7="",AC7=""),"",SUM(Z7,AA7,AB7,AC7))</f>
        <v>100</v>
      </c>
      <c s="136">
        <f>ROUNDUP(CE6*10%,0)</f>
        <v>10</v>
      </c>
      <c s="136">
        <f>IF(CE6=100,3,IF(CE6=70,3,IF(CE6=50,3,1.5)))</f>
        <v>3</v>
      </c>
      <c s="135">
        <f>AE7</f>
        <v>5</v>
      </c>
      <c s="135">
        <f>AF7</f>
        <v>1</v>
      </c>
      <c s="135">
        <f>AG7</f>
        <v>1</v>
      </c>
      <c s="136">
        <f>SUM(CF6:CJ6)</f>
        <v>20</v>
      </c>
      <c s="136">
        <f>IF(AND(AH7="",AI7="",AJ7="",AK7=""),"",SUM(AH7,AI7,AJ7,AK7))</f>
        <v>100</v>
      </c>
      <c s="136">
        <f>ROUNDUP(CL6*10%,0)</f>
        <v>10</v>
      </c>
      <c s="136">
        <f>IF(CL6=100,3,IF(CL6=70,3,IF(CL6=50,3,1.5)))</f>
        <v>3</v>
      </c>
      <c s="135">
        <f>AM7</f>
        <v>5</v>
      </c>
      <c s="135">
        <f>AN7</f>
        <v>1</v>
      </c>
      <c s="135">
        <f>AO7</f>
        <v>1</v>
      </c>
      <c s="136">
        <f>SUM(CM6:CQ6)</f>
        <v>20</v>
      </c>
      <c s="136">
        <f>IF(AND(AP7="",AQ7="",AR7="",AS7=""),"",SUM(AP7,AQ7,AR7,AS7))</f>
        <v>70</v>
      </c>
      <c s="136">
        <f>ROUNDUP(CS6*10%,0)</f>
        <v>7</v>
      </c>
      <c s="136">
        <f>IF(CS6=100,3,IF(CS6=70,3,IF(CS6=50,3,1.5)))</f>
        <v>3</v>
      </c>
      <c s="135">
        <f>AU7</f>
        <v>3</v>
      </c>
      <c s="135">
        <f t="shared" si="0" ref="CW6:CX6">AV7</f>
        <v>0</v>
      </c>
      <c s="135">
        <f t="shared" si="0"/>
        <v>1</v>
      </c>
      <c s="136">
        <f>SUM(CT6:CX6)</f>
        <v>14</v>
      </c>
      <c s="136">
        <f>IF(AND(AX7="",AY7="",AZ7="",BA7=""),"",SUM(AX7,AY7,AZ7,BA7))</f>
        <v>30</v>
      </c>
      <c s="136">
        <f>ROUNDUP(CZ6*10%,0)</f>
        <v>3</v>
      </c>
      <c s="136">
        <f>IF(CZ6=100,3,IF(CZ6=70,3,IF(CZ6=50,3,1.5)))</f>
        <v>1.5</v>
      </c>
      <c s="135" t="str">
        <f>BC7</f>
        <v>-</v>
      </c>
      <c s="231">
        <f t="shared" si="1" ref="DD6:DE6">BD7</f>
        <v>1.5</v>
      </c>
      <c s="135">
        <f t="shared" si="1"/>
        <v>1</v>
      </c>
      <c s="136">
        <f>SUM(DA6:DE6)</f>
        <v>7</v>
      </c>
      <c s="135"/>
      <c s="16" t="str">
        <f>AR4</f>
        <v>GEOGRAPHY</v>
      </c>
    </row>
    <row r="7" spans="1:112" s="9" customFormat="1" ht="21" customHeight="1" thickTop="1" thickBot="1">
      <c r="A7" s="325"/>
      <c s="329"/>
      <c s="329"/>
      <c s="317"/>
      <c s="329"/>
      <c s="329"/>
      <c s="329"/>
      <c s="337"/>
      <c s="20">
        <v>375</v>
      </c>
      <c s="341"/>
      <c s="340"/>
      <c s="165">
        <v>10</v>
      </c>
      <c s="165">
        <v>10</v>
      </c>
      <c s="165">
        <v>10</v>
      </c>
      <c s="165">
        <v>70</v>
      </c>
      <c s="165">
        <v>4</v>
      </c>
      <c s="165">
        <v>1</v>
      </c>
      <c s="165">
        <v>2</v>
      </c>
      <c s="165">
        <v>10</v>
      </c>
      <c s="165">
        <v>10</v>
      </c>
      <c s="165">
        <v>10</v>
      </c>
      <c s="165">
        <v>70</v>
      </c>
      <c s="165">
        <v>4</v>
      </c>
      <c s="165">
        <v>1</v>
      </c>
      <c s="165">
        <v>2</v>
      </c>
      <c s="165">
        <v>10</v>
      </c>
      <c s="165">
        <v>10</v>
      </c>
      <c s="165">
        <v>10</v>
      </c>
      <c s="165">
        <v>70</v>
      </c>
      <c s="165" t="s">
        <v>62</v>
      </c>
      <c s="165">
        <v>5</v>
      </c>
      <c s="165">
        <v>1</v>
      </c>
      <c s="165">
        <v>1</v>
      </c>
      <c s="165">
        <v>10</v>
      </c>
      <c s="165">
        <v>10</v>
      </c>
      <c s="165">
        <v>10</v>
      </c>
      <c s="165">
        <v>70</v>
      </c>
      <c s="165" t="s">
        <v>62</v>
      </c>
      <c s="165">
        <v>5</v>
      </c>
      <c s="165">
        <v>1</v>
      </c>
      <c s="165">
        <v>1</v>
      </c>
      <c s="165">
        <v>10</v>
      </c>
      <c s="165">
        <v>10</v>
      </c>
      <c s="165">
        <v>10</v>
      </c>
      <c s="165">
        <v>40</v>
      </c>
      <c s="165">
        <v>30</v>
      </c>
      <c s="165">
        <v>3</v>
      </c>
      <c s="165">
        <v>0</v>
      </c>
      <c s="165">
        <v>1</v>
      </c>
      <c s="165">
        <v>3</v>
      </c>
      <c s="165">
        <v>3</v>
      </c>
      <c s="165">
        <v>3</v>
      </c>
      <c s="165">
        <v>21</v>
      </c>
      <c s="165">
        <v>70</v>
      </c>
      <c s="165" t="s">
        <v>62</v>
      </c>
      <c s="166">
        <v>1.5</v>
      </c>
      <c s="230">
        <v>1</v>
      </c>
      <c s="165">
        <v>80</v>
      </c>
      <c s="165">
        <v>20</v>
      </c>
      <c s="165">
        <v>80</v>
      </c>
      <c s="195">
        <v>20</v>
      </c>
      <c s="21"/>
      <c s="47"/>
      <c s="47"/>
      <c s="47"/>
      <c s="47"/>
      <c s="47"/>
      <c s="157"/>
      <c s="135">
        <v>1</v>
      </c>
      <c s="135">
        <v>1</v>
      </c>
      <c s="135">
        <v>1</v>
      </c>
      <c s="135">
        <v>1</v>
      </c>
      <c s="135">
        <v>1</v>
      </c>
      <c s="135"/>
      <c s="135"/>
      <c s="135">
        <v>2</v>
      </c>
      <c s="135">
        <v>2</v>
      </c>
      <c s="135">
        <v>2</v>
      </c>
      <c s="135">
        <v>2</v>
      </c>
      <c s="135">
        <v>2</v>
      </c>
      <c s="135"/>
      <c s="135"/>
      <c s="135">
        <v>3</v>
      </c>
      <c s="135">
        <v>3</v>
      </c>
      <c s="135">
        <v>3</v>
      </c>
      <c s="135">
        <v>3</v>
      </c>
      <c s="135">
        <v>3</v>
      </c>
      <c s="135"/>
      <c s="135"/>
      <c s="135">
        <v>4</v>
      </c>
      <c s="135">
        <v>4</v>
      </c>
      <c s="135">
        <v>4</v>
      </c>
      <c s="135">
        <v>4</v>
      </c>
      <c s="135">
        <v>4</v>
      </c>
      <c s="135"/>
      <c s="135"/>
      <c s="135">
        <v>5</v>
      </c>
      <c s="135">
        <v>5</v>
      </c>
      <c s="135">
        <v>5</v>
      </c>
      <c s="135">
        <v>5</v>
      </c>
      <c s="135">
        <v>5</v>
      </c>
      <c s="135"/>
      <c s="135"/>
      <c s="135">
        <v>6</v>
      </c>
      <c s="135">
        <v>6</v>
      </c>
      <c s="135">
        <v>6</v>
      </c>
      <c s="135">
        <v>6</v>
      </c>
      <c s="135">
        <v>6</v>
      </c>
      <c s="135"/>
      <c s="135"/>
      <c s="135"/>
      <c s="130">
        <f>AZ4</f>
        <v>0</v>
      </c>
    </row>
    <row r="8" spans="1:112" s="42" customFormat="1" ht="13.5" customHeight="1" thickTop="1" thickBot="1">
      <c r="A8" s="226"/>
      <c s="227"/>
      <c s="227"/>
      <c s="228"/>
      <c s="227"/>
      <c s="227"/>
      <c s="227">
        <v>1</v>
      </c>
      <c s="227">
        <v>2</v>
      </c>
      <c s="227">
        <v>3</v>
      </c>
      <c s="227">
        <v>4</v>
      </c>
      <c s="227">
        <v>5</v>
      </c>
      <c s="227">
        <v>6</v>
      </c>
      <c s="227">
        <v>7</v>
      </c>
      <c s="227">
        <v>8</v>
      </c>
      <c s="227">
        <v>9</v>
      </c>
      <c s="227">
        <v>10</v>
      </c>
      <c s="227">
        <v>11</v>
      </c>
      <c s="227">
        <v>12</v>
      </c>
      <c s="227">
        <v>13</v>
      </c>
      <c s="227">
        <v>14</v>
      </c>
      <c s="227">
        <v>15</v>
      </c>
      <c s="227">
        <v>16</v>
      </c>
      <c s="227">
        <v>17</v>
      </c>
      <c s="227">
        <v>18</v>
      </c>
      <c s="227">
        <v>19</v>
      </c>
      <c s="227">
        <v>20</v>
      </c>
      <c s="227">
        <v>21</v>
      </c>
      <c s="227">
        <v>22</v>
      </c>
      <c s="227">
        <v>23</v>
      </c>
      <c s="227">
        <v>24</v>
      </c>
      <c s="227">
        <v>25</v>
      </c>
      <c s="227">
        <v>26</v>
      </c>
      <c s="227">
        <v>27</v>
      </c>
      <c s="227">
        <v>28</v>
      </c>
      <c s="227">
        <v>29</v>
      </c>
      <c s="227">
        <v>30</v>
      </c>
      <c s="227">
        <v>31</v>
      </c>
      <c s="227">
        <v>32</v>
      </c>
      <c s="227">
        <v>33</v>
      </c>
      <c s="227">
        <v>34</v>
      </c>
      <c s="227">
        <v>35</v>
      </c>
      <c s="227">
        <v>36</v>
      </c>
      <c s="227">
        <v>37</v>
      </c>
      <c s="227">
        <v>38</v>
      </c>
      <c s="227">
        <v>39</v>
      </c>
      <c s="227">
        <v>40</v>
      </c>
      <c s="227">
        <v>41</v>
      </c>
      <c s="227">
        <v>42</v>
      </c>
      <c s="227">
        <v>43</v>
      </c>
      <c s="227">
        <v>44</v>
      </c>
      <c s="227">
        <v>45</v>
      </c>
      <c s="227">
        <v>46</v>
      </c>
      <c s="227">
        <v>47</v>
      </c>
      <c s="227">
        <v>48</v>
      </c>
      <c s="227">
        <v>49</v>
      </c>
      <c s="227">
        <v>50</v>
      </c>
      <c s="227">
        <v>51</v>
      </c>
      <c s="227">
        <v>52</v>
      </c>
      <c s="227">
        <v>53</v>
      </c>
      <c s="227">
        <v>54</v>
      </c>
      <c s="42">
        <v>55</v>
      </c>
      <c s="229"/>
      <c s="229"/>
      <c s="229"/>
      <c s="229"/>
      <c s="229"/>
      <c s="229"/>
      <c s="229"/>
      <c s="229"/>
      <c s="229"/>
      <c s="229"/>
      <c s="229"/>
      <c s="229"/>
      <c s="229"/>
      <c s="229"/>
      <c s="229"/>
      <c s="229"/>
      <c s="135"/>
      <c s="135"/>
      <c s="135"/>
      <c s="135"/>
      <c s="135"/>
      <c s="135"/>
      <c s="135"/>
      <c s="135"/>
      <c s="135"/>
      <c s="135"/>
      <c s="135"/>
      <c s="135"/>
      <c s="135"/>
      <c s="135"/>
      <c s="135"/>
      <c s="135"/>
      <c s="135"/>
      <c s="135"/>
      <c s="135"/>
      <c s="135"/>
      <c s="135"/>
      <c s="135"/>
      <c s="135"/>
      <c s="135"/>
      <c s="135"/>
      <c s="135"/>
      <c s="135"/>
      <c s="135"/>
      <c s="135"/>
      <c s="135"/>
      <c s="135"/>
      <c s="135"/>
      <c s="135"/>
      <c s="135"/>
      <c s="130"/>
    </row>
    <row r="9" spans="1:112" s="9" customFormat="1" ht="26.25" customHeight="1" thickTop="1">
      <c r="A9" s="22">
        <v>1</v>
      </c>
      <c s="23" t="str">
        <f t="shared" si="2" ref="B9:B20">IFERROR(VLOOKUP(A9,नाम1,3,0),"")</f>
        <v>A</v>
      </c>
      <c s="24">
        <f t="shared" si="3" ref="C9:C20">IFERROR(VLOOKUP(A9,नाम1,4,0),"")</f>
        <v>1989</v>
      </c>
      <c s="25">
        <f t="shared" si="4" ref="D9:D20">IFERROR(VLOOKUP(A9,नाम1,11,0),"")</f>
        <v>40489</v>
      </c>
      <c s="26" t="str">
        <f t="shared" si="5" ref="E9:E20">IFERROR(VLOOKUP(A9,नाम1,6,0),"")</f>
        <v>AAYNA KANWAR</v>
      </c>
      <c s="26" t="str">
        <f t="shared" si="6" ref="F9:F20">IFERROR(VLOOKUP(A9,नाम1,8,0),"")</f>
        <v>SHER SINGH</v>
      </c>
      <c s="27">
        <f t="shared" si="7" ref="G9:G20">IFERROR(VLOOKUP(A9,नाम1,12,0),"")</f>
        <v>1201</v>
      </c>
      <c s="28" t="str">
        <f t="shared" si="8" ref="H9:H20">IFERROR(VLOOKUP(A9,नाम1,13,0),"")</f>
        <v/>
      </c>
      <c s="29">
        <v>300</v>
      </c>
      <c s="30">
        <v>258</v>
      </c>
      <c s="31">
        <f t="shared" si="9" ref="K9:K21">IFERROR(IF(I9="","",IF(J9="","",SUM(J9/I9*100,0))),"")</f>
        <v>86</v>
      </c>
      <c s="197">
        <v>10</v>
      </c>
      <c s="197">
        <v>8</v>
      </c>
      <c s="197">
        <v>9</v>
      </c>
      <c s="197">
        <v>65</v>
      </c>
      <c s="197">
        <v>4</v>
      </c>
      <c s="197">
        <v>1</v>
      </c>
      <c s="197">
        <v>2</v>
      </c>
      <c s="197">
        <v>9</v>
      </c>
      <c s="197">
        <v>9</v>
      </c>
      <c s="197">
        <v>8</v>
      </c>
      <c s="197">
        <v>66</v>
      </c>
      <c s="197">
        <v>4</v>
      </c>
      <c s="197">
        <v>1</v>
      </c>
      <c s="197">
        <v>2</v>
      </c>
      <c s="197">
        <v>9</v>
      </c>
      <c s="197">
        <v>8</v>
      </c>
      <c s="197">
        <v>9</v>
      </c>
      <c s="197">
        <v>65</v>
      </c>
      <c s="197" t="s">
        <v>62</v>
      </c>
      <c s="197">
        <v>4</v>
      </c>
      <c s="197">
        <v>1</v>
      </c>
      <c s="197">
        <v>1</v>
      </c>
      <c s="197">
        <v>9</v>
      </c>
      <c s="197">
        <v>9</v>
      </c>
      <c s="197" t="s">
        <v>73</v>
      </c>
      <c s="197">
        <v>66</v>
      </c>
      <c s="197" t="s">
        <v>62</v>
      </c>
      <c s="197">
        <v>5</v>
      </c>
      <c s="197">
        <v>1</v>
      </c>
      <c s="197">
        <v>1</v>
      </c>
      <c s="197">
        <v>9</v>
      </c>
      <c s="197">
        <v>8</v>
      </c>
      <c s="197">
        <v>9</v>
      </c>
      <c s="197">
        <v>38</v>
      </c>
      <c s="197" t="s">
        <v>62</v>
      </c>
      <c s="197">
        <v>2</v>
      </c>
      <c s="197"/>
      <c s="197">
        <v>1</v>
      </c>
      <c s="197"/>
      <c s="197"/>
      <c s="198"/>
      <c s="197"/>
      <c s="197"/>
      <c s="197"/>
      <c s="197"/>
      <c s="197"/>
      <c s="197">
        <v>79</v>
      </c>
      <c s="197">
        <v>18</v>
      </c>
      <c s="197">
        <v>72</v>
      </c>
      <c s="197">
        <v>20</v>
      </c>
      <c s="12"/>
      <c s="12"/>
      <c s="12"/>
      <c s="12"/>
      <c s="12"/>
      <c s="12"/>
      <c s="157">
        <f t="shared" si="10" ref="BP9:BP72">G9</f>
        <v>1201</v>
      </c>
      <c s="138">
        <f t="shared" si="11" ref="BQ9:BQ72">IF(AND(L9="",M9="",N9="",O9=""),"",SUM(L9,M9,N9,O9))</f>
        <v>92</v>
      </c>
      <c s="138">
        <f t="shared" si="12" ref="BR9">IFERROR(IF(BQ9="","",ROUNDUP(BQ9*10%,0)),"")</f>
        <v>10</v>
      </c>
      <c s="138">
        <f t="shared" si="13" ref="BS9:BS72">IFERROR(IF(AND(VLOOKUP(G9,अंक,5,0)=""),"",IF($BS$6=3,IF(AND(VLOOKUP(G9,अंक,5,0)&gt;=86),3,IF(AND(VLOOKUP(G9,अंक,5,0)&gt;=81),2,IF(AND(VLOOKUP(G9,अंक,5,0)&gt;=75),1,0))),IF(AND(VLOOKUP(G9,अंक,5,0)&gt;=86),1.5,IF(AND(VLOOKUP(G9,अंक,5,0)&gt;=81),1,IF(AND(VLOOKUP(G9,अंक,5,0)&gt;=75),0.5,0))))),"")</f>
        <v>3</v>
      </c>
      <c s="138">
        <f>VLOOKUP(G9,अंक,10,0)</f>
        <v>4</v>
      </c>
      <c s="138">
        <f>VLOOKUP(G9,अंक,11,0)</f>
        <v>1</v>
      </c>
      <c s="138">
        <f t="shared" si="14" ref="BV9:BV72">VLOOKUP(G9,अंक,12,0)</f>
        <v>2</v>
      </c>
      <c s="138">
        <f>SUM(BR9:BV9)</f>
        <v>20</v>
      </c>
      <c s="135">
        <f t="shared" si="15" ref="BX9:BX72">IF(AND(S9="",T9="",U9="",V9=""),"",SUM(S9,T9,U9,V9))</f>
        <v>92</v>
      </c>
      <c s="138">
        <f t="shared" si="16" ref="BY9:BY263">IFERROR(IF(BX9="","",ROUNDUP(BX9*10%,0)),"")</f>
        <v>10</v>
      </c>
      <c s="138">
        <f t="shared" si="17" ref="BZ9:BZ72">IFERROR(IF(AND(VLOOKUP(G9,अंक,5,0)=""),"",IF($BZ$6=3,IF(AND(VLOOKUP(G9,अंक,5,0)&gt;=86),3,IF(AND(VLOOKUP(G9,अंक,5,0)&gt;=81),2,IF(AND(VLOOKUP(G9,अंक,5,0)&gt;=75),1,0))),IF(AND(VLOOKUP(G9,अंक,5,0)&gt;=86),1.5,IF(AND(VLOOKUP(G9,अंक,5,0)&gt;=81),1,IF(AND(VLOOKUP(G9,अंक,5,0)&gt;=75),0.5,0))))),"")</f>
        <v>3</v>
      </c>
      <c s="138">
        <f t="shared" si="18" ref="CA9:CA72">VLOOKUP(G9,अंक,17,0)</f>
        <v>4</v>
      </c>
      <c s="138">
        <f>VLOOKUP(G9,अंक,18,0)</f>
        <v>1</v>
      </c>
      <c s="138">
        <f t="shared" si="19" ref="CC9:CC72">VLOOKUP(G9,अंक,19,0)</f>
        <v>2</v>
      </c>
      <c s="138">
        <f>SUM(BY9:CC9)</f>
        <v>20</v>
      </c>
      <c s="135">
        <f t="shared" si="20" ref="CE9:CE72">IF(AND(Z9="",AA9="",AB9="",AC9=""),"",SUM(Z9,AA9,AB9,AC9))</f>
        <v>91</v>
      </c>
      <c s="138">
        <f t="shared" si="21" ref="CF9:CF263">IFERROR(IF(CE9="","",ROUNDUP(CE9*10%,0)),"")</f>
        <v>10</v>
      </c>
      <c s="138">
        <f t="shared" si="22" ref="CG9:CG72">IFERROR(IF(AND(VLOOKUP(G9,अंक,5,0)=""),"",IF($CG$6=3,IF(AND(VLOOKUP(G9,अंक,5,0)&gt;=86),3,IF(AND(VLOOKUP(G9,अंक,5,0)&gt;=81),2,IF(AND(VLOOKUP(G9,अंक,5,0)&gt;=75),1,0))),IF(AND(VLOOKUP(G9,अंक,5,0)&gt;=86),1.5,IF(AND(VLOOKUP(G9,अंक,5,0)&gt;=81),1,IF(AND(VLOOKUP(G9,अंक,5,0)&gt;=75),0.5,0))))),"")</f>
        <v>3</v>
      </c>
      <c s="138">
        <f t="shared" si="23" ref="CH9:CH72">VLOOKUP(G9,अंक,25,0)</f>
        <v>4</v>
      </c>
      <c s="138">
        <f t="shared" si="24" ref="CI9:CI72">VLOOKUP(G9,अंक,26,0)</f>
        <v>1</v>
      </c>
      <c s="138">
        <f t="shared" si="25" ref="CJ9:CJ72">VLOOKUP(G9,अंक,27,0)</f>
        <v>1</v>
      </c>
      <c s="138">
        <f>SUM(CF9:CJ9)</f>
        <v>19</v>
      </c>
      <c s="135">
        <f t="shared" si="26" ref="CL9:CL72">IF(AND(AH9="",AI9="",AJ9="",AK9=""),"",SUM(AH9,AI9,AJ9,AK9))</f>
        <v>84</v>
      </c>
      <c s="138">
        <f t="shared" si="27" ref="CM9:CM263">IFERROR(IF(CL9="","",ROUNDUP(CL9*10%,0)),"")</f>
        <v>9</v>
      </c>
      <c s="138">
        <f t="shared" si="28" ref="CN9:CN72">IFERROR(IF(AND(VLOOKUP(G9,अंक,5,0)=""),"",IF($CN$6=3,IF(AND(VLOOKUP(G9,अंक,5,0)&gt;=86),3,IF(AND(VLOOKUP(G9,अंक,5,0)&gt;=81),2,IF(AND(VLOOKUP(G9,अंक,5,0)&gt;=75),1,0))),IF(AND(VLOOKUP(G9,अंक,5,0)&gt;=86),1.5,IF(AND(VLOOKUP(G9,अंक,5,0)&gt;=81),1,IF(AND(VLOOKUP(G9,अंक,5,0)&gt;=75),0.5,0))))),"")</f>
        <v>3</v>
      </c>
      <c s="138">
        <f t="shared" si="29" ref="CO9:CO72">VLOOKUP(G9,अंक,33,0)</f>
        <v>5</v>
      </c>
      <c s="138">
        <f t="shared" si="30" ref="CP9:CP72">VLOOKUP(G9,अंक,34,0)</f>
        <v>1</v>
      </c>
      <c s="138">
        <f t="shared" si="31" ref="CQ9:CQ72">VLOOKUP(G9,अंक,35,0)</f>
        <v>1</v>
      </c>
      <c s="138">
        <f>SUM(CM9:CQ9)</f>
        <v>19</v>
      </c>
      <c s="135">
        <f t="shared" si="32" ref="CS9:CS72">IF(AND(AP9="",AQ9="",AR9="",AS9=""),"",SUM(AP9,AQ9,AR9,AS9))</f>
        <v>64</v>
      </c>
      <c s="138">
        <f t="shared" si="33" ref="CT9:CT263">IFERROR(IF(CS9="","",ROUNDUP(CS9*10%,0)),"")</f>
        <v>7</v>
      </c>
      <c s="138">
        <f t="shared" si="34" ref="CU9:CU72">IFERROR(IF(AND(VLOOKUP(G9,अंक,5,0)=""),"",IF($CU$6=3,IF(AND(VLOOKUP(G9,अंक,5,0)&gt;=86),3,IF(AND(VLOOKUP(G9,अंक,5,0)&gt;=81),2,IF(AND(VLOOKUP(G9,अंक,5,0)&gt;=75),1,0))),IF(AND(VLOOKUP(G9,अंक,5,0)&gt;=86),1.5,IF(AND(VLOOKUP(G9,अंक,5,0)&gt;=81),1,IF(AND(VLOOKUP(G9,अंक,5,0)&gt;=75),0.5,0))))),"")</f>
        <v>3</v>
      </c>
      <c s="138">
        <f t="shared" si="35" ref="CV9:CV72">VLOOKUP(G9,अंक,41,0)</f>
        <v>2</v>
      </c>
      <c s="138">
        <f t="shared" si="36" ref="CW9:CW72">VLOOKUP(G9,अंक,42,0)</f>
        <v>0</v>
      </c>
      <c s="138">
        <f t="shared" si="37" ref="CX9:CX72">VLOOKUP(G9,अंक,43,0)</f>
        <v>1</v>
      </c>
      <c s="138">
        <f>SUM(CT9:CX9)</f>
        <v>13</v>
      </c>
      <c s="135" t="str">
        <f t="shared" si="38" ref="CZ9:CZ72">IF(AND(AX9="",AY9="",AZ9="",BA9=""),"",SUM(AX9,AY9,AZ9,BA9))</f>
        <v/>
      </c>
      <c s="138" t="str">
        <f t="shared" si="39" ref="DA9:DA263">IFERROR(IF(CZ9="","",ROUNDUP(CZ9*10%,0)),"")</f>
        <v/>
      </c>
      <c s="138">
        <f t="shared" si="40" ref="DB9:DB72">IFERROR(IF(AND(VLOOKUP(G9,अंक,5,0)=""),"",IF($DB$6=3,IF(AND(VLOOKUP(G9,अंक,5,0)&gt;=86),3,IF(AND(VLOOKUP(G9,अंक,5,0)&gt;=81),2,IF(AND(VLOOKUP(G9,अंक,5,0)&gt;=75),1,0))),IF(AND(VLOOKUP(G9,अंक,5,0)&gt;=86),1.5,IF(AND(VLOOKUP(G9,अंक,5,0)&gt;=81),1,IF(AND(VLOOKUP(G9,अंक,5,0)&gt;=75),0.5,0))))),"")</f>
        <v>1.5</v>
      </c>
      <c s="138">
        <f t="shared" si="41" ref="DC9:DC72">VLOOKUP(G9,अंक,49,0)</f>
        <v>0</v>
      </c>
      <c s="138">
        <f t="shared" si="42" ref="DD9:DD72">VLOOKUP(G9,अंक,50,0)</f>
        <v>0</v>
      </c>
      <c s="138">
        <f t="shared" si="43" ref="DE9:DE72">VLOOKUP(G9,अंक,51,0)</f>
        <v>0</v>
      </c>
      <c s="139">
        <f>SUM(DA9:DE9)</f>
        <v>1.5</v>
      </c>
      <c s="135"/>
      <c s="11"/>
    </row>
    <row r="10" spans="1:112" s="9" customFormat="1" ht="26.25" customHeight="1">
      <c r="A10" s="22">
        <f t="shared" si="44" ref="A10:A20">IF($A9="","",IF(B9="","",$A9+1))</f>
        <v>2</v>
      </c>
      <c s="23" t="str">
        <f t="shared" si="2"/>
        <v>A</v>
      </c>
      <c s="24">
        <f t="shared" si="3"/>
        <v>1539</v>
      </c>
      <c s="25" t="str">
        <f t="shared" si="4"/>
        <v>16-12-2007</v>
      </c>
      <c s="26" t="str">
        <f t="shared" si="5"/>
        <v>ANKIT KUMAR</v>
      </c>
      <c s="26" t="str">
        <f t="shared" si="6"/>
        <v>PRAMESHWAR LAL</v>
      </c>
      <c s="27">
        <f t="shared" si="7"/>
        <v>1202</v>
      </c>
      <c s="28" t="str">
        <f t="shared" si="8"/>
        <v/>
      </c>
      <c s="34">
        <v>350</v>
      </c>
      <c s="35">
        <v>290</v>
      </c>
      <c s="31">
        <f t="shared" si="9"/>
        <v>82.857142857142861</v>
      </c>
      <c s="197">
        <v>9</v>
      </c>
      <c s="197">
        <v>8</v>
      </c>
      <c s="197">
        <v>9</v>
      </c>
      <c s="197">
        <v>65</v>
      </c>
      <c s="197">
        <v>4</v>
      </c>
      <c s="197">
        <v>1</v>
      </c>
      <c s="197">
        <v>2</v>
      </c>
      <c s="197">
        <v>10</v>
      </c>
      <c s="197">
        <v>9</v>
      </c>
      <c s="197">
        <v>10</v>
      </c>
      <c s="197">
        <v>67</v>
      </c>
      <c s="197">
        <v>4</v>
      </c>
      <c s="197">
        <v>1</v>
      </c>
      <c s="197">
        <v>2</v>
      </c>
      <c s="197">
        <v>9</v>
      </c>
      <c s="197">
        <v>8</v>
      </c>
      <c s="197">
        <v>9</v>
      </c>
      <c s="197">
        <v>65</v>
      </c>
      <c s="197" t="s">
        <v>62</v>
      </c>
      <c s="197">
        <v>4</v>
      </c>
      <c s="197">
        <v>1</v>
      </c>
      <c s="197">
        <v>1</v>
      </c>
      <c s="197">
        <v>9</v>
      </c>
      <c s="197">
        <v>9</v>
      </c>
      <c s="197">
        <v>8</v>
      </c>
      <c s="197">
        <v>69</v>
      </c>
      <c s="197" t="s">
        <v>62</v>
      </c>
      <c s="197">
        <v>5</v>
      </c>
      <c s="197">
        <v>1</v>
      </c>
      <c s="197">
        <v>1</v>
      </c>
      <c s="197">
        <v>10</v>
      </c>
      <c s="197">
        <v>9</v>
      </c>
      <c s="197">
        <v>10</v>
      </c>
      <c s="197">
        <v>39</v>
      </c>
      <c s="197" t="s">
        <v>62</v>
      </c>
      <c s="197">
        <v>2</v>
      </c>
      <c s="197"/>
      <c s="197">
        <v>1</v>
      </c>
      <c s="197"/>
      <c s="197"/>
      <c s="198"/>
      <c s="197"/>
      <c s="197"/>
      <c s="197"/>
      <c s="197"/>
      <c s="197"/>
      <c s="197">
        <v>78</v>
      </c>
      <c s="197">
        <v>19</v>
      </c>
      <c s="197">
        <v>73</v>
      </c>
      <c s="197">
        <v>19</v>
      </c>
      <c s="36"/>
      <c s="47"/>
      <c s="47"/>
      <c s="47"/>
      <c s="47"/>
      <c s="47"/>
      <c s="157">
        <f t="shared" si="10"/>
        <v>1202</v>
      </c>
      <c s="138">
        <f t="shared" si="11"/>
        <v>91</v>
      </c>
      <c s="138">
        <f t="shared" si="45" ref="BR10:BR73">IFERROR(IF(BQ10="","",ROUNDUP(BQ10*10%,0)),"")</f>
        <v>10</v>
      </c>
      <c s="138">
        <f t="shared" si="13"/>
        <v>2</v>
      </c>
      <c s="138">
        <f t="shared" si="46" ref="BT10:BT72">VLOOKUP(G10,अंक,10,0)</f>
        <v>4</v>
      </c>
      <c s="138">
        <f t="shared" si="47" ref="BU10:BU72">VLOOKUP(G10,अंक,11,0)</f>
        <v>1</v>
      </c>
      <c s="138">
        <f t="shared" si="14"/>
        <v>2</v>
      </c>
      <c s="138">
        <f t="shared" si="48" ref="BW10:BW73">SUM(BR10:BV10)</f>
        <v>19</v>
      </c>
      <c s="135">
        <f t="shared" si="15"/>
        <v>96</v>
      </c>
      <c s="138">
        <f t="shared" si="16"/>
        <v>10</v>
      </c>
      <c s="138">
        <f t="shared" si="17"/>
        <v>2</v>
      </c>
      <c s="138">
        <f t="shared" si="18"/>
        <v>4</v>
      </c>
      <c s="138">
        <f t="shared" si="49" ref="CB10:CB72">VLOOKUP(G10,अंक,18,0)</f>
        <v>1</v>
      </c>
      <c s="138">
        <f t="shared" si="19"/>
        <v>2</v>
      </c>
      <c s="138">
        <f t="shared" si="50" ref="CD10:CD73">SUM(BY10:CC10)</f>
        <v>19</v>
      </c>
      <c s="135">
        <f t="shared" si="20"/>
        <v>91</v>
      </c>
      <c s="138">
        <f t="shared" si="21"/>
        <v>10</v>
      </c>
      <c s="138">
        <f t="shared" si="22"/>
        <v>2</v>
      </c>
      <c s="138">
        <f t="shared" si="23"/>
        <v>4</v>
      </c>
      <c s="138">
        <f t="shared" si="24"/>
        <v>1</v>
      </c>
      <c s="138">
        <f t="shared" si="25"/>
        <v>1</v>
      </c>
      <c s="138">
        <f t="shared" si="51" ref="CK10:CK73">SUM(CF10:CJ10)</f>
        <v>18</v>
      </c>
      <c s="135">
        <f t="shared" si="26"/>
        <v>95</v>
      </c>
      <c s="138">
        <f t="shared" si="27"/>
        <v>10</v>
      </c>
      <c s="138">
        <f t="shared" si="28"/>
        <v>2</v>
      </c>
      <c s="138">
        <f t="shared" si="29"/>
        <v>5</v>
      </c>
      <c s="138">
        <f t="shared" si="30"/>
        <v>1</v>
      </c>
      <c s="138">
        <f t="shared" si="31"/>
        <v>1</v>
      </c>
      <c s="138">
        <f t="shared" si="52" ref="CR10:CR73">SUM(CM10:CQ10)</f>
        <v>19</v>
      </c>
      <c s="135">
        <f t="shared" si="32"/>
        <v>68</v>
      </c>
      <c s="138">
        <f t="shared" si="33"/>
        <v>7</v>
      </c>
      <c s="138">
        <f t="shared" si="34"/>
        <v>2</v>
      </c>
      <c s="138">
        <f t="shared" si="35"/>
        <v>2</v>
      </c>
      <c s="138">
        <f t="shared" si="36"/>
        <v>0</v>
      </c>
      <c s="138">
        <f t="shared" si="37"/>
        <v>1</v>
      </c>
      <c s="138">
        <f t="shared" si="53" ref="CY10:CY73">SUM(CT10:CX10)</f>
        <v>12</v>
      </c>
      <c s="135" t="str">
        <f t="shared" si="38"/>
        <v/>
      </c>
      <c s="138" t="str">
        <f t="shared" si="39"/>
        <v/>
      </c>
      <c s="138">
        <f t="shared" si="40"/>
        <v>1</v>
      </c>
      <c s="138">
        <f t="shared" si="41"/>
        <v>0</v>
      </c>
      <c s="138">
        <f t="shared" si="42"/>
        <v>0</v>
      </c>
      <c s="138">
        <f t="shared" si="43"/>
        <v>0</v>
      </c>
      <c s="139">
        <f t="shared" si="54" ref="DF10:DF73">SUM(DA10:DE10)</f>
        <v>1</v>
      </c>
      <c s="135"/>
      <c s="11"/>
    </row>
    <row r="11" spans="1:112" s="9" customFormat="1" ht="26.25" customHeight="1">
      <c r="A11" s="22">
        <f t="shared" si="44"/>
        <v>3</v>
      </c>
      <c s="23" t="str">
        <f t="shared" si="2"/>
        <v>A</v>
      </c>
      <c s="24">
        <f t="shared" si="3"/>
        <v>1805</v>
      </c>
      <c s="25" t="str">
        <f t="shared" si="4"/>
        <v>24-05-2008</v>
      </c>
      <c s="26" t="str">
        <f t="shared" si="5"/>
        <v>CHAND KHAN</v>
      </c>
      <c s="26" t="str">
        <f t="shared" si="6"/>
        <v>MOHAMMED LUNA KHAN</v>
      </c>
      <c s="27">
        <f t="shared" si="7"/>
        <v>1203</v>
      </c>
      <c s="28" t="str">
        <f t="shared" si="8"/>
        <v/>
      </c>
      <c s="34">
        <v>350</v>
      </c>
      <c s="37">
        <v>284</v>
      </c>
      <c s="31">
        <f t="shared" si="9"/>
        <v>81.142857142857139</v>
      </c>
      <c s="197">
        <v>9</v>
      </c>
      <c s="197">
        <v>8</v>
      </c>
      <c s="197">
        <v>9</v>
      </c>
      <c s="197">
        <v>65</v>
      </c>
      <c s="197">
        <v>4</v>
      </c>
      <c s="197">
        <v>1</v>
      </c>
      <c s="197">
        <v>2</v>
      </c>
      <c s="197">
        <v>10</v>
      </c>
      <c s="197">
        <v>9</v>
      </c>
      <c s="197">
        <v>10</v>
      </c>
      <c s="197">
        <v>68</v>
      </c>
      <c s="197">
        <v>4</v>
      </c>
      <c s="197">
        <v>1</v>
      </c>
      <c s="197">
        <v>2</v>
      </c>
      <c s="197">
        <v>9</v>
      </c>
      <c s="197">
        <v>8</v>
      </c>
      <c s="197">
        <v>9</v>
      </c>
      <c s="197">
        <v>65</v>
      </c>
      <c s="197" t="s">
        <v>62</v>
      </c>
      <c s="197">
        <v>4</v>
      </c>
      <c s="197">
        <v>1</v>
      </c>
      <c s="197">
        <v>1</v>
      </c>
      <c s="197">
        <v>10</v>
      </c>
      <c s="197">
        <v>10</v>
      </c>
      <c s="197">
        <v>8</v>
      </c>
      <c s="197">
        <v>68</v>
      </c>
      <c s="197" t="s">
        <v>62</v>
      </c>
      <c s="197">
        <v>5</v>
      </c>
      <c s="197">
        <v>1</v>
      </c>
      <c s="197">
        <v>1</v>
      </c>
      <c s="197">
        <v>9</v>
      </c>
      <c s="197">
        <v>8</v>
      </c>
      <c s="197">
        <v>9</v>
      </c>
      <c s="197">
        <v>36</v>
      </c>
      <c s="197" t="s">
        <v>62</v>
      </c>
      <c s="197">
        <v>2</v>
      </c>
      <c s="197"/>
      <c s="197">
        <v>1</v>
      </c>
      <c s="197"/>
      <c s="197"/>
      <c s="198"/>
      <c s="197"/>
      <c s="197"/>
      <c s="197"/>
      <c s="197"/>
      <c s="197"/>
      <c s="197">
        <v>70</v>
      </c>
      <c s="197">
        <v>18</v>
      </c>
      <c s="197">
        <v>74</v>
      </c>
      <c s="197">
        <v>18</v>
      </c>
      <c s="12"/>
      <c s="12"/>
      <c s="12"/>
      <c s="12"/>
      <c s="12"/>
      <c s="12"/>
      <c s="157">
        <f t="shared" si="10"/>
        <v>1203</v>
      </c>
      <c s="138">
        <f t="shared" si="11"/>
        <v>91</v>
      </c>
      <c s="138">
        <f t="shared" si="45"/>
        <v>10</v>
      </c>
      <c s="138">
        <f t="shared" si="13"/>
        <v>2</v>
      </c>
      <c s="138">
        <f t="shared" si="46"/>
        <v>4</v>
      </c>
      <c s="138">
        <f t="shared" si="47"/>
        <v>1</v>
      </c>
      <c s="138">
        <f t="shared" si="14"/>
        <v>2</v>
      </c>
      <c s="138">
        <f t="shared" si="48"/>
        <v>19</v>
      </c>
      <c s="135">
        <f t="shared" si="15"/>
        <v>97</v>
      </c>
      <c s="138">
        <f t="shared" si="16"/>
        <v>10</v>
      </c>
      <c s="138">
        <f t="shared" si="17"/>
        <v>2</v>
      </c>
      <c s="138">
        <f t="shared" si="18"/>
        <v>4</v>
      </c>
      <c s="138">
        <f t="shared" si="49"/>
        <v>1</v>
      </c>
      <c s="138">
        <f t="shared" si="19"/>
        <v>2</v>
      </c>
      <c s="138">
        <f t="shared" si="50"/>
        <v>19</v>
      </c>
      <c s="135">
        <f t="shared" si="20"/>
        <v>91</v>
      </c>
      <c s="138">
        <f t="shared" si="21"/>
        <v>10</v>
      </c>
      <c s="138">
        <f t="shared" si="22"/>
        <v>2</v>
      </c>
      <c s="138">
        <f t="shared" si="23"/>
        <v>4</v>
      </c>
      <c s="138">
        <f t="shared" si="24"/>
        <v>1</v>
      </c>
      <c s="138">
        <f t="shared" si="25"/>
        <v>1</v>
      </c>
      <c s="138">
        <f t="shared" si="51"/>
        <v>18</v>
      </c>
      <c s="135">
        <f t="shared" si="26"/>
        <v>96</v>
      </c>
      <c s="138">
        <f t="shared" si="27"/>
        <v>10</v>
      </c>
      <c s="138">
        <f t="shared" si="28"/>
        <v>2</v>
      </c>
      <c s="138">
        <f t="shared" si="29"/>
        <v>5</v>
      </c>
      <c s="138">
        <f t="shared" si="30"/>
        <v>1</v>
      </c>
      <c s="138">
        <f t="shared" si="31"/>
        <v>1</v>
      </c>
      <c s="138">
        <f t="shared" si="52"/>
        <v>19</v>
      </c>
      <c s="135">
        <f t="shared" si="32"/>
        <v>62</v>
      </c>
      <c s="138">
        <f t="shared" si="33"/>
        <v>7</v>
      </c>
      <c s="138">
        <f t="shared" si="34"/>
        <v>2</v>
      </c>
      <c s="138">
        <f t="shared" si="35"/>
        <v>2</v>
      </c>
      <c s="138">
        <f t="shared" si="36"/>
        <v>0</v>
      </c>
      <c s="138">
        <f t="shared" si="37"/>
        <v>1</v>
      </c>
      <c s="138">
        <f t="shared" si="53"/>
        <v>12</v>
      </c>
      <c s="135" t="str">
        <f t="shared" si="38"/>
        <v/>
      </c>
      <c s="138" t="str">
        <f t="shared" si="39"/>
        <v/>
      </c>
      <c s="138">
        <f t="shared" si="40"/>
        <v>1</v>
      </c>
      <c s="138">
        <f t="shared" si="41"/>
        <v>0</v>
      </c>
      <c s="138">
        <f t="shared" si="42"/>
        <v>0</v>
      </c>
      <c s="138">
        <f t="shared" si="43"/>
        <v>0</v>
      </c>
      <c s="139">
        <f t="shared" si="54"/>
        <v>1</v>
      </c>
      <c s="135"/>
      <c s="11"/>
    </row>
    <row r="12" spans="1:112" s="9" customFormat="1" ht="26.25" customHeight="1">
      <c r="A12" s="22">
        <f t="shared" si="44"/>
        <v>4</v>
      </c>
      <c s="23" t="str">
        <f t="shared" si="2"/>
        <v>A</v>
      </c>
      <c s="24">
        <f t="shared" si="3"/>
        <v>1257</v>
      </c>
      <c s="25">
        <f t="shared" si="4"/>
        <v>39484</v>
      </c>
      <c s="26" t="str">
        <f t="shared" si="5"/>
        <v>CHETANA SHARMA</v>
      </c>
      <c s="26" t="str">
        <f t="shared" si="6"/>
        <v>NATHU LAL SHARMA</v>
      </c>
      <c s="27">
        <f t="shared" si="7"/>
        <v>1204</v>
      </c>
      <c s="28" t="str">
        <f t="shared" si="8"/>
        <v/>
      </c>
      <c s="34">
        <v>350</v>
      </c>
      <c s="35">
        <v>270</v>
      </c>
      <c s="31">
        <f t="shared" si="9"/>
        <v>77.142857142857153</v>
      </c>
      <c s="197">
        <v>9</v>
      </c>
      <c s="197">
        <v>8</v>
      </c>
      <c s="197">
        <v>9</v>
      </c>
      <c s="197">
        <v>65</v>
      </c>
      <c s="197">
        <v>4</v>
      </c>
      <c s="197">
        <v>1</v>
      </c>
      <c s="197">
        <v>2</v>
      </c>
      <c s="197">
        <v>10</v>
      </c>
      <c s="197">
        <v>9</v>
      </c>
      <c s="197">
        <v>10</v>
      </c>
      <c s="197">
        <v>69</v>
      </c>
      <c s="197">
        <v>4</v>
      </c>
      <c s="197">
        <v>1</v>
      </c>
      <c s="197">
        <v>2</v>
      </c>
      <c s="197">
        <v>9</v>
      </c>
      <c s="197">
        <v>8</v>
      </c>
      <c s="197">
        <v>9</v>
      </c>
      <c s="197">
        <v>65</v>
      </c>
      <c s="197" t="s">
        <v>62</v>
      </c>
      <c s="197">
        <v>4</v>
      </c>
      <c s="197">
        <v>1</v>
      </c>
      <c s="197">
        <v>1</v>
      </c>
      <c s="197">
        <v>10</v>
      </c>
      <c s="197">
        <v>10</v>
      </c>
      <c s="197">
        <v>8</v>
      </c>
      <c s="197">
        <v>65</v>
      </c>
      <c s="197" t="s">
        <v>62</v>
      </c>
      <c s="197">
        <v>5</v>
      </c>
      <c s="197">
        <v>1</v>
      </c>
      <c s="197">
        <v>1</v>
      </c>
      <c s="197">
        <v>10</v>
      </c>
      <c s="197">
        <v>9</v>
      </c>
      <c s="197">
        <v>10</v>
      </c>
      <c s="197">
        <v>37</v>
      </c>
      <c s="197" t="s">
        <v>62</v>
      </c>
      <c s="197">
        <v>2</v>
      </c>
      <c s="197"/>
      <c s="197">
        <v>1</v>
      </c>
      <c s="197"/>
      <c s="197"/>
      <c s="198"/>
      <c s="197"/>
      <c s="197"/>
      <c s="197"/>
      <c s="197"/>
      <c s="197"/>
      <c s="197">
        <v>71</v>
      </c>
      <c s="197">
        <v>19</v>
      </c>
      <c s="197">
        <v>75</v>
      </c>
      <c s="197">
        <v>20</v>
      </c>
      <c s="21"/>
      <c s="47"/>
      <c s="47"/>
      <c s="47"/>
      <c s="47"/>
      <c s="47"/>
      <c s="157">
        <f t="shared" si="10"/>
        <v>1204</v>
      </c>
      <c s="138">
        <f t="shared" si="11"/>
        <v>91</v>
      </c>
      <c s="138">
        <f t="shared" si="45"/>
        <v>10</v>
      </c>
      <c s="138">
        <f t="shared" si="13"/>
        <v>1</v>
      </c>
      <c s="138">
        <f t="shared" si="46"/>
        <v>4</v>
      </c>
      <c s="138">
        <f t="shared" si="47"/>
        <v>1</v>
      </c>
      <c s="138">
        <f t="shared" si="14"/>
        <v>2</v>
      </c>
      <c s="138">
        <f t="shared" si="48"/>
        <v>18</v>
      </c>
      <c s="135">
        <f t="shared" si="15"/>
        <v>98</v>
      </c>
      <c s="138">
        <f t="shared" si="16"/>
        <v>10</v>
      </c>
      <c s="138">
        <f t="shared" si="17"/>
        <v>1</v>
      </c>
      <c s="138">
        <f t="shared" si="18"/>
        <v>4</v>
      </c>
      <c s="138">
        <f t="shared" si="49"/>
        <v>1</v>
      </c>
      <c s="138">
        <f t="shared" si="19"/>
        <v>2</v>
      </c>
      <c s="138">
        <f t="shared" si="50"/>
        <v>18</v>
      </c>
      <c s="135">
        <f t="shared" si="20"/>
        <v>91</v>
      </c>
      <c s="138">
        <f t="shared" si="21"/>
        <v>10</v>
      </c>
      <c s="138">
        <f t="shared" si="22"/>
        <v>1</v>
      </c>
      <c s="138">
        <f t="shared" si="23"/>
        <v>4</v>
      </c>
      <c s="138">
        <f t="shared" si="24"/>
        <v>1</v>
      </c>
      <c s="138">
        <f t="shared" si="25"/>
        <v>1</v>
      </c>
      <c s="138">
        <f t="shared" si="51"/>
        <v>17</v>
      </c>
      <c s="135">
        <f t="shared" si="26"/>
        <v>93</v>
      </c>
      <c s="138">
        <f t="shared" si="27"/>
        <v>10</v>
      </c>
      <c s="138">
        <f t="shared" si="28"/>
        <v>1</v>
      </c>
      <c s="138">
        <f t="shared" si="29"/>
        <v>5</v>
      </c>
      <c s="138">
        <f t="shared" si="30"/>
        <v>1</v>
      </c>
      <c s="138">
        <f t="shared" si="31"/>
        <v>1</v>
      </c>
      <c s="138">
        <f t="shared" si="52"/>
        <v>18</v>
      </c>
      <c s="135">
        <f t="shared" si="32"/>
        <v>66</v>
      </c>
      <c s="138">
        <f t="shared" si="33"/>
        <v>7</v>
      </c>
      <c s="138">
        <f t="shared" si="34"/>
        <v>1</v>
      </c>
      <c s="138">
        <f t="shared" si="35"/>
        <v>2</v>
      </c>
      <c s="138">
        <f t="shared" si="36"/>
        <v>0</v>
      </c>
      <c s="138">
        <f t="shared" si="37"/>
        <v>1</v>
      </c>
      <c s="138">
        <f t="shared" si="53"/>
        <v>11</v>
      </c>
      <c s="135" t="str">
        <f t="shared" si="38"/>
        <v/>
      </c>
      <c s="138" t="str">
        <f t="shared" si="39"/>
        <v/>
      </c>
      <c s="138">
        <f t="shared" si="40"/>
        <v>0.5</v>
      </c>
      <c s="138">
        <f t="shared" si="41"/>
        <v>0</v>
      </c>
      <c s="138">
        <f t="shared" si="42"/>
        <v>0</v>
      </c>
      <c s="138">
        <f t="shared" si="43"/>
        <v>0</v>
      </c>
      <c s="139">
        <f t="shared" si="54"/>
        <v>0.5</v>
      </c>
      <c s="135"/>
      <c s="14"/>
    </row>
    <row r="13" spans="1:112" s="9" customFormat="1" ht="26.25" customHeight="1">
      <c r="A13" s="22">
        <f t="shared" si="44"/>
        <v>5</v>
      </c>
      <c s="23" t="str">
        <f t="shared" si="2"/>
        <v>A</v>
      </c>
      <c s="24">
        <f t="shared" si="3"/>
        <v>2056</v>
      </c>
      <c s="25">
        <f t="shared" si="4"/>
        <v>39448</v>
      </c>
      <c s="26" t="str">
        <f t="shared" si="5"/>
        <v>DEEPIKA KUMARI</v>
      </c>
      <c s="26" t="str">
        <f t="shared" si="6"/>
        <v>PRAMESHWAR LAL</v>
      </c>
      <c s="27">
        <f t="shared" si="7"/>
        <v>1205</v>
      </c>
      <c s="28" t="str">
        <f t="shared" si="8"/>
        <v/>
      </c>
      <c s="34">
        <v>350</v>
      </c>
      <c s="35">
        <v>320</v>
      </c>
      <c s="31">
        <f t="shared" si="9"/>
        <v>91.428571428571431</v>
      </c>
      <c s="197">
        <v>9</v>
      </c>
      <c s="197">
        <v>8</v>
      </c>
      <c s="197">
        <v>9</v>
      </c>
      <c s="197">
        <v>65</v>
      </c>
      <c s="197">
        <v>4</v>
      </c>
      <c s="197">
        <v>1</v>
      </c>
      <c s="197">
        <v>2</v>
      </c>
      <c s="197">
        <v>10</v>
      </c>
      <c s="197">
        <v>9</v>
      </c>
      <c s="197">
        <v>10</v>
      </c>
      <c s="197">
        <v>70</v>
      </c>
      <c s="197">
        <v>4</v>
      </c>
      <c s="197">
        <v>1</v>
      </c>
      <c s="197">
        <v>2</v>
      </c>
      <c s="197">
        <v>9</v>
      </c>
      <c s="197">
        <v>8</v>
      </c>
      <c s="197">
        <v>9</v>
      </c>
      <c s="197">
        <v>65</v>
      </c>
      <c s="197" t="s">
        <v>62</v>
      </c>
      <c s="197">
        <v>4</v>
      </c>
      <c s="197">
        <v>1</v>
      </c>
      <c s="197">
        <v>1</v>
      </c>
      <c s="197">
        <v>9</v>
      </c>
      <c s="197">
        <v>10</v>
      </c>
      <c s="197">
        <v>8</v>
      </c>
      <c s="197">
        <v>67</v>
      </c>
      <c s="197" t="s">
        <v>62</v>
      </c>
      <c s="197">
        <v>4</v>
      </c>
      <c s="197">
        <v>1</v>
      </c>
      <c s="197">
        <v>1</v>
      </c>
      <c s="197">
        <v>9</v>
      </c>
      <c s="197">
        <v>8</v>
      </c>
      <c s="197">
        <v>9</v>
      </c>
      <c s="197">
        <v>31</v>
      </c>
      <c s="197" t="s">
        <v>62</v>
      </c>
      <c s="197">
        <v>2</v>
      </c>
      <c s="197"/>
      <c s="197">
        <v>1</v>
      </c>
      <c s="197"/>
      <c s="197"/>
      <c s="198"/>
      <c s="197"/>
      <c s="197"/>
      <c s="197"/>
      <c s="197"/>
      <c s="197"/>
      <c s="197">
        <v>72</v>
      </c>
      <c s="197">
        <v>18</v>
      </c>
      <c s="197">
        <v>76</v>
      </c>
      <c s="197">
        <v>19</v>
      </c>
      <c s="21"/>
      <c s="47"/>
      <c s="47"/>
      <c s="47"/>
      <c s="47"/>
      <c s="47"/>
      <c s="157">
        <f t="shared" si="10"/>
        <v>1205</v>
      </c>
      <c s="138">
        <f t="shared" si="11"/>
        <v>91</v>
      </c>
      <c s="138">
        <f t="shared" si="45"/>
        <v>10</v>
      </c>
      <c s="138">
        <f t="shared" si="13"/>
        <v>3</v>
      </c>
      <c s="138">
        <f t="shared" si="46"/>
        <v>4</v>
      </c>
      <c s="138">
        <f t="shared" si="47"/>
        <v>1</v>
      </c>
      <c s="138">
        <f t="shared" si="14"/>
        <v>2</v>
      </c>
      <c s="138">
        <f t="shared" si="48"/>
        <v>20</v>
      </c>
      <c s="135">
        <f t="shared" si="15"/>
        <v>99</v>
      </c>
      <c s="138">
        <f t="shared" si="16"/>
        <v>10</v>
      </c>
      <c s="138">
        <f t="shared" si="17"/>
        <v>3</v>
      </c>
      <c s="138">
        <f t="shared" si="18"/>
        <v>4</v>
      </c>
      <c s="138">
        <f t="shared" si="49"/>
        <v>1</v>
      </c>
      <c s="138">
        <f t="shared" si="19"/>
        <v>2</v>
      </c>
      <c s="138">
        <f t="shared" si="50"/>
        <v>20</v>
      </c>
      <c s="135">
        <f t="shared" si="20"/>
        <v>91</v>
      </c>
      <c s="138">
        <f t="shared" si="21"/>
        <v>10</v>
      </c>
      <c s="138">
        <f t="shared" si="22"/>
        <v>3</v>
      </c>
      <c s="138">
        <f t="shared" si="23"/>
        <v>4</v>
      </c>
      <c s="138">
        <f t="shared" si="24"/>
        <v>1</v>
      </c>
      <c s="138">
        <f t="shared" si="25"/>
        <v>1</v>
      </c>
      <c s="138">
        <f t="shared" si="51"/>
        <v>19</v>
      </c>
      <c s="135">
        <f t="shared" si="26"/>
        <v>94</v>
      </c>
      <c s="138">
        <f t="shared" si="27"/>
        <v>10</v>
      </c>
      <c s="138">
        <f t="shared" si="28"/>
        <v>3</v>
      </c>
      <c s="138">
        <f t="shared" si="29"/>
        <v>4</v>
      </c>
      <c s="138">
        <f t="shared" si="30"/>
        <v>1</v>
      </c>
      <c s="138">
        <f t="shared" si="31"/>
        <v>1</v>
      </c>
      <c s="138">
        <f t="shared" si="52"/>
        <v>19</v>
      </c>
      <c s="135">
        <f t="shared" si="32"/>
        <v>57</v>
      </c>
      <c s="138">
        <f t="shared" si="33"/>
        <v>6</v>
      </c>
      <c s="138">
        <f t="shared" si="34"/>
        <v>3</v>
      </c>
      <c s="138">
        <f t="shared" si="35"/>
        <v>2</v>
      </c>
      <c s="138">
        <f t="shared" si="36"/>
        <v>0</v>
      </c>
      <c s="138">
        <f t="shared" si="37"/>
        <v>1</v>
      </c>
      <c s="138">
        <f t="shared" si="53"/>
        <v>12</v>
      </c>
      <c s="135" t="str">
        <f t="shared" si="38"/>
        <v/>
      </c>
      <c s="138" t="str">
        <f t="shared" si="39"/>
        <v/>
      </c>
      <c s="138">
        <f t="shared" si="40"/>
        <v>1.5</v>
      </c>
      <c s="138">
        <f t="shared" si="41"/>
        <v>0</v>
      </c>
      <c s="138">
        <f t="shared" si="42"/>
        <v>0</v>
      </c>
      <c s="138">
        <f t="shared" si="43"/>
        <v>0</v>
      </c>
      <c s="139">
        <f t="shared" si="54"/>
        <v>1.5</v>
      </c>
      <c s="135"/>
      <c s="14"/>
    </row>
    <row r="14" spans="1:112" s="9" customFormat="1" ht="26.25" customHeight="1">
      <c r="A14" s="22">
        <f t="shared" si="44"/>
        <v>6</v>
      </c>
      <c s="23" t="str">
        <f t="shared" si="2"/>
        <v>A</v>
      </c>
      <c s="24">
        <f t="shared" si="3"/>
        <v>1276</v>
      </c>
      <c s="25">
        <f t="shared" si="4"/>
        <v>39448</v>
      </c>
      <c s="26" t="str">
        <f t="shared" si="5"/>
        <v>JASMIN MANIYAR</v>
      </c>
      <c s="26" t="str">
        <f t="shared" si="6"/>
        <v>PUSAB KHAN</v>
      </c>
      <c s="27">
        <f t="shared" si="7"/>
        <v>1207</v>
      </c>
      <c s="28" t="str">
        <f t="shared" si="8"/>
        <v/>
      </c>
      <c s="34">
        <v>350</v>
      </c>
      <c s="35">
        <v>340</v>
      </c>
      <c s="31">
        <f t="shared" si="9"/>
        <v>97.142857142857139</v>
      </c>
      <c s="197">
        <v>9</v>
      </c>
      <c s="197">
        <v>8</v>
      </c>
      <c s="197">
        <v>9</v>
      </c>
      <c s="197">
        <v>65</v>
      </c>
      <c s="197">
        <v>4</v>
      </c>
      <c s="197">
        <v>1</v>
      </c>
      <c s="197">
        <v>2</v>
      </c>
      <c s="197">
        <v>10</v>
      </c>
      <c s="197">
        <v>9</v>
      </c>
      <c s="197">
        <v>10</v>
      </c>
      <c s="197">
        <v>70</v>
      </c>
      <c s="197">
        <v>4</v>
      </c>
      <c s="197">
        <v>1</v>
      </c>
      <c s="197">
        <v>2</v>
      </c>
      <c s="197">
        <v>9</v>
      </c>
      <c s="197">
        <v>8</v>
      </c>
      <c s="197">
        <v>9</v>
      </c>
      <c s="197">
        <v>65</v>
      </c>
      <c s="197" t="s">
        <v>62</v>
      </c>
      <c s="197">
        <v>4</v>
      </c>
      <c s="197">
        <v>1</v>
      </c>
      <c s="197">
        <v>1</v>
      </c>
      <c s="197">
        <v>9</v>
      </c>
      <c s="197">
        <v>10</v>
      </c>
      <c s="197">
        <v>9</v>
      </c>
      <c s="197">
        <v>68</v>
      </c>
      <c s="197" t="s">
        <v>62</v>
      </c>
      <c s="197">
        <v>5</v>
      </c>
      <c s="197">
        <v>1</v>
      </c>
      <c s="197">
        <v>1</v>
      </c>
      <c s="197">
        <v>10</v>
      </c>
      <c s="197">
        <v>9</v>
      </c>
      <c s="197">
        <v>10</v>
      </c>
      <c s="197">
        <v>32</v>
      </c>
      <c s="197" t="s">
        <v>62</v>
      </c>
      <c s="197">
        <v>2</v>
      </c>
      <c s="197"/>
      <c s="197">
        <v>1</v>
      </c>
      <c s="197"/>
      <c s="197"/>
      <c s="198"/>
      <c s="197"/>
      <c s="197"/>
      <c s="197"/>
      <c s="197"/>
      <c s="197"/>
      <c s="197">
        <v>73</v>
      </c>
      <c s="197">
        <v>19</v>
      </c>
      <c s="197">
        <v>77</v>
      </c>
      <c s="197">
        <v>19</v>
      </c>
      <c s="38"/>
      <c s="38"/>
      <c s="38"/>
      <c s="38"/>
      <c s="38"/>
      <c s="38"/>
      <c s="157">
        <f t="shared" si="10"/>
        <v>1207</v>
      </c>
      <c s="138">
        <f t="shared" si="11"/>
        <v>91</v>
      </c>
      <c s="138">
        <f t="shared" si="45"/>
        <v>10</v>
      </c>
      <c s="138">
        <f t="shared" si="13"/>
        <v>3</v>
      </c>
      <c s="138">
        <f t="shared" si="46"/>
        <v>4</v>
      </c>
      <c s="138">
        <f t="shared" si="47"/>
        <v>1</v>
      </c>
      <c s="138">
        <f t="shared" si="14"/>
        <v>2</v>
      </c>
      <c s="138">
        <f t="shared" si="48"/>
        <v>20</v>
      </c>
      <c s="135">
        <f t="shared" si="15"/>
        <v>99</v>
      </c>
      <c s="138">
        <f t="shared" si="16"/>
        <v>10</v>
      </c>
      <c s="138">
        <f t="shared" si="17"/>
        <v>3</v>
      </c>
      <c s="138">
        <f t="shared" si="18"/>
        <v>4</v>
      </c>
      <c s="138">
        <f t="shared" si="49"/>
        <v>1</v>
      </c>
      <c s="138">
        <f t="shared" si="19"/>
        <v>2</v>
      </c>
      <c s="138">
        <f t="shared" si="50"/>
        <v>20</v>
      </c>
      <c s="135">
        <f t="shared" si="20"/>
        <v>91</v>
      </c>
      <c s="138">
        <f t="shared" si="21"/>
        <v>10</v>
      </c>
      <c s="138">
        <f t="shared" si="22"/>
        <v>3</v>
      </c>
      <c s="138">
        <f t="shared" si="23"/>
        <v>4</v>
      </c>
      <c s="138">
        <f t="shared" si="24"/>
        <v>1</v>
      </c>
      <c s="138">
        <f t="shared" si="25"/>
        <v>1</v>
      </c>
      <c s="138">
        <f t="shared" si="51"/>
        <v>19</v>
      </c>
      <c s="135">
        <f t="shared" si="26"/>
        <v>96</v>
      </c>
      <c s="138">
        <f t="shared" si="27"/>
        <v>10</v>
      </c>
      <c s="138">
        <f t="shared" si="28"/>
        <v>3</v>
      </c>
      <c s="138">
        <f t="shared" si="29"/>
        <v>5</v>
      </c>
      <c s="138">
        <f t="shared" si="30"/>
        <v>1</v>
      </c>
      <c s="138">
        <f t="shared" si="31"/>
        <v>1</v>
      </c>
      <c s="138">
        <f t="shared" si="52"/>
        <v>20</v>
      </c>
      <c s="135">
        <f t="shared" si="32"/>
        <v>61</v>
      </c>
      <c s="138">
        <f t="shared" si="33"/>
        <v>7</v>
      </c>
      <c s="138">
        <f t="shared" si="34"/>
        <v>3</v>
      </c>
      <c s="138">
        <f t="shared" si="35"/>
        <v>2</v>
      </c>
      <c s="138">
        <f t="shared" si="36"/>
        <v>0</v>
      </c>
      <c s="138">
        <f t="shared" si="37"/>
        <v>1</v>
      </c>
      <c s="138">
        <f t="shared" si="53"/>
        <v>13</v>
      </c>
      <c s="135" t="str">
        <f t="shared" si="38"/>
        <v/>
      </c>
      <c s="138" t="str">
        <f t="shared" si="39"/>
        <v/>
      </c>
      <c s="138">
        <f t="shared" si="40"/>
        <v>1.5</v>
      </c>
      <c s="138">
        <f t="shared" si="41"/>
        <v>0</v>
      </c>
      <c s="138">
        <f t="shared" si="42"/>
        <v>0</v>
      </c>
      <c s="138">
        <f t="shared" si="43"/>
        <v>0</v>
      </c>
      <c s="139">
        <f t="shared" si="54"/>
        <v>1.5</v>
      </c>
      <c s="135"/>
      <c s="14"/>
    </row>
    <row r="15" spans="1:112" s="9" customFormat="1" ht="26.25" customHeight="1">
      <c r="A15" s="22">
        <f t="shared" si="44"/>
        <v>7</v>
      </c>
      <c s="23" t="str">
        <f t="shared" si="2"/>
        <v>A</v>
      </c>
      <c s="24">
        <f t="shared" si="3"/>
        <v>1977</v>
      </c>
      <c s="25" t="str">
        <f t="shared" si="4"/>
        <v>15-11-2008</v>
      </c>
      <c s="26" t="str">
        <f t="shared" si="5"/>
        <v>JYOTI KANWAR</v>
      </c>
      <c s="26" t="str">
        <f t="shared" si="6"/>
        <v>KARAN SINGH</v>
      </c>
      <c s="27">
        <f t="shared" si="7"/>
        <v>1208</v>
      </c>
      <c s="28" t="str">
        <f t="shared" si="8"/>
        <v/>
      </c>
      <c s="34">
        <v>350</v>
      </c>
      <c s="35">
        <v>342</v>
      </c>
      <c s="31">
        <f t="shared" si="9"/>
        <v>97.714285714285708</v>
      </c>
      <c s="197">
        <v>9</v>
      </c>
      <c s="197">
        <v>8</v>
      </c>
      <c s="197">
        <v>9</v>
      </c>
      <c s="197">
        <v>65</v>
      </c>
      <c s="197">
        <v>4</v>
      </c>
      <c s="197">
        <v>1</v>
      </c>
      <c s="197">
        <v>2</v>
      </c>
      <c s="197">
        <v>9</v>
      </c>
      <c s="197">
        <v>9</v>
      </c>
      <c s="197">
        <v>8</v>
      </c>
      <c s="197">
        <v>66</v>
      </c>
      <c s="197">
        <v>4</v>
      </c>
      <c s="197">
        <v>1</v>
      </c>
      <c s="197">
        <v>2</v>
      </c>
      <c s="197">
        <v>9</v>
      </c>
      <c s="197">
        <v>8</v>
      </c>
      <c s="197">
        <v>9</v>
      </c>
      <c s="197">
        <v>65</v>
      </c>
      <c s="197" t="s">
        <v>62</v>
      </c>
      <c s="197">
        <v>4</v>
      </c>
      <c s="197">
        <v>1</v>
      </c>
      <c s="197">
        <v>1</v>
      </c>
      <c s="197">
        <v>9</v>
      </c>
      <c s="197">
        <v>9</v>
      </c>
      <c s="197">
        <v>8</v>
      </c>
      <c s="197">
        <v>66</v>
      </c>
      <c s="197" t="s">
        <v>62</v>
      </c>
      <c s="197">
        <v>5</v>
      </c>
      <c s="197">
        <v>1</v>
      </c>
      <c s="197">
        <v>1</v>
      </c>
      <c s="197">
        <v>9</v>
      </c>
      <c s="197">
        <v>8</v>
      </c>
      <c s="197">
        <v>9</v>
      </c>
      <c s="197">
        <v>33</v>
      </c>
      <c s="197" t="s">
        <v>62</v>
      </c>
      <c s="197">
        <v>2</v>
      </c>
      <c s="197"/>
      <c s="197">
        <v>1</v>
      </c>
      <c s="197"/>
      <c s="197"/>
      <c s="198"/>
      <c s="197"/>
      <c s="197"/>
      <c s="197"/>
      <c s="197"/>
      <c s="197"/>
      <c s="197">
        <v>74</v>
      </c>
      <c s="197">
        <v>18</v>
      </c>
      <c s="197">
        <v>78</v>
      </c>
      <c s="197">
        <v>20</v>
      </c>
      <c s="38"/>
      <c s="38"/>
      <c s="38"/>
      <c s="38"/>
      <c s="38"/>
      <c s="38"/>
      <c s="157">
        <f t="shared" si="10"/>
        <v>1208</v>
      </c>
      <c s="138">
        <f t="shared" si="11"/>
        <v>91</v>
      </c>
      <c s="138">
        <f t="shared" si="45"/>
        <v>10</v>
      </c>
      <c s="138">
        <f t="shared" si="13"/>
        <v>3</v>
      </c>
      <c s="138">
        <f t="shared" si="46"/>
        <v>4</v>
      </c>
      <c s="138">
        <f t="shared" si="47"/>
        <v>1</v>
      </c>
      <c s="138">
        <f t="shared" si="14"/>
        <v>2</v>
      </c>
      <c s="138">
        <f t="shared" si="48"/>
        <v>20</v>
      </c>
      <c s="135">
        <f t="shared" si="15"/>
        <v>92</v>
      </c>
      <c s="138">
        <f t="shared" si="16"/>
        <v>10</v>
      </c>
      <c s="138">
        <f t="shared" si="17"/>
        <v>3</v>
      </c>
      <c s="138">
        <f t="shared" si="18"/>
        <v>4</v>
      </c>
      <c s="138">
        <f t="shared" si="49"/>
        <v>1</v>
      </c>
      <c s="138">
        <f t="shared" si="19"/>
        <v>2</v>
      </c>
      <c s="138">
        <f t="shared" si="50"/>
        <v>20</v>
      </c>
      <c s="135">
        <f t="shared" si="20"/>
        <v>91</v>
      </c>
      <c s="138">
        <f t="shared" si="21"/>
        <v>10</v>
      </c>
      <c s="138">
        <f t="shared" si="22"/>
        <v>3</v>
      </c>
      <c s="138">
        <f t="shared" si="23"/>
        <v>4</v>
      </c>
      <c s="138">
        <f t="shared" si="24"/>
        <v>1</v>
      </c>
      <c s="138">
        <f t="shared" si="25"/>
        <v>1</v>
      </c>
      <c s="138">
        <f t="shared" si="51"/>
        <v>19</v>
      </c>
      <c s="135">
        <f t="shared" si="26"/>
        <v>92</v>
      </c>
      <c s="138">
        <f t="shared" si="27"/>
        <v>10</v>
      </c>
      <c s="138">
        <f t="shared" si="28"/>
        <v>3</v>
      </c>
      <c s="138">
        <f t="shared" si="29"/>
        <v>5</v>
      </c>
      <c s="138">
        <f t="shared" si="30"/>
        <v>1</v>
      </c>
      <c s="138">
        <f t="shared" si="31"/>
        <v>1</v>
      </c>
      <c s="138">
        <f t="shared" si="52"/>
        <v>20</v>
      </c>
      <c s="135">
        <f t="shared" si="32"/>
        <v>59</v>
      </c>
      <c s="138">
        <f t="shared" si="33"/>
        <v>6</v>
      </c>
      <c s="138">
        <f t="shared" si="34"/>
        <v>3</v>
      </c>
      <c s="138">
        <f t="shared" si="35"/>
        <v>2</v>
      </c>
      <c s="138">
        <f t="shared" si="36"/>
        <v>0</v>
      </c>
      <c s="138">
        <f t="shared" si="37"/>
        <v>1</v>
      </c>
      <c s="138">
        <f t="shared" si="53"/>
        <v>12</v>
      </c>
      <c s="135" t="str">
        <f t="shared" si="38"/>
        <v/>
      </c>
      <c s="138" t="str">
        <f t="shared" si="39"/>
        <v/>
      </c>
      <c s="138">
        <f t="shared" si="40"/>
        <v>1.5</v>
      </c>
      <c s="138">
        <f t="shared" si="41"/>
        <v>0</v>
      </c>
      <c s="138">
        <f t="shared" si="42"/>
        <v>0</v>
      </c>
      <c s="138">
        <f t="shared" si="43"/>
        <v>0</v>
      </c>
      <c s="139">
        <f t="shared" si="54"/>
        <v>1.5</v>
      </c>
      <c s="135"/>
      <c s="14"/>
    </row>
    <row r="16" spans="1:112" s="9" customFormat="1" ht="26.25" customHeight="1">
      <c r="A16" s="22">
        <f t="shared" si="44"/>
        <v>8</v>
      </c>
      <c s="23" t="str">
        <f t="shared" si="2"/>
        <v>A</v>
      </c>
      <c s="24">
        <f t="shared" si="3"/>
        <v>1976</v>
      </c>
      <c s="25" t="str">
        <f t="shared" si="4"/>
        <v>30-05-2008</v>
      </c>
      <c s="26" t="str">
        <f t="shared" si="5"/>
        <v>KAMAL VERMA</v>
      </c>
      <c s="26" t="str">
        <f t="shared" si="6"/>
        <v>MAHESH VERMA</v>
      </c>
      <c s="27">
        <f t="shared" si="7"/>
        <v>1209</v>
      </c>
      <c s="28" t="str">
        <f t="shared" si="8"/>
        <v/>
      </c>
      <c s="34">
        <v>350</v>
      </c>
      <c s="35">
        <v>296</v>
      </c>
      <c s="31">
        <f t="shared" si="9"/>
        <v>84.571428571428569</v>
      </c>
      <c s="197" t="s">
        <v>58</v>
      </c>
      <c s="197">
        <v>8</v>
      </c>
      <c s="197">
        <v>9</v>
      </c>
      <c s="197">
        <v>65</v>
      </c>
      <c s="197">
        <v>4</v>
      </c>
      <c s="197">
        <v>1</v>
      </c>
      <c s="197">
        <v>2</v>
      </c>
      <c s="197">
        <v>9</v>
      </c>
      <c s="197">
        <v>9</v>
      </c>
      <c s="197">
        <v>8</v>
      </c>
      <c s="197">
        <v>66</v>
      </c>
      <c s="197">
        <v>4</v>
      </c>
      <c s="197">
        <v>1</v>
      </c>
      <c s="197">
        <v>2</v>
      </c>
      <c s="197">
        <v>9</v>
      </c>
      <c s="197">
        <v>8</v>
      </c>
      <c s="197">
        <v>9</v>
      </c>
      <c s="197" t="s">
        <v>58</v>
      </c>
      <c s="197" t="s">
        <v>62</v>
      </c>
      <c s="197">
        <v>4</v>
      </c>
      <c s="197">
        <v>1</v>
      </c>
      <c s="197">
        <v>1</v>
      </c>
      <c s="197">
        <v>9</v>
      </c>
      <c s="197">
        <v>9</v>
      </c>
      <c s="197">
        <v>8</v>
      </c>
      <c s="197">
        <v>66</v>
      </c>
      <c s="197" t="s">
        <v>62</v>
      </c>
      <c s="197">
        <v>5</v>
      </c>
      <c s="197">
        <v>1</v>
      </c>
      <c s="197">
        <v>1</v>
      </c>
      <c s="197">
        <v>10</v>
      </c>
      <c s="197">
        <v>9</v>
      </c>
      <c s="197">
        <v>10</v>
      </c>
      <c s="197">
        <v>34</v>
      </c>
      <c s="197" t="s">
        <v>62</v>
      </c>
      <c s="197">
        <v>2</v>
      </c>
      <c s="197"/>
      <c s="197">
        <v>1</v>
      </c>
      <c s="197"/>
      <c s="197"/>
      <c s="198"/>
      <c s="197"/>
      <c s="197"/>
      <c s="197"/>
      <c s="197"/>
      <c s="197"/>
      <c s="197">
        <v>75</v>
      </c>
      <c s="197">
        <v>19</v>
      </c>
      <c s="197">
        <v>79</v>
      </c>
      <c s="197">
        <v>19</v>
      </c>
      <c s="38"/>
      <c s="38"/>
      <c s="38"/>
      <c s="38"/>
      <c s="38"/>
      <c s="38"/>
      <c s="157">
        <f t="shared" si="10"/>
        <v>1209</v>
      </c>
      <c s="138">
        <f t="shared" si="11"/>
        <v>82</v>
      </c>
      <c s="138">
        <f t="shared" si="45"/>
        <v>9</v>
      </c>
      <c s="138">
        <f t="shared" si="13"/>
        <v>2</v>
      </c>
      <c s="138">
        <f t="shared" si="46"/>
        <v>4</v>
      </c>
      <c s="138">
        <f t="shared" si="47"/>
        <v>1</v>
      </c>
      <c s="138">
        <f t="shared" si="14"/>
        <v>2</v>
      </c>
      <c s="138">
        <f t="shared" si="48"/>
        <v>18</v>
      </c>
      <c s="135">
        <f t="shared" si="15"/>
        <v>92</v>
      </c>
      <c s="138">
        <f t="shared" si="16"/>
        <v>10</v>
      </c>
      <c s="138">
        <f t="shared" si="17"/>
        <v>2</v>
      </c>
      <c s="138">
        <f t="shared" si="18"/>
        <v>4</v>
      </c>
      <c s="138">
        <f t="shared" si="49"/>
        <v>1</v>
      </c>
      <c s="138">
        <f t="shared" si="19"/>
        <v>2</v>
      </c>
      <c s="138">
        <f t="shared" si="50"/>
        <v>19</v>
      </c>
      <c s="135">
        <f t="shared" si="20"/>
        <v>26</v>
      </c>
      <c s="138">
        <f t="shared" si="21"/>
        <v>3</v>
      </c>
      <c s="138">
        <f t="shared" si="22"/>
        <v>2</v>
      </c>
      <c s="138">
        <f t="shared" si="23"/>
        <v>4</v>
      </c>
      <c s="138">
        <f t="shared" si="24"/>
        <v>1</v>
      </c>
      <c s="138">
        <f t="shared" si="25"/>
        <v>1</v>
      </c>
      <c s="138">
        <f t="shared" si="51"/>
        <v>11</v>
      </c>
      <c s="135">
        <f t="shared" si="26"/>
        <v>92</v>
      </c>
      <c s="138">
        <f t="shared" si="27"/>
        <v>10</v>
      </c>
      <c s="138">
        <f t="shared" si="28"/>
        <v>2</v>
      </c>
      <c s="138">
        <f t="shared" si="29"/>
        <v>5</v>
      </c>
      <c s="138">
        <f t="shared" si="30"/>
        <v>1</v>
      </c>
      <c s="138">
        <f t="shared" si="31"/>
        <v>1</v>
      </c>
      <c s="138">
        <f t="shared" si="52"/>
        <v>19</v>
      </c>
      <c s="135">
        <f t="shared" si="32"/>
        <v>63</v>
      </c>
      <c s="138">
        <f t="shared" si="33"/>
        <v>7</v>
      </c>
      <c s="138">
        <f t="shared" si="34"/>
        <v>2</v>
      </c>
      <c s="138">
        <f t="shared" si="35"/>
        <v>2</v>
      </c>
      <c s="138">
        <f t="shared" si="36"/>
        <v>0</v>
      </c>
      <c s="138">
        <f t="shared" si="37"/>
        <v>1</v>
      </c>
      <c s="138">
        <f t="shared" si="53"/>
        <v>12</v>
      </c>
      <c s="135" t="str">
        <f t="shared" si="38"/>
        <v/>
      </c>
      <c s="138" t="str">
        <f t="shared" si="39"/>
        <v/>
      </c>
      <c s="138">
        <f t="shared" si="40"/>
        <v>1</v>
      </c>
      <c s="138">
        <f t="shared" si="41"/>
        <v>0</v>
      </c>
      <c s="138">
        <f t="shared" si="42"/>
        <v>0</v>
      </c>
      <c s="138">
        <f t="shared" si="43"/>
        <v>0</v>
      </c>
      <c s="139">
        <f t="shared" si="54"/>
        <v>1</v>
      </c>
      <c s="135"/>
      <c s="14"/>
    </row>
    <row r="17" spans="1:112" s="9" customFormat="1" ht="26.25" customHeight="1">
      <c r="A17" s="22">
        <f t="shared" si="44"/>
        <v>9</v>
      </c>
      <c s="23" t="str">
        <f t="shared" si="2"/>
        <v>A</v>
      </c>
      <c s="24">
        <f t="shared" si="3"/>
        <v>1978</v>
      </c>
      <c s="25">
        <f t="shared" si="4"/>
        <v>39244</v>
      </c>
      <c s="26" t="str">
        <f t="shared" si="5"/>
        <v>KUMARI PRIYA</v>
      </c>
      <c s="26" t="str">
        <f t="shared" si="6"/>
        <v>BAJRANG LAL JANGIR</v>
      </c>
      <c s="27">
        <f t="shared" si="7"/>
        <v>1210</v>
      </c>
      <c s="28" t="str">
        <f t="shared" si="8"/>
        <v/>
      </c>
      <c s="34">
        <v>276</v>
      </c>
      <c s="35">
        <v>274</v>
      </c>
      <c s="31">
        <f t="shared" si="9"/>
        <v>99.275362318840578</v>
      </c>
      <c s="197">
        <v>9</v>
      </c>
      <c s="197">
        <v>8</v>
      </c>
      <c s="197">
        <v>9</v>
      </c>
      <c s="197">
        <v>65</v>
      </c>
      <c s="197">
        <v>4</v>
      </c>
      <c s="197">
        <v>1</v>
      </c>
      <c s="197">
        <v>2</v>
      </c>
      <c s="197">
        <v>9</v>
      </c>
      <c s="197">
        <v>9</v>
      </c>
      <c s="197">
        <v>8</v>
      </c>
      <c s="197">
        <v>66</v>
      </c>
      <c s="197">
        <v>4</v>
      </c>
      <c s="197">
        <v>1</v>
      </c>
      <c s="197">
        <v>2</v>
      </c>
      <c s="197">
        <v>10</v>
      </c>
      <c s="197">
        <v>9</v>
      </c>
      <c s="197">
        <v>10</v>
      </c>
      <c s="197">
        <v>62</v>
      </c>
      <c s="197" t="s">
        <v>62</v>
      </c>
      <c s="197">
        <v>4</v>
      </c>
      <c s="197">
        <v>1</v>
      </c>
      <c s="197">
        <v>1</v>
      </c>
      <c s="197">
        <v>9</v>
      </c>
      <c s="197">
        <v>9</v>
      </c>
      <c s="197">
        <v>8</v>
      </c>
      <c s="197">
        <v>66</v>
      </c>
      <c s="197" t="s">
        <v>62</v>
      </c>
      <c s="197">
        <v>5</v>
      </c>
      <c s="197">
        <v>1</v>
      </c>
      <c s="197">
        <v>1</v>
      </c>
      <c s="197">
        <v>9</v>
      </c>
      <c s="197">
        <v>8</v>
      </c>
      <c s="197">
        <v>9</v>
      </c>
      <c s="197">
        <v>35</v>
      </c>
      <c s="197" t="s">
        <v>62</v>
      </c>
      <c s="197">
        <v>2</v>
      </c>
      <c s="197"/>
      <c s="197">
        <v>1</v>
      </c>
      <c s="197"/>
      <c s="197"/>
      <c s="198"/>
      <c s="197"/>
      <c s="197"/>
      <c s="197"/>
      <c s="197"/>
      <c s="197"/>
      <c s="197">
        <v>76</v>
      </c>
      <c s="197">
        <v>18</v>
      </c>
      <c s="197">
        <v>80</v>
      </c>
      <c s="197">
        <v>20</v>
      </c>
      <c s="38"/>
      <c s="38"/>
      <c s="38"/>
      <c s="38"/>
      <c s="38"/>
      <c s="38"/>
      <c s="157">
        <f t="shared" si="10"/>
        <v>1210</v>
      </c>
      <c s="138">
        <f t="shared" si="11"/>
        <v>91</v>
      </c>
      <c s="138">
        <f t="shared" si="45"/>
        <v>10</v>
      </c>
      <c s="138">
        <f t="shared" si="13"/>
        <v>3</v>
      </c>
      <c s="138">
        <f t="shared" si="46"/>
        <v>4</v>
      </c>
      <c s="138">
        <f t="shared" si="47"/>
        <v>1</v>
      </c>
      <c s="138">
        <f t="shared" si="14"/>
        <v>2</v>
      </c>
      <c s="138">
        <f t="shared" si="48"/>
        <v>20</v>
      </c>
      <c s="135">
        <f t="shared" si="15"/>
        <v>92</v>
      </c>
      <c s="138">
        <f t="shared" si="16"/>
        <v>10</v>
      </c>
      <c s="138">
        <f t="shared" si="17"/>
        <v>3</v>
      </c>
      <c s="138">
        <f t="shared" si="18"/>
        <v>4</v>
      </c>
      <c s="138">
        <f t="shared" si="49"/>
        <v>1</v>
      </c>
      <c s="138">
        <f t="shared" si="19"/>
        <v>2</v>
      </c>
      <c s="138">
        <f t="shared" si="50"/>
        <v>20</v>
      </c>
      <c s="135">
        <f t="shared" si="20"/>
        <v>91</v>
      </c>
      <c s="138">
        <f t="shared" si="21"/>
        <v>10</v>
      </c>
      <c s="138">
        <f t="shared" si="22"/>
        <v>3</v>
      </c>
      <c s="138">
        <f t="shared" si="23"/>
        <v>4</v>
      </c>
      <c s="138">
        <f t="shared" si="24"/>
        <v>1</v>
      </c>
      <c s="138">
        <f t="shared" si="25"/>
        <v>1</v>
      </c>
      <c s="138">
        <f t="shared" si="51"/>
        <v>19</v>
      </c>
      <c s="135">
        <f t="shared" si="26"/>
        <v>92</v>
      </c>
      <c s="138">
        <f t="shared" si="27"/>
        <v>10</v>
      </c>
      <c s="138">
        <f t="shared" si="28"/>
        <v>3</v>
      </c>
      <c s="138">
        <f t="shared" si="29"/>
        <v>5</v>
      </c>
      <c s="138">
        <f t="shared" si="30"/>
        <v>1</v>
      </c>
      <c s="138">
        <f t="shared" si="31"/>
        <v>1</v>
      </c>
      <c s="138">
        <f t="shared" si="52"/>
        <v>20</v>
      </c>
      <c s="135">
        <f t="shared" si="32"/>
        <v>61</v>
      </c>
      <c s="138">
        <f t="shared" si="33"/>
        <v>7</v>
      </c>
      <c s="138">
        <f t="shared" si="34"/>
        <v>3</v>
      </c>
      <c s="138">
        <f t="shared" si="35"/>
        <v>2</v>
      </c>
      <c s="138">
        <f t="shared" si="36"/>
        <v>0</v>
      </c>
      <c s="138">
        <f t="shared" si="37"/>
        <v>1</v>
      </c>
      <c s="138">
        <f t="shared" si="53"/>
        <v>13</v>
      </c>
      <c s="135" t="str">
        <f t="shared" si="38"/>
        <v/>
      </c>
      <c s="138" t="str">
        <f t="shared" si="39"/>
        <v/>
      </c>
      <c s="138">
        <f t="shared" si="40"/>
        <v>1.5</v>
      </c>
      <c s="138">
        <f t="shared" si="41"/>
        <v>0</v>
      </c>
      <c s="138">
        <f t="shared" si="42"/>
        <v>0</v>
      </c>
      <c s="138">
        <f t="shared" si="43"/>
        <v>0</v>
      </c>
      <c s="139">
        <f t="shared" si="54"/>
        <v>1.5</v>
      </c>
      <c s="135"/>
      <c s="14"/>
    </row>
    <row r="18" spans="1:112" s="9" customFormat="1" ht="26.25" customHeight="1">
      <c r="A18" s="22">
        <f t="shared" si="44"/>
        <v>10</v>
      </c>
      <c s="23" t="str">
        <f t="shared" si="2"/>
        <v>A</v>
      </c>
      <c s="24">
        <f t="shared" si="3"/>
        <v>1245</v>
      </c>
      <c s="25">
        <f t="shared" si="4"/>
        <v>39083</v>
      </c>
      <c s="26" t="str">
        <f t="shared" si="5"/>
        <v>KUSAL SINGH</v>
      </c>
      <c s="26" t="str">
        <f t="shared" si="6"/>
        <v>CHAIN SINGH</v>
      </c>
      <c s="27">
        <f t="shared" si="7"/>
        <v>1211</v>
      </c>
      <c s="28" t="str">
        <f t="shared" si="8"/>
        <v/>
      </c>
      <c s="34">
        <v>300</v>
      </c>
      <c s="35">
        <v>290</v>
      </c>
      <c s="31">
        <f t="shared" si="9"/>
        <v>96.666666666666671</v>
      </c>
      <c s="197">
        <v>9</v>
      </c>
      <c s="197">
        <v>8</v>
      </c>
      <c s="197">
        <v>9</v>
      </c>
      <c s="197">
        <v>65</v>
      </c>
      <c s="197">
        <v>4</v>
      </c>
      <c s="197">
        <v>1</v>
      </c>
      <c s="197">
        <v>2</v>
      </c>
      <c s="197">
        <v>9</v>
      </c>
      <c s="197">
        <v>9</v>
      </c>
      <c s="197">
        <v>8</v>
      </c>
      <c s="197">
        <v>66</v>
      </c>
      <c s="197">
        <v>4</v>
      </c>
      <c s="197">
        <v>1</v>
      </c>
      <c s="197">
        <v>2</v>
      </c>
      <c s="197">
        <v>9</v>
      </c>
      <c s="197">
        <v>8</v>
      </c>
      <c s="197">
        <v>9</v>
      </c>
      <c s="197">
        <v>65</v>
      </c>
      <c s="197" t="s">
        <v>62</v>
      </c>
      <c s="197">
        <v>4</v>
      </c>
      <c s="197">
        <v>1</v>
      </c>
      <c s="197">
        <v>1</v>
      </c>
      <c s="197">
        <v>9</v>
      </c>
      <c s="197">
        <v>9</v>
      </c>
      <c s="197">
        <v>8</v>
      </c>
      <c s="197">
        <v>66</v>
      </c>
      <c s="197" t="s">
        <v>62</v>
      </c>
      <c s="197">
        <v>5</v>
      </c>
      <c s="197">
        <v>1</v>
      </c>
      <c s="197">
        <v>1</v>
      </c>
      <c s="197">
        <v>10</v>
      </c>
      <c s="197">
        <v>9</v>
      </c>
      <c s="197" t="s">
        <v>58</v>
      </c>
      <c s="197">
        <v>36</v>
      </c>
      <c s="197" t="s">
        <v>62</v>
      </c>
      <c s="197">
        <v>2</v>
      </c>
      <c s="197"/>
      <c s="197">
        <v>1</v>
      </c>
      <c s="197"/>
      <c s="197"/>
      <c s="198"/>
      <c s="197"/>
      <c s="197"/>
      <c s="197"/>
      <c s="197"/>
      <c s="197"/>
      <c s="197">
        <v>77</v>
      </c>
      <c s="197">
        <v>19</v>
      </c>
      <c s="197">
        <v>79</v>
      </c>
      <c s="197">
        <v>20</v>
      </c>
      <c s="38"/>
      <c s="38"/>
      <c s="38"/>
      <c s="38"/>
      <c s="38"/>
      <c s="38"/>
      <c s="157">
        <f t="shared" si="10"/>
        <v>1211</v>
      </c>
      <c s="138">
        <f t="shared" si="11"/>
        <v>91</v>
      </c>
      <c s="138">
        <f t="shared" si="45"/>
        <v>10</v>
      </c>
      <c s="138">
        <f t="shared" si="13"/>
        <v>3</v>
      </c>
      <c s="138">
        <f t="shared" si="46"/>
        <v>4</v>
      </c>
      <c s="138">
        <f t="shared" si="47"/>
        <v>1</v>
      </c>
      <c s="138">
        <f t="shared" si="14"/>
        <v>2</v>
      </c>
      <c s="138">
        <f t="shared" si="48"/>
        <v>20</v>
      </c>
      <c s="135">
        <f t="shared" si="15"/>
        <v>92</v>
      </c>
      <c s="138">
        <f t="shared" si="16"/>
        <v>10</v>
      </c>
      <c s="138">
        <f t="shared" si="17"/>
        <v>3</v>
      </c>
      <c s="138">
        <f t="shared" si="18"/>
        <v>4</v>
      </c>
      <c s="138">
        <f t="shared" si="49"/>
        <v>1</v>
      </c>
      <c s="138">
        <f t="shared" si="19"/>
        <v>2</v>
      </c>
      <c s="138">
        <f t="shared" si="50"/>
        <v>20</v>
      </c>
      <c s="135">
        <f t="shared" si="20"/>
        <v>91</v>
      </c>
      <c s="138">
        <f t="shared" si="21"/>
        <v>10</v>
      </c>
      <c s="138">
        <f t="shared" si="22"/>
        <v>3</v>
      </c>
      <c s="138">
        <f t="shared" si="23"/>
        <v>4</v>
      </c>
      <c s="138">
        <f t="shared" si="24"/>
        <v>1</v>
      </c>
      <c s="138">
        <f t="shared" si="25"/>
        <v>1</v>
      </c>
      <c s="138">
        <f t="shared" si="51"/>
        <v>19</v>
      </c>
      <c s="135">
        <f t="shared" si="26"/>
        <v>92</v>
      </c>
      <c s="138">
        <f t="shared" si="27"/>
        <v>10</v>
      </c>
      <c s="138">
        <f t="shared" si="28"/>
        <v>3</v>
      </c>
      <c s="138">
        <f t="shared" si="29"/>
        <v>5</v>
      </c>
      <c s="138">
        <f t="shared" si="30"/>
        <v>1</v>
      </c>
      <c s="138">
        <f t="shared" si="31"/>
        <v>1</v>
      </c>
      <c s="138">
        <f t="shared" si="52"/>
        <v>20</v>
      </c>
      <c s="135">
        <f t="shared" si="32"/>
        <v>55</v>
      </c>
      <c s="138">
        <f t="shared" si="33"/>
        <v>6</v>
      </c>
      <c s="138">
        <f t="shared" si="34"/>
        <v>3</v>
      </c>
      <c s="138">
        <f t="shared" si="35"/>
        <v>2</v>
      </c>
      <c s="138">
        <f t="shared" si="36"/>
        <v>0</v>
      </c>
      <c s="138">
        <f t="shared" si="37"/>
        <v>1</v>
      </c>
      <c s="138">
        <f t="shared" si="53"/>
        <v>12</v>
      </c>
      <c s="135" t="str">
        <f t="shared" si="38"/>
        <v/>
      </c>
      <c s="138" t="str">
        <f t="shared" si="39"/>
        <v/>
      </c>
      <c s="138">
        <f t="shared" si="40"/>
        <v>1.5</v>
      </c>
      <c s="138">
        <f t="shared" si="41"/>
        <v>0</v>
      </c>
      <c s="138">
        <f t="shared" si="42"/>
        <v>0</v>
      </c>
      <c s="138">
        <f t="shared" si="43"/>
        <v>0</v>
      </c>
      <c s="139">
        <f t="shared" si="54"/>
        <v>1.5</v>
      </c>
      <c s="135"/>
      <c s="14"/>
    </row>
    <row r="19" spans="1:112" s="9" customFormat="1" ht="26.25" customHeight="1">
      <c r="A19" s="22">
        <f t="shared" si="44"/>
        <v>11</v>
      </c>
      <c s="23" t="str">
        <f t="shared" si="2"/>
        <v>A</v>
      </c>
      <c s="24">
        <f t="shared" si="3"/>
        <v>1521</v>
      </c>
      <c s="25" t="str">
        <f t="shared" si="4"/>
        <v>13-07-2009</v>
      </c>
      <c s="26" t="str">
        <f t="shared" si="5"/>
        <v>MANISHA PAREEK</v>
      </c>
      <c s="26" t="str">
        <f t="shared" si="6"/>
        <v>OM PRAKASH PAREEK</v>
      </c>
      <c s="27">
        <f t="shared" si="7"/>
        <v>1212</v>
      </c>
      <c s="28" t="str">
        <f t="shared" si="8"/>
        <v/>
      </c>
      <c s="34">
        <v>300</v>
      </c>
      <c s="35">
        <v>296</v>
      </c>
      <c s="31">
        <f t="shared" si="9"/>
        <v>98.666666666666671</v>
      </c>
      <c s="197">
        <v>9</v>
      </c>
      <c s="197">
        <v>8</v>
      </c>
      <c s="197">
        <v>9</v>
      </c>
      <c s="197">
        <v>65</v>
      </c>
      <c s="197">
        <v>4</v>
      </c>
      <c s="197">
        <v>1</v>
      </c>
      <c s="197">
        <v>2</v>
      </c>
      <c s="197">
        <v>9</v>
      </c>
      <c s="197">
        <v>9</v>
      </c>
      <c s="197">
        <v>8</v>
      </c>
      <c s="197">
        <v>66</v>
      </c>
      <c s="197">
        <v>4</v>
      </c>
      <c s="197">
        <v>1</v>
      </c>
      <c s="197">
        <v>2</v>
      </c>
      <c s="197">
        <v>10</v>
      </c>
      <c s="197">
        <v>9</v>
      </c>
      <c s="197">
        <v>10</v>
      </c>
      <c s="197">
        <v>62</v>
      </c>
      <c s="197" t="s">
        <v>62</v>
      </c>
      <c s="197">
        <v>4</v>
      </c>
      <c s="197">
        <v>1</v>
      </c>
      <c s="197">
        <v>1</v>
      </c>
      <c s="197">
        <v>9</v>
      </c>
      <c s="197">
        <v>9</v>
      </c>
      <c s="197">
        <v>8</v>
      </c>
      <c s="197">
        <v>66</v>
      </c>
      <c s="197" t="s">
        <v>62</v>
      </c>
      <c s="197">
        <v>5</v>
      </c>
      <c s="197">
        <v>1</v>
      </c>
      <c s="197">
        <v>1</v>
      </c>
      <c s="197">
        <v>9</v>
      </c>
      <c s="197">
        <v>8</v>
      </c>
      <c s="197">
        <v>9</v>
      </c>
      <c s="197">
        <v>37</v>
      </c>
      <c s="197" t="s">
        <v>62</v>
      </c>
      <c s="197">
        <v>2</v>
      </c>
      <c s="197"/>
      <c s="197">
        <v>1</v>
      </c>
      <c s="197"/>
      <c s="197"/>
      <c s="198"/>
      <c s="197"/>
      <c s="197"/>
      <c s="197"/>
      <c s="197"/>
      <c s="197"/>
      <c s="197">
        <v>78</v>
      </c>
      <c s="197">
        <v>19</v>
      </c>
      <c s="197">
        <v>77</v>
      </c>
      <c s="197">
        <v>19</v>
      </c>
      <c s="38"/>
      <c s="38"/>
      <c s="38"/>
      <c s="38"/>
      <c s="38"/>
      <c s="38"/>
      <c s="157">
        <f t="shared" si="10"/>
        <v>1212</v>
      </c>
      <c s="138">
        <f t="shared" si="11"/>
        <v>91</v>
      </c>
      <c s="138">
        <f t="shared" si="45"/>
        <v>10</v>
      </c>
      <c s="138">
        <f t="shared" si="13"/>
        <v>3</v>
      </c>
      <c s="138">
        <f t="shared" si="46"/>
        <v>4</v>
      </c>
      <c s="138">
        <f t="shared" si="47"/>
        <v>1</v>
      </c>
      <c s="138">
        <f t="shared" si="14"/>
        <v>2</v>
      </c>
      <c s="138">
        <f t="shared" si="48"/>
        <v>20</v>
      </c>
      <c s="135">
        <f t="shared" si="15"/>
        <v>92</v>
      </c>
      <c s="138">
        <f t="shared" si="16"/>
        <v>10</v>
      </c>
      <c s="138">
        <f t="shared" si="17"/>
        <v>3</v>
      </c>
      <c s="138">
        <f t="shared" si="18"/>
        <v>4</v>
      </c>
      <c s="138">
        <f t="shared" si="49"/>
        <v>1</v>
      </c>
      <c s="138">
        <f t="shared" si="19"/>
        <v>2</v>
      </c>
      <c s="138">
        <f t="shared" si="50"/>
        <v>20</v>
      </c>
      <c s="135">
        <f t="shared" si="20"/>
        <v>91</v>
      </c>
      <c s="138">
        <f t="shared" si="21"/>
        <v>10</v>
      </c>
      <c s="138">
        <f t="shared" si="22"/>
        <v>3</v>
      </c>
      <c s="138">
        <f t="shared" si="23"/>
        <v>4</v>
      </c>
      <c s="138">
        <f t="shared" si="24"/>
        <v>1</v>
      </c>
      <c s="138">
        <f t="shared" si="25"/>
        <v>1</v>
      </c>
      <c s="138">
        <f t="shared" si="51"/>
        <v>19</v>
      </c>
      <c s="135">
        <f t="shared" si="26"/>
        <v>92</v>
      </c>
      <c s="138">
        <f t="shared" si="27"/>
        <v>10</v>
      </c>
      <c s="138">
        <f t="shared" si="28"/>
        <v>3</v>
      </c>
      <c s="138">
        <f t="shared" si="29"/>
        <v>5</v>
      </c>
      <c s="138">
        <f t="shared" si="30"/>
        <v>1</v>
      </c>
      <c s="138">
        <f t="shared" si="31"/>
        <v>1</v>
      </c>
      <c s="138">
        <f t="shared" si="52"/>
        <v>20</v>
      </c>
      <c s="135">
        <f t="shared" si="32"/>
        <v>63</v>
      </c>
      <c s="138">
        <f t="shared" si="33"/>
        <v>7</v>
      </c>
      <c s="138">
        <f t="shared" si="34"/>
        <v>3</v>
      </c>
      <c s="138">
        <f t="shared" si="35"/>
        <v>2</v>
      </c>
      <c s="138">
        <f t="shared" si="36"/>
        <v>0</v>
      </c>
      <c s="138">
        <f t="shared" si="37"/>
        <v>1</v>
      </c>
      <c s="138">
        <f t="shared" si="53"/>
        <v>13</v>
      </c>
      <c s="135" t="str">
        <f t="shared" si="38"/>
        <v/>
      </c>
      <c s="138" t="str">
        <f t="shared" si="39"/>
        <v/>
      </c>
      <c s="138">
        <f t="shared" si="40"/>
        <v>1.5</v>
      </c>
      <c s="138">
        <f t="shared" si="41"/>
        <v>0</v>
      </c>
      <c s="138">
        <f t="shared" si="42"/>
        <v>0</v>
      </c>
      <c s="138">
        <f t="shared" si="43"/>
        <v>0</v>
      </c>
      <c s="139">
        <f t="shared" si="54"/>
        <v>1.5</v>
      </c>
      <c s="135"/>
      <c s="14"/>
    </row>
    <row r="20" spans="1:112" s="9" customFormat="1" ht="26.25" customHeight="1">
      <c r="A20" s="22">
        <f t="shared" si="44"/>
        <v>12</v>
      </c>
      <c s="23" t="str">
        <f t="shared" si="2"/>
        <v>A</v>
      </c>
      <c s="24">
        <f t="shared" si="3"/>
        <v>1314</v>
      </c>
      <c s="25">
        <f t="shared" si="4"/>
        <v>39115</v>
      </c>
      <c s="26" t="str">
        <f t="shared" si="5"/>
        <v>MANISHA SAINI</v>
      </c>
      <c s="26" t="str">
        <f t="shared" si="6"/>
        <v>KISHOR SAINI</v>
      </c>
      <c s="27">
        <f t="shared" si="7"/>
        <v>1213</v>
      </c>
      <c s="28" t="str">
        <f t="shared" si="8"/>
        <v/>
      </c>
      <c s="34">
        <v>300</v>
      </c>
      <c s="35">
        <v>292</v>
      </c>
      <c s="31">
        <f>IFERROR(IF(I20="","",IF(J20="","",SUM(J20/I20*100,0))),"")</f>
        <v>97.333333333333343</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s="39"/>
      <c s="39"/>
      <c s="39"/>
      <c s="39"/>
      <c s="39"/>
      <c s="39"/>
      <c s="157">
        <f t="shared" si="10"/>
        <v>1213</v>
      </c>
      <c s="138">
        <f t="shared" si="11"/>
        <v>36</v>
      </c>
      <c s="138">
        <f t="shared" si="45"/>
        <v>4</v>
      </c>
      <c s="138">
        <f t="shared" si="13"/>
        <v>3</v>
      </c>
      <c s="138">
        <f t="shared" si="46"/>
        <v>9</v>
      </c>
      <c s="138">
        <f t="shared" si="47"/>
        <v>9</v>
      </c>
      <c s="138">
        <f t="shared" si="14"/>
        <v>9</v>
      </c>
      <c s="138">
        <f t="shared" si="48"/>
        <v>34</v>
      </c>
      <c s="135">
        <f t="shared" si="15"/>
        <v>36</v>
      </c>
      <c s="138">
        <f t="shared" si="16"/>
        <v>4</v>
      </c>
      <c s="138">
        <f t="shared" si="17"/>
        <v>3</v>
      </c>
      <c s="138">
        <f t="shared" si="18"/>
        <v>9</v>
      </c>
      <c s="138">
        <f t="shared" si="49"/>
        <v>9</v>
      </c>
      <c s="138">
        <f t="shared" si="19"/>
        <v>9</v>
      </c>
      <c s="138">
        <f t="shared" si="50"/>
        <v>34</v>
      </c>
      <c s="135">
        <f t="shared" si="20"/>
        <v>36</v>
      </c>
      <c s="138">
        <f t="shared" si="21"/>
        <v>4</v>
      </c>
      <c s="138">
        <f t="shared" si="22"/>
        <v>3</v>
      </c>
      <c s="138">
        <f t="shared" si="23"/>
        <v>9</v>
      </c>
      <c s="138">
        <f t="shared" si="24"/>
        <v>9</v>
      </c>
      <c s="138">
        <f t="shared" si="25"/>
        <v>9</v>
      </c>
      <c s="138">
        <f t="shared" si="51"/>
        <v>34</v>
      </c>
      <c s="135">
        <f t="shared" si="26"/>
        <v>36</v>
      </c>
      <c s="138">
        <f t="shared" si="27"/>
        <v>4</v>
      </c>
      <c s="138">
        <f t="shared" si="28"/>
        <v>3</v>
      </c>
      <c s="138">
        <f t="shared" si="29"/>
        <v>9</v>
      </c>
      <c s="138">
        <f t="shared" si="30"/>
        <v>9</v>
      </c>
      <c s="138">
        <f t="shared" si="31"/>
        <v>9</v>
      </c>
      <c s="138">
        <f t="shared" si="52"/>
        <v>34</v>
      </c>
      <c s="135">
        <f t="shared" si="32"/>
        <v>36</v>
      </c>
      <c s="138">
        <f t="shared" si="33"/>
        <v>4</v>
      </c>
      <c s="138">
        <f t="shared" si="34"/>
        <v>3</v>
      </c>
      <c s="138">
        <f t="shared" si="35"/>
        <v>9</v>
      </c>
      <c s="138">
        <f t="shared" si="36"/>
        <v>0</v>
      </c>
      <c s="138">
        <f t="shared" si="37"/>
        <v>9</v>
      </c>
      <c s="138">
        <f t="shared" si="53"/>
        <v>25</v>
      </c>
      <c s="135">
        <f t="shared" si="38"/>
        <v>36</v>
      </c>
      <c s="138">
        <f t="shared" si="39"/>
        <v>4</v>
      </c>
      <c s="138">
        <f t="shared" si="40"/>
        <v>1.5</v>
      </c>
      <c s="138">
        <f t="shared" si="41"/>
        <v>9</v>
      </c>
      <c s="138">
        <f t="shared" si="42"/>
        <v>9</v>
      </c>
      <c s="138">
        <f t="shared" si="43"/>
        <v>9</v>
      </c>
      <c s="139">
        <f t="shared" si="54"/>
        <v>32.5</v>
      </c>
      <c s="135"/>
      <c s="14"/>
    </row>
    <row r="21" spans="1:112" s="9" customFormat="1" ht="26.25" customHeight="1">
      <c r="A21" s="22">
        <f>IF($A20="","",IF(B20="","",$A20+1))</f>
        <v>13</v>
      </c>
      <c s="23" t="str">
        <f>IFERROR(VLOOKUP(A21,नाम1,3,0),"")</f>
        <v>A</v>
      </c>
      <c s="24">
        <f>IFERROR(VLOOKUP(A21,नाम1,4,0),"")</f>
        <v>2001</v>
      </c>
      <c s="25">
        <f>IFERROR(VLOOKUP(A21,नाम1,11,0),"")</f>
        <v>39574</v>
      </c>
      <c s="26" t="str">
        <f>IFERROR(VLOOKUP(A21,नाम1,6,0),"")</f>
        <v>MOHMMAD KAIF</v>
      </c>
      <c s="26" t="str">
        <f>IFERROR(VLOOKUP(A21,नाम1,8,0),"")</f>
        <v>RAHMAN KASAI</v>
      </c>
      <c s="27">
        <f>IFERROR(VLOOKUP(A21,नाम1,12,0),"")</f>
        <v>1214</v>
      </c>
      <c s="28" t="str">
        <f>IFERROR(VLOOKUP(A21,नाम1,13,0),"")</f>
        <v/>
      </c>
      <c s="34">
        <v>300</v>
      </c>
      <c s="35">
        <v>291</v>
      </c>
      <c s="31">
        <f>IFERROR(IF(I21="","",IF(J21="","",SUM(J21/I21*100,0))),"")</f>
        <v>97</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s="39"/>
      <c s="39"/>
      <c s="39"/>
      <c s="39"/>
      <c s="39"/>
      <c s="39"/>
      <c s="157">
        <f t="shared" si="10"/>
        <v>1214</v>
      </c>
      <c s="138">
        <f t="shared" si="11"/>
        <v>36</v>
      </c>
      <c s="138">
        <f t="shared" si="45"/>
        <v>4</v>
      </c>
      <c s="138">
        <f t="shared" si="13"/>
        <v>3</v>
      </c>
      <c s="138">
        <f t="shared" si="46"/>
        <v>9</v>
      </c>
      <c s="138">
        <f t="shared" si="47"/>
        <v>9</v>
      </c>
      <c s="138">
        <f t="shared" si="14"/>
        <v>9</v>
      </c>
      <c s="138">
        <f t="shared" si="48"/>
        <v>34</v>
      </c>
      <c s="135">
        <f t="shared" si="15"/>
        <v>36</v>
      </c>
      <c s="138">
        <f t="shared" si="16"/>
        <v>4</v>
      </c>
      <c s="138">
        <f t="shared" si="17"/>
        <v>3</v>
      </c>
      <c s="138">
        <f t="shared" si="18"/>
        <v>9</v>
      </c>
      <c s="138">
        <f t="shared" si="49"/>
        <v>9</v>
      </c>
      <c s="138">
        <f t="shared" si="19"/>
        <v>9</v>
      </c>
      <c s="138">
        <f t="shared" si="50"/>
        <v>34</v>
      </c>
      <c s="135">
        <f t="shared" si="20"/>
        <v>36</v>
      </c>
      <c s="138">
        <f t="shared" si="21"/>
        <v>4</v>
      </c>
      <c s="138">
        <f t="shared" si="22"/>
        <v>3</v>
      </c>
      <c s="138">
        <f t="shared" si="23"/>
        <v>9</v>
      </c>
      <c s="138">
        <f t="shared" si="24"/>
        <v>9</v>
      </c>
      <c s="138">
        <f t="shared" si="25"/>
        <v>9</v>
      </c>
      <c s="138">
        <f t="shared" si="51"/>
        <v>34</v>
      </c>
      <c s="135">
        <f t="shared" si="26"/>
        <v>36</v>
      </c>
      <c s="138">
        <f t="shared" si="27"/>
        <v>4</v>
      </c>
      <c s="138">
        <f t="shared" si="28"/>
        <v>3</v>
      </c>
      <c s="138">
        <f t="shared" si="29"/>
        <v>9</v>
      </c>
      <c s="138">
        <f t="shared" si="30"/>
        <v>9</v>
      </c>
      <c s="138">
        <f t="shared" si="31"/>
        <v>9</v>
      </c>
      <c s="138">
        <f t="shared" si="52"/>
        <v>34</v>
      </c>
      <c s="135">
        <f t="shared" si="32"/>
        <v>36</v>
      </c>
      <c s="138">
        <f t="shared" si="33"/>
        <v>4</v>
      </c>
      <c s="138">
        <f t="shared" si="34"/>
        <v>3</v>
      </c>
      <c s="138">
        <f t="shared" si="35"/>
        <v>9</v>
      </c>
      <c s="138">
        <f t="shared" si="36"/>
        <v>0</v>
      </c>
      <c s="138">
        <f t="shared" si="37"/>
        <v>9</v>
      </c>
      <c s="138">
        <f t="shared" si="53"/>
        <v>25</v>
      </c>
      <c s="135">
        <f t="shared" si="38"/>
        <v>36</v>
      </c>
      <c s="138">
        <f t="shared" si="39"/>
        <v>4</v>
      </c>
      <c s="138">
        <f t="shared" si="40"/>
        <v>1.5</v>
      </c>
      <c s="138">
        <f t="shared" si="41"/>
        <v>9</v>
      </c>
      <c s="138">
        <f t="shared" si="42"/>
        <v>9</v>
      </c>
      <c s="138">
        <f t="shared" si="43"/>
        <v>9</v>
      </c>
      <c s="139">
        <f t="shared" si="54"/>
        <v>32.5</v>
      </c>
      <c s="135"/>
      <c s="14"/>
    </row>
    <row r="22" spans="1:112" s="9" customFormat="1" ht="26.25" customHeight="1">
      <c r="A22" s="22">
        <f>IF($A21="","",IF(B21="","",$A21+1))</f>
        <v>14</v>
      </c>
      <c s="23" t="str">
        <f>IFERROR(VLOOKUP(A22,नाम1,3,0),"")</f>
        <v>A</v>
      </c>
      <c s="24">
        <f>IFERROR(VLOOKUP(A22,नाम1,4,0),"")</f>
        <v>1889</v>
      </c>
      <c s="25" t="str">
        <f>IFERROR(VLOOKUP(A22,नाम1,11,0),"")</f>
        <v>21-09-2010</v>
      </c>
      <c s="26" t="str">
        <f>IFERROR(VLOOKUP(A22,नाम1,6,0),"")</f>
        <v>MUKESH KANWAR</v>
      </c>
      <c s="26" t="str">
        <f>IFERROR(VLOOKUP(A22,नाम1,8,0),"")</f>
        <v>SHIVPAL SINGH</v>
      </c>
      <c s="27">
        <f>IFERROR(VLOOKUP(A22,नाम1,12,0),"")</f>
        <v>1215</v>
      </c>
      <c s="28" t="str">
        <f>IFERROR(VLOOKUP(A22,नाम1,13,0),"")</f>
        <v/>
      </c>
      <c s="34">
        <v>300</v>
      </c>
      <c s="35">
        <v>291</v>
      </c>
      <c s="31">
        <f t="shared" si="55" ref="K22:K85">IFERROR(IF(I22="","",IF(J22="","",SUM(J22/I22*100,0))),"")</f>
        <v>97</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22" s="42"/>
      <c s="42"/>
      <c s="42"/>
      <c s="42"/>
      <c s="42"/>
      <c s="157">
        <f t="shared" si="10"/>
        <v>1215</v>
      </c>
      <c s="138">
        <f t="shared" si="11"/>
        <v>36</v>
      </c>
      <c s="138">
        <f t="shared" si="45"/>
        <v>4</v>
      </c>
      <c s="138">
        <f t="shared" si="13"/>
        <v>3</v>
      </c>
      <c s="138">
        <f t="shared" si="46"/>
        <v>9</v>
      </c>
      <c s="138">
        <f t="shared" si="47"/>
        <v>9</v>
      </c>
      <c s="138">
        <f t="shared" si="14"/>
        <v>9</v>
      </c>
      <c s="138">
        <f t="shared" si="48"/>
        <v>34</v>
      </c>
      <c s="135">
        <f t="shared" si="15"/>
        <v>36</v>
      </c>
      <c s="138">
        <f t="shared" si="16"/>
        <v>4</v>
      </c>
      <c s="138">
        <f t="shared" si="17"/>
        <v>3</v>
      </c>
      <c s="138">
        <f t="shared" si="18"/>
        <v>9</v>
      </c>
      <c s="138">
        <f t="shared" si="49"/>
        <v>9</v>
      </c>
      <c s="138">
        <f t="shared" si="19"/>
        <v>9</v>
      </c>
      <c s="138">
        <f t="shared" si="50"/>
        <v>34</v>
      </c>
      <c s="135">
        <f t="shared" si="20"/>
        <v>36</v>
      </c>
      <c s="138">
        <f t="shared" si="21"/>
        <v>4</v>
      </c>
      <c s="138">
        <f t="shared" si="22"/>
        <v>3</v>
      </c>
      <c s="138">
        <f t="shared" si="23"/>
        <v>9</v>
      </c>
      <c s="138">
        <f t="shared" si="24"/>
        <v>9</v>
      </c>
      <c s="138">
        <f t="shared" si="25"/>
        <v>9</v>
      </c>
      <c s="138">
        <f t="shared" si="51"/>
        <v>34</v>
      </c>
      <c s="135">
        <f t="shared" si="26"/>
        <v>36</v>
      </c>
      <c s="138">
        <f t="shared" si="27"/>
        <v>4</v>
      </c>
      <c s="138">
        <f t="shared" si="28"/>
        <v>3</v>
      </c>
      <c s="138">
        <f t="shared" si="29"/>
        <v>9</v>
      </c>
      <c s="138">
        <f t="shared" si="30"/>
        <v>9</v>
      </c>
      <c s="138">
        <f t="shared" si="31"/>
        <v>9</v>
      </c>
      <c s="138">
        <f t="shared" si="52"/>
        <v>34</v>
      </c>
      <c s="135">
        <f t="shared" si="32"/>
        <v>36</v>
      </c>
      <c s="138">
        <f t="shared" si="33"/>
        <v>4</v>
      </c>
      <c s="138">
        <f t="shared" si="34"/>
        <v>3</v>
      </c>
      <c s="138">
        <f t="shared" si="35"/>
        <v>9</v>
      </c>
      <c s="138">
        <f t="shared" si="36"/>
        <v>0</v>
      </c>
      <c s="138">
        <f t="shared" si="37"/>
        <v>9</v>
      </c>
      <c s="138">
        <f t="shared" si="53"/>
        <v>25</v>
      </c>
      <c s="135">
        <f t="shared" si="38"/>
        <v>36</v>
      </c>
      <c s="138">
        <f t="shared" si="39"/>
        <v>4</v>
      </c>
      <c s="138">
        <f t="shared" si="40"/>
        <v>1.5</v>
      </c>
      <c s="138">
        <f t="shared" si="41"/>
        <v>9</v>
      </c>
      <c s="138">
        <f t="shared" si="42"/>
        <v>9</v>
      </c>
      <c s="138">
        <f t="shared" si="43"/>
        <v>9</v>
      </c>
      <c s="139">
        <f t="shared" si="54"/>
        <v>32.5</v>
      </c>
      <c s="135"/>
      <c s="11"/>
    </row>
    <row r="23" spans="1:112" s="9" customFormat="1" ht="26.25" customHeight="1">
      <c r="A23" s="22">
        <f>IF($A22="","",IF(B22="","",$A22+1))</f>
        <v>15</v>
      </c>
      <c s="23" t="str">
        <f>IFERROR(VLOOKUP(A23,नाम1,3,0),"")</f>
        <v>A</v>
      </c>
      <c s="24">
        <f>IFERROR(VLOOKUP(A23,नाम1,4,0),"")</f>
        <v>1990</v>
      </c>
      <c s="25">
        <f>IFERROR(VLOOKUP(A23,नाम1,11,0),"")</f>
        <v>40123</v>
      </c>
      <c s="26" t="str">
        <f>IFERROR(VLOOKUP(A23,नाम1,6,0),"")</f>
        <v>PARAS KANWAR</v>
      </c>
      <c s="26" t="str">
        <f>IFERROR(VLOOKUP(A23,नाम1,8,0),"")</f>
        <v>SHER SINGH</v>
      </c>
      <c s="27">
        <f>IFERROR(VLOOKUP(A23,नाम1,12,0),"")</f>
        <v>1216</v>
      </c>
      <c s="28" t="str">
        <f>IFERROR(VLOOKUP(A23,नाम1,13,0),"")</f>
        <v/>
      </c>
      <c s="34">
        <v>300</v>
      </c>
      <c s="35">
        <v>291</v>
      </c>
      <c s="31">
        <f t="shared" si="55"/>
        <v>97</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23" s="42"/>
      <c s="42"/>
      <c s="42"/>
      <c s="42"/>
      <c s="42"/>
      <c s="157">
        <f t="shared" si="10"/>
        <v>1216</v>
      </c>
      <c s="138">
        <f t="shared" si="11"/>
        <v>36</v>
      </c>
      <c s="138">
        <f t="shared" si="45"/>
        <v>4</v>
      </c>
      <c s="138">
        <f t="shared" si="13"/>
        <v>3</v>
      </c>
      <c s="138">
        <f t="shared" si="46"/>
        <v>9</v>
      </c>
      <c s="138">
        <f t="shared" si="47"/>
        <v>9</v>
      </c>
      <c s="138">
        <f t="shared" si="14"/>
        <v>9</v>
      </c>
      <c s="138">
        <f t="shared" si="48"/>
        <v>34</v>
      </c>
      <c s="135">
        <f t="shared" si="15"/>
        <v>36</v>
      </c>
      <c s="138">
        <f t="shared" si="16"/>
        <v>4</v>
      </c>
      <c s="138">
        <f t="shared" si="17"/>
        <v>3</v>
      </c>
      <c s="138">
        <f t="shared" si="18"/>
        <v>9</v>
      </c>
      <c s="138">
        <f t="shared" si="49"/>
        <v>9</v>
      </c>
      <c s="138">
        <f t="shared" si="19"/>
        <v>9</v>
      </c>
      <c s="138">
        <f t="shared" si="50"/>
        <v>34</v>
      </c>
      <c s="135">
        <f t="shared" si="20"/>
        <v>36</v>
      </c>
      <c s="138">
        <f t="shared" si="21"/>
        <v>4</v>
      </c>
      <c s="138">
        <f t="shared" si="22"/>
        <v>3</v>
      </c>
      <c s="138">
        <f t="shared" si="23"/>
        <v>9</v>
      </c>
      <c s="138">
        <f t="shared" si="24"/>
        <v>9</v>
      </c>
      <c s="138">
        <f t="shared" si="25"/>
        <v>9</v>
      </c>
      <c s="138">
        <f t="shared" si="51"/>
        <v>34</v>
      </c>
      <c s="135">
        <f t="shared" si="26"/>
        <v>36</v>
      </c>
      <c s="138">
        <f t="shared" si="27"/>
        <v>4</v>
      </c>
      <c s="138">
        <f t="shared" si="28"/>
        <v>3</v>
      </c>
      <c s="138">
        <f t="shared" si="29"/>
        <v>9</v>
      </c>
      <c s="138">
        <f t="shared" si="30"/>
        <v>9</v>
      </c>
      <c s="138">
        <f t="shared" si="31"/>
        <v>9</v>
      </c>
      <c s="138">
        <f t="shared" si="52"/>
        <v>34</v>
      </c>
      <c s="135">
        <f t="shared" si="32"/>
        <v>36</v>
      </c>
      <c s="138">
        <f t="shared" si="33"/>
        <v>4</v>
      </c>
      <c s="138">
        <f t="shared" si="34"/>
        <v>3</v>
      </c>
      <c s="138">
        <f t="shared" si="35"/>
        <v>9</v>
      </c>
      <c s="138">
        <f t="shared" si="36"/>
        <v>0</v>
      </c>
      <c s="138">
        <f t="shared" si="37"/>
        <v>9</v>
      </c>
      <c s="138">
        <f t="shared" si="53"/>
        <v>25</v>
      </c>
      <c s="135">
        <f t="shared" si="38"/>
        <v>36</v>
      </c>
      <c s="138">
        <f t="shared" si="39"/>
        <v>4</v>
      </c>
      <c s="138">
        <f t="shared" si="40"/>
        <v>1.5</v>
      </c>
      <c s="138">
        <f t="shared" si="41"/>
        <v>9</v>
      </c>
      <c s="138">
        <f t="shared" si="42"/>
        <v>9</v>
      </c>
      <c s="138">
        <f t="shared" si="43"/>
        <v>9</v>
      </c>
      <c s="139">
        <f t="shared" si="54"/>
        <v>32.5</v>
      </c>
      <c s="135"/>
      <c s="11"/>
    </row>
    <row r="24" spans="1:112" s="9" customFormat="1" ht="26.25" customHeight="1">
      <c r="A24" s="22">
        <f t="shared" si="56" ref="A24:A87">IF($A23="","",IF(B23="","",$A23+1))</f>
        <v>16</v>
      </c>
      <c s="23" t="str">
        <f t="shared" si="57" ref="B24:B87">IFERROR(VLOOKUP(A24,नाम1,3,0),"")</f>
        <v>A</v>
      </c>
      <c s="24">
        <f t="shared" si="58" ref="C24:C87">IFERROR(VLOOKUP(A24,नाम1,4,0),"")</f>
        <v>1980</v>
      </c>
      <c s="25" t="str">
        <f t="shared" si="59" ref="D24:D87">IFERROR(VLOOKUP(A24,नाम1,11,0),"")</f>
        <v>15-04-2008</v>
      </c>
      <c s="26" t="str">
        <f t="shared" si="60" ref="E24:E87">IFERROR(VLOOKUP(A24,नाम1,6,0),"")</f>
        <v>PAYAL KANWAR</v>
      </c>
      <c s="26" t="str">
        <f t="shared" si="61" ref="F24:F87">IFERROR(VLOOKUP(A24,नाम1,8,0),"")</f>
        <v>MOOL SINGH</v>
      </c>
      <c s="27">
        <f t="shared" si="62" ref="G24:G87">IFERROR(VLOOKUP(A24,नाम1,12,0),"")</f>
        <v>1217</v>
      </c>
      <c s="28" t="str">
        <f t="shared" si="63" ref="H24:H87">IFERROR(VLOOKUP(A24,नाम1,13,0),"")</f>
        <v/>
      </c>
      <c s="34">
        <v>300</v>
      </c>
      <c s="35">
        <v>291</v>
      </c>
      <c s="31">
        <f t="shared" si="55"/>
        <v>97</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24" s="42"/>
      <c s="42"/>
      <c s="42"/>
      <c s="42"/>
      <c s="42"/>
      <c s="157">
        <f t="shared" si="10"/>
        <v>1217</v>
      </c>
      <c s="138">
        <f t="shared" si="11"/>
        <v>36</v>
      </c>
      <c s="138">
        <f t="shared" si="45"/>
        <v>4</v>
      </c>
      <c s="138">
        <f t="shared" si="13"/>
        <v>3</v>
      </c>
      <c s="138">
        <f t="shared" si="46"/>
        <v>9</v>
      </c>
      <c s="138">
        <f t="shared" si="47"/>
        <v>9</v>
      </c>
      <c s="138">
        <f t="shared" si="14"/>
        <v>9</v>
      </c>
      <c s="138">
        <f t="shared" si="48"/>
        <v>34</v>
      </c>
      <c s="135">
        <f t="shared" si="15"/>
        <v>36</v>
      </c>
      <c s="138">
        <f t="shared" si="16"/>
        <v>4</v>
      </c>
      <c s="138">
        <f t="shared" si="17"/>
        <v>3</v>
      </c>
      <c s="138">
        <f t="shared" si="18"/>
        <v>9</v>
      </c>
      <c s="138">
        <f t="shared" si="49"/>
        <v>9</v>
      </c>
      <c s="138">
        <f t="shared" si="19"/>
        <v>9</v>
      </c>
      <c s="138">
        <f t="shared" si="50"/>
        <v>34</v>
      </c>
      <c s="135">
        <f t="shared" si="20"/>
        <v>36</v>
      </c>
      <c s="138">
        <f t="shared" si="21"/>
        <v>4</v>
      </c>
      <c s="138">
        <f t="shared" si="22"/>
        <v>3</v>
      </c>
      <c s="138">
        <f t="shared" si="23"/>
        <v>9</v>
      </c>
      <c s="138">
        <f t="shared" si="24"/>
        <v>9</v>
      </c>
      <c s="138">
        <f t="shared" si="25"/>
        <v>9</v>
      </c>
      <c s="138">
        <f t="shared" si="51"/>
        <v>34</v>
      </c>
      <c s="135">
        <f t="shared" si="26"/>
        <v>36</v>
      </c>
      <c s="138">
        <f t="shared" si="27"/>
        <v>4</v>
      </c>
      <c s="138">
        <f t="shared" si="28"/>
        <v>3</v>
      </c>
      <c s="138">
        <f t="shared" si="29"/>
        <v>9</v>
      </c>
      <c s="138">
        <f t="shared" si="30"/>
        <v>9</v>
      </c>
      <c s="138">
        <f t="shared" si="31"/>
        <v>9</v>
      </c>
      <c s="138">
        <f t="shared" si="52"/>
        <v>34</v>
      </c>
      <c s="135">
        <f t="shared" si="32"/>
        <v>36</v>
      </c>
      <c s="138">
        <f t="shared" si="33"/>
        <v>4</v>
      </c>
      <c s="138">
        <f t="shared" si="34"/>
        <v>3</v>
      </c>
      <c s="138">
        <f t="shared" si="35"/>
        <v>9</v>
      </c>
      <c s="138">
        <f t="shared" si="36"/>
        <v>0</v>
      </c>
      <c s="138">
        <f t="shared" si="37"/>
        <v>9</v>
      </c>
      <c s="138">
        <f t="shared" si="53"/>
        <v>25</v>
      </c>
      <c s="135">
        <f t="shared" si="38"/>
        <v>36</v>
      </c>
      <c s="138">
        <f t="shared" si="39"/>
        <v>4</v>
      </c>
      <c s="138">
        <f t="shared" si="40"/>
        <v>1.5</v>
      </c>
      <c s="138">
        <f t="shared" si="41"/>
        <v>9</v>
      </c>
      <c s="138">
        <f t="shared" si="42"/>
        <v>9</v>
      </c>
      <c s="138">
        <f t="shared" si="43"/>
        <v>9</v>
      </c>
      <c s="139">
        <f t="shared" si="54"/>
        <v>32.5</v>
      </c>
      <c s="135"/>
      <c s="11"/>
    </row>
    <row r="25" spans="1:112" s="9" customFormat="1" ht="26.25" customHeight="1">
      <c r="A25" s="22">
        <f t="shared" si="56"/>
        <v>17</v>
      </c>
      <c s="23" t="str">
        <f t="shared" si="57"/>
        <v>A</v>
      </c>
      <c s="24">
        <f t="shared" si="58"/>
        <v>1699</v>
      </c>
      <c s="25" t="str">
        <f t="shared" si="59"/>
        <v>19-02-2009</v>
      </c>
      <c s="26" t="str">
        <f t="shared" si="60"/>
        <v>PINTU KANWAR</v>
      </c>
      <c s="26" t="str">
        <f t="shared" si="61"/>
        <v>MAHAVEER SINGH</v>
      </c>
      <c s="27">
        <f t="shared" si="62"/>
        <v>1218</v>
      </c>
      <c s="28" t="str">
        <f t="shared" si="63"/>
        <v/>
      </c>
      <c s="34">
        <v>300</v>
      </c>
      <c s="35">
        <v>291</v>
      </c>
      <c s="31">
        <f t="shared" si="55"/>
        <v>97</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25" s="42"/>
      <c s="42"/>
      <c s="42"/>
      <c s="42"/>
      <c s="42"/>
      <c s="157">
        <f t="shared" si="10"/>
        <v>1218</v>
      </c>
      <c s="138">
        <f t="shared" si="11"/>
        <v>36</v>
      </c>
      <c s="138">
        <f t="shared" si="45"/>
        <v>4</v>
      </c>
      <c s="138">
        <f t="shared" si="13"/>
        <v>3</v>
      </c>
      <c s="138">
        <f t="shared" si="46"/>
        <v>9</v>
      </c>
      <c s="138">
        <f t="shared" si="47"/>
        <v>9</v>
      </c>
      <c s="138">
        <f t="shared" si="14"/>
        <v>9</v>
      </c>
      <c s="138">
        <f t="shared" si="48"/>
        <v>34</v>
      </c>
      <c s="135">
        <f t="shared" si="15"/>
        <v>36</v>
      </c>
      <c s="138">
        <f t="shared" si="16"/>
        <v>4</v>
      </c>
      <c s="138">
        <f t="shared" si="17"/>
        <v>3</v>
      </c>
      <c s="138">
        <f t="shared" si="18"/>
        <v>9</v>
      </c>
      <c s="138">
        <f t="shared" si="49"/>
        <v>9</v>
      </c>
      <c s="138">
        <f t="shared" si="19"/>
        <v>9</v>
      </c>
      <c s="138">
        <f t="shared" si="50"/>
        <v>34</v>
      </c>
      <c s="135">
        <f t="shared" si="20"/>
        <v>36</v>
      </c>
      <c s="138">
        <f t="shared" si="21"/>
        <v>4</v>
      </c>
      <c s="138">
        <f t="shared" si="22"/>
        <v>3</v>
      </c>
      <c s="138">
        <f t="shared" si="23"/>
        <v>9</v>
      </c>
      <c s="138">
        <f t="shared" si="24"/>
        <v>9</v>
      </c>
      <c s="138">
        <f t="shared" si="25"/>
        <v>9</v>
      </c>
      <c s="138">
        <f t="shared" si="51"/>
        <v>34</v>
      </c>
      <c s="135">
        <f t="shared" si="26"/>
        <v>36</v>
      </c>
      <c s="138">
        <f t="shared" si="27"/>
        <v>4</v>
      </c>
      <c s="138">
        <f t="shared" si="28"/>
        <v>3</v>
      </c>
      <c s="138">
        <f t="shared" si="29"/>
        <v>9</v>
      </c>
      <c s="138">
        <f t="shared" si="30"/>
        <v>9</v>
      </c>
      <c s="138">
        <f t="shared" si="31"/>
        <v>9</v>
      </c>
      <c s="138">
        <f t="shared" si="52"/>
        <v>34</v>
      </c>
      <c s="135">
        <f t="shared" si="32"/>
        <v>36</v>
      </c>
      <c s="138">
        <f t="shared" si="33"/>
        <v>4</v>
      </c>
      <c s="138">
        <f t="shared" si="34"/>
        <v>3</v>
      </c>
      <c s="138">
        <f t="shared" si="35"/>
        <v>9</v>
      </c>
      <c s="138">
        <f t="shared" si="36"/>
        <v>0</v>
      </c>
      <c s="138">
        <f t="shared" si="37"/>
        <v>9</v>
      </c>
      <c s="138">
        <f t="shared" si="53"/>
        <v>25</v>
      </c>
      <c s="135">
        <f t="shared" si="38"/>
        <v>36</v>
      </c>
      <c s="138">
        <f t="shared" si="39"/>
        <v>4</v>
      </c>
      <c s="138">
        <f t="shared" si="40"/>
        <v>1.5</v>
      </c>
      <c s="138">
        <f t="shared" si="41"/>
        <v>9</v>
      </c>
      <c s="138">
        <f t="shared" si="42"/>
        <v>9</v>
      </c>
      <c s="138">
        <f t="shared" si="43"/>
        <v>9</v>
      </c>
      <c s="139">
        <f t="shared" si="54"/>
        <v>32.5</v>
      </c>
      <c s="135"/>
      <c s="11"/>
    </row>
    <row r="26" spans="1:112" s="9" customFormat="1" ht="26.25" customHeight="1">
      <c r="A26" s="22">
        <f t="shared" si="56"/>
        <v>18</v>
      </c>
      <c s="23" t="str">
        <f t="shared" si="57"/>
        <v>A</v>
      </c>
      <c s="24">
        <f t="shared" si="58"/>
        <v>1863</v>
      </c>
      <c s="25" t="str">
        <f t="shared" si="59"/>
        <v>19-09-2009</v>
      </c>
      <c s="26" t="str">
        <f t="shared" si="60"/>
        <v>POOJA KUMARI</v>
      </c>
      <c s="26" t="str">
        <f t="shared" si="61"/>
        <v>SOHAN LAL</v>
      </c>
      <c s="27">
        <f t="shared" si="62"/>
        <v>1219</v>
      </c>
      <c s="28" t="str">
        <f t="shared" si="63"/>
        <v/>
      </c>
      <c s="34">
        <v>300</v>
      </c>
      <c s="35">
        <v>291</v>
      </c>
      <c s="31">
        <f t="shared" si="55"/>
        <v>97</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26" s="42"/>
      <c s="42"/>
      <c s="42"/>
      <c s="42"/>
      <c s="42"/>
      <c s="157">
        <f t="shared" si="10"/>
        <v>1219</v>
      </c>
      <c s="138">
        <f t="shared" si="11"/>
        <v>36</v>
      </c>
      <c s="138">
        <f t="shared" si="45"/>
        <v>4</v>
      </c>
      <c s="138">
        <f t="shared" si="13"/>
        <v>3</v>
      </c>
      <c s="138">
        <f t="shared" si="46"/>
        <v>9</v>
      </c>
      <c s="138">
        <f t="shared" si="47"/>
        <v>9</v>
      </c>
      <c s="138">
        <f t="shared" si="14"/>
        <v>9</v>
      </c>
      <c s="138">
        <f t="shared" si="48"/>
        <v>34</v>
      </c>
      <c s="135">
        <f t="shared" si="15"/>
        <v>36</v>
      </c>
      <c s="138">
        <f t="shared" si="16"/>
        <v>4</v>
      </c>
      <c s="138">
        <f t="shared" si="17"/>
        <v>3</v>
      </c>
      <c s="138">
        <f t="shared" si="18"/>
        <v>9</v>
      </c>
      <c s="138">
        <f t="shared" si="49"/>
        <v>9</v>
      </c>
      <c s="138">
        <f t="shared" si="19"/>
        <v>9</v>
      </c>
      <c s="138">
        <f t="shared" si="50"/>
        <v>34</v>
      </c>
      <c s="135">
        <f t="shared" si="20"/>
        <v>36</v>
      </c>
      <c s="138">
        <f t="shared" si="21"/>
        <v>4</v>
      </c>
      <c s="138">
        <f t="shared" si="22"/>
        <v>3</v>
      </c>
      <c s="138">
        <f t="shared" si="23"/>
        <v>9</v>
      </c>
      <c s="138">
        <f t="shared" si="24"/>
        <v>9</v>
      </c>
      <c s="138">
        <f t="shared" si="25"/>
        <v>9</v>
      </c>
      <c s="138">
        <f t="shared" si="51"/>
        <v>34</v>
      </c>
      <c s="135">
        <f t="shared" si="26"/>
        <v>36</v>
      </c>
      <c s="138">
        <f t="shared" si="27"/>
        <v>4</v>
      </c>
      <c s="138">
        <f t="shared" si="28"/>
        <v>3</v>
      </c>
      <c s="138">
        <f t="shared" si="29"/>
        <v>9</v>
      </c>
      <c s="138">
        <f t="shared" si="30"/>
        <v>9</v>
      </c>
      <c s="138">
        <f t="shared" si="31"/>
        <v>9</v>
      </c>
      <c s="138">
        <f t="shared" si="52"/>
        <v>34</v>
      </c>
      <c s="135">
        <f t="shared" si="32"/>
        <v>36</v>
      </c>
      <c s="138">
        <f t="shared" si="33"/>
        <v>4</v>
      </c>
      <c s="138">
        <f t="shared" si="34"/>
        <v>3</v>
      </c>
      <c s="138">
        <f t="shared" si="35"/>
        <v>9</v>
      </c>
      <c s="138">
        <f t="shared" si="36"/>
        <v>0</v>
      </c>
      <c s="138">
        <f t="shared" si="37"/>
        <v>9</v>
      </c>
      <c s="138">
        <f t="shared" si="53"/>
        <v>25</v>
      </c>
      <c s="135">
        <f t="shared" si="38"/>
        <v>36</v>
      </c>
      <c s="138">
        <f t="shared" si="39"/>
        <v>4</v>
      </c>
      <c s="138">
        <f t="shared" si="40"/>
        <v>1.5</v>
      </c>
      <c s="138">
        <f t="shared" si="41"/>
        <v>9</v>
      </c>
      <c s="138">
        <f t="shared" si="42"/>
        <v>9</v>
      </c>
      <c s="138">
        <f t="shared" si="43"/>
        <v>9</v>
      </c>
      <c s="139">
        <f t="shared" si="54"/>
        <v>32.5</v>
      </c>
      <c s="135"/>
      <c s="11"/>
    </row>
    <row r="27" spans="1:112" s="9" customFormat="1" ht="26.25" customHeight="1">
      <c r="A27" s="22">
        <f t="shared" si="56"/>
        <v>19</v>
      </c>
      <c s="23" t="str">
        <f t="shared" si="57"/>
        <v>A</v>
      </c>
      <c s="24">
        <f t="shared" si="58"/>
        <v>1244</v>
      </c>
      <c s="25" t="str">
        <f t="shared" si="59"/>
        <v>27-06-2008</v>
      </c>
      <c s="26" t="str">
        <f t="shared" si="60"/>
        <v>POOJA VERMA</v>
      </c>
      <c s="26" t="str">
        <f t="shared" si="61"/>
        <v>PARMESHWAR LAL</v>
      </c>
      <c s="27">
        <f t="shared" si="62"/>
        <v>1220</v>
      </c>
      <c s="28" t="str">
        <f t="shared" si="63"/>
        <v/>
      </c>
      <c s="39"/>
      <c s="129"/>
      <c s="31" t="str">
        <f t="shared" si="55"/>
        <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27" s="42"/>
      <c s="42"/>
      <c s="42"/>
      <c s="42"/>
      <c s="42"/>
      <c s="157">
        <f t="shared" si="10"/>
        <v>1220</v>
      </c>
      <c s="138">
        <f t="shared" si="11"/>
        <v>36</v>
      </c>
      <c s="138">
        <f t="shared" si="45"/>
        <v>4</v>
      </c>
      <c s="138" t="str">
        <f t="shared" si="13"/>
        <v/>
      </c>
      <c s="138">
        <f t="shared" si="46"/>
        <v>9</v>
      </c>
      <c s="138">
        <f t="shared" si="47"/>
        <v>9</v>
      </c>
      <c s="138">
        <f t="shared" si="14"/>
        <v>9</v>
      </c>
      <c s="138">
        <f t="shared" si="48"/>
        <v>31</v>
      </c>
      <c s="135">
        <f t="shared" si="15"/>
        <v>36</v>
      </c>
      <c s="138">
        <f t="shared" si="16"/>
        <v>4</v>
      </c>
      <c s="138" t="str">
        <f t="shared" si="17"/>
        <v/>
      </c>
      <c s="138">
        <f t="shared" si="18"/>
        <v>9</v>
      </c>
      <c s="138">
        <f t="shared" si="49"/>
        <v>9</v>
      </c>
      <c s="138">
        <f t="shared" si="19"/>
        <v>9</v>
      </c>
      <c s="138">
        <f t="shared" si="50"/>
        <v>31</v>
      </c>
      <c s="135">
        <f t="shared" si="20"/>
        <v>36</v>
      </c>
      <c s="138">
        <f t="shared" si="21"/>
        <v>4</v>
      </c>
      <c s="138" t="str">
        <f t="shared" si="22"/>
        <v/>
      </c>
      <c s="138">
        <f t="shared" si="23"/>
        <v>9</v>
      </c>
      <c s="138">
        <f t="shared" si="24"/>
        <v>9</v>
      </c>
      <c s="138">
        <f t="shared" si="25"/>
        <v>9</v>
      </c>
      <c s="138">
        <f t="shared" si="51"/>
        <v>31</v>
      </c>
      <c s="135">
        <f t="shared" si="26"/>
        <v>36</v>
      </c>
      <c s="138">
        <f t="shared" si="27"/>
        <v>4</v>
      </c>
      <c s="138" t="str">
        <f t="shared" si="28"/>
        <v/>
      </c>
      <c s="138">
        <f t="shared" si="29"/>
        <v>9</v>
      </c>
      <c s="138">
        <f t="shared" si="30"/>
        <v>9</v>
      </c>
      <c s="138">
        <f t="shared" si="31"/>
        <v>9</v>
      </c>
      <c s="138">
        <f t="shared" si="52"/>
        <v>31</v>
      </c>
      <c s="135">
        <f t="shared" si="32"/>
        <v>36</v>
      </c>
      <c s="138">
        <f t="shared" si="33"/>
        <v>4</v>
      </c>
      <c s="138" t="str">
        <f t="shared" si="34"/>
        <v/>
      </c>
      <c s="138">
        <f t="shared" si="35"/>
        <v>9</v>
      </c>
      <c s="138">
        <f t="shared" si="36"/>
        <v>0</v>
      </c>
      <c s="138">
        <f t="shared" si="37"/>
        <v>9</v>
      </c>
      <c s="138">
        <f t="shared" si="53"/>
        <v>22</v>
      </c>
      <c s="135">
        <f t="shared" si="38"/>
        <v>36</v>
      </c>
      <c s="138">
        <f t="shared" si="39"/>
        <v>4</v>
      </c>
      <c s="138" t="str">
        <f t="shared" si="40"/>
        <v/>
      </c>
      <c s="138">
        <f t="shared" si="41"/>
        <v>9</v>
      </c>
      <c s="138">
        <f t="shared" si="42"/>
        <v>9</v>
      </c>
      <c s="138">
        <f t="shared" si="43"/>
        <v>9</v>
      </c>
      <c s="139">
        <f t="shared" si="54"/>
        <v>31</v>
      </c>
      <c s="135"/>
      <c s="11"/>
    </row>
    <row r="28" spans="1:112" s="9" customFormat="1" ht="26.25" customHeight="1">
      <c r="A28" s="22">
        <f t="shared" si="56"/>
        <v>20</v>
      </c>
      <c s="23" t="str">
        <f t="shared" si="57"/>
        <v>A</v>
      </c>
      <c s="24">
        <f t="shared" si="58"/>
        <v>1988</v>
      </c>
      <c s="25">
        <f t="shared" si="59"/>
        <v>39448</v>
      </c>
      <c s="26" t="str">
        <f t="shared" si="60"/>
        <v>POONAM KANWAR</v>
      </c>
      <c s="26" t="str">
        <f t="shared" si="61"/>
        <v>GOPAL SINGH</v>
      </c>
      <c s="27">
        <f t="shared" si="62"/>
        <v>1221</v>
      </c>
      <c s="28" t="str">
        <f t="shared" si="63"/>
        <v/>
      </c>
      <c s="39"/>
      <c s="129"/>
      <c s="31" t="str">
        <f t="shared" si="55"/>
        <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28" s="42"/>
      <c s="42"/>
      <c s="42"/>
      <c s="42"/>
      <c s="42"/>
      <c s="157">
        <f t="shared" si="10"/>
        <v>1221</v>
      </c>
      <c s="138">
        <f t="shared" si="11"/>
        <v>36</v>
      </c>
      <c s="138">
        <f t="shared" si="45"/>
        <v>4</v>
      </c>
      <c s="138" t="str">
        <f t="shared" si="13"/>
        <v/>
      </c>
      <c s="138">
        <f t="shared" si="46"/>
        <v>9</v>
      </c>
      <c s="138">
        <f t="shared" si="47"/>
        <v>9</v>
      </c>
      <c s="138">
        <f t="shared" si="14"/>
        <v>9</v>
      </c>
      <c s="138">
        <f t="shared" si="48"/>
        <v>31</v>
      </c>
      <c s="135">
        <f t="shared" si="15"/>
        <v>36</v>
      </c>
      <c s="138">
        <f t="shared" si="16"/>
        <v>4</v>
      </c>
      <c s="138" t="str">
        <f t="shared" si="17"/>
        <v/>
      </c>
      <c s="138">
        <f t="shared" si="18"/>
        <v>9</v>
      </c>
      <c s="138">
        <f t="shared" si="49"/>
        <v>9</v>
      </c>
      <c s="138">
        <f t="shared" si="19"/>
        <v>9</v>
      </c>
      <c s="138">
        <f t="shared" si="50"/>
        <v>31</v>
      </c>
      <c s="135">
        <f t="shared" si="20"/>
        <v>36</v>
      </c>
      <c s="138">
        <f t="shared" si="21"/>
        <v>4</v>
      </c>
      <c s="138" t="str">
        <f t="shared" si="22"/>
        <v/>
      </c>
      <c s="138">
        <f t="shared" si="23"/>
        <v>9</v>
      </c>
      <c s="138">
        <f t="shared" si="24"/>
        <v>9</v>
      </c>
      <c s="138">
        <f t="shared" si="25"/>
        <v>9</v>
      </c>
      <c s="138">
        <f t="shared" si="51"/>
        <v>31</v>
      </c>
      <c s="135">
        <f t="shared" si="26"/>
        <v>36</v>
      </c>
      <c s="138">
        <f t="shared" si="27"/>
        <v>4</v>
      </c>
      <c s="138" t="str">
        <f t="shared" si="28"/>
        <v/>
      </c>
      <c s="138">
        <f t="shared" si="29"/>
        <v>9</v>
      </c>
      <c s="138">
        <f t="shared" si="30"/>
        <v>9</v>
      </c>
      <c s="138">
        <f t="shared" si="31"/>
        <v>9</v>
      </c>
      <c s="138">
        <f t="shared" si="52"/>
        <v>31</v>
      </c>
      <c s="135">
        <f t="shared" si="32"/>
        <v>36</v>
      </c>
      <c s="138">
        <f t="shared" si="33"/>
        <v>4</v>
      </c>
      <c s="138" t="str">
        <f t="shared" si="34"/>
        <v/>
      </c>
      <c s="138">
        <f t="shared" si="35"/>
        <v>9</v>
      </c>
      <c s="138">
        <f t="shared" si="36"/>
        <v>0</v>
      </c>
      <c s="138">
        <f t="shared" si="37"/>
        <v>9</v>
      </c>
      <c s="138">
        <f t="shared" si="53"/>
        <v>22</v>
      </c>
      <c s="135">
        <f t="shared" si="38"/>
        <v>36</v>
      </c>
      <c s="138">
        <f t="shared" si="39"/>
        <v>4</v>
      </c>
      <c s="138" t="str">
        <f t="shared" si="40"/>
        <v/>
      </c>
      <c s="138">
        <f t="shared" si="41"/>
        <v>9</v>
      </c>
      <c s="138">
        <f t="shared" si="42"/>
        <v>9</v>
      </c>
      <c s="138">
        <f t="shared" si="43"/>
        <v>9</v>
      </c>
      <c s="139">
        <f t="shared" si="54"/>
        <v>31</v>
      </c>
      <c s="135"/>
      <c s="11"/>
    </row>
    <row r="29" spans="1:112" s="9" customFormat="1" ht="26.25" customHeight="1">
      <c r="A29" s="22">
        <f t="shared" si="56"/>
        <v>21</v>
      </c>
      <c s="23" t="str">
        <f t="shared" si="57"/>
        <v>A</v>
      </c>
      <c s="24">
        <f t="shared" si="58"/>
        <v>1328</v>
      </c>
      <c s="25">
        <f t="shared" si="59"/>
        <v>39668</v>
      </c>
      <c s="26" t="str">
        <f t="shared" si="60"/>
        <v>PREM KUMAR YOGI</v>
      </c>
      <c s="26" t="str">
        <f t="shared" si="61"/>
        <v>BEGARAM YOGI</v>
      </c>
      <c s="27">
        <f t="shared" si="62"/>
        <v>1222</v>
      </c>
      <c s="28" t="str">
        <f t="shared" si="63"/>
        <v/>
      </c>
      <c s="39"/>
      <c s="129"/>
      <c s="31" t="str">
        <f t="shared" si="55"/>
        <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29" s="42"/>
      <c s="42"/>
      <c s="42"/>
      <c s="42"/>
      <c s="42"/>
      <c s="157">
        <f t="shared" si="10"/>
        <v>1222</v>
      </c>
      <c s="138">
        <f t="shared" si="11"/>
        <v>36</v>
      </c>
      <c s="138">
        <f t="shared" si="45"/>
        <v>4</v>
      </c>
      <c s="138" t="str">
        <f t="shared" si="13"/>
        <v/>
      </c>
      <c s="138">
        <f t="shared" si="46"/>
        <v>9</v>
      </c>
      <c s="138">
        <f t="shared" si="47"/>
        <v>9</v>
      </c>
      <c s="138">
        <f t="shared" si="14"/>
        <v>9</v>
      </c>
      <c s="138">
        <f t="shared" si="48"/>
        <v>31</v>
      </c>
      <c s="135">
        <f t="shared" si="15"/>
        <v>36</v>
      </c>
      <c s="138">
        <f t="shared" si="16"/>
        <v>4</v>
      </c>
      <c s="138" t="str">
        <f t="shared" si="17"/>
        <v/>
      </c>
      <c s="138">
        <f t="shared" si="18"/>
        <v>9</v>
      </c>
      <c s="138">
        <f t="shared" si="49"/>
        <v>9</v>
      </c>
      <c s="138">
        <f t="shared" si="19"/>
        <v>9</v>
      </c>
      <c s="138">
        <f t="shared" si="50"/>
        <v>31</v>
      </c>
      <c s="135">
        <f t="shared" si="20"/>
        <v>36</v>
      </c>
      <c s="138">
        <f t="shared" si="21"/>
        <v>4</v>
      </c>
      <c s="138" t="str">
        <f t="shared" si="22"/>
        <v/>
      </c>
      <c s="138">
        <f t="shared" si="23"/>
        <v>9</v>
      </c>
      <c s="138">
        <f t="shared" si="24"/>
        <v>9</v>
      </c>
      <c s="138">
        <f t="shared" si="25"/>
        <v>9</v>
      </c>
      <c s="138">
        <f t="shared" si="51"/>
        <v>31</v>
      </c>
      <c s="135">
        <f t="shared" si="26"/>
        <v>36</v>
      </c>
      <c s="138">
        <f t="shared" si="27"/>
        <v>4</v>
      </c>
      <c s="138" t="str">
        <f t="shared" si="28"/>
        <v/>
      </c>
      <c s="138">
        <f t="shared" si="29"/>
        <v>9</v>
      </c>
      <c s="138">
        <f t="shared" si="30"/>
        <v>9</v>
      </c>
      <c s="138">
        <f t="shared" si="31"/>
        <v>9</v>
      </c>
      <c s="138">
        <f t="shared" si="52"/>
        <v>31</v>
      </c>
      <c s="135">
        <f t="shared" si="32"/>
        <v>36</v>
      </c>
      <c s="138">
        <f t="shared" si="33"/>
        <v>4</v>
      </c>
      <c s="138" t="str">
        <f t="shared" si="34"/>
        <v/>
      </c>
      <c s="138">
        <f t="shared" si="35"/>
        <v>9</v>
      </c>
      <c s="138">
        <f t="shared" si="36"/>
        <v>0</v>
      </c>
      <c s="138">
        <f t="shared" si="37"/>
        <v>9</v>
      </c>
      <c s="138">
        <f t="shared" si="53"/>
        <v>22</v>
      </c>
      <c s="135">
        <f t="shared" si="38"/>
        <v>36</v>
      </c>
      <c s="138">
        <f t="shared" si="39"/>
        <v>4</v>
      </c>
      <c s="138" t="str">
        <f t="shared" si="40"/>
        <v/>
      </c>
      <c s="138">
        <f t="shared" si="41"/>
        <v>9</v>
      </c>
      <c s="138">
        <f t="shared" si="42"/>
        <v>9</v>
      </c>
      <c s="138">
        <f t="shared" si="43"/>
        <v>9</v>
      </c>
      <c s="139">
        <f t="shared" si="54"/>
        <v>31</v>
      </c>
      <c s="135"/>
      <c s="11"/>
    </row>
    <row r="30" spans="1:112" s="9" customFormat="1" ht="26.25" customHeight="1">
      <c r="A30" s="22">
        <f t="shared" si="56"/>
        <v>22</v>
      </c>
      <c s="23" t="str">
        <f t="shared" si="57"/>
        <v>A</v>
      </c>
      <c s="24">
        <f t="shared" si="58"/>
        <v>2002</v>
      </c>
      <c s="25">
        <f t="shared" si="59"/>
        <v>39825</v>
      </c>
      <c s="26" t="str">
        <f t="shared" si="60"/>
        <v>RAHUL</v>
      </c>
      <c s="26" t="str">
        <f t="shared" si="61"/>
        <v>POKHARMAL</v>
      </c>
      <c s="27">
        <f t="shared" si="62"/>
        <v>1223</v>
      </c>
      <c s="28" t="str">
        <f t="shared" si="63"/>
        <v/>
      </c>
      <c s="39"/>
      <c s="129"/>
      <c s="31" t="str">
        <f t="shared" si="55"/>
        <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30" s="42"/>
      <c s="42"/>
      <c s="42"/>
      <c s="42"/>
      <c s="42"/>
      <c s="157">
        <f t="shared" si="10"/>
        <v>1223</v>
      </c>
      <c s="138">
        <f t="shared" si="11"/>
        <v>36</v>
      </c>
      <c s="138">
        <f t="shared" si="45"/>
        <v>4</v>
      </c>
      <c s="138" t="str">
        <f t="shared" si="13"/>
        <v/>
      </c>
      <c s="138">
        <f t="shared" si="46"/>
        <v>9</v>
      </c>
      <c s="138">
        <f t="shared" si="47"/>
        <v>9</v>
      </c>
      <c s="138">
        <f t="shared" si="14"/>
        <v>9</v>
      </c>
      <c s="138">
        <f t="shared" si="48"/>
        <v>31</v>
      </c>
      <c s="135">
        <f t="shared" si="15"/>
        <v>36</v>
      </c>
      <c s="138">
        <f t="shared" si="16"/>
        <v>4</v>
      </c>
      <c s="138" t="str">
        <f t="shared" si="17"/>
        <v/>
      </c>
      <c s="138">
        <f t="shared" si="18"/>
        <v>9</v>
      </c>
      <c s="138">
        <f t="shared" si="49"/>
        <v>9</v>
      </c>
      <c s="138">
        <f t="shared" si="19"/>
        <v>9</v>
      </c>
      <c s="138">
        <f t="shared" si="50"/>
        <v>31</v>
      </c>
      <c s="135">
        <f t="shared" si="20"/>
        <v>36</v>
      </c>
      <c s="138">
        <f t="shared" si="21"/>
        <v>4</v>
      </c>
      <c s="138" t="str">
        <f t="shared" si="22"/>
        <v/>
      </c>
      <c s="138">
        <f t="shared" si="23"/>
        <v>9</v>
      </c>
      <c s="138">
        <f t="shared" si="24"/>
        <v>9</v>
      </c>
      <c s="138">
        <f t="shared" si="25"/>
        <v>9</v>
      </c>
      <c s="138">
        <f t="shared" si="51"/>
        <v>31</v>
      </c>
      <c s="135">
        <f t="shared" si="26"/>
        <v>36</v>
      </c>
      <c s="138">
        <f t="shared" si="27"/>
        <v>4</v>
      </c>
      <c s="138" t="str">
        <f t="shared" si="28"/>
        <v/>
      </c>
      <c s="138">
        <f t="shared" si="29"/>
        <v>9</v>
      </c>
      <c s="138">
        <f t="shared" si="30"/>
        <v>9</v>
      </c>
      <c s="138">
        <f t="shared" si="31"/>
        <v>9</v>
      </c>
      <c s="138">
        <f t="shared" si="52"/>
        <v>31</v>
      </c>
      <c s="135">
        <f t="shared" si="32"/>
        <v>36</v>
      </c>
      <c s="138">
        <f t="shared" si="33"/>
        <v>4</v>
      </c>
      <c s="138" t="str">
        <f t="shared" si="34"/>
        <v/>
      </c>
      <c s="138">
        <f t="shared" si="35"/>
        <v>9</v>
      </c>
      <c s="138">
        <f t="shared" si="36"/>
        <v>0</v>
      </c>
      <c s="138">
        <f t="shared" si="37"/>
        <v>9</v>
      </c>
      <c s="138">
        <f t="shared" si="53"/>
        <v>22</v>
      </c>
      <c s="135">
        <f t="shared" si="38"/>
        <v>36</v>
      </c>
      <c s="138">
        <f t="shared" si="39"/>
        <v>4</v>
      </c>
      <c s="138" t="str">
        <f t="shared" si="40"/>
        <v/>
      </c>
      <c s="138">
        <f t="shared" si="41"/>
        <v>9</v>
      </c>
      <c s="138">
        <f t="shared" si="42"/>
        <v>9</v>
      </c>
      <c s="138">
        <f t="shared" si="43"/>
        <v>9</v>
      </c>
      <c s="139">
        <f t="shared" si="54"/>
        <v>31</v>
      </c>
      <c s="135"/>
      <c s="11"/>
    </row>
    <row r="31" spans="1:112" s="9" customFormat="1" ht="26.25" customHeight="1">
      <c r="A31" s="22">
        <f t="shared" si="56"/>
        <v>23</v>
      </c>
      <c s="23" t="str">
        <f t="shared" si="57"/>
        <v>A</v>
      </c>
      <c s="24">
        <f t="shared" si="58"/>
        <v>1256</v>
      </c>
      <c s="25">
        <f t="shared" si="59"/>
        <v>40095</v>
      </c>
      <c s="26" t="str">
        <f t="shared" si="60"/>
        <v>REKHA VERMA</v>
      </c>
      <c s="26" t="str">
        <f t="shared" si="61"/>
        <v>PARMESHWAR LAL VERMA</v>
      </c>
      <c s="27">
        <f t="shared" si="62"/>
        <v>1224</v>
      </c>
      <c s="28" t="str">
        <f t="shared" si="63"/>
        <v/>
      </c>
      <c s="39"/>
      <c s="129"/>
      <c s="31" t="str">
        <f t="shared" si="55"/>
        <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31" s="42"/>
      <c s="42"/>
      <c s="42"/>
      <c s="42"/>
      <c s="42"/>
      <c s="157">
        <f t="shared" si="10"/>
        <v>1224</v>
      </c>
      <c s="138">
        <f t="shared" si="11"/>
        <v>36</v>
      </c>
      <c s="138">
        <f t="shared" si="45"/>
        <v>4</v>
      </c>
      <c s="138" t="str">
        <f t="shared" si="13"/>
        <v/>
      </c>
      <c s="138">
        <f t="shared" si="46"/>
        <v>9</v>
      </c>
      <c s="138">
        <f t="shared" si="47"/>
        <v>9</v>
      </c>
      <c s="138">
        <f t="shared" si="14"/>
        <v>9</v>
      </c>
      <c s="138">
        <f t="shared" si="48"/>
        <v>31</v>
      </c>
      <c s="135">
        <f t="shared" si="15"/>
        <v>36</v>
      </c>
      <c s="138">
        <f t="shared" si="16"/>
        <v>4</v>
      </c>
      <c s="138" t="str">
        <f t="shared" si="17"/>
        <v/>
      </c>
      <c s="138">
        <f t="shared" si="18"/>
        <v>9</v>
      </c>
      <c s="138">
        <f t="shared" si="49"/>
        <v>9</v>
      </c>
      <c s="138">
        <f t="shared" si="19"/>
        <v>9</v>
      </c>
      <c s="138">
        <f t="shared" si="50"/>
        <v>31</v>
      </c>
      <c s="135">
        <f t="shared" si="20"/>
        <v>36</v>
      </c>
      <c s="138">
        <f t="shared" si="21"/>
        <v>4</v>
      </c>
      <c s="138" t="str">
        <f t="shared" si="22"/>
        <v/>
      </c>
      <c s="138">
        <f t="shared" si="23"/>
        <v>9</v>
      </c>
      <c s="138">
        <f t="shared" si="24"/>
        <v>9</v>
      </c>
      <c s="138">
        <f t="shared" si="25"/>
        <v>9</v>
      </c>
      <c s="138">
        <f t="shared" si="51"/>
        <v>31</v>
      </c>
      <c s="135">
        <f t="shared" si="26"/>
        <v>36</v>
      </c>
      <c s="138">
        <f t="shared" si="27"/>
        <v>4</v>
      </c>
      <c s="138" t="str">
        <f t="shared" si="28"/>
        <v/>
      </c>
      <c s="138">
        <f t="shared" si="29"/>
        <v>9</v>
      </c>
      <c s="138">
        <f t="shared" si="30"/>
        <v>9</v>
      </c>
      <c s="138">
        <f t="shared" si="31"/>
        <v>9</v>
      </c>
      <c s="138">
        <f t="shared" si="52"/>
        <v>31</v>
      </c>
      <c s="135">
        <f t="shared" si="32"/>
        <v>36</v>
      </c>
      <c s="138">
        <f t="shared" si="33"/>
        <v>4</v>
      </c>
      <c s="138" t="str">
        <f t="shared" si="34"/>
        <v/>
      </c>
      <c s="138">
        <f t="shared" si="35"/>
        <v>9</v>
      </c>
      <c s="138">
        <f t="shared" si="36"/>
        <v>0</v>
      </c>
      <c s="138">
        <f t="shared" si="37"/>
        <v>9</v>
      </c>
      <c s="138">
        <f t="shared" si="53"/>
        <v>22</v>
      </c>
      <c s="135">
        <f t="shared" si="38"/>
        <v>36</v>
      </c>
      <c s="138">
        <f t="shared" si="39"/>
        <v>4</v>
      </c>
      <c s="138" t="str">
        <f t="shared" si="40"/>
        <v/>
      </c>
      <c s="138">
        <f t="shared" si="41"/>
        <v>9</v>
      </c>
      <c s="138">
        <f t="shared" si="42"/>
        <v>9</v>
      </c>
      <c s="138">
        <f t="shared" si="43"/>
        <v>9</v>
      </c>
      <c s="139">
        <f t="shared" si="54"/>
        <v>31</v>
      </c>
      <c s="135"/>
      <c s="11"/>
    </row>
    <row r="32" spans="1:112" s="9" customFormat="1" ht="26.25" customHeight="1">
      <c r="A32" s="22">
        <f t="shared" si="56"/>
        <v>24</v>
      </c>
      <c s="23" t="str">
        <f t="shared" si="57"/>
        <v>A</v>
      </c>
      <c s="24">
        <f t="shared" si="58"/>
        <v>1971</v>
      </c>
      <c s="25" t="str">
        <f t="shared" si="59"/>
        <v>18-04-2009</v>
      </c>
      <c s="26" t="str">
        <f t="shared" si="60"/>
        <v>SAMEER KHAN</v>
      </c>
      <c s="26" t="str">
        <f t="shared" si="61"/>
        <v>MOHAMMED RAJJAK KHAN</v>
      </c>
      <c s="27">
        <f t="shared" si="62"/>
        <v>1225</v>
      </c>
      <c s="28" t="str">
        <f t="shared" si="63"/>
        <v/>
      </c>
      <c s="39"/>
      <c s="129"/>
      <c s="31" t="str">
        <f t="shared" si="55"/>
        <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32" s="42"/>
      <c s="42"/>
      <c s="42"/>
      <c s="42"/>
      <c s="42"/>
      <c s="157">
        <f t="shared" si="10"/>
        <v>1225</v>
      </c>
      <c s="138">
        <f t="shared" si="11"/>
        <v>36</v>
      </c>
      <c s="138">
        <f t="shared" si="45"/>
        <v>4</v>
      </c>
      <c s="138" t="str">
        <f t="shared" si="13"/>
        <v/>
      </c>
      <c s="138">
        <f t="shared" si="46"/>
        <v>9</v>
      </c>
      <c s="138">
        <f t="shared" si="47"/>
        <v>9</v>
      </c>
      <c s="138">
        <f t="shared" si="14"/>
        <v>9</v>
      </c>
      <c s="138">
        <f t="shared" si="48"/>
        <v>31</v>
      </c>
      <c s="135">
        <f t="shared" si="15"/>
        <v>36</v>
      </c>
      <c s="138">
        <f t="shared" si="16"/>
        <v>4</v>
      </c>
      <c s="138" t="str">
        <f t="shared" si="17"/>
        <v/>
      </c>
      <c s="138">
        <f t="shared" si="18"/>
        <v>9</v>
      </c>
      <c s="138">
        <f t="shared" si="49"/>
        <v>9</v>
      </c>
      <c s="138">
        <f t="shared" si="19"/>
        <v>9</v>
      </c>
      <c s="138">
        <f t="shared" si="50"/>
        <v>31</v>
      </c>
      <c s="135">
        <f t="shared" si="20"/>
        <v>36</v>
      </c>
      <c s="138">
        <f t="shared" si="21"/>
        <v>4</v>
      </c>
      <c s="138" t="str">
        <f t="shared" si="22"/>
        <v/>
      </c>
      <c s="138">
        <f t="shared" si="23"/>
        <v>9</v>
      </c>
      <c s="138">
        <f t="shared" si="24"/>
        <v>9</v>
      </c>
      <c s="138">
        <f t="shared" si="25"/>
        <v>9</v>
      </c>
      <c s="138">
        <f t="shared" si="51"/>
        <v>31</v>
      </c>
      <c s="135">
        <f t="shared" si="26"/>
        <v>36</v>
      </c>
      <c s="138">
        <f t="shared" si="27"/>
        <v>4</v>
      </c>
      <c s="138" t="str">
        <f t="shared" si="28"/>
        <v/>
      </c>
      <c s="138">
        <f t="shared" si="29"/>
        <v>9</v>
      </c>
      <c s="138">
        <f t="shared" si="30"/>
        <v>9</v>
      </c>
      <c s="138">
        <f t="shared" si="31"/>
        <v>9</v>
      </c>
      <c s="138">
        <f t="shared" si="52"/>
        <v>31</v>
      </c>
      <c s="135">
        <f t="shared" si="32"/>
        <v>36</v>
      </c>
      <c s="138">
        <f t="shared" si="33"/>
        <v>4</v>
      </c>
      <c s="138" t="str">
        <f t="shared" si="34"/>
        <v/>
      </c>
      <c s="138">
        <f t="shared" si="35"/>
        <v>9</v>
      </c>
      <c s="138">
        <f t="shared" si="36"/>
        <v>0</v>
      </c>
      <c s="138">
        <f t="shared" si="37"/>
        <v>9</v>
      </c>
      <c s="138">
        <f t="shared" si="53"/>
        <v>22</v>
      </c>
      <c s="135">
        <f t="shared" si="38"/>
        <v>36</v>
      </c>
      <c s="138">
        <f t="shared" si="39"/>
        <v>4</v>
      </c>
      <c s="138" t="str">
        <f t="shared" si="40"/>
        <v/>
      </c>
      <c s="138">
        <f t="shared" si="41"/>
        <v>9</v>
      </c>
      <c s="138">
        <f t="shared" si="42"/>
        <v>9</v>
      </c>
      <c s="138">
        <f t="shared" si="43"/>
        <v>9</v>
      </c>
      <c s="139">
        <f t="shared" si="54"/>
        <v>31</v>
      </c>
      <c s="135"/>
      <c s="11"/>
    </row>
    <row r="33" spans="1:112" s="9" customFormat="1" ht="26.25" customHeight="1">
      <c r="A33" s="22">
        <f t="shared" si="56"/>
        <v>25</v>
      </c>
      <c s="23" t="str">
        <f t="shared" si="57"/>
        <v>A</v>
      </c>
      <c s="24">
        <f t="shared" si="58"/>
        <v>1858</v>
      </c>
      <c s="25">
        <f t="shared" si="59"/>
        <v>39089</v>
      </c>
      <c s="26" t="str">
        <f t="shared" si="60"/>
        <v>SAMRIN BANO</v>
      </c>
      <c s="26" t="str">
        <f t="shared" si="61"/>
        <v>HASAN KHAN</v>
      </c>
      <c s="27">
        <f t="shared" si="62"/>
        <v>1226</v>
      </c>
      <c s="28" t="str">
        <f t="shared" si="63"/>
        <v/>
      </c>
      <c s="196"/>
      <c s="129"/>
      <c s="31" t="str">
        <f t="shared" si="55"/>
        <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33" s="42"/>
      <c s="42"/>
      <c s="42"/>
      <c s="42"/>
      <c s="42"/>
      <c s="157">
        <f t="shared" si="10"/>
        <v>1226</v>
      </c>
      <c s="138">
        <f t="shared" si="11"/>
        <v>36</v>
      </c>
      <c s="138">
        <f t="shared" si="45"/>
        <v>4</v>
      </c>
      <c s="138" t="str">
        <f t="shared" si="13"/>
        <v/>
      </c>
      <c s="138">
        <f t="shared" si="46"/>
        <v>9</v>
      </c>
      <c s="138">
        <f t="shared" si="47"/>
        <v>9</v>
      </c>
      <c s="138">
        <f t="shared" si="14"/>
        <v>9</v>
      </c>
      <c s="138">
        <f t="shared" si="48"/>
        <v>31</v>
      </c>
      <c s="135">
        <f t="shared" si="15"/>
        <v>36</v>
      </c>
      <c s="138">
        <f t="shared" si="16"/>
        <v>4</v>
      </c>
      <c s="138" t="str">
        <f t="shared" si="17"/>
        <v/>
      </c>
      <c s="138">
        <f t="shared" si="18"/>
        <v>9</v>
      </c>
      <c s="138">
        <f t="shared" si="49"/>
        <v>9</v>
      </c>
      <c s="138">
        <f t="shared" si="19"/>
        <v>9</v>
      </c>
      <c s="138">
        <f t="shared" si="50"/>
        <v>31</v>
      </c>
      <c s="135">
        <f t="shared" si="20"/>
        <v>36</v>
      </c>
      <c s="138">
        <f t="shared" si="21"/>
        <v>4</v>
      </c>
      <c s="138" t="str">
        <f t="shared" si="22"/>
        <v/>
      </c>
      <c s="138">
        <f t="shared" si="23"/>
        <v>9</v>
      </c>
      <c s="138">
        <f t="shared" si="24"/>
        <v>9</v>
      </c>
      <c s="138">
        <f t="shared" si="25"/>
        <v>9</v>
      </c>
      <c s="138">
        <f t="shared" si="51"/>
        <v>31</v>
      </c>
      <c s="135">
        <f t="shared" si="26"/>
        <v>36</v>
      </c>
      <c s="138">
        <f t="shared" si="27"/>
        <v>4</v>
      </c>
      <c s="138" t="str">
        <f t="shared" si="28"/>
        <v/>
      </c>
      <c s="138">
        <f t="shared" si="29"/>
        <v>9</v>
      </c>
      <c s="138">
        <f t="shared" si="30"/>
        <v>9</v>
      </c>
      <c s="138">
        <f t="shared" si="31"/>
        <v>9</v>
      </c>
      <c s="138">
        <f t="shared" si="52"/>
        <v>31</v>
      </c>
      <c s="135">
        <f t="shared" si="32"/>
        <v>36</v>
      </c>
      <c s="138">
        <f t="shared" si="33"/>
        <v>4</v>
      </c>
      <c s="138" t="str">
        <f t="shared" si="34"/>
        <v/>
      </c>
      <c s="138">
        <f t="shared" si="35"/>
        <v>9</v>
      </c>
      <c s="138">
        <f t="shared" si="36"/>
        <v>0</v>
      </c>
      <c s="138">
        <f t="shared" si="37"/>
        <v>9</v>
      </c>
      <c s="138">
        <f t="shared" si="53"/>
        <v>22</v>
      </c>
      <c s="135">
        <f t="shared" si="38"/>
        <v>36</v>
      </c>
      <c s="138">
        <f t="shared" si="39"/>
        <v>4</v>
      </c>
      <c s="138" t="str">
        <f t="shared" si="40"/>
        <v/>
      </c>
      <c s="138">
        <f t="shared" si="41"/>
        <v>9</v>
      </c>
      <c s="138">
        <f t="shared" si="42"/>
        <v>9</v>
      </c>
      <c s="138">
        <f t="shared" si="43"/>
        <v>9</v>
      </c>
      <c s="139">
        <f t="shared" si="54"/>
        <v>31</v>
      </c>
      <c s="135"/>
      <c s="11"/>
    </row>
    <row r="34" spans="1:112" s="9" customFormat="1" ht="26.25" customHeight="1">
      <c r="A34" s="22">
        <f t="shared" si="56"/>
        <v>26</v>
      </c>
      <c s="23" t="str">
        <f t="shared" si="57"/>
        <v>A</v>
      </c>
      <c s="24">
        <f t="shared" si="58"/>
        <v>1947</v>
      </c>
      <c s="25" t="str">
        <f t="shared" si="59"/>
        <v>16-07-2006</v>
      </c>
      <c s="26" t="str">
        <f t="shared" si="60"/>
        <v>SANDEEP</v>
      </c>
      <c s="26" t="str">
        <f t="shared" si="61"/>
        <v>LOONA RAM</v>
      </c>
      <c s="27">
        <f t="shared" si="62"/>
        <v>1227</v>
      </c>
      <c s="28" t="str">
        <f t="shared" si="63"/>
        <v/>
      </c>
      <c s="196"/>
      <c s="129"/>
      <c s="31" t="str">
        <f t="shared" si="55"/>
        <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34" s="42"/>
      <c s="42"/>
      <c s="42"/>
      <c s="42"/>
      <c s="42"/>
      <c s="157">
        <f t="shared" si="10"/>
        <v>1227</v>
      </c>
      <c s="138">
        <f t="shared" si="11"/>
        <v>36</v>
      </c>
      <c s="138">
        <f t="shared" si="45"/>
        <v>4</v>
      </c>
      <c s="138" t="str">
        <f t="shared" si="13"/>
        <v/>
      </c>
      <c s="138">
        <f t="shared" si="46"/>
        <v>9</v>
      </c>
      <c s="138">
        <f t="shared" si="47"/>
        <v>9</v>
      </c>
      <c s="138">
        <f t="shared" si="14"/>
        <v>9</v>
      </c>
      <c s="138">
        <f t="shared" si="48"/>
        <v>31</v>
      </c>
      <c s="135">
        <f t="shared" si="15"/>
        <v>36</v>
      </c>
      <c s="138">
        <f t="shared" si="16"/>
        <v>4</v>
      </c>
      <c s="138" t="str">
        <f t="shared" si="17"/>
        <v/>
      </c>
      <c s="138">
        <f t="shared" si="18"/>
        <v>9</v>
      </c>
      <c s="138">
        <f t="shared" si="49"/>
        <v>9</v>
      </c>
      <c s="138">
        <f t="shared" si="19"/>
        <v>9</v>
      </c>
      <c s="138">
        <f t="shared" si="50"/>
        <v>31</v>
      </c>
      <c s="135">
        <f t="shared" si="20"/>
        <v>36</v>
      </c>
      <c s="138">
        <f t="shared" si="21"/>
        <v>4</v>
      </c>
      <c s="138" t="str">
        <f t="shared" si="22"/>
        <v/>
      </c>
      <c s="138">
        <f t="shared" si="23"/>
        <v>9</v>
      </c>
      <c s="138">
        <f t="shared" si="24"/>
        <v>9</v>
      </c>
      <c s="138">
        <f t="shared" si="25"/>
        <v>9</v>
      </c>
      <c s="138">
        <f t="shared" si="51"/>
        <v>31</v>
      </c>
      <c s="135">
        <f t="shared" si="26"/>
        <v>36</v>
      </c>
      <c s="138">
        <f t="shared" si="27"/>
        <v>4</v>
      </c>
      <c s="138" t="str">
        <f t="shared" si="28"/>
        <v/>
      </c>
      <c s="138">
        <f t="shared" si="29"/>
        <v>9</v>
      </c>
      <c s="138">
        <f t="shared" si="30"/>
        <v>9</v>
      </c>
      <c s="138">
        <f t="shared" si="31"/>
        <v>9</v>
      </c>
      <c s="138">
        <f t="shared" si="52"/>
        <v>31</v>
      </c>
      <c s="135">
        <f t="shared" si="32"/>
        <v>36</v>
      </c>
      <c s="138">
        <f t="shared" si="33"/>
        <v>4</v>
      </c>
      <c s="138" t="str">
        <f t="shared" si="34"/>
        <v/>
      </c>
      <c s="138">
        <f t="shared" si="35"/>
        <v>9</v>
      </c>
      <c s="138">
        <f t="shared" si="36"/>
        <v>0</v>
      </c>
      <c s="138">
        <f t="shared" si="37"/>
        <v>9</v>
      </c>
      <c s="138">
        <f t="shared" si="53"/>
        <v>22</v>
      </c>
      <c s="135">
        <f t="shared" si="38"/>
        <v>36</v>
      </c>
      <c s="138">
        <f t="shared" si="39"/>
        <v>4</v>
      </c>
      <c s="138" t="str">
        <f t="shared" si="40"/>
        <v/>
      </c>
      <c s="138">
        <f t="shared" si="41"/>
        <v>9</v>
      </c>
      <c s="138">
        <f t="shared" si="42"/>
        <v>9</v>
      </c>
      <c s="138">
        <f t="shared" si="43"/>
        <v>9</v>
      </c>
      <c s="139">
        <f t="shared" si="54"/>
        <v>31</v>
      </c>
      <c s="135"/>
      <c s="11"/>
    </row>
    <row r="35" spans="1:112" s="9" customFormat="1" ht="26.25" customHeight="1">
      <c r="A35" s="22">
        <f t="shared" si="56"/>
        <v>27</v>
      </c>
      <c s="23" t="str">
        <f t="shared" si="57"/>
        <v>A</v>
      </c>
      <c s="24">
        <f t="shared" si="58"/>
        <v>1958</v>
      </c>
      <c s="25">
        <f t="shared" si="59"/>
        <v>38936</v>
      </c>
      <c s="26" t="str">
        <f t="shared" si="60"/>
        <v>SHAKIL</v>
      </c>
      <c s="26" t="str">
        <f t="shared" si="61"/>
        <v>SABIR KHAN</v>
      </c>
      <c s="27">
        <f t="shared" si="62"/>
        <v>1228</v>
      </c>
      <c s="28" t="str">
        <f t="shared" si="63"/>
        <v/>
      </c>
      <c s="39"/>
      <c s="129"/>
      <c s="31" t="str">
        <f t="shared" si="55"/>
        <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35" s="42"/>
      <c s="42"/>
      <c s="42"/>
      <c s="42"/>
      <c s="42"/>
      <c s="157">
        <f t="shared" si="10"/>
        <v>1228</v>
      </c>
      <c s="138">
        <f t="shared" si="11"/>
        <v>36</v>
      </c>
      <c s="138">
        <f t="shared" si="45"/>
        <v>4</v>
      </c>
      <c s="138" t="str">
        <f t="shared" si="13"/>
        <v/>
      </c>
      <c s="138">
        <f t="shared" si="46"/>
        <v>9</v>
      </c>
      <c s="138">
        <f t="shared" si="47"/>
        <v>9</v>
      </c>
      <c s="138">
        <f t="shared" si="14"/>
        <v>9</v>
      </c>
      <c s="138">
        <f t="shared" si="48"/>
        <v>31</v>
      </c>
      <c s="135">
        <f t="shared" si="15"/>
        <v>36</v>
      </c>
      <c s="138">
        <f t="shared" si="16"/>
        <v>4</v>
      </c>
      <c s="138" t="str">
        <f t="shared" si="17"/>
        <v/>
      </c>
      <c s="138">
        <f t="shared" si="18"/>
        <v>9</v>
      </c>
      <c s="138">
        <f t="shared" si="49"/>
        <v>9</v>
      </c>
      <c s="138">
        <f t="shared" si="19"/>
        <v>9</v>
      </c>
      <c s="138">
        <f t="shared" si="50"/>
        <v>31</v>
      </c>
      <c s="135">
        <f t="shared" si="20"/>
        <v>36</v>
      </c>
      <c s="138">
        <f t="shared" si="21"/>
        <v>4</v>
      </c>
      <c s="138" t="str">
        <f t="shared" si="22"/>
        <v/>
      </c>
      <c s="138">
        <f t="shared" si="23"/>
        <v>9</v>
      </c>
      <c s="138">
        <f t="shared" si="24"/>
        <v>9</v>
      </c>
      <c s="138">
        <f t="shared" si="25"/>
        <v>9</v>
      </c>
      <c s="138">
        <f t="shared" si="51"/>
        <v>31</v>
      </c>
      <c s="135">
        <f t="shared" si="26"/>
        <v>36</v>
      </c>
      <c s="138">
        <f t="shared" si="27"/>
        <v>4</v>
      </c>
      <c s="138" t="str">
        <f t="shared" si="28"/>
        <v/>
      </c>
      <c s="138">
        <f t="shared" si="29"/>
        <v>9</v>
      </c>
      <c s="138">
        <f t="shared" si="30"/>
        <v>9</v>
      </c>
      <c s="138">
        <f t="shared" si="31"/>
        <v>9</v>
      </c>
      <c s="138">
        <f t="shared" si="52"/>
        <v>31</v>
      </c>
      <c s="135">
        <f t="shared" si="32"/>
        <v>36</v>
      </c>
      <c s="138">
        <f t="shared" si="33"/>
        <v>4</v>
      </c>
      <c s="138" t="str">
        <f t="shared" si="34"/>
        <v/>
      </c>
      <c s="138">
        <f t="shared" si="35"/>
        <v>9</v>
      </c>
      <c s="138">
        <f t="shared" si="36"/>
        <v>0</v>
      </c>
      <c s="138">
        <f t="shared" si="37"/>
        <v>9</v>
      </c>
      <c s="138">
        <f t="shared" si="53"/>
        <v>22</v>
      </c>
      <c s="135">
        <f t="shared" si="38"/>
        <v>36</v>
      </c>
      <c s="138">
        <f t="shared" si="39"/>
        <v>4</v>
      </c>
      <c s="138" t="str">
        <f t="shared" si="40"/>
        <v/>
      </c>
      <c s="138">
        <f t="shared" si="41"/>
        <v>9</v>
      </c>
      <c s="138">
        <f t="shared" si="42"/>
        <v>9</v>
      </c>
      <c s="138">
        <f t="shared" si="43"/>
        <v>9</v>
      </c>
      <c s="139">
        <f t="shared" si="54"/>
        <v>31</v>
      </c>
      <c s="135"/>
      <c s="11"/>
    </row>
    <row r="36" spans="1:112" s="9" customFormat="1" ht="26.25" customHeight="1">
      <c r="A36" s="22">
        <f t="shared" si="56"/>
        <v>28</v>
      </c>
      <c s="23" t="str">
        <f t="shared" si="57"/>
        <v>A</v>
      </c>
      <c s="24">
        <f t="shared" si="58"/>
        <v>1982</v>
      </c>
      <c s="25" t="str">
        <f t="shared" si="59"/>
        <v>14-07-2009</v>
      </c>
      <c s="26" t="str">
        <f t="shared" si="60"/>
        <v>YOGESH KUMAR SHARMA</v>
      </c>
      <c s="26" t="str">
        <f t="shared" si="61"/>
        <v>RAJKUMAR SHARMA</v>
      </c>
      <c s="27">
        <f t="shared" si="62"/>
        <v>1229</v>
      </c>
      <c s="28" t="str">
        <f t="shared" si="63"/>
        <v/>
      </c>
      <c s="39"/>
      <c s="129"/>
      <c s="31" t="str">
        <f t="shared" si="55"/>
        <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v>9</v>
      </c>
      <c s="197"/>
      <c s="197">
        <v>9</v>
      </c>
      <c s="197">
        <v>9</v>
      </c>
      <c s="197">
        <v>9</v>
      </c>
      <c s="197">
        <v>9</v>
      </c>
      <c s="197">
        <v>9</v>
      </c>
      <c s="197">
        <v>9</v>
      </c>
      <c s="197">
        <v>9</v>
      </c>
      <c s="197">
        <v>9</v>
      </c>
      <c s="197">
        <v>9</v>
      </c>
      <c s="197">
        <v>9</v>
      </c>
      <c s="197">
        <v>9</v>
      </c>
      <c s="197">
        <v>9</v>
      </c>
      <c s="197">
        <v>9</v>
      </c>
      <c r="BK36" s="42"/>
      <c s="42"/>
      <c s="42"/>
      <c s="42"/>
      <c s="42"/>
      <c s="157">
        <f t="shared" si="10"/>
        <v>1229</v>
      </c>
      <c s="138">
        <f t="shared" si="11"/>
        <v>36</v>
      </c>
      <c s="138">
        <f t="shared" si="45"/>
        <v>4</v>
      </c>
      <c s="138" t="str">
        <f t="shared" si="13"/>
        <v/>
      </c>
      <c s="138">
        <f t="shared" si="46"/>
        <v>9</v>
      </c>
      <c s="138">
        <f t="shared" si="47"/>
        <v>9</v>
      </c>
      <c s="138">
        <f t="shared" si="14"/>
        <v>9</v>
      </c>
      <c s="138">
        <f t="shared" si="48"/>
        <v>31</v>
      </c>
      <c s="135">
        <f t="shared" si="15"/>
        <v>36</v>
      </c>
      <c s="138">
        <f t="shared" si="16"/>
        <v>4</v>
      </c>
      <c s="138" t="str">
        <f t="shared" si="17"/>
        <v/>
      </c>
      <c s="138">
        <f t="shared" si="18"/>
        <v>9</v>
      </c>
      <c s="138">
        <f t="shared" si="49"/>
        <v>9</v>
      </c>
      <c s="138">
        <f t="shared" si="19"/>
        <v>9</v>
      </c>
      <c s="138">
        <f t="shared" si="50"/>
        <v>31</v>
      </c>
      <c s="135">
        <f t="shared" si="20"/>
        <v>36</v>
      </c>
      <c s="138">
        <f t="shared" si="21"/>
        <v>4</v>
      </c>
      <c s="138" t="str">
        <f t="shared" si="22"/>
        <v/>
      </c>
      <c s="138">
        <f t="shared" si="23"/>
        <v>9</v>
      </c>
      <c s="138">
        <f t="shared" si="24"/>
        <v>9</v>
      </c>
      <c s="138">
        <f t="shared" si="25"/>
        <v>9</v>
      </c>
      <c s="138">
        <f t="shared" si="51"/>
        <v>31</v>
      </c>
      <c s="135">
        <f t="shared" si="26"/>
        <v>36</v>
      </c>
      <c s="138">
        <f t="shared" si="27"/>
        <v>4</v>
      </c>
      <c s="138" t="str">
        <f t="shared" si="28"/>
        <v/>
      </c>
      <c s="138">
        <f t="shared" si="29"/>
        <v>9</v>
      </c>
      <c s="138">
        <f t="shared" si="30"/>
        <v>9</v>
      </c>
      <c s="138">
        <f t="shared" si="31"/>
        <v>9</v>
      </c>
      <c s="138">
        <f t="shared" si="52"/>
        <v>31</v>
      </c>
      <c s="135">
        <f t="shared" si="32"/>
        <v>36</v>
      </c>
      <c s="138">
        <f t="shared" si="33"/>
        <v>4</v>
      </c>
      <c s="138" t="str">
        <f t="shared" si="34"/>
        <v/>
      </c>
      <c s="138">
        <f t="shared" si="35"/>
        <v>9</v>
      </c>
      <c s="138">
        <f t="shared" si="36"/>
        <v>0</v>
      </c>
      <c s="138">
        <f t="shared" si="37"/>
        <v>9</v>
      </c>
      <c s="138">
        <f t="shared" si="53"/>
        <v>22</v>
      </c>
      <c s="135">
        <f t="shared" si="38"/>
        <v>36</v>
      </c>
      <c s="138">
        <f t="shared" si="39"/>
        <v>4</v>
      </c>
      <c s="138" t="str">
        <f t="shared" si="40"/>
        <v/>
      </c>
      <c s="138">
        <f t="shared" si="41"/>
        <v>9</v>
      </c>
      <c s="138">
        <f t="shared" si="42"/>
        <v>9</v>
      </c>
      <c s="138">
        <f t="shared" si="43"/>
        <v>9</v>
      </c>
      <c s="139">
        <f t="shared" si="54"/>
        <v>31</v>
      </c>
      <c s="135"/>
      <c s="11"/>
    </row>
    <row r="37" spans="1:112" s="9" customFormat="1" ht="26.25" customHeight="1">
      <c r="A37" s="22">
        <f t="shared" si="56"/>
        <v>29</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7"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38" spans="1:112" s="9" customFormat="1" ht="26.25" customHeight="1">
      <c r="A38"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8"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39" spans="1:112" s="9" customFormat="1" ht="26.25" customHeight="1">
      <c r="A39"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9"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40" spans="1:112" s="9" customFormat="1" ht="26.25" customHeight="1">
      <c r="A40"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0"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41" spans="1:112" s="9" customFormat="1" ht="26.25" customHeight="1">
      <c r="A41"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1"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42" spans="1:112" s="9" customFormat="1" ht="26.25" customHeight="1">
      <c r="A42"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2"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43" spans="1:112" s="9" customFormat="1" ht="26.25" customHeight="1">
      <c r="A43"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3"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44" spans="1:112" s="9" customFormat="1" ht="26.25" customHeight="1">
      <c r="A44"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4"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45" spans="1:112" s="9" customFormat="1" ht="26.25" customHeight="1">
      <c r="A45"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5"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46" spans="1:112" s="9" customFormat="1" ht="26.25" customHeight="1">
      <c r="A46"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6"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47" spans="1:112" s="9" customFormat="1" ht="26.25" customHeight="1">
      <c r="A47"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7"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48" spans="1:112" s="9" customFormat="1" ht="26.25" customHeight="1">
      <c r="A48"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8"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49" spans="1:112" s="9" customFormat="1" ht="26.25" customHeight="1">
      <c r="A49"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9"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50" spans="1:112" s="9" customFormat="1" ht="26.25" customHeight="1">
      <c r="A50"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0"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51" spans="1:112" s="9" customFormat="1" ht="26.25" customHeight="1">
      <c r="A51"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1"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52" spans="1:112" s="9" customFormat="1" ht="26.25" customHeight="1">
      <c r="A52"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2"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53" spans="1:112" s="9" customFormat="1" ht="26.25" customHeight="1">
      <c r="A53"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3"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54" spans="1:112" s="9" customFormat="1" ht="26.25" customHeight="1">
      <c r="A54"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4"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55" spans="1:112" s="9" customFormat="1" ht="26.25" customHeight="1">
      <c r="A55"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5"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56" spans="1:112" s="9" customFormat="1" ht="26.25" customHeight="1">
      <c r="A56"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6"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57" spans="1:112" s="9" customFormat="1" ht="26.25" customHeight="1">
      <c r="A57"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7"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58" spans="1:112" s="9" customFormat="1" ht="26.25" customHeight="1">
      <c r="A58"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8"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59" spans="1:112" s="9" customFormat="1" ht="26.25" customHeight="1">
      <c r="A59"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9"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60" spans="1:112" s="9" customFormat="1" ht="26.25" customHeight="1">
      <c r="A60"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60"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61" spans="1:112" s="9" customFormat="1" ht="26.25" customHeight="1">
      <c r="A61"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61"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62" spans="1:112" s="9" customFormat="1" ht="26.25" customHeight="1">
      <c r="A62"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62"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63" spans="1:112" s="9" customFormat="1" ht="26.25" customHeight="1">
      <c r="A63"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63"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64" spans="1:112" s="9" customFormat="1" ht="26.25" customHeight="1">
      <c r="A64"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64"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65" spans="1:112" s="9" customFormat="1" ht="26.25" customHeight="1">
      <c r="A65"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65"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66" spans="1:112" s="9" customFormat="1" ht="26.25" customHeight="1">
      <c r="A66"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66"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67" spans="1:112" s="9" customFormat="1" ht="26.25" customHeight="1">
      <c r="A67"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67"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68" spans="1:112" s="9" customFormat="1" ht="26.25" customHeight="1">
      <c r="A68"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68"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69" spans="1:112" s="9" customFormat="1" ht="26.25" customHeight="1">
      <c r="A69"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69"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70" spans="1:112" s="9" customFormat="1" ht="26.25" customHeight="1">
      <c r="A70"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70"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71" spans="1:112" s="9" customFormat="1" ht="26.25" customHeight="1">
      <c r="A71"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71"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72" spans="1:112" s="9" customFormat="1" ht="26.25" customHeight="1">
      <c r="A72"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72" s="42"/>
      <c s="42"/>
      <c s="42"/>
      <c s="42"/>
      <c s="42"/>
      <c s="157" t="str">
        <f t="shared" si="10"/>
        <v/>
      </c>
      <c s="138" t="str">
        <f t="shared" si="11"/>
        <v/>
      </c>
      <c s="138" t="str">
        <f t="shared" si="45"/>
        <v/>
      </c>
      <c s="138" t="str">
        <f t="shared" si="13"/>
        <v/>
      </c>
      <c s="138">
        <f t="shared" si="46"/>
        <v>0</v>
      </c>
      <c s="138">
        <f t="shared" si="47"/>
        <v>0</v>
      </c>
      <c s="138">
        <f t="shared" si="14"/>
        <v>0</v>
      </c>
      <c s="138">
        <f t="shared" si="48"/>
        <v>0</v>
      </c>
      <c s="135" t="str">
        <f t="shared" si="15"/>
        <v/>
      </c>
      <c s="138" t="str">
        <f t="shared" si="16"/>
        <v/>
      </c>
      <c s="138" t="str">
        <f t="shared" si="17"/>
        <v/>
      </c>
      <c s="138">
        <f t="shared" si="18"/>
        <v>0</v>
      </c>
      <c s="138">
        <f t="shared" si="49"/>
        <v>0</v>
      </c>
      <c s="138">
        <f t="shared" si="19"/>
        <v>0</v>
      </c>
      <c s="138">
        <f t="shared" si="50"/>
        <v>0</v>
      </c>
      <c s="135" t="str">
        <f t="shared" si="20"/>
        <v/>
      </c>
      <c s="138" t="str">
        <f t="shared" si="21"/>
        <v/>
      </c>
      <c s="138" t="str">
        <f t="shared" si="22"/>
        <v/>
      </c>
      <c s="138">
        <f t="shared" si="23"/>
        <v>0</v>
      </c>
      <c s="138">
        <f t="shared" si="24"/>
        <v>0</v>
      </c>
      <c s="138">
        <f t="shared" si="25"/>
        <v>0</v>
      </c>
      <c s="138">
        <f t="shared" si="51"/>
        <v>0</v>
      </c>
      <c s="135" t="str">
        <f t="shared" si="26"/>
        <v/>
      </c>
      <c s="138" t="str">
        <f t="shared" si="27"/>
        <v/>
      </c>
      <c s="138" t="str">
        <f t="shared" si="28"/>
        <v/>
      </c>
      <c s="138">
        <f t="shared" si="29"/>
        <v>0</v>
      </c>
      <c s="138">
        <f t="shared" si="30"/>
        <v>0</v>
      </c>
      <c s="138">
        <f t="shared" si="31"/>
        <v>0</v>
      </c>
      <c s="138">
        <f t="shared" si="52"/>
        <v>0</v>
      </c>
      <c s="135" t="str">
        <f t="shared" si="32"/>
        <v/>
      </c>
      <c s="138" t="str">
        <f t="shared" si="33"/>
        <v/>
      </c>
      <c s="138" t="str">
        <f t="shared" si="34"/>
        <v/>
      </c>
      <c s="138">
        <f t="shared" si="35"/>
        <v>0</v>
      </c>
      <c s="138">
        <f t="shared" si="36"/>
        <v>0</v>
      </c>
      <c s="138">
        <f t="shared" si="37"/>
        <v>0</v>
      </c>
      <c s="138">
        <f t="shared" si="53"/>
        <v>0</v>
      </c>
      <c s="135" t="str">
        <f t="shared" si="38"/>
        <v/>
      </c>
      <c s="138" t="str">
        <f t="shared" si="39"/>
        <v/>
      </c>
      <c s="138" t="str">
        <f t="shared" si="40"/>
        <v/>
      </c>
      <c s="138">
        <f t="shared" si="41"/>
        <v>0</v>
      </c>
      <c s="138">
        <f t="shared" si="42"/>
        <v>0</v>
      </c>
      <c s="138">
        <f t="shared" si="43"/>
        <v>0</v>
      </c>
      <c s="139">
        <f t="shared" si="54"/>
        <v>0</v>
      </c>
      <c s="135"/>
      <c s="11"/>
    </row>
    <row r="73" spans="1:112" s="9" customFormat="1" ht="26.25" customHeight="1">
      <c r="A73"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73" s="42"/>
      <c s="42"/>
      <c s="42"/>
      <c s="42"/>
      <c s="42"/>
      <c s="157" t="str">
        <f t="shared" si="64" ref="BP73:BP136">G73</f>
        <v/>
      </c>
      <c s="138" t="str">
        <f t="shared" si="65" ref="BQ73:BQ136">IF(AND(L73="",M73="",N73="",O73=""),"",SUM(L73,M73,N73,O73))</f>
        <v/>
      </c>
      <c s="138" t="str">
        <f t="shared" si="45"/>
        <v/>
      </c>
      <c s="138" t="str">
        <f t="shared" si="66" ref="BS73:BS136">IFERROR(IF(AND(VLOOKUP(G73,अंक,5,0)=""),"",IF($BS$6=3,IF(AND(VLOOKUP(G73,अंक,5,0)&gt;=86),3,IF(AND(VLOOKUP(G73,अंक,5,0)&gt;=81),2,IF(AND(VLOOKUP(G73,अंक,5,0)&gt;=75),1,0))),IF(AND(VLOOKUP(G73,अंक,5,0)&gt;=86),1.5,IF(AND(VLOOKUP(G73,अंक,5,0)&gt;=81),1,IF(AND(VLOOKUP(G73,अंक,5,0)&gt;=75),0.5,0))))),"")</f>
        <v/>
      </c>
      <c s="138">
        <f t="shared" si="67" ref="BT73:BT136">VLOOKUP(G73,अंक,10,0)</f>
        <v>0</v>
      </c>
      <c s="138">
        <f t="shared" si="68" ref="BU73:BU136">VLOOKUP(G73,अंक,11,0)</f>
        <v>0</v>
      </c>
      <c s="138">
        <f t="shared" si="69" ref="BV73:BV136">VLOOKUP(G73,अंक,12,0)</f>
        <v>0</v>
      </c>
      <c s="138">
        <f t="shared" si="48"/>
        <v>0</v>
      </c>
      <c s="135" t="str">
        <f t="shared" si="70" ref="BX73:BX136">IF(AND(S73="",T73="",U73="",V73=""),"",SUM(S73,T73,U73,V73))</f>
        <v/>
      </c>
      <c s="138" t="str">
        <f t="shared" si="16"/>
        <v/>
      </c>
      <c s="138" t="str">
        <f t="shared" si="71" ref="BZ73:BZ136">IFERROR(IF(AND(VLOOKUP(G73,अंक,5,0)=""),"",IF($BZ$6=3,IF(AND(VLOOKUP(G73,अंक,5,0)&gt;=86),3,IF(AND(VLOOKUP(G73,अंक,5,0)&gt;=81),2,IF(AND(VLOOKUP(G73,अंक,5,0)&gt;=75),1,0))),IF(AND(VLOOKUP(G73,अंक,5,0)&gt;=86),1.5,IF(AND(VLOOKUP(G73,अंक,5,0)&gt;=81),1,IF(AND(VLOOKUP(G73,अंक,5,0)&gt;=75),0.5,0))))),"")</f>
        <v/>
      </c>
      <c s="138">
        <f t="shared" si="72" ref="CA73:CA136">VLOOKUP(G73,अंक,17,0)</f>
        <v>0</v>
      </c>
      <c s="138">
        <f t="shared" si="73" ref="CB73:CB136">VLOOKUP(G73,अंक,18,0)</f>
        <v>0</v>
      </c>
      <c s="138">
        <f t="shared" si="74" ref="CC73:CC136">VLOOKUP(G73,अंक,19,0)</f>
        <v>0</v>
      </c>
      <c s="138">
        <f t="shared" si="50"/>
        <v>0</v>
      </c>
      <c s="135" t="str">
        <f t="shared" si="75" ref="CE73:CE136">IF(AND(Z73="",AA73="",AB73="",AC73=""),"",SUM(Z73,AA73,AB73,AC73))</f>
        <v/>
      </c>
      <c s="138" t="str">
        <f t="shared" si="21"/>
        <v/>
      </c>
      <c s="138" t="str">
        <f t="shared" si="76" ref="CG73:CG136">IFERROR(IF(AND(VLOOKUP(G73,अंक,5,0)=""),"",IF($CG$6=3,IF(AND(VLOOKUP(G73,अंक,5,0)&gt;=86),3,IF(AND(VLOOKUP(G73,अंक,5,0)&gt;=81),2,IF(AND(VLOOKUP(G73,अंक,5,0)&gt;=75),1,0))),IF(AND(VLOOKUP(G73,अंक,5,0)&gt;=86),1.5,IF(AND(VLOOKUP(G73,अंक,5,0)&gt;=81),1,IF(AND(VLOOKUP(G73,अंक,5,0)&gt;=75),0.5,0))))),"")</f>
        <v/>
      </c>
      <c s="138">
        <f t="shared" si="77" ref="CH73:CH136">VLOOKUP(G73,अंक,25,0)</f>
        <v>0</v>
      </c>
      <c s="138">
        <f t="shared" si="78" ref="CI73:CI136">VLOOKUP(G73,अंक,26,0)</f>
        <v>0</v>
      </c>
      <c s="138">
        <f t="shared" si="79" ref="CJ73:CJ136">VLOOKUP(G73,अंक,27,0)</f>
        <v>0</v>
      </c>
      <c s="138">
        <f t="shared" si="51"/>
        <v>0</v>
      </c>
      <c s="135" t="str">
        <f t="shared" si="80" ref="CL73:CL136">IF(AND(AH73="",AI73="",AJ73="",AK73=""),"",SUM(AH73,AI73,AJ73,AK73))</f>
        <v/>
      </c>
      <c s="138" t="str">
        <f t="shared" si="27"/>
        <v/>
      </c>
      <c s="138" t="str">
        <f t="shared" si="81" ref="CN73:CN136">IFERROR(IF(AND(VLOOKUP(G73,अंक,5,0)=""),"",IF($CN$6=3,IF(AND(VLOOKUP(G73,अंक,5,0)&gt;=86),3,IF(AND(VLOOKUP(G73,अंक,5,0)&gt;=81),2,IF(AND(VLOOKUP(G73,अंक,5,0)&gt;=75),1,0))),IF(AND(VLOOKUP(G73,अंक,5,0)&gt;=86),1.5,IF(AND(VLOOKUP(G73,अंक,5,0)&gt;=81),1,IF(AND(VLOOKUP(G73,अंक,5,0)&gt;=75),0.5,0))))),"")</f>
        <v/>
      </c>
      <c s="138">
        <f t="shared" si="82" ref="CO73:CO136">VLOOKUP(G73,अंक,33,0)</f>
        <v>0</v>
      </c>
      <c s="138">
        <f t="shared" si="83" ref="CP73:CP136">VLOOKUP(G73,अंक,34,0)</f>
        <v>0</v>
      </c>
      <c s="138">
        <f t="shared" si="84" ref="CQ73:CQ136">VLOOKUP(G73,अंक,35,0)</f>
        <v>0</v>
      </c>
      <c s="138">
        <f t="shared" si="52"/>
        <v>0</v>
      </c>
      <c s="135" t="str">
        <f t="shared" si="85" ref="CS73:CS136">IF(AND(AP73="",AQ73="",AR73="",AS73=""),"",SUM(AP73,AQ73,AR73,AS73))</f>
        <v/>
      </c>
      <c s="138" t="str">
        <f t="shared" si="33"/>
        <v/>
      </c>
      <c s="138" t="str">
        <f t="shared" si="86" ref="CU73:CU136">IFERROR(IF(AND(VLOOKUP(G73,अंक,5,0)=""),"",IF($CU$6=3,IF(AND(VLOOKUP(G73,अंक,5,0)&gt;=86),3,IF(AND(VLOOKUP(G73,अंक,5,0)&gt;=81),2,IF(AND(VLOOKUP(G73,अंक,5,0)&gt;=75),1,0))),IF(AND(VLOOKUP(G73,अंक,5,0)&gt;=86),1.5,IF(AND(VLOOKUP(G73,अंक,5,0)&gt;=81),1,IF(AND(VLOOKUP(G73,अंक,5,0)&gt;=75),0.5,0))))),"")</f>
        <v/>
      </c>
      <c s="138">
        <f t="shared" si="87" ref="CV73:CV136">VLOOKUP(G73,अंक,41,0)</f>
        <v>0</v>
      </c>
      <c s="138">
        <f t="shared" si="88" ref="CW73:CW136">VLOOKUP(G73,अंक,42,0)</f>
        <v>0</v>
      </c>
      <c s="138">
        <f t="shared" si="89" ref="CX73:CX136">VLOOKUP(G73,अंक,43,0)</f>
        <v>0</v>
      </c>
      <c s="138">
        <f t="shared" si="53"/>
        <v>0</v>
      </c>
      <c s="135" t="str">
        <f t="shared" si="90" ref="CZ73:CZ136">IF(AND(AX73="",AY73="",AZ73="",BA73=""),"",SUM(AX73,AY73,AZ73,BA73))</f>
        <v/>
      </c>
      <c s="138" t="str">
        <f t="shared" si="39"/>
        <v/>
      </c>
      <c s="138" t="str">
        <f t="shared" si="91" ref="DB73:DB136">IFERROR(IF(AND(VLOOKUP(G73,अंक,5,0)=""),"",IF($DB$6=3,IF(AND(VLOOKUP(G73,अंक,5,0)&gt;=86),3,IF(AND(VLOOKUP(G73,अंक,5,0)&gt;=81),2,IF(AND(VLOOKUP(G73,अंक,5,0)&gt;=75),1,0))),IF(AND(VLOOKUP(G73,अंक,5,0)&gt;=86),1.5,IF(AND(VLOOKUP(G73,अंक,5,0)&gt;=81),1,IF(AND(VLOOKUP(G73,अंक,5,0)&gt;=75),0.5,0))))),"")</f>
        <v/>
      </c>
      <c s="138">
        <f t="shared" si="92" ref="DC73:DC136">VLOOKUP(G73,अंक,49,0)</f>
        <v>0</v>
      </c>
      <c s="138">
        <f t="shared" si="93" ref="DD73:DD136">VLOOKUP(G73,अंक,50,0)</f>
        <v>0</v>
      </c>
      <c s="138">
        <f t="shared" si="94" ref="DE73:DE136">VLOOKUP(G73,अंक,51,0)</f>
        <v>0</v>
      </c>
      <c s="139">
        <f t="shared" si="54"/>
        <v>0</v>
      </c>
      <c s="135"/>
      <c s="11"/>
    </row>
    <row r="74" spans="1:112" s="9" customFormat="1" ht="26.25" customHeight="1">
      <c r="A74"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74" s="42"/>
      <c s="42"/>
      <c s="42"/>
      <c s="42"/>
      <c s="42"/>
      <c s="157" t="str">
        <f t="shared" si="64"/>
        <v/>
      </c>
      <c s="138" t="str">
        <f t="shared" si="65"/>
        <v/>
      </c>
      <c s="138" t="str">
        <f t="shared" si="95" ref="BR74:BR137">IFERROR(IF(BQ74="","",ROUNDUP(BQ74*10%,0)),"")</f>
        <v/>
      </c>
      <c s="138" t="str">
        <f t="shared" si="66"/>
        <v/>
      </c>
      <c s="138">
        <f t="shared" si="67"/>
        <v>0</v>
      </c>
      <c s="138">
        <f t="shared" si="68"/>
        <v>0</v>
      </c>
      <c s="138">
        <f t="shared" si="69"/>
        <v>0</v>
      </c>
      <c s="138">
        <f t="shared" si="96" ref="BW74:BW137">SUM(BR74:BV74)</f>
        <v>0</v>
      </c>
      <c s="135" t="str">
        <f t="shared" si="70"/>
        <v/>
      </c>
      <c s="138" t="str">
        <f t="shared" si="16"/>
        <v/>
      </c>
      <c s="138" t="str">
        <f t="shared" si="71"/>
        <v/>
      </c>
      <c s="138">
        <f t="shared" si="72"/>
        <v>0</v>
      </c>
      <c s="138">
        <f t="shared" si="73"/>
        <v>0</v>
      </c>
      <c s="138">
        <f t="shared" si="74"/>
        <v>0</v>
      </c>
      <c s="138">
        <f t="shared" si="97" ref="CD74:CD137">SUM(BY74:CC74)</f>
        <v>0</v>
      </c>
      <c s="135" t="str">
        <f t="shared" si="75"/>
        <v/>
      </c>
      <c s="138" t="str">
        <f t="shared" si="21"/>
        <v/>
      </c>
      <c s="138" t="str">
        <f t="shared" si="76"/>
        <v/>
      </c>
      <c s="138">
        <f t="shared" si="77"/>
        <v>0</v>
      </c>
      <c s="138">
        <f t="shared" si="78"/>
        <v>0</v>
      </c>
      <c s="138">
        <f t="shared" si="79"/>
        <v>0</v>
      </c>
      <c s="138">
        <f t="shared" si="98" ref="CK74:CK137">SUM(CF74:CJ74)</f>
        <v>0</v>
      </c>
      <c s="135" t="str">
        <f t="shared" si="80"/>
        <v/>
      </c>
      <c s="138" t="str">
        <f t="shared" si="27"/>
        <v/>
      </c>
      <c s="138" t="str">
        <f t="shared" si="81"/>
        <v/>
      </c>
      <c s="138">
        <f t="shared" si="82"/>
        <v>0</v>
      </c>
      <c s="138">
        <f t="shared" si="83"/>
        <v>0</v>
      </c>
      <c s="138">
        <f t="shared" si="84"/>
        <v>0</v>
      </c>
      <c s="138">
        <f t="shared" si="99" ref="CR74:CR137">SUM(CM74:CQ74)</f>
        <v>0</v>
      </c>
      <c s="135" t="str">
        <f t="shared" si="85"/>
        <v/>
      </c>
      <c s="138" t="str">
        <f t="shared" si="33"/>
        <v/>
      </c>
      <c s="138" t="str">
        <f t="shared" si="86"/>
        <v/>
      </c>
      <c s="138">
        <f t="shared" si="87"/>
        <v>0</v>
      </c>
      <c s="138">
        <f t="shared" si="88"/>
        <v>0</v>
      </c>
      <c s="138">
        <f t="shared" si="89"/>
        <v>0</v>
      </c>
      <c s="138">
        <f t="shared" si="100" ref="CY74:CY137">SUM(CT74:CX74)</f>
        <v>0</v>
      </c>
      <c s="135" t="str">
        <f t="shared" si="90"/>
        <v/>
      </c>
      <c s="138" t="str">
        <f t="shared" si="39"/>
        <v/>
      </c>
      <c s="138" t="str">
        <f t="shared" si="91"/>
        <v/>
      </c>
      <c s="138">
        <f t="shared" si="92"/>
        <v>0</v>
      </c>
      <c s="138">
        <f t="shared" si="93"/>
        <v>0</v>
      </c>
      <c s="138">
        <f t="shared" si="94"/>
        <v>0</v>
      </c>
      <c s="139">
        <f t="shared" si="101" ref="DF74:DF137">SUM(DA74:DE74)</f>
        <v>0</v>
      </c>
      <c s="135"/>
      <c s="11"/>
    </row>
    <row r="75" spans="1:112" s="9" customFormat="1" ht="26.25" customHeight="1">
      <c r="A75"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75"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76" spans="1:112" s="9" customFormat="1" ht="26.25" customHeight="1">
      <c r="A76"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76"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77" spans="1:112" s="9" customFormat="1" ht="26.25" customHeight="1">
      <c r="A77"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77"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78" spans="1:112" s="9" customFormat="1" ht="26.25" customHeight="1">
      <c r="A78"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78"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79" spans="1:112" s="9" customFormat="1" ht="26.25" customHeight="1">
      <c r="A79"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79"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80" spans="1:112" s="9" customFormat="1" ht="26.25" customHeight="1">
      <c r="A80"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80"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81" spans="1:112" s="9" customFormat="1" ht="26.25" customHeight="1">
      <c r="A81"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81"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82" spans="1:112" s="9" customFormat="1" ht="26.25" customHeight="1">
      <c r="A82"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82"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83" spans="1:112" s="9" customFormat="1" ht="26.25" customHeight="1">
      <c r="A83"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83"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84" spans="1:112" s="9" customFormat="1" ht="26.25" customHeight="1">
      <c r="A84"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84"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85" spans="1:112" s="9" customFormat="1" ht="26.25" customHeight="1">
      <c r="A85" s="22" t="str">
        <f t="shared" si="56"/>
        <v/>
      </c>
      <c s="23" t="str">
        <f t="shared" si="57"/>
        <v/>
      </c>
      <c s="24" t="str">
        <f t="shared" si="58"/>
        <v/>
      </c>
      <c s="25" t="str">
        <f t="shared" si="59"/>
        <v/>
      </c>
      <c s="26" t="str">
        <f t="shared" si="60"/>
        <v/>
      </c>
      <c s="26" t="str">
        <f t="shared" si="61"/>
        <v/>
      </c>
      <c s="27" t="str">
        <f t="shared" si="62"/>
        <v/>
      </c>
      <c s="28" t="str">
        <f t="shared" si="63"/>
        <v/>
      </c>
      <c s="39"/>
      <c s="129"/>
      <c s="31" t="str">
        <f t="shared" si="55"/>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85"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86" spans="1:112" s="9" customFormat="1" ht="26.25" customHeight="1">
      <c r="A86" s="22" t="str">
        <f t="shared" si="56"/>
        <v/>
      </c>
      <c s="23" t="str">
        <f t="shared" si="57"/>
        <v/>
      </c>
      <c s="24" t="str">
        <f t="shared" si="58"/>
        <v/>
      </c>
      <c s="25" t="str">
        <f t="shared" si="59"/>
        <v/>
      </c>
      <c s="26" t="str">
        <f t="shared" si="60"/>
        <v/>
      </c>
      <c s="26" t="str">
        <f t="shared" si="61"/>
        <v/>
      </c>
      <c s="27" t="str">
        <f t="shared" si="62"/>
        <v/>
      </c>
      <c s="28" t="str">
        <f t="shared" si="63"/>
        <v/>
      </c>
      <c s="39"/>
      <c s="129"/>
      <c s="31" t="str">
        <f t="shared" si="102" ref="K86:K149">IFERROR(IF(I86="","",IF(J86="","",SUM(J86/I86*100,0))),"")</f>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86"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87" spans="1:112" s="9" customFormat="1" ht="26.25" customHeight="1">
      <c r="A87" s="22" t="str">
        <f t="shared" si="56"/>
        <v/>
      </c>
      <c s="23" t="str">
        <f t="shared" si="57"/>
        <v/>
      </c>
      <c s="24" t="str">
        <f t="shared" si="58"/>
        <v/>
      </c>
      <c s="25" t="str">
        <f t="shared" si="59"/>
        <v/>
      </c>
      <c s="26" t="str">
        <f t="shared" si="60"/>
        <v/>
      </c>
      <c s="26" t="str">
        <f t="shared" si="61"/>
        <v/>
      </c>
      <c s="27" t="str">
        <f t="shared" si="62"/>
        <v/>
      </c>
      <c s="28" t="str">
        <f t="shared" si="63"/>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87"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88" spans="1:112" s="9" customFormat="1" ht="26.25" customHeight="1">
      <c r="A88" s="22" t="str">
        <f t="shared" si="103" ref="A88:A151">IF($A87="","",IF(B87="","",$A87+1))</f>
        <v/>
      </c>
      <c s="23" t="str">
        <f t="shared" si="104" ref="B88:B151">IFERROR(VLOOKUP(A88,नाम1,3,0),"")</f>
        <v/>
      </c>
      <c s="24" t="str">
        <f t="shared" si="105" ref="C88:C151">IFERROR(VLOOKUP(A88,नाम1,4,0),"")</f>
        <v/>
      </c>
      <c s="25" t="str">
        <f t="shared" si="106" ref="D88:D151">IFERROR(VLOOKUP(A88,नाम1,11,0),"")</f>
        <v/>
      </c>
      <c s="26" t="str">
        <f t="shared" si="107" ref="E88:E151">IFERROR(VLOOKUP(A88,नाम1,6,0),"")</f>
        <v/>
      </c>
      <c s="26" t="str">
        <f t="shared" si="108" ref="F88:F151">IFERROR(VLOOKUP(A88,नाम1,8,0),"")</f>
        <v/>
      </c>
      <c s="27" t="str">
        <f t="shared" si="109" ref="G88:G151">IFERROR(VLOOKUP(A88,नाम1,12,0),"")</f>
        <v/>
      </c>
      <c s="28" t="str">
        <f t="shared" si="110" ref="H88:H151">IFERROR(VLOOKUP(A88,नाम1,13,0),"")</f>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88"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89" spans="1:112" s="9" customFormat="1" ht="26.25" customHeight="1">
      <c r="A89"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89"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90" spans="1:112" s="9" customFormat="1" ht="26.25" customHeight="1">
      <c r="A90"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90"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91" spans="1:112" s="9" customFormat="1" ht="26.25" customHeight="1">
      <c r="A91"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91"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92" spans="1:112" s="9" customFormat="1" ht="26.25" customHeight="1">
      <c r="A92"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92"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93" spans="1:112" s="9" customFormat="1" ht="26.25" customHeight="1">
      <c r="A93"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93"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94" spans="1:112" s="9" customFormat="1" ht="26.25" customHeight="1">
      <c r="A94"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94"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95" spans="1:112" s="9" customFormat="1" ht="26.25" customHeight="1">
      <c r="A95"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95"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96" spans="1:112" s="9" customFormat="1" ht="26.25" customHeight="1">
      <c r="A96"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96"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97" spans="1:112" s="9" customFormat="1" ht="26.25" customHeight="1">
      <c r="A97"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97"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98" spans="1:112" s="9" customFormat="1" ht="26.25" customHeight="1">
      <c r="A98"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98"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99" spans="1:112" s="9" customFormat="1" ht="26.25" customHeight="1">
      <c r="A99"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99"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00" spans="1:112" s="9" customFormat="1" ht="26.25" customHeight="1">
      <c r="A100"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00"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01" spans="1:112" s="9" customFormat="1" ht="26.25" customHeight="1">
      <c r="A101"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01"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02" spans="1:112" s="9" customFormat="1" ht="26.25" customHeight="1">
      <c r="A102"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02"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03" spans="1:112" s="9" customFormat="1" ht="26.25" customHeight="1">
      <c r="A103"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03"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04" spans="1:112" s="9" customFormat="1" ht="26.25" customHeight="1">
      <c r="A104"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04"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05" spans="1:112" s="9" customFormat="1" ht="26.25" customHeight="1">
      <c r="A105"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05"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06" spans="1:112" s="9" customFormat="1" ht="26.25" customHeight="1">
      <c r="A106"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06"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07" spans="1:112" s="9" customFormat="1" ht="26.25" customHeight="1">
      <c r="A107"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07"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08" spans="1:112" s="9" customFormat="1" ht="26.25" customHeight="1">
      <c r="A108"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08"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09" spans="1:112" s="9" customFormat="1" ht="26.25" customHeight="1">
      <c r="A109"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09"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10" spans="1:112" s="9" customFormat="1" ht="26.25" customHeight="1">
      <c r="A110"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10"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11" spans="1:112" s="9" customFormat="1" ht="26.25" customHeight="1">
      <c r="A111"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11"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12" spans="1:112" s="9" customFormat="1" ht="26.25" customHeight="1">
      <c r="A112"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12"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13" spans="1:112" s="9" customFormat="1" ht="26.25" customHeight="1">
      <c r="A113"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13"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14" spans="1:112" s="9" customFormat="1" ht="26.25" customHeight="1">
      <c r="A114"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14"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15" spans="1:112" s="9" customFormat="1" ht="26.25" customHeight="1">
      <c r="A115"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15"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16" spans="1:112" s="9" customFormat="1" ht="26.25" customHeight="1">
      <c r="A116"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16"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17" spans="1:112" s="9" customFormat="1" ht="26.25" customHeight="1">
      <c r="A117"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17"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18" spans="1:112" s="9" customFormat="1" ht="26.25" customHeight="1">
      <c r="A118"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18"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19" spans="1:112" s="9" customFormat="1" ht="26.25" customHeight="1">
      <c r="A119"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19"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20" spans="1:112" s="9" customFormat="1" ht="26.25" customHeight="1">
      <c r="A120"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20"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21" spans="1:112" s="9" customFormat="1" ht="26.25" customHeight="1">
      <c r="A121"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21"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22" spans="1:112" s="9" customFormat="1" ht="26.25" customHeight="1">
      <c r="A122"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22"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23" spans="1:112" s="9" customFormat="1" ht="26.25" customHeight="1">
      <c r="A123"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23"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24" spans="1:112" s="9" customFormat="1" ht="26.25" customHeight="1">
      <c r="A124"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24"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25" spans="1:112" s="9" customFormat="1" ht="26.25" customHeight="1">
      <c r="A125"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25"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26" spans="1:112" s="9" customFormat="1" ht="26.25" customHeight="1">
      <c r="A126"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26"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27" spans="1:112" s="9" customFormat="1" ht="26.25" customHeight="1">
      <c r="A127"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27"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28" spans="1:112" s="9" customFormat="1" ht="26.25" customHeight="1">
      <c r="A128"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28"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29" spans="1:112" s="9" customFormat="1" ht="26.25" customHeight="1">
      <c r="A129"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29"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30" spans="1:112" s="9" customFormat="1" ht="26.25" customHeight="1">
      <c r="A130"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30"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31" spans="1:112" s="9" customFormat="1" ht="26.25" customHeight="1">
      <c r="A131"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31"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32" spans="1:112" s="9" customFormat="1" ht="26.25" customHeight="1">
      <c r="A132"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32"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33" spans="1:112" s="9" customFormat="1" ht="26.25" customHeight="1">
      <c r="A133"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33"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34" spans="1:112" s="9" customFormat="1" ht="26.25" customHeight="1">
      <c r="A134"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34"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35" spans="1:112" s="9" customFormat="1" ht="26.25" customHeight="1">
      <c r="A135"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35"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36" spans="1:112" s="9" customFormat="1" ht="26.25" customHeight="1">
      <c r="A136"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36" s="42"/>
      <c s="42"/>
      <c s="42"/>
      <c s="42"/>
      <c s="42"/>
      <c s="157" t="str">
        <f t="shared" si="64"/>
        <v/>
      </c>
      <c s="138" t="str">
        <f t="shared" si="65"/>
        <v/>
      </c>
      <c s="138" t="str">
        <f t="shared" si="95"/>
        <v/>
      </c>
      <c s="138" t="str">
        <f t="shared" si="66"/>
        <v/>
      </c>
      <c s="138">
        <f t="shared" si="67"/>
        <v>0</v>
      </c>
      <c s="138">
        <f t="shared" si="68"/>
        <v>0</v>
      </c>
      <c s="138">
        <f t="shared" si="69"/>
        <v>0</v>
      </c>
      <c s="138">
        <f t="shared" si="96"/>
        <v>0</v>
      </c>
      <c s="135" t="str">
        <f t="shared" si="70"/>
        <v/>
      </c>
      <c s="138" t="str">
        <f t="shared" si="16"/>
        <v/>
      </c>
      <c s="138" t="str">
        <f t="shared" si="71"/>
        <v/>
      </c>
      <c s="138">
        <f t="shared" si="72"/>
        <v>0</v>
      </c>
      <c s="138">
        <f t="shared" si="73"/>
        <v>0</v>
      </c>
      <c s="138">
        <f t="shared" si="74"/>
        <v>0</v>
      </c>
      <c s="138">
        <f t="shared" si="97"/>
        <v>0</v>
      </c>
      <c s="135" t="str">
        <f t="shared" si="75"/>
        <v/>
      </c>
      <c s="138" t="str">
        <f t="shared" si="21"/>
        <v/>
      </c>
      <c s="138" t="str">
        <f t="shared" si="76"/>
        <v/>
      </c>
      <c s="138">
        <f t="shared" si="77"/>
        <v>0</v>
      </c>
      <c s="138">
        <f t="shared" si="78"/>
        <v>0</v>
      </c>
      <c s="138">
        <f t="shared" si="79"/>
        <v>0</v>
      </c>
      <c s="138">
        <f t="shared" si="98"/>
        <v>0</v>
      </c>
      <c s="135" t="str">
        <f t="shared" si="80"/>
        <v/>
      </c>
      <c s="138" t="str">
        <f t="shared" si="27"/>
        <v/>
      </c>
      <c s="138" t="str">
        <f t="shared" si="81"/>
        <v/>
      </c>
      <c s="138">
        <f t="shared" si="82"/>
        <v>0</v>
      </c>
      <c s="138">
        <f t="shared" si="83"/>
        <v>0</v>
      </c>
      <c s="138">
        <f t="shared" si="84"/>
        <v>0</v>
      </c>
      <c s="138">
        <f t="shared" si="99"/>
        <v>0</v>
      </c>
      <c s="135" t="str">
        <f t="shared" si="85"/>
        <v/>
      </c>
      <c s="138" t="str">
        <f t="shared" si="33"/>
        <v/>
      </c>
      <c s="138" t="str">
        <f t="shared" si="86"/>
        <v/>
      </c>
      <c s="138">
        <f t="shared" si="87"/>
        <v>0</v>
      </c>
      <c s="138">
        <f t="shared" si="88"/>
        <v>0</v>
      </c>
      <c s="138">
        <f t="shared" si="89"/>
        <v>0</v>
      </c>
      <c s="138">
        <f t="shared" si="100"/>
        <v>0</v>
      </c>
      <c s="135" t="str">
        <f t="shared" si="90"/>
        <v/>
      </c>
      <c s="138" t="str">
        <f t="shared" si="39"/>
        <v/>
      </c>
      <c s="138" t="str">
        <f t="shared" si="91"/>
        <v/>
      </c>
      <c s="138">
        <f t="shared" si="92"/>
        <v>0</v>
      </c>
      <c s="138">
        <f t="shared" si="93"/>
        <v>0</v>
      </c>
      <c s="138">
        <f t="shared" si="94"/>
        <v>0</v>
      </c>
      <c s="139">
        <f t="shared" si="101"/>
        <v>0</v>
      </c>
      <c s="135"/>
      <c s="11"/>
    </row>
    <row r="137" spans="1:112" s="9" customFormat="1" ht="26.25" customHeight="1">
      <c r="A137"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37" s="42"/>
      <c s="42"/>
      <c s="42"/>
      <c s="42"/>
      <c s="42"/>
      <c s="157" t="str">
        <f t="shared" si="111" ref="BP137:BP200">G137</f>
        <v/>
      </c>
      <c s="138" t="str">
        <f t="shared" si="112" ref="BQ137:BQ200">IF(AND(L137="",M137="",N137="",O137=""),"",SUM(L137,M137,N137,O137))</f>
        <v/>
      </c>
      <c s="138" t="str">
        <f t="shared" si="95"/>
        <v/>
      </c>
      <c s="138" t="str">
        <f t="shared" si="113" ref="BS137:BS200">IFERROR(IF(AND(VLOOKUP(G137,अंक,5,0)=""),"",IF($BS$6=3,IF(AND(VLOOKUP(G137,अंक,5,0)&gt;=86),3,IF(AND(VLOOKUP(G137,अंक,5,0)&gt;=81),2,IF(AND(VLOOKUP(G137,अंक,5,0)&gt;=75),1,0))),IF(AND(VLOOKUP(G137,अंक,5,0)&gt;=86),1.5,IF(AND(VLOOKUP(G137,अंक,5,0)&gt;=81),1,IF(AND(VLOOKUP(G137,अंक,5,0)&gt;=75),0.5,0))))),"")</f>
        <v/>
      </c>
      <c s="138">
        <f t="shared" si="114" ref="BT137:BT200">VLOOKUP(G137,अंक,10,0)</f>
        <v>0</v>
      </c>
      <c s="138">
        <f t="shared" si="115" ref="BU137:BU200">VLOOKUP(G137,अंक,11,0)</f>
        <v>0</v>
      </c>
      <c s="138">
        <f t="shared" si="116" ref="BV137:BV200">VLOOKUP(G137,अंक,12,0)</f>
        <v>0</v>
      </c>
      <c s="138">
        <f t="shared" si="96"/>
        <v>0</v>
      </c>
      <c s="135" t="str">
        <f t="shared" si="117" ref="BX137:BX200">IF(AND(S137="",T137="",U137="",V137=""),"",SUM(S137,T137,U137,V137))</f>
        <v/>
      </c>
      <c s="138" t="str">
        <f t="shared" si="16"/>
        <v/>
      </c>
      <c s="138" t="str">
        <f t="shared" si="118" ref="BZ137:BZ200">IFERROR(IF(AND(VLOOKUP(G137,अंक,5,0)=""),"",IF($BZ$6=3,IF(AND(VLOOKUP(G137,अंक,5,0)&gt;=86),3,IF(AND(VLOOKUP(G137,अंक,5,0)&gt;=81),2,IF(AND(VLOOKUP(G137,अंक,5,0)&gt;=75),1,0))),IF(AND(VLOOKUP(G137,अंक,5,0)&gt;=86),1.5,IF(AND(VLOOKUP(G137,अंक,5,0)&gt;=81),1,IF(AND(VLOOKUP(G137,अंक,5,0)&gt;=75),0.5,0))))),"")</f>
        <v/>
      </c>
      <c s="138">
        <f t="shared" si="119" ref="CA137:CA200">VLOOKUP(G137,अंक,17,0)</f>
        <v>0</v>
      </c>
      <c s="138">
        <f t="shared" si="120" ref="CB137:CB200">VLOOKUP(G137,अंक,18,0)</f>
        <v>0</v>
      </c>
      <c s="138">
        <f t="shared" si="121" ref="CC137:CC200">VLOOKUP(G137,अंक,19,0)</f>
        <v>0</v>
      </c>
      <c s="138">
        <f t="shared" si="97"/>
        <v>0</v>
      </c>
      <c s="135" t="str">
        <f t="shared" si="122" ref="CE137:CE200">IF(AND(Z137="",AA137="",AB137="",AC137=""),"",SUM(Z137,AA137,AB137,AC137))</f>
        <v/>
      </c>
      <c s="138" t="str">
        <f t="shared" si="21"/>
        <v/>
      </c>
      <c s="138" t="str">
        <f t="shared" si="123" ref="CG137:CG200">IFERROR(IF(AND(VLOOKUP(G137,अंक,5,0)=""),"",IF($CG$6=3,IF(AND(VLOOKUP(G137,अंक,5,0)&gt;=86),3,IF(AND(VLOOKUP(G137,अंक,5,0)&gt;=81),2,IF(AND(VLOOKUP(G137,अंक,5,0)&gt;=75),1,0))),IF(AND(VLOOKUP(G137,अंक,5,0)&gt;=86),1.5,IF(AND(VLOOKUP(G137,अंक,5,0)&gt;=81),1,IF(AND(VLOOKUP(G137,अंक,5,0)&gt;=75),0.5,0))))),"")</f>
        <v/>
      </c>
      <c s="138">
        <f t="shared" si="124" ref="CH137:CH200">VLOOKUP(G137,अंक,25,0)</f>
        <v>0</v>
      </c>
      <c s="138">
        <f t="shared" si="125" ref="CI137:CI200">VLOOKUP(G137,अंक,26,0)</f>
        <v>0</v>
      </c>
      <c s="138">
        <f t="shared" si="126" ref="CJ137:CJ200">VLOOKUP(G137,अंक,27,0)</f>
        <v>0</v>
      </c>
      <c s="138">
        <f t="shared" si="98"/>
        <v>0</v>
      </c>
      <c s="135" t="str">
        <f t="shared" si="127" ref="CL137:CL200">IF(AND(AH137="",AI137="",AJ137="",AK137=""),"",SUM(AH137,AI137,AJ137,AK137))</f>
        <v/>
      </c>
      <c s="138" t="str">
        <f t="shared" si="27"/>
        <v/>
      </c>
      <c s="138" t="str">
        <f t="shared" si="128" ref="CN137:CN200">IFERROR(IF(AND(VLOOKUP(G137,अंक,5,0)=""),"",IF($CN$6=3,IF(AND(VLOOKUP(G137,अंक,5,0)&gt;=86),3,IF(AND(VLOOKUP(G137,अंक,5,0)&gt;=81),2,IF(AND(VLOOKUP(G137,अंक,5,0)&gt;=75),1,0))),IF(AND(VLOOKUP(G137,अंक,5,0)&gt;=86),1.5,IF(AND(VLOOKUP(G137,अंक,5,0)&gt;=81),1,IF(AND(VLOOKUP(G137,अंक,5,0)&gt;=75),0.5,0))))),"")</f>
        <v/>
      </c>
      <c s="138">
        <f t="shared" si="129" ref="CO137:CO200">VLOOKUP(G137,अंक,33,0)</f>
        <v>0</v>
      </c>
      <c s="138">
        <f t="shared" si="130" ref="CP137:CP200">VLOOKUP(G137,अंक,34,0)</f>
        <v>0</v>
      </c>
      <c s="138">
        <f t="shared" si="131" ref="CQ137:CQ200">VLOOKUP(G137,अंक,35,0)</f>
        <v>0</v>
      </c>
      <c s="138">
        <f t="shared" si="99"/>
        <v>0</v>
      </c>
      <c s="135" t="str">
        <f t="shared" si="132" ref="CS137:CS200">IF(AND(AP137="",AQ137="",AR137="",AS137=""),"",SUM(AP137,AQ137,AR137,AS137))</f>
        <v/>
      </c>
      <c s="138" t="str">
        <f t="shared" si="33"/>
        <v/>
      </c>
      <c s="138" t="str">
        <f t="shared" si="133" ref="CU137:CU200">IFERROR(IF(AND(VLOOKUP(G137,अंक,5,0)=""),"",IF($CU$6=3,IF(AND(VLOOKUP(G137,अंक,5,0)&gt;=86),3,IF(AND(VLOOKUP(G137,अंक,5,0)&gt;=81),2,IF(AND(VLOOKUP(G137,अंक,5,0)&gt;=75),1,0))),IF(AND(VLOOKUP(G137,अंक,5,0)&gt;=86),1.5,IF(AND(VLOOKUP(G137,अंक,5,0)&gt;=81),1,IF(AND(VLOOKUP(G137,अंक,5,0)&gt;=75),0.5,0))))),"")</f>
        <v/>
      </c>
      <c s="138">
        <f t="shared" si="134" ref="CV137:CV200">VLOOKUP(G137,अंक,41,0)</f>
        <v>0</v>
      </c>
      <c s="138">
        <f t="shared" si="135" ref="CW137:CW200">VLOOKUP(G137,अंक,42,0)</f>
        <v>0</v>
      </c>
      <c s="138">
        <f t="shared" si="136" ref="CX137:CX200">VLOOKUP(G137,अंक,43,0)</f>
        <v>0</v>
      </c>
      <c s="138">
        <f t="shared" si="100"/>
        <v>0</v>
      </c>
      <c s="135" t="str">
        <f t="shared" si="137" ref="CZ137:CZ200">IF(AND(AX137="",AY137="",AZ137="",BA137=""),"",SUM(AX137,AY137,AZ137,BA137))</f>
        <v/>
      </c>
      <c s="138" t="str">
        <f t="shared" si="39"/>
        <v/>
      </c>
      <c s="138" t="str">
        <f t="shared" si="138" ref="DB137:DB200">IFERROR(IF(AND(VLOOKUP(G137,अंक,5,0)=""),"",IF($DB$6=3,IF(AND(VLOOKUP(G137,अंक,5,0)&gt;=86),3,IF(AND(VLOOKUP(G137,अंक,5,0)&gt;=81),2,IF(AND(VLOOKUP(G137,अंक,5,0)&gt;=75),1,0))),IF(AND(VLOOKUP(G137,अंक,5,0)&gt;=86),1.5,IF(AND(VLOOKUP(G137,अंक,5,0)&gt;=81),1,IF(AND(VLOOKUP(G137,अंक,5,0)&gt;=75),0.5,0))))),"")</f>
        <v/>
      </c>
      <c s="138">
        <f t="shared" si="139" ref="DC137:DC200">VLOOKUP(G137,अंक,49,0)</f>
        <v>0</v>
      </c>
      <c s="138">
        <f t="shared" si="140" ref="DD137:DD200">VLOOKUP(G137,अंक,50,0)</f>
        <v>0</v>
      </c>
      <c s="138">
        <f t="shared" si="141" ref="DE137:DE200">VLOOKUP(G137,अंक,51,0)</f>
        <v>0</v>
      </c>
      <c s="139">
        <f t="shared" si="101"/>
        <v>0</v>
      </c>
      <c s="135"/>
      <c s="11"/>
    </row>
    <row r="138" spans="1:112" s="9" customFormat="1" ht="26.25" customHeight="1">
      <c r="A138"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38" s="42"/>
      <c s="42"/>
      <c s="42"/>
      <c s="42"/>
      <c s="42"/>
      <c s="157" t="str">
        <f t="shared" si="111"/>
        <v/>
      </c>
      <c s="138" t="str">
        <f t="shared" si="112"/>
        <v/>
      </c>
      <c s="138" t="str">
        <f t="shared" si="142" ref="BR138:BR201">IFERROR(IF(BQ138="","",ROUNDUP(BQ138*10%,0)),"")</f>
        <v/>
      </c>
      <c s="138" t="str">
        <f t="shared" si="113"/>
        <v/>
      </c>
      <c s="138">
        <f t="shared" si="114"/>
        <v>0</v>
      </c>
      <c s="138">
        <f t="shared" si="115"/>
        <v>0</v>
      </c>
      <c s="138">
        <f t="shared" si="116"/>
        <v>0</v>
      </c>
      <c s="138">
        <f t="shared" si="143" ref="BW138:BW201">SUM(BR138:BV138)</f>
        <v>0</v>
      </c>
      <c s="135" t="str">
        <f t="shared" si="117"/>
        <v/>
      </c>
      <c s="138" t="str">
        <f t="shared" si="16"/>
        <v/>
      </c>
      <c s="138" t="str">
        <f t="shared" si="118"/>
        <v/>
      </c>
      <c s="138">
        <f t="shared" si="119"/>
        <v>0</v>
      </c>
      <c s="138">
        <f t="shared" si="120"/>
        <v>0</v>
      </c>
      <c s="138">
        <f t="shared" si="121"/>
        <v>0</v>
      </c>
      <c s="138">
        <f t="shared" si="144" ref="CD138:CD201">SUM(BY138:CC138)</f>
        <v>0</v>
      </c>
      <c s="135" t="str">
        <f t="shared" si="122"/>
        <v/>
      </c>
      <c s="138" t="str">
        <f t="shared" si="21"/>
        <v/>
      </c>
      <c s="138" t="str">
        <f t="shared" si="123"/>
        <v/>
      </c>
      <c s="138">
        <f t="shared" si="124"/>
        <v>0</v>
      </c>
      <c s="138">
        <f t="shared" si="125"/>
        <v>0</v>
      </c>
      <c s="138">
        <f t="shared" si="126"/>
        <v>0</v>
      </c>
      <c s="138">
        <f t="shared" si="145" ref="CK138:CK201">SUM(CF138:CJ138)</f>
        <v>0</v>
      </c>
      <c s="135" t="str">
        <f t="shared" si="127"/>
        <v/>
      </c>
      <c s="138" t="str">
        <f t="shared" si="27"/>
        <v/>
      </c>
      <c s="138" t="str">
        <f t="shared" si="128"/>
        <v/>
      </c>
      <c s="138">
        <f t="shared" si="129"/>
        <v>0</v>
      </c>
      <c s="138">
        <f t="shared" si="130"/>
        <v>0</v>
      </c>
      <c s="138">
        <f t="shared" si="131"/>
        <v>0</v>
      </c>
      <c s="138">
        <f t="shared" si="146" ref="CR138:CR201">SUM(CM138:CQ138)</f>
        <v>0</v>
      </c>
      <c s="135" t="str">
        <f t="shared" si="132"/>
        <v/>
      </c>
      <c s="138" t="str">
        <f t="shared" si="33"/>
        <v/>
      </c>
      <c s="138" t="str">
        <f t="shared" si="133"/>
        <v/>
      </c>
      <c s="138">
        <f t="shared" si="134"/>
        <v>0</v>
      </c>
      <c s="138">
        <f t="shared" si="135"/>
        <v>0</v>
      </c>
      <c s="138">
        <f t="shared" si="136"/>
        <v>0</v>
      </c>
      <c s="138">
        <f t="shared" si="147" ref="CY138:CY201">SUM(CT138:CX138)</f>
        <v>0</v>
      </c>
      <c s="135" t="str">
        <f t="shared" si="137"/>
        <v/>
      </c>
      <c s="138" t="str">
        <f t="shared" si="39"/>
        <v/>
      </c>
      <c s="138" t="str">
        <f t="shared" si="138"/>
        <v/>
      </c>
      <c s="138">
        <f t="shared" si="139"/>
        <v>0</v>
      </c>
      <c s="138">
        <f t="shared" si="140"/>
        <v>0</v>
      </c>
      <c s="138">
        <f t="shared" si="141"/>
        <v>0</v>
      </c>
      <c s="139">
        <f t="shared" si="148" ref="DF138:DF201">SUM(DA138:DE138)</f>
        <v>0</v>
      </c>
      <c s="135"/>
      <c s="11"/>
    </row>
    <row r="139" spans="1:112" s="9" customFormat="1" ht="26.25" customHeight="1">
      <c r="A139"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39"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40" spans="1:112" s="9" customFormat="1" ht="26.25" customHeight="1">
      <c r="A140"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40"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41" spans="1:112" s="9" customFormat="1" ht="26.25" customHeight="1">
      <c r="A141"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41"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42" spans="1:112" s="9" customFormat="1" ht="26.25" customHeight="1">
      <c r="A142"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42"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43" spans="1:112" s="9" customFormat="1" ht="26.25" customHeight="1">
      <c r="A143"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43"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44" spans="1:112" s="9" customFormat="1" ht="26.25" customHeight="1">
      <c r="A144"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44"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45" spans="1:112" s="9" customFormat="1" ht="26.25" customHeight="1">
      <c r="A145"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45"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46" spans="1:112" s="9" customFormat="1" ht="26.25" customHeight="1">
      <c r="A146"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46"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47" spans="1:112" s="9" customFormat="1" ht="26.25" customHeight="1">
      <c r="A147"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47"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48" spans="1:112" s="9" customFormat="1" ht="26.25" customHeight="1">
      <c r="A148"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48"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49" spans="1:112" s="9" customFormat="1" ht="26.25" customHeight="1">
      <c r="A149"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0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49"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50" spans="1:112" s="9" customFormat="1" ht="26.25" customHeight="1">
      <c r="A150"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49" ref="K150:K213">IFERROR(IF(I150="","",IF(J150="","",SUM(J150/I150*100,0))),"")</f>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50"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51" spans="1:112" s="9" customFormat="1" ht="26.25" customHeight="1">
      <c r="A151" s="22" t="str">
        <f t="shared" si="103"/>
        <v/>
      </c>
      <c s="23" t="str">
        <f t="shared" si="104"/>
        <v/>
      </c>
      <c s="24" t="str">
        <f t="shared" si="105"/>
        <v/>
      </c>
      <c s="25" t="str">
        <f t="shared" si="106"/>
        <v/>
      </c>
      <c s="26" t="str">
        <f t="shared" si="107"/>
        <v/>
      </c>
      <c s="26" t="str">
        <f t="shared" si="108"/>
        <v/>
      </c>
      <c s="27" t="str">
        <f t="shared" si="109"/>
        <v/>
      </c>
      <c s="28" t="str">
        <f t="shared" si="110"/>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51"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52" spans="1:112" s="9" customFormat="1" ht="26.25" customHeight="1">
      <c r="A152" s="22" t="str">
        <f t="shared" si="150" ref="A152:A215">IF($A151="","",IF(B151="","",$A151+1))</f>
        <v/>
      </c>
      <c s="23" t="str">
        <f t="shared" si="151" ref="B152:B215">IFERROR(VLOOKUP(A152,नाम1,3,0),"")</f>
        <v/>
      </c>
      <c s="24" t="str">
        <f t="shared" si="152" ref="C152:C215">IFERROR(VLOOKUP(A152,नाम1,4,0),"")</f>
        <v/>
      </c>
      <c s="25" t="str">
        <f t="shared" si="153" ref="D152:D215">IFERROR(VLOOKUP(A152,नाम1,11,0),"")</f>
        <v/>
      </c>
      <c s="26" t="str">
        <f t="shared" si="154" ref="E152:E215">IFERROR(VLOOKUP(A152,नाम1,6,0),"")</f>
        <v/>
      </c>
      <c s="26" t="str">
        <f t="shared" si="155" ref="F152:F215">IFERROR(VLOOKUP(A152,नाम1,8,0),"")</f>
        <v/>
      </c>
      <c s="27" t="str">
        <f t="shared" si="156" ref="G152:G215">IFERROR(VLOOKUP(A152,नाम1,12,0),"")</f>
        <v/>
      </c>
      <c s="28" t="str">
        <f t="shared" si="157" ref="H152:H215">IFERROR(VLOOKUP(A152,नाम1,13,0),"")</f>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52"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53" spans="1:112" s="9" customFormat="1" ht="26.25" customHeight="1">
      <c r="A153"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53"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54" spans="1:112" s="9" customFormat="1" ht="26.25" customHeight="1">
      <c r="A154"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54"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55" spans="1:112" s="9" customFormat="1" ht="26.25" customHeight="1">
      <c r="A155"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55"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56" spans="1:112" s="9" customFormat="1" ht="26.25" customHeight="1">
      <c r="A156"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56"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57" spans="1:112" s="9" customFormat="1" ht="26.25" customHeight="1">
      <c r="A157"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57"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58" spans="1:112" s="9" customFormat="1" ht="26.25" customHeight="1">
      <c r="A158"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58"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59" spans="1:112" s="9" customFormat="1" ht="26.25" customHeight="1">
      <c r="A159"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59"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60" spans="1:112" s="9" customFormat="1" ht="26.25" customHeight="1">
      <c r="A160"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60"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61" spans="1:112" s="9" customFormat="1" ht="26.25" customHeight="1">
      <c r="A161"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61"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62" spans="1:112" s="9" customFormat="1" ht="26.25" customHeight="1">
      <c r="A162"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62"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63" spans="1:112" s="9" customFormat="1" ht="26.25" customHeight="1">
      <c r="A163"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63"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64" spans="1:112" s="9" customFormat="1" ht="26.25" customHeight="1">
      <c r="A164"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64"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65" spans="1:112" s="9" customFormat="1" ht="26.25" customHeight="1">
      <c r="A165"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65"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66" spans="1:112" s="9" customFormat="1" ht="26.25" customHeight="1">
      <c r="A166"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66"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67" spans="1:112" s="9" customFormat="1" ht="26.25" customHeight="1">
      <c r="A167"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67"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68" spans="1:112" s="9" customFormat="1" ht="26.25" customHeight="1">
      <c r="A168"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68"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69" spans="1:112" s="9" customFormat="1" ht="26.25" customHeight="1">
      <c r="A169"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69"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70" spans="1:112" s="9" customFormat="1" ht="26.25" customHeight="1">
      <c r="A170"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70"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71" spans="1:112" s="9" customFormat="1" ht="26.25" customHeight="1">
      <c r="A171"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71"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72" spans="1:112" s="9" customFormat="1" ht="26.25" customHeight="1">
      <c r="A172"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72"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73" spans="1:112" s="9" customFormat="1" ht="26.25" customHeight="1">
      <c r="A173"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73"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74" spans="1:112" s="9" customFormat="1" ht="26.25" customHeight="1">
      <c r="A174"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74"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75" spans="1:112" s="9" customFormat="1" ht="26.25" customHeight="1">
      <c r="A175"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75"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76" spans="1:112" s="9" customFormat="1" ht="26.25" customHeight="1">
      <c r="A176"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76"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77" spans="1:112" s="9" customFormat="1" ht="26.25" customHeight="1">
      <c r="A177"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77"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78" spans="1:112" s="9" customFormat="1" ht="26.25" customHeight="1">
      <c r="A178"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78"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79" spans="1:112" s="9" customFormat="1" ht="26.25" customHeight="1">
      <c r="A179"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79"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80" spans="1:112" s="9" customFormat="1" ht="26.25" customHeight="1">
      <c r="A180"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80"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81" spans="1:112" s="9" customFormat="1" ht="26.25" customHeight="1">
      <c r="A181"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81"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82" spans="1:112" s="9" customFormat="1" ht="26.25" customHeight="1">
      <c r="A182"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82"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83" spans="1:112" s="9" customFormat="1" ht="26.25" customHeight="1">
      <c r="A183"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83"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84" spans="1:112" s="9" customFormat="1" ht="26.25" customHeight="1">
      <c r="A184"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84"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85" spans="1:112" s="9" customFormat="1" ht="26.25" customHeight="1">
      <c r="A185"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85"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86" spans="1:112" s="9" customFormat="1" ht="26.25" customHeight="1">
      <c r="A186"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86"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87" spans="1:112" s="9" customFormat="1" ht="26.25" customHeight="1">
      <c r="A187"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87"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88" spans="1:112" s="9" customFormat="1" ht="26.25" customHeight="1">
      <c r="A188"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88"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89" spans="1:112" s="9" customFormat="1" ht="26.25" customHeight="1">
      <c r="A189"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89"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90" spans="1:112" s="9" customFormat="1" ht="26.25" customHeight="1">
      <c r="A190"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90"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91" spans="1:112" s="9" customFormat="1" ht="26.25" customHeight="1">
      <c r="A191"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91"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92" spans="1:112" s="9" customFormat="1" ht="26.25" customHeight="1">
      <c r="A192"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92"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93" spans="1:112" s="9" customFormat="1" ht="26.25" customHeight="1">
      <c r="A193"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93"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94" spans="1:112" s="9" customFormat="1" ht="26.25" customHeight="1">
      <c r="A194"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94"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95" spans="1:112" s="9" customFormat="1" ht="26.25" customHeight="1">
      <c r="A195"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95"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96" spans="1:112" s="9" customFormat="1" ht="26.25" customHeight="1">
      <c r="A196"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96"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97" spans="1:112" s="9" customFormat="1" ht="26.25" customHeight="1">
      <c r="A197"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97"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98" spans="1:112" s="9" customFormat="1" ht="26.25" customHeight="1">
      <c r="A198"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98"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199" spans="1:112" s="9" customFormat="1" ht="26.25" customHeight="1">
      <c r="A199"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199"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200" spans="1:112" s="9" customFormat="1" ht="26.25" customHeight="1">
      <c r="A200"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00" s="42"/>
      <c s="42"/>
      <c s="42"/>
      <c s="42"/>
      <c s="42"/>
      <c s="157" t="str">
        <f t="shared" si="111"/>
        <v/>
      </c>
      <c s="138" t="str">
        <f t="shared" si="112"/>
        <v/>
      </c>
      <c s="138" t="str">
        <f t="shared" si="142"/>
        <v/>
      </c>
      <c s="138" t="str">
        <f t="shared" si="113"/>
        <v/>
      </c>
      <c s="138">
        <f t="shared" si="114"/>
        <v>0</v>
      </c>
      <c s="138">
        <f t="shared" si="115"/>
        <v>0</v>
      </c>
      <c s="138">
        <f t="shared" si="116"/>
        <v>0</v>
      </c>
      <c s="138">
        <f t="shared" si="143"/>
        <v>0</v>
      </c>
      <c s="135" t="str">
        <f t="shared" si="117"/>
        <v/>
      </c>
      <c s="138" t="str">
        <f t="shared" si="16"/>
        <v/>
      </c>
      <c s="138" t="str">
        <f t="shared" si="118"/>
        <v/>
      </c>
      <c s="138">
        <f t="shared" si="119"/>
        <v>0</v>
      </c>
      <c s="138">
        <f t="shared" si="120"/>
        <v>0</v>
      </c>
      <c s="138">
        <f t="shared" si="121"/>
        <v>0</v>
      </c>
      <c s="138">
        <f t="shared" si="144"/>
        <v>0</v>
      </c>
      <c s="135" t="str">
        <f t="shared" si="122"/>
        <v/>
      </c>
      <c s="138" t="str">
        <f t="shared" si="21"/>
        <v/>
      </c>
      <c s="138" t="str">
        <f t="shared" si="123"/>
        <v/>
      </c>
      <c s="138">
        <f t="shared" si="124"/>
        <v>0</v>
      </c>
      <c s="138">
        <f t="shared" si="125"/>
        <v>0</v>
      </c>
      <c s="138">
        <f t="shared" si="126"/>
        <v>0</v>
      </c>
      <c s="138">
        <f t="shared" si="145"/>
        <v>0</v>
      </c>
      <c s="135" t="str">
        <f t="shared" si="127"/>
        <v/>
      </c>
      <c s="138" t="str">
        <f t="shared" si="27"/>
        <v/>
      </c>
      <c s="138" t="str">
        <f t="shared" si="128"/>
        <v/>
      </c>
      <c s="138">
        <f t="shared" si="129"/>
        <v>0</v>
      </c>
      <c s="138">
        <f t="shared" si="130"/>
        <v>0</v>
      </c>
      <c s="138">
        <f t="shared" si="131"/>
        <v>0</v>
      </c>
      <c s="138">
        <f t="shared" si="146"/>
        <v>0</v>
      </c>
      <c s="135" t="str">
        <f t="shared" si="132"/>
        <v/>
      </c>
      <c s="138" t="str">
        <f t="shared" si="33"/>
        <v/>
      </c>
      <c s="138" t="str">
        <f t="shared" si="133"/>
        <v/>
      </c>
      <c s="138">
        <f t="shared" si="134"/>
        <v>0</v>
      </c>
      <c s="138">
        <f t="shared" si="135"/>
        <v>0</v>
      </c>
      <c s="138">
        <f t="shared" si="136"/>
        <v>0</v>
      </c>
      <c s="138">
        <f t="shared" si="147"/>
        <v>0</v>
      </c>
      <c s="135" t="str">
        <f t="shared" si="137"/>
        <v/>
      </c>
      <c s="138" t="str">
        <f t="shared" si="39"/>
        <v/>
      </c>
      <c s="138" t="str">
        <f t="shared" si="138"/>
        <v/>
      </c>
      <c s="138">
        <f t="shared" si="139"/>
        <v>0</v>
      </c>
      <c s="138">
        <f t="shared" si="140"/>
        <v>0</v>
      </c>
      <c s="138">
        <f t="shared" si="141"/>
        <v>0</v>
      </c>
      <c s="139">
        <f t="shared" si="148"/>
        <v>0</v>
      </c>
      <c s="135"/>
      <c s="11"/>
    </row>
    <row r="201" spans="1:112" s="9" customFormat="1" ht="26.25" customHeight="1">
      <c r="A201"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01" s="42"/>
      <c s="42"/>
      <c s="42"/>
      <c s="42"/>
      <c s="42"/>
      <c s="157" t="str">
        <f t="shared" si="158" ref="BP201:BP264">G201</f>
        <v/>
      </c>
      <c s="138" t="str">
        <f t="shared" si="159" ref="BQ201:BQ264">IF(AND(L201="",M201="",N201="",O201=""),"",SUM(L201,M201,N201,O201))</f>
        <v/>
      </c>
      <c s="138" t="str">
        <f t="shared" si="142"/>
        <v/>
      </c>
      <c s="138" t="str">
        <f t="shared" si="160" ref="BS201:BS264">IFERROR(IF(AND(VLOOKUP(G201,अंक,5,0)=""),"",IF($BS$6=3,IF(AND(VLOOKUP(G201,अंक,5,0)&gt;=86),3,IF(AND(VLOOKUP(G201,अंक,5,0)&gt;=81),2,IF(AND(VLOOKUP(G201,अंक,5,0)&gt;=75),1,0))),IF(AND(VLOOKUP(G201,अंक,5,0)&gt;=86),1.5,IF(AND(VLOOKUP(G201,अंक,5,0)&gt;=81),1,IF(AND(VLOOKUP(G201,अंक,5,0)&gt;=75),0.5,0))))),"")</f>
        <v/>
      </c>
      <c s="138">
        <f t="shared" si="161" ref="BT201:BT264">VLOOKUP(G201,अंक,10,0)</f>
        <v>0</v>
      </c>
      <c s="138">
        <f t="shared" si="162" ref="BU201:BU264">VLOOKUP(G201,अंक,11,0)</f>
        <v>0</v>
      </c>
      <c s="138">
        <f t="shared" si="163" ref="BV201:BV264">VLOOKUP(G201,अंक,12,0)</f>
        <v>0</v>
      </c>
      <c s="138">
        <f t="shared" si="143"/>
        <v>0</v>
      </c>
      <c s="135" t="str">
        <f t="shared" si="164" ref="BX201:BX264">IF(AND(S201="",T201="",U201="",V201=""),"",SUM(S201,T201,U201,V201))</f>
        <v/>
      </c>
      <c s="138" t="str">
        <f t="shared" si="16"/>
        <v/>
      </c>
      <c s="138" t="str">
        <f t="shared" si="165" ref="BZ201:BZ264">IFERROR(IF(AND(VLOOKUP(G201,अंक,5,0)=""),"",IF($BZ$6=3,IF(AND(VLOOKUP(G201,अंक,5,0)&gt;=86),3,IF(AND(VLOOKUP(G201,अंक,5,0)&gt;=81),2,IF(AND(VLOOKUP(G201,अंक,5,0)&gt;=75),1,0))),IF(AND(VLOOKUP(G201,अंक,5,0)&gt;=86),1.5,IF(AND(VLOOKUP(G201,अंक,5,0)&gt;=81),1,IF(AND(VLOOKUP(G201,अंक,5,0)&gt;=75),0.5,0))))),"")</f>
        <v/>
      </c>
      <c s="138">
        <f t="shared" si="166" ref="CA201:CA264">VLOOKUP(G201,अंक,17,0)</f>
        <v>0</v>
      </c>
      <c s="138">
        <f t="shared" si="167" ref="CB201:CB264">VLOOKUP(G201,अंक,18,0)</f>
        <v>0</v>
      </c>
      <c s="138">
        <f t="shared" si="168" ref="CC201:CC264">VLOOKUP(G201,अंक,19,0)</f>
        <v>0</v>
      </c>
      <c s="138">
        <f t="shared" si="144"/>
        <v>0</v>
      </c>
      <c s="135" t="str">
        <f t="shared" si="169" ref="CE201:CE264">IF(AND(Z201="",AA201="",AB201="",AC201=""),"",SUM(Z201,AA201,AB201,AC201))</f>
        <v/>
      </c>
      <c s="138" t="str">
        <f t="shared" si="21"/>
        <v/>
      </c>
      <c s="138" t="str">
        <f t="shared" si="170" ref="CG201:CG264">IFERROR(IF(AND(VLOOKUP(G201,अंक,5,0)=""),"",IF($CG$6=3,IF(AND(VLOOKUP(G201,अंक,5,0)&gt;=86),3,IF(AND(VLOOKUP(G201,अंक,5,0)&gt;=81),2,IF(AND(VLOOKUP(G201,अंक,5,0)&gt;=75),1,0))),IF(AND(VLOOKUP(G201,अंक,5,0)&gt;=86),1.5,IF(AND(VLOOKUP(G201,अंक,5,0)&gt;=81),1,IF(AND(VLOOKUP(G201,अंक,5,0)&gt;=75),0.5,0))))),"")</f>
        <v/>
      </c>
      <c s="138">
        <f t="shared" si="171" ref="CH201:CH264">VLOOKUP(G201,अंक,25,0)</f>
        <v>0</v>
      </c>
      <c s="138">
        <f t="shared" si="172" ref="CI201:CI264">VLOOKUP(G201,अंक,26,0)</f>
        <v>0</v>
      </c>
      <c s="138">
        <f t="shared" si="173" ref="CJ201:CJ264">VLOOKUP(G201,अंक,27,0)</f>
        <v>0</v>
      </c>
      <c s="138">
        <f t="shared" si="145"/>
        <v>0</v>
      </c>
      <c s="135" t="str">
        <f t="shared" si="174" ref="CL201:CL264">IF(AND(AH201="",AI201="",AJ201="",AK201=""),"",SUM(AH201,AI201,AJ201,AK201))</f>
        <v/>
      </c>
      <c s="138" t="str">
        <f t="shared" si="27"/>
        <v/>
      </c>
      <c s="138" t="str">
        <f t="shared" si="175" ref="CN201:CN264">IFERROR(IF(AND(VLOOKUP(G201,अंक,5,0)=""),"",IF($CN$6=3,IF(AND(VLOOKUP(G201,अंक,5,0)&gt;=86),3,IF(AND(VLOOKUP(G201,अंक,5,0)&gt;=81),2,IF(AND(VLOOKUP(G201,अंक,5,0)&gt;=75),1,0))),IF(AND(VLOOKUP(G201,अंक,5,0)&gt;=86),1.5,IF(AND(VLOOKUP(G201,अंक,5,0)&gt;=81),1,IF(AND(VLOOKUP(G201,अंक,5,0)&gt;=75),0.5,0))))),"")</f>
        <v/>
      </c>
      <c s="138">
        <f t="shared" si="176" ref="CO201:CO264">VLOOKUP(G201,अंक,33,0)</f>
        <v>0</v>
      </c>
      <c s="138">
        <f t="shared" si="177" ref="CP201:CP264">VLOOKUP(G201,अंक,34,0)</f>
        <v>0</v>
      </c>
      <c s="138">
        <f t="shared" si="178" ref="CQ201:CQ264">VLOOKUP(G201,अंक,35,0)</f>
        <v>0</v>
      </c>
      <c s="138">
        <f t="shared" si="146"/>
        <v>0</v>
      </c>
      <c s="135" t="str">
        <f t="shared" si="179" ref="CS201:CS264">IF(AND(AP201="",AQ201="",AR201="",AS201=""),"",SUM(AP201,AQ201,AR201,AS201))</f>
        <v/>
      </c>
      <c s="138" t="str">
        <f t="shared" si="33"/>
        <v/>
      </c>
      <c s="138" t="str">
        <f t="shared" si="180" ref="CU201:CU264">IFERROR(IF(AND(VLOOKUP(G201,अंक,5,0)=""),"",IF($CU$6=3,IF(AND(VLOOKUP(G201,अंक,5,0)&gt;=86),3,IF(AND(VLOOKUP(G201,अंक,5,0)&gt;=81),2,IF(AND(VLOOKUP(G201,अंक,5,0)&gt;=75),1,0))),IF(AND(VLOOKUP(G201,अंक,5,0)&gt;=86),1.5,IF(AND(VLOOKUP(G201,अंक,5,0)&gt;=81),1,IF(AND(VLOOKUP(G201,अंक,5,0)&gt;=75),0.5,0))))),"")</f>
        <v/>
      </c>
      <c s="138">
        <f t="shared" si="181" ref="CV201:CV264">VLOOKUP(G201,अंक,41,0)</f>
        <v>0</v>
      </c>
      <c s="138">
        <f t="shared" si="182" ref="CW201:CW264">VLOOKUP(G201,अंक,42,0)</f>
        <v>0</v>
      </c>
      <c s="138">
        <f t="shared" si="183" ref="CX201:CX264">VLOOKUP(G201,अंक,43,0)</f>
        <v>0</v>
      </c>
      <c s="138">
        <f t="shared" si="147"/>
        <v>0</v>
      </c>
      <c s="135" t="str">
        <f t="shared" si="184" ref="CZ201:CZ264">IF(AND(AX201="",AY201="",AZ201="",BA201=""),"",SUM(AX201,AY201,AZ201,BA201))</f>
        <v/>
      </c>
      <c s="138" t="str">
        <f t="shared" si="39"/>
        <v/>
      </c>
      <c s="138" t="str">
        <f t="shared" si="185" ref="DB201:DB264">IFERROR(IF(AND(VLOOKUP(G201,अंक,5,0)=""),"",IF($DB$6=3,IF(AND(VLOOKUP(G201,अंक,5,0)&gt;=86),3,IF(AND(VLOOKUP(G201,अंक,5,0)&gt;=81),2,IF(AND(VLOOKUP(G201,अंक,5,0)&gt;=75),1,0))),IF(AND(VLOOKUP(G201,अंक,5,0)&gt;=86),1.5,IF(AND(VLOOKUP(G201,अंक,5,0)&gt;=81),1,IF(AND(VLOOKUP(G201,अंक,5,0)&gt;=75),0.5,0))))),"")</f>
        <v/>
      </c>
      <c s="138">
        <f t="shared" si="186" ref="DC201:DC264">VLOOKUP(G201,अंक,49,0)</f>
        <v>0</v>
      </c>
      <c s="138">
        <f t="shared" si="187" ref="DD201:DD264">VLOOKUP(G201,अंक,50,0)</f>
        <v>0</v>
      </c>
      <c s="138">
        <f t="shared" si="188" ref="DE201:DE264">VLOOKUP(G201,अंक,51,0)</f>
        <v>0</v>
      </c>
      <c s="139">
        <f t="shared" si="148"/>
        <v>0</v>
      </c>
      <c s="135"/>
      <c s="11"/>
    </row>
    <row r="202" spans="1:112" s="9" customFormat="1" ht="26.25" customHeight="1">
      <c r="A202"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02" s="42"/>
      <c s="42"/>
      <c s="42"/>
      <c s="42"/>
      <c s="42"/>
      <c s="157" t="str">
        <f t="shared" si="158"/>
        <v/>
      </c>
      <c s="138" t="str">
        <f t="shared" si="159"/>
        <v/>
      </c>
      <c s="138" t="str">
        <f t="shared" si="189" ref="BR202:BR265">IFERROR(IF(BQ202="","",ROUNDUP(BQ202*10%,0)),"")</f>
        <v/>
      </c>
      <c s="138" t="str">
        <f t="shared" si="160"/>
        <v/>
      </c>
      <c s="138">
        <f t="shared" si="161"/>
        <v>0</v>
      </c>
      <c s="138">
        <f t="shared" si="162"/>
        <v>0</v>
      </c>
      <c s="138">
        <f t="shared" si="163"/>
        <v>0</v>
      </c>
      <c s="138">
        <f t="shared" si="190" ref="BW202:BW265">SUM(BR202:BV202)</f>
        <v>0</v>
      </c>
      <c s="135" t="str">
        <f t="shared" si="164"/>
        <v/>
      </c>
      <c s="138" t="str">
        <f t="shared" si="16"/>
        <v/>
      </c>
      <c s="138" t="str">
        <f t="shared" si="165"/>
        <v/>
      </c>
      <c s="138">
        <f t="shared" si="166"/>
        <v>0</v>
      </c>
      <c s="138">
        <f t="shared" si="167"/>
        <v>0</v>
      </c>
      <c s="138">
        <f t="shared" si="168"/>
        <v>0</v>
      </c>
      <c s="138">
        <f t="shared" si="191" ref="CD202:CD265">SUM(BY202:CC202)</f>
        <v>0</v>
      </c>
      <c s="135" t="str">
        <f t="shared" si="169"/>
        <v/>
      </c>
      <c s="138" t="str">
        <f t="shared" si="21"/>
        <v/>
      </c>
      <c s="138" t="str">
        <f t="shared" si="170"/>
        <v/>
      </c>
      <c s="138">
        <f t="shared" si="171"/>
        <v>0</v>
      </c>
      <c s="138">
        <f t="shared" si="172"/>
        <v>0</v>
      </c>
      <c s="138">
        <f t="shared" si="173"/>
        <v>0</v>
      </c>
      <c s="138">
        <f t="shared" si="192" ref="CK202:CK265">SUM(CF202:CJ202)</f>
        <v>0</v>
      </c>
      <c s="135" t="str">
        <f t="shared" si="174"/>
        <v/>
      </c>
      <c s="138" t="str">
        <f t="shared" si="27"/>
        <v/>
      </c>
      <c s="138" t="str">
        <f t="shared" si="175"/>
        <v/>
      </c>
      <c s="138">
        <f t="shared" si="176"/>
        <v>0</v>
      </c>
      <c s="138">
        <f t="shared" si="177"/>
        <v>0</v>
      </c>
      <c s="138">
        <f t="shared" si="178"/>
        <v>0</v>
      </c>
      <c s="138">
        <f t="shared" si="193" ref="CR202:CR265">SUM(CM202:CQ202)</f>
        <v>0</v>
      </c>
      <c s="135" t="str">
        <f t="shared" si="179"/>
        <v/>
      </c>
      <c s="138" t="str">
        <f t="shared" si="33"/>
        <v/>
      </c>
      <c s="138" t="str">
        <f t="shared" si="180"/>
        <v/>
      </c>
      <c s="138">
        <f t="shared" si="181"/>
        <v>0</v>
      </c>
      <c s="138">
        <f t="shared" si="182"/>
        <v>0</v>
      </c>
      <c s="138">
        <f t="shared" si="183"/>
        <v>0</v>
      </c>
      <c s="138">
        <f t="shared" si="194" ref="CY202:CY265">SUM(CT202:CX202)</f>
        <v>0</v>
      </c>
      <c s="135" t="str">
        <f t="shared" si="184"/>
        <v/>
      </c>
      <c s="138" t="str">
        <f t="shared" si="39"/>
        <v/>
      </c>
      <c s="138" t="str">
        <f t="shared" si="185"/>
        <v/>
      </c>
      <c s="138">
        <f t="shared" si="186"/>
        <v>0</v>
      </c>
      <c s="138">
        <f t="shared" si="187"/>
        <v>0</v>
      </c>
      <c s="138">
        <f t="shared" si="188"/>
        <v>0</v>
      </c>
      <c s="139">
        <f t="shared" si="195" ref="DF202:DF265">SUM(DA202:DE202)</f>
        <v>0</v>
      </c>
      <c s="135"/>
      <c s="11"/>
    </row>
    <row r="203" spans="1:112" s="9" customFormat="1" ht="26.25" customHeight="1">
      <c r="A203"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03"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04" spans="1:112" s="9" customFormat="1" ht="26.25" customHeight="1">
      <c r="A204"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04"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05" spans="1:112" s="9" customFormat="1" ht="26.25" customHeight="1">
      <c r="A205"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05"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06" spans="1:112" s="9" customFormat="1" ht="26.25" customHeight="1">
      <c r="A206"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06"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07" spans="1:112" s="9" customFormat="1" ht="26.25" customHeight="1">
      <c r="A207"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07"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08" spans="1:112" s="9" customFormat="1" ht="26.25" customHeight="1">
      <c r="A208"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08"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09" spans="1:112" s="9" customFormat="1" ht="26.25" customHeight="1">
      <c r="A209"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09"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10" spans="1:112" s="9" customFormat="1" ht="26.25" customHeight="1">
      <c r="A210"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10"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11" spans="1:112" s="9" customFormat="1" ht="26.25" customHeight="1">
      <c r="A211"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11"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12" spans="1:112" s="9" customFormat="1" ht="26.25" customHeight="1">
      <c r="A212"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12"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13" spans="1:112" s="9" customFormat="1" ht="26.25" customHeight="1">
      <c r="A213"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49"/>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13"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14" spans="1:112" s="9" customFormat="1" ht="26.25" customHeight="1">
      <c r="A214"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96" ref="K214:K277">IFERROR(IF(I214="","",IF(J214="","",SUM(J214/I214*100,0))),"")</f>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14"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15" spans="1:112" s="9" customFormat="1" ht="26.25" customHeight="1">
      <c r="A215" s="22" t="str">
        <f t="shared" si="150"/>
        <v/>
      </c>
      <c s="23" t="str">
        <f t="shared" si="151"/>
        <v/>
      </c>
      <c s="24" t="str">
        <f t="shared" si="152"/>
        <v/>
      </c>
      <c s="25" t="str">
        <f t="shared" si="153"/>
        <v/>
      </c>
      <c s="26" t="str">
        <f t="shared" si="154"/>
        <v/>
      </c>
      <c s="26" t="str">
        <f t="shared" si="155"/>
        <v/>
      </c>
      <c s="27" t="str">
        <f t="shared" si="156"/>
        <v/>
      </c>
      <c s="28" t="str">
        <f t="shared" si="157"/>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15"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16" spans="1:112" s="9" customFormat="1" ht="26.25" customHeight="1">
      <c r="A216" s="22" t="str">
        <f t="shared" si="197" ref="A216:A279">IF($A215="","",IF(B215="","",$A215+1))</f>
        <v/>
      </c>
      <c s="23" t="str">
        <f t="shared" si="198" ref="B216:B279">IFERROR(VLOOKUP(A216,नाम1,3,0),"")</f>
        <v/>
      </c>
      <c s="24" t="str">
        <f t="shared" si="199" ref="C216:C279">IFERROR(VLOOKUP(A216,नाम1,4,0),"")</f>
        <v/>
      </c>
      <c s="25" t="str">
        <f t="shared" si="200" ref="D216:D279">IFERROR(VLOOKUP(A216,नाम1,11,0),"")</f>
        <v/>
      </c>
      <c s="26" t="str">
        <f t="shared" si="201" ref="E216:E279">IFERROR(VLOOKUP(A216,नाम1,6,0),"")</f>
        <v/>
      </c>
      <c s="26" t="str">
        <f t="shared" si="202" ref="F216:F279">IFERROR(VLOOKUP(A216,नाम1,8,0),"")</f>
        <v/>
      </c>
      <c s="27" t="str">
        <f t="shared" si="203" ref="G216:G279">IFERROR(VLOOKUP(A216,नाम1,12,0),"")</f>
        <v/>
      </c>
      <c s="28" t="str">
        <f t="shared" si="204" ref="H216:H279">IFERROR(VLOOKUP(A216,नाम1,13,0),"")</f>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16"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17" spans="1:112" s="9" customFormat="1" ht="26.25" customHeight="1">
      <c r="A217"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17"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18" spans="1:112" s="9" customFormat="1" ht="26.25" customHeight="1">
      <c r="A218"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18"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19" spans="1:112" s="9" customFormat="1" ht="26.25" customHeight="1">
      <c r="A219"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19"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20" spans="1:112" s="9" customFormat="1" ht="26.25" customHeight="1">
      <c r="A220"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20"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21" spans="1:112" s="9" customFormat="1" ht="26.25" customHeight="1">
      <c r="A221"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21"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22" spans="1:112" s="9" customFormat="1" ht="26.25" customHeight="1">
      <c r="A222"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22"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23" spans="1:112" s="9" customFormat="1" ht="26.25" customHeight="1">
      <c r="A223"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23"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24" spans="1:112" s="9" customFormat="1" ht="26.25" customHeight="1">
      <c r="A224"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24"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25" spans="1:112" s="9" customFormat="1" ht="26.25" customHeight="1">
      <c r="A225"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25"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26" spans="1:112" s="9" customFormat="1" ht="26.25" customHeight="1">
      <c r="A226"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26"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27" spans="1:112" s="9" customFormat="1" ht="26.25" customHeight="1">
      <c r="A227"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27"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28" spans="1:112" s="9" customFormat="1" ht="26.25" customHeight="1">
      <c r="A228"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28"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29" spans="1:112" s="9" customFormat="1" ht="26.25" customHeight="1">
      <c r="A229"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29"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30" spans="1:112" s="9" customFormat="1" ht="26.25" customHeight="1">
      <c r="A230"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30"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31" spans="1:112" s="9" customFormat="1" ht="26.25" customHeight="1">
      <c r="A231"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31"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32" spans="1:112" s="9" customFormat="1" ht="26.25" customHeight="1">
      <c r="A232"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32"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33" spans="1:112" s="9" customFormat="1" ht="26.25" customHeight="1">
      <c r="A233"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33"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34" spans="1:112" s="9" customFormat="1" ht="26.25" customHeight="1">
      <c r="A234"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34"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35" spans="1:112" s="9" customFormat="1" ht="26.25" customHeight="1">
      <c r="A235"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35"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36" spans="1:112" s="9" customFormat="1" ht="26.25" customHeight="1">
      <c r="A236"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36"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37" spans="1:112" s="9" customFormat="1" ht="26.25" customHeight="1">
      <c r="A237"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37"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38" spans="1:112" s="9" customFormat="1" ht="26.25" customHeight="1">
      <c r="A238"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38"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39" spans="1:112" s="9" customFormat="1" ht="26.25" customHeight="1">
      <c r="A239"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39"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40" spans="1:112" s="9" customFormat="1" ht="26.25" customHeight="1">
      <c r="A240"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40"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41" spans="1:112" s="9" customFormat="1" ht="26.25" customHeight="1">
      <c r="A241"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41"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42" spans="1:112" s="9" customFormat="1" ht="26.25" customHeight="1">
      <c r="A242"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42"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43" spans="1:112" s="9" customFormat="1" ht="26.25" customHeight="1">
      <c r="A243"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43"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44" spans="1:112" s="9" customFormat="1" ht="26.25" customHeight="1">
      <c r="A244"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44"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45" spans="1:112" s="9" customFormat="1" ht="26.25" customHeight="1">
      <c r="A245"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45"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46" spans="1:112" s="9" customFormat="1" ht="26.25" customHeight="1">
      <c r="A246"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46"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47" spans="1:112" s="9" customFormat="1" ht="26.25" customHeight="1">
      <c r="A247"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47"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48" spans="1:112" s="9" customFormat="1" ht="26.25" customHeight="1">
      <c r="A248"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48"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49" spans="1:112" s="9" customFormat="1" ht="26.25" customHeight="1">
      <c r="A249"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49"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50" spans="1:112" s="9" customFormat="1" ht="26.25" customHeight="1">
      <c r="A250"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50"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51" spans="1:112" s="9" customFormat="1" ht="26.25" customHeight="1">
      <c r="A251"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51"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52" spans="1:112" s="9" customFormat="1" ht="26.25" customHeight="1">
      <c r="A252"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52"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53" spans="1:112" s="9" customFormat="1" ht="26.25" customHeight="1">
      <c r="A253"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53"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54" spans="1:112" s="9" customFormat="1" ht="26.25" customHeight="1">
      <c r="A254"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54"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55" spans="1:112" s="9" customFormat="1" ht="26.25" customHeight="1">
      <c r="A255"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55"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56" spans="1:112" s="9" customFormat="1" ht="26.25" customHeight="1">
      <c r="A256"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56"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57" spans="1:112" s="9" customFormat="1" ht="26.25" customHeight="1">
      <c r="A257"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57"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58" spans="1:112" s="9" customFormat="1" ht="26.25" customHeight="1">
      <c r="A258"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58"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59" spans="1:112" s="9" customFormat="1" ht="26.25" customHeight="1">
      <c r="A259"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59"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60" spans="1:112" s="9" customFormat="1" ht="26.25" customHeight="1">
      <c r="A260"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60"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61" spans="1:112" s="9" customFormat="1" ht="26.25" customHeight="1">
      <c r="A261"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61"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62" spans="1:112" s="9" customFormat="1" ht="26.25" customHeight="1">
      <c r="A262"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62"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63" spans="1:112" s="9" customFormat="1" ht="26.25" customHeight="1">
      <c r="A263"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63"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16"/>
        <v/>
      </c>
      <c s="138" t="str">
        <f t="shared" si="165"/>
        <v/>
      </c>
      <c s="138">
        <f t="shared" si="166"/>
        <v>0</v>
      </c>
      <c s="138">
        <f t="shared" si="167"/>
        <v>0</v>
      </c>
      <c s="138">
        <f t="shared" si="168"/>
        <v>0</v>
      </c>
      <c s="138">
        <f t="shared" si="191"/>
        <v>0</v>
      </c>
      <c s="135" t="str">
        <f t="shared" si="169"/>
        <v/>
      </c>
      <c s="138" t="str">
        <f t="shared" si="21"/>
        <v/>
      </c>
      <c s="138" t="str">
        <f t="shared" si="170"/>
        <v/>
      </c>
      <c s="138">
        <f t="shared" si="171"/>
        <v>0</v>
      </c>
      <c s="138">
        <f t="shared" si="172"/>
        <v>0</v>
      </c>
      <c s="138">
        <f t="shared" si="173"/>
        <v>0</v>
      </c>
      <c s="138">
        <f t="shared" si="192"/>
        <v>0</v>
      </c>
      <c s="135" t="str">
        <f t="shared" si="174"/>
        <v/>
      </c>
      <c s="138" t="str">
        <f t="shared" si="27"/>
        <v/>
      </c>
      <c s="138" t="str">
        <f t="shared" si="175"/>
        <v/>
      </c>
      <c s="138">
        <f t="shared" si="176"/>
        <v>0</v>
      </c>
      <c s="138">
        <f t="shared" si="177"/>
        <v>0</v>
      </c>
      <c s="138">
        <f t="shared" si="178"/>
        <v>0</v>
      </c>
      <c s="138">
        <f t="shared" si="193"/>
        <v>0</v>
      </c>
      <c s="135" t="str">
        <f t="shared" si="179"/>
        <v/>
      </c>
      <c s="138" t="str">
        <f t="shared" si="33"/>
        <v/>
      </c>
      <c s="138" t="str">
        <f t="shared" si="180"/>
        <v/>
      </c>
      <c s="138">
        <f t="shared" si="181"/>
        <v>0</v>
      </c>
      <c s="138">
        <f t="shared" si="182"/>
        <v>0</v>
      </c>
      <c s="138">
        <f t="shared" si="183"/>
        <v>0</v>
      </c>
      <c s="138">
        <f t="shared" si="194"/>
        <v>0</v>
      </c>
      <c s="135" t="str">
        <f t="shared" si="184"/>
        <v/>
      </c>
      <c s="138" t="str">
        <f t="shared" si="39"/>
        <v/>
      </c>
      <c s="138" t="str">
        <f t="shared" si="185"/>
        <v/>
      </c>
      <c s="138">
        <f t="shared" si="186"/>
        <v>0</v>
      </c>
      <c s="138">
        <f t="shared" si="187"/>
        <v>0</v>
      </c>
      <c s="138">
        <f t="shared" si="188"/>
        <v>0</v>
      </c>
      <c s="139">
        <f t="shared" si="195"/>
        <v>0</v>
      </c>
      <c s="135"/>
      <c s="11"/>
    </row>
    <row r="264" spans="1:112" s="9" customFormat="1" ht="26.25" customHeight="1">
      <c r="A264"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64" s="42"/>
      <c s="42"/>
      <c s="42"/>
      <c s="42"/>
      <c s="42"/>
      <c s="157" t="str">
        <f t="shared" si="158"/>
        <v/>
      </c>
      <c s="138" t="str">
        <f t="shared" si="159"/>
        <v/>
      </c>
      <c s="138" t="str">
        <f t="shared" si="189"/>
        <v/>
      </c>
      <c s="138" t="str">
        <f t="shared" si="160"/>
        <v/>
      </c>
      <c s="138">
        <f t="shared" si="161"/>
        <v>0</v>
      </c>
      <c s="138">
        <f t="shared" si="162"/>
        <v>0</v>
      </c>
      <c s="138">
        <f t="shared" si="163"/>
        <v>0</v>
      </c>
      <c s="138">
        <f t="shared" si="190"/>
        <v>0</v>
      </c>
      <c s="135" t="str">
        <f t="shared" si="164"/>
        <v/>
      </c>
      <c s="138" t="str">
        <f t="shared" si="205" ref="BY264:BY327">IFERROR(IF(BX264="","",ROUNDUP(BX264*10%,0)),"")</f>
        <v/>
      </c>
      <c s="138" t="str">
        <f t="shared" si="165"/>
        <v/>
      </c>
      <c s="138">
        <f t="shared" si="166"/>
        <v>0</v>
      </c>
      <c s="138">
        <f t="shared" si="167"/>
        <v>0</v>
      </c>
      <c s="138">
        <f t="shared" si="168"/>
        <v>0</v>
      </c>
      <c s="138">
        <f t="shared" si="191"/>
        <v>0</v>
      </c>
      <c s="135" t="str">
        <f t="shared" si="169"/>
        <v/>
      </c>
      <c s="138" t="str">
        <f t="shared" si="206" ref="CF264:CF327">IFERROR(IF(CE264="","",ROUNDUP(CE264*10%,0)),"")</f>
        <v/>
      </c>
      <c s="138" t="str">
        <f t="shared" si="170"/>
        <v/>
      </c>
      <c s="138">
        <f t="shared" si="171"/>
        <v>0</v>
      </c>
      <c s="138">
        <f t="shared" si="172"/>
        <v>0</v>
      </c>
      <c s="138">
        <f t="shared" si="173"/>
        <v>0</v>
      </c>
      <c s="138">
        <f t="shared" si="192"/>
        <v>0</v>
      </c>
      <c s="135" t="str">
        <f t="shared" si="174"/>
        <v/>
      </c>
      <c s="138" t="str">
        <f t="shared" si="207" ref="CM264:CM327">IFERROR(IF(CL264="","",ROUNDUP(CL264*10%,0)),"")</f>
        <v/>
      </c>
      <c s="138" t="str">
        <f t="shared" si="175"/>
        <v/>
      </c>
      <c s="138">
        <f t="shared" si="176"/>
        <v>0</v>
      </c>
      <c s="138">
        <f t="shared" si="177"/>
        <v>0</v>
      </c>
      <c s="138">
        <f t="shared" si="178"/>
        <v>0</v>
      </c>
      <c s="138">
        <f t="shared" si="193"/>
        <v>0</v>
      </c>
      <c s="135" t="str">
        <f t="shared" si="179"/>
        <v/>
      </c>
      <c s="138" t="str">
        <f t="shared" si="208" ref="CT264:CT327">IFERROR(IF(CS264="","",ROUNDUP(CS264*10%,0)),"")</f>
        <v/>
      </c>
      <c s="138" t="str">
        <f t="shared" si="180"/>
        <v/>
      </c>
      <c s="138">
        <f t="shared" si="181"/>
        <v>0</v>
      </c>
      <c s="138">
        <f t="shared" si="182"/>
        <v>0</v>
      </c>
      <c s="138">
        <f t="shared" si="183"/>
        <v>0</v>
      </c>
      <c s="138">
        <f t="shared" si="194"/>
        <v>0</v>
      </c>
      <c s="135" t="str">
        <f t="shared" si="184"/>
        <v/>
      </c>
      <c s="138" t="str">
        <f t="shared" si="209" ref="DA264:DA327">IFERROR(IF(CZ264="","",ROUNDUP(CZ264*10%,0)),"")</f>
        <v/>
      </c>
      <c s="138" t="str">
        <f t="shared" si="185"/>
        <v/>
      </c>
      <c s="138">
        <f t="shared" si="186"/>
        <v>0</v>
      </c>
      <c s="138">
        <f t="shared" si="187"/>
        <v>0</v>
      </c>
      <c s="138">
        <f t="shared" si="188"/>
        <v>0</v>
      </c>
      <c s="139">
        <f t="shared" si="195"/>
        <v>0</v>
      </c>
      <c s="135"/>
      <c s="11"/>
    </row>
    <row r="265" spans="1:112" s="9" customFormat="1" ht="26.25" customHeight="1">
      <c r="A265"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65" s="42"/>
      <c s="42"/>
      <c s="42"/>
      <c s="42"/>
      <c s="42"/>
      <c s="157" t="str">
        <f t="shared" si="210" ref="BP265:BP328">G265</f>
        <v/>
      </c>
      <c s="138" t="str">
        <f t="shared" si="211" ref="BQ265:BQ328">IF(AND(L265="",M265="",N265="",O265=""),"",SUM(L265,M265,N265,O265))</f>
        <v/>
      </c>
      <c s="138" t="str">
        <f t="shared" si="189"/>
        <v/>
      </c>
      <c s="138" t="str">
        <f t="shared" si="212" ref="BS265:BS328">IFERROR(IF(AND(VLOOKUP(G265,अंक,5,0)=""),"",IF($BS$6=3,IF(AND(VLOOKUP(G265,अंक,5,0)&gt;=86),3,IF(AND(VLOOKUP(G265,अंक,5,0)&gt;=81),2,IF(AND(VLOOKUP(G265,अंक,5,0)&gt;=75),1,0))),IF(AND(VLOOKUP(G265,अंक,5,0)&gt;=86),1.5,IF(AND(VLOOKUP(G265,अंक,5,0)&gt;=81),1,IF(AND(VLOOKUP(G265,अंक,5,0)&gt;=75),0.5,0))))),"")</f>
        <v/>
      </c>
      <c s="138">
        <f t="shared" si="213" ref="BT265:BT328">VLOOKUP(G265,अंक,10,0)</f>
        <v>0</v>
      </c>
      <c s="138">
        <f t="shared" si="214" ref="BU265:BU328">VLOOKUP(G265,अंक,11,0)</f>
        <v>0</v>
      </c>
      <c s="138">
        <f t="shared" si="215" ref="BV265:BV328">VLOOKUP(G265,अंक,12,0)</f>
        <v>0</v>
      </c>
      <c s="138">
        <f t="shared" si="190"/>
        <v>0</v>
      </c>
      <c s="135" t="str">
        <f t="shared" si="216" ref="BX265:BX328">IF(AND(S265="",T265="",U265="",V265=""),"",SUM(S265,T265,U265,V265))</f>
        <v/>
      </c>
      <c s="138" t="str">
        <f t="shared" si="205"/>
        <v/>
      </c>
      <c s="138" t="str">
        <f t="shared" si="217" ref="BZ265:BZ328">IFERROR(IF(AND(VLOOKUP(G265,अंक,5,0)=""),"",IF($BZ$6=3,IF(AND(VLOOKUP(G265,अंक,5,0)&gt;=86),3,IF(AND(VLOOKUP(G265,अंक,5,0)&gt;=81),2,IF(AND(VLOOKUP(G265,अंक,5,0)&gt;=75),1,0))),IF(AND(VLOOKUP(G265,अंक,5,0)&gt;=86),1.5,IF(AND(VLOOKUP(G265,अंक,5,0)&gt;=81),1,IF(AND(VLOOKUP(G265,अंक,5,0)&gt;=75),0.5,0))))),"")</f>
        <v/>
      </c>
      <c s="138">
        <f t="shared" si="218" ref="CA265:CA328">VLOOKUP(G265,अंक,17,0)</f>
        <v>0</v>
      </c>
      <c s="138">
        <f t="shared" si="219" ref="CB265:CB328">VLOOKUP(G265,अंक,18,0)</f>
        <v>0</v>
      </c>
      <c s="138">
        <f t="shared" si="220" ref="CC265:CC328">VLOOKUP(G265,अंक,19,0)</f>
        <v>0</v>
      </c>
      <c s="138">
        <f t="shared" si="191"/>
        <v>0</v>
      </c>
      <c s="135" t="str">
        <f t="shared" si="221" ref="CE265:CE328">IF(AND(Z265="",AA265="",AB265="",AC265=""),"",SUM(Z265,AA265,AB265,AC265))</f>
        <v/>
      </c>
      <c s="138" t="str">
        <f t="shared" si="206"/>
        <v/>
      </c>
      <c s="138" t="str">
        <f t="shared" si="222" ref="CG265:CG328">IFERROR(IF(AND(VLOOKUP(G265,अंक,5,0)=""),"",IF($CG$6=3,IF(AND(VLOOKUP(G265,अंक,5,0)&gt;=86),3,IF(AND(VLOOKUP(G265,अंक,5,0)&gt;=81),2,IF(AND(VLOOKUP(G265,अंक,5,0)&gt;=75),1,0))),IF(AND(VLOOKUP(G265,अंक,5,0)&gt;=86),1.5,IF(AND(VLOOKUP(G265,अंक,5,0)&gt;=81),1,IF(AND(VLOOKUP(G265,अंक,5,0)&gt;=75),0.5,0))))),"")</f>
        <v/>
      </c>
      <c s="138">
        <f t="shared" si="223" ref="CH265:CH328">VLOOKUP(G265,अंक,25,0)</f>
        <v>0</v>
      </c>
      <c s="138">
        <f t="shared" si="224" ref="CI265:CI328">VLOOKUP(G265,अंक,26,0)</f>
        <v>0</v>
      </c>
      <c s="138">
        <f t="shared" si="225" ref="CJ265:CJ328">VLOOKUP(G265,अंक,27,0)</f>
        <v>0</v>
      </c>
      <c s="138">
        <f t="shared" si="192"/>
        <v>0</v>
      </c>
      <c s="135" t="str">
        <f t="shared" si="226" ref="CL265:CL328">IF(AND(AH265="",AI265="",AJ265="",AK265=""),"",SUM(AH265,AI265,AJ265,AK265))</f>
        <v/>
      </c>
      <c s="138" t="str">
        <f t="shared" si="207"/>
        <v/>
      </c>
      <c s="138" t="str">
        <f t="shared" si="227" ref="CN265:CN328">IFERROR(IF(AND(VLOOKUP(G265,अंक,5,0)=""),"",IF($CN$6=3,IF(AND(VLOOKUP(G265,अंक,5,0)&gt;=86),3,IF(AND(VLOOKUP(G265,अंक,5,0)&gt;=81),2,IF(AND(VLOOKUP(G265,अंक,5,0)&gt;=75),1,0))),IF(AND(VLOOKUP(G265,अंक,5,0)&gt;=86),1.5,IF(AND(VLOOKUP(G265,अंक,5,0)&gt;=81),1,IF(AND(VLOOKUP(G265,अंक,5,0)&gt;=75),0.5,0))))),"")</f>
        <v/>
      </c>
      <c s="138">
        <f t="shared" si="228" ref="CO265:CO328">VLOOKUP(G265,अंक,33,0)</f>
        <v>0</v>
      </c>
      <c s="138">
        <f t="shared" si="229" ref="CP265:CP328">VLOOKUP(G265,अंक,34,0)</f>
        <v>0</v>
      </c>
      <c s="138">
        <f t="shared" si="230" ref="CQ265:CQ328">VLOOKUP(G265,अंक,35,0)</f>
        <v>0</v>
      </c>
      <c s="138">
        <f t="shared" si="193"/>
        <v>0</v>
      </c>
      <c s="135" t="str">
        <f t="shared" si="231" ref="CS265:CS328">IF(AND(AP265="",AQ265="",AR265="",AS265=""),"",SUM(AP265,AQ265,AR265,AS265))</f>
        <v/>
      </c>
      <c s="138" t="str">
        <f t="shared" si="208"/>
        <v/>
      </c>
      <c s="138" t="str">
        <f t="shared" si="232" ref="CU265:CU328">IFERROR(IF(AND(VLOOKUP(G265,अंक,5,0)=""),"",IF($CU$6=3,IF(AND(VLOOKUP(G265,अंक,5,0)&gt;=86),3,IF(AND(VLOOKUP(G265,अंक,5,0)&gt;=81),2,IF(AND(VLOOKUP(G265,अंक,5,0)&gt;=75),1,0))),IF(AND(VLOOKUP(G265,अंक,5,0)&gt;=86),1.5,IF(AND(VLOOKUP(G265,अंक,5,0)&gt;=81),1,IF(AND(VLOOKUP(G265,अंक,5,0)&gt;=75),0.5,0))))),"")</f>
        <v/>
      </c>
      <c s="138">
        <f t="shared" si="233" ref="CV265:CV328">VLOOKUP(G265,अंक,41,0)</f>
        <v>0</v>
      </c>
      <c s="138">
        <f t="shared" si="234" ref="CW265:CW328">VLOOKUP(G265,अंक,42,0)</f>
        <v>0</v>
      </c>
      <c s="138">
        <f t="shared" si="235" ref="CX265:CX328">VLOOKUP(G265,अंक,43,0)</f>
        <v>0</v>
      </c>
      <c s="138">
        <f t="shared" si="194"/>
        <v>0</v>
      </c>
      <c s="135" t="str">
        <f t="shared" si="236" ref="CZ265:CZ328">IF(AND(AX265="",AY265="",AZ265="",BA265=""),"",SUM(AX265,AY265,AZ265,BA265))</f>
        <v/>
      </c>
      <c s="138" t="str">
        <f t="shared" si="209"/>
        <v/>
      </c>
      <c s="138" t="str">
        <f t="shared" si="237" ref="DB265:DB328">IFERROR(IF(AND(VLOOKUP(G265,अंक,5,0)=""),"",IF($DB$6=3,IF(AND(VLOOKUP(G265,अंक,5,0)&gt;=86),3,IF(AND(VLOOKUP(G265,अंक,5,0)&gt;=81),2,IF(AND(VLOOKUP(G265,अंक,5,0)&gt;=75),1,0))),IF(AND(VLOOKUP(G265,अंक,5,0)&gt;=86),1.5,IF(AND(VLOOKUP(G265,अंक,5,0)&gt;=81),1,IF(AND(VLOOKUP(G265,अंक,5,0)&gt;=75),0.5,0))))),"")</f>
        <v/>
      </c>
      <c s="138">
        <f t="shared" si="238" ref="DC265:DC328">VLOOKUP(G265,अंक,49,0)</f>
        <v>0</v>
      </c>
      <c s="138">
        <f t="shared" si="239" ref="DD265:DD328">VLOOKUP(G265,अंक,50,0)</f>
        <v>0</v>
      </c>
      <c s="138">
        <f t="shared" si="240" ref="DE265:DE328">VLOOKUP(G265,अंक,51,0)</f>
        <v>0</v>
      </c>
      <c s="139">
        <f t="shared" si="195"/>
        <v>0</v>
      </c>
      <c s="135"/>
      <c s="11"/>
    </row>
    <row r="266" spans="1:112" s="9" customFormat="1" ht="26.25" customHeight="1">
      <c r="A266"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66" s="42"/>
      <c s="42"/>
      <c s="42"/>
      <c s="42"/>
      <c s="42"/>
      <c s="157" t="str">
        <f t="shared" si="210"/>
        <v/>
      </c>
      <c s="138" t="str">
        <f t="shared" si="211"/>
        <v/>
      </c>
      <c s="138" t="str">
        <f t="shared" si="241" ref="BR266:BR329">IFERROR(IF(BQ266="","",ROUNDUP(BQ266*10%,0)),"")</f>
        <v/>
      </c>
      <c s="138" t="str">
        <f t="shared" si="212"/>
        <v/>
      </c>
      <c s="138">
        <f t="shared" si="213"/>
        <v>0</v>
      </c>
      <c s="138">
        <f t="shared" si="214"/>
        <v>0</v>
      </c>
      <c s="138">
        <f t="shared" si="215"/>
        <v>0</v>
      </c>
      <c s="138">
        <f t="shared" si="242" ref="BW266:BW329">SUM(BR266:BV266)</f>
        <v>0</v>
      </c>
      <c s="135" t="str">
        <f t="shared" si="216"/>
        <v/>
      </c>
      <c s="138" t="str">
        <f t="shared" si="205"/>
        <v/>
      </c>
      <c s="138" t="str">
        <f t="shared" si="217"/>
        <v/>
      </c>
      <c s="138">
        <f t="shared" si="218"/>
        <v>0</v>
      </c>
      <c s="138">
        <f t="shared" si="219"/>
        <v>0</v>
      </c>
      <c s="138">
        <f t="shared" si="220"/>
        <v>0</v>
      </c>
      <c s="138">
        <f t="shared" si="243" ref="CD266:CD329">SUM(BY266:CC266)</f>
        <v>0</v>
      </c>
      <c s="135" t="str">
        <f t="shared" si="221"/>
        <v/>
      </c>
      <c s="138" t="str">
        <f t="shared" si="206"/>
        <v/>
      </c>
      <c s="138" t="str">
        <f t="shared" si="222"/>
        <v/>
      </c>
      <c s="138">
        <f t="shared" si="223"/>
        <v>0</v>
      </c>
      <c s="138">
        <f t="shared" si="224"/>
        <v>0</v>
      </c>
      <c s="138">
        <f t="shared" si="225"/>
        <v>0</v>
      </c>
      <c s="138">
        <f t="shared" si="244" ref="CK266:CK329">SUM(CF266:CJ266)</f>
        <v>0</v>
      </c>
      <c s="135" t="str">
        <f t="shared" si="226"/>
        <v/>
      </c>
      <c s="138" t="str">
        <f t="shared" si="207"/>
        <v/>
      </c>
      <c s="138" t="str">
        <f t="shared" si="227"/>
        <v/>
      </c>
      <c s="138">
        <f t="shared" si="228"/>
        <v>0</v>
      </c>
      <c s="138">
        <f t="shared" si="229"/>
        <v>0</v>
      </c>
      <c s="138">
        <f t="shared" si="230"/>
        <v>0</v>
      </c>
      <c s="138">
        <f t="shared" si="245" ref="CR266:CR329">SUM(CM266:CQ266)</f>
        <v>0</v>
      </c>
      <c s="135" t="str">
        <f t="shared" si="231"/>
        <v/>
      </c>
      <c s="138" t="str">
        <f t="shared" si="208"/>
        <v/>
      </c>
      <c s="138" t="str">
        <f t="shared" si="232"/>
        <v/>
      </c>
      <c s="138">
        <f t="shared" si="233"/>
        <v>0</v>
      </c>
      <c s="138">
        <f t="shared" si="234"/>
        <v>0</v>
      </c>
      <c s="138">
        <f t="shared" si="235"/>
        <v>0</v>
      </c>
      <c s="138">
        <f t="shared" si="246" ref="CY266:CY329">SUM(CT266:CX266)</f>
        <v>0</v>
      </c>
      <c s="135" t="str">
        <f t="shared" si="236"/>
        <v/>
      </c>
      <c s="138" t="str">
        <f t="shared" si="209"/>
        <v/>
      </c>
      <c s="138" t="str">
        <f t="shared" si="237"/>
        <v/>
      </c>
      <c s="138">
        <f t="shared" si="238"/>
        <v>0</v>
      </c>
      <c s="138">
        <f t="shared" si="239"/>
        <v>0</v>
      </c>
      <c s="138">
        <f t="shared" si="240"/>
        <v>0</v>
      </c>
      <c s="139">
        <f t="shared" si="247" ref="DF266:DF329">SUM(DA266:DE266)</f>
        <v>0</v>
      </c>
      <c s="135"/>
      <c s="11"/>
    </row>
    <row r="267" spans="1:112" s="9" customFormat="1" ht="26.25" customHeight="1">
      <c r="A267"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67"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68" spans="1:112" s="9" customFormat="1" ht="26.25" customHeight="1">
      <c r="A268"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68"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69" spans="1:112" s="9" customFormat="1" ht="26.25" customHeight="1">
      <c r="A269"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69"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70" spans="1:112" s="9" customFormat="1" ht="26.25" customHeight="1">
      <c r="A270"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70"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71" spans="1:112" s="9" customFormat="1" ht="26.25" customHeight="1">
      <c r="A271"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71"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72" spans="1:112" s="9" customFormat="1" ht="26.25" customHeight="1">
      <c r="A272"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72"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73" spans="1:112" s="9" customFormat="1" ht="26.25" customHeight="1">
      <c r="A273"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73"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74" spans="1:112" s="9" customFormat="1" ht="26.25" customHeight="1">
      <c r="A274"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74"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75" spans="1:112" s="9" customFormat="1" ht="26.25" customHeight="1">
      <c r="A275"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75"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76" spans="1:112" s="9" customFormat="1" ht="26.25" customHeight="1">
      <c r="A276"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76"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77" spans="1:112" s="9" customFormat="1" ht="26.25" customHeight="1">
      <c r="A277"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196"/>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77"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78" spans="1:112" s="9" customFormat="1" ht="26.25" customHeight="1">
      <c r="A278"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248" ref="K278:K341">IFERROR(IF(I278="","",IF(J278="","",SUM(J278/I278*100,0))),"")</f>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78"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79" spans="1:112" s="9" customFormat="1" ht="26.25" customHeight="1">
      <c r="A279" s="22" t="str">
        <f t="shared" si="197"/>
        <v/>
      </c>
      <c s="23" t="str">
        <f t="shared" si="198"/>
        <v/>
      </c>
      <c s="24" t="str">
        <f t="shared" si="199"/>
        <v/>
      </c>
      <c s="25" t="str">
        <f t="shared" si="200"/>
        <v/>
      </c>
      <c s="26" t="str">
        <f t="shared" si="201"/>
        <v/>
      </c>
      <c s="26" t="str">
        <f t="shared" si="202"/>
        <v/>
      </c>
      <c s="27" t="str">
        <f t="shared" si="203"/>
        <v/>
      </c>
      <c s="28" t="str">
        <f t="shared" si="204"/>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79"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80" spans="1:112" s="9" customFormat="1" ht="26.25" customHeight="1">
      <c r="A280" s="22" t="str">
        <f t="shared" si="249" ref="A280:A343">IF($A279="","",IF(B279="","",$A279+1))</f>
        <v/>
      </c>
      <c s="23" t="str">
        <f t="shared" si="250" ref="B280:B343">IFERROR(VLOOKUP(A280,नाम1,3,0),"")</f>
        <v/>
      </c>
      <c s="24" t="str">
        <f t="shared" si="251" ref="C280:C343">IFERROR(VLOOKUP(A280,नाम1,4,0),"")</f>
        <v/>
      </c>
      <c s="25" t="str">
        <f t="shared" si="252" ref="D280:D343">IFERROR(VLOOKUP(A280,नाम1,11,0),"")</f>
        <v/>
      </c>
      <c s="26" t="str">
        <f t="shared" si="253" ref="E280:E343">IFERROR(VLOOKUP(A280,नाम1,6,0),"")</f>
        <v/>
      </c>
      <c s="26" t="str">
        <f t="shared" si="254" ref="F280:F343">IFERROR(VLOOKUP(A280,नाम1,8,0),"")</f>
        <v/>
      </c>
      <c s="27" t="str">
        <f t="shared" si="255" ref="G280:G343">IFERROR(VLOOKUP(A280,नाम1,12,0),"")</f>
        <v/>
      </c>
      <c s="28" t="str">
        <f t="shared" si="256" ref="H280:H343">IFERROR(VLOOKUP(A280,नाम1,13,0),"")</f>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80"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81" spans="1:112" s="9" customFormat="1" ht="26.25" customHeight="1">
      <c r="A281"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81"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82" spans="1:112" s="9" customFormat="1" ht="26.25" customHeight="1">
      <c r="A282"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82"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83" spans="1:112" s="9" customFormat="1" ht="26.25" customHeight="1">
      <c r="A283"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83"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84" spans="1:112" s="9" customFormat="1" ht="26.25" customHeight="1">
      <c r="A284"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84"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85" spans="1:112" s="9" customFormat="1" ht="26.25" customHeight="1">
      <c r="A285"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85"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86" spans="1:112" s="9" customFormat="1" ht="26.25" customHeight="1">
      <c r="A286"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86"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87" spans="1:112" s="9" customFormat="1" ht="26.25" customHeight="1">
      <c r="A287"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87"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88" spans="1:112" s="9" customFormat="1" ht="26.25" customHeight="1">
      <c r="A288"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88"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89" spans="1:112" s="9" customFormat="1" ht="26.25" customHeight="1">
      <c r="A289"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89"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90" spans="1:112" s="9" customFormat="1" ht="26.25" customHeight="1">
      <c r="A290"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90"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91" spans="1:112" s="9" customFormat="1" ht="26.25" customHeight="1">
      <c r="A291"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91"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92" spans="1:112" s="9" customFormat="1" ht="26.25" customHeight="1">
      <c r="A292"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92"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93" spans="1:112" s="9" customFormat="1" ht="26.25" customHeight="1">
      <c r="A293"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93"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94" spans="1:112" s="9" customFormat="1" ht="26.25" customHeight="1">
      <c r="A294"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94"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95" spans="1:112" s="9" customFormat="1" ht="26.25" customHeight="1">
      <c r="A295"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95"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96" spans="1:112" s="9" customFormat="1" ht="26.25" customHeight="1">
      <c r="A296"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96"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97" spans="1:112" s="9" customFormat="1" ht="26.25" customHeight="1">
      <c r="A297"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97"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98" spans="1:112" s="9" customFormat="1" ht="26.25" customHeight="1">
      <c r="A298"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98"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299" spans="1:112" s="9" customFormat="1" ht="26.25" customHeight="1">
      <c r="A299"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299"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00" spans="1:112" s="9" customFormat="1" ht="26.25" customHeight="1">
      <c r="A300"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00"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01" spans="1:112" s="9" customFormat="1" ht="26.25" customHeight="1">
      <c r="A301"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01"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02" spans="1:112" s="9" customFormat="1" ht="26.25" customHeight="1">
      <c r="A302"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02"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03" spans="1:112" s="9" customFormat="1" ht="26.25" customHeight="1">
      <c r="A303"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03"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04" spans="1:112" s="9" customFormat="1" ht="26.25" customHeight="1">
      <c r="A304"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04"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05" spans="1:112" s="9" customFormat="1" ht="26.25" customHeight="1">
      <c r="A305"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05"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06" spans="1:112" s="9" customFormat="1" ht="26.25" customHeight="1">
      <c r="A306"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06"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07" spans="1:112" s="9" customFormat="1" ht="26.25" customHeight="1">
      <c r="A307"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07"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08" spans="1:112" s="9" customFormat="1" ht="26.25" customHeight="1">
      <c r="A308"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08"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09" spans="1:112" s="9" customFormat="1" ht="26.25" customHeight="1">
      <c r="A309"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09"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10" spans="1:112" s="9" customFormat="1" ht="26.25" customHeight="1">
      <c r="A310"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10"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11" spans="1:112" s="9" customFormat="1" ht="26.25" customHeight="1">
      <c r="A311"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11"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12" spans="1:112" s="9" customFormat="1" ht="26.25" customHeight="1">
      <c r="A312"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12"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13" spans="1:112" s="9" customFormat="1" ht="26.25" customHeight="1">
      <c r="A313"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13"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14" spans="1:112" s="9" customFormat="1" ht="26.25" customHeight="1">
      <c r="A314"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14"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15" spans="1:112" s="9" customFormat="1" ht="26.25" customHeight="1">
      <c r="A315"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15"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16" spans="1:112" s="9" customFormat="1" ht="26.25" customHeight="1">
      <c r="A316"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16"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17" spans="1:112" s="9" customFormat="1" ht="26.25" customHeight="1">
      <c r="A317"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17"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18" spans="1:112" s="9" customFormat="1" ht="26.25" customHeight="1">
      <c r="A318"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18"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19" spans="1:112" s="9" customFormat="1" ht="26.25" customHeight="1">
      <c r="A319"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19"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20" spans="1:112" s="9" customFormat="1" ht="26.25" customHeight="1">
      <c r="A320"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20"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21" spans="1:112" s="9" customFormat="1" ht="26.25" customHeight="1">
      <c r="A321"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21"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22" spans="1:112" s="9" customFormat="1" ht="26.25" customHeight="1">
      <c r="A322"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22"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23" spans="1:112" s="9" customFormat="1" ht="26.25" customHeight="1">
      <c r="A323"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23"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24" spans="1:112" s="9" customFormat="1" ht="26.25" customHeight="1">
      <c r="A324"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24"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25" spans="1:112" s="9" customFormat="1" ht="26.25" customHeight="1">
      <c r="A325"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25"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26" spans="1:112" s="9" customFormat="1" ht="26.25" customHeight="1">
      <c r="A326"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26"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27" spans="1:112" s="9" customFormat="1" ht="26.25" customHeight="1">
      <c r="A327"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27"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05"/>
        <v/>
      </c>
      <c s="138" t="str">
        <f t="shared" si="217"/>
        <v/>
      </c>
      <c s="138">
        <f t="shared" si="218"/>
        <v>0</v>
      </c>
      <c s="138">
        <f t="shared" si="219"/>
        <v>0</v>
      </c>
      <c s="138">
        <f t="shared" si="220"/>
        <v>0</v>
      </c>
      <c s="138">
        <f t="shared" si="243"/>
        <v>0</v>
      </c>
      <c s="135" t="str">
        <f t="shared" si="221"/>
        <v/>
      </c>
      <c s="138" t="str">
        <f t="shared" si="206"/>
        <v/>
      </c>
      <c s="138" t="str">
        <f t="shared" si="222"/>
        <v/>
      </c>
      <c s="138">
        <f t="shared" si="223"/>
        <v>0</v>
      </c>
      <c s="138">
        <f t="shared" si="224"/>
        <v>0</v>
      </c>
      <c s="138">
        <f t="shared" si="225"/>
        <v>0</v>
      </c>
      <c s="138">
        <f t="shared" si="244"/>
        <v>0</v>
      </c>
      <c s="135" t="str">
        <f t="shared" si="226"/>
        <v/>
      </c>
      <c s="138" t="str">
        <f t="shared" si="207"/>
        <v/>
      </c>
      <c s="138" t="str">
        <f t="shared" si="227"/>
        <v/>
      </c>
      <c s="138">
        <f t="shared" si="228"/>
        <v>0</v>
      </c>
      <c s="138">
        <f t="shared" si="229"/>
        <v>0</v>
      </c>
      <c s="138">
        <f t="shared" si="230"/>
        <v>0</v>
      </c>
      <c s="138">
        <f t="shared" si="245"/>
        <v>0</v>
      </c>
      <c s="135" t="str">
        <f t="shared" si="231"/>
        <v/>
      </c>
      <c s="138" t="str">
        <f t="shared" si="208"/>
        <v/>
      </c>
      <c s="138" t="str">
        <f t="shared" si="232"/>
        <v/>
      </c>
      <c s="138">
        <f t="shared" si="233"/>
        <v>0</v>
      </c>
      <c s="138">
        <f t="shared" si="234"/>
        <v>0</v>
      </c>
      <c s="138">
        <f t="shared" si="235"/>
        <v>0</v>
      </c>
      <c s="138">
        <f t="shared" si="246"/>
        <v>0</v>
      </c>
      <c s="135" t="str">
        <f t="shared" si="236"/>
        <v/>
      </c>
      <c s="138" t="str">
        <f t="shared" si="209"/>
        <v/>
      </c>
      <c s="138" t="str">
        <f t="shared" si="237"/>
        <v/>
      </c>
      <c s="138">
        <f t="shared" si="238"/>
        <v>0</v>
      </c>
      <c s="138">
        <f t="shared" si="239"/>
        <v>0</v>
      </c>
      <c s="138">
        <f t="shared" si="240"/>
        <v>0</v>
      </c>
      <c s="139">
        <f t="shared" si="247"/>
        <v>0</v>
      </c>
      <c s="135"/>
      <c s="11"/>
    </row>
    <row r="328" spans="1:112" s="9" customFormat="1" ht="26.25" customHeight="1">
      <c r="A328"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28" s="42"/>
      <c s="42"/>
      <c s="42"/>
      <c s="42"/>
      <c s="42"/>
      <c s="157" t="str">
        <f t="shared" si="210"/>
        <v/>
      </c>
      <c s="138" t="str">
        <f t="shared" si="211"/>
        <v/>
      </c>
      <c s="138" t="str">
        <f t="shared" si="241"/>
        <v/>
      </c>
      <c s="138" t="str">
        <f t="shared" si="212"/>
        <v/>
      </c>
      <c s="138">
        <f t="shared" si="213"/>
        <v>0</v>
      </c>
      <c s="138">
        <f t="shared" si="214"/>
        <v>0</v>
      </c>
      <c s="138">
        <f t="shared" si="215"/>
        <v>0</v>
      </c>
      <c s="138">
        <f t="shared" si="242"/>
        <v>0</v>
      </c>
      <c s="135" t="str">
        <f t="shared" si="216"/>
        <v/>
      </c>
      <c s="138" t="str">
        <f t="shared" si="257" ref="BY328:BY391">IFERROR(IF(BX328="","",ROUNDUP(BX328*10%,0)),"")</f>
        <v/>
      </c>
      <c s="138" t="str">
        <f t="shared" si="217"/>
        <v/>
      </c>
      <c s="138">
        <f t="shared" si="218"/>
        <v>0</v>
      </c>
      <c s="138">
        <f t="shared" si="219"/>
        <v>0</v>
      </c>
      <c s="138">
        <f t="shared" si="220"/>
        <v>0</v>
      </c>
      <c s="138">
        <f t="shared" si="243"/>
        <v>0</v>
      </c>
      <c s="135" t="str">
        <f t="shared" si="221"/>
        <v/>
      </c>
      <c s="138" t="str">
        <f t="shared" si="258" ref="CF328:CF391">IFERROR(IF(CE328="","",ROUNDUP(CE328*10%,0)),"")</f>
        <v/>
      </c>
      <c s="138" t="str">
        <f t="shared" si="222"/>
        <v/>
      </c>
      <c s="138">
        <f t="shared" si="223"/>
        <v>0</v>
      </c>
      <c s="138">
        <f t="shared" si="224"/>
        <v>0</v>
      </c>
      <c s="138">
        <f t="shared" si="225"/>
        <v>0</v>
      </c>
      <c s="138">
        <f t="shared" si="244"/>
        <v>0</v>
      </c>
      <c s="135" t="str">
        <f t="shared" si="226"/>
        <v/>
      </c>
      <c s="138" t="str">
        <f t="shared" si="259" ref="CM328:CM391">IFERROR(IF(CL328="","",ROUNDUP(CL328*10%,0)),"")</f>
        <v/>
      </c>
      <c s="138" t="str">
        <f t="shared" si="227"/>
        <v/>
      </c>
      <c s="138">
        <f t="shared" si="228"/>
        <v>0</v>
      </c>
      <c s="138">
        <f t="shared" si="229"/>
        <v>0</v>
      </c>
      <c s="138">
        <f t="shared" si="230"/>
        <v>0</v>
      </c>
      <c s="138">
        <f t="shared" si="245"/>
        <v>0</v>
      </c>
      <c s="135" t="str">
        <f t="shared" si="231"/>
        <v/>
      </c>
      <c s="138" t="str">
        <f t="shared" si="260" ref="CT328:CT391">IFERROR(IF(CS328="","",ROUNDUP(CS328*10%,0)),"")</f>
        <v/>
      </c>
      <c s="138" t="str">
        <f t="shared" si="232"/>
        <v/>
      </c>
      <c s="138">
        <f t="shared" si="233"/>
        <v>0</v>
      </c>
      <c s="138">
        <f t="shared" si="234"/>
        <v>0</v>
      </c>
      <c s="138">
        <f t="shared" si="235"/>
        <v>0</v>
      </c>
      <c s="138">
        <f t="shared" si="246"/>
        <v>0</v>
      </c>
      <c s="135" t="str">
        <f t="shared" si="236"/>
        <v/>
      </c>
      <c s="138" t="str">
        <f t="shared" si="261" ref="DA328:DA391">IFERROR(IF(CZ328="","",ROUNDUP(CZ328*10%,0)),"")</f>
        <v/>
      </c>
      <c s="138" t="str">
        <f t="shared" si="237"/>
        <v/>
      </c>
      <c s="138">
        <f t="shared" si="238"/>
        <v>0</v>
      </c>
      <c s="138">
        <f t="shared" si="239"/>
        <v>0</v>
      </c>
      <c s="138">
        <f t="shared" si="240"/>
        <v>0</v>
      </c>
      <c s="139">
        <f t="shared" si="247"/>
        <v>0</v>
      </c>
      <c s="135"/>
      <c s="11"/>
    </row>
    <row r="329" spans="1:112" s="9" customFormat="1" ht="26.25" customHeight="1">
      <c r="A329"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29" s="42"/>
      <c s="42"/>
      <c s="42"/>
      <c s="42"/>
      <c s="42"/>
      <c s="157" t="str">
        <f t="shared" si="262" ref="BP329:BP392">G329</f>
        <v/>
      </c>
      <c s="138" t="str">
        <f t="shared" si="263" ref="BQ329:BQ392">IF(AND(L329="",M329="",N329="",O329=""),"",SUM(L329,M329,N329,O329))</f>
        <v/>
      </c>
      <c s="138" t="str">
        <f t="shared" si="241"/>
        <v/>
      </c>
      <c s="138" t="str">
        <f t="shared" si="264" ref="BS329:BS392">IFERROR(IF(AND(VLOOKUP(G329,अंक,5,0)=""),"",IF($BS$6=3,IF(AND(VLOOKUP(G329,अंक,5,0)&gt;=86),3,IF(AND(VLOOKUP(G329,अंक,5,0)&gt;=81),2,IF(AND(VLOOKUP(G329,अंक,5,0)&gt;=75),1,0))),IF(AND(VLOOKUP(G329,अंक,5,0)&gt;=86),1.5,IF(AND(VLOOKUP(G329,अंक,5,0)&gt;=81),1,IF(AND(VLOOKUP(G329,अंक,5,0)&gt;=75),0.5,0))))),"")</f>
        <v/>
      </c>
      <c s="138">
        <f t="shared" si="265" ref="BT329:BT392">VLOOKUP(G329,अंक,10,0)</f>
        <v>0</v>
      </c>
      <c s="138">
        <f t="shared" si="266" ref="BU329:BU392">VLOOKUP(G329,अंक,11,0)</f>
        <v>0</v>
      </c>
      <c s="138">
        <f t="shared" si="267" ref="BV329:BV392">VLOOKUP(G329,अंक,12,0)</f>
        <v>0</v>
      </c>
      <c s="138">
        <f t="shared" si="242"/>
        <v>0</v>
      </c>
      <c s="135" t="str">
        <f t="shared" si="268" ref="BX329:BX392">IF(AND(S329="",T329="",U329="",V329=""),"",SUM(S329,T329,U329,V329))</f>
        <v/>
      </c>
      <c s="138" t="str">
        <f t="shared" si="257"/>
        <v/>
      </c>
      <c s="138" t="str">
        <f t="shared" si="269" ref="BZ329:BZ392">IFERROR(IF(AND(VLOOKUP(G329,अंक,5,0)=""),"",IF($BZ$6=3,IF(AND(VLOOKUP(G329,अंक,5,0)&gt;=86),3,IF(AND(VLOOKUP(G329,अंक,5,0)&gt;=81),2,IF(AND(VLOOKUP(G329,अंक,5,0)&gt;=75),1,0))),IF(AND(VLOOKUP(G329,अंक,5,0)&gt;=86),1.5,IF(AND(VLOOKUP(G329,अंक,5,0)&gt;=81),1,IF(AND(VLOOKUP(G329,अंक,5,0)&gt;=75),0.5,0))))),"")</f>
        <v/>
      </c>
      <c s="138">
        <f t="shared" si="270" ref="CA329:CA392">VLOOKUP(G329,अंक,17,0)</f>
        <v>0</v>
      </c>
      <c s="138">
        <f t="shared" si="271" ref="CB329:CB392">VLOOKUP(G329,अंक,18,0)</f>
        <v>0</v>
      </c>
      <c s="138">
        <f t="shared" si="272" ref="CC329:CC392">VLOOKUP(G329,अंक,19,0)</f>
        <v>0</v>
      </c>
      <c s="138">
        <f t="shared" si="243"/>
        <v>0</v>
      </c>
      <c s="135" t="str">
        <f t="shared" si="273" ref="CE329:CE392">IF(AND(Z329="",AA329="",AB329="",AC329=""),"",SUM(Z329,AA329,AB329,AC329))</f>
        <v/>
      </c>
      <c s="138" t="str">
        <f t="shared" si="258"/>
        <v/>
      </c>
      <c s="138" t="str">
        <f t="shared" si="274" ref="CG329:CG392">IFERROR(IF(AND(VLOOKUP(G329,अंक,5,0)=""),"",IF($CG$6=3,IF(AND(VLOOKUP(G329,अंक,5,0)&gt;=86),3,IF(AND(VLOOKUP(G329,अंक,5,0)&gt;=81),2,IF(AND(VLOOKUP(G329,अंक,5,0)&gt;=75),1,0))),IF(AND(VLOOKUP(G329,अंक,5,0)&gt;=86),1.5,IF(AND(VLOOKUP(G329,अंक,5,0)&gt;=81),1,IF(AND(VLOOKUP(G329,अंक,5,0)&gt;=75),0.5,0))))),"")</f>
        <v/>
      </c>
      <c s="138">
        <f t="shared" si="275" ref="CH329:CH392">VLOOKUP(G329,अंक,25,0)</f>
        <v>0</v>
      </c>
      <c s="138">
        <f t="shared" si="276" ref="CI329:CI392">VLOOKUP(G329,अंक,26,0)</f>
        <v>0</v>
      </c>
      <c s="138">
        <f t="shared" si="277" ref="CJ329:CJ392">VLOOKUP(G329,अंक,27,0)</f>
        <v>0</v>
      </c>
      <c s="138">
        <f t="shared" si="244"/>
        <v>0</v>
      </c>
      <c s="135" t="str">
        <f t="shared" si="278" ref="CL329:CL392">IF(AND(AH329="",AI329="",AJ329="",AK329=""),"",SUM(AH329,AI329,AJ329,AK329))</f>
        <v/>
      </c>
      <c s="138" t="str">
        <f t="shared" si="259"/>
        <v/>
      </c>
      <c s="138" t="str">
        <f t="shared" si="279" ref="CN329:CN392">IFERROR(IF(AND(VLOOKUP(G329,अंक,5,0)=""),"",IF($CN$6=3,IF(AND(VLOOKUP(G329,अंक,5,0)&gt;=86),3,IF(AND(VLOOKUP(G329,अंक,5,0)&gt;=81),2,IF(AND(VLOOKUP(G329,अंक,5,0)&gt;=75),1,0))),IF(AND(VLOOKUP(G329,अंक,5,0)&gt;=86),1.5,IF(AND(VLOOKUP(G329,अंक,5,0)&gt;=81),1,IF(AND(VLOOKUP(G329,अंक,5,0)&gt;=75),0.5,0))))),"")</f>
        <v/>
      </c>
      <c s="138">
        <f t="shared" si="280" ref="CO329:CO392">VLOOKUP(G329,अंक,33,0)</f>
        <v>0</v>
      </c>
      <c s="138">
        <f t="shared" si="281" ref="CP329:CP392">VLOOKUP(G329,अंक,34,0)</f>
        <v>0</v>
      </c>
      <c s="138">
        <f t="shared" si="282" ref="CQ329:CQ392">VLOOKUP(G329,अंक,35,0)</f>
        <v>0</v>
      </c>
      <c s="138">
        <f t="shared" si="245"/>
        <v>0</v>
      </c>
      <c s="135" t="str">
        <f t="shared" si="283" ref="CS329:CS392">IF(AND(AP329="",AQ329="",AR329="",AS329=""),"",SUM(AP329,AQ329,AR329,AS329))</f>
        <v/>
      </c>
      <c s="138" t="str">
        <f t="shared" si="260"/>
        <v/>
      </c>
      <c s="138" t="str">
        <f t="shared" si="284" ref="CU329:CU392">IFERROR(IF(AND(VLOOKUP(G329,अंक,5,0)=""),"",IF($CU$6=3,IF(AND(VLOOKUP(G329,अंक,5,0)&gt;=86),3,IF(AND(VLOOKUP(G329,अंक,5,0)&gt;=81),2,IF(AND(VLOOKUP(G329,अंक,5,0)&gt;=75),1,0))),IF(AND(VLOOKUP(G329,अंक,5,0)&gt;=86),1.5,IF(AND(VLOOKUP(G329,अंक,5,0)&gt;=81),1,IF(AND(VLOOKUP(G329,अंक,5,0)&gt;=75),0.5,0))))),"")</f>
        <v/>
      </c>
      <c s="138">
        <f t="shared" si="285" ref="CV329:CV392">VLOOKUP(G329,अंक,41,0)</f>
        <v>0</v>
      </c>
      <c s="138">
        <f t="shared" si="286" ref="CW329:CW392">VLOOKUP(G329,अंक,42,0)</f>
        <v>0</v>
      </c>
      <c s="138">
        <f t="shared" si="287" ref="CX329:CX392">VLOOKUP(G329,अंक,43,0)</f>
        <v>0</v>
      </c>
      <c s="138">
        <f t="shared" si="246"/>
        <v>0</v>
      </c>
      <c s="135" t="str">
        <f t="shared" si="288" ref="CZ329:CZ392">IF(AND(AX329="",AY329="",AZ329="",BA329=""),"",SUM(AX329,AY329,AZ329,BA329))</f>
        <v/>
      </c>
      <c s="138" t="str">
        <f t="shared" si="261"/>
        <v/>
      </c>
      <c s="138" t="str">
        <f t="shared" si="289" ref="DB329:DB392">IFERROR(IF(AND(VLOOKUP(G329,अंक,5,0)=""),"",IF($DB$6=3,IF(AND(VLOOKUP(G329,अंक,5,0)&gt;=86),3,IF(AND(VLOOKUP(G329,अंक,5,0)&gt;=81),2,IF(AND(VLOOKUP(G329,अंक,5,0)&gt;=75),1,0))),IF(AND(VLOOKUP(G329,अंक,5,0)&gt;=86),1.5,IF(AND(VLOOKUP(G329,अंक,5,0)&gt;=81),1,IF(AND(VLOOKUP(G329,अंक,5,0)&gt;=75),0.5,0))))),"")</f>
        <v/>
      </c>
      <c s="138">
        <f t="shared" si="290" ref="DC329:DC392">VLOOKUP(G329,अंक,49,0)</f>
        <v>0</v>
      </c>
      <c s="138">
        <f t="shared" si="291" ref="DD329:DD392">VLOOKUP(G329,अंक,50,0)</f>
        <v>0</v>
      </c>
      <c s="138">
        <f t="shared" si="292" ref="DE329:DE392">VLOOKUP(G329,अंक,51,0)</f>
        <v>0</v>
      </c>
      <c s="139">
        <f t="shared" si="247"/>
        <v>0</v>
      </c>
      <c s="135"/>
      <c s="11"/>
    </row>
    <row r="330" spans="1:112" s="9" customFormat="1" ht="26.25" customHeight="1">
      <c r="A330"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30" s="42"/>
      <c s="42"/>
      <c s="42"/>
      <c s="42"/>
      <c s="42"/>
      <c s="157" t="str">
        <f t="shared" si="262"/>
        <v/>
      </c>
      <c s="138" t="str">
        <f t="shared" si="263"/>
        <v/>
      </c>
      <c s="138" t="str">
        <f t="shared" si="293" ref="BR330:BR393">IFERROR(IF(BQ330="","",ROUNDUP(BQ330*10%,0)),"")</f>
        <v/>
      </c>
      <c s="138" t="str">
        <f t="shared" si="264"/>
        <v/>
      </c>
      <c s="138">
        <f t="shared" si="265"/>
        <v>0</v>
      </c>
      <c s="138">
        <f t="shared" si="266"/>
        <v>0</v>
      </c>
      <c s="138">
        <f t="shared" si="267"/>
        <v>0</v>
      </c>
      <c s="138">
        <f t="shared" si="294" ref="BW330:BW393">SUM(BR330:BV330)</f>
        <v>0</v>
      </c>
      <c s="135" t="str">
        <f t="shared" si="268"/>
        <v/>
      </c>
      <c s="138" t="str">
        <f t="shared" si="257"/>
        <v/>
      </c>
      <c s="138" t="str">
        <f t="shared" si="269"/>
        <v/>
      </c>
      <c s="138">
        <f t="shared" si="270"/>
        <v>0</v>
      </c>
      <c s="138">
        <f t="shared" si="271"/>
        <v>0</v>
      </c>
      <c s="138">
        <f t="shared" si="272"/>
        <v>0</v>
      </c>
      <c s="138">
        <f t="shared" si="295" ref="CD330:CD393">SUM(BY330:CC330)</f>
        <v>0</v>
      </c>
      <c s="135" t="str">
        <f t="shared" si="273"/>
        <v/>
      </c>
      <c s="138" t="str">
        <f t="shared" si="258"/>
        <v/>
      </c>
      <c s="138" t="str">
        <f t="shared" si="274"/>
        <v/>
      </c>
      <c s="138">
        <f t="shared" si="275"/>
        <v>0</v>
      </c>
      <c s="138">
        <f t="shared" si="276"/>
        <v>0</v>
      </c>
      <c s="138">
        <f t="shared" si="277"/>
        <v>0</v>
      </c>
      <c s="138">
        <f t="shared" si="296" ref="CK330:CK393">SUM(CF330:CJ330)</f>
        <v>0</v>
      </c>
      <c s="135" t="str">
        <f t="shared" si="278"/>
        <v/>
      </c>
      <c s="138" t="str">
        <f t="shared" si="259"/>
        <v/>
      </c>
      <c s="138" t="str">
        <f t="shared" si="279"/>
        <v/>
      </c>
      <c s="138">
        <f t="shared" si="280"/>
        <v>0</v>
      </c>
      <c s="138">
        <f t="shared" si="281"/>
        <v>0</v>
      </c>
      <c s="138">
        <f t="shared" si="282"/>
        <v>0</v>
      </c>
      <c s="138">
        <f t="shared" si="297" ref="CR330:CR393">SUM(CM330:CQ330)</f>
        <v>0</v>
      </c>
      <c s="135" t="str">
        <f t="shared" si="283"/>
        <v/>
      </c>
      <c s="138" t="str">
        <f t="shared" si="260"/>
        <v/>
      </c>
      <c s="138" t="str">
        <f t="shared" si="284"/>
        <v/>
      </c>
      <c s="138">
        <f t="shared" si="285"/>
        <v>0</v>
      </c>
      <c s="138">
        <f t="shared" si="286"/>
        <v>0</v>
      </c>
      <c s="138">
        <f t="shared" si="287"/>
        <v>0</v>
      </c>
      <c s="138">
        <f t="shared" si="298" ref="CY330:CY393">SUM(CT330:CX330)</f>
        <v>0</v>
      </c>
      <c s="135" t="str">
        <f t="shared" si="288"/>
        <v/>
      </c>
      <c s="138" t="str">
        <f t="shared" si="261"/>
        <v/>
      </c>
      <c s="138" t="str">
        <f t="shared" si="289"/>
        <v/>
      </c>
      <c s="138">
        <f t="shared" si="290"/>
        <v>0</v>
      </c>
      <c s="138">
        <f t="shared" si="291"/>
        <v>0</v>
      </c>
      <c s="138">
        <f t="shared" si="292"/>
        <v>0</v>
      </c>
      <c s="139">
        <f t="shared" si="299" ref="DF330:DF393">SUM(DA330:DE330)</f>
        <v>0</v>
      </c>
      <c s="135"/>
      <c s="11"/>
    </row>
    <row r="331" spans="1:112" s="9" customFormat="1" ht="26.25" customHeight="1">
      <c r="A331"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31"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32" spans="1:112" s="9" customFormat="1" ht="26.25" customHeight="1">
      <c r="A332"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32"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33" spans="1:112" s="9" customFormat="1" ht="26.25" customHeight="1">
      <c r="A333"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33"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34" spans="1:112" s="9" customFormat="1" ht="26.25" customHeight="1">
      <c r="A334"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34"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35" spans="1:112" s="9" customFormat="1" ht="26.25" customHeight="1">
      <c r="A335"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35"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36" spans="1:112" s="9" customFormat="1" ht="26.25" customHeight="1">
      <c r="A336"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36"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37" spans="1:112" s="9" customFormat="1" ht="26.25" customHeight="1">
      <c r="A337"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37"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38" spans="1:112" s="9" customFormat="1" ht="26.25" customHeight="1">
      <c r="A338"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38"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39" spans="1:112" s="9" customFormat="1" ht="26.25" customHeight="1">
      <c r="A339"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39"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40" spans="1:112" s="9" customFormat="1" ht="26.25" customHeight="1">
      <c r="A340"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40"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41" spans="1:112" s="9" customFormat="1" ht="26.25" customHeight="1">
      <c r="A341"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248"/>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41"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42" spans="1:112" s="9" customFormat="1" ht="26.25" customHeight="1">
      <c r="A342"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300" ref="K342:K405">IFERROR(IF(I342="","",IF(J342="","",SUM(J342/I342*100,0))),"")</f>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42"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43" spans="1:112" s="9" customFormat="1" ht="26.25" customHeight="1">
      <c r="A343" s="22" t="str">
        <f t="shared" si="249"/>
        <v/>
      </c>
      <c s="23" t="str">
        <f t="shared" si="250"/>
        <v/>
      </c>
      <c s="24" t="str">
        <f t="shared" si="251"/>
        <v/>
      </c>
      <c s="25" t="str">
        <f t="shared" si="252"/>
        <v/>
      </c>
      <c s="26" t="str">
        <f t="shared" si="253"/>
        <v/>
      </c>
      <c s="26" t="str">
        <f t="shared" si="254"/>
        <v/>
      </c>
      <c s="27" t="str">
        <f t="shared" si="255"/>
        <v/>
      </c>
      <c s="28" t="str">
        <f t="shared" si="256"/>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43"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44" spans="1:112" s="9" customFormat="1" ht="26.25" customHeight="1">
      <c r="A344" s="22" t="str">
        <f t="shared" si="301" ref="A344:A407">IF($A343="","",IF(B343="","",$A343+1))</f>
        <v/>
      </c>
      <c s="23" t="str">
        <f t="shared" si="302" ref="B344:B407">IFERROR(VLOOKUP(A344,नाम1,3,0),"")</f>
        <v/>
      </c>
      <c s="24" t="str">
        <f t="shared" si="303" ref="C344:C407">IFERROR(VLOOKUP(A344,नाम1,4,0),"")</f>
        <v/>
      </c>
      <c s="25" t="str">
        <f t="shared" si="304" ref="D344:D407">IFERROR(VLOOKUP(A344,नाम1,11,0),"")</f>
        <v/>
      </c>
      <c s="26" t="str">
        <f t="shared" si="305" ref="E344:E407">IFERROR(VLOOKUP(A344,नाम1,6,0),"")</f>
        <v/>
      </c>
      <c s="26" t="str">
        <f t="shared" si="306" ref="F344:F407">IFERROR(VLOOKUP(A344,नाम1,8,0),"")</f>
        <v/>
      </c>
      <c s="27" t="str">
        <f t="shared" si="307" ref="G344:G407">IFERROR(VLOOKUP(A344,नाम1,12,0),"")</f>
        <v/>
      </c>
      <c s="28" t="str">
        <f t="shared" si="308" ref="H344:H407">IFERROR(VLOOKUP(A344,नाम1,13,0),"")</f>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44"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45" spans="1:112" s="9" customFormat="1" ht="26.25" customHeight="1">
      <c r="A345"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45"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46" spans="1:112" s="9" customFormat="1" ht="26.25" customHeight="1">
      <c r="A346"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46"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47" spans="1:112" s="9" customFormat="1" ht="26.25" customHeight="1">
      <c r="A347"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47"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48" spans="1:112" s="9" customFormat="1" ht="26.25" customHeight="1">
      <c r="A348"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48"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49" spans="1:112" s="9" customFormat="1" ht="26.25" customHeight="1">
      <c r="A349"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49"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50" spans="1:112" s="9" customFormat="1" ht="26.25" customHeight="1">
      <c r="A350"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50"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51" spans="1:112" s="9" customFormat="1" ht="26.25" customHeight="1">
      <c r="A351"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51"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52" spans="1:112" s="9" customFormat="1" ht="26.25" customHeight="1">
      <c r="A352"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52"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53" spans="1:112" s="9" customFormat="1" ht="26.25" customHeight="1">
      <c r="A353"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53"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54" spans="1:112" s="9" customFormat="1" ht="26.25" customHeight="1">
      <c r="A354"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54"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55" spans="1:112" s="9" customFormat="1" ht="26.25" customHeight="1">
      <c r="A355"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55"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56" spans="1:112" s="9" customFormat="1" ht="26.25" customHeight="1">
      <c r="A356"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56"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57" spans="1:112" s="9" customFormat="1" ht="26.25" customHeight="1">
      <c r="A357"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57"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58" spans="1:112" s="9" customFormat="1" ht="26.25" customHeight="1">
      <c r="A358"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58"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59" spans="1:112" s="9" customFormat="1" ht="26.25" customHeight="1">
      <c r="A359"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59"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60" spans="1:112" s="9" customFormat="1" ht="26.25" customHeight="1">
      <c r="A360"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60"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61" spans="1:112" s="9" customFormat="1" ht="26.25" customHeight="1">
      <c r="A361"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61"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62" spans="1:112" s="9" customFormat="1" ht="26.25" customHeight="1">
      <c r="A362"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62"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63" spans="1:112" s="9" customFormat="1" ht="26.25" customHeight="1">
      <c r="A363"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63"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64" spans="1:112" s="9" customFormat="1" ht="26.25" customHeight="1">
      <c r="A364"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64"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65" spans="1:112" s="9" customFormat="1" ht="26.25" customHeight="1">
      <c r="A365"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65"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66" spans="1:112" s="9" customFormat="1" ht="26.25" customHeight="1">
      <c r="A366"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66"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67" spans="1:112" s="9" customFormat="1" ht="26.25" customHeight="1">
      <c r="A367"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67"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68" spans="1:112" s="9" customFormat="1" ht="26.25" customHeight="1">
      <c r="A368"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68"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69" spans="1:112" s="9" customFormat="1" ht="26.25" customHeight="1">
      <c r="A369"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69"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70" spans="1:112" s="9" customFormat="1" ht="26.25" customHeight="1">
      <c r="A370"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70"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71" spans="1:112" s="9" customFormat="1" ht="26.25" customHeight="1">
      <c r="A371"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71"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72" spans="1:112" s="9" customFormat="1" ht="26.25" customHeight="1">
      <c r="A372"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72"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73" spans="1:112" s="9" customFormat="1" ht="26.25" customHeight="1">
      <c r="A373"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73"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74" spans="1:112" s="9" customFormat="1" ht="26.25" customHeight="1">
      <c r="A374"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74"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75" spans="1:112" s="9" customFormat="1" ht="26.25" customHeight="1">
      <c r="A375"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75"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76" spans="1:112" s="9" customFormat="1" ht="26.25" customHeight="1">
      <c r="A376"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76"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77" spans="1:112" s="9" customFormat="1" ht="26.25" customHeight="1">
      <c r="A377"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77"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78" spans="1:112" s="9" customFormat="1" ht="26.25" customHeight="1">
      <c r="A378"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78"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79" spans="1:112" s="9" customFormat="1" ht="26.25" customHeight="1">
      <c r="A379"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79"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80" spans="1:112" s="9" customFormat="1" ht="26.25" customHeight="1">
      <c r="A380"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80"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81" spans="1:112" s="9" customFormat="1" ht="26.25" customHeight="1">
      <c r="A381"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81"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82" spans="1:112" s="9" customFormat="1" ht="26.25" customHeight="1">
      <c r="A382"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82"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83" spans="1:112" s="9" customFormat="1" ht="26.25" customHeight="1">
      <c r="A383"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83"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84" spans="1:112" s="9" customFormat="1" ht="26.25" customHeight="1">
      <c r="A384"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84"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85" spans="1:112" s="9" customFormat="1" ht="26.25" customHeight="1">
      <c r="A385"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85"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86" spans="1:112" s="9" customFormat="1" ht="26.25" customHeight="1">
      <c r="A386"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86"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87" spans="1:112" s="9" customFormat="1" ht="26.25" customHeight="1">
      <c r="A387"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87"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88" spans="1:112" s="9" customFormat="1" ht="26.25" customHeight="1">
      <c r="A388"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88"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89" spans="1:112" s="9" customFormat="1" ht="26.25" customHeight="1">
      <c r="A389"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89"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90" spans="1:112" s="9" customFormat="1" ht="26.25" customHeight="1">
      <c r="A390"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90"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91" spans="1:112" s="9" customFormat="1" ht="26.25" customHeight="1">
      <c r="A391"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91"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257"/>
        <v/>
      </c>
      <c s="138" t="str">
        <f t="shared" si="269"/>
        <v/>
      </c>
      <c s="138">
        <f t="shared" si="270"/>
        <v>0</v>
      </c>
      <c s="138">
        <f t="shared" si="271"/>
        <v>0</v>
      </c>
      <c s="138">
        <f t="shared" si="272"/>
        <v>0</v>
      </c>
      <c s="138">
        <f t="shared" si="295"/>
        <v>0</v>
      </c>
      <c s="135" t="str">
        <f t="shared" si="273"/>
        <v/>
      </c>
      <c s="138" t="str">
        <f t="shared" si="258"/>
        <v/>
      </c>
      <c s="138" t="str">
        <f t="shared" si="274"/>
        <v/>
      </c>
      <c s="138">
        <f t="shared" si="275"/>
        <v>0</v>
      </c>
      <c s="138">
        <f t="shared" si="276"/>
        <v>0</v>
      </c>
      <c s="138">
        <f t="shared" si="277"/>
        <v>0</v>
      </c>
      <c s="138">
        <f t="shared" si="296"/>
        <v>0</v>
      </c>
      <c s="135" t="str">
        <f t="shared" si="278"/>
        <v/>
      </c>
      <c s="138" t="str">
        <f t="shared" si="259"/>
        <v/>
      </c>
      <c s="138" t="str">
        <f t="shared" si="279"/>
        <v/>
      </c>
      <c s="138">
        <f t="shared" si="280"/>
        <v>0</v>
      </c>
      <c s="138">
        <f t="shared" si="281"/>
        <v>0</v>
      </c>
      <c s="138">
        <f t="shared" si="282"/>
        <v>0</v>
      </c>
      <c s="138">
        <f t="shared" si="297"/>
        <v>0</v>
      </c>
      <c s="135" t="str">
        <f t="shared" si="283"/>
        <v/>
      </c>
      <c s="138" t="str">
        <f t="shared" si="260"/>
        <v/>
      </c>
      <c s="138" t="str">
        <f t="shared" si="284"/>
        <v/>
      </c>
      <c s="138">
        <f t="shared" si="285"/>
        <v>0</v>
      </c>
      <c s="138">
        <f t="shared" si="286"/>
        <v>0</v>
      </c>
      <c s="138">
        <f t="shared" si="287"/>
        <v>0</v>
      </c>
      <c s="138">
        <f t="shared" si="298"/>
        <v>0</v>
      </c>
      <c s="135" t="str">
        <f t="shared" si="288"/>
        <v/>
      </c>
      <c s="138" t="str">
        <f t="shared" si="261"/>
        <v/>
      </c>
      <c s="138" t="str">
        <f t="shared" si="289"/>
        <v/>
      </c>
      <c s="138">
        <f t="shared" si="290"/>
        <v>0</v>
      </c>
      <c s="138">
        <f t="shared" si="291"/>
        <v>0</v>
      </c>
      <c s="138">
        <f t="shared" si="292"/>
        <v>0</v>
      </c>
      <c s="139">
        <f t="shared" si="299"/>
        <v>0</v>
      </c>
      <c s="135"/>
      <c s="11"/>
    </row>
    <row r="392" spans="1:112" s="9" customFormat="1" ht="26.25" customHeight="1">
      <c r="A392"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92" s="42"/>
      <c s="42"/>
      <c s="42"/>
      <c s="42"/>
      <c s="42"/>
      <c s="157" t="str">
        <f t="shared" si="262"/>
        <v/>
      </c>
      <c s="138" t="str">
        <f t="shared" si="263"/>
        <v/>
      </c>
      <c s="138" t="str">
        <f t="shared" si="293"/>
        <v/>
      </c>
      <c s="138" t="str">
        <f t="shared" si="264"/>
        <v/>
      </c>
      <c s="138">
        <f t="shared" si="265"/>
        <v>0</v>
      </c>
      <c s="138">
        <f t="shared" si="266"/>
        <v>0</v>
      </c>
      <c s="138">
        <f t="shared" si="267"/>
        <v>0</v>
      </c>
      <c s="138">
        <f t="shared" si="294"/>
        <v>0</v>
      </c>
      <c s="135" t="str">
        <f t="shared" si="268"/>
        <v/>
      </c>
      <c s="138" t="str">
        <f t="shared" si="309" ref="BY392:BY455">IFERROR(IF(BX392="","",ROUNDUP(BX392*10%,0)),"")</f>
        <v/>
      </c>
      <c s="138" t="str">
        <f t="shared" si="269"/>
        <v/>
      </c>
      <c s="138">
        <f t="shared" si="270"/>
        <v>0</v>
      </c>
      <c s="138">
        <f t="shared" si="271"/>
        <v>0</v>
      </c>
      <c s="138">
        <f t="shared" si="272"/>
        <v>0</v>
      </c>
      <c s="138">
        <f t="shared" si="295"/>
        <v>0</v>
      </c>
      <c s="135" t="str">
        <f t="shared" si="273"/>
        <v/>
      </c>
      <c s="138" t="str">
        <f t="shared" si="310" ref="CF392:CF455">IFERROR(IF(CE392="","",ROUNDUP(CE392*10%,0)),"")</f>
        <v/>
      </c>
      <c s="138" t="str">
        <f t="shared" si="274"/>
        <v/>
      </c>
      <c s="138">
        <f t="shared" si="275"/>
        <v>0</v>
      </c>
      <c s="138">
        <f t="shared" si="276"/>
        <v>0</v>
      </c>
      <c s="138">
        <f t="shared" si="277"/>
        <v>0</v>
      </c>
      <c s="138">
        <f t="shared" si="296"/>
        <v>0</v>
      </c>
      <c s="135" t="str">
        <f t="shared" si="278"/>
        <v/>
      </c>
      <c s="138" t="str">
        <f t="shared" si="311" ref="CM392:CM455">IFERROR(IF(CL392="","",ROUNDUP(CL392*10%,0)),"")</f>
        <v/>
      </c>
      <c s="138" t="str">
        <f t="shared" si="279"/>
        <v/>
      </c>
      <c s="138">
        <f t="shared" si="280"/>
        <v>0</v>
      </c>
      <c s="138">
        <f t="shared" si="281"/>
        <v>0</v>
      </c>
      <c s="138">
        <f t="shared" si="282"/>
        <v>0</v>
      </c>
      <c s="138">
        <f t="shared" si="297"/>
        <v>0</v>
      </c>
      <c s="135" t="str">
        <f t="shared" si="283"/>
        <v/>
      </c>
      <c s="138" t="str">
        <f t="shared" si="312" ref="CT392:CT455">IFERROR(IF(CS392="","",ROUNDUP(CS392*10%,0)),"")</f>
        <v/>
      </c>
      <c s="138" t="str">
        <f t="shared" si="284"/>
        <v/>
      </c>
      <c s="138">
        <f t="shared" si="285"/>
        <v>0</v>
      </c>
      <c s="138">
        <f t="shared" si="286"/>
        <v>0</v>
      </c>
      <c s="138">
        <f t="shared" si="287"/>
        <v>0</v>
      </c>
      <c s="138">
        <f t="shared" si="298"/>
        <v>0</v>
      </c>
      <c s="135" t="str">
        <f t="shared" si="288"/>
        <v/>
      </c>
      <c s="138" t="str">
        <f t="shared" si="313" ref="DA392:DA455">IFERROR(IF(CZ392="","",ROUNDUP(CZ392*10%,0)),"")</f>
        <v/>
      </c>
      <c s="138" t="str">
        <f t="shared" si="289"/>
        <v/>
      </c>
      <c s="138">
        <f t="shared" si="290"/>
        <v>0</v>
      </c>
      <c s="138">
        <f t="shared" si="291"/>
        <v>0</v>
      </c>
      <c s="138">
        <f t="shared" si="292"/>
        <v>0</v>
      </c>
      <c s="139">
        <f t="shared" si="299"/>
        <v>0</v>
      </c>
      <c s="135"/>
      <c s="11"/>
    </row>
    <row r="393" spans="1:112" s="9" customFormat="1" ht="26.25" customHeight="1">
      <c r="A393"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93" s="42"/>
      <c s="42"/>
      <c s="42"/>
      <c s="42"/>
      <c s="42"/>
      <c s="157" t="str">
        <f t="shared" si="314" ref="BP393:BP456">G393</f>
        <v/>
      </c>
      <c s="138" t="str">
        <f t="shared" si="315" ref="BQ393:BQ456">IF(AND(L393="",M393="",N393="",O393=""),"",SUM(L393,M393,N393,O393))</f>
        <v/>
      </c>
      <c s="138" t="str">
        <f t="shared" si="293"/>
        <v/>
      </c>
      <c s="138" t="str">
        <f t="shared" si="316" ref="BS393:BS456">IFERROR(IF(AND(VLOOKUP(G393,अंक,5,0)=""),"",IF($BS$6=3,IF(AND(VLOOKUP(G393,अंक,5,0)&gt;=86),3,IF(AND(VLOOKUP(G393,अंक,5,0)&gt;=81),2,IF(AND(VLOOKUP(G393,अंक,5,0)&gt;=75),1,0))),IF(AND(VLOOKUP(G393,अंक,5,0)&gt;=86),1.5,IF(AND(VLOOKUP(G393,अंक,5,0)&gt;=81),1,IF(AND(VLOOKUP(G393,अंक,5,0)&gt;=75),0.5,0))))),"")</f>
        <v/>
      </c>
      <c s="138">
        <f t="shared" si="317" ref="BT393:BT459">VLOOKUP(G393,अंक,10,0)</f>
        <v>0</v>
      </c>
      <c s="138">
        <f t="shared" si="318" ref="BU393:BU459">VLOOKUP(G393,अंक,11,0)</f>
        <v>0</v>
      </c>
      <c s="138">
        <f t="shared" si="319" ref="BV393:BV456">VLOOKUP(G393,अंक,12,0)</f>
        <v>0</v>
      </c>
      <c s="138">
        <f t="shared" si="294"/>
        <v>0</v>
      </c>
      <c s="135" t="str">
        <f t="shared" si="320" ref="BX393:BX456">IF(AND(S393="",T393="",U393="",V393=""),"",SUM(S393,T393,U393,V393))</f>
        <v/>
      </c>
      <c s="138" t="str">
        <f t="shared" si="309"/>
        <v/>
      </c>
      <c s="138" t="str">
        <f t="shared" si="321" ref="BZ393:BZ456">IFERROR(IF(AND(VLOOKUP(G393,अंक,5,0)=""),"",IF($BZ$6=3,IF(AND(VLOOKUP(G393,अंक,5,0)&gt;=86),3,IF(AND(VLOOKUP(G393,अंक,5,0)&gt;=81),2,IF(AND(VLOOKUP(G393,अंक,5,0)&gt;=75),1,0))),IF(AND(VLOOKUP(G393,अंक,5,0)&gt;=86),1.5,IF(AND(VLOOKUP(G393,अंक,5,0)&gt;=81),1,IF(AND(VLOOKUP(G393,अंक,5,0)&gt;=75),0.5,0))))),"")</f>
        <v/>
      </c>
      <c s="138">
        <f t="shared" si="322" ref="CA393:CA456">VLOOKUP(G393,अंक,17,0)</f>
        <v>0</v>
      </c>
      <c s="138">
        <f t="shared" si="323" ref="CB393:CB456">VLOOKUP(G393,अंक,18,0)</f>
        <v>0</v>
      </c>
      <c s="138">
        <f t="shared" si="324" ref="CC393:CC456">VLOOKUP(G393,अंक,19,0)</f>
        <v>0</v>
      </c>
      <c s="138">
        <f t="shared" si="295"/>
        <v>0</v>
      </c>
      <c s="135" t="str">
        <f t="shared" si="325" ref="CE393:CE456">IF(AND(Z393="",AA393="",AB393="",AC393=""),"",SUM(Z393,AA393,AB393,AC393))</f>
        <v/>
      </c>
      <c s="138" t="str">
        <f t="shared" si="310"/>
        <v/>
      </c>
      <c s="138" t="str">
        <f t="shared" si="326" ref="CG393:CG456">IFERROR(IF(AND(VLOOKUP(G393,अंक,5,0)=""),"",IF($CG$6=3,IF(AND(VLOOKUP(G393,अंक,5,0)&gt;=86),3,IF(AND(VLOOKUP(G393,अंक,5,0)&gt;=81),2,IF(AND(VLOOKUP(G393,अंक,5,0)&gt;=75),1,0))),IF(AND(VLOOKUP(G393,अंक,5,0)&gt;=86),1.5,IF(AND(VLOOKUP(G393,अंक,5,0)&gt;=81),1,IF(AND(VLOOKUP(G393,अंक,5,0)&gt;=75),0.5,0))))),"")</f>
        <v/>
      </c>
      <c s="138">
        <f t="shared" si="327" ref="CH393:CH456">VLOOKUP(G393,अंक,25,0)</f>
        <v>0</v>
      </c>
      <c s="138">
        <f t="shared" si="328" ref="CI393:CI456">VLOOKUP(G393,अंक,26,0)</f>
        <v>0</v>
      </c>
      <c s="138">
        <f t="shared" si="329" ref="CJ393:CJ456">VLOOKUP(G393,अंक,27,0)</f>
        <v>0</v>
      </c>
      <c s="138">
        <f t="shared" si="296"/>
        <v>0</v>
      </c>
      <c s="135" t="str">
        <f t="shared" si="330" ref="CL393:CL456">IF(AND(AH393="",AI393="",AJ393="",AK393=""),"",SUM(AH393,AI393,AJ393,AK393))</f>
        <v/>
      </c>
      <c s="138" t="str">
        <f t="shared" si="311"/>
        <v/>
      </c>
      <c s="138" t="str">
        <f t="shared" si="331" ref="CN393:CN456">IFERROR(IF(AND(VLOOKUP(G393,अंक,5,0)=""),"",IF($CN$6=3,IF(AND(VLOOKUP(G393,अंक,5,0)&gt;=86),3,IF(AND(VLOOKUP(G393,अंक,5,0)&gt;=81),2,IF(AND(VLOOKUP(G393,अंक,5,0)&gt;=75),1,0))),IF(AND(VLOOKUP(G393,अंक,5,0)&gt;=86),1.5,IF(AND(VLOOKUP(G393,अंक,5,0)&gt;=81),1,IF(AND(VLOOKUP(G393,अंक,5,0)&gt;=75),0.5,0))))),"")</f>
        <v/>
      </c>
      <c s="138">
        <f t="shared" si="332" ref="CO393:CO456">VLOOKUP(G393,अंक,33,0)</f>
        <v>0</v>
      </c>
      <c s="138">
        <f t="shared" si="333" ref="CP393:CP456">VLOOKUP(G393,अंक,34,0)</f>
        <v>0</v>
      </c>
      <c s="138">
        <f t="shared" si="334" ref="CQ393:CQ456">VLOOKUP(G393,अंक,35,0)</f>
        <v>0</v>
      </c>
      <c s="138">
        <f t="shared" si="297"/>
        <v>0</v>
      </c>
      <c s="135" t="str">
        <f t="shared" si="335" ref="CS393:CS456">IF(AND(AP393="",AQ393="",AR393="",AS393=""),"",SUM(AP393,AQ393,AR393,AS393))</f>
        <v/>
      </c>
      <c s="138" t="str">
        <f t="shared" si="312"/>
        <v/>
      </c>
      <c s="138" t="str">
        <f t="shared" si="336" ref="CU393:CU456">IFERROR(IF(AND(VLOOKUP(G393,अंक,5,0)=""),"",IF($CU$6=3,IF(AND(VLOOKUP(G393,अंक,5,0)&gt;=86),3,IF(AND(VLOOKUP(G393,अंक,5,0)&gt;=81),2,IF(AND(VLOOKUP(G393,अंक,5,0)&gt;=75),1,0))),IF(AND(VLOOKUP(G393,अंक,5,0)&gt;=86),1.5,IF(AND(VLOOKUP(G393,अंक,5,0)&gt;=81),1,IF(AND(VLOOKUP(G393,अंक,5,0)&gt;=75),0.5,0))))),"")</f>
        <v/>
      </c>
      <c s="138">
        <f t="shared" si="337" ref="CV393:CV456">VLOOKUP(G393,अंक,41,0)</f>
        <v>0</v>
      </c>
      <c s="138">
        <f t="shared" si="338" ref="CW393:CW456">VLOOKUP(G393,अंक,42,0)</f>
        <v>0</v>
      </c>
      <c s="138">
        <f t="shared" si="339" ref="CX393:CX456">VLOOKUP(G393,अंक,43,0)</f>
        <v>0</v>
      </c>
      <c s="138">
        <f t="shared" si="298"/>
        <v>0</v>
      </c>
      <c s="135" t="str">
        <f t="shared" si="340" ref="CZ393:CZ456">IF(AND(AX393="",AY393="",AZ393="",BA393=""),"",SUM(AX393,AY393,AZ393,BA393))</f>
        <v/>
      </c>
      <c s="138" t="str">
        <f t="shared" si="313"/>
        <v/>
      </c>
      <c s="138" t="str">
        <f t="shared" si="341" ref="DB393:DB456">IFERROR(IF(AND(VLOOKUP(G393,अंक,5,0)=""),"",IF($DB$6=3,IF(AND(VLOOKUP(G393,अंक,5,0)&gt;=86),3,IF(AND(VLOOKUP(G393,अंक,5,0)&gt;=81),2,IF(AND(VLOOKUP(G393,अंक,5,0)&gt;=75),1,0))),IF(AND(VLOOKUP(G393,अंक,5,0)&gt;=86),1.5,IF(AND(VLOOKUP(G393,अंक,5,0)&gt;=81),1,IF(AND(VLOOKUP(G393,अंक,5,0)&gt;=75),0.5,0))))),"")</f>
        <v/>
      </c>
      <c s="138">
        <f t="shared" si="342" ref="DC393:DC456">VLOOKUP(G393,अंक,49,0)</f>
        <v>0</v>
      </c>
      <c s="138">
        <f t="shared" si="343" ref="DD393:DD456">VLOOKUP(G393,अंक,50,0)</f>
        <v>0</v>
      </c>
      <c s="138">
        <f t="shared" si="344" ref="DE393:DE456">VLOOKUP(G393,अंक,51,0)</f>
        <v>0</v>
      </c>
      <c s="139">
        <f t="shared" si="299"/>
        <v>0</v>
      </c>
      <c s="135"/>
      <c s="11"/>
    </row>
    <row r="394" spans="1:112" s="9" customFormat="1" ht="26.25" customHeight="1">
      <c r="A394"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94" s="42"/>
      <c s="42"/>
      <c s="42"/>
      <c s="42"/>
      <c s="42"/>
      <c s="157" t="str">
        <f t="shared" si="314"/>
        <v/>
      </c>
      <c s="138" t="str">
        <f t="shared" si="315"/>
        <v/>
      </c>
      <c s="138" t="str">
        <f t="shared" si="345" ref="BR394:BR457">IFERROR(IF(BQ394="","",ROUNDUP(BQ394*10%,0)),"")</f>
        <v/>
      </c>
      <c s="138" t="str">
        <f t="shared" si="316"/>
        <v/>
      </c>
      <c s="138">
        <f t="shared" si="317"/>
        <v>0</v>
      </c>
      <c s="138">
        <f t="shared" si="318"/>
        <v>0</v>
      </c>
      <c s="138">
        <f t="shared" si="319"/>
        <v>0</v>
      </c>
      <c s="138">
        <f t="shared" si="346" ref="BW394:BW457">SUM(BR394:BV394)</f>
        <v>0</v>
      </c>
      <c s="135" t="str">
        <f t="shared" si="320"/>
        <v/>
      </c>
      <c s="138" t="str">
        <f t="shared" si="309"/>
        <v/>
      </c>
      <c s="138" t="str">
        <f t="shared" si="321"/>
        <v/>
      </c>
      <c s="138">
        <f t="shared" si="322"/>
        <v>0</v>
      </c>
      <c s="138">
        <f t="shared" si="323"/>
        <v>0</v>
      </c>
      <c s="138">
        <f t="shared" si="324"/>
        <v>0</v>
      </c>
      <c s="138">
        <f t="shared" si="347" ref="CD394:CD457">SUM(BY394:CC394)</f>
        <v>0</v>
      </c>
      <c s="135" t="str">
        <f t="shared" si="325"/>
        <v/>
      </c>
      <c s="138" t="str">
        <f t="shared" si="310"/>
        <v/>
      </c>
      <c s="138" t="str">
        <f t="shared" si="326"/>
        <v/>
      </c>
      <c s="138">
        <f t="shared" si="327"/>
        <v>0</v>
      </c>
      <c s="138">
        <f t="shared" si="328"/>
        <v>0</v>
      </c>
      <c s="138">
        <f t="shared" si="329"/>
        <v>0</v>
      </c>
      <c s="138">
        <f t="shared" si="348" ref="CK394:CK457">SUM(CF394:CJ394)</f>
        <v>0</v>
      </c>
      <c s="135" t="str">
        <f t="shared" si="330"/>
        <v/>
      </c>
      <c s="138" t="str">
        <f t="shared" si="311"/>
        <v/>
      </c>
      <c s="138" t="str">
        <f t="shared" si="331"/>
        <v/>
      </c>
      <c s="138">
        <f t="shared" si="332"/>
        <v>0</v>
      </c>
      <c s="138">
        <f t="shared" si="333"/>
        <v>0</v>
      </c>
      <c s="138">
        <f t="shared" si="334"/>
        <v>0</v>
      </c>
      <c s="138">
        <f t="shared" si="349" ref="CR394:CR457">SUM(CM394:CQ394)</f>
        <v>0</v>
      </c>
      <c s="135" t="str">
        <f t="shared" si="335"/>
        <v/>
      </c>
      <c s="138" t="str">
        <f t="shared" si="312"/>
        <v/>
      </c>
      <c s="138" t="str">
        <f t="shared" si="336"/>
        <v/>
      </c>
      <c s="138">
        <f t="shared" si="337"/>
        <v>0</v>
      </c>
      <c s="138">
        <f t="shared" si="338"/>
        <v>0</v>
      </c>
      <c s="138">
        <f t="shared" si="339"/>
        <v>0</v>
      </c>
      <c s="138">
        <f t="shared" si="350" ref="CY394:CY457">SUM(CT394:CX394)</f>
        <v>0</v>
      </c>
      <c s="135" t="str">
        <f t="shared" si="340"/>
        <v/>
      </c>
      <c s="138" t="str">
        <f t="shared" si="313"/>
        <v/>
      </c>
      <c s="138" t="str">
        <f t="shared" si="341"/>
        <v/>
      </c>
      <c s="138">
        <f t="shared" si="342"/>
        <v>0</v>
      </c>
      <c s="138">
        <f t="shared" si="343"/>
        <v>0</v>
      </c>
      <c s="138">
        <f t="shared" si="344"/>
        <v>0</v>
      </c>
      <c s="139">
        <f t="shared" si="351" ref="DF394:DF457">SUM(DA394:DE394)</f>
        <v>0</v>
      </c>
      <c s="135"/>
      <c s="11"/>
    </row>
    <row r="395" spans="1:112" s="9" customFormat="1" ht="26.25" customHeight="1">
      <c r="A395"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95"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396" spans="1:112" s="9" customFormat="1" ht="26.25" customHeight="1">
      <c r="A396"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96"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397" spans="1:112" s="9" customFormat="1" ht="26.25" customHeight="1">
      <c r="A397"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97"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398" spans="1:112" s="9" customFormat="1" ht="26.25" customHeight="1">
      <c r="A398"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98"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399" spans="1:112" s="9" customFormat="1" ht="26.25" customHeight="1">
      <c r="A399"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399"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00" spans="1:112" s="9" customFormat="1" ht="26.25" customHeight="1">
      <c r="A400"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00"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01" spans="1:112" s="9" customFormat="1" ht="26.25" customHeight="1">
      <c r="A401"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01"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02" spans="1:112" s="9" customFormat="1" ht="26.25" customHeight="1">
      <c r="A402"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02"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03" spans="1:112" s="9" customFormat="1" ht="26.25" customHeight="1">
      <c r="A403"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03"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04" spans="1:112" s="9" customFormat="1" ht="26.25" customHeight="1">
      <c r="A404"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04"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05" spans="1:112" s="9" customFormat="1" ht="26.25" customHeight="1">
      <c r="A405"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00"/>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05"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06" spans="1:112" s="9" customFormat="1" ht="26.25" customHeight="1">
      <c r="A406"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52" ref="K406:K469">IFERROR(IF(I406="","",IF(J406="","",SUM(J406/I406*100,0))),"")</f>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06"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07" spans="1:112" s="9" customFormat="1" ht="26.25" customHeight="1">
      <c r="A407" s="22" t="str">
        <f t="shared" si="301"/>
        <v/>
      </c>
      <c s="23" t="str">
        <f t="shared" si="302"/>
        <v/>
      </c>
      <c s="24" t="str">
        <f t="shared" si="303"/>
        <v/>
      </c>
      <c s="25" t="str">
        <f t="shared" si="304"/>
        <v/>
      </c>
      <c s="26" t="str">
        <f t="shared" si="305"/>
        <v/>
      </c>
      <c s="26" t="str">
        <f t="shared" si="306"/>
        <v/>
      </c>
      <c s="27" t="str">
        <f t="shared" si="307"/>
        <v/>
      </c>
      <c s="28" t="str">
        <f t="shared" si="308"/>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07"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08" spans="1:112" s="9" customFormat="1" ht="26.25" customHeight="1">
      <c r="A408" s="22" t="str">
        <f t="shared" si="353" ref="A408:A471">IF($A407="","",IF(B407="","",$A407+1))</f>
        <v/>
      </c>
      <c s="23" t="str">
        <f t="shared" si="354" ref="B408:B471">IFERROR(VLOOKUP(A408,नाम1,3,0),"")</f>
        <v/>
      </c>
      <c s="24" t="str">
        <f t="shared" si="355" ref="C408:C471">IFERROR(VLOOKUP(A408,नाम1,4,0),"")</f>
        <v/>
      </c>
      <c s="25" t="str">
        <f t="shared" si="356" ref="D408:D471">IFERROR(VLOOKUP(A408,नाम1,11,0),"")</f>
        <v/>
      </c>
      <c s="26" t="str">
        <f t="shared" si="357" ref="E408:E471">IFERROR(VLOOKUP(A408,नाम1,6,0),"")</f>
        <v/>
      </c>
      <c s="26" t="str">
        <f t="shared" si="358" ref="F408:F471">IFERROR(VLOOKUP(A408,नाम1,8,0),"")</f>
        <v/>
      </c>
      <c s="27" t="str">
        <f t="shared" si="359" ref="G408:G471">IFERROR(VLOOKUP(A408,नाम1,12,0),"")</f>
        <v/>
      </c>
      <c s="28" t="str">
        <f t="shared" si="360" ref="H408:H471">IFERROR(VLOOKUP(A408,नाम1,13,0),"")</f>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08"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09" spans="1:112" s="9" customFormat="1" ht="26.25" customHeight="1">
      <c r="A409"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09"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10" spans="1:112" s="9" customFormat="1" ht="26.25" customHeight="1">
      <c r="A410"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10"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11" spans="1:112" s="9" customFormat="1" ht="26.25" customHeight="1">
      <c r="A411"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11"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12" spans="1:112" s="9" customFormat="1" ht="26.25" customHeight="1">
      <c r="A412"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12"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13" spans="1:112" s="9" customFormat="1" ht="26.25" customHeight="1">
      <c r="A413"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13"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14" spans="1:112" s="9" customFormat="1" ht="26.25" customHeight="1">
      <c r="A414"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14"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15" spans="1:112" s="9" customFormat="1" ht="26.25" customHeight="1">
      <c r="A415"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15"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35"/>
      <c s="11"/>
    </row>
    <row r="416" spans="1:112" s="9" customFormat="1" ht="26.25" customHeight="1">
      <c r="A416"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16"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17" spans="1:112" s="9" customFormat="1" ht="26.25" customHeight="1">
      <c r="A417"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17"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18" spans="1:112" s="9" customFormat="1" ht="26.25" customHeight="1">
      <c r="A418"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18"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19" spans="1:112" s="9" customFormat="1" ht="26.25" customHeight="1">
      <c r="A419"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19"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20" spans="1:112" s="9" customFormat="1" ht="26.25" customHeight="1">
      <c r="A420"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20"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21" spans="1:112" s="9" customFormat="1" ht="26.25" customHeight="1">
      <c r="A421"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21"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22" spans="1:112" s="9" customFormat="1" ht="26.25" customHeight="1">
      <c r="A422"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22"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23" spans="1:112" s="9" customFormat="1" ht="26.25" customHeight="1">
      <c r="A423"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23"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24" spans="1:112" s="9" customFormat="1" ht="26.25" customHeight="1">
      <c r="A424"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24"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25" spans="1:112" s="9" customFormat="1" ht="26.25" customHeight="1">
      <c r="A425"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25"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26" spans="1:112" s="9" customFormat="1" ht="26.25" customHeight="1">
      <c r="A426"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26"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27" spans="1:112" s="9" customFormat="1" ht="26.25" customHeight="1">
      <c r="A427"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27"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28" spans="1:112" s="9" customFormat="1" ht="26.25" customHeight="1">
      <c r="A428"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28"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29" spans="1:112" s="9" customFormat="1" ht="26.25" customHeight="1">
      <c r="A429"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29"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30" spans="1:112" s="9" customFormat="1" ht="26.25" customHeight="1">
      <c r="A430"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30"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31" spans="1:112" s="9" customFormat="1" ht="26.25" customHeight="1">
      <c r="A431"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31"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32" spans="1:112" s="9" customFormat="1" ht="26.25" customHeight="1">
      <c r="A432"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32"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33" spans="1:112" s="9" customFormat="1" ht="26.25" customHeight="1">
      <c r="A433"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33"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34" spans="1:112" s="9" customFormat="1" ht="26.25" customHeight="1">
      <c r="A434"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34"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35" spans="1:112" s="9" customFormat="1" ht="26.25" customHeight="1">
      <c r="A435"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35"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36" spans="1:112" s="9" customFormat="1" ht="26.25" customHeight="1">
      <c r="A436"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36"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37" spans="1:112" s="9" customFormat="1" ht="26.25" customHeight="1">
      <c r="A437"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37"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38" spans="1:112" s="9" customFormat="1" ht="26.25" customHeight="1">
      <c r="A438"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38"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39" spans="1:112" s="9" customFormat="1" ht="26.25" customHeight="1">
      <c r="A439"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39"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40" spans="1:112" s="9" customFormat="1" ht="26.25" customHeight="1">
      <c r="A440"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40"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41" spans="1:112" s="9" customFormat="1" ht="26.25" customHeight="1">
      <c r="A441"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41"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42" spans="1:112" s="9" customFormat="1" ht="26.25" customHeight="1">
      <c r="A442"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42"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43" spans="1:112" s="9" customFormat="1" ht="26.25" customHeight="1">
      <c r="A443"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43"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44" spans="1:112" s="9" customFormat="1" ht="26.25" customHeight="1">
      <c r="A444"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44"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45" spans="1:112" s="9" customFormat="1" ht="26.25" customHeight="1">
      <c r="A445"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45"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46" spans="1:112" s="9" customFormat="1" ht="26.25" customHeight="1">
      <c r="A446"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46"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47" spans="1:112" s="9" customFormat="1" ht="26.25" customHeight="1">
      <c r="A447"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47"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48" spans="1:112" s="9" customFormat="1" ht="26.25" customHeight="1">
      <c r="A448"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48"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49" spans="1:112" s="9" customFormat="1" ht="26.25" customHeight="1">
      <c r="A449"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49"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50" spans="1:112" s="9" customFormat="1" ht="26.25" customHeight="1">
      <c r="A450"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50"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51" spans="1:112" s="9" customFormat="1" ht="26.25" customHeight="1">
      <c r="A451"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51"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52" spans="1:112" s="9" customFormat="1" ht="26.25" customHeight="1">
      <c r="A452"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52"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53" spans="1:112" s="9" customFormat="1" ht="26.25" customHeight="1">
      <c r="A453"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53"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54" spans="1:112" s="9" customFormat="1" ht="26.25" customHeight="1">
      <c r="A454"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54"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55" spans="1:112" s="9" customFormat="1" ht="26.25" customHeight="1">
      <c r="A455"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55"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09"/>
        <v/>
      </c>
      <c s="138" t="str">
        <f t="shared" si="321"/>
        <v/>
      </c>
      <c s="138">
        <f t="shared" si="322"/>
        <v>0</v>
      </c>
      <c s="138">
        <f t="shared" si="323"/>
        <v>0</v>
      </c>
      <c s="138">
        <f t="shared" si="324"/>
        <v>0</v>
      </c>
      <c s="138">
        <f t="shared" si="347"/>
        <v>0</v>
      </c>
      <c s="135" t="str">
        <f t="shared" si="325"/>
        <v/>
      </c>
      <c s="138" t="str">
        <f t="shared" si="310"/>
        <v/>
      </c>
      <c s="138" t="str">
        <f t="shared" si="326"/>
        <v/>
      </c>
      <c s="138">
        <f t="shared" si="327"/>
        <v>0</v>
      </c>
      <c s="138">
        <f t="shared" si="328"/>
        <v>0</v>
      </c>
      <c s="138">
        <f t="shared" si="329"/>
        <v>0</v>
      </c>
      <c s="138">
        <f t="shared" si="348"/>
        <v>0</v>
      </c>
      <c s="135" t="str">
        <f t="shared" si="330"/>
        <v/>
      </c>
      <c s="138" t="str">
        <f t="shared" si="311"/>
        <v/>
      </c>
      <c s="138" t="str">
        <f t="shared" si="331"/>
        <v/>
      </c>
      <c s="138">
        <f t="shared" si="332"/>
        <v>0</v>
      </c>
      <c s="138">
        <f t="shared" si="333"/>
        <v>0</v>
      </c>
      <c s="138">
        <f t="shared" si="334"/>
        <v>0</v>
      </c>
      <c s="138">
        <f t="shared" si="349"/>
        <v>0</v>
      </c>
      <c s="135" t="str">
        <f t="shared" si="335"/>
        <v/>
      </c>
      <c s="138" t="str">
        <f t="shared" si="312"/>
        <v/>
      </c>
      <c s="138" t="str">
        <f t="shared" si="336"/>
        <v/>
      </c>
      <c s="138">
        <f t="shared" si="337"/>
        <v>0</v>
      </c>
      <c s="138">
        <f t="shared" si="338"/>
        <v>0</v>
      </c>
      <c s="138">
        <f t="shared" si="339"/>
        <v>0</v>
      </c>
      <c s="138">
        <f t="shared" si="350"/>
        <v>0</v>
      </c>
      <c s="135" t="str">
        <f t="shared" si="340"/>
        <v/>
      </c>
      <c s="138" t="str">
        <f t="shared" si="313"/>
        <v/>
      </c>
      <c s="138" t="str">
        <f t="shared" si="341"/>
        <v/>
      </c>
      <c s="138">
        <f t="shared" si="342"/>
        <v>0</v>
      </c>
      <c s="138">
        <f t="shared" si="343"/>
        <v>0</v>
      </c>
      <c s="138">
        <f t="shared" si="344"/>
        <v>0</v>
      </c>
      <c s="139">
        <f t="shared" si="351"/>
        <v>0</v>
      </c>
      <c s="140"/>
      <c s="11"/>
    </row>
    <row r="456" spans="1:112" s="9" customFormat="1" ht="26.25" customHeight="1">
      <c r="A456"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56" s="42"/>
      <c s="42"/>
      <c s="42"/>
      <c s="42"/>
      <c s="42"/>
      <c s="157" t="str">
        <f t="shared" si="314"/>
        <v/>
      </c>
      <c s="138" t="str">
        <f t="shared" si="315"/>
        <v/>
      </c>
      <c s="138" t="str">
        <f t="shared" si="345"/>
        <v/>
      </c>
      <c s="138" t="str">
        <f t="shared" si="316"/>
        <v/>
      </c>
      <c s="138">
        <f t="shared" si="317"/>
        <v>0</v>
      </c>
      <c s="138">
        <f t="shared" si="318"/>
        <v>0</v>
      </c>
      <c s="138">
        <f t="shared" si="319"/>
        <v>0</v>
      </c>
      <c s="138">
        <f t="shared" si="346"/>
        <v>0</v>
      </c>
      <c s="135" t="str">
        <f t="shared" si="320"/>
        <v/>
      </c>
      <c s="138" t="str">
        <f t="shared" si="361" ref="BY456:BY508">IFERROR(IF(BX456="","",ROUNDUP(BX456*10%,0)),"")</f>
        <v/>
      </c>
      <c s="138" t="str">
        <f t="shared" si="321"/>
        <v/>
      </c>
      <c s="138">
        <f t="shared" si="322"/>
        <v>0</v>
      </c>
      <c s="138">
        <f t="shared" si="323"/>
        <v>0</v>
      </c>
      <c s="138">
        <f t="shared" si="324"/>
        <v>0</v>
      </c>
      <c s="138">
        <f t="shared" si="347"/>
        <v>0</v>
      </c>
      <c s="135" t="str">
        <f t="shared" si="325"/>
        <v/>
      </c>
      <c s="138" t="str">
        <f t="shared" si="362" ref="CF456:CF508">IFERROR(IF(CE456="","",ROUNDUP(CE456*10%,0)),"")</f>
        <v/>
      </c>
      <c s="138" t="str">
        <f t="shared" si="326"/>
        <v/>
      </c>
      <c s="138">
        <f t="shared" si="327"/>
        <v>0</v>
      </c>
      <c s="138">
        <f t="shared" si="328"/>
        <v>0</v>
      </c>
      <c s="138">
        <f t="shared" si="329"/>
        <v>0</v>
      </c>
      <c s="138">
        <f t="shared" si="348"/>
        <v>0</v>
      </c>
      <c s="135" t="str">
        <f t="shared" si="330"/>
        <v/>
      </c>
      <c s="138" t="str">
        <f t="shared" si="363" ref="CM456:CM508">IFERROR(IF(CL456="","",ROUNDUP(CL456*10%,0)),"")</f>
        <v/>
      </c>
      <c s="138" t="str">
        <f t="shared" si="331"/>
        <v/>
      </c>
      <c s="138">
        <f t="shared" si="332"/>
        <v>0</v>
      </c>
      <c s="138">
        <f t="shared" si="333"/>
        <v>0</v>
      </c>
      <c s="138">
        <f t="shared" si="334"/>
        <v>0</v>
      </c>
      <c s="138">
        <f t="shared" si="349"/>
        <v>0</v>
      </c>
      <c s="135" t="str">
        <f t="shared" si="335"/>
        <v/>
      </c>
      <c s="138" t="str">
        <f t="shared" si="364" ref="CT456:CT508">IFERROR(IF(CS456="","",ROUNDUP(CS456*10%,0)),"")</f>
        <v/>
      </c>
      <c s="138" t="str">
        <f t="shared" si="336"/>
        <v/>
      </c>
      <c s="138">
        <f t="shared" si="337"/>
        <v>0</v>
      </c>
      <c s="138">
        <f t="shared" si="338"/>
        <v>0</v>
      </c>
      <c s="138">
        <f t="shared" si="339"/>
        <v>0</v>
      </c>
      <c s="138">
        <f t="shared" si="350"/>
        <v>0</v>
      </c>
      <c s="135" t="str">
        <f t="shared" si="340"/>
        <v/>
      </c>
      <c s="138" t="str">
        <f t="shared" si="365" ref="DA456:DA508">IFERROR(IF(CZ456="","",ROUNDUP(CZ456*10%,0)),"")</f>
        <v/>
      </c>
      <c s="138" t="str">
        <f t="shared" si="341"/>
        <v/>
      </c>
      <c s="138">
        <f t="shared" si="342"/>
        <v>0</v>
      </c>
      <c s="138">
        <f t="shared" si="343"/>
        <v>0</v>
      </c>
      <c s="138">
        <f t="shared" si="344"/>
        <v>0</v>
      </c>
      <c s="139">
        <f t="shared" si="351"/>
        <v>0</v>
      </c>
      <c s="140"/>
      <c s="11"/>
    </row>
    <row r="457" spans="1:112" s="9" customFormat="1" ht="26.25" customHeight="1">
      <c r="A457"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57" s="42"/>
      <c s="42"/>
      <c s="42"/>
      <c s="42"/>
      <c s="42"/>
      <c s="157" t="str">
        <f t="shared" si="366" ref="BP457:BP508">G457</f>
        <v/>
      </c>
      <c s="138" t="str">
        <f t="shared" si="367" ref="BQ457:BQ508">IF(AND(L457="",M457="",N457="",O457=""),"",SUM(L457,M457,N457,O457))</f>
        <v/>
      </c>
      <c s="138" t="str">
        <f t="shared" si="345"/>
        <v/>
      </c>
      <c s="138" t="str">
        <f t="shared" si="368" ref="BS457:BS508">IFERROR(IF(AND(VLOOKUP(G457,अंक,5,0)=""),"",IF($BS$6=3,IF(AND(VLOOKUP(G457,अंक,5,0)&gt;=86),3,IF(AND(VLOOKUP(G457,अंक,5,0)&gt;=81),2,IF(AND(VLOOKUP(G457,अंक,5,0)&gt;=75),1,0))),IF(AND(VLOOKUP(G457,अंक,5,0)&gt;=86),1.5,IF(AND(VLOOKUP(G457,अंक,5,0)&gt;=81),1,IF(AND(VLOOKUP(G457,अंक,5,0)&gt;=75),0.5,0))))),"")</f>
        <v/>
      </c>
      <c s="138">
        <f t="shared" si="317"/>
        <v>0</v>
      </c>
      <c s="138">
        <f t="shared" si="318"/>
        <v>0</v>
      </c>
      <c s="138">
        <f t="shared" si="369" ref="BV457:BV508">VLOOKUP(G457,अंक,12,0)</f>
        <v>0</v>
      </c>
      <c s="138">
        <f t="shared" si="346"/>
        <v>0</v>
      </c>
      <c s="135" t="str">
        <f t="shared" si="370" ref="BX457:BX508">IF(AND(S457="",T457="",U457="",V457=""),"",SUM(S457,T457,U457,V457))</f>
        <v/>
      </c>
      <c s="138" t="str">
        <f t="shared" si="361"/>
        <v/>
      </c>
      <c s="138" t="str">
        <f t="shared" si="371" ref="BZ457:BZ508">IFERROR(IF(AND(VLOOKUP(G457,अंक,5,0)=""),"",IF($BZ$6=3,IF(AND(VLOOKUP(G457,अंक,5,0)&gt;=86),3,IF(AND(VLOOKUP(G457,अंक,5,0)&gt;=81),2,IF(AND(VLOOKUP(G457,अंक,5,0)&gt;=75),1,0))),IF(AND(VLOOKUP(G457,अंक,5,0)&gt;=86),1.5,IF(AND(VLOOKUP(G457,अंक,5,0)&gt;=81),1,IF(AND(VLOOKUP(G457,अंक,5,0)&gt;=75),0.5,0))))),"")</f>
        <v/>
      </c>
      <c s="138">
        <f t="shared" si="372" ref="CA457:CA508">VLOOKUP(G457,अंक,17,0)</f>
        <v>0</v>
      </c>
      <c s="138">
        <f t="shared" si="373" ref="CB457:CB508">VLOOKUP(G457,अंक,18,0)</f>
        <v>0</v>
      </c>
      <c s="138">
        <f t="shared" si="374" ref="CC457:CC508">VLOOKUP(G457,अंक,19,0)</f>
        <v>0</v>
      </c>
      <c s="138">
        <f t="shared" si="347"/>
        <v>0</v>
      </c>
      <c s="135" t="str">
        <f t="shared" si="375" ref="CE457:CE508">IF(AND(Z457="",AA457="",AB457="",AC457=""),"",SUM(Z457,AA457,AB457,AC457))</f>
        <v/>
      </c>
      <c s="138" t="str">
        <f t="shared" si="362"/>
        <v/>
      </c>
      <c s="138" t="str">
        <f t="shared" si="376" ref="CG457:CG508">IFERROR(IF(AND(VLOOKUP(G457,अंक,5,0)=""),"",IF($CG$6=3,IF(AND(VLOOKUP(G457,अंक,5,0)&gt;=86),3,IF(AND(VLOOKUP(G457,अंक,5,0)&gt;=81),2,IF(AND(VLOOKUP(G457,अंक,5,0)&gt;=75),1,0))),IF(AND(VLOOKUP(G457,अंक,5,0)&gt;=86),1.5,IF(AND(VLOOKUP(G457,अंक,5,0)&gt;=81),1,IF(AND(VLOOKUP(G457,अंक,5,0)&gt;=75),0.5,0))))),"")</f>
        <v/>
      </c>
      <c s="138">
        <f t="shared" si="377" ref="CH457:CH508">VLOOKUP(G457,अंक,25,0)</f>
        <v>0</v>
      </c>
      <c s="138">
        <f t="shared" si="378" ref="CI457:CI508">VLOOKUP(G457,अंक,26,0)</f>
        <v>0</v>
      </c>
      <c s="138">
        <f t="shared" si="379" ref="CJ457:CJ508">VLOOKUP(G457,अंक,27,0)</f>
        <v>0</v>
      </c>
      <c s="138">
        <f t="shared" si="348"/>
        <v>0</v>
      </c>
      <c s="135" t="str">
        <f t="shared" si="380" ref="CL457:CL508">IF(AND(AH457="",AI457="",AJ457="",AK457=""),"",SUM(AH457,AI457,AJ457,AK457))</f>
        <v/>
      </c>
      <c s="138" t="str">
        <f t="shared" si="363"/>
        <v/>
      </c>
      <c s="138" t="str">
        <f t="shared" si="381" ref="CN457:CN508">IFERROR(IF(AND(VLOOKUP(G457,अंक,5,0)=""),"",IF($CN$6=3,IF(AND(VLOOKUP(G457,अंक,5,0)&gt;=86),3,IF(AND(VLOOKUP(G457,अंक,5,0)&gt;=81),2,IF(AND(VLOOKUP(G457,अंक,5,0)&gt;=75),1,0))),IF(AND(VLOOKUP(G457,अंक,5,0)&gt;=86),1.5,IF(AND(VLOOKUP(G457,अंक,5,0)&gt;=81),1,IF(AND(VLOOKUP(G457,अंक,5,0)&gt;=75),0.5,0))))),"")</f>
        <v/>
      </c>
      <c s="138">
        <f t="shared" si="382" ref="CO457:CO508">VLOOKUP(G457,अंक,33,0)</f>
        <v>0</v>
      </c>
      <c s="138">
        <f t="shared" si="383" ref="CP457:CP508">VLOOKUP(G457,अंक,34,0)</f>
        <v>0</v>
      </c>
      <c s="138">
        <f t="shared" si="384" ref="CQ457:CQ508">VLOOKUP(G457,अंक,35,0)</f>
        <v>0</v>
      </c>
      <c s="138">
        <f t="shared" si="349"/>
        <v>0</v>
      </c>
      <c s="135" t="str">
        <f t="shared" si="385" ref="CS457:CS508">IF(AND(AP457="",AQ457="",AR457="",AS457=""),"",SUM(AP457,AQ457,AR457,AS457))</f>
        <v/>
      </c>
      <c s="138" t="str">
        <f t="shared" si="364"/>
        <v/>
      </c>
      <c s="138" t="str">
        <f t="shared" si="386" ref="CU457:CU508">IFERROR(IF(AND(VLOOKUP(G457,अंक,5,0)=""),"",IF($CU$6=3,IF(AND(VLOOKUP(G457,अंक,5,0)&gt;=86),3,IF(AND(VLOOKUP(G457,अंक,5,0)&gt;=81),2,IF(AND(VLOOKUP(G457,अंक,5,0)&gt;=75),1,0))),IF(AND(VLOOKUP(G457,अंक,5,0)&gt;=86),1.5,IF(AND(VLOOKUP(G457,अंक,5,0)&gt;=81),1,IF(AND(VLOOKUP(G457,अंक,5,0)&gt;=75),0.5,0))))),"")</f>
        <v/>
      </c>
      <c s="138">
        <f t="shared" si="387" ref="CV457:CV508">VLOOKUP(G457,अंक,41,0)</f>
        <v>0</v>
      </c>
      <c s="138">
        <f t="shared" si="388" ref="CW457:CW508">VLOOKUP(G457,अंक,42,0)</f>
        <v>0</v>
      </c>
      <c s="138">
        <f t="shared" si="389" ref="CX457:CX508">VLOOKUP(G457,अंक,43,0)</f>
        <v>0</v>
      </c>
      <c s="138">
        <f t="shared" si="350"/>
        <v>0</v>
      </c>
      <c s="135" t="str">
        <f t="shared" si="390" ref="CZ457:CZ508">IF(AND(AX457="",AY457="",AZ457="",BA457=""),"",SUM(AX457,AY457,AZ457,BA457))</f>
        <v/>
      </c>
      <c s="138" t="str">
        <f t="shared" si="365"/>
        <v/>
      </c>
      <c s="138" t="str">
        <f t="shared" si="391" ref="DB457:DB508">IFERROR(IF(AND(VLOOKUP(G457,अंक,5,0)=""),"",IF($DB$6=3,IF(AND(VLOOKUP(G457,अंक,5,0)&gt;=86),3,IF(AND(VLOOKUP(G457,अंक,5,0)&gt;=81),2,IF(AND(VLOOKUP(G457,अंक,5,0)&gt;=75),1,0))),IF(AND(VLOOKUP(G457,अंक,5,0)&gt;=86),1.5,IF(AND(VLOOKUP(G457,अंक,5,0)&gt;=81),1,IF(AND(VLOOKUP(G457,अंक,5,0)&gt;=75),0.5,0))))),"")</f>
        <v/>
      </c>
      <c s="138">
        <f t="shared" si="392" ref="DC457:DC508">VLOOKUP(G457,अंक,49,0)</f>
        <v>0</v>
      </c>
      <c s="138">
        <f t="shared" si="393" ref="DD457:DD508">VLOOKUP(G457,अंक,50,0)</f>
        <v>0</v>
      </c>
      <c s="138">
        <f t="shared" si="394" ref="DE457:DE508">VLOOKUP(G457,अंक,51,0)</f>
        <v>0</v>
      </c>
      <c s="139">
        <f t="shared" si="351"/>
        <v>0</v>
      </c>
      <c s="140"/>
      <c s="11"/>
    </row>
    <row r="458" spans="1:112" s="9" customFormat="1" ht="26.25" customHeight="1">
      <c r="A458"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58" s="42"/>
      <c s="42"/>
      <c s="42"/>
      <c s="42"/>
      <c s="42"/>
      <c s="157" t="str">
        <f t="shared" si="366"/>
        <v/>
      </c>
      <c s="138" t="str">
        <f t="shared" si="367"/>
        <v/>
      </c>
      <c s="138" t="str">
        <f t="shared" si="395" ref="BR458:BR508">IFERROR(IF(BQ458="","",ROUNDUP(BQ458*10%,0)),"")</f>
        <v/>
      </c>
      <c s="138" t="str">
        <f t="shared" si="368"/>
        <v/>
      </c>
      <c s="138">
        <f t="shared" si="317"/>
        <v>0</v>
      </c>
      <c s="138">
        <f t="shared" si="318"/>
        <v>0</v>
      </c>
      <c s="138">
        <f t="shared" si="369"/>
        <v>0</v>
      </c>
      <c s="138">
        <f t="shared" si="396" ref="BW458:BW508">SUM(BR458:BV458)</f>
        <v>0</v>
      </c>
      <c s="135" t="str">
        <f t="shared" si="370"/>
        <v/>
      </c>
      <c s="138" t="str">
        <f t="shared" si="361"/>
        <v/>
      </c>
      <c s="138" t="str">
        <f t="shared" si="371"/>
        <v/>
      </c>
      <c s="138">
        <f t="shared" si="372"/>
        <v>0</v>
      </c>
      <c s="138">
        <f t="shared" si="373"/>
        <v>0</v>
      </c>
      <c s="138">
        <f t="shared" si="374"/>
        <v>0</v>
      </c>
      <c s="138">
        <f t="shared" si="397" ref="CD458:CD508">SUM(BY458:CC458)</f>
        <v>0</v>
      </c>
      <c s="135" t="str">
        <f t="shared" si="375"/>
        <v/>
      </c>
      <c s="138" t="str">
        <f t="shared" si="362"/>
        <v/>
      </c>
      <c s="138" t="str">
        <f t="shared" si="376"/>
        <v/>
      </c>
      <c s="138">
        <f t="shared" si="377"/>
        <v>0</v>
      </c>
      <c s="138">
        <f t="shared" si="378"/>
        <v>0</v>
      </c>
      <c s="138">
        <f t="shared" si="379"/>
        <v>0</v>
      </c>
      <c s="138">
        <f t="shared" si="398" ref="CK458:CK508">SUM(CF458:CJ458)</f>
        <v>0</v>
      </c>
      <c s="135" t="str">
        <f t="shared" si="380"/>
        <v/>
      </c>
      <c s="138" t="str">
        <f t="shared" si="363"/>
        <v/>
      </c>
      <c s="138" t="str">
        <f t="shared" si="381"/>
        <v/>
      </c>
      <c s="138">
        <f t="shared" si="382"/>
        <v>0</v>
      </c>
      <c s="138">
        <f t="shared" si="383"/>
        <v>0</v>
      </c>
      <c s="138">
        <f t="shared" si="384"/>
        <v>0</v>
      </c>
      <c s="138">
        <f t="shared" si="399" ref="CR458:CR508">SUM(CM458:CQ458)</f>
        <v>0</v>
      </c>
      <c s="135" t="str">
        <f t="shared" si="385"/>
        <v/>
      </c>
      <c s="138" t="str">
        <f t="shared" si="364"/>
        <v/>
      </c>
      <c s="138" t="str">
        <f t="shared" si="386"/>
        <v/>
      </c>
      <c s="138">
        <f t="shared" si="387"/>
        <v>0</v>
      </c>
      <c s="138">
        <f t="shared" si="388"/>
        <v>0</v>
      </c>
      <c s="138">
        <f t="shared" si="389"/>
        <v>0</v>
      </c>
      <c s="138">
        <f t="shared" si="400" ref="CY458:CY508">SUM(CT458:CX458)</f>
        <v>0</v>
      </c>
      <c s="135" t="str">
        <f t="shared" si="390"/>
        <v/>
      </c>
      <c s="138" t="str">
        <f t="shared" si="365"/>
        <v/>
      </c>
      <c s="138" t="str">
        <f t="shared" si="391"/>
        <v/>
      </c>
      <c s="138">
        <f t="shared" si="392"/>
        <v>0</v>
      </c>
      <c s="138">
        <f t="shared" si="393"/>
        <v>0</v>
      </c>
      <c s="138">
        <f t="shared" si="394"/>
        <v>0</v>
      </c>
      <c s="139">
        <f t="shared" si="401" ref="DF458:DF508">SUM(DA458:DE458)</f>
        <v>0</v>
      </c>
      <c s="140"/>
      <c s="11"/>
    </row>
    <row r="459" spans="1:112" s="9" customFormat="1" ht="26.25" customHeight="1">
      <c r="A459"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59" s="42"/>
      <c s="42"/>
      <c s="42"/>
      <c s="42"/>
      <c s="42"/>
      <c s="157" t="str">
        <f t="shared" si="366"/>
        <v/>
      </c>
      <c s="138" t="str">
        <f t="shared" si="367"/>
        <v/>
      </c>
      <c s="138" t="str">
        <f t="shared" si="395"/>
        <v/>
      </c>
      <c s="138" t="str">
        <f t="shared" si="368"/>
        <v/>
      </c>
      <c s="138">
        <f t="shared" si="317"/>
        <v>0</v>
      </c>
      <c s="138">
        <f t="shared" si="318"/>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60" spans="1:112" s="9" customFormat="1" ht="26.25" customHeight="1">
      <c r="A460"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60" s="42"/>
      <c s="42"/>
      <c s="42"/>
      <c s="42"/>
      <c s="42"/>
      <c s="157" t="str">
        <f t="shared" si="366"/>
        <v/>
      </c>
      <c s="138" t="str">
        <f t="shared" si="367"/>
        <v/>
      </c>
      <c s="138" t="str">
        <f t="shared" si="395"/>
        <v/>
      </c>
      <c s="138" t="str">
        <f t="shared" si="368"/>
        <v/>
      </c>
      <c s="138">
        <f t="shared" si="402" ref="BT460:BT508">VLOOKUP(G460,अंक,10,0)</f>
        <v>0</v>
      </c>
      <c s="138">
        <f t="shared" si="403" ref="BU460:BU508">VLOOKUP(G460,अंक,11,0)</f>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61" spans="1:112" s="9" customFormat="1" ht="26.25" customHeight="1">
      <c r="A461"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61"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62" spans="1:112" s="9" customFormat="1" ht="26.25" customHeight="1">
      <c r="A462"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62"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63" spans="1:112" s="9" customFormat="1" ht="26.25" customHeight="1">
      <c r="A463"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63"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64" spans="1:112" s="9" customFormat="1" ht="26.25" customHeight="1">
      <c r="A464"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64"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65" spans="1:112" s="9" customFormat="1" ht="26.25" customHeight="1">
      <c r="A465"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65"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66" spans="1:112" s="9" customFormat="1" ht="26.25" customHeight="1">
      <c r="A466"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66"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67" spans="1:112" s="9" customFormat="1" ht="26.25" customHeight="1">
      <c r="A467"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67"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68" spans="1:112" s="9" customFormat="1" ht="26.25" customHeight="1">
      <c r="A468"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68"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69" spans="1:112" s="9" customFormat="1" ht="26.25" customHeight="1">
      <c r="A469"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352"/>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69"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70" spans="1:112" s="9" customFormat="1" ht="26.25" customHeight="1">
      <c r="A470"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404" ref="K470:K508">IFERROR(IF(I470="","",IF(J470="","",SUM(J470/I470*100,0))),"")</f>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70"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71" spans="1:112" s="9" customFormat="1" ht="26.25" customHeight="1">
      <c r="A471" s="22" t="str">
        <f t="shared" si="353"/>
        <v/>
      </c>
      <c s="23" t="str">
        <f t="shared" si="354"/>
        <v/>
      </c>
      <c s="24" t="str">
        <f t="shared" si="355"/>
        <v/>
      </c>
      <c s="25" t="str">
        <f t="shared" si="356"/>
        <v/>
      </c>
      <c s="26" t="str">
        <f t="shared" si="357"/>
        <v/>
      </c>
      <c s="26" t="str">
        <f t="shared" si="358"/>
        <v/>
      </c>
      <c s="27" t="str">
        <f t="shared" si="359"/>
        <v/>
      </c>
      <c s="28" t="str">
        <f t="shared" si="360"/>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71"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72" spans="1:112" s="9" customFormat="1" ht="26.25" customHeight="1">
      <c r="A472" s="22" t="str">
        <f t="shared" si="405" ref="A472:A508">IF($A471="","",IF(B471="","",$A471+1))</f>
        <v/>
      </c>
      <c s="23" t="str">
        <f t="shared" si="406" ref="B472:B508">IFERROR(VLOOKUP(A472,नाम1,3,0),"")</f>
        <v/>
      </c>
      <c s="24" t="str">
        <f t="shared" si="407" ref="C472:C508">IFERROR(VLOOKUP(A472,नाम1,4,0),"")</f>
        <v/>
      </c>
      <c s="25" t="str">
        <f t="shared" si="408" ref="D472:D508">IFERROR(VLOOKUP(A472,नाम1,11,0),"")</f>
        <v/>
      </c>
      <c s="26" t="str">
        <f t="shared" si="409" ref="E472:E508">IFERROR(VLOOKUP(A472,नाम1,6,0),"")</f>
        <v/>
      </c>
      <c s="26" t="str">
        <f t="shared" si="410" ref="F472:F508">IFERROR(VLOOKUP(A472,नाम1,8,0),"")</f>
        <v/>
      </c>
      <c s="27" t="str">
        <f t="shared" si="411" ref="G472:G508">IFERROR(VLOOKUP(A472,नाम1,12,0),"")</f>
        <v/>
      </c>
      <c s="28" t="str">
        <f t="shared" si="412" ref="H472:H508">IFERROR(VLOOKUP(A472,नाम1,13,0),"")</f>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72"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73" spans="1:112" s="9" customFormat="1" ht="26.25" customHeight="1">
      <c r="A473"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73"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74" spans="1:112" s="9" customFormat="1" ht="26.25" customHeight="1">
      <c r="A474"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74"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75" spans="1:112" s="9" customFormat="1" ht="26.25" customHeight="1">
      <c r="A475"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75"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76" spans="1:112" s="9" customFormat="1" ht="26.25" customHeight="1">
      <c r="A476"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76"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77" spans="1:112" s="9" customFormat="1" ht="26.25" customHeight="1">
      <c r="A477"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77"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78" spans="1:112" s="9" customFormat="1" ht="26.25" customHeight="1">
      <c r="A478"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78"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79" spans="1:112" s="9" customFormat="1" ht="26.25" customHeight="1">
      <c r="A479"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79"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80" spans="1:112" s="9" customFormat="1" ht="26.25" customHeight="1">
      <c r="A480"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80"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81" spans="1:112" s="9" customFormat="1" ht="26.25" customHeight="1">
      <c r="A481"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81"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82" spans="1:112" s="9" customFormat="1" ht="26.25" customHeight="1">
      <c r="A482"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82"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83" spans="1:112" s="9" customFormat="1" ht="26.25" customHeight="1">
      <c r="A483"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83"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84" spans="1:112" s="9" customFormat="1" ht="26.25" customHeight="1">
      <c r="A484"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84"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85" spans="1:112" s="9" customFormat="1" ht="26.25" customHeight="1">
      <c r="A485"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85"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86" spans="1:112" s="9" customFormat="1" ht="26.25" customHeight="1">
      <c r="A486"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86"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87" spans="1:112" s="9" customFormat="1" ht="26.25" customHeight="1">
      <c r="A487"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87"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88" spans="1:112" s="9" customFormat="1" ht="26.25" customHeight="1">
      <c r="A488"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88"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89" spans="1:112" s="9" customFormat="1" ht="26.25" customHeight="1">
      <c r="A489"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89"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90" spans="1:112" s="9" customFormat="1" ht="26.25" customHeight="1">
      <c r="A490"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90"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91" spans="1:112" s="9" customFormat="1" ht="26.25" customHeight="1">
      <c r="A491"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91"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92" spans="1:112" s="9" customFormat="1" ht="26.25" customHeight="1">
      <c r="A492"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92"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93" spans="1:112" s="9" customFormat="1" ht="26.25" customHeight="1">
      <c r="A493"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93"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94" spans="1:112" s="9" customFormat="1" ht="26.25" customHeight="1">
      <c r="A494"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94"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95" spans="1:112" s="9" customFormat="1" ht="26.25" customHeight="1">
      <c r="A495"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95"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96" spans="1:112" s="9" customFormat="1" ht="26.25" customHeight="1">
      <c r="A496"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96"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97" spans="1:112" s="9" customFormat="1" ht="26.25" customHeight="1">
      <c r="A497"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97"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98" spans="1:112" s="9" customFormat="1" ht="26.25" customHeight="1">
      <c r="A498"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98"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499" spans="1:112" s="9" customFormat="1" ht="26.25" customHeight="1">
      <c r="A499"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499"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500" spans="1:112" s="9" customFormat="1" ht="26.25" customHeight="1">
      <c r="A500"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00"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501" spans="1:112" s="9" customFormat="1" ht="26.25" customHeight="1">
      <c r="A501"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01"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502" spans="1:112" s="9" customFormat="1" ht="26.25" customHeight="1">
      <c r="A502"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02"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503" spans="1:112" s="9" customFormat="1" ht="26.25" customHeight="1">
      <c r="A503"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03"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504" spans="1:112" s="9" customFormat="1" ht="26.25" customHeight="1">
      <c r="A504"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04"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505" spans="1:112" s="9" customFormat="1" ht="26.25" customHeight="1">
      <c r="A505"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05"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506" spans="1:112" s="9" customFormat="1" ht="26.25" customHeight="1">
      <c r="A506"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06"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507" spans="1:112" s="9" customFormat="1" ht="26.25" customHeight="1">
      <c r="A507"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07"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508" spans="1:112" s="9" customFormat="1" ht="26.25" customHeight="1">
      <c r="A508" s="22" t="str">
        <f t="shared" si="405"/>
        <v/>
      </c>
      <c s="23" t="str">
        <f t="shared" si="406"/>
        <v/>
      </c>
      <c s="24" t="str">
        <f t="shared" si="407"/>
        <v/>
      </c>
      <c s="25" t="str">
        <f t="shared" si="408"/>
        <v/>
      </c>
      <c s="26" t="str">
        <f t="shared" si="409"/>
        <v/>
      </c>
      <c s="26" t="str">
        <f t="shared" si="410"/>
        <v/>
      </c>
      <c s="27" t="str">
        <f t="shared" si="411"/>
        <v/>
      </c>
      <c s="28" t="str">
        <f t="shared" si="412"/>
        <v/>
      </c>
      <c s="39"/>
      <c s="129"/>
      <c s="31" t="str">
        <f t="shared" si="404"/>
        <v/>
      </c>
      <c s="199"/>
      <c s="199"/>
      <c s="199"/>
      <c s="200"/>
      <c s="201"/>
      <c s="202"/>
      <c s="202"/>
      <c s="202"/>
      <c s="202"/>
      <c s="202"/>
      <c s="202"/>
      <c s="202"/>
      <c s="202"/>
      <c s="202"/>
      <c s="202"/>
      <c s="199"/>
      <c s="203"/>
      <c s="203"/>
      <c s="203"/>
      <c s="203"/>
      <c s="203"/>
      <c s="203"/>
      <c s="203"/>
      <c s="203"/>
      <c s="203"/>
      <c s="203"/>
      <c s="203"/>
      <c s="203"/>
      <c s="203"/>
      <c s="203"/>
      <c s="203"/>
      <c s="199"/>
      <c s="199"/>
      <c s="199"/>
      <c s="200"/>
      <c s="201"/>
      <c s="202"/>
      <c s="202"/>
      <c s="202"/>
      <c s="202"/>
      <c s="198"/>
      <c s="202"/>
      <c s="202"/>
      <c s="202"/>
      <c s="202"/>
      <c s="202"/>
      <c s="199"/>
      <c s="203"/>
      <c s="203"/>
      <c s="204"/>
      <c r="BK508" s="42"/>
      <c s="42"/>
      <c s="42"/>
      <c s="42"/>
      <c s="42"/>
      <c s="157" t="str">
        <f t="shared" si="366"/>
        <v/>
      </c>
      <c s="138" t="str">
        <f t="shared" si="367"/>
        <v/>
      </c>
      <c s="138" t="str">
        <f t="shared" si="395"/>
        <v/>
      </c>
      <c s="138" t="str">
        <f t="shared" si="368"/>
        <v/>
      </c>
      <c s="138">
        <f t="shared" si="402"/>
        <v>0</v>
      </c>
      <c s="138">
        <f t="shared" si="403"/>
        <v>0</v>
      </c>
      <c s="138">
        <f t="shared" si="369"/>
        <v>0</v>
      </c>
      <c s="138">
        <f t="shared" si="396"/>
        <v>0</v>
      </c>
      <c s="135" t="str">
        <f t="shared" si="370"/>
        <v/>
      </c>
      <c s="138" t="str">
        <f t="shared" si="361"/>
        <v/>
      </c>
      <c s="138" t="str">
        <f t="shared" si="371"/>
        <v/>
      </c>
      <c s="138">
        <f t="shared" si="372"/>
        <v>0</v>
      </c>
      <c s="138">
        <f t="shared" si="373"/>
        <v>0</v>
      </c>
      <c s="138">
        <f t="shared" si="374"/>
        <v>0</v>
      </c>
      <c s="138">
        <f t="shared" si="397"/>
        <v>0</v>
      </c>
      <c s="135" t="str">
        <f t="shared" si="375"/>
        <v/>
      </c>
      <c s="138" t="str">
        <f t="shared" si="362"/>
        <v/>
      </c>
      <c s="138" t="str">
        <f t="shared" si="376"/>
        <v/>
      </c>
      <c s="138">
        <f t="shared" si="377"/>
        <v>0</v>
      </c>
      <c s="138">
        <f t="shared" si="378"/>
        <v>0</v>
      </c>
      <c s="138">
        <f t="shared" si="379"/>
        <v>0</v>
      </c>
      <c s="138">
        <f t="shared" si="398"/>
        <v>0</v>
      </c>
      <c s="135" t="str">
        <f t="shared" si="380"/>
        <v/>
      </c>
      <c s="138" t="str">
        <f t="shared" si="363"/>
        <v/>
      </c>
      <c s="138" t="str">
        <f t="shared" si="381"/>
        <v/>
      </c>
      <c s="138">
        <f t="shared" si="382"/>
        <v>0</v>
      </c>
      <c s="138">
        <f t="shared" si="383"/>
        <v>0</v>
      </c>
      <c s="138">
        <f t="shared" si="384"/>
        <v>0</v>
      </c>
      <c s="138">
        <f t="shared" si="399"/>
        <v>0</v>
      </c>
      <c s="135" t="str">
        <f t="shared" si="385"/>
        <v/>
      </c>
      <c s="138" t="str">
        <f t="shared" si="364"/>
        <v/>
      </c>
      <c s="138" t="str">
        <f t="shared" si="386"/>
        <v/>
      </c>
      <c s="138">
        <f t="shared" si="387"/>
        <v>0</v>
      </c>
      <c s="138">
        <f t="shared" si="388"/>
        <v>0</v>
      </c>
      <c s="138">
        <f t="shared" si="389"/>
        <v>0</v>
      </c>
      <c s="138">
        <f t="shared" si="400"/>
        <v>0</v>
      </c>
      <c s="135" t="str">
        <f t="shared" si="390"/>
        <v/>
      </c>
      <c s="138" t="str">
        <f t="shared" si="365"/>
        <v/>
      </c>
      <c s="138" t="str">
        <f t="shared" si="391"/>
        <v/>
      </c>
      <c s="138">
        <f t="shared" si="392"/>
        <v>0</v>
      </c>
      <c s="138">
        <f t="shared" si="393"/>
        <v>0</v>
      </c>
      <c s="138">
        <f t="shared" si="394"/>
        <v>0</v>
      </c>
      <c s="139">
        <f t="shared" si="401"/>
        <v>0</v>
      </c>
      <c s="140"/>
      <c s="11"/>
    </row>
    <row r="509" spans="1:112" s="9" customFormat="1" ht="70.5" customHeight="1">
      <c r="A509" s="236"/>
      <c s="237"/>
      <c s="237"/>
      <c s="238"/>
      <c s="237"/>
      <c s="237"/>
      <c s="237"/>
      <c s="237"/>
      <c s="136"/>
      <c s="135"/>
      <c s="135"/>
      <c s="239"/>
      <c s="239"/>
      <c s="239"/>
      <c s="240"/>
      <c s="241"/>
      <c s="241"/>
      <c s="241"/>
      <c s="241"/>
      <c s="241"/>
      <c s="241"/>
      <c s="241"/>
      <c s="241"/>
      <c s="241"/>
      <c s="241"/>
      <c s="241"/>
      <c s="241"/>
      <c s="241"/>
      <c s="241"/>
      <c s="241"/>
      <c s="241"/>
      <c s="241"/>
      <c s="241"/>
      <c s="241"/>
      <c s="241"/>
      <c s="241"/>
      <c s="241"/>
      <c s="241"/>
      <c s="241"/>
      <c s="241"/>
      <c s="241"/>
      <c s="241"/>
      <c s="241"/>
      <c s="241"/>
      <c s="241"/>
      <c s="241"/>
      <c s="241"/>
      <c s="241"/>
      <c s="241"/>
      <c s="241"/>
      <c s="241"/>
      <c s="241"/>
      <c s="241"/>
      <c s="241"/>
      <c s="241"/>
      <c s="241"/>
      <c s="241"/>
      <c s="241"/>
      <c s="241"/>
      <c s="241"/>
      <c s="242"/>
      <c r="BK509" s="42"/>
      <c s="42"/>
      <c s="42"/>
      <c s="42"/>
      <c s="42"/>
      <c s="155"/>
      <c s="33"/>
      <c s="33"/>
      <c s="33"/>
      <c s="33"/>
      <c s="33"/>
      <c s="33"/>
      <c s="33"/>
      <c s="33"/>
      <c s="33"/>
      <c s="33"/>
      <c s="33"/>
      <c s="33"/>
      <c s="33"/>
      <c s="33"/>
      <c s="33"/>
      <c s="33"/>
      <c s="33"/>
      <c s="33"/>
      <c s="33"/>
      <c s="33"/>
      <c s="33"/>
      <c s="33"/>
      <c s="33"/>
      <c s="33"/>
      <c s="33"/>
      <c s="33"/>
      <c s="33"/>
      <c s="33"/>
      <c s="10"/>
      <c s="10"/>
      <c s="10"/>
      <c s="10"/>
      <c s="10"/>
      <c s="10"/>
      <c s="10"/>
      <c s="10"/>
      <c s="10"/>
      <c s="10"/>
      <c s="10"/>
      <c s="10"/>
      <c s="10"/>
      <c s="11"/>
      <c s="11"/>
      <c s="11"/>
    </row>
    <row r="510" ht="9" customHeight="1"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sheetData>
  <sheetProtection password="CDA0" sheet="1" objects="1" scenarios="1" formatCells="0" formatRows="0"/>
  <protectedRanges>
    <protectedRange password="CFF9" sqref="A1:BI1" name="MYNAME4"/>
    <protectedRange password="CFF9" sqref="A1:BI1" name="MYNAME"/>
  </protectedRanges>
  <mergeCells count="83">
    <mergeCell ref="AG5:AG6"/>
    <mergeCell ref="AO5:AO6"/>
    <mergeCell ref="AW5:AW6"/>
    <mergeCell ref="BE5:BE6"/>
    <mergeCell ref="AA5:AA6"/>
    <mergeCell ref="AB5:AB6"/>
    <mergeCell ref="AE5:AE6"/>
    <mergeCell ref="AF5:AF6"/>
    <mergeCell ref="AM5:AM6"/>
    <mergeCell ref="AN5:AN6"/>
    <mergeCell ref="AP5:AP6"/>
    <mergeCell ref="AQ5:AQ6"/>
    <mergeCell ref="AC5:AD5"/>
    <mergeCell ref="AK5:AL5"/>
    <mergeCell ref="AH5:AH6"/>
    <mergeCell ref="AI5:AI6"/>
    <mergeCell ref="A1:BI1"/>
    <mergeCell ref="BH5:BH6"/>
    <mergeCell ref="BI5:BI6"/>
    <mergeCell ref="AZ5:AZ6"/>
    <mergeCell ref="BC5:BC6"/>
    <mergeCell ref="BD5:BD6"/>
    <mergeCell ref="BF5:BF6"/>
    <mergeCell ref="BG5:BG6"/>
    <mergeCell ref="BA5:BB5"/>
    <mergeCell ref="AR5:AR6"/>
    <mergeCell ref="AU5:AU6"/>
    <mergeCell ref="AV5:AV6"/>
    <mergeCell ref="AX5:AX6"/>
    <mergeCell ref="AY5:AY6"/>
    <mergeCell ref="AS5:AT5"/>
    <mergeCell ref="Z5:Z6"/>
    <mergeCell ref="A5:A7"/>
    <mergeCell ref="L4:Q4"/>
    <mergeCell ref="B5:B7"/>
    <mergeCell ref="I4:K4"/>
    <mergeCell ref="A4:F4"/>
    <mergeCell ref="H5:H7"/>
    <mergeCell ref="K5:K7"/>
    <mergeCell ref="G5:G7"/>
    <mergeCell ref="J5:J7"/>
    <mergeCell ref="E5:E7"/>
    <mergeCell ref="F5:F7"/>
    <mergeCell ref="C5:C7"/>
    <mergeCell ref="Q5:Q6"/>
    <mergeCell ref="L5:L6"/>
    <mergeCell ref="A2:K2"/>
    <mergeCell ref="A3:K3"/>
    <mergeCell ref="Z4:AA4"/>
    <mergeCell ref="L2:N2"/>
    <mergeCell ref="D5:D7"/>
    <mergeCell ref="W5:W6"/>
    <mergeCell ref="X5:X6"/>
    <mergeCell ref="S5:S6"/>
    <mergeCell ref="T5:T6"/>
    <mergeCell ref="U5:U6"/>
    <mergeCell ref="V5:V6"/>
    <mergeCell ref="M5:M6"/>
    <mergeCell ref="N5:N6"/>
    <mergeCell ref="R5:R6"/>
    <mergeCell ref="Y5:Y6"/>
    <mergeCell ref="L3:N3"/>
    <mergeCell ref="S4:X4"/>
    <mergeCell ref="O5:O6"/>
    <mergeCell ref="P5:P6"/>
    <mergeCell ref="BH2:BI3"/>
    <mergeCell ref="O2:S3"/>
    <mergeCell ref="T2:X3"/>
    <mergeCell ref="AH4:AI4"/>
    <mergeCell ref="AH2:AN3"/>
    <mergeCell ref="AP2:AV3"/>
    <mergeCell ref="AX2:BD3"/>
    <mergeCell ref="BF2:BG3"/>
    <mergeCell ref="BH4:BI4"/>
    <mergeCell ref="AJ4:AN4"/>
    <mergeCell ref="BF4:BG4"/>
    <mergeCell ref="AZ4:BD4"/>
    <mergeCell ref="AJ5:AJ6"/>
    <mergeCell ref="AP4:AQ4"/>
    <mergeCell ref="AX4:AY4"/>
    <mergeCell ref="AR4:AV4"/>
    <mergeCell ref="AB4:AF4"/>
    <mergeCell ref="Z2:AF3"/>
  </mergeCells>
  <conditionalFormatting sqref="A9:BI508">
    <cfRule type="expression" priority="34" dxfId="5">
      <formula>$B9=""</formula>
    </cfRule>
  </conditionalFormatting>
  <dataValidations count="3">
    <dataValidation type="list" allowBlank="1" showErrorMessage="1" sqref="L3">
      <formula1>"HINDI,ENGLISH"</formula1>
    </dataValidation>
    <dataValidation type="list" allowBlank="1" showErrorMessage="1" sqref="H4">
      <formula1>"12"</formula1>
    </dataValidation>
    <dataValidation type="list" allowBlank="1" showInputMessage="1" showErrorMessage="1" sqref="T2">
      <formula1>"कला वर्ग, विज्ञान वर्ग,वाणिज्य वर्ग,कृषि वर्ग,Arts,Science,Commerce,Agriculter"</formula1>
    </dataValidation>
  </dataValidations>
  <printOptions horizontalCentered="1"/>
  <pageMargins left="0.196850393700787" right="0.196850393700787" top="0.196850393700787" bottom="0.196850393700787" header="0.118110236220472" footer="0.118110236220472"/>
  <pageSetup fitToHeight="0" orientation="landscape" paperSize="9" scale="47" r:id="rId1"/>
  <headerFooter>
    <oddFooter>&amp;C&amp;"Calibri,Bold"&amp;14MADE BYE:-- BHAGIRATH MAL KOLIYA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4"/>
  <dimension ref="A1:BN2501"/>
  <sheetViews>
    <sheetView zoomScale="97" zoomScaleNormal="97" workbookViewId="0" topLeftCell="AX1">
      <selection pane="topLeft" activeCell="AX1" sqref="A1:XFD1048576"/>
    </sheetView>
  </sheetViews>
  <sheetFormatPr defaultColWidth="0" defaultRowHeight="15" zeroHeight="1"/>
  <cols>
    <col min="1" max="1" width="5.42857142857143" style="40" customWidth="1"/>
    <col min="2" max="2" width="3.28571428571429" style="40" customWidth="1"/>
    <col min="3" max="3" width="5.28571428571429" style="40" customWidth="1"/>
    <col min="4" max="4" width="10" style="41" customWidth="1"/>
    <col min="5" max="5" width="19" style="40" customWidth="1"/>
    <col min="6" max="6" width="4.85714285714286" style="40" customWidth="1"/>
    <col min="7" max="7" width="18.7142857142857" style="40" customWidth="1"/>
    <col min="8" max="8" width="19" style="40" customWidth="1"/>
    <col min="9" max="9" width="5.85714285714286" style="40" customWidth="1"/>
    <col min="10" max="10" width="10" style="41" customWidth="1"/>
    <col min="11" max="11" width="6.85714285714286" style="40" customWidth="1"/>
    <col min="12" max="14" width="8.14285714285714" style="40" customWidth="1"/>
    <col min="15" max="15" width="7.71428571428571" style="40" customWidth="1"/>
    <col min="16" max="16" width="7.28571428571429" style="40" customWidth="1"/>
    <col min="17" max="17" width="7.57142857142857" style="40" customWidth="1"/>
    <col min="18" max="18" width="36" style="40" customWidth="1"/>
    <col min="19" max="22" width="12.4285714285714" style="40" customWidth="1"/>
    <col min="23" max="23" width="36" style="40" customWidth="1"/>
    <col min="24" max="30" width="6.71428571428571" style="40" customWidth="1"/>
    <col min="31" max="35" width="17.5714285714286" style="42" customWidth="1"/>
    <col min="36" max="36" width="13.8571428571429" style="51" customWidth="1"/>
    <col min="37" max="41" width="17.5714285714286" style="42" customWidth="1"/>
    <col min="42" max="42" width="10.4285714285714" style="51" customWidth="1"/>
    <col min="43" max="48" width="17.5714285714286" style="42" customWidth="1"/>
    <col min="49" max="50" width="9" style="42" customWidth="1"/>
    <col min="51" max="52" width="9" style="43" customWidth="1"/>
    <col min="53" max="53" width="9" style="42" customWidth="1"/>
    <col min="54" max="54" width="10.5714285714286" style="51" customWidth="1"/>
    <col min="55" max="59" width="9" style="42" customWidth="1"/>
    <col min="60" max="60" width="10.5714285714286" style="51" customWidth="1"/>
    <col min="61" max="66" width="9" style="42" customWidth="1"/>
    <col min="67" max="67" width="5.57142857142857" style="42" customWidth="1"/>
    <col min="68" max="68" width="14.4285714285714" style="42" customWidth="1"/>
    <col min="69" max="16383" width="14" style="42" hidden="1"/>
    <col min="16384" max="16384" width="3.14285714285714" style="42" hidden="1"/>
  </cols>
  <sheetData>
    <row r="1" spans="1:66" ht="63.75">
      <c r="A1" s="44" t="s">
        <v>0</v>
      </c>
      <c s="44" t="s">
        <v>1</v>
      </c>
      <c s="44" t="s">
        <v>2</v>
      </c>
      <c s="45" t="s">
        <v>3</v>
      </c>
      <c s="44" t="s">
        <v>4</v>
      </c>
      <c s="44" t="s">
        <v>5</v>
      </c>
      <c s="44" t="s">
        <v>6</v>
      </c>
      <c s="44" t="s">
        <v>7</v>
      </c>
      <c s="44" t="s">
        <v>8</v>
      </c>
      <c s="45" t="s">
        <v>9</v>
      </c>
      <c s="44" t="s">
        <v>10</v>
      </c>
      <c s="44" t="s">
        <v>11</v>
      </c>
      <c s="44" t="s">
        <v>12</v>
      </c>
      <c s="44" t="s">
        <v>13</v>
      </c>
      <c s="44" t="s">
        <v>14</v>
      </c>
      <c s="44" t="s">
        <v>15</v>
      </c>
      <c s="44" t="s">
        <v>16</v>
      </c>
      <c s="44" t="s">
        <v>17</v>
      </c>
      <c s="44" t="s">
        <v>18</v>
      </c>
      <c s="44" t="s">
        <v>19</v>
      </c>
      <c s="44" t="s">
        <v>20</v>
      </c>
      <c s="44" t="s">
        <v>21</v>
      </c>
      <c s="44" t="s">
        <v>22</v>
      </c>
      <c s="44" t="s">
        <v>23</v>
      </c>
      <c s="44" t="s">
        <v>24</v>
      </c>
      <c s="44" t="s">
        <v>25</v>
      </c>
      <c s="44" t="s">
        <v>26</v>
      </c>
      <c s="44" t="s">
        <v>27</v>
      </c>
      <c s="44" t="s">
        <v>28</v>
      </c>
      <c s="44" t="s">
        <v>29</v>
      </c>
      <c s="46"/>
      <c s="46"/>
      <c s="46"/>
      <c s="46"/>
      <c s="46"/>
      <c s="122">
        <f>IF('DATA ENTRY'!H4="","",'DATA ENTRY'!H4)</f>
        <v>12</v>
      </c>
      <c s="47"/>
      <c s="46"/>
      <c s="46"/>
      <c s="46"/>
      <c s="46"/>
      <c s="122"/>
      <c s="46"/>
      <c s="46"/>
      <c s="46"/>
      <c s="46"/>
      <c s="46"/>
      <c s="46"/>
      <c s="48"/>
      <c s="48"/>
      <c s="49"/>
      <c s="49"/>
      <c s="48"/>
      <c s="127">
        <f>IF('DATA ENTRY'!$H$4="","",'DATA ENTRY'!$H$4)</f>
        <v>12</v>
      </c>
      <c s="128" t="str">
        <f>IF('विषयवार सत्रांक रिपोर्ट'!C4="","",'विषयवार सत्रांक रिपोर्ट'!C4)</f>
        <v>A</v>
      </c>
      <c s="48"/>
      <c s="48"/>
      <c s="48"/>
      <c s="48"/>
      <c s="124"/>
      <c s="48"/>
      <c s="48"/>
      <c s="48"/>
      <c s="48"/>
      <c s="48"/>
      <c s="48"/>
    </row>
    <row r="2" spans="1:66" ht="25.5">
      <c r="A2" s="50">
        <f>IF('S.D.PASTE SHEET'!A2="","",'S.D.PASTE SHEET'!A2)</f>
        <v>12</v>
      </c>
      <c s="50" t="str">
        <f>IF('S.D.PASTE SHEET'!B2="","",'S.D.PASTE SHEET'!B2)</f>
        <v>A</v>
      </c>
      <c s="50">
        <f>IF('S.D.PASTE SHEET'!C2="","",'S.D.PASTE SHEET'!C2)</f>
        <v>1989</v>
      </c>
      <c s="51">
        <f>IF('S.D.PASTE SHEET'!D2="","",'S.D.PASTE SHEET'!D2)</f>
        <v>45603</v>
      </c>
      <c s="50" t="str">
        <f>IF('S.D.PASTE SHEET'!E2="","",UPPER('S.D.PASTE SHEET'!E2))</f>
        <v>AAYNA KANWAR</v>
      </c>
      <c s="50" t="str">
        <f>IF('S.D.PASTE SHEET'!F2="","",'S.D.PASTE SHEET'!F2)</f>
        <v/>
      </c>
      <c s="50" t="str">
        <f>IF('S.D.PASTE SHEET'!G2="","",UPPER('S.D.PASTE SHEET'!G2))</f>
        <v>SHER SINGH</v>
      </c>
      <c s="50" t="str">
        <f>IF('S.D.PASTE SHEET'!H2="","",UPPER('S.D.PASTE SHEET'!H2))</f>
        <v>PRATIBHA KANWAR</v>
      </c>
      <c s="50" t="str">
        <f>IF('S.D.PASTE SHEET'!I2="","",'S.D.PASTE SHEET'!I2)</f>
        <v>F</v>
      </c>
      <c s="51">
        <f>IF('S.D.PASTE SHEET'!J2="","",'S.D.PASTE SHEET'!J2)</f>
        <v>40489</v>
      </c>
      <c s="50">
        <f>IF('S.D.PASTE SHEET'!K2="","",'S.D.PASTE SHEET'!K2)</f>
        <v>1201</v>
      </c>
      <c s="50" t="str">
        <f>IF('S.D.PASTE SHEET'!L2="","",'S.D.PASTE SHEET'!L2)</f>
        <v/>
      </c>
      <c s="50">
        <f>IF('S.D.PASTE SHEET'!M2="","",'S.D.PASTE SHEET'!M2)</f>
        <v>125</v>
      </c>
      <c s="50">
        <f>IF('S.D.PASTE SHEET'!N2="","",'S.D.PASTE SHEET'!N2)</f>
        <v>82</v>
      </c>
      <c s="50" t="str">
        <f>IF('S.D.PASTE SHEET'!O2="","",'S.D.PASTE SHEET'!O2)</f>
        <v>GEN</v>
      </c>
      <c s="50" t="str">
        <f>IF('S.D.PASTE SHEET'!P2="","",'S.D.PASTE SHEET'!P2)</f>
        <v>Hindu</v>
      </c>
      <c s="50" t="str">
        <f>IF('S.D.PASTE SHEET'!Q2="","",'S.D.PASTE SHEET'!Q2)</f>
        <v/>
      </c>
      <c s="50" t="str">
        <f>IF('S.D.PASTE SHEET'!R2="","",'S.D.PASTE SHEET'!R2)</f>
        <v>GOVT. SENIOR SECONDARY SCHOOL MEERAN (213192)</v>
      </c>
      <c s="50">
        <f>IF('S.D.PASTE SHEET'!S2="","",'S.D.PASTE SHEET'!S2)</f>
        <v>8130205405</v>
      </c>
      <c s="50" t="str">
        <f>IF('S.D.PASTE SHEET'!T2="","",'S.D.PASTE SHEET'!T2)</f>
        <v/>
      </c>
      <c s="50" t="str">
        <f>IF('S.D.PASTE SHEET'!U2="","",'S.D.PASTE SHEET'!U2)</f>
        <v/>
      </c>
      <c s="50">
        <f>IF('S.D.PASTE SHEET'!V2="","",'S.D.PASTE SHEET'!V2)</f>
        <v>8290686980</v>
      </c>
      <c s="50" t="str">
        <f>IF('S.D.PASTE SHEET'!W2="","",'S.D.PASTE SHEET'!W2)</f>
        <v>VPO MEERAN,NECHHAWA,MEERAN,332312</v>
      </c>
      <c s="50">
        <f>IF('S.D.PASTE SHEET'!X2="","",'S.D.PASTE SHEET'!X2)</f>
        <v>0</v>
      </c>
      <c s="50" t="str">
        <f>IF('S.D.PASTE SHEET'!Y2="","",'S.D.PASTE SHEET'!Y2)</f>
        <v>N</v>
      </c>
      <c s="50" t="str">
        <f>IF('S.D.PASTE SHEET'!Z2="","",'S.D.PASTE SHEET'!Z2)</f>
        <v>N</v>
      </c>
      <c s="50" t="str">
        <f>IF('S.D.PASTE SHEET'!AA2="","",'S.D.PASTE SHEET'!AA2)</f>
        <v>No</v>
      </c>
      <c s="50">
        <f>IF('S.D.PASTE SHEET'!AB2="","",'S.D.PASTE SHEET'!AB2)</f>
        <v>16</v>
      </c>
      <c s="50" t="str">
        <f>IF('S.D.PASTE SHEET'!AC2="","",'S.D.PASTE SHEET'!AC2)</f>
        <v>None</v>
      </c>
      <c s="50">
        <f>IF('S.D.PASTE SHEET'!AD2="","",'S.D.PASTE SHEET'!AD2)</f>
        <v>1</v>
      </c>
      <c s="52"/>
      <c s="48">
        <f>IF(AK2="","",IF(AK2&gt;0,COUNT($AG$2:AG2),""))</f>
        <v>1</v>
      </c>
      <c s="53">
        <f>IF(AND($AJ$1=12,$A2=12),$A2,"")</f>
        <v>12</v>
      </c>
      <c s="53" t="str">
        <f>IF(AND($AJ$1=12,$A2=12),$B2,"")</f>
        <v>A</v>
      </c>
      <c s="53">
        <f>IF(AND($AJ$1=12,$A2=12),C2,"")</f>
        <v>1989</v>
      </c>
      <c s="51">
        <f>IF(AND($AJ$1=12,$A2=12),$D2,"")</f>
        <v>45603</v>
      </c>
      <c s="53" t="str">
        <f>IF(AND($AJ$1=12,$A2=12),$E2,"")</f>
        <v>AAYNA KANWAR</v>
      </c>
      <c s="53" t="str">
        <f>IF(AND($AJ$1=12,$A2=12),$F2,"")</f>
        <v/>
      </c>
      <c s="53" t="str">
        <f>IF(AND($AJ$1=12,$A2=12),$G2,"")</f>
        <v>SHER SINGH</v>
      </c>
      <c s="53" t="str">
        <f>IF(AND($AJ$1=12,$A2=12),$H2,"")</f>
        <v>PRATIBHA KANWAR</v>
      </c>
      <c s="53" t="str">
        <f>IF(AND($AJ$1=12,$A2=12),$I2,"")</f>
        <v>F</v>
      </c>
      <c s="51">
        <f>IF(AND($AJ$1=12,$A2=12),$J2,"")</f>
        <v>40489</v>
      </c>
      <c s="53">
        <f>IF(AND($AJ$1=12,$A2=12),$K2,"")</f>
        <v>1201</v>
      </c>
      <c s="53" t="str">
        <f>IF(AND($AJ$1=12,$A2=12),$L2,"")</f>
        <v/>
      </c>
      <c s="53">
        <f>IF(AND($AJ$1=12,$A2=12),$M2,"")</f>
        <v>125</v>
      </c>
      <c s="53">
        <f>IF(AND($AJ$1=12,$A2=12),$N2,"")</f>
        <v>82</v>
      </c>
      <c s="53" t="str">
        <f>IF(AND($AJ$1=12,$A2=12),$O2,"")</f>
        <v>GEN</v>
      </c>
      <c s="53" t="str">
        <f>IF(AND($AJ$1=12,$A2=12),$P2,"")</f>
        <v>Hindu</v>
      </c>
      <c s="48"/>
      <c s="48">
        <f>IF(BC2="","",IF(BC2&gt;0,COUNT($AY$2:AY2),""))</f>
        <v>1</v>
      </c>
      <c s="54">
        <f>IF(AND($BB$1=12,$A2=12,$BC$1=$B2),$A2,"")</f>
        <v>12</v>
      </c>
      <c s="54" t="str">
        <f>IF(AND($BB$1=12,$A2=12,$BC$1=$B2),$B2,"")</f>
        <v>A</v>
      </c>
      <c s="54">
        <f>IF(AND($BB$1=12,$A2=12,$BC$1=$B2),$C2,"")</f>
        <v>1989</v>
      </c>
      <c s="123">
        <f>IF(AND($BB$1=12,$A2=12,$BC$1=$B2),$D2,"")</f>
        <v>45603</v>
      </c>
      <c s="126" t="str">
        <f>IF(AND($BB$1=12,$A2=12,$BC$1=$B2),$E2,"")</f>
        <v>AAYNA KANWAR</v>
      </c>
      <c s="54" t="str">
        <f>IF(AND($BB$1=12,$A2=12,$BC$1=$B2),$F2,"")</f>
        <v/>
      </c>
      <c s="54" t="str">
        <f>IF(AND($BB$1=12,$A2=12,$BC$1=$B2),$G2,"")</f>
        <v>SHER SINGH</v>
      </c>
      <c s="54" t="str">
        <f>IF(AND($BB$1=12,$A2=12,$BC$1=$B2),$H2,"")</f>
        <v>PRATIBHA KANWAR</v>
      </c>
      <c s="54" t="str">
        <f>IF(AND($BB$1=12,$A2=12,$BC$1=$B2),$I2,"")</f>
        <v>F</v>
      </c>
      <c s="125">
        <f>IF(AND($BB$1=12,$A2=12,$BC$1=$B2),$J2,"")</f>
        <v>40489</v>
      </c>
      <c s="54">
        <f>IF(AND($BB$1=12,$A2=12,$BC$1=$B2),$K2,"")</f>
        <v>1201</v>
      </c>
      <c s="54" t="str">
        <f>IF(AND($BB$1=12,$A2=12,$BC$1=$B2),$L2,"")</f>
        <v/>
      </c>
      <c s="54">
        <f>IF(AND($BB$1=12,$A2=12,$BC$1=$B2),$M2,"")</f>
        <v>125</v>
      </c>
      <c s="54">
        <f>IF(AND($BB$1=12,$A2=12,$BC$1=$B2),$N2,"")</f>
        <v>82</v>
      </c>
      <c s="54" t="str">
        <f>IF(AND($BB$1=12,$A2=12,$BC$1=$B2),$O2,"")</f>
        <v>GEN</v>
      </c>
      <c s="54" t="str">
        <f>IF(AND($BB$1=12,$A2=12,$BC$1=$B2),$P2,"")</f>
        <v>Hindu</v>
      </c>
    </row>
    <row r="3" spans="1:66" ht="25.5">
      <c r="A3" s="50">
        <f>IF('S.D.PASTE SHEET'!A3="","",'S.D.PASTE SHEET'!A3)</f>
        <v>12</v>
      </c>
      <c s="50" t="str">
        <f>IF('S.D.PASTE SHEET'!B3="","",'S.D.PASTE SHEET'!B3)</f>
        <v>A</v>
      </c>
      <c s="50">
        <f>IF('S.D.PASTE SHEET'!C3="","",'S.D.PASTE SHEET'!C3)</f>
        <v>1539</v>
      </c>
      <c s="51" t="str">
        <f>IF('S.D.PASTE SHEET'!D3="","",'S.D.PASTE SHEET'!D3)</f>
        <v>30-06-2017</v>
      </c>
      <c s="50" t="str">
        <f>IF('S.D.PASTE SHEET'!E3="","",UPPER('S.D.PASTE SHEET'!E3))</f>
        <v>ANKIT KUMAR</v>
      </c>
      <c s="50" t="str">
        <f>IF('S.D.PASTE SHEET'!F3="","",'S.D.PASTE SHEET'!F3)</f>
        <v/>
      </c>
      <c s="50" t="str">
        <f>IF('S.D.PASTE SHEET'!G3="","",UPPER('S.D.PASTE SHEET'!G3))</f>
        <v>PRAMESHWAR LAL</v>
      </c>
      <c s="50" t="str">
        <f>IF('S.D.PASTE SHEET'!H3="","",UPPER('S.D.PASTE SHEET'!H3))</f>
        <v>BASNTI DEVI</v>
      </c>
      <c s="50" t="str">
        <f>IF('S.D.PASTE SHEET'!I3="","",'S.D.PASTE SHEET'!I3)</f>
        <v>M</v>
      </c>
      <c s="51" t="str">
        <f>IF('S.D.PASTE SHEET'!J3="","",'S.D.PASTE SHEET'!J3)</f>
        <v>16-12-2007</v>
      </c>
      <c s="50">
        <f>IF('S.D.PASTE SHEET'!K3="","",'S.D.PASTE SHEET'!K3)</f>
        <v>1202</v>
      </c>
      <c s="50" t="str">
        <f>IF('S.D.PASTE SHEET'!L3="","",'S.D.PASTE SHEET'!L3)</f>
        <v/>
      </c>
      <c s="50">
        <f>IF('S.D.PASTE SHEET'!M3="","",'S.D.PASTE SHEET'!M3)</f>
        <v>125</v>
      </c>
      <c s="50">
        <f>IF('S.D.PASTE SHEET'!N3="","",'S.D.PASTE SHEET'!N3)</f>
        <v>83</v>
      </c>
      <c s="50" t="str">
        <f>IF('S.D.PASTE SHEET'!O3="","",'S.D.PASTE SHEET'!O3)</f>
        <v>SC</v>
      </c>
      <c s="50" t="str">
        <f>IF('S.D.PASTE SHEET'!P3="","",'S.D.PASTE SHEET'!P3)</f>
        <v>Hindu</v>
      </c>
      <c s="50" t="str">
        <f>IF('S.D.PASTE SHEET'!Q3="","",'S.D.PASTE SHEET'!Q3)</f>
        <v/>
      </c>
      <c s="50" t="str">
        <f>IF('S.D.PASTE SHEET'!R3="","",'S.D.PASTE SHEET'!R3)</f>
        <v>GOVT. SENIOR SECONDARY SCHOOL MEERAN (213192)</v>
      </c>
      <c s="50">
        <f>IF('S.D.PASTE SHEET'!S3="","",'S.D.PASTE SHEET'!S3)</f>
        <v>8130205405</v>
      </c>
      <c s="50" t="str">
        <f>IF('S.D.PASTE SHEET'!T3="","",'S.D.PASTE SHEET'!T3)</f>
        <v>XXXX8673</v>
      </c>
      <c s="50" t="str">
        <f>IF('S.D.PASTE SHEET'!U3="","",'S.D.PASTE SHEET'!U3)</f>
        <v>YKQFODK</v>
      </c>
      <c s="50">
        <f>IF('S.D.PASTE SHEET'!V3="","",'S.D.PASTE SHEET'!V3)</f>
        <v>9772564819</v>
      </c>
      <c s="50" t="str">
        <f>IF('S.D.PASTE SHEET'!W3="","",'S.D.PASTE SHEET'!W3)</f>
        <v>MEERAN,LAXMANGARH,PATODA,332312</v>
      </c>
      <c s="50">
        <f>IF('S.D.PASTE SHEET'!X3="","",'S.D.PASTE SHEET'!X3)</f>
        <v>120000</v>
      </c>
      <c s="50" t="str">
        <f>IF('S.D.PASTE SHEET'!Y3="","",'S.D.PASTE SHEET'!Y3)</f>
        <v>N</v>
      </c>
      <c s="50" t="str">
        <f>IF('S.D.PASTE SHEET'!Z3="","",'S.D.PASTE SHEET'!Z3)</f>
        <v>N</v>
      </c>
      <c s="50" t="str">
        <f>IF('S.D.PASTE SHEET'!AA3="","",'S.D.PASTE SHEET'!AA3)</f>
        <v>No</v>
      </c>
      <c s="50">
        <f>IF('S.D.PASTE SHEET'!AB3="","",'S.D.PASTE SHEET'!AB3)</f>
        <v>19</v>
      </c>
      <c s="50" t="str">
        <f>IF('S.D.PASTE SHEET'!AC3="","",'S.D.PASTE SHEET'!AC3)</f>
        <v>None</v>
      </c>
      <c s="50">
        <f>IF('S.D.PASTE SHEET'!AD3="","",'S.D.PASTE SHEET'!AD3)</f>
        <v>1</v>
      </c>
      <c s="52"/>
      <c s="48">
        <f>IF(AK3="","",IF(AK3&gt;0,COUNT($AG$2:AG3),""))</f>
        <v>2</v>
      </c>
      <c s="53">
        <f t="shared" si="0" ref="AG3:AG66">IF(AND($AJ$1=12,$A3=12),$A3,"")</f>
        <v>12</v>
      </c>
      <c s="53" t="str">
        <f t="shared" si="1" ref="AH3:AH66">IF(AND($AJ$1=12,$A3=12),$B3,"")</f>
        <v>A</v>
      </c>
      <c s="53">
        <f t="shared" si="2" ref="AI3:AI66">IF(AND($AJ$1=12,$A3=12),C3,"")</f>
        <v>1539</v>
      </c>
      <c s="51" t="str">
        <f t="shared" si="3" ref="AJ3:AJ66">IF(AND($AJ$1=12,$A3=12),$D3,"")</f>
        <v>30-06-2017</v>
      </c>
      <c s="53" t="str">
        <f t="shared" si="4" ref="AK3:AK66">IF(AND($AJ$1=12,$A3=12),$E3,"")</f>
        <v>ANKIT KUMAR</v>
      </c>
      <c s="53" t="str">
        <f t="shared" si="5" ref="AL3:AL66">IF(AND($AJ$1=12,$A3=12),$F3,"")</f>
        <v/>
      </c>
      <c s="53" t="str">
        <f t="shared" si="6" ref="AM3:AM66">IF(AND($AJ$1=12,$A3=12),$G3,"")</f>
        <v>PRAMESHWAR LAL</v>
      </c>
      <c s="53" t="str">
        <f t="shared" si="7" ref="AN3:AN66">IF(AND($AJ$1=12,$A3=12),$H3,"")</f>
        <v>BASNTI DEVI</v>
      </c>
      <c s="53" t="str">
        <f t="shared" si="8" ref="AO3:AO66">IF(AND($AJ$1=12,$A3=12),$I3,"")</f>
        <v>M</v>
      </c>
      <c s="51" t="str">
        <f t="shared" si="9" ref="AP3:AP66">IF(AND($AJ$1=12,$A3=12),$J3,"")</f>
        <v>16-12-2007</v>
      </c>
      <c s="53">
        <f t="shared" si="10" ref="AQ3:AQ66">IF(AND($AJ$1=12,$A3=12),$K3,"")</f>
        <v>1202</v>
      </c>
      <c s="53" t="str">
        <f t="shared" si="11" ref="AR3:AR66">IF(AND($AJ$1=12,$A3=12),$L3,"")</f>
        <v/>
      </c>
      <c s="53">
        <f t="shared" si="12" ref="AS3:AS66">IF(AND($AJ$1=12,$A3=12),$M3,"")</f>
        <v>125</v>
      </c>
      <c s="53">
        <f t="shared" si="13" ref="AT3:AT66">IF(AND($AJ$1=12,$A3=12),$N3,"")</f>
        <v>83</v>
      </c>
      <c s="53" t="str">
        <f t="shared" si="14" ref="AU3:AU66">IF(AND($AJ$1=12,$A3=12),$O3,"")</f>
        <v>SC</v>
      </c>
      <c s="53" t="str">
        <f t="shared" si="15" ref="AV3:AV66">IF(AND($AJ$1=12,$A3=12),$P3,"")</f>
        <v>Hindu</v>
      </c>
      <c s="48"/>
      <c s="48">
        <f>IF(BC3="","",IF(BC3&gt;0,COUNT($AY$2:AY3),""))</f>
        <v>2</v>
      </c>
      <c s="54">
        <f t="shared" si="16" ref="AY3:AY66">IF(AND($BB$1=12,$A3=12,$BC$1=$B3),$A3,"")</f>
        <v>12</v>
      </c>
      <c s="54" t="str">
        <f t="shared" si="17" ref="AZ3:AZ66">IF(AND($BB$1=12,$A3=12,$BC$1=$B3),$B3,"")</f>
        <v>A</v>
      </c>
      <c s="54">
        <f t="shared" si="18" ref="BA3:BA66">IF(AND($BB$1=12,$A3=12,$BC$1=$B3),$C3,"")</f>
        <v>1539</v>
      </c>
      <c s="51" t="str">
        <f t="shared" si="19" ref="BB3:BB66">IF(AND($BB$1=12,$A3=12,$BC$1=$B3),$D3,"")</f>
        <v>30-06-2017</v>
      </c>
      <c s="54" t="str">
        <f t="shared" si="20" ref="BC3:BC66">IF(AND($BB$1=12,$A3=12,$BC$1=$B3),$E3,"")</f>
        <v>ANKIT KUMAR</v>
      </c>
      <c s="54" t="str">
        <f t="shared" si="21" ref="BD3:BD66">IF(AND($BB$1=12,$A3=12,$BC$1=$B3),$F3,"")</f>
        <v/>
      </c>
      <c s="54" t="str">
        <f t="shared" si="22" ref="BE3:BE66">IF(AND($BB$1=12,$A3=12,$BC$1=$B3),$G3,"")</f>
        <v>PRAMESHWAR LAL</v>
      </c>
      <c s="54" t="str">
        <f t="shared" si="23" ref="BF3:BF66">IF(AND($BB$1=12,$A3=12,$BC$1=$B3),$H3,"")</f>
        <v>BASNTI DEVI</v>
      </c>
      <c s="54" t="str">
        <f t="shared" si="24" ref="BG3:BG66">IF(AND($BB$1=12,$A3=12,$BC$1=$B3),$I3,"")</f>
        <v>M</v>
      </c>
      <c s="51" t="str">
        <f t="shared" si="25" ref="BH3:BH66">IF(AND($BB$1=12,$A3=12,$BC$1=$B3),$J3,"")</f>
        <v>16-12-2007</v>
      </c>
      <c s="54">
        <f t="shared" si="26" ref="BI3:BI66">IF(AND($BB$1=12,$A3=12,$BC$1=$B3),$K3,"")</f>
        <v>1202</v>
      </c>
      <c s="54" t="str">
        <f t="shared" si="27" ref="BJ3:BJ66">IF(AND($BB$1=12,$A3=12,$BC$1=$B3),$L3,"")</f>
        <v/>
      </c>
      <c s="54">
        <f t="shared" si="28" ref="BK3:BK66">IF(AND($BB$1=12,$A3=12,$BC$1=$B3),$M3,"")</f>
        <v>125</v>
      </c>
      <c s="54">
        <f t="shared" si="29" ref="BL3:BL66">IF(AND($BB$1=12,$A3=12,$BC$1=$B3),$N3,"")</f>
        <v>83</v>
      </c>
      <c s="54" t="str">
        <f t="shared" si="30" ref="BM3:BM66">IF(AND($BB$1=12,$A3=12,$BC$1=$B3),$O3,"")</f>
        <v>SC</v>
      </c>
      <c s="54" t="str">
        <f t="shared" si="31" ref="BN3:BN66">IF(AND($BB$1=12,$A3=12,$BC$1=$B3),$P3,"")</f>
        <v>Hindu</v>
      </c>
    </row>
    <row r="4" spans="1:66" ht="25.5">
      <c r="A4" s="50">
        <f>IF('S.D.PASTE SHEET'!A4="","",'S.D.PASTE SHEET'!A4)</f>
        <v>12</v>
      </c>
      <c s="50" t="str">
        <f>IF('S.D.PASTE SHEET'!B4="","",'S.D.PASTE SHEET'!B4)</f>
        <v>A</v>
      </c>
      <c s="50">
        <f>IF('S.D.PASTE SHEET'!C4="","",'S.D.PASTE SHEET'!C4)</f>
        <v>1805</v>
      </c>
      <c s="51" t="str">
        <f>IF('S.D.PASTE SHEET'!D4="","",'S.D.PASTE SHEET'!D4)</f>
        <v>23-01-2021</v>
      </c>
      <c s="50" t="str">
        <f>IF('S.D.PASTE SHEET'!E4="","",UPPER('S.D.PASTE SHEET'!E4))</f>
        <v>CHAND KHAN</v>
      </c>
      <c s="50" t="str">
        <f>IF('S.D.PASTE SHEET'!F4="","",'S.D.PASTE SHEET'!F4)</f>
        <v/>
      </c>
      <c s="50" t="str">
        <f>IF('S.D.PASTE SHEET'!G4="","",UPPER('S.D.PASTE SHEET'!G4))</f>
        <v>MOHAMMED LUNA KHAN</v>
      </c>
      <c s="50" t="str">
        <f>IF('S.D.PASTE SHEET'!H4="","",UPPER('S.D.PASTE SHEET'!H4))</f>
        <v>JANNAT BANO</v>
      </c>
      <c s="50" t="str">
        <f>IF('S.D.PASTE SHEET'!I4="","",'S.D.PASTE SHEET'!I4)</f>
        <v>M</v>
      </c>
      <c s="51" t="str">
        <f>IF('S.D.PASTE SHEET'!J4="","",'S.D.PASTE SHEET'!J4)</f>
        <v>24-05-2008</v>
      </c>
      <c s="50">
        <f>IF('S.D.PASTE SHEET'!K4="","",'S.D.PASTE SHEET'!K4)</f>
        <v>1203</v>
      </c>
      <c s="50" t="str">
        <f>IF('S.D.PASTE SHEET'!L4="","",'S.D.PASTE SHEET'!L4)</f>
        <v/>
      </c>
      <c s="50">
        <f>IF('S.D.PASTE SHEET'!M4="","",'S.D.PASTE SHEET'!M4)</f>
        <v>125</v>
      </c>
      <c s="50">
        <f>IF('S.D.PASTE SHEET'!N4="","",'S.D.PASTE SHEET'!N4)</f>
        <v>71</v>
      </c>
      <c s="50" t="str">
        <f>IF('S.D.PASTE SHEET'!O4="","",'S.D.PASTE SHEET'!O4)</f>
        <v>OBC</v>
      </c>
      <c s="50" t="str">
        <f>IF('S.D.PASTE SHEET'!P4="","",'S.D.PASTE SHEET'!P4)</f>
        <v>Muslim</v>
      </c>
      <c s="50" t="str">
        <f>IF('S.D.PASTE SHEET'!Q4="","",'S.D.PASTE SHEET'!Q4)</f>
        <v/>
      </c>
      <c s="50" t="str">
        <f>IF('S.D.PASTE SHEET'!R4="","",'S.D.PASTE SHEET'!R4)</f>
        <v>GOVT. SENIOR SECONDARY SCHOOL MEERAN (213192)</v>
      </c>
      <c s="50">
        <f>IF('S.D.PASTE SHEET'!S4="","",'S.D.PASTE SHEET'!S4)</f>
        <v>8130205405</v>
      </c>
      <c s="50" t="str">
        <f>IF('S.D.PASTE SHEET'!T4="","",'S.D.PASTE SHEET'!T4)</f>
        <v>XXXX4475</v>
      </c>
      <c s="50" t="str">
        <f>IF('S.D.PASTE SHEET'!U4="","",'S.D.PASTE SHEET'!U4)</f>
        <v/>
      </c>
      <c s="50">
        <f>IF('S.D.PASTE SHEET'!V4="","",'S.D.PASTE SHEET'!V4)</f>
        <v>9982903297</v>
      </c>
      <c s="50" t="str">
        <f>IF('S.D.PASTE SHEET'!W4="","",'S.D.PASTE SHEET'!W4)</f>
        <v>VPO MEERAN T LAXMANGARH D SIKAR,SIKAR,MEERAN,332312</v>
      </c>
      <c s="50">
        <f>IF('S.D.PASTE SHEET'!X4="","",'S.D.PASTE SHEET'!X4)</f>
        <v>0</v>
      </c>
      <c s="50" t="str">
        <f>IF('S.D.PASTE SHEET'!Y4="","",'S.D.PASTE SHEET'!Y4)</f>
        <v>N</v>
      </c>
      <c s="50" t="str">
        <f>IF('S.D.PASTE SHEET'!Z4="","",'S.D.PASTE SHEET'!Z4)</f>
        <v>N</v>
      </c>
      <c s="50" t="str">
        <f>IF('S.D.PASTE SHEET'!AA4="","",'S.D.PASTE SHEET'!AA4)</f>
        <v>Yes</v>
      </c>
      <c s="50">
        <f>IF('S.D.PASTE SHEET'!AB4="","",'S.D.PASTE SHEET'!AB4)</f>
        <v>18</v>
      </c>
      <c s="50" t="str">
        <f>IF('S.D.PASTE SHEET'!AC4="","",'S.D.PASTE SHEET'!AC4)</f>
        <v>None</v>
      </c>
      <c s="50">
        <f>IF('S.D.PASTE SHEET'!AD4="","",'S.D.PASTE SHEET'!AD4)</f>
        <v>1</v>
      </c>
      <c s="52"/>
      <c s="48">
        <f>IF(AK4="","",IF(AK4&gt;0,COUNT($AG$2:AG4),""))</f>
        <v>3</v>
      </c>
      <c s="53">
        <f t="shared" si="0"/>
        <v>12</v>
      </c>
      <c s="53" t="str">
        <f t="shared" si="1"/>
        <v>A</v>
      </c>
      <c s="53">
        <f t="shared" si="2"/>
        <v>1805</v>
      </c>
      <c s="51" t="str">
        <f t="shared" si="3"/>
        <v>23-01-2021</v>
      </c>
      <c s="53" t="str">
        <f t="shared" si="4"/>
        <v>CHAND KHAN</v>
      </c>
      <c s="53" t="str">
        <f t="shared" si="5"/>
        <v/>
      </c>
      <c s="53" t="str">
        <f t="shared" si="6"/>
        <v>MOHAMMED LUNA KHAN</v>
      </c>
      <c s="53" t="str">
        <f t="shared" si="7"/>
        <v>JANNAT BANO</v>
      </c>
      <c s="53" t="str">
        <f t="shared" si="8"/>
        <v>M</v>
      </c>
      <c s="51" t="str">
        <f t="shared" si="9"/>
        <v>24-05-2008</v>
      </c>
      <c s="53">
        <f t="shared" si="10"/>
        <v>1203</v>
      </c>
      <c s="53" t="str">
        <f t="shared" si="11"/>
        <v/>
      </c>
      <c s="53">
        <f t="shared" si="12"/>
        <v>125</v>
      </c>
      <c s="53">
        <f t="shared" si="13"/>
        <v>71</v>
      </c>
      <c s="53" t="str">
        <f t="shared" si="14"/>
        <v>OBC</v>
      </c>
      <c s="53" t="str">
        <f t="shared" si="15"/>
        <v>Muslim</v>
      </c>
      <c s="48"/>
      <c s="48">
        <f>IF(BC4="","",IF(BC4&gt;0,COUNT($AY$2:AY4),""))</f>
        <v>3</v>
      </c>
      <c s="54">
        <f t="shared" si="16"/>
        <v>12</v>
      </c>
      <c s="54" t="str">
        <f t="shared" si="17"/>
        <v>A</v>
      </c>
      <c s="54">
        <f t="shared" si="18"/>
        <v>1805</v>
      </c>
      <c s="51" t="str">
        <f t="shared" si="19"/>
        <v>23-01-2021</v>
      </c>
      <c s="54" t="str">
        <f t="shared" si="20"/>
        <v>CHAND KHAN</v>
      </c>
      <c s="54" t="str">
        <f t="shared" si="21"/>
        <v/>
      </c>
      <c s="54" t="str">
        <f t="shared" si="22"/>
        <v>MOHAMMED LUNA KHAN</v>
      </c>
      <c s="54" t="str">
        <f t="shared" si="23"/>
        <v>JANNAT BANO</v>
      </c>
      <c s="54" t="str">
        <f t="shared" si="24"/>
        <v>M</v>
      </c>
      <c s="51" t="str">
        <f t="shared" si="25"/>
        <v>24-05-2008</v>
      </c>
      <c s="54">
        <f t="shared" si="26"/>
        <v>1203</v>
      </c>
      <c s="54" t="str">
        <f t="shared" si="27"/>
        <v/>
      </c>
      <c s="54">
        <f t="shared" si="28"/>
        <v>125</v>
      </c>
      <c s="54">
        <f t="shared" si="29"/>
        <v>71</v>
      </c>
      <c s="54" t="str">
        <f t="shared" si="30"/>
        <v>OBC</v>
      </c>
      <c s="54" t="str">
        <f t="shared" si="31"/>
        <v>Muslim</v>
      </c>
    </row>
    <row r="5" spans="1:66" ht="25.5">
      <c r="A5" s="50">
        <f>IF('S.D.PASTE SHEET'!A5="","",'S.D.PASTE SHEET'!A5)</f>
        <v>12</v>
      </c>
      <c s="50" t="str">
        <f>IF('S.D.PASTE SHEET'!B5="","",'S.D.PASTE SHEET'!B5)</f>
        <v>A</v>
      </c>
      <c s="50">
        <f>IF('S.D.PASTE SHEET'!C5="","",'S.D.PASTE SHEET'!C5)</f>
        <v>1257</v>
      </c>
      <c s="51" t="str">
        <f>IF('S.D.PASTE SHEET'!D5="","",'S.D.PASTE SHEET'!D5)</f>
        <v/>
      </c>
      <c s="50" t="str">
        <f>IF('S.D.PASTE SHEET'!E5="","",UPPER('S.D.PASTE SHEET'!E5))</f>
        <v>CHETANA SHARMA</v>
      </c>
      <c s="50" t="str">
        <f>IF('S.D.PASTE SHEET'!F5="","",'S.D.PASTE SHEET'!F5)</f>
        <v/>
      </c>
      <c s="50" t="str">
        <f>IF('S.D.PASTE SHEET'!G5="","",UPPER('S.D.PASTE SHEET'!G5))</f>
        <v>NATHU LAL SHARMA</v>
      </c>
      <c s="50" t="str">
        <f>IF('S.D.PASTE SHEET'!H5="","",UPPER('S.D.PASTE SHEET'!H5))</f>
        <v>SAROJ DEVI</v>
      </c>
      <c s="50" t="str">
        <f>IF('S.D.PASTE SHEET'!I5="","",'S.D.PASTE SHEET'!I5)</f>
        <v>F</v>
      </c>
      <c s="51">
        <f>IF('S.D.PASTE SHEET'!J5="","",'S.D.PASTE SHEET'!J5)</f>
        <v>39484</v>
      </c>
      <c s="50">
        <f>IF('S.D.PASTE SHEET'!K5="","",'S.D.PASTE SHEET'!K5)</f>
        <v>1204</v>
      </c>
      <c s="50" t="str">
        <f>IF('S.D.PASTE SHEET'!L5="","",'S.D.PASTE SHEET'!L5)</f>
        <v/>
      </c>
      <c s="50">
        <f>IF('S.D.PASTE SHEET'!M5="","",'S.D.PASTE SHEET'!M5)</f>
        <v>125</v>
      </c>
      <c s="50">
        <f>IF('S.D.PASTE SHEET'!N5="","",'S.D.PASTE SHEET'!N5)</f>
        <v>82</v>
      </c>
      <c s="50" t="str">
        <f>IF('S.D.PASTE SHEET'!O5="","",'S.D.PASTE SHEET'!O5)</f>
        <v>GEN</v>
      </c>
      <c s="50" t="str">
        <f>IF('S.D.PASTE SHEET'!P5="","",'S.D.PASTE SHEET'!P5)</f>
        <v/>
      </c>
      <c s="50" t="str">
        <f>IF('S.D.PASTE SHEET'!Q5="","",'S.D.PASTE SHEET'!Q5)</f>
        <v/>
      </c>
      <c s="50" t="str">
        <f>IF('S.D.PASTE SHEET'!R5="","",'S.D.PASTE SHEET'!R5)</f>
        <v>GOVT. SENIOR SECONDARY SCHOOL MEERAN (213192)</v>
      </c>
      <c s="50">
        <f>IF('S.D.PASTE SHEET'!S5="","",'S.D.PASTE SHEET'!S5)</f>
        <v>8130205405</v>
      </c>
      <c s="50" t="str">
        <f>IF('S.D.PASTE SHEET'!T5="","",'S.D.PASTE SHEET'!T5)</f>
        <v>XXXX3162</v>
      </c>
      <c s="50" t="str">
        <f>IF('S.D.PASTE SHEET'!U5="","",'S.D.PASTE SHEET'!U5)</f>
        <v/>
      </c>
      <c s="50">
        <f>IF('S.D.PASTE SHEET'!V5="","",'S.D.PASTE SHEET'!V5)</f>
        <v>7424978093</v>
      </c>
      <c s="50" t="str">
        <f>IF('S.D.PASTE SHEET'!W5="","",'S.D.PASTE SHEET'!W5)</f>
        <v>MEERAN,LAXMANGARH,MEERAN,332312</v>
      </c>
      <c s="50">
        <f>IF('S.D.PASTE SHEET'!X5="","",'S.D.PASTE SHEET'!X5)</f>
        <v>50000</v>
      </c>
      <c s="50" t="str">
        <f>IF('S.D.PASTE SHEET'!Y5="","",'S.D.PASTE SHEET'!Y5)</f>
        <v>N</v>
      </c>
      <c s="50" t="str">
        <f>IF('S.D.PASTE SHEET'!Z5="","",'S.D.PASTE SHEET'!Z5)</f>
        <v>N</v>
      </c>
      <c s="50" t="str">
        <f>IF('S.D.PASTE SHEET'!AA5="","",'S.D.PASTE SHEET'!AA5)</f>
        <v/>
      </c>
      <c s="50">
        <f>IF('S.D.PASTE SHEET'!AB5="","",'S.D.PASTE SHEET'!AB5)</f>
        <v>18</v>
      </c>
      <c s="50" t="str">
        <f>IF('S.D.PASTE SHEET'!AC5="","",'S.D.PASTE SHEET'!AC5)</f>
        <v>None</v>
      </c>
      <c s="50">
        <f>IF('S.D.PASTE SHEET'!AD5="","",'S.D.PASTE SHEET'!AD5)</f>
        <v>1</v>
      </c>
      <c s="52"/>
      <c s="48">
        <f>IF(AK5="","",IF(AK5&gt;0,COUNT($AG$2:AG5),""))</f>
        <v>4</v>
      </c>
      <c s="53">
        <f t="shared" si="0"/>
        <v>12</v>
      </c>
      <c s="53" t="str">
        <f t="shared" si="1"/>
        <v>A</v>
      </c>
      <c s="53">
        <f t="shared" si="2"/>
        <v>1257</v>
      </c>
      <c s="51" t="str">
        <f t="shared" si="3"/>
        <v/>
      </c>
      <c s="53" t="str">
        <f t="shared" si="4"/>
        <v>CHETANA SHARMA</v>
      </c>
      <c s="53" t="str">
        <f t="shared" si="5"/>
        <v/>
      </c>
      <c s="53" t="str">
        <f t="shared" si="6"/>
        <v>NATHU LAL SHARMA</v>
      </c>
      <c s="53" t="str">
        <f t="shared" si="7"/>
        <v>SAROJ DEVI</v>
      </c>
      <c s="53" t="str">
        <f t="shared" si="8"/>
        <v>F</v>
      </c>
      <c s="51">
        <f t="shared" si="9"/>
        <v>39484</v>
      </c>
      <c s="53">
        <f t="shared" si="10"/>
        <v>1204</v>
      </c>
      <c s="53" t="str">
        <f t="shared" si="11"/>
        <v/>
      </c>
      <c s="53">
        <f t="shared" si="12"/>
        <v>125</v>
      </c>
      <c s="53">
        <f t="shared" si="13"/>
        <v>82</v>
      </c>
      <c s="53" t="str">
        <f t="shared" si="14"/>
        <v>GEN</v>
      </c>
      <c s="53" t="str">
        <f t="shared" si="15"/>
        <v/>
      </c>
      <c s="48"/>
      <c s="48">
        <f>IF(BC5="","",IF(BC5&gt;0,COUNT($AY$2:AY5),""))</f>
        <v>4</v>
      </c>
      <c s="54">
        <f t="shared" si="16"/>
        <v>12</v>
      </c>
      <c s="54" t="str">
        <f t="shared" si="17"/>
        <v>A</v>
      </c>
      <c s="54">
        <f t="shared" si="18"/>
        <v>1257</v>
      </c>
      <c s="51" t="str">
        <f t="shared" si="19"/>
        <v/>
      </c>
      <c s="54" t="str">
        <f t="shared" si="20"/>
        <v>CHETANA SHARMA</v>
      </c>
      <c s="54" t="str">
        <f t="shared" si="21"/>
        <v/>
      </c>
      <c s="54" t="str">
        <f t="shared" si="22"/>
        <v>NATHU LAL SHARMA</v>
      </c>
      <c s="54" t="str">
        <f t="shared" si="23"/>
        <v>SAROJ DEVI</v>
      </c>
      <c s="54" t="str">
        <f t="shared" si="24"/>
        <v>F</v>
      </c>
      <c s="51">
        <f t="shared" si="25"/>
        <v>39484</v>
      </c>
      <c s="54">
        <f t="shared" si="26"/>
        <v>1204</v>
      </c>
      <c s="54" t="str">
        <f t="shared" si="27"/>
        <v/>
      </c>
      <c s="54">
        <f t="shared" si="28"/>
        <v>125</v>
      </c>
      <c s="54">
        <f t="shared" si="29"/>
        <v>82</v>
      </c>
      <c s="54" t="str">
        <f t="shared" si="30"/>
        <v>GEN</v>
      </c>
      <c s="54" t="str">
        <f t="shared" si="31"/>
        <v/>
      </c>
    </row>
    <row r="6" spans="1:66" ht="25.5">
      <c r="A6" s="50">
        <f>IF('S.D.PASTE SHEET'!A6="","",'S.D.PASTE SHEET'!A6)</f>
        <v>12</v>
      </c>
      <c s="50" t="str">
        <f>IF('S.D.PASTE SHEET'!B6="","",'S.D.PASTE SHEET'!B6)</f>
        <v>A</v>
      </c>
      <c s="50">
        <f>IF('S.D.PASTE SHEET'!C6="","",'S.D.PASTE SHEET'!C6)</f>
        <v>2056</v>
      </c>
      <c s="51" t="str">
        <f>IF('S.D.PASTE SHEET'!D6="","",'S.D.PASTE SHEET'!D6)</f>
        <v>26-07-2025</v>
      </c>
      <c s="50" t="str">
        <f>IF('S.D.PASTE SHEET'!E6="","",UPPER('S.D.PASTE SHEET'!E6))</f>
        <v>DEEPIKA KUMARI</v>
      </c>
      <c s="50" t="str">
        <f>IF('S.D.PASTE SHEET'!F6="","",'S.D.PASTE SHEET'!F6)</f>
        <v/>
      </c>
      <c s="50" t="str">
        <f>IF('S.D.PASTE SHEET'!G6="","",UPPER('S.D.PASTE SHEET'!G6))</f>
        <v>PRAMESHWAR LAL</v>
      </c>
      <c s="50" t="str">
        <f>IF('S.D.PASTE SHEET'!H6="","",UPPER('S.D.PASTE SHEET'!H6))</f>
        <v>BASANTI DEVI</v>
      </c>
      <c s="50" t="str">
        <f>IF('S.D.PASTE SHEET'!I6="","",'S.D.PASTE SHEET'!I6)</f>
        <v>F</v>
      </c>
      <c s="51">
        <f>IF('S.D.PASTE SHEET'!J6="","",'S.D.PASTE SHEET'!J6)</f>
        <v>39448</v>
      </c>
      <c s="50">
        <f>IF('S.D.PASTE SHEET'!K6="","",'S.D.PASTE SHEET'!K6)</f>
        <v>1205</v>
      </c>
      <c s="50" t="str">
        <f>IF('S.D.PASTE SHEET'!L6="","",'S.D.PASTE SHEET'!L6)</f>
        <v/>
      </c>
      <c s="50">
        <f>IF('S.D.PASTE SHEET'!M6="","",'S.D.PASTE SHEET'!M6)</f>
        <v>125</v>
      </c>
      <c s="50">
        <f>IF('S.D.PASTE SHEET'!N6="","",'S.D.PASTE SHEET'!N6)</f>
        <v>61</v>
      </c>
      <c s="50" t="str">
        <f>IF('S.D.PASTE SHEET'!O6="","",'S.D.PASTE SHEET'!O6)</f>
        <v>SC</v>
      </c>
      <c s="50" t="str">
        <f>IF('S.D.PASTE SHEET'!P6="","",'S.D.PASTE SHEET'!P6)</f>
        <v>Hindu</v>
      </c>
      <c s="50" t="str">
        <f>IF('S.D.PASTE SHEET'!Q6="","",'S.D.PASTE SHEET'!Q6)</f>
        <v/>
      </c>
      <c s="50" t="str">
        <f>IF('S.D.PASTE SHEET'!R6="","",'S.D.PASTE SHEET'!R6)</f>
        <v>GOVT. SENIOR SECONDARY SCHOOL MEERAN (213192)</v>
      </c>
      <c s="50">
        <f>IF('S.D.PASTE SHEET'!S6="","",'S.D.PASTE SHEET'!S6)</f>
        <v>8130205405</v>
      </c>
      <c s="50" t="str">
        <f>IF('S.D.PASTE SHEET'!T6="","",'S.D.PASTE SHEET'!T6)</f>
        <v>XXXX9929</v>
      </c>
      <c s="50" t="str">
        <f>IF('S.D.PASTE SHEET'!U6="","",'S.D.PASTE SHEET'!U6)</f>
        <v>YKQFODK</v>
      </c>
      <c s="50">
        <f>IF('S.D.PASTE SHEET'!V6="","",'S.D.PASTE SHEET'!V6)</f>
        <v>8875293702</v>
      </c>
      <c s="50" t="str">
        <f>IF('S.D.PASTE SHEET'!W6="","",'S.D.PASTE SHEET'!W6)</f>
        <v>MEERAN,LAXMANGARH,PATODA,332312</v>
      </c>
      <c s="50">
        <f>IF('S.D.PASTE SHEET'!X6="","",'S.D.PASTE SHEET'!X6)</f>
        <v>120000</v>
      </c>
      <c s="50" t="str">
        <f>IF('S.D.PASTE SHEET'!Y6="","",'S.D.PASTE SHEET'!Y6)</f>
        <v>N</v>
      </c>
      <c s="50" t="str">
        <f>IF('S.D.PASTE SHEET'!Z6="","",'S.D.PASTE SHEET'!Z6)</f>
        <v>N</v>
      </c>
      <c s="50" t="str">
        <f>IF('S.D.PASTE SHEET'!AA6="","",'S.D.PASTE SHEET'!AA6)</f>
        <v>No</v>
      </c>
      <c s="50">
        <f>IF('S.D.PASTE SHEET'!AB6="","",'S.D.PASTE SHEET'!AB6)</f>
        <v>18</v>
      </c>
      <c s="50" t="str">
        <f>IF('S.D.PASTE SHEET'!AC6="","",'S.D.PASTE SHEET'!AC6)</f>
        <v>None</v>
      </c>
      <c s="50">
        <f>IF('S.D.PASTE SHEET'!AD6="","",'S.D.PASTE SHEET'!AD6)</f>
        <v>1</v>
      </c>
      <c s="52"/>
      <c s="48">
        <f>IF(AK6="","",IF(AK6&gt;0,COUNT($AG$2:AG6),""))</f>
        <v>5</v>
      </c>
      <c s="53">
        <f t="shared" si="0"/>
        <v>12</v>
      </c>
      <c s="53" t="str">
        <f t="shared" si="1"/>
        <v>A</v>
      </c>
      <c s="53">
        <f t="shared" si="2"/>
        <v>2056</v>
      </c>
      <c s="51" t="str">
        <f t="shared" si="3"/>
        <v>26-07-2025</v>
      </c>
      <c s="53" t="str">
        <f t="shared" si="4"/>
        <v>DEEPIKA KUMARI</v>
      </c>
      <c s="53" t="str">
        <f t="shared" si="5"/>
        <v/>
      </c>
      <c s="53" t="str">
        <f t="shared" si="6"/>
        <v>PRAMESHWAR LAL</v>
      </c>
      <c s="53" t="str">
        <f t="shared" si="7"/>
        <v>BASANTI DEVI</v>
      </c>
      <c s="53" t="str">
        <f t="shared" si="8"/>
        <v>F</v>
      </c>
      <c s="51">
        <f t="shared" si="9"/>
        <v>39448</v>
      </c>
      <c s="53">
        <f t="shared" si="10"/>
        <v>1205</v>
      </c>
      <c s="53" t="str">
        <f t="shared" si="11"/>
        <v/>
      </c>
      <c s="53">
        <f t="shared" si="12"/>
        <v>125</v>
      </c>
      <c s="53">
        <f t="shared" si="13"/>
        <v>61</v>
      </c>
      <c s="53" t="str">
        <f t="shared" si="14"/>
        <v>SC</v>
      </c>
      <c s="53" t="str">
        <f t="shared" si="15"/>
        <v>Hindu</v>
      </c>
      <c s="48"/>
      <c s="48">
        <f>IF(BC6="","",IF(BC6&gt;0,COUNT($AY$2:AY6),""))</f>
        <v>5</v>
      </c>
      <c s="54">
        <f t="shared" si="16"/>
        <v>12</v>
      </c>
      <c s="54" t="str">
        <f t="shared" si="17"/>
        <v>A</v>
      </c>
      <c s="54">
        <f t="shared" si="18"/>
        <v>2056</v>
      </c>
      <c s="51" t="str">
        <f t="shared" si="19"/>
        <v>26-07-2025</v>
      </c>
      <c s="54" t="str">
        <f t="shared" si="20"/>
        <v>DEEPIKA KUMARI</v>
      </c>
      <c s="54" t="str">
        <f t="shared" si="21"/>
        <v/>
      </c>
      <c s="54" t="str">
        <f t="shared" si="22"/>
        <v>PRAMESHWAR LAL</v>
      </c>
      <c s="54" t="str">
        <f t="shared" si="23"/>
        <v>BASANTI DEVI</v>
      </c>
      <c s="54" t="str">
        <f t="shared" si="24"/>
        <v>F</v>
      </c>
      <c s="51">
        <f t="shared" si="25"/>
        <v>39448</v>
      </c>
      <c s="54">
        <f t="shared" si="26"/>
        <v>1205</v>
      </c>
      <c s="54" t="str">
        <f t="shared" si="27"/>
        <v/>
      </c>
      <c s="54">
        <f t="shared" si="28"/>
        <v>125</v>
      </c>
      <c s="54">
        <f t="shared" si="29"/>
        <v>61</v>
      </c>
      <c s="54" t="str">
        <f t="shared" si="30"/>
        <v>SC</v>
      </c>
      <c s="54" t="str">
        <f t="shared" si="31"/>
        <v>Hindu</v>
      </c>
    </row>
    <row r="7" spans="1:66" ht="25.5">
      <c r="A7" s="50">
        <f>IF('S.D.PASTE SHEET'!A7="","",'S.D.PASTE SHEET'!A7)</f>
        <v>12</v>
      </c>
      <c s="50" t="str">
        <f>IF('S.D.PASTE SHEET'!B7="","",'S.D.PASTE SHEET'!B7)</f>
        <v>A</v>
      </c>
      <c s="50">
        <f>IF('S.D.PASTE SHEET'!C7="","",'S.D.PASTE SHEET'!C7)</f>
        <v>1276</v>
      </c>
      <c s="51" t="str">
        <f>IF('S.D.PASTE SHEET'!D7="","",'S.D.PASTE SHEET'!D7)</f>
        <v>30-09-2014</v>
      </c>
      <c s="50" t="str">
        <f>IF('S.D.PASTE SHEET'!E7="","",UPPER('S.D.PASTE SHEET'!E7))</f>
        <v>JASMIN MANIYAR</v>
      </c>
      <c s="50" t="str">
        <f>IF('S.D.PASTE SHEET'!F7="","",'S.D.PASTE SHEET'!F7)</f>
        <v/>
      </c>
      <c s="50" t="str">
        <f>IF('S.D.PASTE SHEET'!G7="","",UPPER('S.D.PASTE SHEET'!G7))</f>
        <v>PUSAB KHAN</v>
      </c>
      <c s="50" t="str">
        <f>IF('S.D.PASTE SHEET'!H7="","",UPPER('S.D.PASTE SHEET'!H7))</f>
        <v>DAULAT BANO</v>
      </c>
      <c s="50" t="str">
        <f>IF('S.D.PASTE SHEET'!I7="","",'S.D.PASTE SHEET'!I7)</f>
        <v>F</v>
      </c>
      <c s="51">
        <f>IF('S.D.PASTE SHEET'!J7="","",'S.D.PASTE SHEET'!J7)</f>
        <v>39448</v>
      </c>
      <c s="50">
        <f>IF('S.D.PASTE SHEET'!K7="","",'S.D.PASTE SHEET'!K7)</f>
        <v>1207</v>
      </c>
      <c s="50" t="str">
        <f>IF('S.D.PASTE SHEET'!L7="","",'S.D.PASTE SHEET'!L7)</f>
        <v/>
      </c>
      <c s="50">
        <f>IF('S.D.PASTE SHEET'!M7="","",'S.D.PASTE SHEET'!M7)</f>
        <v>125</v>
      </c>
      <c s="50">
        <f>IF('S.D.PASTE SHEET'!N7="","",'S.D.PASTE SHEET'!N7)</f>
        <v>74</v>
      </c>
      <c s="50" t="str">
        <f>IF('S.D.PASTE SHEET'!O7="","",'S.D.PASTE SHEET'!O7)</f>
        <v>OBC</v>
      </c>
      <c s="50" t="str">
        <f>IF('S.D.PASTE SHEET'!P7="","",'S.D.PASTE SHEET'!P7)</f>
        <v>Muslim</v>
      </c>
      <c s="50" t="str">
        <f>IF('S.D.PASTE SHEET'!Q7="","",'S.D.PASTE SHEET'!Q7)</f>
        <v/>
      </c>
      <c s="50" t="str">
        <f>IF('S.D.PASTE SHEET'!R7="","",'S.D.PASTE SHEET'!R7)</f>
        <v>GOVT. SENIOR SECONDARY SCHOOL MEERAN (213192)</v>
      </c>
      <c s="50">
        <f>IF('S.D.PASTE SHEET'!S7="","",'S.D.PASTE SHEET'!S7)</f>
        <v>8130205405</v>
      </c>
      <c s="50" t="str">
        <f>IF('S.D.PASTE SHEET'!T7="","",'S.D.PASTE SHEET'!T7)</f>
        <v>XXXX1558</v>
      </c>
      <c s="50" t="str">
        <f>IF('S.D.PASTE SHEET'!U7="","",'S.D.PASTE SHEET'!U7)</f>
        <v/>
      </c>
      <c s="50">
        <f>IF('S.D.PASTE SHEET'!V7="","",'S.D.PASTE SHEET'!V7)</f>
        <v>9950465879</v>
      </c>
      <c s="50" t="str">
        <f>IF('S.D.PASTE SHEET'!W7="","",'S.D.PASTE SHEET'!W7)</f>
        <v>MEERAN,LAXMANGARH,PATODA,332312</v>
      </c>
      <c s="50">
        <f>IF('S.D.PASTE SHEET'!X7="","",'S.D.PASTE SHEET'!X7)</f>
        <v>0</v>
      </c>
      <c s="50" t="str">
        <f>IF('S.D.PASTE SHEET'!Y7="","",'S.D.PASTE SHEET'!Y7)</f>
        <v>N</v>
      </c>
      <c s="50" t="str">
        <f>IF('S.D.PASTE SHEET'!Z7="","",'S.D.PASTE SHEET'!Z7)</f>
        <v>N</v>
      </c>
      <c s="50" t="str">
        <f>IF('S.D.PASTE SHEET'!AA7="","",'S.D.PASTE SHEET'!AA7)</f>
        <v>Yes</v>
      </c>
      <c s="50">
        <f>IF('S.D.PASTE SHEET'!AB7="","",'S.D.PASTE SHEET'!AB7)</f>
        <v>18</v>
      </c>
      <c s="50" t="str">
        <f>IF('S.D.PASTE SHEET'!AC7="","",'S.D.PASTE SHEET'!AC7)</f>
        <v>None</v>
      </c>
      <c s="50">
        <f>IF('S.D.PASTE SHEET'!AD7="","",'S.D.PASTE SHEET'!AD7)</f>
        <v>1</v>
      </c>
      <c s="52"/>
      <c s="48">
        <f>IF(AK7="","",IF(AK7&gt;0,COUNT($AG$2:AG7),""))</f>
        <v>6</v>
      </c>
      <c s="53">
        <f t="shared" si="0"/>
        <v>12</v>
      </c>
      <c s="53" t="str">
        <f t="shared" si="1"/>
        <v>A</v>
      </c>
      <c s="53">
        <f t="shared" si="2"/>
        <v>1276</v>
      </c>
      <c s="51" t="str">
        <f t="shared" si="3"/>
        <v>30-09-2014</v>
      </c>
      <c s="53" t="str">
        <f t="shared" si="4"/>
        <v>JASMIN MANIYAR</v>
      </c>
      <c s="53" t="str">
        <f t="shared" si="5"/>
        <v/>
      </c>
      <c s="53" t="str">
        <f t="shared" si="6"/>
        <v>PUSAB KHAN</v>
      </c>
      <c s="53" t="str">
        <f t="shared" si="7"/>
        <v>DAULAT BANO</v>
      </c>
      <c s="53" t="str">
        <f t="shared" si="8"/>
        <v>F</v>
      </c>
      <c s="51">
        <f t="shared" si="9"/>
        <v>39448</v>
      </c>
      <c s="53">
        <f t="shared" si="10"/>
        <v>1207</v>
      </c>
      <c s="53" t="str">
        <f t="shared" si="11"/>
        <v/>
      </c>
      <c s="53">
        <f t="shared" si="12"/>
        <v>125</v>
      </c>
      <c s="53">
        <f t="shared" si="13"/>
        <v>74</v>
      </c>
      <c s="53" t="str">
        <f t="shared" si="14"/>
        <v>OBC</v>
      </c>
      <c s="53" t="str">
        <f t="shared" si="15"/>
        <v>Muslim</v>
      </c>
      <c s="48"/>
      <c s="48">
        <f>IF(BC7="","",IF(BC7&gt;0,COUNT($AY$2:AY7),""))</f>
        <v>6</v>
      </c>
      <c s="54">
        <f t="shared" si="16"/>
        <v>12</v>
      </c>
      <c s="54" t="str">
        <f t="shared" si="17"/>
        <v>A</v>
      </c>
      <c s="54">
        <f t="shared" si="18"/>
        <v>1276</v>
      </c>
      <c s="51" t="str">
        <f t="shared" si="19"/>
        <v>30-09-2014</v>
      </c>
      <c s="54" t="str">
        <f t="shared" si="20"/>
        <v>JASMIN MANIYAR</v>
      </c>
      <c s="54" t="str">
        <f t="shared" si="21"/>
        <v/>
      </c>
      <c s="54" t="str">
        <f t="shared" si="22"/>
        <v>PUSAB KHAN</v>
      </c>
      <c s="54" t="str">
        <f t="shared" si="23"/>
        <v>DAULAT BANO</v>
      </c>
      <c s="54" t="str">
        <f t="shared" si="24"/>
        <v>F</v>
      </c>
      <c s="51">
        <f t="shared" si="25"/>
        <v>39448</v>
      </c>
      <c s="54">
        <f t="shared" si="26"/>
        <v>1207</v>
      </c>
      <c s="54" t="str">
        <f t="shared" si="27"/>
        <v/>
      </c>
      <c s="54">
        <f t="shared" si="28"/>
        <v>125</v>
      </c>
      <c s="54">
        <f t="shared" si="29"/>
        <v>74</v>
      </c>
      <c s="54" t="str">
        <f t="shared" si="30"/>
        <v>OBC</v>
      </c>
      <c s="54" t="str">
        <f t="shared" si="31"/>
        <v>Muslim</v>
      </c>
    </row>
    <row r="8" spans="1:66" ht="25.5">
      <c r="A8" s="50">
        <f>IF('S.D.PASTE SHEET'!A8="","",'S.D.PASTE SHEET'!A8)</f>
        <v>12</v>
      </c>
      <c s="50" t="str">
        <f>IF('S.D.PASTE SHEET'!B8="","",'S.D.PASTE SHEET'!B8)</f>
        <v>A</v>
      </c>
      <c s="50">
        <f>IF('S.D.PASTE SHEET'!C8="","",'S.D.PASTE SHEET'!C8)</f>
        <v>1977</v>
      </c>
      <c s="51">
        <f>IF('S.D.PASTE SHEET'!D8="","",'S.D.PASTE SHEET'!D8)</f>
        <v>45511</v>
      </c>
      <c s="50" t="str">
        <f>IF('S.D.PASTE SHEET'!E8="","",UPPER('S.D.PASTE SHEET'!E8))</f>
        <v>JYOTI KANWAR</v>
      </c>
      <c s="50" t="str">
        <f>IF('S.D.PASTE SHEET'!F8="","",'S.D.PASTE SHEET'!F8)</f>
        <v/>
      </c>
      <c s="50" t="str">
        <f>IF('S.D.PASTE SHEET'!G8="","",UPPER('S.D.PASTE SHEET'!G8))</f>
        <v>KARAN SINGH</v>
      </c>
      <c s="50" t="str">
        <f>IF('S.D.PASTE SHEET'!H8="","",UPPER('S.D.PASTE SHEET'!H8))</f>
        <v>SAROJ KANWAR</v>
      </c>
      <c s="50" t="str">
        <f>IF('S.D.PASTE SHEET'!I8="","",'S.D.PASTE SHEET'!I8)</f>
        <v>F</v>
      </c>
      <c s="51" t="str">
        <f>IF('S.D.PASTE SHEET'!J8="","",'S.D.PASTE SHEET'!J8)</f>
        <v>15-11-2008</v>
      </c>
      <c s="50">
        <f>IF('S.D.PASTE SHEET'!K8="","",'S.D.PASTE SHEET'!K8)</f>
        <v>1208</v>
      </c>
      <c s="50" t="str">
        <f>IF('S.D.PASTE SHEET'!L8="","",'S.D.PASTE SHEET'!L8)</f>
        <v/>
      </c>
      <c s="50">
        <f>IF('S.D.PASTE SHEET'!M8="","",'S.D.PASTE SHEET'!M8)</f>
        <v>125</v>
      </c>
      <c s="50">
        <f>IF('S.D.PASTE SHEET'!N8="","",'S.D.PASTE SHEET'!N8)</f>
        <v>79</v>
      </c>
      <c s="50" t="str">
        <f>IF('S.D.PASTE SHEET'!O8="","",'S.D.PASTE SHEET'!O8)</f>
        <v>GEN</v>
      </c>
      <c s="50" t="str">
        <f>IF('S.D.PASTE SHEET'!P8="","",'S.D.PASTE SHEET'!P8)</f>
        <v>Hindu</v>
      </c>
      <c s="50" t="str">
        <f>IF('S.D.PASTE SHEET'!Q8="","",'S.D.PASTE SHEET'!Q8)</f>
        <v/>
      </c>
      <c s="50" t="str">
        <f>IF('S.D.PASTE SHEET'!R8="","",'S.D.PASTE SHEET'!R8)</f>
        <v>GOVT. SENIOR SECONDARY SCHOOL MEERAN (213192)</v>
      </c>
      <c s="50">
        <f>IF('S.D.PASTE SHEET'!S8="","",'S.D.PASTE SHEET'!S8)</f>
        <v>8130205405</v>
      </c>
      <c s="50" t="str">
        <f>IF('S.D.PASTE SHEET'!T8="","",'S.D.PASTE SHEET'!T8)</f>
        <v>XXXX9837</v>
      </c>
      <c s="50" t="str">
        <f>IF('S.D.PASTE SHEET'!U8="","",'S.D.PASTE SHEET'!U8)</f>
        <v/>
      </c>
      <c s="50">
        <f>IF('S.D.PASTE SHEET'!V8="","",'S.D.PASTE SHEET'!V8)</f>
        <v>9610680591</v>
      </c>
      <c s="50" t="str">
        <f>IF('S.D.PASTE SHEET'!W8="","",'S.D.PASTE SHEET'!W8)</f>
        <v>VPO MEERAN,NECHHAWA,MEERAN,332312</v>
      </c>
      <c s="50">
        <f>IF('S.D.PASTE SHEET'!X8="","",'S.D.PASTE SHEET'!X8)</f>
        <v>0</v>
      </c>
      <c s="50" t="str">
        <f>IF('S.D.PASTE SHEET'!Y8="","",'S.D.PASTE SHEET'!Y8)</f>
        <v>N</v>
      </c>
      <c s="50" t="str">
        <f>IF('S.D.PASTE SHEET'!Z8="","",'S.D.PASTE SHEET'!Z8)</f>
        <v>N</v>
      </c>
      <c s="50" t="str">
        <f>IF('S.D.PASTE SHEET'!AA8="","",'S.D.PASTE SHEET'!AA8)</f>
        <v>No</v>
      </c>
      <c s="50">
        <f>IF('S.D.PASTE SHEET'!AB8="","",'S.D.PASTE SHEET'!AB8)</f>
        <v>18</v>
      </c>
      <c s="50" t="str">
        <f>IF('S.D.PASTE SHEET'!AC8="","",'S.D.PASTE SHEET'!AC8)</f>
        <v>None</v>
      </c>
      <c s="50">
        <f>IF('S.D.PASTE SHEET'!AD8="","",'S.D.PASTE SHEET'!AD8)</f>
        <v>0</v>
      </c>
      <c s="52"/>
      <c s="48">
        <f>IF(AK8="","",IF(AK8&gt;0,COUNT($AG$2:AG8),""))</f>
        <v>7</v>
      </c>
      <c s="53">
        <f t="shared" si="0"/>
        <v>12</v>
      </c>
      <c s="53" t="str">
        <f t="shared" si="1"/>
        <v>A</v>
      </c>
      <c s="53">
        <f t="shared" si="2"/>
        <v>1977</v>
      </c>
      <c s="51">
        <f t="shared" si="3"/>
        <v>45511</v>
      </c>
      <c s="53" t="str">
        <f t="shared" si="4"/>
        <v>JYOTI KANWAR</v>
      </c>
      <c s="53" t="str">
        <f t="shared" si="5"/>
        <v/>
      </c>
      <c s="53" t="str">
        <f t="shared" si="6"/>
        <v>KARAN SINGH</v>
      </c>
      <c s="53" t="str">
        <f t="shared" si="7"/>
        <v>SAROJ KANWAR</v>
      </c>
      <c s="53" t="str">
        <f t="shared" si="8"/>
        <v>F</v>
      </c>
      <c s="51" t="str">
        <f t="shared" si="9"/>
        <v>15-11-2008</v>
      </c>
      <c s="53">
        <f t="shared" si="10"/>
        <v>1208</v>
      </c>
      <c s="53" t="str">
        <f t="shared" si="11"/>
        <v/>
      </c>
      <c s="53">
        <f t="shared" si="12"/>
        <v>125</v>
      </c>
      <c s="53">
        <f t="shared" si="13"/>
        <v>79</v>
      </c>
      <c s="53" t="str">
        <f t="shared" si="14"/>
        <v>GEN</v>
      </c>
      <c s="53" t="str">
        <f t="shared" si="15"/>
        <v>Hindu</v>
      </c>
      <c s="48"/>
      <c s="48">
        <f>IF(BC8="","",IF(BC8&gt;0,COUNT($AY$2:AY8),""))</f>
        <v>7</v>
      </c>
      <c s="54">
        <f t="shared" si="16"/>
        <v>12</v>
      </c>
      <c s="54" t="str">
        <f t="shared" si="17"/>
        <v>A</v>
      </c>
      <c s="54">
        <f t="shared" si="18"/>
        <v>1977</v>
      </c>
      <c s="51">
        <f t="shared" si="19"/>
        <v>45511</v>
      </c>
      <c s="54" t="str">
        <f t="shared" si="20"/>
        <v>JYOTI KANWAR</v>
      </c>
      <c s="54" t="str">
        <f t="shared" si="21"/>
        <v/>
      </c>
      <c s="54" t="str">
        <f t="shared" si="22"/>
        <v>KARAN SINGH</v>
      </c>
      <c s="54" t="str">
        <f t="shared" si="23"/>
        <v>SAROJ KANWAR</v>
      </c>
      <c s="54" t="str">
        <f t="shared" si="24"/>
        <v>F</v>
      </c>
      <c s="51" t="str">
        <f t="shared" si="25"/>
        <v>15-11-2008</v>
      </c>
      <c s="54">
        <f t="shared" si="26"/>
        <v>1208</v>
      </c>
      <c s="54" t="str">
        <f t="shared" si="27"/>
        <v/>
      </c>
      <c s="54">
        <f t="shared" si="28"/>
        <v>125</v>
      </c>
      <c s="54">
        <f t="shared" si="29"/>
        <v>79</v>
      </c>
      <c s="54" t="str">
        <f t="shared" si="30"/>
        <v>GEN</v>
      </c>
      <c s="54" t="str">
        <f t="shared" si="31"/>
        <v>Hindu</v>
      </c>
    </row>
    <row r="9" spans="1:66" ht="25.5">
      <c r="A9" s="50">
        <f>IF('S.D.PASTE SHEET'!A9="","",'S.D.PASTE SHEET'!A9)</f>
        <v>12</v>
      </c>
      <c s="50" t="str">
        <f>IF('S.D.PASTE SHEET'!B9="","",'S.D.PASTE SHEET'!B9)</f>
        <v>A</v>
      </c>
      <c s="50">
        <f>IF('S.D.PASTE SHEET'!C9="","",'S.D.PASTE SHEET'!C9)</f>
        <v>1976</v>
      </c>
      <c s="51" t="str">
        <f>IF('S.D.PASTE SHEET'!D9="","",'S.D.PASTE SHEET'!D9)</f>
        <v>23-08-2014</v>
      </c>
      <c s="50" t="str">
        <f>IF('S.D.PASTE SHEET'!E9="","",UPPER('S.D.PASTE SHEET'!E9))</f>
        <v>KAMAL VERMA</v>
      </c>
      <c s="50" t="str">
        <f>IF('S.D.PASTE SHEET'!F9="","",'S.D.PASTE SHEET'!F9)</f>
        <v/>
      </c>
      <c s="50" t="str">
        <f>IF('S.D.PASTE SHEET'!G9="","",UPPER('S.D.PASTE SHEET'!G9))</f>
        <v>MAHESH VERMA</v>
      </c>
      <c s="50" t="str">
        <f>IF('S.D.PASTE SHEET'!H9="","",UPPER('S.D.PASTE SHEET'!H9))</f>
        <v>SANTOSH DEVI</v>
      </c>
      <c s="50" t="str">
        <f>IF('S.D.PASTE SHEET'!I9="","",'S.D.PASTE SHEET'!I9)</f>
        <v>M</v>
      </c>
      <c s="51" t="str">
        <f>IF('S.D.PASTE SHEET'!J9="","",'S.D.PASTE SHEET'!J9)</f>
        <v>30-05-2008</v>
      </c>
      <c s="50">
        <f>IF('S.D.PASTE SHEET'!K9="","",'S.D.PASTE SHEET'!K9)</f>
        <v>1209</v>
      </c>
      <c s="50" t="str">
        <f>IF('S.D.PASTE SHEET'!L9="","",'S.D.PASTE SHEET'!L9)</f>
        <v/>
      </c>
      <c s="50">
        <f>IF('S.D.PASTE SHEET'!M9="","",'S.D.PASTE SHEET'!M9)</f>
        <v>125</v>
      </c>
      <c s="50">
        <f>IF('S.D.PASTE SHEET'!N9="","",'S.D.PASTE SHEET'!N9)</f>
        <v>77</v>
      </c>
      <c s="50" t="str">
        <f>IF('S.D.PASTE SHEET'!O9="","",'S.D.PASTE SHEET'!O9)</f>
        <v>SC</v>
      </c>
      <c s="50" t="str">
        <f>IF('S.D.PASTE SHEET'!P9="","",'S.D.PASTE SHEET'!P9)</f>
        <v>Hindu</v>
      </c>
      <c s="50" t="str">
        <f>IF('S.D.PASTE SHEET'!Q9="","",'S.D.PASTE SHEET'!Q9)</f>
        <v/>
      </c>
      <c s="50" t="str">
        <f>IF('S.D.PASTE SHEET'!R9="","",'S.D.PASTE SHEET'!R9)</f>
        <v>GOVT. SENIOR SECONDARY SCHOOL MEERAN (213192)</v>
      </c>
      <c s="50">
        <f>IF('S.D.PASTE SHEET'!S9="","",'S.D.PASTE SHEET'!S9)</f>
        <v>8130205405</v>
      </c>
      <c s="50" t="str">
        <f>IF('S.D.PASTE SHEET'!T9="","",'S.D.PASTE SHEET'!T9)</f>
        <v>XXXX3556</v>
      </c>
      <c s="50" t="str">
        <f>IF('S.D.PASTE SHEET'!U9="","",'S.D.PASTE SHEET'!U9)</f>
        <v>VWRGCKJ</v>
      </c>
      <c s="50">
        <f>IF('S.D.PASTE SHEET'!V9="","",'S.D.PASTE SHEET'!V9)</f>
        <v>9079943141</v>
      </c>
      <c s="50" t="str">
        <f>IF('S.D.PASTE SHEET'!W9="","",'S.D.PASTE SHEET'!W9)</f>
        <v>meeran,laxmangarh,meeran,332312</v>
      </c>
      <c s="50">
        <f>IF('S.D.PASTE SHEET'!X9="","",'S.D.PASTE SHEET'!X9)</f>
        <v>100000</v>
      </c>
      <c s="50" t="str">
        <f>IF('S.D.PASTE SHEET'!Y9="","",'S.D.PASTE SHEET'!Y9)</f>
        <v>N</v>
      </c>
      <c s="50" t="str">
        <f>IF('S.D.PASTE SHEET'!Z9="","",'S.D.PASTE SHEET'!Z9)</f>
        <v>N</v>
      </c>
      <c s="50" t="str">
        <f>IF('S.D.PASTE SHEET'!AA9="","",'S.D.PASTE SHEET'!AA9)</f>
        <v>No</v>
      </c>
      <c s="50">
        <f>IF('S.D.PASTE SHEET'!AB9="","",'S.D.PASTE SHEET'!AB9)</f>
        <v>18</v>
      </c>
      <c s="50" t="str">
        <f>IF('S.D.PASTE SHEET'!AC9="","",'S.D.PASTE SHEET'!AC9)</f>
        <v>None</v>
      </c>
      <c s="50">
        <f>IF('S.D.PASTE SHEET'!AD9="","",'S.D.PASTE SHEET'!AD9)</f>
        <v>2.5</v>
      </c>
      <c s="52"/>
      <c s="48">
        <f>IF(AK9="","",IF(AK9&gt;0,COUNT($AG$2:AG9),""))</f>
        <v>8</v>
      </c>
      <c s="53">
        <f t="shared" si="0"/>
        <v>12</v>
      </c>
      <c s="53" t="str">
        <f t="shared" si="1"/>
        <v>A</v>
      </c>
      <c s="53">
        <f t="shared" si="2"/>
        <v>1976</v>
      </c>
      <c s="51" t="str">
        <f t="shared" si="3"/>
        <v>23-08-2014</v>
      </c>
      <c s="53" t="str">
        <f t="shared" si="4"/>
        <v>KAMAL VERMA</v>
      </c>
      <c s="53" t="str">
        <f t="shared" si="5"/>
        <v/>
      </c>
      <c s="53" t="str">
        <f t="shared" si="6"/>
        <v>MAHESH VERMA</v>
      </c>
      <c s="53" t="str">
        <f t="shared" si="7"/>
        <v>SANTOSH DEVI</v>
      </c>
      <c s="53" t="str">
        <f t="shared" si="8"/>
        <v>M</v>
      </c>
      <c s="51" t="str">
        <f t="shared" si="9"/>
        <v>30-05-2008</v>
      </c>
      <c s="53">
        <f t="shared" si="10"/>
        <v>1209</v>
      </c>
      <c s="53" t="str">
        <f t="shared" si="11"/>
        <v/>
      </c>
      <c s="53">
        <f t="shared" si="12"/>
        <v>125</v>
      </c>
      <c s="53">
        <f t="shared" si="13"/>
        <v>77</v>
      </c>
      <c s="53" t="str">
        <f t="shared" si="14"/>
        <v>SC</v>
      </c>
      <c s="53" t="str">
        <f t="shared" si="15"/>
        <v>Hindu</v>
      </c>
      <c s="48"/>
      <c s="48">
        <f>IF(BC9="","",IF(BC9&gt;0,COUNT($AY$2:AY9),""))</f>
        <v>8</v>
      </c>
      <c s="54">
        <f t="shared" si="16"/>
        <v>12</v>
      </c>
      <c s="54" t="str">
        <f t="shared" si="17"/>
        <v>A</v>
      </c>
      <c s="54">
        <f t="shared" si="18"/>
        <v>1976</v>
      </c>
      <c s="51" t="str">
        <f t="shared" si="19"/>
        <v>23-08-2014</v>
      </c>
      <c s="54" t="str">
        <f t="shared" si="20"/>
        <v>KAMAL VERMA</v>
      </c>
      <c s="54" t="str">
        <f t="shared" si="21"/>
        <v/>
      </c>
      <c s="54" t="str">
        <f t="shared" si="22"/>
        <v>MAHESH VERMA</v>
      </c>
      <c s="54" t="str">
        <f t="shared" si="23"/>
        <v>SANTOSH DEVI</v>
      </c>
      <c s="54" t="str">
        <f t="shared" si="24"/>
        <v>M</v>
      </c>
      <c s="51" t="str">
        <f t="shared" si="25"/>
        <v>30-05-2008</v>
      </c>
      <c s="54">
        <f t="shared" si="26"/>
        <v>1209</v>
      </c>
      <c s="54" t="str">
        <f t="shared" si="27"/>
        <v/>
      </c>
      <c s="54">
        <f t="shared" si="28"/>
        <v>125</v>
      </c>
      <c s="54">
        <f t="shared" si="29"/>
        <v>77</v>
      </c>
      <c s="54" t="str">
        <f t="shared" si="30"/>
        <v>SC</v>
      </c>
      <c s="54" t="str">
        <f t="shared" si="31"/>
        <v>Hindu</v>
      </c>
    </row>
    <row r="10" spans="1:66" ht="25.5">
      <c r="A10" s="50">
        <f>IF('S.D.PASTE SHEET'!A10="","",'S.D.PASTE SHEET'!A10)</f>
        <v>12</v>
      </c>
      <c s="50" t="str">
        <f>IF('S.D.PASTE SHEET'!B10="","",'S.D.PASTE SHEET'!B10)</f>
        <v>A</v>
      </c>
      <c s="50">
        <f>IF('S.D.PASTE SHEET'!C10="","",'S.D.PASTE SHEET'!C10)</f>
        <v>1978</v>
      </c>
      <c s="51">
        <f>IF('S.D.PASTE SHEET'!D10="","",'S.D.PASTE SHEET'!D10)</f>
        <v>45511</v>
      </c>
      <c s="50" t="str">
        <f>IF('S.D.PASTE SHEET'!E10="","",UPPER('S.D.PASTE SHEET'!E10))</f>
        <v>KUMARI PRIYA</v>
      </c>
      <c s="50" t="str">
        <f>IF('S.D.PASTE SHEET'!F10="","",'S.D.PASTE SHEET'!F10)</f>
        <v/>
      </c>
      <c s="50" t="str">
        <f>IF('S.D.PASTE SHEET'!G10="","",UPPER('S.D.PASTE SHEET'!G10))</f>
        <v>BAJRANG LAL JANGIR</v>
      </c>
      <c s="50" t="str">
        <f>IF('S.D.PASTE SHEET'!H10="","",UPPER('S.D.PASTE SHEET'!H10))</f>
        <v>MANJU DEVI</v>
      </c>
      <c s="50" t="str">
        <f>IF('S.D.PASTE SHEET'!I10="","",'S.D.PASTE SHEET'!I10)</f>
        <v>F</v>
      </c>
      <c s="51">
        <f>IF('S.D.PASTE SHEET'!J10="","",'S.D.PASTE SHEET'!J10)</f>
        <v>39244</v>
      </c>
      <c s="50">
        <f>IF('S.D.PASTE SHEET'!K10="","",'S.D.PASTE SHEET'!K10)</f>
        <v>1210</v>
      </c>
      <c s="50" t="str">
        <f>IF('S.D.PASTE SHEET'!L10="","",'S.D.PASTE SHEET'!L10)</f>
        <v/>
      </c>
      <c s="50">
        <f>IF('S.D.PASTE SHEET'!M10="","",'S.D.PASTE SHEET'!M10)</f>
        <v>125</v>
      </c>
      <c s="50">
        <f>IF('S.D.PASTE SHEET'!N10="","",'S.D.PASTE SHEET'!N10)</f>
        <v>80</v>
      </c>
      <c s="50" t="str">
        <f>IF('S.D.PASTE SHEET'!O10="","",'S.D.PASTE SHEET'!O10)</f>
        <v>OBC</v>
      </c>
      <c s="50" t="str">
        <f>IF('S.D.PASTE SHEET'!P10="","",'S.D.PASTE SHEET'!P10)</f>
        <v>Hindu</v>
      </c>
      <c s="50" t="str">
        <f>IF('S.D.PASTE SHEET'!Q10="","",'S.D.PASTE SHEET'!Q10)</f>
        <v/>
      </c>
      <c s="50" t="str">
        <f>IF('S.D.PASTE SHEET'!R10="","",'S.D.PASTE SHEET'!R10)</f>
        <v>GOVT. SENIOR SECONDARY SCHOOL MEERAN (213192)</v>
      </c>
      <c s="50">
        <f>IF('S.D.PASTE SHEET'!S10="","",'S.D.PASTE SHEET'!S10)</f>
        <v>8130205405</v>
      </c>
      <c s="50" t="str">
        <f>IF('S.D.PASTE SHEET'!T10="","",'S.D.PASTE SHEET'!T10)</f>
        <v>XXXX4386</v>
      </c>
      <c s="50" t="str">
        <f>IF('S.D.PASTE SHEET'!U10="","",'S.D.PASTE SHEET'!U10)</f>
        <v/>
      </c>
      <c s="50">
        <f>IF('S.D.PASTE SHEET'!V10="","",'S.D.PASTE SHEET'!V10)</f>
        <v>9784896924</v>
      </c>
      <c s="50" t="str">
        <f>IF('S.D.PASTE SHEET'!W10="","",'S.D.PASTE SHEET'!W10)</f>
        <v>VPO - MEERAN,NECHHAWA ,MEERAN ,332312</v>
      </c>
      <c s="50">
        <f>IF('S.D.PASTE SHEET'!X10="","",'S.D.PASTE SHEET'!X10)</f>
        <v>0</v>
      </c>
      <c s="50" t="str">
        <f>IF('S.D.PASTE SHEET'!Y10="","",'S.D.PASTE SHEET'!Y10)</f>
        <v>N</v>
      </c>
      <c s="50" t="str">
        <f>IF('S.D.PASTE SHEET'!Z10="","",'S.D.PASTE SHEET'!Z10)</f>
        <v>N</v>
      </c>
      <c s="50" t="str">
        <f>IF('S.D.PASTE SHEET'!AA10="","",'S.D.PASTE SHEET'!AA10)</f>
        <v>No</v>
      </c>
      <c s="50">
        <f>IF('S.D.PASTE SHEET'!AB10="","",'S.D.PASTE SHEET'!AB10)</f>
        <v>19</v>
      </c>
      <c s="50" t="str">
        <f>IF('S.D.PASTE SHEET'!AC10="","",'S.D.PASTE SHEET'!AC10)</f>
        <v>None</v>
      </c>
      <c s="50">
        <f>IF('S.D.PASTE SHEET'!AD10="","",'S.D.PASTE SHEET'!AD10)</f>
        <v>1</v>
      </c>
      <c s="52"/>
      <c s="48">
        <f>IF(AK10="","",IF(AK10&gt;0,COUNT($AG$2:AG10),""))</f>
        <v>9</v>
      </c>
      <c s="53">
        <f t="shared" si="0"/>
        <v>12</v>
      </c>
      <c s="53" t="str">
        <f t="shared" si="1"/>
        <v>A</v>
      </c>
      <c s="53">
        <f t="shared" si="2"/>
        <v>1978</v>
      </c>
      <c s="51">
        <f t="shared" si="3"/>
        <v>45511</v>
      </c>
      <c s="53" t="str">
        <f t="shared" si="4"/>
        <v>KUMARI PRIYA</v>
      </c>
      <c s="53" t="str">
        <f t="shared" si="5"/>
        <v/>
      </c>
      <c s="53" t="str">
        <f t="shared" si="6"/>
        <v>BAJRANG LAL JANGIR</v>
      </c>
      <c s="53" t="str">
        <f t="shared" si="7"/>
        <v>MANJU DEVI</v>
      </c>
      <c s="53" t="str">
        <f t="shared" si="8"/>
        <v>F</v>
      </c>
      <c s="51">
        <f t="shared" si="9"/>
        <v>39244</v>
      </c>
      <c s="53">
        <f t="shared" si="10"/>
        <v>1210</v>
      </c>
      <c s="53" t="str">
        <f t="shared" si="11"/>
        <v/>
      </c>
      <c s="53">
        <f t="shared" si="12"/>
        <v>125</v>
      </c>
      <c s="53">
        <f t="shared" si="13"/>
        <v>80</v>
      </c>
      <c s="53" t="str">
        <f t="shared" si="14"/>
        <v>OBC</v>
      </c>
      <c s="53" t="str">
        <f t="shared" si="15"/>
        <v>Hindu</v>
      </c>
      <c s="48"/>
      <c s="48">
        <f>IF(BC10="","",IF(BC10&gt;0,COUNT($AY$2:AY10),""))</f>
        <v>9</v>
      </c>
      <c s="54">
        <f t="shared" si="16"/>
        <v>12</v>
      </c>
      <c s="54" t="str">
        <f t="shared" si="17"/>
        <v>A</v>
      </c>
      <c s="54">
        <f t="shared" si="18"/>
        <v>1978</v>
      </c>
      <c s="51">
        <f t="shared" si="19"/>
        <v>45511</v>
      </c>
      <c s="54" t="str">
        <f t="shared" si="20"/>
        <v>KUMARI PRIYA</v>
      </c>
      <c s="54" t="str">
        <f t="shared" si="21"/>
        <v/>
      </c>
      <c s="54" t="str">
        <f t="shared" si="22"/>
        <v>BAJRANG LAL JANGIR</v>
      </c>
      <c s="54" t="str">
        <f t="shared" si="23"/>
        <v>MANJU DEVI</v>
      </c>
      <c s="54" t="str">
        <f t="shared" si="24"/>
        <v>F</v>
      </c>
      <c s="51">
        <f t="shared" si="25"/>
        <v>39244</v>
      </c>
      <c s="54">
        <f t="shared" si="26"/>
        <v>1210</v>
      </c>
      <c s="54" t="str">
        <f t="shared" si="27"/>
        <v/>
      </c>
      <c s="54">
        <f t="shared" si="28"/>
        <v>125</v>
      </c>
      <c s="54">
        <f t="shared" si="29"/>
        <v>80</v>
      </c>
      <c s="54" t="str">
        <f t="shared" si="30"/>
        <v>OBC</v>
      </c>
      <c s="54" t="str">
        <f t="shared" si="31"/>
        <v>Hindu</v>
      </c>
    </row>
    <row r="11" spans="1:66" ht="25.5">
      <c r="A11" s="50">
        <f>IF('S.D.PASTE SHEET'!A11="","",'S.D.PASTE SHEET'!A11)</f>
        <v>12</v>
      </c>
      <c s="50" t="str">
        <f>IF('S.D.PASTE SHEET'!B11="","",'S.D.PASTE SHEET'!B11)</f>
        <v>A</v>
      </c>
      <c s="50">
        <f>IF('S.D.PASTE SHEET'!C11="","",'S.D.PASTE SHEET'!C11)</f>
        <v>1245</v>
      </c>
      <c s="51" t="str">
        <f>IF('S.D.PASTE SHEET'!D11="","",'S.D.PASTE SHEET'!D11)</f>
        <v/>
      </c>
      <c s="50" t="str">
        <f>IF('S.D.PASTE SHEET'!E11="","",UPPER('S.D.PASTE SHEET'!E11))</f>
        <v>KUSAL SINGH</v>
      </c>
      <c s="50" t="str">
        <f>IF('S.D.PASTE SHEET'!F11="","",'S.D.PASTE SHEET'!F11)</f>
        <v/>
      </c>
      <c s="50" t="str">
        <f>IF('S.D.PASTE SHEET'!G11="","",UPPER('S.D.PASTE SHEET'!G11))</f>
        <v>CHAIN SINGH</v>
      </c>
      <c s="50" t="str">
        <f>IF('S.D.PASTE SHEET'!H11="","",UPPER('S.D.PASTE SHEET'!H11))</f>
        <v>NAYAN KANWAR</v>
      </c>
      <c s="50" t="str">
        <f>IF('S.D.PASTE SHEET'!I11="","",'S.D.PASTE SHEET'!I11)</f>
        <v>M</v>
      </c>
      <c s="51">
        <f>IF('S.D.PASTE SHEET'!J11="","",'S.D.PASTE SHEET'!J11)</f>
        <v>39083</v>
      </c>
      <c s="50">
        <f>IF('S.D.PASTE SHEET'!K11="","",'S.D.PASTE SHEET'!K11)</f>
        <v>1211</v>
      </c>
      <c s="50" t="str">
        <f>IF('S.D.PASTE SHEET'!L11="","",'S.D.PASTE SHEET'!L11)</f>
        <v/>
      </c>
      <c s="50">
        <f>IF('S.D.PASTE SHEET'!M11="","",'S.D.PASTE SHEET'!M11)</f>
        <v>125</v>
      </c>
      <c s="50">
        <f>IF('S.D.PASTE SHEET'!N11="","",'S.D.PASTE SHEET'!N11)</f>
        <v>72</v>
      </c>
      <c s="50" t="str">
        <f>IF('S.D.PASTE SHEET'!O11="","",'S.D.PASTE SHEET'!O11)</f>
        <v>GEN</v>
      </c>
      <c s="50" t="str">
        <f>IF('S.D.PASTE SHEET'!P11="","",'S.D.PASTE SHEET'!P11)</f>
        <v/>
      </c>
      <c s="50" t="str">
        <f>IF('S.D.PASTE SHEET'!Q11="","",'S.D.PASTE SHEET'!Q11)</f>
        <v/>
      </c>
      <c s="50" t="str">
        <f>IF('S.D.PASTE SHEET'!R11="","",'S.D.PASTE SHEET'!R11)</f>
        <v>GOVT. SENIOR SECONDARY SCHOOL MEERAN (213192)</v>
      </c>
      <c s="50">
        <f>IF('S.D.PASTE SHEET'!S11="","",'S.D.PASTE SHEET'!S11)</f>
        <v>8130205405</v>
      </c>
      <c s="50" t="str">
        <f>IF('S.D.PASTE SHEET'!T11="","",'S.D.PASTE SHEET'!T11)</f>
        <v>XXXX7091</v>
      </c>
      <c s="50" t="str">
        <f>IF('S.D.PASTE SHEET'!U11="","",'S.D.PASTE SHEET'!U11)</f>
        <v/>
      </c>
      <c s="50">
        <f>IF('S.D.PASTE SHEET'!V11="","",'S.D.PASTE SHEET'!V11)</f>
        <v>9352333243</v>
      </c>
      <c s="50" t="str">
        <f>IF('S.D.PASTE SHEET'!W11="","",'S.D.PASTE SHEET'!W11)</f>
        <v>meeran,laxmangarh,meeran,332312</v>
      </c>
      <c s="50">
        <f>IF('S.D.PASTE SHEET'!X11="","",'S.D.PASTE SHEET'!X11)</f>
        <v>80000</v>
      </c>
      <c s="50" t="str">
        <f>IF('S.D.PASTE SHEET'!Y11="","",'S.D.PASTE SHEET'!Y11)</f>
        <v>N</v>
      </c>
      <c s="50" t="str">
        <f>IF('S.D.PASTE SHEET'!Z11="","",'S.D.PASTE SHEET'!Z11)</f>
        <v>N</v>
      </c>
      <c s="50" t="str">
        <f>IF('S.D.PASTE SHEET'!AA11="","",'S.D.PASTE SHEET'!AA11)</f>
        <v/>
      </c>
      <c s="50">
        <f>IF('S.D.PASTE SHEET'!AB11="","",'S.D.PASTE SHEET'!AB11)</f>
        <v>19</v>
      </c>
      <c s="50" t="str">
        <f>IF('S.D.PASTE SHEET'!AC11="","",'S.D.PASTE SHEET'!AC11)</f>
        <v>None</v>
      </c>
      <c s="50">
        <f>IF('S.D.PASTE SHEET'!AD11="","",'S.D.PASTE SHEET'!AD11)</f>
        <v>1</v>
      </c>
      <c s="52"/>
      <c s="48">
        <f>IF(AK11="","",IF(AK11&gt;0,COUNT($AG$2:AG11),""))</f>
        <v>10</v>
      </c>
      <c s="53">
        <f t="shared" si="0"/>
        <v>12</v>
      </c>
      <c s="53" t="str">
        <f t="shared" si="1"/>
        <v>A</v>
      </c>
      <c s="53">
        <f t="shared" si="2"/>
        <v>1245</v>
      </c>
      <c s="51" t="str">
        <f t="shared" si="3"/>
        <v/>
      </c>
      <c s="53" t="str">
        <f t="shared" si="4"/>
        <v>KUSAL SINGH</v>
      </c>
      <c s="53" t="str">
        <f t="shared" si="5"/>
        <v/>
      </c>
      <c s="53" t="str">
        <f t="shared" si="6"/>
        <v>CHAIN SINGH</v>
      </c>
      <c s="53" t="str">
        <f t="shared" si="7"/>
        <v>NAYAN KANWAR</v>
      </c>
      <c s="53" t="str">
        <f t="shared" si="8"/>
        <v>M</v>
      </c>
      <c s="51">
        <f t="shared" si="9"/>
        <v>39083</v>
      </c>
      <c s="53">
        <f t="shared" si="10"/>
        <v>1211</v>
      </c>
      <c s="53" t="str">
        <f t="shared" si="11"/>
        <v/>
      </c>
      <c s="53">
        <f t="shared" si="12"/>
        <v>125</v>
      </c>
      <c s="53">
        <f t="shared" si="13"/>
        <v>72</v>
      </c>
      <c s="53" t="str">
        <f t="shared" si="14"/>
        <v>GEN</v>
      </c>
      <c s="53" t="str">
        <f t="shared" si="15"/>
        <v/>
      </c>
      <c s="48"/>
      <c s="48">
        <f>IF(BC11="","",IF(BC11&gt;0,COUNT($AY$2:AY11),""))</f>
        <v>10</v>
      </c>
      <c s="54">
        <f t="shared" si="16"/>
        <v>12</v>
      </c>
      <c s="54" t="str">
        <f t="shared" si="17"/>
        <v>A</v>
      </c>
      <c s="54">
        <f t="shared" si="18"/>
        <v>1245</v>
      </c>
      <c s="51" t="str">
        <f t="shared" si="19"/>
        <v/>
      </c>
      <c s="54" t="str">
        <f t="shared" si="20"/>
        <v>KUSAL SINGH</v>
      </c>
      <c s="54" t="str">
        <f t="shared" si="21"/>
        <v/>
      </c>
      <c s="54" t="str">
        <f t="shared" si="22"/>
        <v>CHAIN SINGH</v>
      </c>
      <c s="54" t="str">
        <f t="shared" si="23"/>
        <v>NAYAN KANWAR</v>
      </c>
      <c s="54" t="str">
        <f t="shared" si="24"/>
        <v>M</v>
      </c>
      <c s="51">
        <f t="shared" si="25"/>
        <v>39083</v>
      </c>
      <c s="54">
        <f t="shared" si="26"/>
        <v>1211</v>
      </c>
      <c s="54" t="str">
        <f t="shared" si="27"/>
        <v/>
      </c>
      <c s="54">
        <f t="shared" si="28"/>
        <v>125</v>
      </c>
      <c s="54">
        <f t="shared" si="29"/>
        <v>72</v>
      </c>
      <c s="54" t="str">
        <f t="shared" si="30"/>
        <v>GEN</v>
      </c>
      <c s="54" t="str">
        <f t="shared" si="31"/>
        <v/>
      </c>
    </row>
    <row r="12" spans="1:66" ht="25.5">
      <c r="A12" s="50">
        <f>IF('S.D.PASTE SHEET'!A12="","",'S.D.PASTE SHEET'!A12)</f>
        <v>12</v>
      </c>
      <c s="50" t="str">
        <f>IF('S.D.PASTE SHEET'!B12="","",'S.D.PASTE SHEET'!B12)</f>
        <v>A</v>
      </c>
      <c s="50">
        <f>IF('S.D.PASTE SHEET'!C12="","",'S.D.PASTE SHEET'!C12)</f>
        <v>1521</v>
      </c>
      <c s="51" t="str">
        <f>IF('S.D.PASTE SHEET'!D12="","",'S.D.PASTE SHEET'!D12)</f>
        <v>27-06-2017</v>
      </c>
      <c s="50" t="str">
        <f>IF('S.D.PASTE SHEET'!E12="","",UPPER('S.D.PASTE SHEET'!E12))</f>
        <v>MANISHA PAREEK</v>
      </c>
      <c s="50" t="str">
        <f>IF('S.D.PASTE SHEET'!F12="","",'S.D.PASTE SHEET'!F12)</f>
        <v/>
      </c>
      <c s="50" t="str">
        <f>IF('S.D.PASTE SHEET'!G12="","",UPPER('S.D.PASTE SHEET'!G12))</f>
        <v>OM PRAKASH PAREEK</v>
      </c>
      <c s="50" t="str">
        <f>IF('S.D.PASTE SHEET'!H12="","",UPPER('S.D.PASTE SHEET'!H12))</f>
        <v>SHARDA DEVI</v>
      </c>
      <c s="50" t="str">
        <f>IF('S.D.PASTE SHEET'!I12="","",'S.D.PASTE SHEET'!I12)</f>
        <v>F</v>
      </c>
      <c s="51" t="str">
        <f>IF('S.D.PASTE SHEET'!J12="","",'S.D.PASTE SHEET'!J12)</f>
        <v>13-07-2009</v>
      </c>
      <c s="50">
        <f>IF('S.D.PASTE SHEET'!K12="","",'S.D.PASTE SHEET'!K12)</f>
        <v>1212</v>
      </c>
      <c s="50" t="str">
        <f>IF('S.D.PASTE SHEET'!L12="","",'S.D.PASTE SHEET'!L12)</f>
        <v/>
      </c>
      <c s="50">
        <f>IF('S.D.PASTE SHEET'!M12="","",'S.D.PASTE SHEET'!M12)</f>
        <v>125</v>
      </c>
      <c s="50">
        <f>IF('S.D.PASTE SHEET'!N12="","",'S.D.PASTE SHEET'!N12)</f>
        <v>83</v>
      </c>
      <c s="50" t="str">
        <f>IF('S.D.PASTE SHEET'!O12="","",'S.D.PASTE SHEET'!O12)</f>
        <v>GEN</v>
      </c>
      <c s="50" t="str">
        <f>IF('S.D.PASTE SHEET'!P12="","",'S.D.PASTE SHEET'!P12)</f>
        <v>Hindu</v>
      </c>
      <c s="50" t="str">
        <f>IF('S.D.PASTE SHEET'!Q12="","",'S.D.PASTE SHEET'!Q12)</f>
        <v/>
      </c>
      <c s="50" t="str">
        <f>IF('S.D.PASTE SHEET'!R12="","",'S.D.PASTE SHEET'!R12)</f>
        <v>GOVT. SENIOR SECONDARY SCHOOL MEERAN (213192)</v>
      </c>
      <c s="50">
        <f>IF('S.D.PASTE SHEET'!S12="","",'S.D.PASTE SHEET'!S12)</f>
        <v>8130205405</v>
      </c>
      <c s="50" t="str">
        <f>IF('S.D.PASTE SHEET'!T12="","",'S.D.PASTE SHEET'!T12)</f>
        <v>XXXX0899</v>
      </c>
      <c s="50" t="str">
        <f>IF('S.D.PASTE SHEET'!U12="","",'S.D.PASTE SHEET'!U12)</f>
        <v/>
      </c>
      <c s="50">
        <f>IF('S.D.PASTE SHEET'!V12="","",'S.D.PASTE SHEET'!V12)</f>
        <v>8058318427</v>
      </c>
      <c s="50" t="str">
        <f>IF('S.D.PASTE SHEET'!W12="","",'S.D.PASTE SHEET'!W12)</f>
        <v>MEERAN,LAXMANGARH,PATODA,332312</v>
      </c>
      <c s="50">
        <f>IF('S.D.PASTE SHEET'!X12="","",'S.D.PASTE SHEET'!X12)</f>
        <v>72000</v>
      </c>
      <c s="50" t="str">
        <f>IF('S.D.PASTE SHEET'!Y12="","",'S.D.PASTE SHEET'!Y12)</f>
        <v>N</v>
      </c>
      <c s="50" t="str">
        <f>IF('S.D.PASTE SHEET'!Z12="","",'S.D.PASTE SHEET'!Z12)</f>
        <v>N</v>
      </c>
      <c s="50" t="str">
        <f>IF('S.D.PASTE SHEET'!AA12="","",'S.D.PASTE SHEET'!AA12)</f>
        <v>No</v>
      </c>
      <c s="50">
        <f>IF('S.D.PASTE SHEET'!AB12="","",'S.D.PASTE SHEET'!AB12)</f>
        <v>17</v>
      </c>
      <c s="50" t="str">
        <f>IF('S.D.PASTE SHEET'!AC12="","",'S.D.PASTE SHEET'!AC12)</f>
        <v>None</v>
      </c>
      <c s="50">
        <f>IF('S.D.PASTE SHEET'!AD12="","",'S.D.PASTE SHEET'!AD12)</f>
        <v>2.5</v>
      </c>
      <c s="52"/>
      <c s="48">
        <f>IF(AK12="","",IF(AK12&gt;0,COUNT($AG$2:AG12),""))</f>
        <v>11</v>
      </c>
      <c s="53">
        <f t="shared" si="0"/>
        <v>12</v>
      </c>
      <c s="53" t="str">
        <f t="shared" si="1"/>
        <v>A</v>
      </c>
      <c s="53">
        <f t="shared" si="2"/>
        <v>1521</v>
      </c>
      <c s="51" t="str">
        <f t="shared" si="3"/>
        <v>27-06-2017</v>
      </c>
      <c s="53" t="str">
        <f t="shared" si="4"/>
        <v>MANISHA PAREEK</v>
      </c>
      <c s="53" t="str">
        <f t="shared" si="5"/>
        <v/>
      </c>
      <c s="53" t="str">
        <f t="shared" si="6"/>
        <v>OM PRAKASH PAREEK</v>
      </c>
      <c s="53" t="str">
        <f t="shared" si="7"/>
        <v>SHARDA DEVI</v>
      </c>
      <c s="53" t="str">
        <f t="shared" si="8"/>
        <v>F</v>
      </c>
      <c s="51" t="str">
        <f t="shared" si="9"/>
        <v>13-07-2009</v>
      </c>
      <c s="53">
        <f t="shared" si="10"/>
        <v>1212</v>
      </c>
      <c s="53" t="str">
        <f t="shared" si="11"/>
        <v/>
      </c>
      <c s="53">
        <f t="shared" si="12"/>
        <v>125</v>
      </c>
      <c s="53">
        <f t="shared" si="13"/>
        <v>83</v>
      </c>
      <c s="53" t="str">
        <f t="shared" si="14"/>
        <v>GEN</v>
      </c>
      <c s="53" t="str">
        <f t="shared" si="15"/>
        <v>Hindu</v>
      </c>
      <c s="48"/>
      <c s="48">
        <f>IF(BC12="","",IF(BC12&gt;0,COUNT($AY$2:AY12),""))</f>
        <v>11</v>
      </c>
      <c s="54">
        <f t="shared" si="16"/>
        <v>12</v>
      </c>
      <c s="54" t="str">
        <f t="shared" si="17"/>
        <v>A</v>
      </c>
      <c s="54">
        <f t="shared" si="18"/>
        <v>1521</v>
      </c>
      <c s="51" t="str">
        <f t="shared" si="19"/>
        <v>27-06-2017</v>
      </c>
      <c s="54" t="str">
        <f t="shared" si="20"/>
        <v>MANISHA PAREEK</v>
      </c>
      <c s="54" t="str">
        <f t="shared" si="21"/>
        <v/>
      </c>
      <c s="54" t="str">
        <f t="shared" si="22"/>
        <v>OM PRAKASH PAREEK</v>
      </c>
      <c s="54" t="str">
        <f t="shared" si="23"/>
        <v>SHARDA DEVI</v>
      </c>
      <c s="54" t="str">
        <f t="shared" si="24"/>
        <v>F</v>
      </c>
      <c s="51" t="str">
        <f t="shared" si="25"/>
        <v>13-07-2009</v>
      </c>
      <c s="54">
        <f t="shared" si="26"/>
        <v>1212</v>
      </c>
      <c s="54" t="str">
        <f t="shared" si="27"/>
        <v/>
      </c>
      <c s="54">
        <f t="shared" si="28"/>
        <v>125</v>
      </c>
      <c s="54">
        <f t="shared" si="29"/>
        <v>83</v>
      </c>
      <c s="54" t="str">
        <f t="shared" si="30"/>
        <v>GEN</v>
      </c>
      <c s="54" t="str">
        <f t="shared" si="31"/>
        <v>Hindu</v>
      </c>
    </row>
    <row r="13" spans="1:66" ht="25.5">
      <c r="A13" s="50">
        <f>IF('S.D.PASTE SHEET'!A13="","",'S.D.PASTE SHEET'!A13)</f>
        <v>12</v>
      </c>
      <c s="50" t="str">
        <f>IF('S.D.PASTE SHEET'!B13="","",'S.D.PASTE SHEET'!B13)</f>
        <v>A</v>
      </c>
      <c s="50">
        <f>IF('S.D.PASTE SHEET'!C13="","",'S.D.PASTE SHEET'!C13)</f>
        <v>1314</v>
      </c>
      <c s="51">
        <f>IF('S.D.PASTE SHEET'!D13="","",'S.D.PASTE SHEET'!D13)</f>
        <v>42042</v>
      </c>
      <c s="50" t="str">
        <f>IF('S.D.PASTE SHEET'!E13="","",UPPER('S.D.PASTE SHEET'!E13))</f>
        <v>MANISHA SAINI</v>
      </c>
      <c s="50" t="str">
        <f>IF('S.D.PASTE SHEET'!F13="","",'S.D.PASTE SHEET'!F13)</f>
        <v/>
      </c>
      <c s="50" t="str">
        <f>IF('S.D.PASTE SHEET'!G13="","",UPPER('S.D.PASTE SHEET'!G13))</f>
        <v>KISHOR SAINI</v>
      </c>
      <c s="50" t="str">
        <f>IF('S.D.PASTE SHEET'!H13="","",UPPER('S.D.PASTE SHEET'!H13))</f>
        <v>MANJU</v>
      </c>
      <c s="50" t="str">
        <f>IF('S.D.PASTE SHEET'!I13="","",'S.D.PASTE SHEET'!I13)</f>
        <v>F</v>
      </c>
      <c s="51">
        <f>IF('S.D.PASTE SHEET'!J13="","",'S.D.PASTE SHEET'!J13)</f>
        <v>39115</v>
      </c>
      <c s="50">
        <f>IF('S.D.PASTE SHEET'!K13="","",'S.D.PASTE SHEET'!K13)</f>
        <v>1213</v>
      </c>
      <c s="50" t="str">
        <f>IF('S.D.PASTE SHEET'!L13="","",'S.D.PASTE SHEET'!L13)</f>
        <v/>
      </c>
      <c s="50">
        <f>IF('S.D.PASTE SHEET'!M13="","",'S.D.PASTE SHEET'!M13)</f>
        <v>125</v>
      </c>
      <c s="50">
        <f>IF('S.D.PASTE SHEET'!N13="","",'S.D.PASTE SHEET'!N13)</f>
        <v>79</v>
      </c>
      <c s="50" t="str">
        <f>IF('S.D.PASTE SHEET'!O13="","",'S.D.PASTE SHEET'!O13)</f>
        <v>OBC</v>
      </c>
      <c s="50" t="str">
        <f>IF('S.D.PASTE SHEET'!P13="","",'S.D.PASTE SHEET'!P13)</f>
        <v/>
      </c>
      <c s="50" t="str">
        <f>IF('S.D.PASTE SHEET'!Q13="","",'S.D.PASTE SHEET'!Q13)</f>
        <v/>
      </c>
      <c s="50" t="str">
        <f>IF('S.D.PASTE SHEET'!R13="","",'S.D.PASTE SHEET'!R13)</f>
        <v>GOVT. SENIOR SECONDARY SCHOOL MEERAN (213192)</v>
      </c>
      <c s="50">
        <f>IF('S.D.PASTE SHEET'!S13="","",'S.D.PASTE SHEET'!S13)</f>
        <v>8130205405</v>
      </c>
      <c s="50" t="str">
        <f>IF('S.D.PASTE SHEET'!T13="","",'S.D.PASTE SHEET'!T13)</f>
        <v>XXXX0735</v>
      </c>
      <c s="50" t="str">
        <f>IF('S.D.PASTE SHEET'!U13="","",'S.D.PASTE SHEET'!U13)</f>
        <v/>
      </c>
      <c s="50">
        <f>IF('S.D.PASTE SHEET'!V13="","",'S.D.PASTE SHEET'!V13)</f>
        <v>9358343142</v>
      </c>
      <c s="50" t="str">
        <f>IF('S.D.PASTE SHEET'!W13="","",'S.D.PASTE SHEET'!W13)</f>
        <v>meeran,laxmangarh,meeran,332312</v>
      </c>
      <c s="50">
        <f>IF('S.D.PASTE SHEET'!X13="","",'S.D.PASTE SHEET'!X13)</f>
        <v>70000</v>
      </c>
      <c s="50" t="str">
        <f>IF('S.D.PASTE SHEET'!Y13="","",'S.D.PASTE SHEET'!Y13)</f>
        <v>N</v>
      </c>
      <c s="50" t="str">
        <f>IF('S.D.PASTE SHEET'!Z13="","",'S.D.PASTE SHEET'!Z13)</f>
        <v>N</v>
      </c>
      <c s="50" t="str">
        <f>IF('S.D.PASTE SHEET'!AA13="","",'S.D.PASTE SHEET'!AA13)</f>
        <v/>
      </c>
      <c s="50">
        <f>IF('S.D.PASTE SHEET'!AB13="","",'S.D.PASTE SHEET'!AB13)</f>
        <v>19</v>
      </c>
      <c s="50" t="str">
        <f>IF('S.D.PASTE SHEET'!AC13="","",'S.D.PASTE SHEET'!AC13)</f>
        <v>None</v>
      </c>
      <c s="50">
        <f>IF('S.D.PASTE SHEET'!AD13="","",'S.D.PASTE SHEET'!AD13)</f>
        <v>1</v>
      </c>
      <c s="52"/>
      <c s="48">
        <f>IF(AK13="","",IF(AK13&gt;0,COUNT($AG$2:AG13),""))</f>
        <v>12</v>
      </c>
      <c s="53">
        <f t="shared" si="0"/>
        <v>12</v>
      </c>
      <c s="53" t="str">
        <f t="shared" si="1"/>
        <v>A</v>
      </c>
      <c s="53">
        <f t="shared" si="2"/>
        <v>1314</v>
      </c>
      <c s="51">
        <f t="shared" si="3"/>
        <v>42042</v>
      </c>
      <c s="53" t="str">
        <f t="shared" si="4"/>
        <v>MANISHA SAINI</v>
      </c>
      <c s="53" t="str">
        <f t="shared" si="5"/>
        <v/>
      </c>
      <c s="53" t="str">
        <f t="shared" si="6"/>
        <v>KISHOR SAINI</v>
      </c>
      <c s="53" t="str">
        <f t="shared" si="7"/>
        <v>MANJU</v>
      </c>
      <c s="53" t="str">
        <f t="shared" si="8"/>
        <v>F</v>
      </c>
      <c s="51">
        <f t="shared" si="9"/>
        <v>39115</v>
      </c>
      <c s="53">
        <f t="shared" si="10"/>
        <v>1213</v>
      </c>
      <c s="53" t="str">
        <f t="shared" si="11"/>
        <v/>
      </c>
      <c s="53">
        <f t="shared" si="12"/>
        <v>125</v>
      </c>
      <c s="53">
        <f t="shared" si="13"/>
        <v>79</v>
      </c>
      <c s="53" t="str">
        <f t="shared" si="14"/>
        <v>OBC</v>
      </c>
      <c s="53" t="str">
        <f t="shared" si="15"/>
        <v/>
      </c>
      <c s="48"/>
      <c s="48">
        <f>IF(BC13="","",IF(BC13&gt;0,COUNT($AY$2:AY13),""))</f>
        <v>12</v>
      </c>
      <c s="54">
        <f t="shared" si="16"/>
        <v>12</v>
      </c>
      <c s="54" t="str">
        <f t="shared" si="17"/>
        <v>A</v>
      </c>
      <c s="54">
        <f t="shared" si="18"/>
        <v>1314</v>
      </c>
      <c s="51">
        <f t="shared" si="19"/>
        <v>42042</v>
      </c>
      <c s="54" t="str">
        <f t="shared" si="20"/>
        <v>MANISHA SAINI</v>
      </c>
      <c s="54" t="str">
        <f t="shared" si="21"/>
        <v/>
      </c>
      <c s="54" t="str">
        <f t="shared" si="22"/>
        <v>KISHOR SAINI</v>
      </c>
      <c s="54" t="str">
        <f t="shared" si="23"/>
        <v>MANJU</v>
      </c>
      <c s="54" t="str">
        <f t="shared" si="24"/>
        <v>F</v>
      </c>
      <c s="51">
        <f t="shared" si="25"/>
        <v>39115</v>
      </c>
      <c s="54">
        <f t="shared" si="26"/>
        <v>1213</v>
      </c>
      <c s="54" t="str">
        <f t="shared" si="27"/>
        <v/>
      </c>
      <c s="54">
        <f t="shared" si="28"/>
        <v>125</v>
      </c>
      <c s="54">
        <f t="shared" si="29"/>
        <v>79</v>
      </c>
      <c s="54" t="str">
        <f t="shared" si="30"/>
        <v>OBC</v>
      </c>
      <c s="54" t="str">
        <f t="shared" si="31"/>
        <v/>
      </c>
    </row>
    <row r="14" spans="1:66" ht="25.5">
      <c r="A14" s="50">
        <f>IF('S.D.PASTE SHEET'!A14="","",'S.D.PASTE SHEET'!A14)</f>
        <v>12</v>
      </c>
      <c s="50" t="str">
        <f>IF('S.D.PASTE SHEET'!B14="","",'S.D.PASTE SHEET'!B14)</f>
        <v>A</v>
      </c>
      <c s="50">
        <f>IF('S.D.PASTE SHEET'!C14="","",'S.D.PASTE SHEET'!C14)</f>
        <v>2001</v>
      </c>
      <c s="51" t="str">
        <f>IF('S.D.PASTE SHEET'!D14="","",'S.D.PASTE SHEET'!D14)</f>
        <v>23-08-2014</v>
      </c>
      <c s="50" t="str">
        <f>IF('S.D.PASTE SHEET'!E14="","",UPPER('S.D.PASTE SHEET'!E14))</f>
        <v>MOHMMAD KAIF</v>
      </c>
      <c s="50" t="str">
        <f>IF('S.D.PASTE SHEET'!F14="","",'S.D.PASTE SHEET'!F14)</f>
        <v/>
      </c>
      <c s="50" t="str">
        <f>IF('S.D.PASTE SHEET'!G14="","",UPPER('S.D.PASTE SHEET'!G14))</f>
        <v>RAHMAN KASAI</v>
      </c>
      <c s="50" t="str">
        <f>IF('S.D.PASTE SHEET'!H14="","",UPPER('S.D.PASTE SHEET'!H14))</f>
        <v>YASMIN</v>
      </c>
      <c s="50" t="str">
        <f>IF('S.D.PASTE SHEET'!I14="","",'S.D.PASTE SHEET'!I14)</f>
        <v>M</v>
      </c>
      <c s="51">
        <f>IF('S.D.PASTE SHEET'!J14="","",'S.D.PASTE SHEET'!J14)</f>
        <v>39574</v>
      </c>
      <c s="50">
        <f>IF('S.D.PASTE SHEET'!K14="","",'S.D.PASTE SHEET'!K14)</f>
        <v>1214</v>
      </c>
      <c s="50" t="str">
        <f>IF('S.D.PASTE SHEET'!L14="","",'S.D.PASTE SHEET'!L14)</f>
        <v/>
      </c>
      <c s="50">
        <f>IF('S.D.PASTE SHEET'!M14="","",'S.D.PASTE SHEET'!M14)</f>
        <v>125</v>
      </c>
      <c s="50">
        <f>IF('S.D.PASTE SHEET'!N14="","",'S.D.PASTE SHEET'!N14)</f>
        <v>65</v>
      </c>
      <c s="50" t="str">
        <f>IF('S.D.PASTE SHEET'!O14="","",'S.D.PASTE SHEET'!O14)</f>
        <v>OBC</v>
      </c>
      <c s="50" t="str">
        <f>IF('S.D.PASTE SHEET'!P14="","",'S.D.PASTE SHEET'!P14)</f>
        <v>Muslim</v>
      </c>
      <c s="50" t="str">
        <f>IF('S.D.PASTE SHEET'!Q14="","",'S.D.PASTE SHEET'!Q14)</f>
        <v/>
      </c>
      <c s="50" t="str">
        <f>IF('S.D.PASTE SHEET'!R14="","",'S.D.PASTE SHEET'!R14)</f>
        <v>GOVT. SENIOR SECONDARY SCHOOL MEERAN (213192)</v>
      </c>
      <c s="50">
        <f>IF('S.D.PASTE SHEET'!S14="","",'S.D.PASTE SHEET'!S14)</f>
        <v>8130205405</v>
      </c>
      <c s="50" t="str">
        <f>IF('S.D.PASTE SHEET'!T14="","",'S.D.PASTE SHEET'!T14)</f>
        <v>XXXX5573</v>
      </c>
      <c s="50" t="str">
        <f>IF('S.D.PASTE SHEET'!U14="","",'S.D.PASTE SHEET'!U14)</f>
        <v/>
      </c>
      <c s="50">
        <f>IF('S.D.PASTE SHEET'!V14="","",'S.D.PASTE SHEET'!V14)</f>
        <v>9521509998</v>
      </c>
      <c s="50" t="str">
        <f>IF('S.D.PASTE SHEET'!W14="","",'S.D.PASTE SHEET'!W14)</f>
        <v>MEERAN,LAXMANGARH,MEERAN,332312</v>
      </c>
      <c s="50">
        <f>IF('S.D.PASTE SHEET'!X14="","",'S.D.PASTE SHEET'!X14)</f>
        <v>80000</v>
      </c>
      <c s="50" t="str">
        <f>IF('S.D.PASTE SHEET'!Y14="","",'S.D.PASTE SHEET'!Y14)</f>
        <v>N</v>
      </c>
      <c s="50" t="str">
        <f>IF('S.D.PASTE SHEET'!Z14="","",'S.D.PASTE SHEET'!Z14)</f>
        <v>N</v>
      </c>
      <c s="50" t="str">
        <f>IF('S.D.PASTE SHEET'!AA14="","",'S.D.PASTE SHEET'!AA14)</f>
        <v>Yes</v>
      </c>
      <c s="50">
        <f>IF('S.D.PASTE SHEET'!AB14="","",'S.D.PASTE SHEET'!AB14)</f>
        <v>18</v>
      </c>
      <c s="50" t="str">
        <f>IF('S.D.PASTE SHEET'!AC14="","",'S.D.PASTE SHEET'!AC14)</f>
        <v>None</v>
      </c>
      <c s="50">
        <f>IF('S.D.PASTE SHEET'!AD14="","",'S.D.PASTE SHEET'!AD14)</f>
        <v>1</v>
      </c>
      <c s="52"/>
      <c s="48">
        <f>IF(AK14="","",IF(AK14&gt;0,COUNT($AG$2:AG14),""))</f>
        <v>13</v>
      </c>
      <c s="53">
        <f t="shared" si="0"/>
        <v>12</v>
      </c>
      <c s="53" t="str">
        <f t="shared" si="1"/>
        <v>A</v>
      </c>
      <c s="53">
        <f t="shared" si="2"/>
        <v>2001</v>
      </c>
      <c s="51" t="str">
        <f t="shared" si="3"/>
        <v>23-08-2014</v>
      </c>
      <c s="53" t="str">
        <f t="shared" si="4"/>
        <v>MOHMMAD KAIF</v>
      </c>
      <c s="53" t="str">
        <f t="shared" si="5"/>
        <v/>
      </c>
      <c s="53" t="str">
        <f t="shared" si="6"/>
        <v>RAHMAN KASAI</v>
      </c>
      <c s="53" t="str">
        <f t="shared" si="7"/>
        <v>YASMIN</v>
      </c>
      <c s="53" t="str">
        <f t="shared" si="8"/>
        <v>M</v>
      </c>
      <c s="51">
        <f t="shared" si="9"/>
        <v>39574</v>
      </c>
      <c s="53">
        <f t="shared" si="10"/>
        <v>1214</v>
      </c>
      <c s="53" t="str">
        <f t="shared" si="11"/>
        <v/>
      </c>
      <c s="53">
        <f t="shared" si="12"/>
        <v>125</v>
      </c>
      <c s="53">
        <f t="shared" si="13"/>
        <v>65</v>
      </c>
      <c s="53" t="str">
        <f t="shared" si="14"/>
        <v>OBC</v>
      </c>
      <c s="53" t="str">
        <f t="shared" si="15"/>
        <v>Muslim</v>
      </c>
      <c s="48"/>
      <c s="48">
        <f>IF(BC14="","",IF(BC14&gt;0,COUNT($AY$2:AY14),""))</f>
        <v>13</v>
      </c>
      <c s="54">
        <f t="shared" si="16"/>
        <v>12</v>
      </c>
      <c s="54" t="str">
        <f t="shared" si="17"/>
        <v>A</v>
      </c>
      <c s="54">
        <f t="shared" si="18"/>
        <v>2001</v>
      </c>
      <c s="51" t="str">
        <f t="shared" si="19"/>
        <v>23-08-2014</v>
      </c>
      <c s="54" t="str">
        <f t="shared" si="20"/>
        <v>MOHMMAD KAIF</v>
      </c>
      <c s="54" t="str">
        <f t="shared" si="21"/>
        <v/>
      </c>
      <c s="54" t="str">
        <f t="shared" si="22"/>
        <v>RAHMAN KASAI</v>
      </c>
      <c s="54" t="str">
        <f t="shared" si="23"/>
        <v>YASMIN</v>
      </c>
      <c s="54" t="str">
        <f t="shared" si="24"/>
        <v>M</v>
      </c>
      <c s="51">
        <f t="shared" si="25"/>
        <v>39574</v>
      </c>
      <c s="54">
        <f t="shared" si="26"/>
        <v>1214</v>
      </c>
      <c s="54" t="str">
        <f t="shared" si="27"/>
        <v/>
      </c>
      <c s="54">
        <f t="shared" si="28"/>
        <v>125</v>
      </c>
      <c s="54">
        <f t="shared" si="29"/>
        <v>65</v>
      </c>
      <c s="54" t="str">
        <f t="shared" si="30"/>
        <v>OBC</v>
      </c>
      <c s="54" t="str">
        <f t="shared" si="31"/>
        <v>Muslim</v>
      </c>
    </row>
    <row r="15" spans="1:66" ht="25.5">
      <c r="A15" s="50">
        <f>IF('S.D.PASTE SHEET'!A15="","",'S.D.PASTE SHEET'!A15)</f>
        <v>12</v>
      </c>
      <c s="50" t="str">
        <f>IF('S.D.PASTE SHEET'!B15="","",'S.D.PASTE SHEET'!B15)</f>
        <v>A</v>
      </c>
      <c s="50">
        <f>IF('S.D.PASTE SHEET'!C15="","",'S.D.PASTE SHEET'!C15)</f>
        <v>1889</v>
      </c>
      <c s="51">
        <f>IF('S.D.PASTE SHEET'!D15="","",'S.D.PASTE SHEET'!D15)</f>
        <v>44902</v>
      </c>
      <c s="50" t="str">
        <f>IF('S.D.PASTE SHEET'!E15="","",UPPER('S.D.PASTE SHEET'!E15))</f>
        <v>MUKESH KANWAR</v>
      </c>
      <c s="50" t="str">
        <f>IF('S.D.PASTE SHEET'!F15="","",'S.D.PASTE SHEET'!F15)</f>
        <v/>
      </c>
      <c s="50" t="str">
        <f>IF('S.D.PASTE SHEET'!G15="","",UPPER('S.D.PASTE SHEET'!G15))</f>
        <v>SHIVPAL SINGH</v>
      </c>
      <c s="50" t="str">
        <f>IF('S.D.PASTE SHEET'!H15="","",UPPER('S.D.PASTE SHEET'!H15))</f>
        <v>VINOD KANWAR</v>
      </c>
      <c s="50" t="str">
        <f>IF('S.D.PASTE SHEET'!I15="","",'S.D.PASTE SHEET'!I15)</f>
        <v>F</v>
      </c>
      <c s="51" t="str">
        <f>IF('S.D.PASTE SHEET'!J15="","",'S.D.PASTE SHEET'!J15)</f>
        <v>21-09-2010</v>
      </c>
      <c s="50">
        <f>IF('S.D.PASTE SHEET'!K15="","",'S.D.PASTE SHEET'!K15)</f>
        <v>1215</v>
      </c>
      <c s="50" t="str">
        <f>IF('S.D.PASTE SHEET'!L15="","",'S.D.PASTE SHEET'!L15)</f>
        <v/>
      </c>
      <c s="50">
        <f>IF('S.D.PASTE SHEET'!M15="","",'S.D.PASTE SHEET'!M15)</f>
        <v>125</v>
      </c>
      <c s="50">
        <f>IF('S.D.PASTE SHEET'!N15="","",'S.D.PASTE SHEET'!N15)</f>
        <v>81</v>
      </c>
      <c s="50" t="str">
        <f>IF('S.D.PASTE SHEET'!O15="","",'S.D.PASTE SHEET'!O15)</f>
        <v>GEN</v>
      </c>
      <c s="50" t="str">
        <f>IF('S.D.PASTE SHEET'!P15="","",'S.D.PASTE SHEET'!P15)</f>
        <v/>
      </c>
      <c s="50" t="str">
        <f>IF('S.D.PASTE SHEET'!Q15="","",'S.D.PASTE SHEET'!Q15)</f>
        <v/>
      </c>
      <c s="50" t="str">
        <f>IF('S.D.PASTE SHEET'!R15="","",'S.D.PASTE SHEET'!R15)</f>
        <v>GOVT. SENIOR SECONDARY SCHOOL MEERAN (213192)</v>
      </c>
      <c s="50">
        <f>IF('S.D.PASTE SHEET'!S15="","",'S.D.PASTE SHEET'!S15)</f>
        <v>8130205405</v>
      </c>
      <c s="50" t="str">
        <f>IF('S.D.PASTE SHEET'!T15="","",'S.D.PASTE SHEET'!T15)</f>
        <v>XXXX2099</v>
      </c>
      <c s="50" t="str">
        <f>IF('S.D.PASTE SHEET'!U15="","",'S.D.PASTE SHEET'!U15)</f>
        <v/>
      </c>
      <c s="50">
        <f>IF('S.D.PASTE SHEET'!V15="","",'S.D.PASTE SHEET'!V15)</f>
        <v>8696398961</v>
      </c>
      <c s="50" t="str">
        <f>IF('S.D.PASTE SHEET'!W15="","",'S.D.PASTE SHEET'!W15)</f>
        <v>MEERAN,NECHHWA,MEERAN,332312</v>
      </c>
      <c s="50">
        <f>IF('S.D.PASTE SHEET'!X15="","",'S.D.PASTE SHEET'!X15)</f>
        <v>0</v>
      </c>
      <c s="50" t="str">
        <f>IF('S.D.PASTE SHEET'!Y15="","",'S.D.PASTE SHEET'!Y15)</f>
        <v>N</v>
      </c>
      <c s="50" t="str">
        <f>IF('S.D.PASTE SHEET'!Z15="","",'S.D.PASTE SHEET'!Z15)</f>
        <v>N</v>
      </c>
      <c s="50" t="str">
        <f>IF('S.D.PASTE SHEET'!AA15="","",'S.D.PASTE SHEET'!AA15)</f>
        <v/>
      </c>
      <c s="50">
        <f>IF('S.D.PASTE SHEET'!AB15="","",'S.D.PASTE SHEET'!AB15)</f>
        <v>16</v>
      </c>
      <c s="50" t="str">
        <f>IF('S.D.PASTE SHEET'!AC15="","",'S.D.PASTE SHEET'!AC15)</f>
        <v>None</v>
      </c>
      <c s="50">
        <f>IF('S.D.PASTE SHEET'!AD15="","",'S.D.PASTE SHEET'!AD15)</f>
        <v>4</v>
      </c>
      <c s="52"/>
      <c s="48">
        <f>IF(AK15="","",IF(AK15&gt;0,COUNT($AG$2:AG15),""))</f>
        <v>14</v>
      </c>
      <c s="53">
        <f t="shared" si="0"/>
        <v>12</v>
      </c>
      <c s="53" t="str">
        <f t="shared" si="1"/>
        <v>A</v>
      </c>
      <c s="53">
        <f t="shared" si="2"/>
        <v>1889</v>
      </c>
      <c s="51">
        <f t="shared" si="3"/>
        <v>44902</v>
      </c>
      <c s="53" t="str">
        <f t="shared" si="4"/>
        <v>MUKESH KANWAR</v>
      </c>
      <c s="53" t="str">
        <f t="shared" si="5"/>
        <v/>
      </c>
      <c s="53" t="str">
        <f t="shared" si="6"/>
        <v>SHIVPAL SINGH</v>
      </c>
      <c s="53" t="str">
        <f t="shared" si="7"/>
        <v>VINOD KANWAR</v>
      </c>
      <c s="53" t="str">
        <f t="shared" si="8"/>
        <v>F</v>
      </c>
      <c s="51" t="str">
        <f t="shared" si="9"/>
        <v>21-09-2010</v>
      </c>
      <c s="53">
        <f t="shared" si="10"/>
        <v>1215</v>
      </c>
      <c s="53" t="str">
        <f t="shared" si="11"/>
        <v/>
      </c>
      <c s="53">
        <f t="shared" si="12"/>
        <v>125</v>
      </c>
      <c s="53">
        <f t="shared" si="13"/>
        <v>81</v>
      </c>
      <c s="53" t="str">
        <f t="shared" si="14"/>
        <v>GEN</v>
      </c>
      <c s="53" t="str">
        <f t="shared" si="15"/>
        <v/>
      </c>
      <c s="48"/>
      <c s="48">
        <f>IF(BC15="","",IF(BC15&gt;0,COUNT($AY$2:AY15),""))</f>
        <v>14</v>
      </c>
      <c s="54">
        <f t="shared" si="16"/>
        <v>12</v>
      </c>
      <c s="54" t="str">
        <f t="shared" si="17"/>
        <v>A</v>
      </c>
      <c s="54">
        <f t="shared" si="18"/>
        <v>1889</v>
      </c>
      <c s="51">
        <f t="shared" si="19"/>
        <v>44902</v>
      </c>
      <c s="54" t="str">
        <f t="shared" si="20"/>
        <v>MUKESH KANWAR</v>
      </c>
      <c s="54" t="str">
        <f t="shared" si="21"/>
        <v/>
      </c>
      <c s="54" t="str">
        <f t="shared" si="22"/>
        <v>SHIVPAL SINGH</v>
      </c>
      <c s="54" t="str">
        <f t="shared" si="23"/>
        <v>VINOD KANWAR</v>
      </c>
      <c s="54" t="str">
        <f t="shared" si="24"/>
        <v>F</v>
      </c>
      <c s="51" t="str">
        <f t="shared" si="25"/>
        <v>21-09-2010</v>
      </c>
      <c s="54">
        <f t="shared" si="26"/>
        <v>1215</v>
      </c>
      <c s="54" t="str">
        <f t="shared" si="27"/>
        <v/>
      </c>
      <c s="54">
        <f t="shared" si="28"/>
        <v>125</v>
      </c>
      <c s="54">
        <f t="shared" si="29"/>
        <v>81</v>
      </c>
      <c s="54" t="str">
        <f t="shared" si="30"/>
        <v>GEN</v>
      </c>
      <c s="54" t="str">
        <f t="shared" si="31"/>
        <v/>
      </c>
    </row>
    <row r="16" spans="1:66" ht="25.5">
      <c r="A16" s="50">
        <f>IF('S.D.PASTE SHEET'!A16="","",'S.D.PASTE SHEET'!A16)</f>
        <v>12</v>
      </c>
      <c s="50" t="str">
        <f>IF('S.D.PASTE SHEET'!B16="","",'S.D.PASTE SHEET'!B16)</f>
        <v>A</v>
      </c>
      <c s="50">
        <f>IF('S.D.PASTE SHEET'!C16="","",'S.D.PASTE SHEET'!C16)</f>
        <v>1990</v>
      </c>
      <c s="51">
        <f>IF('S.D.PASTE SHEET'!D16="","",'S.D.PASTE SHEET'!D16)</f>
        <v>45603</v>
      </c>
      <c s="50" t="str">
        <f>IF('S.D.PASTE SHEET'!E16="","",UPPER('S.D.PASTE SHEET'!E16))</f>
        <v>PARAS KANWAR</v>
      </c>
      <c s="50" t="str">
        <f>IF('S.D.PASTE SHEET'!F16="","",'S.D.PASTE SHEET'!F16)</f>
        <v/>
      </c>
      <c s="50" t="str">
        <f>IF('S.D.PASTE SHEET'!G16="","",UPPER('S.D.PASTE SHEET'!G16))</f>
        <v>SHER SINGH</v>
      </c>
      <c s="50" t="str">
        <f>IF('S.D.PASTE SHEET'!H16="","",UPPER('S.D.PASTE SHEET'!H16))</f>
        <v>PRATIBHA KANWAR</v>
      </c>
      <c s="50" t="str">
        <f>IF('S.D.PASTE SHEET'!I16="","",'S.D.PASTE SHEET'!I16)</f>
        <v>F</v>
      </c>
      <c s="51">
        <f>IF('S.D.PASTE SHEET'!J16="","",'S.D.PASTE SHEET'!J16)</f>
        <v>40123</v>
      </c>
      <c s="50">
        <f>IF('S.D.PASTE SHEET'!K16="","",'S.D.PASTE SHEET'!K16)</f>
        <v>1216</v>
      </c>
      <c s="50" t="str">
        <f>IF('S.D.PASTE SHEET'!L16="","",'S.D.PASTE SHEET'!L16)</f>
        <v/>
      </c>
      <c s="50">
        <f>IF('S.D.PASTE SHEET'!M16="","",'S.D.PASTE SHEET'!M16)</f>
        <v>125</v>
      </c>
      <c s="50">
        <f>IF('S.D.PASTE SHEET'!N16="","",'S.D.PASTE SHEET'!N16)</f>
        <v>80</v>
      </c>
      <c s="50" t="str">
        <f>IF('S.D.PASTE SHEET'!O16="","",'S.D.PASTE SHEET'!O16)</f>
        <v>GEN</v>
      </c>
      <c s="50" t="str">
        <f>IF('S.D.PASTE SHEET'!P16="","",'S.D.PASTE SHEET'!P16)</f>
        <v>Hindu</v>
      </c>
      <c s="50" t="str">
        <f>IF('S.D.PASTE SHEET'!Q16="","",'S.D.PASTE SHEET'!Q16)</f>
        <v/>
      </c>
      <c s="50" t="str">
        <f>IF('S.D.PASTE SHEET'!R16="","",'S.D.PASTE SHEET'!R16)</f>
        <v>GOVT. SENIOR SECONDARY SCHOOL MEERAN (213192)</v>
      </c>
      <c s="50">
        <f>IF('S.D.PASTE SHEET'!S16="","",'S.D.PASTE SHEET'!S16)</f>
        <v>8130205405</v>
      </c>
      <c s="50" t="str">
        <f>IF('S.D.PASTE SHEET'!T16="","",'S.D.PASTE SHEET'!T16)</f>
        <v/>
      </c>
      <c s="50" t="str">
        <f>IF('S.D.PASTE SHEET'!U16="","",'S.D.PASTE SHEET'!U16)</f>
        <v/>
      </c>
      <c s="50">
        <f>IF('S.D.PASTE SHEET'!V16="","",'S.D.PASTE SHEET'!V16)</f>
        <v>8290686980</v>
      </c>
      <c s="50" t="str">
        <f>IF('S.D.PASTE SHEET'!W16="","",'S.D.PASTE SHEET'!W16)</f>
        <v>VPO MEERAN ,NECHHAWA,MEERAN ,332312</v>
      </c>
      <c s="50">
        <f>IF('S.D.PASTE SHEET'!X16="","",'S.D.PASTE SHEET'!X16)</f>
        <v>0</v>
      </c>
      <c s="50" t="str">
        <f>IF('S.D.PASTE SHEET'!Y16="","",'S.D.PASTE SHEET'!Y16)</f>
        <v>N</v>
      </c>
      <c s="50" t="str">
        <f>IF('S.D.PASTE SHEET'!Z16="","",'S.D.PASTE SHEET'!Z16)</f>
        <v>N</v>
      </c>
      <c s="50" t="str">
        <f>IF('S.D.PASTE SHEET'!AA16="","",'S.D.PASTE SHEET'!AA16)</f>
        <v>No</v>
      </c>
      <c s="50">
        <f>IF('S.D.PASTE SHEET'!AB16="","",'S.D.PASTE SHEET'!AB16)</f>
        <v>17</v>
      </c>
      <c s="50" t="str">
        <f>IF('S.D.PASTE SHEET'!AC16="","",'S.D.PASTE SHEET'!AC16)</f>
        <v>None</v>
      </c>
      <c s="50">
        <f>IF('S.D.PASTE SHEET'!AD16="","",'S.D.PASTE SHEET'!AD16)</f>
        <v>1</v>
      </c>
      <c s="52"/>
      <c s="48">
        <f>IF(AK16="","",IF(AK16&gt;0,COUNT($AG$2:AG16),""))</f>
        <v>15</v>
      </c>
      <c s="53">
        <f t="shared" si="0"/>
        <v>12</v>
      </c>
      <c s="53" t="str">
        <f t="shared" si="1"/>
        <v>A</v>
      </c>
      <c s="53">
        <f t="shared" si="2"/>
        <v>1990</v>
      </c>
      <c s="51">
        <f t="shared" si="3"/>
        <v>45603</v>
      </c>
      <c s="53" t="str">
        <f t="shared" si="4"/>
        <v>PARAS KANWAR</v>
      </c>
      <c s="53" t="str">
        <f t="shared" si="5"/>
        <v/>
      </c>
      <c s="53" t="str">
        <f t="shared" si="6"/>
        <v>SHER SINGH</v>
      </c>
      <c s="53" t="str">
        <f t="shared" si="7"/>
        <v>PRATIBHA KANWAR</v>
      </c>
      <c s="53" t="str">
        <f t="shared" si="8"/>
        <v>F</v>
      </c>
      <c s="51">
        <f t="shared" si="9"/>
        <v>40123</v>
      </c>
      <c s="53">
        <f t="shared" si="10"/>
        <v>1216</v>
      </c>
      <c s="53" t="str">
        <f t="shared" si="11"/>
        <v/>
      </c>
      <c s="53">
        <f t="shared" si="12"/>
        <v>125</v>
      </c>
      <c s="53">
        <f t="shared" si="13"/>
        <v>80</v>
      </c>
      <c s="53" t="str">
        <f t="shared" si="14"/>
        <v>GEN</v>
      </c>
      <c s="53" t="str">
        <f t="shared" si="15"/>
        <v>Hindu</v>
      </c>
      <c s="48"/>
      <c s="48">
        <f>IF(BC16="","",IF(BC16&gt;0,COUNT($AY$2:AY16),""))</f>
        <v>15</v>
      </c>
      <c s="54">
        <f t="shared" si="16"/>
        <v>12</v>
      </c>
      <c s="54" t="str">
        <f t="shared" si="17"/>
        <v>A</v>
      </c>
      <c s="54">
        <f t="shared" si="18"/>
        <v>1990</v>
      </c>
      <c s="51">
        <f t="shared" si="19"/>
        <v>45603</v>
      </c>
      <c s="54" t="str">
        <f t="shared" si="20"/>
        <v>PARAS KANWAR</v>
      </c>
      <c s="54" t="str">
        <f t="shared" si="21"/>
        <v/>
      </c>
      <c s="54" t="str">
        <f t="shared" si="22"/>
        <v>SHER SINGH</v>
      </c>
      <c s="54" t="str">
        <f t="shared" si="23"/>
        <v>PRATIBHA KANWAR</v>
      </c>
      <c s="54" t="str">
        <f t="shared" si="24"/>
        <v>F</v>
      </c>
      <c s="51">
        <f t="shared" si="25"/>
        <v>40123</v>
      </c>
      <c s="54">
        <f t="shared" si="26"/>
        <v>1216</v>
      </c>
      <c s="54" t="str">
        <f t="shared" si="27"/>
        <v/>
      </c>
      <c s="54">
        <f t="shared" si="28"/>
        <v>125</v>
      </c>
      <c s="54">
        <f t="shared" si="29"/>
        <v>80</v>
      </c>
      <c s="54" t="str">
        <f t="shared" si="30"/>
        <v>GEN</v>
      </c>
      <c s="54" t="str">
        <f t="shared" si="31"/>
        <v>Hindu</v>
      </c>
    </row>
    <row r="17" spans="1:66" ht="25.5">
      <c r="A17" s="50">
        <f>IF('S.D.PASTE SHEET'!A17="","",'S.D.PASTE SHEET'!A17)</f>
        <v>12</v>
      </c>
      <c s="50" t="str">
        <f>IF('S.D.PASTE SHEET'!B17="","",'S.D.PASTE SHEET'!B17)</f>
        <v>A</v>
      </c>
      <c s="50">
        <f>IF('S.D.PASTE SHEET'!C17="","",'S.D.PASTE SHEET'!C17)</f>
        <v>1980</v>
      </c>
      <c s="51">
        <f>IF('S.D.PASTE SHEET'!D17="","",'S.D.PASTE SHEET'!D17)</f>
        <v>45511</v>
      </c>
      <c s="50" t="str">
        <f>IF('S.D.PASTE SHEET'!E17="","",UPPER('S.D.PASTE SHEET'!E17))</f>
        <v>PAYAL KANWAR</v>
      </c>
      <c s="50" t="str">
        <f>IF('S.D.PASTE SHEET'!F17="","",'S.D.PASTE SHEET'!F17)</f>
        <v/>
      </c>
      <c s="50" t="str">
        <f>IF('S.D.PASTE SHEET'!G17="","",UPPER('S.D.PASTE SHEET'!G17))</f>
        <v>MOOL SINGH</v>
      </c>
      <c s="50" t="str">
        <f>IF('S.D.PASTE SHEET'!H17="","",UPPER('S.D.PASTE SHEET'!H17))</f>
        <v>BHANWARI KANWAR</v>
      </c>
      <c s="50" t="str">
        <f>IF('S.D.PASTE SHEET'!I17="","",'S.D.PASTE SHEET'!I17)</f>
        <v>F</v>
      </c>
      <c s="51" t="str">
        <f>IF('S.D.PASTE SHEET'!J17="","",'S.D.PASTE SHEET'!J17)</f>
        <v>15-04-2008</v>
      </c>
      <c s="50">
        <f>IF('S.D.PASTE SHEET'!K17="","",'S.D.PASTE SHEET'!K17)</f>
        <v>1217</v>
      </c>
      <c s="50" t="str">
        <f>IF('S.D.PASTE SHEET'!L17="","",'S.D.PASTE SHEET'!L17)</f>
        <v/>
      </c>
      <c s="50">
        <f>IF('S.D.PASTE SHEET'!M17="","",'S.D.PASTE SHEET'!M17)</f>
        <v>125</v>
      </c>
      <c s="50">
        <f>IF('S.D.PASTE SHEET'!N17="","",'S.D.PASTE SHEET'!N17)</f>
        <v>77</v>
      </c>
      <c s="50" t="str">
        <f>IF('S.D.PASTE SHEET'!O17="","",'S.D.PASTE SHEET'!O17)</f>
        <v>GEN</v>
      </c>
      <c s="50" t="str">
        <f>IF('S.D.PASTE SHEET'!P17="","",'S.D.PASTE SHEET'!P17)</f>
        <v>Hindu</v>
      </c>
      <c s="50" t="str">
        <f>IF('S.D.PASTE SHEET'!Q17="","",'S.D.PASTE SHEET'!Q17)</f>
        <v/>
      </c>
      <c s="50" t="str">
        <f>IF('S.D.PASTE SHEET'!R17="","",'S.D.PASTE SHEET'!R17)</f>
        <v>GOVT. SENIOR SECONDARY SCHOOL MEERAN (213192)</v>
      </c>
      <c s="50">
        <f>IF('S.D.PASTE SHEET'!S17="","",'S.D.PASTE SHEET'!S17)</f>
        <v>8130205405</v>
      </c>
      <c s="50" t="str">
        <f>IF('S.D.PASTE SHEET'!T17="","",'S.D.PASTE SHEET'!T17)</f>
        <v>XXXX4814</v>
      </c>
      <c s="50" t="str">
        <f>IF('S.D.PASTE SHEET'!U17="","",'S.D.PASTE SHEET'!U17)</f>
        <v>YOISDAB</v>
      </c>
      <c s="50">
        <f>IF('S.D.PASTE SHEET'!V17="","",'S.D.PASTE SHEET'!V17)</f>
        <v>9672132396</v>
      </c>
      <c s="50" t="str">
        <f>IF('S.D.PASTE SHEET'!W17="","",'S.D.PASTE SHEET'!W17)</f>
        <v>MEERAN,MEERAN,MEERAN,332312</v>
      </c>
      <c s="50">
        <f>IF('S.D.PASTE SHEET'!X17="","",'S.D.PASTE SHEET'!X17)</f>
        <v>0</v>
      </c>
      <c s="50" t="str">
        <f>IF('S.D.PASTE SHEET'!Y17="","",'S.D.PASTE SHEET'!Y17)</f>
        <v>N</v>
      </c>
      <c s="50" t="str">
        <f>IF('S.D.PASTE SHEET'!Z17="","",'S.D.PASTE SHEET'!Z17)</f>
        <v>N</v>
      </c>
      <c s="50" t="str">
        <f>IF('S.D.PASTE SHEET'!AA17="","",'S.D.PASTE SHEET'!AA17)</f>
        <v>No</v>
      </c>
      <c s="50">
        <f>IF('S.D.PASTE SHEET'!AB17="","",'S.D.PASTE SHEET'!AB17)</f>
        <v>18</v>
      </c>
      <c s="50" t="str">
        <f>IF('S.D.PASTE SHEET'!AC17="","",'S.D.PASTE SHEET'!AC17)</f>
        <v>None</v>
      </c>
      <c s="50">
        <f>IF('S.D.PASTE SHEET'!AD17="","",'S.D.PASTE SHEET'!AD17)</f>
        <v>2.5</v>
      </c>
      <c s="52"/>
      <c s="48">
        <f>IF(AK17="","",IF(AK17&gt;0,COUNT($AG$2:AG17),""))</f>
        <v>16</v>
      </c>
      <c s="53">
        <f t="shared" si="0"/>
        <v>12</v>
      </c>
      <c s="53" t="str">
        <f t="shared" si="1"/>
        <v>A</v>
      </c>
      <c s="53">
        <f t="shared" si="2"/>
        <v>1980</v>
      </c>
      <c s="51">
        <f t="shared" si="3"/>
        <v>45511</v>
      </c>
      <c s="53" t="str">
        <f t="shared" si="4"/>
        <v>PAYAL KANWAR</v>
      </c>
      <c s="53" t="str">
        <f t="shared" si="5"/>
        <v/>
      </c>
      <c s="53" t="str">
        <f t="shared" si="6"/>
        <v>MOOL SINGH</v>
      </c>
      <c s="53" t="str">
        <f t="shared" si="7"/>
        <v>BHANWARI KANWAR</v>
      </c>
      <c s="53" t="str">
        <f t="shared" si="8"/>
        <v>F</v>
      </c>
      <c s="51" t="str">
        <f t="shared" si="9"/>
        <v>15-04-2008</v>
      </c>
      <c s="53">
        <f t="shared" si="10"/>
        <v>1217</v>
      </c>
      <c s="53" t="str">
        <f t="shared" si="11"/>
        <v/>
      </c>
      <c s="53">
        <f t="shared" si="12"/>
        <v>125</v>
      </c>
      <c s="53">
        <f t="shared" si="13"/>
        <v>77</v>
      </c>
      <c s="53" t="str">
        <f t="shared" si="14"/>
        <v>GEN</v>
      </c>
      <c s="53" t="str">
        <f t="shared" si="15"/>
        <v>Hindu</v>
      </c>
      <c s="48"/>
      <c s="48">
        <f>IF(BC17="","",IF(BC17&gt;0,COUNT($AY$2:AY17),""))</f>
        <v>16</v>
      </c>
      <c s="54">
        <f t="shared" si="16"/>
        <v>12</v>
      </c>
      <c s="54" t="str">
        <f t="shared" si="17"/>
        <v>A</v>
      </c>
      <c s="54">
        <f t="shared" si="18"/>
        <v>1980</v>
      </c>
      <c s="51">
        <f t="shared" si="19"/>
        <v>45511</v>
      </c>
      <c s="54" t="str">
        <f t="shared" si="20"/>
        <v>PAYAL KANWAR</v>
      </c>
      <c s="54" t="str">
        <f t="shared" si="21"/>
        <v/>
      </c>
      <c s="54" t="str">
        <f t="shared" si="22"/>
        <v>MOOL SINGH</v>
      </c>
      <c s="54" t="str">
        <f t="shared" si="23"/>
        <v>BHANWARI KANWAR</v>
      </c>
      <c s="54" t="str">
        <f t="shared" si="24"/>
        <v>F</v>
      </c>
      <c s="51" t="str">
        <f t="shared" si="25"/>
        <v>15-04-2008</v>
      </c>
      <c s="54">
        <f t="shared" si="26"/>
        <v>1217</v>
      </c>
      <c s="54" t="str">
        <f t="shared" si="27"/>
        <v/>
      </c>
      <c s="54">
        <f t="shared" si="28"/>
        <v>125</v>
      </c>
      <c s="54">
        <f t="shared" si="29"/>
        <v>77</v>
      </c>
      <c s="54" t="str">
        <f t="shared" si="30"/>
        <v>GEN</v>
      </c>
      <c s="54" t="str">
        <f t="shared" si="31"/>
        <v>Hindu</v>
      </c>
    </row>
    <row r="18" spans="1:66" ht="25.5">
      <c r="A18" s="50">
        <f>IF('S.D.PASTE SHEET'!A18="","",'S.D.PASTE SHEET'!A18)</f>
        <v>12</v>
      </c>
      <c s="50" t="str">
        <f>IF('S.D.PASTE SHEET'!B18="","",'S.D.PASTE SHEET'!B18)</f>
        <v>A</v>
      </c>
      <c s="50">
        <f>IF('S.D.PASTE SHEET'!C18="","",'S.D.PASTE SHEET'!C18)</f>
        <v>1699</v>
      </c>
      <c s="51" t="str">
        <f>IF('S.D.PASTE SHEET'!D18="","",'S.D.PASTE SHEET'!D18)</f>
        <v>15-07-2019</v>
      </c>
      <c s="50" t="str">
        <f>IF('S.D.PASTE SHEET'!E18="","",UPPER('S.D.PASTE SHEET'!E18))</f>
        <v>PINTU KANWAR</v>
      </c>
      <c s="50" t="str">
        <f>IF('S.D.PASTE SHEET'!F18="","",'S.D.PASTE SHEET'!F18)</f>
        <v/>
      </c>
      <c s="50" t="str">
        <f>IF('S.D.PASTE SHEET'!G18="","",UPPER('S.D.PASTE SHEET'!G18))</f>
        <v>MAHAVEER SINGH</v>
      </c>
      <c s="50" t="str">
        <f>IF('S.D.PASTE SHEET'!H18="","",UPPER('S.D.PASTE SHEET'!H18))</f>
        <v>ANITA KANWAR</v>
      </c>
      <c s="50" t="str">
        <f>IF('S.D.PASTE SHEET'!I18="","",'S.D.PASTE SHEET'!I18)</f>
        <v>F</v>
      </c>
      <c s="51" t="str">
        <f>IF('S.D.PASTE SHEET'!J18="","",'S.D.PASTE SHEET'!J18)</f>
        <v>19-02-2009</v>
      </c>
      <c s="50">
        <f>IF('S.D.PASTE SHEET'!K18="","",'S.D.PASTE SHEET'!K18)</f>
        <v>1218</v>
      </c>
      <c s="50" t="str">
        <f>IF('S.D.PASTE SHEET'!L18="","",'S.D.PASTE SHEET'!L18)</f>
        <v/>
      </c>
      <c s="50">
        <f>IF('S.D.PASTE SHEET'!M18="","",'S.D.PASTE SHEET'!M18)</f>
        <v>125</v>
      </c>
      <c s="50">
        <f>IF('S.D.PASTE SHEET'!N18="","",'S.D.PASTE SHEET'!N18)</f>
        <v>79</v>
      </c>
      <c s="50" t="str">
        <f>IF('S.D.PASTE SHEET'!O18="","",'S.D.PASTE SHEET'!O18)</f>
        <v>GEN</v>
      </c>
      <c s="50" t="str">
        <f>IF('S.D.PASTE SHEET'!P18="","",'S.D.PASTE SHEET'!P18)</f>
        <v>Hindu</v>
      </c>
      <c s="50" t="str">
        <f>IF('S.D.PASTE SHEET'!Q18="","",'S.D.PASTE SHEET'!Q18)</f>
        <v/>
      </c>
      <c s="50" t="str">
        <f>IF('S.D.PASTE SHEET'!R18="","",'S.D.PASTE SHEET'!R18)</f>
        <v>GOVT. SENIOR SECONDARY SCHOOL MEERAN (213192)</v>
      </c>
      <c s="50">
        <f>IF('S.D.PASTE SHEET'!S18="","",'S.D.PASTE SHEET'!S18)</f>
        <v>8130205405</v>
      </c>
      <c s="50" t="str">
        <f>IF('S.D.PASTE SHEET'!T18="","",'S.D.PASTE SHEET'!T18)</f>
        <v>XXXX1350</v>
      </c>
      <c s="50" t="str">
        <f>IF('S.D.PASTE SHEET'!U18="","",'S.D.PASTE SHEET'!U18)</f>
        <v>VNJTROH</v>
      </c>
      <c s="50">
        <f>IF('S.D.PASTE SHEET'!V18="","",'S.D.PASTE SHEET'!V18)</f>
        <v>9649352973</v>
      </c>
      <c s="50" t="str">
        <f>IF('S.D.PASTE SHEET'!W18="","",'S.D.PASTE SHEET'!W18)</f>
        <v>MEERAN,MEERAN,MOUB SINGH GOUR KI DHANI,332312</v>
      </c>
      <c s="50">
        <f>IF('S.D.PASTE SHEET'!X18="","",'S.D.PASTE SHEET'!X18)</f>
        <v>0</v>
      </c>
      <c s="50" t="str">
        <f>IF('S.D.PASTE SHEET'!Y18="","",'S.D.PASTE SHEET'!Y18)</f>
        <v>N</v>
      </c>
      <c s="50" t="str">
        <f>IF('S.D.PASTE SHEET'!Z18="","",'S.D.PASTE SHEET'!Z18)</f>
        <v>N</v>
      </c>
      <c s="50" t="str">
        <f>IF('S.D.PASTE SHEET'!AA18="","",'S.D.PASTE SHEET'!AA18)</f>
        <v>No</v>
      </c>
      <c s="50">
        <f>IF('S.D.PASTE SHEET'!AB18="","",'S.D.PASTE SHEET'!AB18)</f>
        <v>17</v>
      </c>
      <c s="50" t="str">
        <f>IF('S.D.PASTE SHEET'!AC18="","",'S.D.PASTE SHEET'!AC18)</f>
        <v>None</v>
      </c>
      <c s="50">
        <f>IF('S.D.PASTE SHEET'!AD18="","",'S.D.PASTE SHEET'!AD18)</f>
        <v>2.5</v>
      </c>
      <c s="52"/>
      <c s="48">
        <f>IF(AK18="","",IF(AK18&gt;0,COUNT($AG$2:AG18),""))</f>
        <v>17</v>
      </c>
      <c s="53">
        <f t="shared" si="0"/>
        <v>12</v>
      </c>
      <c s="53" t="str">
        <f t="shared" si="1"/>
        <v>A</v>
      </c>
      <c s="53">
        <f t="shared" si="2"/>
        <v>1699</v>
      </c>
      <c s="51" t="str">
        <f t="shared" si="3"/>
        <v>15-07-2019</v>
      </c>
      <c s="53" t="str">
        <f t="shared" si="4"/>
        <v>PINTU KANWAR</v>
      </c>
      <c s="53" t="str">
        <f t="shared" si="5"/>
        <v/>
      </c>
      <c s="53" t="str">
        <f t="shared" si="6"/>
        <v>MAHAVEER SINGH</v>
      </c>
      <c s="53" t="str">
        <f t="shared" si="7"/>
        <v>ANITA KANWAR</v>
      </c>
      <c s="53" t="str">
        <f t="shared" si="8"/>
        <v>F</v>
      </c>
      <c s="51" t="str">
        <f t="shared" si="9"/>
        <v>19-02-2009</v>
      </c>
      <c s="53">
        <f t="shared" si="10"/>
        <v>1218</v>
      </c>
      <c s="53" t="str">
        <f t="shared" si="11"/>
        <v/>
      </c>
      <c s="53">
        <f t="shared" si="12"/>
        <v>125</v>
      </c>
      <c s="53">
        <f t="shared" si="13"/>
        <v>79</v>
      </c>
      <c s="53" t="str">
        <f t="shared" si="14"/>
        <v>GEN</v>
      </c>
      <c s="53" t="str">
        <f t="shared" si="15"/>
        <v>Hindu</v>
      </c>
      <c s="48"/>
      <c s="48">
        <f>IF(BC18="","",IF(BC18&gt;0,COUNT($AY$2:AY18),""))</f>
        <v>17</v>
      </c>
      <c s="54">
        <f t="shared" si="16"/>
        <v>12</v>
      </c>
      <c s="54" t="str">
        <f t="shared" si="17"/>
        <v>A</v>
      </c>
      <c s="54">
        <f t="shared" si="18"/>
        <v>1699</v>
      </c>
      <c s="51" t="str">
        <f t="shared" si="19"/>
        <v>15-07-2019</v>
      </c>
      <c s="54" t="str">
        <f t="shared" si="20"/>
        <v>PINTU KANWAR</v>
      </c>
      <c s="54" t="str">
        <f t="shared" si="21"/>
        <v/>
      </c>
      <c s="54" t="str">
        <f t="shared" si="22"/>
        <v>MAHAVEER SINGH</v>
      </c>
      <c s="54" t="str">
        <f t="shared" si="23"/>
        <v>ANITA KANWAR</v>
      </c>
      <c s="54" t="str">
        <f t="shared" si="24"/>
        <v>F</v>
      </c>
      <c s="51" t="str">
        <f t="shared" si="25"/>
        <v>19-02-2009</v>
      </c>
      <c s="54">
        <f t="shared" si="26"/>
        <v>1218</v>
      </c>
      <c s="54" t="str">
        <f t="shared" si="27"/>
        <v/>
      </c>
      <c s="54">
        <f t="shared" si="28"/>
        <v>125</v>
      </c>
      <c s="54">
        <f t="shared" si="29"/>
        <v>79</v>
      </c>
      <c s="54" t="str">
        <f t="shared" si="30"/>
        <v>GEN</v>
      </c>
      <c s="54" t="str">
        <f t="shared" si="31"/>
        <v>Hindu</v>
      </c>
    </row>
    <row r="19" spans="1:66" ht="25.5">
      <c r="A19" s="50">
        <f>IF('S.D.PASTE SHEET'!A19="","",'S.D.PASTE SHEET'!A19)</f>
        <v>12</v>
      </c>
      <c s="50" t="str">
        <f>IF('S.D.PASTE SHEET'!B19="","",'S.D.PASTE SHEET'!B19)</f>
        <v>A</v>
      </c>
      <c s="50">
        <f>IF('S.D.PASTE SHEET'!C19="","",'S.D.PASTE SHEET'!C19)</f>
        <v>1863</v>
      </c>
      <c s="51">
        <f>IF('S.D.PASTE SHEET'!D19="","",'S.D.PASTE SHEET'!D19)</f>
        <v>44418</v>
      </c>
      <c s="50" t="str">
        <f>IF('S.D.PASTE SHEET'!E19="","",UPPER('S.D.PASTE SHEET'!E19))</f>
        <v>POOJA KUMARI</v>
      </c>
      <c s="50" t="str">
        <f>IF('S.D.PASTE SHEET'!F19="","",'S.D.PASTE SHEET'!F19)</f>
        <v/>
      </c>
      <c s="50" t="str">
        <f>IF('S.D.PASTE SHEET'!G19="","",UPPER('S.D.PASTE SHEET'!G19))</f>
        <v>SOHAN LAL</v>
      </c>
      <c s="50" t="str">
        <f>IF('S.D.PASTE SHEET'!H19="","",UPPER('S.D.PASTE SHEET'!H19))</f>
        <v>SUPYAR DEVI</v>
      </c>
      <c s="50" t="str">
        <f>IF('S.D.PASTE SHEET'!I19="","",'S.D.PASTE SHEET'!I19)</f>
        <v>F</v>
      </c>
      <c s="51" t="str">
        <f>IF('S.D.PASTE SHEET'!J19="","",'S.D.PASTE SHEET'!J19)</f>
        <v>19-09-2009</v>
      </c>
      <c s="50">
        <f>IF('S.D.PASTE SHEET'!K19="","",'S.D.PASTE SHEET'!K19)</f>
        <v>1219</v>
      </c>
      <c s="50" t="str">
        <f>IF('S.D.PASTE SHEET'!L19="","",'S.D.PASTE SHEET'!L19)</f>
        <v/>
      </c>
      <c s="50">
        <f>IF('S.D.PASTE SHEET'!M19="","",'S.D.PASTE SHEET'!M19)</f>
        <v>125</v>
      </c>
      <c s="50">
        <f>IF('S.D.PASTE SHEET'!N19="","",'S.D.PASTE SHEET'!N19)</f>
        <v>76</v>
      </c>
      <c s="50" t="str">
        <f>IF('S.D.PASTE SHEET'!O19="","",'S.D.PASTE SHEET'!O19)</f>
        <v>OBC</v>
      </c>
      <c s="50" t="str">
        <f>IF('S.D.PASTE SHEET'!P19="","",'S.D.PASTE SHEET'!P19)</f>
        <v>Hindu</v>
      </c>
      <c s="50" t="str">
        <f>IF('S.D.PASTE SHEET'!Q19="","",'S.D.PASTE SHEET'!Q19)</f>
        <v/>
      </c>
      <c s="50" t="str">
        <f>IF('S.D.PASTE SHEET'!R19="","",'S.D.PASTE SHEET'!R19)</f>
        <v>GOVT. SENIOR SECONDARY SCHOOL MEERAN (213192)</v>
      </c>
      <c s="50">
        <f>IF('S.D.PASTE SHEET'!S19="","",'S.D.PASTE SHEET'!S19)</f>
        <v>8130205405</v>
      </c>
      <c s="50" t="str">
        <f>IF('S.D.PASTE SHEET'!T19="","",'S.D.PASTE SHEET'!T19)</f>
        <v>XXXX6943</v>
      </c>
      <c s="50" t="str">
        <f>IF('S.D.PASTE SHEET'!U19="","",'S.D.PASTE SHEET'!U19)</f>
        <v/>
      </c>
      <c s="50">
        <f>IF('S.D.PASTE SHEET'!V19="","",'S.D.PASTE SHEET'!V19)</f>
        <v>9610732247</v>
      </c>
      <c s="50" t="str">
        <f>IF('S.D.PASTE SHEET'!W19="","",'S.D.PASTE SHEET'!W19)</f>
        <v>MEERAN,LAXMANGARH,MEERAN,332312</v>
      </c>
      <c s="50">
        <f>IF('S.D.PASTE SHEET'!X19="","",'S.D.PASTE SHEET'!X19)</f>
        <v>0</v>
      </c>
      <c s="50" t="str">
        <f>IF('S.D.PASTE SHEET'!Y19="","",'S.D.PASTE SHEET'!Y19)</f>
        <v>N</v>
      </c>
      <c s="50" t="str">
        <f>IF('S.D.PASTE SHEET'!Z19="","",'S.D.PASTE SHEET'!Z19)</f>
        <v>N</v>
      </c>
      <c s="50" t="str">
        <f>IF('S.D.PASTE SHEET'!AA19="","",'S.D.PASTE SHEET'!AA19)</f>
        <v>No</v>
      </c>
      <c s="50">
        <f>IF('S.D.PASTE SHEET'!AB19="","",'S.D.PASTE SHEET'!AB19)</f>
        <v>17</v>
      </c>
      <c s="50" t="str">
        <f>IF('S.D.PASTE SHEET'!AC19="","",'S.D.PASTE SHEET'!AC19)</f>
        <v>None</v>
      </c>
      <c s="50">
        <f>IF('S.D.PASTE SHEET'!AD19="","",'S.D.PASTE SHEET'!AD19)</f>
        <v>1</v>
      </c>
      <c s="52"/>
      <c s="48">
        <f>IF(AK19="","",IF(AK19&gt;0,COUNT($AG$2:AG19),""))</f>
        <v>18</v>
      </c>
      <c s="53">
        <f t="shared" si="0"/>
        <v>12</v>
      </c>
      <c s="53" t="str">
        <f t="shared" si="1"/>
        <v>A</v>
      </c>
      <c s="53">
        <f t="shared" si="2"/>
        <v>1863</v>
      </c>
      <c s="51">
        <f t="shared" si="3"/>
        <v>44418</v>
      </c>
      <c s="53" t="str">
        <f t="shared" si="4"/>
        <v>POOJA KUMARI</v>
      </c>
      <c s="53" t="str">
        <f t="shared" si="5"/>
        <v/>
      </c>
      <c s="53" t="str">
        <f t="shared" si="6"/>
        <v>SOHAN LAL</v>
      </c>
      <c s="53" t="str">
        <f t="shared" si="7"/>
        <v>SUPYAR DEVI</v>
      </c>
      <c s="53" t="str">
        <f t="shared" si="8"/>
        <v>F</v>
      </c>
      <c s="51" t="str">
        <f t="shared" si="9"/>
        <v>19-09-2009</v>
      </c>
      <c s="53">
        <f t="shared" si="10"/>
        <v>1219</v>
      </c>
      <c s="53" t="str">
        <f t="shared" si="11"/>
        <v/>
      </c>
      <c s="53">
        <f t="shared" si="12"/>
        <v>125</v>
      </c>
      <c s="53">
        <f t="shared" si="13"/>
        <v>76</v>
      </c>
      <c s="53" t="str">
        <f t="shared" si="14"/>
        <v>OBC</v>
      </c>
      <c s="53" t="str">
        <f t="shared" si="15"/>
        <v>Hindu</v>
      </c>
      <c s="48"/>
      <c s="48">
        <f>IF(BC19="","",IF(BC19&gt;0,COUNT($AY$2:AY19),""))</f>
        <v>18</v>
      </c>
      <c s="54">
        <f t="shared" si="16"/>
        <v>12</v>
      </c>
      <c s="54" t="str">
        <f t="shared" si="17"/>
        <v>A</v>
      </c>
      <c s="54">
        <f t="shared" si="18"/>
        <v>1863</v>
      </c>
      <c s="51">
        <f t="shared" si="19"/>
        <v>44418</v>
      </c>
      <c s="54" t="str">
        <f t="shared" si="20"/>
        <v>POOJA KUMARI</v>
      </c>
      <c s="54" t="str">
        <f t="shared" si="21"/>
        <v/>
      </c>
      <c s="54" t="str">
        <f t="shared" si="22"/>
        <v>SOHAN LAL</v>
      </c>
      <c s="54" t="str">
        <f t="shared" si="23"/>
        <v>SUPYAR DEVI</v>
      </c>
      <c s="54" t="str">
        <f t="shared" si="24"/>
        <v>F</v>
      </c>
      <c s="51" t="str">
        <f t="shared" si="25"/>
        <v>19-09-2009</v>
      </c>
      <c s="54">
        <f t="shared" si="26"/>
        <v>1219</v>
      </c>
      <c s="54" t="str">
        <f t="shared" si="27"/>
        <v/>
      </c>
      <c s="54">
        <f t="shared" si="28"/>
        <v>125</v>
      </c>
      <c s="54">
        <f t="shared" si="29"/>
        <v>76</v>
      </c>
      <c s="54" t="str">
        <f t="shared" si="30"/>
        <v>OBC</v>
      </c>
      <c s="54" t="str">
        <f t="shared" si="31"/>
        <v>Hindu</v>
      </c>
    </row>
    <row r="20" spans="1:66" ht="25.5">
      <c r="A20" s="50">
        <f>IF('S.D.PASTE SHEET'!A20="","",'S.D.PASTE SHEET'!A20)</f>
        <v>12</v>
      </c>
      <c s="50" t="str">
        <f>IF('S.D.PASTE SHEET'!B20="","",'S.D.PASTE SHEET'!B20)</f>
        <v>A</v>
      </c>
      <c s="50">
        <f>IF('S.D.PASTE SHEET'!C20="","",'S.D.PASTE SHEET'!C20)</f>
        <v>1244</v>
      </c>
      <c s="51" t="str">
        <f>IF('S.D.PASTE SHEET'!D20="","",'S.D.PASTE SHEET'!D20)</f>
        <v>23-08-2014</v>
      </c>
      <c s="50" t="str">
        <f>IF('S.D.PASTE SHEET'!E20="","",UPPER('S.D.PASTE SHEET'!E20))</f>
        <v>POOJA VERMA</v>
      </c>
      <c s="50" t="str">
        <f>IF('S.D.PASTE SHEET'!F20="","",'S.D.PASTE SHEET'!F20)</f>
        <v/>
      </c>
      <c s="50" t="str">
        <f>IF('S.D.PASTE SHEET'!G20="","",UPPER('S.D.PASTE SHEET'!G20))</f>
        <v>PARMESHWAR LAL</v>
      </c>
      <c s="50" t="str">
        <f>IF('S.D.PASTE SHEET'!H20="","",UPPER('S.D.PASTE SHEET'!H20))</f>
        <v>SHYANA DEVI</v>
      </c>
      <c s="50" t="str">
        <f>IF('S.D.PASTE SHEET'!I20="","",'S.D.PASTE SHEET'!I20)</f>
        <v>F</v>
      </c>
      <c s="51" t="str">
        <f>IF('S.D.PASTE SHEET'!J20="","",'S.D.PASTE SHEET'!J20)</f>
        <v>27-06-2008</v>
      </c>
      <c s="50">
        <f>IF('S.D.PASTE SHEET'!K20="","",'S.D.PASTE SHEET'!K20)</f>
        <v>1220</v>
      </c>
      <c s="50" t="str">
        <f>IF('S.D.PASTE SHEET'!L20="","",'S.D.PASTE SHEET'!L20)</f>
        <v/>
      </c>
      <c s="50">
        <f>IF('S.D.PASTE SHEET'!M20="","",'S.D.PASTE SHEET'!M20)</f>
        <v>125</v>
      </c>
      <c s="50">
        <f>IF('S.D.PASTE SHEET'!N20="","",'S.D.PASTE SHEET'!N20)</f>
        <v>80</v>
      </c>
      <c s="50" t="str">
        <f>IF('S.D.PASTE SHEET'!O20="","",'S.D.PASTE SHEET'!O20)</f>
        <v>SC</v>
      </c>
      <c s="50" t="str">
        <f>IF('S.D.PASTE SHEET'!P20="","",'S.D.PASTE SHEET'!P20)</f>
        <v>Hindu</v>
      </c>
      <c s="50" t="str">
        <f>IF('S.D.PASTE SHEET'!Q20="","",'S.D.PASTE SHEET'!Q20)</f>
        <v/>
      </c>
      <c s="50" t="str">
        <f>IF('S.D.PASTE SHEET'!R20="","",'S.D.PASTE SHEET'!R20)</f>
        <v>GOVT. SENIOR SECONDARY SCHOOL MEERAN (213192)</v>
      </c>
      <c s="50">
        <f>IF('S.D.PASTE SHEET'!S20="","",'S.D.PASTE SHEET'!S20)</f>
        <v>8130205405</v>
      </c>
      <c s="50" t="str">
        <f>IF('S.D.PASTE SHEET'!T20="","",'S.D.PASTE SHEET'!T20)</f>
        <v>XXXX9901</v>
      </c>
      <c s="50" t="str">
        <f>IF('S.D.PASTE SHEET'!U20="","",'S.D.PASTE SHEET'!U20)</f>
        <v>YFQEABW</v>
      </c>
      <c s="50">
        <f>IF('S.D.PASTE SHEET'!V20="","",'S.D.PASTE SHEET'!V20)</f>
        <v>9828271763</v>
      </c>
      <c s="50" t="str">
        <f>IF('S.D.PASTE SHEET'!W20="","",'S.D.PASTE SHEET'!W20)</f>
        <v>meeran,laxmangarh,meeran,332312</v>
      </c>
      <c s="50">
        <f>IF('S.D.PASTE SHEET'!X20="","",'S.D.PASTE SHEET'!X20)</f>
        <v>120000</v>
      </c>
      <c s="50" t="str">
        <f>IF('S.D.PASTE SHEET'!Y20="","",'S.D.PASTE SHEET'!Y20)</f>
        <v>N</v>
      </c>
      <c s="50" t="str">
        <f>IF('S.D.PASTE SHEET'!Z20="","",'S.D.PASTE SHEET'!Z20)</f>
        <v>N</v>
      </c>
      <c s="50" t="str">
        <f>IF('S.D.PASTE SHEET'!AA20="","",'S.D.PASTE SHEET'!AA20)</f>
        <v>No</v>
      </c>
      <c s="50">
        <f>IF('S.D.PASTE SHEET'!AB20="","",'S.D.PASTE SHEET'!AB20)</f>
        <v>18</v>
      </c>
      <c s="50" t="str">
        <f>IF('S.D.PASTE SHEET'!AC20="","",'S.D.PASTE SHEET'!AC20)</f>
        <v>None</v>
      </c>
      <c s="50">
        <f>IF('S.D.PASTE SHEET'!AD20="","",'S.D.PASTE SHEET'!AD20)</f>
        <v>2.5</v>
      </c>
      <c s="52"/>
      <c s="48">
        <f>IF(AK20="","",IF(AK20&gt;0,COUNT($AG$2:AG20),""))</f>
        <v>19</v>
      </c>
      <c s="53">
        <f t="shared" si="0"/>
        <v>12</v>
      </c>
      <c s="53" t="str">
        <f t="shared" si="1"/>
        <v>A</v>
      </c>
      <c s="53">
        <f t="shared" si="2"/>
        <v>1244</v>
      </c>
      <c s="51" t="str">
        <f t="shared" si="3"/>
        <v>23-08-2014</v>
      </c>
      <c s="53" t="str">
        <f t="shared" si="4"/>
        <v>POOJA VERMA</v>
      </c>
      <c s="53" t="str">
        <f t="shared" si="5"/>
        <v/>
      </c>
      <c s="53" t="str">
        <f t="shared" si="6"/>
        <v>PARMESHWAR LAL</v>
      </c>
      <c s="53" t="str">
        <f t="shared" si="7"/>
        <v>SHYANA DEVI</v>
      </c>
      <c s="53" t="str">
        <f t="shared" si="8"/>
        <v>F</v>
      </c>
      <c s="51" t="str">
        <f t="shared" si="9"/>
        <v>27-06-2008</v>
      </c>
      <c s="53">
        <f t="shared" si="10"/>
        <v>1220</v>
      </c>
      <c s="53" t="str">
        <f t="shared" si="11"/>
        <v/>
      </c>
      <c s="53">
        <f t="shared" si="12"/>
        <v>125</v>
      </c>
      <c s="53">
        <f t="shared" si="13"/>
        <v>80</v>
      </c>
      <c s="53" t="str">
        <f t="shared" si="14"/>
        <v>SC</v>
      </c>
      <c s="53" t="str">
        <f t="shared" si="15"/>
        <v>Hindu</v>
      </c>
      <c s="48"/>
      <c s="48">
        <f>IF(BC20="","",IF(BC20&gt;0,COUNT($AY$2:AY20),""))</f>
        <v>19</v>
      </c>
      <c s="54">
        <f t="shared" si="16"/>
        <v>12</v>
      </c>
      <c s="54" t="str">
        <f t="shared" si="17"/>
        <v>A</v>
      </c>
      <c s="54">
        <f t="shared" si="18"/>
        <v>1244</v>
      </c>
      <c s="51" t="str">
        <f t="shared" si="19"/>
        <v>23-08-2014</v>
      </c>
      <c s="54" t="str">
        <f t="shared" si="20"/>
        <v>POOJA VERMA</v>
      </c>
      <c s="54" t="str">
        <f t="shared" si="21"/>
        <v/>
      </c>
      <c s="54" t="str">
        <f t="shared" si="22"/>
        <v>PARMESHWAR LAL</v>
      </c>
      <c s="54" t="str">
        <f t="shared" si="23"/>
        <v>SHYANA DEVI</v>
      </c>
      <c s="54" t="str">
        <f t="shared" si="24"/>
        <v>F</v>
      </c>
      <c s="51" t="str">
        <f t="shared" si="25"/>
        <v>27-06-2008</v>
      </c>
      <c s="54">
        <f t="shared" si="26"/>
        <v>1220</v>
      </c>
      <c s="54" t="str">
        <f t="shared" si="27"/>
        <v/>
      </c>
      <c s="54">
        <f t="shared" si="28"/>
        <v>125</v>
      </c>
      <c s="54">
        <f t="shared" si="29"/>
        <v>80</v>
      </c>
      <c s="54" t="str">
        <f t="shared" si="30"/>
        <v>SC</v>
      </c>
      <c s="54" t="str">
        <f t="shared" si="31"/>
        <v>Hindu</v>
      </c>
    </row>
    <row r="21" spans="1:66" ht="15.75" customHeight="1">
      <c r="A21" s="50">
        <f>IF('S.D.PASTE SHEET'!A21="","",'S.D.PASTE SHEET'!A21)</f>
        <v>12</v>
      </c>
      <c s="50" t="str">
        <f>IF('S.D.PASTE SHEET'!B21="","",'S.D.PASTE SHEET'!B21)</f>
        <v>A</v>
      </c>
      <c s="50">
        <f>IF('S.D.PASTE SHEET'!C21="","",'S.D.PASTE SHEET'!C21)</f>
        <v>1988</v>
      </c>
      <c s="51">
        <f>IF('S.D.PASTE SHEET'!D21="","",'S.D.PASTE SHEET'!D21)</f>
        <v>45603</v>
      </c>
      <c s="50" t="str">
        <f>IF('S.D.PASTE SHEET'!E21="","",UPPER('S.D.PASTE SHEET'!E21))</f>
        <v>POONAM KANWAR</v>
      </c>
      <c s="50" t="str">
        <f>IF('S.D.PASTE SHEET'!F21="","",'S.D.PASTE SHEET'!F21)</f>
        <v/>
      </c>
      <c s="50" t="str">
        <f>IF('S.D.PASTE SHEET'!G21="","",UPPER('S.D.PASTE SHEET'!G21))</f>
        <v>GOPAL SINGH</v>
      </c>
      <c s="50" t="str">
        <f>IF('S.D.PASTE SHEET'!H21="","",UPPER('S.D.PASTE SHEET'!H21))</f>
        <v>BHANWARI KANWAR</v>
      </c>
      <c s="50" t="str">
        <f>IF('S.D.PASTE SHEET'!I21="","",'S.D.PASTE SHEET'!I21)</f>
        <v>F</v>
      </c>
      <c s="51">
        <f>IF('S.D.PASTE SHEET'!J21="","",'S.D.PASTE SHEET'!J21)</f>
        <v>39448</v>
      </c>
      <c s="50">
        <f>IF('S.D.PASTE SHEET'!K21="","",'S.D.PASTE SHEET'!K21)</f>
        <v>1221</v>
      </c>
      <c s="50" t="str">
        <f>IF('S.D.PASTE SHEET'!L21="","",'S.D.PASTE SHEET'!L21)</f>
        <v/>
      </c>
      <c s="50">
        <f>IF('S.D.PASTE SHEET'!M21="","",'S.D.PASTE SHEET'!M21)</f>
        <v>125</v>
      </c>
      <c s="50">
        <f>IF('S.D.PASTE SHEET'!N21="","",'S.D.PASTE SHEET'!N21)</f>
        <v>75</v>
      </c>
      <c s="50" t="str">
        <f>IF('S.D.PASTE SHEET'!O21="","",'S.D.PASTE SHEET'!O21)</f>
        <v>GEN</v>
      </c>
      <c s="50" t="str">
        <f>IF('S.D.PASTE SHEET'!P21="","",'S.D.PASTE SHEET'!P21)</f>
        <v>Hindu</v>
      </c>
      <c s="50" t="str">
        <f>IF('S.D.PASTE SHEET'!Q21="","",'S.D.PASTE SHEET'!Q21)</f>
        <v/>
      </c>
      <c s="50" t="str">
        <f>IF('S.D.PASTE SHEET'!R21="","",'S.D.PASTE SHEET'!R21)</f>
        <v>GOVT. SENIOR SECONDARY SCHOOL MEERAN (213192)</v>
      </c>
      <c s="50">
        <f>IF('S.D.PASTE SHEET'!S21="","",'S.D.PASTE SHEET'!S21)</f>
        <v>8130205405</v>
      </c>
      <c s="50" t="str">
        <f>IF('S.D.PASTE SHEET'!T21="","",'S.D.PASTE SHEET'!T21)</f>
        <v>XXXX9980</v>
      </c>
      <c s="50" t="str">
        <f>IF('S.D.PASTE SHEET'!U21="","",'S.D.PASTE SHEET'!U21)</f>
        <v/>
      </c>
      <c s="50">
        <f>IF('S.D.PASTE SHEET'!V21="","",'S.D.PASTE SHEET'!V21)</f>
        <v>6375486292</v>
      </c>
      <c s="50" t="str">
        <f>IF('S.D.PASTE SHEET'!W21="","",'S.D.PASTE SHEET'!W21)</f>
        <v>MEERAN,LAXMANGARH,PATODA,332312</v>
      </c>
      <c s="50">
        <f>IF('S.D.PASTE SHEET'!X21="","",'S.D.PASTE SHEET'!X21)</f>
        <v>70000</v>
      </c>
      <c s="50" t="str">
        <f>IF('S.D.PASTE SHEET'!Y21="","",'S.D.PASTE SHEET'!Y21)</f>
        <v>N</v>
      </c>
      <c s="50" t="str">
        <f>IF('S.D.PASTE SHEET'!Z21="","",'S.D.PASTE SHEET'!Z21)</f>
        <v>N</v>
      </c>
      <c s="50" t="str">
        <f>IF('S.D.PASTE SHEET'!AA21="","",'S.D.PASTE SHEET'!AA21)</f>
        <v>No</v>
      </c>
      <c s="50">
        <f>IF('S.D.PASTE SHEET'!AB21="","",'S.D.PASTE SHEET'!AB21)</f>
        <v>18</v>
      </c>
      <c s="50" t="str">
        <f>IF('S.D.PASTE SHEET'!AC21="","",'S.D.PASTE SHEET'!AC21)</f>
        <v>None</v>
      </c>
      <c s="50">
        <f>IF('S.D.PASTE SHEET'!AD21="","",'S.D.PASTE SHEET'!AD21)</f>
        <v>1</v>
      </c>
      <c s="52"/>
      <c s="48">
        <f>IF(AK21="","",IF(AK21&gt;0,COUNT($AG$2:AG21),""))</f>
        <v>20</v>
      </c>
      <c s="53">
        <f t="shared" si="0"/>
        <v>12</v>
      </c>
      <c s="53" t="str">
        <f t="shared" si="1"/>
        <v>A</v>
      </c>
      <c s="53">
        <f t="shared" si="2"/>
        <v>1988</v>
      </c>
      <c s="51">
        <f t="shared" si="3"/>
        <v>45603</v>
      </c>
      <c s="53" t="str">
        <f t="shared" si="4"/>
        <v>POONAM KANWAR</v>
      </c>
      <c s="53" t="str">
        <f t="shared" si="5"/>
        <v/>
      </c>
      <c s="53" t="str">
        <f t="shared" si="6"/>
        <v>GOPAL SINGH</v>
      </c>
      <c s="53" t="str">
        <f t="shared" si="7"/>
        <v>BHANWARI KANWAR</v>
      </c>
      <c s="53" t="str">
        <f t="shared" si="8"/>
        <v>F</v>
      </c>
      <c s="51">
        <f t="shared" si="9"/>
        <v>39448</v>
      </c>
      <c s="53">
        <f t="shared" si="10"/>
        <v>1221</v>
      </c>
      <c s="53" t="str">
        <f t="shared" si="11"/>
        <v/>
      </c>
      <c s="53">
        <f t="shared" si="12"/>
        <v>125</v>
      </c>
      <c s="53">
        <f t="shared" si="13"/>
        <v>75</v>
      </c>
      <c s="53" t="str">
        <f t="shared" si="14"/>
        <v>GEN</v>
      </c>
      <c s="53" t="str">
        <f t="shared" si="15"/>
        <v>Hindu</v>
      </c>
      <c s="48"/>
      <c s="48">
        <f>IF(BC21="","",IF(BC21&gt;0,COUNT($AY$2:AY21),""))</f>
        <v>20</v>
      </c>
      <c s="54">
        <f t="shared" si="16"/>
        <v>12</v>
      </c>
      <c s="54" t="str">
        <f t="shared" si="17"/>
        <v>A</v>
      </c>
      <c s="54">
        <f t="shared" si="18"/>
        <v>1988</v>
      </c>
      <c s="51">
        <f t="shared" si="19"/>
        <v>45603</v>
      </c>
      <c s="54" t="str">
        <f t="shared" si="20"/>
        <v>POONAM KANWAR</v>
      </c>
      <c s="54" t="str">
        <f t="shared" si="21"/>
        <v/>
      </c>
      <c s="54" t="str">
        <f t="shared" si="22"/>
        <v>GOPAL SINGH</v>
      </c>
      <c s="54" t="str">
        <f t="shared" si="23"/>
        <v>BHANWARI KANWAR</v>
      </c>
      <c s="54" t="str">
        <f t="shared" si="24"/>
        <v>F</v>
      </c>
      <c s="51">
        <f t="shared" si="25"/>
        <v>39448</v>
      </c>
      <c s="54">
        <f t="shared" si="26"/>
        <v>1221</v>
      </c>
      <c s="54" t="str">
        <f t="shared" si="27"/>
        <v/>
      </c>
      <c s="54">
        <f t="shared" si="28"/>
        <v>125</v>
      </c>
      <c s="54">
        <f t="shared" si="29"/>
        <v>75</v>
      </c>
      <c s="54" t="str">
        <f t="shared" si="30"/>
        <v>GEN</v>
      </c>
      <c s="54" t="str">
        <f t="shared" si="31"/>
        <v>Hindu</v>
      </c>
    </row>
    <row r="22" spans="1:66" ht="15.75" customHeight="1">
      <c r="A22" s="50">
        <f>IF('S.D.PASTE SHEET'!A22="","",'S.D.PASTE SHEET'!A22)</f>
        <v>12</v>
      </c>
      <c s="50" t="str">
        <f>IF('S.D.PASTE SHEET'!B22="","",'S.D.PASTE SHEET'!B22)</f>
        <v>A</v>
      </c>
      <c s="50">
        <f>IF('S.D.PASTE SHEET'!C22="","",'S.D.PASTE SHEET'!C22)</f>
        <v>1328</v>
      </c>
      <c s="51" t="str">
        <f>IF('S.D.PASTE SHEET'!D22="","",'S.D.PASTE SHEET'!D22)</f>
        <v/>
      </c>
      <c s="50" t="str">
        <f>IF('S.D.PASTE SHEET'!E22="","",UPPER('S.D.PASTE SHEET'!E22))</f>
        <v>PREM KUMAR YOGI</v>
      </c>
      <c s="50" t="str">
        <f>IF('S.D.PASTE SHEET'!F22="","",'S.D.PASTE SHEET'!F22)</f>
        <v/>
      </c>
      <c s="50" t="str">
        <f>IF('S.D.PASTE SHEET'!G22="","",UPPER('S.D.PASTE SHEET'!G22))</f>
        <v>BEGARAM YOGI</v>
      </c>
      <c s="50" t="str">
        <f>IF('S.D.PASTE SHEET'!H22="","",UPPER('S.D.PASTE SHEET'!H22))</f>
        <v>PINKU DEVI</v>
      </c>
      <c s="50" t="str">
        <f>IF('S.D.PASTE SHEET'!I22="","",'S.D.PASTE SHEET'!I22)</f>
        <v>M</v>
      </c>
      <c s="51">
        <f>IF('S.D.PASTE SHEET'!J22="","",'S.D.PASTE SHEET'!J22)</f>
        <v>39668</v>
      </c>
      <c s="50">
        <f>IF('S.D.PASTE SHEET'!K22="","",'S.D.PASTE SHEET'!K22)</f>
        <v>1222</v>
      </c>
      <c s="50" t="str">
        <f>IF('S.D.PASTE SHEET'!L22="","",'S.D.PASTE SHEET'!L22)</f>
        <v/>
      </c>
      <c s="50">
        <f>IF('S.D.PASTE SHEET'!M22="","",'S.D.PASTE SHEET'!M22)</f>
        <v>125</v>
      </c>
      <c s="50">
        <f>IF('S.D.PASTE SHEET'!N22="","",'S.D.PASTE SHEET'!N22)</f>
        <v>65</v>
      </c>
      <c s="50" t="str">
        <f>IF('S.D.PASTE SHEET'!O22="","",'S.D.PASTE SHEET'!O22)</f>
        <v>OBC</v>
      </c>
      <c s="50" t="str">
        <f>IF('S.D.PASTE SHEET'!P22="","",'S.D.PASTE SHEET'!P22)</f>
        <v/>
      </c>
      <c s="50" t="str">
        <f>IF('S.D.PASTE SHEET'!Q22="","",'S.D.PASTE SHEET'!Q22)</f>
        <v/>
      </c>
      <c s="50" t="str">
        <f>IF('S.D.PASTE SHEET'!R22="","",'S.D.PASTE SHEET'!R22)</f>
        <v>GOVT. SENIOR SECONDARY SCHOOL MEERAN (213192)</v>
      </c>
      <c s="50">
        <f>IF('S.D.PASTE SHEET'!S22="","",'S.D.PASTE SHEET'!S22)</f>
        <v>8130205405</v>
      </c>
      <c s="50" t="str">
        <f>IF('S.D.PASTE SHEET'!T22="","",'S.D.PASTE SHEET'!T22)</f>
        <v>XXXX9873</v>
      </c>
      <c s="50" t="str">
        <f>IF('S.D.PASTE SHEET'!U22="","",'S.D.PASTE SHEET'!U22)</f>
        <v/>
      </c>
      <c s="50">
        <f>IF('S.D.PASTE SHEET'!V22="","",'S.D.PASTE SHEET'!V22)</f>
        <v>9001896751</v>
      </c>
      <c s="50" t="str">
        <f>IF('S.D.PASTE SHEET'!W22="","",'S.D.PASTE SHEET'!W22)</f>
        <v>meeran,laxmangarh,meeran,332312</v>
      </c>
      <c s="50">
        <f>IF('S.D.PASTE SHEET'!X22="","",'S.D.PASTE SHEET'!X22)</f>
        <v>160000</v>
      </c>
      <c s="50" t="str">
        <f>IF('S.D.PASTE SHEET'!Y22="","",'S.D.PASTE SHEET'!Y22)</f>
        <v>N</v>
      </c>
      <c s="50" t="str">
        <f>IF('S.D.PASTE SHEET'!Z22="","",'S.D.PASTE SHEET'!Z22)</f>
        <v>N</v>
      </c>
      <c s="50" t="str">
        <f>IF('S.D.PASTE SHEET'!AA22="","",'S.D.PASTE SHEET'!AA22)</f>
        <v/>
      </c>
      <c s="50">
        <f>IF('S.D.PASTE SHEET'!AB22="","",'S.D.PASTE SHEET'!AB22)</f>
        <v>18</v>
      </c>
      <c s="50" t="str">
        <f>IF('S.D.PASTE SHEET'!AC22="","",'S.D.PASTE SHEET'!AC22)</f>
        <v>None</v>
      </c>
      <c s="50">
        <f>IF('S.D.PASTE SHEET'!AD22="","",'S.D.PASTE SHEET'!AD22)</f>
        <v>1</v>
      </c>
      <c s="52"/>
      <c s="48">
        <f>IF(AK22="","",IF(AK22&gt;0,COUNT($AG$2:AG22),""))</f>
        <v>21</v>
      </c>
      <c s="53">
        <f t="shared" si="0"/>
        <v>12</v>
      </c>
      <c s="53" t="str">
        <f t="shared" si="1"/>
        <v>A</v>
      </c>
      <c s="53">
        <f t="shared" si="2"/>
        <v>1328</v>
      </c>
      <c s="51" t="str">
        <f t="shared" si="3"/>
        <v/>
      </c>
      <c s="53" t="str">
        <f t="shared" si="4"/>
        <v>PREM KUMAR YOGI</v>
      </c>
      <c s="53" t="str">
        <f t="shared" si="5"/>
        <v/>
      </c>
      <c s="53" t="str">
        <f t="shared" si="6"/>
        <v>BEGARAM YOGI</v>
      </c>
      <c s="53" t="str">
        <f t="shared" si="7"/>
        <v>PINKU DEVI</v>
      </c>
      <c s="53" t="str">
        <f t="shared" si="8"/>
        <v>M</v>
      </c>
      <c s="51">
        <f t="shared" si="9"/>
        <v>39668</v>
      </c>
      <c s="53">
        <f t="shared" si="10"/>
        <v>1222</v>
      </c>
      <c s="53" t="str">
        <f t="shared" si="11"/>
        <v/>
      </c>
      <c s="53">
        <f t="shared" si="12"/>
        <v>125</v>
      </c>
      <c s="53">
        <f t="shared" si="13"/>
        <v>65</v>
      </c>
      <c s="53" t="str">
        <f t="shared" si="14"/>
        <v>OBC</v>
      </c>
      <c s="53" t="str">
        <f t="shared" si="15"/>
        <v/>
      </c>
      <c s="48"/>
      <c s="48">
        <f>IF(BC22="","",IF(BC22&gt;0,COUNT($AY$2:AY22),""))</f>
        <v>21</v>
      </c>
      <c s="54">
        <f t="shared" si="16"/>
        <v>12</v>
      </c>
      <c s="54" t="str">
        <f t="shared" si="17"/>
        <v>A</v>
      </c>
      <c s="54">
        <f t="shared" si="18"/>
        <v>1328</v>
      </c>
      <c s="51" t="str">
        <f t="shared" si="19"/>
        <v/>
      </c>
      <c s="54" t="str">
        <f t="shared" si="20"/>
        <v>PREM KUMAR YOGI</v>
      </c>
      <c s="54" t="str">
        <f t="shared" si="21"/>
        <v/>
      </c>
      <c s="54" t="str">
        <f t="shared" si="22"/>
        <v>BEGARAM YOGI</v>
      </c>
      <c s="54" t="str">
        <f t="shared" si="23"/>
        <v>PINKU DEVI</v>
      </c>
      <c s="54" t="str">
        <f t="shared" si="24"/>
        <v>M</v>
      </c>
      <c s="51">
        <f t="shared" si="25"/>
        <v>39668</v>
      </c>
      <c s="54">
        <f t="shared" si="26"/>
        <v>1222</v>
      </c>
      <c s="54" t="str">
        <f t="shared" si="27"/>
        <v/>
      </c>
      <c s="54">
        <f t="shared" si="28"/>
        <v>125</v>
      </c>
      <c s="54">
        <f t="shared" si="29"/>
        <v>65</v>
      </c>
      <c s="54" t="str">
        <f t="shared" si="30"/>
        <v>OBC</v>
      </c>
      <c s="54" t="str">
        <f t="shared" si="31"/>
        <v/>
      </c>
    </row>
    <row r="23" spans="1:66" ht="15.75" customHeight="1">
      <c r="A23" s="50">
        <f>IF('S.D.PASTE SHEET'!A23="","",'S.D.PASTE SHEET'!A23)</f>
        <v>12</v>
      </c>
      <c s="50" t="str">
        <f>IF('S.D.PASTE SHEET'!B23="","",'S.D.PASTE SHEET'!B23)</f>
        <v>A</v>
      </c>
      <c s="50">
        <f>IF('S.D.PASTE SHEET'!C23="","",'S.D.PASTE SHEET'!C23)</f>
        <v>2002</v>
      </c>
      <c s="51" t="str">
        <f>IF('S.D.PASTE SHEET'!D23="","",'S.D.PASTE SHEET'!D23)</f>
        <v>25-07-2024</v>
      </c>
      <c s="50" t="str">
        <f>IF('S.D.PASTE SHEET'!E23="","",UPPER('S.D.PASTE SHEET'!E23))</f>
        <v>RAHUL</v>
      </c>
      <c s="50" t="str">
        <f>IF('S.D.PASTE SHEET'!F23="","",'S.D.PASTE SHEET'!F23)</f>
        <v/>
      </c>
      <c s="50" t="str">
        <f>IF('S.D.PASTE SHEET'!G23="","",UPPER('S.D.PASTE SHEET'!G23))</f>
        <v>POKHARMAL</v>
      </c>
      <c s="50" t="str">
        <f>IF('S.D.PASTE SHEET'!H23="","",UPPER('S.D.PASTE SHEET'!H23))</f>
        <v>KAMLA DEVI</v>
      </c>
      <c s="50" t="str">
        <f>IF('S.D.PASTE SHEET'!I23="","",'S.D.PASTE SHEET'!I23)</f>
        <v>M</v>
      </c>
      <c s="51">
        <f>IF('S.D.PASTE SHEET'!J23="","",'S.D.PASTE SHEET'!J23)</f>
        <v>39825</v>
      </c>
      <c s="50">
        <f>IF('S.D.PASTE SHEET'!K23="","",'S.D.PASTE SHEET'!K23)</f>
        <v>1223</v>
      </c>
      <c s="50" t="str">
        <f>IF('S.D.PASTE SHEET'!L23="","",'S.D.PASTE SHEET'!L23)</f>
        <v/>
      </c>
      <c s="50">
        <f>IF('S.D.PASTE SHEET'!M23="","",'S.D.PASTE SHEET'!M23)</f>
        <v>125</v>
      </c>
      <c s="50">
        <f>IF('S.D.PASTE SHEET'!N23="","",'S.D.PASTE SHEET'!N23)</f>
        <v>62</v>
      </c>
      <c s="50" t="str">
        <f>IF('S.D.PASTE SHEET'!O23="","",'S.D.PASTE SHEET'!O23)</f>
        <v>OBC</v>
      </c>
      <c s="50" t="str">
        <f>IF('S.D.PASTE SHEET'!P23="","",'S.D.PASTE SHEET'!P23)</f>
        <v>Hindu</v>
      </c>
      <c s="50" t="str">
        <f>IF('S.D.PASTE SHEET'!Q23="","",'S.D.PASTE SHEET'!Q23)</f>
        <v/>
      </c>
      <c s="50" t="str">
        <f>IF('S.D.PASTE SHEET'!R23="","",'S.D.PASTE SHEET'!R23)</f>
        <v>GOVT. SENIOR SECONDARY SCHOOL MEERAN (213192)</v>
      </c>
      <c s="50">
        <f>IF('S.D.PASTE SHEET'!S23="","",'S.D.PASTE SHEET'!S23)</f>
        <v>8130205405</v>
      </c>
      <c s="50" t="str">
        <f>IF('S.D.PASTE SHEET'!T23="","",'S.D.PASTE SHEET'!T23)</f>
        <v>XXXX9354</v>
      </c>
      <c s="50" t="str">
        <f>IF('S.D.PASTE SHEET'!U23="","",'S.D.PASTE SHEET'!U23)</f>
        <v/>
      </c>
      <c s="50">
        <f>IF('S.D.PASTE SHEET'!V23="","",'S.D.PASTE SHEET'!V23)</f>
        <v>8003361457</v>
      </c>
      <c s="50" t="str">
        <f>IF('S.D.PASTE SHEET'!W23="","",'S.D.PASTE SHEET'!W23)</f>
        <v>MEERAN,LAXMANGARH,PATODA,332312</v>
      </c>
      <c s="50">
        <f>IF('S.D.PASTE SHEET'!X23="","",'S.D.PASTE SHEET'!X23)</f>
        <v>60000</v>
      </c>
      <c s="50" t="str">
        <f>IF('S.D.PASTE SHEET'!Y23="","",'S.D.PASTE SHEET'!Y23)</f>
        <v>N</v>
      </c>
      <c s="50" t="str">
        <f>IF('S.D.PASTE SHEET'!Z23="","",'S.D.PASTE SHEET'!Z23)</f>
        <v>N</v>
      </c>
      <c s="50" t="str">
        <f>IF('S.D.PASTE SHEET'!AA23="","",'S.D.PASTE SHEET'!AA23)</f>
        <v>No</v>
      </c>
      <c s="50">
        <f>IF('S.D.PASTE SHEET'!AB23="","",'S.D.PASTE SHEET'!AB23)</f>
        <v>17</v>
      </c>
      <c s="50" t="str">
        <f>IF('S.D.PASTE SHEET'!AC23="","",'S.D.PASTE SHEET'!AC23)</f>
        <v>None</v>
      </c>
      <c s="50">
        <f>IF('S.D.PASTE SHEET'!AD23="","",'S.D.PASTE SHEET'!AD23)</f>
        <v>1</v>
      </c>
      <c s="52"/>
      <c s="48">
        <f>IF(AK23="","",IF(AK23&gt;0,COUNT($AG$2:AG23),""))</f>
        <v>22</v>
      </c>
      <c s="53">
        <f t="shared" si="0"/>
        <v>12</v>
      </c>
      <c s="53" t="str">
        <f t="shared" si="1"/>
        <v>A</v>
      </c>
      <c s="53">
        <f t="shared" si="2"/>
        <v>2002</v>
      </c>
      <c s="51" t="str">
        <f t="shared" si="3"/>
        <v>25-07-2024</v>
      </c>
      <c s="53" t="str">
        <f t="shared" si="4"/>
        <v>RAHUL</v>
      </c>
      <c s="53" t="str">
        <f t="shared" si="5"/>
        <v/>
      </c>
      <c s="53" t="str">
        <f t="shared" si="6"/>
        <v>POKHARMAL</v>
      </c>
      <c s="53" t="str">
        <f t="shared" si="7"/>
        <v>KAMLA DEVI</v>
      </c>
      <c s="53" t="str">
        <f t="shared" si="8"/>
        <v>M</v>
      </c>
      <c s="51">
        <f t="shared" si="9"/>
        <v>39825</v>
      </c>
      <c s="53">
        <f t="shared" si="10"/>
        <v>1223</v>
      </c>
      <c s="53" t="str">
        <f t="shared" si="11"/>
        <v/>
      </c>
      <c s="53">
        <f t="shared" si="12"/>
        <v>125</v>
      </c>
      <c s="53">
        <f t="shared" si="13"/>
        <v>62</v>
      </c>
      <c s="53" t="str">
        <f t="shared" si="14"/>
        <v>OBC</v>
      </c>
      <c s="53" t="str">
        <f t="shared" si="15"/>
        <v>Hindu</v>
      </c>
      <c s="48"/>
      <c s="48">
        <f>IF(BC23="","",IF(BC23&gt;0,COUNT($AY$2:AY23),""))</f>
        <v>22</v>
      </c>
      <c s="54">
        <f t="shared" si="16"/>
        <v>12</v>
      </c>
      <c s="54" t="str">
        <f t="shared" si="17"/>
        <v>A</v>
      </c>
      <c s="54">
        <f t="shared" si="18"/>
        <v>2002</v>
      </c>
      <c s="51" t="str">
        <f t="shared" si="19"/>
        <v>25-07-2024</v>
      </c>
      <c s="54" t="str">
        <f t="shared" si="20"/>
        <v>RAHUL</v>
      </c>
      <c s="54" t="str">
        <f t="shared" si="21"/>
        <v/>
      </c>
      <c s="54" t="str">
        <f t="shared" si="22"/>
        <v>POKHARMAL</v>
      </c>
      <c s="54" t="str">
        <f t="shared" si="23"/>
        <v>KAMLA DEVI</v>
      </c>
      <c s="54" t="str">
        <f t="shared" si="24"/>
        <v>M</v>
      </c>
      <c s="51">
        <f t="shared" si="25"/>
        <v>39825</v>
      </c>
      <c s="54">
        <f t="shared" si="26"/>
        <v>1223</v>
      </c>
      <c s="54" t="str">
        <f t="shared" si="27"/>
        <v/>
      </c>
      <c s="54">
        <f t="shared" si="28"/>
        <v>125</v>
      </c>
      <c s="54">
        <f t="shared" si="29"/>
        <v>62</v>
      </c>
      <c s="54" t="str">
        <f t="shared" si="30"/>
        <v>OBC</v>
      </c>
      <c s="54" t="str">
        <f t="shared" si="31"/>
        <v>Hindu</v>
      </c>
    </row>
    <row r="24" spans="1:66" ht="15.75" customHeight="1">
      <c r="A24" s="50">
        <f>IF('S.D.PASTE SHEET'!A24="","",'S.D.PASTE SHEET'!A24)</f>
        <v>12</v>
      </c>
      <c s="50" t="str">
        <f>IF('S.D.PASTE SHEET'!B24="","",'S.D.PASTE SHEET'!B24)</f>
        <v>A</v>
      </c>
      <c s="50">
        <f>IF('S.D.PASTE SHEET'!C24="","",'S.D.PASTE SHEET'!C24)</f>
        <v>1256</v>
      </c>
      <c s="51" t="str">
        <f>IF('S.D.PASTE SHEET'!D24="","",'S.D.PASTE SHEET'!D24)</f>
        <v>23-08-2014</v>
      </c>
      <c s="50" t="str">
        <f>IF('S.D.PASTE SHEET'!E24="","",UPPER('S.D.PASTE SHEET'!E24))</f>
        <v>REKHA VERMA</v>
      </c>
      <c s="50" t="str">
        <f>IF('S.D.PASTE SHEET'!F24="","",'S.D.PASTE SHEET'!F24)</f>
        <v/>
      </c>
      <c s="50" t="str">
        <f>IF('S.D.PASTE SHEET'!G24="","",UPPER('S.D.PASTE SHEET'!G24))</f>
        <v>PARMESHWAR LAL VERMA</v>
      </c>
      <c s="50" t="str">
        <f>IF('S.D.PASTE SHEET'!H24="","",UPPER('S.D.PASTE SHEET'!H24))</f>
        <v>SHYANA DEVI</v>
      </c>
      <c s="50" t="str">
        <f>IF('S.D.PASTE SHEET'!I24="","",'S.D.PASTE SHEET'!I24)</f>
        <v>F</v>
      </c>
      <c s="51">
        <f>IF('S.D.PASTE SHEET'!J24="","",'S.D.PASTE SHEET'!J24)</f>
        <v>40095</v>
      </c>
      <c s="50">
        <f>IF('S.D.PASTE SHEET'!K24="","",'S.D.PASTE SHEET'!K24)</f>
        <v>1224</v>
      </c>
      <c s="50" t="str">
        <f>IF('S.D.PASTE SHEET'!L24="","",'S.D.PASTE SHEET'!L24)</f>
        <v/>
      </c>
      <c s="50">
        <f>IF('S.D.PASTE SHEET'!M24="","",'S.D.PASTE SHEET'!M24)</f>
        <v>125</v>
      </c>
      <c s="50">
        <f>IF('S.D.PASTE SHEET'!N24="","",'S.D.PASTE SHEET'!N24)</f>
        <v>79</v>
      </c>
      <c s="50" t="str">
        <f>IF('S.D.PASTE SHEET'!O24="","",'S.D.PASTE SHEET'!O24)</f>
        <v>SC</v>
      </c>
      <c s="50" t="str">
        <f>IF('S.D.PASTE SHEET'!P24="","",'S.D.PASTE SHEET'!P24)</f>
        <v>Hindu</v>
      </c>
      <c s="50" t="str">
        <f>IF('S.D.PASTE SHEET'!Q24="","",'S.D.PASTE SHEET'!Q24)</f>
        <v/>
      </c>
      <c s="50" t="str">
        <f>IF('S.D.PASTE SHEET'!R24="","",'S.D.PASTE SHEET'!R24)</f>
        <v>GOVT. SENIOR SECONDARY SCHOOL MEERAN (213192)</v>
      </c>
      <c s="50">
        <f>IF('S.D.PASTE SHEET'!S24="","",'S.D.PASTE SHEET'!S24)</f>
        <v>8130205405</v>
      </c>
      <c s="50" t="str">
        <f>IF('S.D.PASTE SHEET'!T24="","",'S.D.PASTE SHEET'!T24)</f>
        <v>XXXX1819</v>
      </c>
      <c s="50" t="str">
        <f>IF('S.D.PASTE SHEET'!U24="","",'S.D.PASTE SHEET'!U24)</f>
        <v>YFQEABW</v>
      </c>
      <c s="50">
        <f>IF('S.D.PASTE SHEET'!V24="","",'S.D.PASTE SHEET'!V24)</f>
        <v>9828271763</v>
      </c>
      <c s="50" t="str">
        <f>IF('S.D.PASTE SHEET'!W24="","",'S.D.PASTE SHEET'!W24)</f>
        <v>meeran,laxmangarh,meeran,332312</v>
      </c>
      <c s="50">
        <f>IF('S.D.PASTE SHEET'!X24="","",'S.D.PASTE SHEET'!X24)</f>
        <v>120000</v>
      </c>
      <c s="50" t="str">
        <f>IF('S.D.PASTE SHEET'!Y24="","",'S.D.PASTE SHEET'!Y24)</f>
        <v>N</v>
      </c>
      <c s="50" t="str">
        <f>IF('S.D.PASTE SHEET'!Z24="","",'S.D.PASTE SHEET'!Z24)</f>
        <v>N</v>
      </c>
      <c s="50" t="str">
        <f>IF('S.D.PASTE SHEET'!AA24="","",'S.D.PASTE SHEET'!AA24)</f>
        <v>No</v>
      </c>
      <c s="50">
        <f>IF('S.D.PASTE SHEET'!AB24="","",'S.D.PASTE SHEET'!AB24)</f>
        <v>17</v>
      </c>
      <c s="50" t="str">
        <f>IF('S.D.PASTE SHEET'!AC24="","",'S.D.PASTE SHEET'!AC24)</f>
        <v>None</v>
      </c>
      <c s="50">
        <f>IF('S.D.PASTE SHEET'!AD24="","",'S.D.PASTE SHEET'!AD24)</f>
        <v>2.5</v>
      </c>
      <c s="52"/>
      <c s="48">
        <f>IF(AK24="","",IF(AK24&gt;0,COUNT($AG$2:AG24),""))</f>
        <v>23</v>
      </c>
      <c s="53">
        <f t="shared" si="0"/>
        <v>12</v>
      </c>
      <c s="53" t="str">
        <f t="shared" si="1"/>
        <v>A</v>
      </c>
      <c s="53">
        <f t="shared" si="2"/>
        <v>1256</v>
      </c>
      <c s="51" t="str">
        <f t="shared" si="3"/>
        <v>23-08-2014</v>
      </c>
      <c s="53" t="str">
        <f t="shared" si="4"/>
        <v>REKHA VERMA</v>
      </c>
      <c s="53" t="str">
        <f t="shared" si="5"/>
        <v/>
      </c>
      <c s="53" t="str">
        <f t="shared" si="6"/>
        <v>PARMESHWAR LAL VERMA</v>
      </c>
      <c s="53" t="str">
        <f t="shared" si="7"/>
        <v>SHYANA DEVI</v>
      </c>
      <c s="53" t="str">
        <f t="shared" si="8"/>
        <v>F</v>
      </c>
      <c s="51">
        <f t="shared" si="9"/>
        <v>40095</v>
      </c>
      <c s="53">
        <f t="shared" si="10"/>
        <v>1224</v>
      </c>
      <c s="53" t="str">
        <f t="shared" si="11"/>
        <v/>
      </c>
      <c s="53">
        <f t="shared" si="12"/>
        <v>125</v>
      </c>
      <c s="53">
        <f t="shared" si="13"/>
        <v>79</v>
      </c>
      <c s="53" t="str">
        <f t="shared" si="14"/>
        <v>SC</v>
      </c>
      <c s="53" t="str">
        <f t="shared" si="15"/>
        <v>Hindu</v>
      </c>
      <c s="48"/>
      <c s="48">
        <f>IF(BC24="","",IF(BC24&gt;0,COUNT($AY$2:AY24),""))</f>
        <v>23</v>
      </c>
      <c s="54">
        <f t="shared" si="16"/>
        <v>12</v>
      </c>
      <c s="54" t="str">
        <f t="shared" si="17"/>
        <v>A</v>
      </c>
      <c s="54">
        <f t="shared" si="18"/>
        <v>1256</v>
      </c>
      <c s="51" t="str">
        <f t="shared" si="19"/>
        <v>23-08-2014</v>
      </c>
      <c s="54" t="str">
        <f t="shared" si="20"/>
        <v>REKHA VERMA</v>
      </c>
      <c s="54" t="str">
        <f t="shared" si="21"/>
        <v/>
      </c>
      <c s="54" t="str">
        <f t="shared" si="22"/>
        <v>PARMESHWAR LAL VERMA</v>
      </c>
      <c s="54" t="str">
        <f t="shared" si="23"/>
        <v>SHYANA DEVI</v>
      </c>
      <c s="54" t="str">
        <f t="shared" si="24"/>
        <v>F</v>
      </c>
      <c s="51">
        <f t="shared" si="25"/>
        <v>40095</v>
      </c>
      <c s="54">
        <f t="shared" si="26"/>
        <v>1224</v>
      </c>
      <c s="54" t="str">
        <f t="shared" si="27"/>
        <v/>
      </c>
      <c s="54">
        <f t="shared" si="28"/>
        <v>125</v>
      </c>
      <c s="54">
        <f t="shared" si="29"/>
        <v>79</v>
      </c>
      <c s="54" t="str">
        <f t="shared" si="30"/>
        <v>SC</v>
      </c>
      <c s="54" t="str">
        <f t="shared" si="31"/>
        <v>Hindu</v>
      </c>
    </row>
    <row r="25" spans="1:66" ht="15.75" customHeight="1">
      <c r="A25" s="50">
        <f>IF('S.D.PASTE SHEET'!A25="","",'S.D.PASTE SHEET'!A25)</f>
        <v>12</v>
      </c>
      <c s="50" t="str">
        <f>IF('S.D.PASTE SHEET'!B25="","",'S.D.PASTE SHEET'!B25)</f>
        <v>A</v>
      </c>
      <c s="50">
        <f>IF('S.D.PASTE SHEET'!C25="","",'S.D.PASTE SHEET'!C25)</f>
        <v>1971</v>
      </c>
      <c s="51">
        <f>IF('S.D.PASTE SHEET'!D25="","",'S.D.PASTE SHEET'!D25)</f>
        <v>45358</v>
      </c>
      <c s="50" t="str">
        <f>IF('S.D.PASTE SHEET'!E25="","",UPPER('S.D.PASTE SHEET'!E25))</f>
        <v>SAMEER KHAN</v>
      </c>
      <c s="50" t="str">
        <f>IF('S.D.PASTE SHEET'!F25="","",'S.D.PASTE SHEET'!F25)</f>
        <v/>
      </c>
      <c s="50" t="str">
        <f>IF('S.D.PASTE SHEET'!G25="","",UPPER('S.D.PASTE SHEET'!G25))</f>
        <v>MOHAMMED RAJJAK KHAN</v>
      </c>
      <c s="50" t="str">
        <f>IF('S.D.PASTE SHEET'!H25="","",UPPER('S.D.PASTE SHEET'!H25))</f>
        <v>MIDA BANO</v>
      </c>
      <c s="50" t="str">
        <f>IF('S.D.PASTE SHEET'!I25="","",'S.D.PASTE SHEET'!I25)</f>
        <v>M</v>
      </c>
      <c s="51" t="str">
        <f>IF('S.D.PASTE SHEET'!J25="","",'S.D.PASTE SHEET'!J25)</f>
        <v>18-04-2009</v>
      </c>
      <c s="50">
        <f>IF('S.D.PASTE SHEET'!K25="","",'S.D.PASTE SHEET'!K25)</f>
        <v>1225</v>
      </c>
      <c s="50" t="str">
        <f>IF('S.D.PASTE SHEET'!L25="","",'S.D.PASTE SHEET'!L25)</f>
        <v/>
      </c>
      <c s="50">
        <f>IF('S.D.PASTE SHEET'!M25="","",'S.D.PASTE SHEET'!M25)</f>
        <v>125</v>
      </c>
      <c s="50">
        <f>IF('S.D.PASTE SHEET'!N25="","",'S.D.PASTE SHEET'!N25)</f>
        <v>69</v>
      </c>
      <c s="50" t="str">
        <f>IF('S.D.PASTE SHEET'!O25="","",'S.D.PASTE SHEET'!O25)</f>
        <v>OBC</v>
      </c>
      <c s="50" t="str">
        <f>IF('S.D.PASTE SHEET'!P25="","",'S.D.PASTE SHEET'!P25)</f>
        <v>Muslim</v>
      </c>
      <c s="50" t="str">
        <f>IF('S.D.PASTE SHEET'!Q25="","",'S.D.PASTE SHEET'!Q25)</f>
        <v/>
      </c>
      <c s="50" t="str">
        <f>IF('S.D.PASTE SHEET'!R25="","",'S.D.PASTE SHEET'!R25)</f>
        <v>GOVT. SENIOR SECONDARY SCHOOL MEERAN (213192)</v>
      </c>
      <c s="50">
        <f>IF('S.D.PASTE SHEET'!S25="","",'S.D.PASTE SHEET'!S25)</f>
        <v>8130205405</v>
      </c>
      <c s="50" t="str">
        <f>IF('S.D.PASTE SHEET'!T25="","",'S.D.PASTE SHEET'!T25)</f>
        <v>XXXX5788</v>
      </c>
      <c s="50" t="str">
        <f>IF('S.D.PASTE SHEET'!U25="","",'S.D.PASTE SHEET'!U25)</f>
        <v/>
      </c>
      <c s="50">
        <f>IF('S.D.PASTE SHEET'!V25="","",'S.D.PASTE SHEET'!V25)</f>
        <v>8440002668</v>
      </c>
      <c s="50" t="str">
        <f>IF('S.D.PASTE SHEET'!W25="","",'S.D.PASTE SHEET'!W25)</f>
        <v>MEERAN,LAXMANGARH,MEERAN,332312</v>
      </c>
      <c s="50">
        <f>IF('S.D.PASTE SHEET'!X25="","",'S.D.PASTE SHEET'!X25)</f>
        <v>0</v>
      </c>
      <c s="50" t="str">
        <f>IF('S.D.PASTE SHEET'!Y25="","",'S.D.PASTE SHEET'!Y25)</f>
        <v>N</v>
      </c>
      <c s="50" t="str">
        <f>IF('S.D.PASTE SHEET'!Z25="","",'S.D.PASTE SHEET'!Z25)</f>
        <v>N</v>
      </c>
      <c s="50" t="str">
        <f>IF('S.D.PASTE SHEET'!AA25="","",'S.D.PASTE SHEET'!AA25)</f>
        <v>Yes</v>
      </c>
      <c s="50">
        <f>IF('S.D.PASTE SHEET'!AB25="","",'S.D.PASTE SHEET'!AB25)</f>
        <v>17</v>
      </c>
      <c s="50" t="str">
        <f>IF('S.D.PASTE SHEET'!AC25="","",'S.D.PASTE SHEET'!AC25)</f>
        <v>None</v>
      </c>
      <c s="50">
        <f>IF('S.D.PASTE SHEET'!AD25="","",'S.D.PASTE SHEET'!AD25)</f>
        <v>1</v>
      </c>
      <c s="52"/>
      <c s="48">
        <f>IF(AK25="","",IF(AK25&gt;0,COUNT($AG$2:AG25),""))</f>
        <v>24</v>
      </c>
      <c s="53">
        <f t="shared" si="0"/>
        <v>12</v>
      </c>
      <c s="53" t="str">
        <f t="shared" si="1"/>
        <v>A</v>
      </c>
      <c s="53">
        <f t="shared" si="2"/>
        <v>1971</v>
      </c>
      <c s="51">
        <f t="shared" si="3"/>
        <v>45358</v>
      </c>
      <c s="53" t="str">
        <f t="shared" si="4"/>
        <v>SAMEER KHAN</v>
      </c>
      <c s="53" t="str">
        <f t="shared" si="5"/>
        <v/>
      </c>
      <c s="53" t="str">
        <f t="shared" si="6"/>
        <v>MOHAMMED RAJJAK KHAN</v>
      </c>
      <c s="53" t="str">
        <f t="shared" si="7"/>
        <v>MIDA BANO</v>
      </c>
      <c s="53" t="str">
        <f t="shared" si="8"/>
        <v>M</v>
      </c>
      <c s="51" t="str">
        <f t="shared" si="9"/>
        <v>18-04-2009</v>
      </c>
      <c s="53">
        <f t="shared" si="10"/>
        <v>1225</v>
      </c>
      <c s="53" t="str">
        <f t="shared" si="11"/>
        <v/>
      </c>
      <c s="53">
        <f t="shared" si="12"/>
        <v>125</v>
      </c>
      <c s="53">
        <f t="shared" si="13"/>
        <v>69</v>
      </c>
      <c s="53" t="str">
        <f t="shared" si="14"/>
        <v>OBC</v>
      </c>
      <c s="53" t="str">
        <f t="shared" si="15"/>
        <v>Muslim</v>
      </c>
      <c s="48"/>
      <c s="48">
        <f>IF(BC25="","",IF(BC25&gt;0,COUNT($AY$2:AY25),""))</f>
        <v>24</v>
      </c>
      <c s="54">
        <f t="shared" si="16"/>
        <v>12</v>
      </c>
      <c s="54" t="str">
        <f t="shared" si="17"/>
        <v>A</v>
      </c>
      <c s="54">
        <f t="shared" si="18"/>
        <v>1971</v>
      </c>
      <c s="51">
        <f t="shared" si="19"/>
        <v>45358</v>
      </c>
      <c s="54" t="str">
        <f t="shared" si="20"/>
        <v>SAMEER KHAN</v>
      </c>
      <c s="54" t="str">
        <f t="shared" si="21"/>
        <v/>
      </c>
      <c s="54" t="str">
        <f t="shared" si="22"/>
        <v>MOHAMMED RAJJAK KHAN</v>
      </c>
      <c s="54" t="str">
        <f t="shared" si="23"/>
        <v>MIDA BANO</v>
      </c>
      <c s="54" t="str">
        <f t="shared" si="24"/>
        <v>M</v>
      </c>
      <c s="51" t="str">
        <f t="shared" si="25"/>
        <v>18-04-2009</v>
      </c>
      <c s="54">
        <f t="shared" si="26"/>
        <v>1225</v>
      </c>
      <c s="54" t="str">
        <f t="shared" si="27"/>
        <v/>
      </c>
      <c s="54">
        <f t="shared" si="28"/>
        <v>125</v>
      </c>
      <c s="54">
        <f t="shared" si="29"/>
        <v>69</v>
      </c>
      <c s="54" t="str">
        <f t="shared" si="30"/>
        <v>OBC</v>
      </c>
      <c s="54" t="str">
        <f t="shared" si="31"/>
        <v>Muslim</v>
      </c>
    </row>
    <row r="26" spans="1:66" ht="15.75" customHeight="1">
      <c r="A26" s="50">
        <f>IF('S.D.PASTE SHEET'!A26="","",'S.D.PASTE SHEET'!A26)</f>
        <v>12</v>
      </c>
      <c s="50" t="str">
        <f>IF('S.D.PASTE SHEET'!B26="","",'S.D.PASTE SHEET'!B26)</f>
        <v>A</v>
      </c>
      <c s="50">
        <f>IF('S.D.PASTE SHEET'!C26="","",'S.D.PASTE SHEET'!C26)</f>
        <v>1858</v>
      </c>
      <c s="51" t="str">
        <f>IF('S.D.PASTE SHEET'!D26="","",'S.D.PASTE SHEET'!D26)</f>
        <v>25-09-2021</v>
      </c>
      <c s="50" t="str">
        <f>IF('S.D.PASTE SHEET'!E26="","",UPPER('S.D.PASTE SHEET'!E26))</f>
        <v>SAMRIN BANO</v>
      </c>
      <c s="50" t="str">
        <f>IF('S.D.PASTE SHEET'!F26="","",'S.D.PASTE SHEET'!F26)</f>
        <v/>
      </c>
      <c s="50" t="str">
        <f>IF('S.D.PASTE SHEET'!G26="","",UPPER('S.D.PASTE SHEET'!G26))</f>
        <v>HASAN KHAN</v>
      </c>
      <c s="50" t="str">
        <f>IF('S.D.PASTE SHEET'!H26="","",UPPER('S.D.PASTE SHEET'!H26))</f>
        <v>SAJIDA BANO</v>
      </c>
      <c s="50" t="str">
        <f>IF('S.D.PASTE SHEET'!I26="","",'S.D.PASTE SHEET'!I26)</f>
        <v>F</v>
      </c>
      <c s="51">
        <f>IF('S.D.PASTE SHEET'!J26="","",'S.D.PASTE SHEET'!J26)</f>
        <v>39089</v>
      </c>
      <c s="50">
        <f>IF('S.D.PASTE SHEET'!K26="","",'S.D.PASTE SHEET'!K26)</f>
        <v>1226</v>
      </c>
      <c s="50" t="str">
        <f>IF('S.D.PASTE SHEET'!L26="","",'S.D.PASTE SHEET'!L26)</f>
        <v/>
      </c>
      <c s="50">
        <f>IF('S.D.PASTE SHEET'!M26="","",'S.D.PASTE SHEET'!M26)</f>
        <v>125</v>
      </c>
      <c s="50">
        <f>IF('S.D.PASTE SHEET'!N26="","",'S.D.PASTE SHEET'!N26)</f>
        <v>69</v>
      </c>
      <c s="50" t="str">
        <f>IF('S.D.PASTE SHEET'!O26="","",'S.D.PASTE SHEET'!O26)</f>
        <v>OBC</v>
      </c>
      <c s="50" t="str">
        <f>IF('S.D.PASTE SHEET'!P26="","",'S.D.PASTE SHEET'!P26)</f>
        <v>Muslim</v>
      </c>
      <c s="50" t="str">
        <f>IF('S.D.PASTE SHEET'!Q26="","",'S.D.PASTE SHEET'!Q26)</f>
        <v/>
      </c>
      <c s="50" t="str">
        <f>IF('S.D.PASTE SHEET'!R26="","",'S.D.PASTE SHEET'!R26)</f>
        <v>GOVT. SENIOR SECONDARY SCHOOL MEERAN (213192)</v>
      </c>
      <c s="50">
        <f>IF('S.D.PASTE SHEET'!S26="","",'S.D.PASTE SHEET'!S26)</f>
        <v>8130205405</v>
      </c>
      <c s="50" t="str">
        <f>IF('S.D.PASTE SHEET'!T26="","",'S.D.PASTE SHEET'!T26)</f>
        <v>XXXX9136</v>
      </c>
      <c s="50" t="str">
        <f>IF('S.D.PASTE SHEET'!U26="","",'S.D.PASTE SHEET'!U26)</f>
        <v/>
      </c>
      <c s="50">
        <f>IF('S.D.PASTE SHEET'!V26="","",'S.D.PASTE SHEET'!V26)</f>
        <v>7357199782</v>
      </c>
      <c s="50" t="str">
        <f>IF('S.D.PASTE SHEET'!W26="","",'S.D.PASTE SHEET'!W26)</f>
        <v>MEERAN,LAXMANGARH,MEERAN,332312</v>
      </c>
      <c s="50">
        <f>IF('S.D.PASTE SHEET'!X26="","",'S.D.PASTE SHEET'!X26)</f>
        <v>0</v>
      </c>
      <c s="50" t="str">
        <f>IF('S.D.PASTE SHEET'!Y26="","",'S.D.PASTE SHEET'!Y26)</f>
        <v>N</v>
      </c>
      <c s="50" t="str">
        <f>IF('S.D.PASTE SHEET'!Z26="","",'S.D.PASTE SHEET'!Z26)</f>
        <v>N</v>
      </c>
      <c s="50" t="str">
        <f>IF('S.D.PASTE SHEET'!AA26="","",'S.D.PASTE SHEET'!AA26)</f>
        <v>Yes</v>
      </c>
      <c s="50">
        <f>IF('S.D.PASTE SHEET'!AB26="","",'S.D.PASTE SHEET'!AB26)</f>
        <v>19</v>
      </c>
      <c s="50" t="str">
        <f>IF('S.D.PASTE SHEET'!AC26="","",'S.D.PASTE SHEET'!AC26)</f>
        <v>None</v>
      </c>
      <c s="50">
        <f>IF('S.D.PASTE SHEET'!AD26="","",'S.D.PASTE SHEET'!AD26)</f>
        <v>2</v>
      </c>
      <c s="52"/>
      <c s="48">
        <f>IF(AK26="","",IF(AK26&gt;0,COUNT($AG$2:AG26),""))</f>
        <v>25</v>
      </c>
      <c s="53">
        <f t="shared" si="0"/>
        <v>12</v>
      </c>
      <c s="53" t="str">
        <f t="shared" si="1"/>
        <v>A</v>
      </c>
      <c s="53">
        <f t="shared" si="2"/>
        <v>1858</v>
      </c>
      <c s="51" t="str">
        <f t="shared" si="3"/>
        <v>25-09-2021</v>
      </c>
      <c s="53" t="str">
        <f t="shared" si="4"/>
        <v>SAMRIN BANO</v>
      </c>
      <c s="53" t="str">
        <f t="shared" si="5"/>
        <v/>
      </c>
      <c s="53" t="str">
        <f t="shared" si="6"/>
        <v>HASAN KHAN</v>
      </c>
      <c s="53" t="str">
        <f t="shared" si="7"/>
        <v>SAJIDA BANO</v>
      </c>
      <c s="53" t="str">
        <f t="shared" si="8"/>
        <v>F</v>
      </c>
      <c s="51">
        <f t="shared" si="9"/>
        <v>39089</v>
      </c>
      <c s="53">
        <f t="shared" si="10"/>
        <v>1226</v>
      </c>
      <c s="53" t="str">
        <f t="shared" si="11"/>
        <v/>
      </c>
      <c s="53">
        <f t="shared" si="12"/>
        <v>125</v>
      </c>
      <c s="53">
        <f t="shared" si="13"/>
        <v>69</v>
      </c>
      <c s="53" t="str">
        <f t="shared" si="14"/>
        <v>OBC</v>
      </c>
      <c s="53" t="str">
        <f t="shared" si="15"/>
        <v>Muslim</v>
      </c>
      <c s="48"/>
      <c s="48">
        <f>IF(BC26="","",IF(BC26&gt;0,COUNT($AY$2:AY26),""))</f>
        <v>25</v>
      </c>
      <c s="54">
        <f t="shared" si="16"/>
        <v>12</v>
      </c>
      <c s="54" t="str">
        <f t="shared" si="17"/>
        <v>A</v>
      </c>
      <c s="54">
        <f t="shared" si="18"/>
        <v>1858</v>
      </c>
      <c s="51" t="str">
        <f t="shared" si="19"/>
        <v>25-09-2021</v>
      </c>
      <c s="54" t="str">
        <f t="shared" si="20"/>
        <v>SAMRIN BANO</v>
      </c>
      <c s="54" t="str">
        <f t="shared" si="21"/>
        <v/>
      </c>
      <c s="54" t="str">
        <f t="shared" si="22"/>
        <v>HASAN KHAN</v>
      </c>
      <c s="54" t="str">
        <f t="shared" si="23"/>
        <v>SAJIDA BANO</v>
      </c>
      <c s="54" t="str">
        <f t="shared" si="24"/>
        <v>F</v>
      </c>
      <c s="51">
        <f t="shared" si="25"/>
        <v>39089</v>
      </c>
      <c s="54">
        <f t="shared" si="26"/>
        <v>1226</v>
      </c>
      <c s="54" t="str">
        <f t="shared" si="27"/>
        <v/>
      </c>
      <c s="54">
        <f t="shared" si="28"/>
        <v>125</v>
      </c>
      <c s="54">
        <f t="shared" si="29"/>
        <v>69</v>
      </c>
      <c s="54" t="str">
        <f t="shared" si="30"/>
        <v>OBC</v>
      </c>
      <c s="54" t="str">
        <f t="shared" si="31"/>
        <v>Muslim</v>
      </c>
    </row>
    <row r="27" spans="1:66" ht="15.75" customHeight="1">
      <c r="A27" s="50">
        <f>IF('S.D.PASTE SHEET'!A27="","",'S.D.PASTE SHEET'!A27)</f>
        <v>12</v>
      </c>
      <c s="50" t="str">
        <f>IF('S.D.PASTE SHEET'!B27="","",'S.D.PASTE SHEET'!B27)</f>
        <v>A</v>
      </c>
      <c s="50">
        <f>IF('S.D.PASTE SHEET'!C27="","",'S.D.PASTE SHEET'!C27)</f>
        <v>1947</v>
      </c>
      <c s="51" t="str">
        <f>IF('S.D.PASTE SHEET'!D27="","",'S.D.PASTE SHEET'!D27)</f>
        <v>14-08-2025</v>
      </c>
      <c s="50" t="str">
        <f>IF('S.D.PASTE SHEET'!E27="","",UPPER('S.D.PASTE SHEET'!E27))</f>
        <v>SANDEEP</v>
      </c>
      <c s="50" t="str">
        <f>IF('S.D.PASTE SHEET'!F27="","",'S.D.PASTE SHEET'!F27)</f>
        <v/>
      </c>
      <c s="50" t="str">
        <f>IF('S.D.PASTE SHEET'!G27="","",UPPER('S.D.PASTE SHEET'!G27))</f>
        <v>LOONA RAM</v>
      </c>
      <c s="50" t="str">
        <f>IF('S.D.PASTE SHEET'!H27="","",UPPER('S.D.PASTE SHEET'!H27))</f>
        <v>PATASI DEVI</v>
      </c>
      <c s="50" t="str">
        <f>IF('S.D.PASTE SHEET'!I27="","",'S.D.PASTE SHEET'!I27)</f>
        <v>M</v>
      </c>
      <c s="51" t="str">
        <f>IF('S.D.PASTE SHEET'!J27="","",'S.D.PASTE SHEET'!J27)</f>
        <v>16-07-2006</v>
      </c>
      <c s="50">
        <f>IF('S.D.PASTE SHEET'!K27="","",'S.D.PASTE SHEET'!K27)</f>
        <v>1227</v>
      </c>
      <c s="50" t="str">
        <f>IF('S.D.PASTE SHEET'!L27="","",'S.D.PASTE SHEET'!L27)</f>
        <v/>
      </c>
      <c s="50">
        <f>IF('S.D.PASTE SHEET'!M27="","",'S.D.PASTE SHEET'!M27)</f>
        <v>125</v>
      </c>
      <c s="50">
        <f>IF('S.D.PASTE SHEET'!N27="","",'S.D.PASTE SHEET'!N27)</f>
        <v>45</v>
      </c>
      <c s="50" t="str">
        <f>IF('S.D.PASTE SHEET'!O27="","",'S.D.PASTE SHEET'!O27)</f>
        <v>SC</v>
      </c>
      <c s="50" t="str">
        <f>IF('S.D.PASTE SHEET'!P27="","",'S.D.PASTE SHEET'!P27)</f>
        <v>Hindu</v>
      </c>
      <c s="50" t="str">
        <f>IF('S.D.PASTE SHEET'!Q27="","",'S.D.PASTE SHEET'!Q27)</f>
        <v/>
      </c>
      <c s="50" t="str">
        <f>IF('S.D.PASTE SHEET'!R27="","",'S.D.PASTE SHEET'!R27)</f>
        <v>GOVT. SENIOR SECONDARY SCHOOL MEERAN (213192)</v>
      </c>
      <c s="50">
        <f>IF('S.D.PASTE SHEET'!S27="","",'S.D.PASTE SHEET'!S27)</f>
        <v>8130205405</v>
      </c>
      <c s="50" t="str">
        <f>IF('S.D.PASTE SHEET'!T27="","",'S.D.PASTE SHEET'!T27)</f>
        <v>XXXX6067</v>
      </c>
      <c s="50" t="str">
        <f>IF('S.D.PASTE SHEET'!U27="","",'S.D.PASTE SHEET'!U27)</f>
        <v>VPBOJXJ</v>
      </c>
      <c s="50">
        <f>IF('S.D.PASTE SHEET'!V27="","",'S.D.PASTE SHEET'!V27)</f>
        <v>9772446594</v>
      </c>
      <c s="50" t="str">
        <f>IF('S.D.PASTE SHEET'!W27="","",'S.D.PASTE SHEET'!W27)</f>
        <v>MEERAN,LAXMANGARH,PATODA,332312</v>
      </c>
      <c s="50">
        <f>IF('S.D.PASTE SHEET'!X27="","",'S.D.PASTE SHEET'!X27)</f>
        <v>80000</v>
      </c>
      <c s="50" t="str">
        <f>IF('S.D.PASTE SHEET'!Y27="","",'S.D.PASTE SHEET'!Y27)</f>
        <v>N</v>
      </c>
      <c s="50" t="str">
        <f>IF('S.D.PASTE SHEET'!Z27="","",'S.D.PASTE SHEET'!Z27)</f>
        <v>N</v>
      </c>
      <c s="50" t="str">
        <f>IF('S.D.PASTE SHEET'!AA27="","",'S.D.PASTE SHEET'!AA27)</f>
        <v>No</v>
      </c>
      <c s="50">
        <f>IF('S.D.PASTE SHEET'!AB27="","",'S.D.PASTE SHEET'!AB27)</f>
        <v>20</v>
      </c>
      <c s="50" t="str">
        <f>IF('S.D.PASTE SHEET'!AC27="","",'S.D.PASTE SHEET'!AC27)</f>
        <v>None</v>
      </c>
      <c s="50">
        <f>IF('S.D.PASTE SHEET'!AD27="","",'S.D.PASTE SHEET'!AD27)</f>
        <v>3</v>
      </c>
      <c s="52"/>
      <c s="48">
        <f>IF(AK27="","",IF(AK27&gt;0,COUNT($AG$2:AG27),""))</f>
        <v>26</v>
      </c>
      <c s="53">
        <f t="shared" si="0"/>
        <v>12</v>
      </c>
      <c s="53" t="str">
        <f t="shared" si="1"/>
        <v>A</v>
      </c>
      <c s="53">
        <f t="shared" si="2"/>
        <v>1947</v>
      </c>
      <c s="51" t="str">
        <f t="shared" si="3"/>
        <v>14-08-2025</v>
      </c>
      <c s="53" t="str">
        <f t="shared" si="4"/>
        <v>SANDEEP</v>
      </c>
      <c s="53" t="str">
        <f t="shared" si="5"/>
        <v/>
      </c>
      <c s="53" t="str">
        <f t="shared" si="6"/>
        <v>LOONA RAM</v>
      </c>
      <c s="53" t="str">
        <f t="shared" si="7"/>
        <v>PATASI DEVI</v>
      </c>
      <c s="53" t="str">
        <f t="shared" si="8"/>
        <v>M</v>
      </c>
      <c s="51" t="str">
        <f t="shared" si="9"/>
        <v>16-07-2006</v>
      </c>
      <c s="53">
        <f t="shared" si="10"/>
        <v>1227</v>
      </c>
      <c s="53" t="str">
        <f t="shared" si="11"/>
        <v/>
      </c>
      <c s="53">
        <f t="shared" si="12"/>
        <v>125</v>
      </c>
      <c s="53">
        <f t="shared" si="13"/>
        <v>45</v>
      </c>
      <c s="53" t="str">
        <f t="shared" si="14"/>
        <v>SC</v>
      </c>
      <c s="53" t="str">
        <f t="shared" si="15"/>
        <v>Hindu</v>
      </c>
      <c s="48"/>
      <c s="48">
        <f>IF(BC27="","",IF(BC27&gt;0,COUNT($AY$2:AY27),""))</f>
        <v>26</v>
      </c>
      <c s="54">
        <f t="shared" si="16"/>
        <v>12</v>
      </c>
      <c s="54" t="str">
        <f t="shared" si="17"/>
        <v>A</v>
      </c>
      <c s="54">
        <f t="shared" si="18"/>
        <v>1947</v>
      </c>
      <c s="51" t="str">
        <f t="shared" si="19"/>
        <v>14-08-2025</v>
      </c>
      <c s="54" t="str">
        <f t="shared" si="20"/>
        <v>SANDEEP</v>
      </c>
      <c s="54" t="str">
        <f t="shared" si="21"/>
        <v/>
      </c>
      <c s="54" t="str">
        <f t="shared" si="22"/>
        <v>LOONA RAM</v>
      </c>
      <c s="54" t="str">
        <f t="shared" si="23"/>
        <v>PATASI DEVI</v>
      </c>
      <c s="54" t="str">
        <f t="shared" si="24"/>
        <v>M</v>
      </c>
      <c s="51" t="str">
        <f t="shared" si="25"/>
        <v>16-07-2006</v>
      </c>
      <c s="54">
        <f t="shared" si="26"/>
        <v>1227</v>
      </c>
      <c s="54" t="str">
        <f t="shared" si="27"/>
        <v/>
      </c>
      <c s="54">
        <f t="shared" si="28"/>
        <v>125</v>
      </c>
      <c s="54">
        <f t="shared" si="29"/>
        <v>45</v>
      </c>
      <c s="54" t="str">
        <f t="shared" si="30"/>
        <v>SC</v>
      </c>
      <c s="54" t="str">
        <f t="shared" si="31"/>
        <v>Hindu</v>
      </c>
    </row>
    <row r="28" spans="1:66" ht="15.75" customHeight="1">
      <c r="A28" s="50">
        <f>IF('S.D.PASTE SHEET'!A28="","",'S.D.PASTE SHEET'!A28)</f>
        <v>12</v>
      </c>
      <c s="50" t="str">
        <f>IF('S.D.PASTE SHEET'!B28="","",'S.D.PASTE SHEET'!B28)</f>
        <v>A</v>
      </c>
      <c s="50">
        <f>IF('S.D.PASTE SHEET'!C28="","",'S.D.PASTE SHEET'!C28)</f>
        <v>1958</v>
      </c>
      <c s="51">
        <f>IF('S.D.PASTE SHEET'!D28="","",'S.D.PASTE SHEET'!D28)</f>
        <v>45146</v>
      </c>
      <c s="50" t="str">
        <f>IF('S.D.PASTE SHEET'!E28="","",UPPER('S.D.PASTE SHEET'!E28))</f>
        <v>SHAKIL</v>
      </c>
      <c s="50" t="str">
        <f>IF('S.D.PASTE SHEET'!F28="","",'S.D.PASTE SHEET'!F28)</f>
        <v/>
      </c>
      <c s="50" t="str">
        <f>IF('S.D.PASTE SHEET'!G28="","",UPPER('S.D.PASTE SHEET'!G28))</f>
        <v>SABIR KHAN</v>
      </c>
      <c s="50" t="str">
        <f>IF('S.D.PASTE SHEET'!H28="","",UPPER('S.D.PASTE SHEET'!H28))</f>
        <v>BATUL BANO</v>
      </c>
      <c s="50" t="str">
        <f>IF('S.D.PASTE SHEET'!I28="","",'S.D.PASTE SHEET'!I28)</f>
        <v>M</v>
      </c>
      <c s="51">
        <f>IF('S.D.PASTE SHEET'!J28="","",'S.D.PASTE SHEET'!J28)</f>
        <v>38936</v>
      </c>
      <c s="50">
        <f>IF('S.D.PASTE SHEET'!K28="","",'S.D.PASTE SHEET'!K28)</f>
        <v>1228</v>
      </c>
      <c s="50" t="str">
        <f>IF('S.D.PASTE SHEET'!L28="","",'S.D.PASTE SHEET'!L28)</f>
        <v/>
      </c>
      <c s="50">
        <f>IF('S.D.PASTE SHEET'!M28="","",'S.D.PASTE SHEET'!M28)</f>
        <v>125</v>
      </c>
      <c s="50">
        <f>IF('S.D.PASTE SHEET'!N28="","",'S.D.PASTE SHEET'!N28)</f>
        <v>72</v>
      </c>
      <c s="50" t="str">
        <f>IF('S.D.PASTE SHEET'!O28="","",'S.D.PASTE SHEET'!O28)</f>
        <v>OBC</v>
      </c>
      <c s="50" t="str">
        <f>IF('S.D.PASTE SHEET'!P28="","",'S.D.PASTE SHEET'!P28)</f>
        <v>Muslim</v>
      </c>
      <c s="50" t="str">
        <f>IF('S.D.PASTE SHEET'!Q28="","",'S.D.PASTE SHEET'!Q28)</f>
        <v/>
      </c>
      <c s="50" t="str">
        <f>IF('S.D.PASTE SHEET'!R28="","",'S.D.PASTE SHEET'!R28)</f>
        <v>GOVT. SENIOR SECONDARY SCHOOL MEERAN (213192)</v>
      </c>
      <c s="50">
        <f>IF('S.D.PASTE SHEET'!S28="","",'S.D.PASTE SHEET'!S28)</f>
        <v>8130205405</v>
      </c>
      <c s="50" t="str">
        <f>IF('S.D.PASTE SHEET'!T28="","",'S.D.PASTE SHEET'!T28)</f>
        <v>XXXX5526</v>
      </c>
      <c s="50" t="str">
        <f>IF('S.D.PASTE SHEET'!U28="","",'S.D.PASTE SHEET'!U28)</f>
        <v/>
      </c>
      <c s="50">
        <f>IF('S.D.PASTE SHEET'!V28="","",'S.D.PASTE SHEET'!V28)</f>
        <v>6367264520</v>
      </c>
      <c s="50" t="str">
        <f>IF('S.D.PASTE SHEET'!W28="","",'S.D.PASTE SHEET'!W28)</f>
        <v>meeran,laxmangarh,meeran,332312</v>
      </c>
      <c s="50">
        <f>IF('S.D.PASTE SHEET'!X28="","",'S.D.PASTE SHEET'!X28)</f>
        <v>50000</v>
      </c>
      <c s="50" t="str">
        <f>IF('S.D.PASTE SHEET'!Y28="","",'S.D.PASTE SHEET'!Y28)</f>
        <v>N</v>
      </c>
      <c s="50" t="str">
        <f>IF('S.D.PASTE SHEET'!Z28="","",'S.D.PASTE SHEET'!Z28)</f>
        <v>N</v>
      </c>
      <c s="50" t="str">
        <f>IF('S.D.PASTE SHEET'!AA28="","",'S.D.PASTE SHEET'!AA28)</f>
        <v>Yes</v>
      </c>
      <c s="50">
        <f>IF('S.D.PASTE SHEET'!AB28="","",'S.D.PASTE SHEET'!AB28)</f>
        <v>20</v>
      </c>
      <c s="50" t="str">
        <f>IF('S.D.PASTE SHEET'!AC28="","",'S.D.PASTE SHEET'!AC28)</f>
        <v>None</v>
      </c>
      <c s="50">
        <f>IF('S.D.PASTE SHEET'!AD28="","",'S.D.PASTE SHEET'!AD28)</f>
        <v>1</v>
      </c>
      <c s="52"/>
      <c s="48">
        <f>IF(AK28="","",IF(AK28&gt;0,COUNT($AG$2:AG28),""))</f>
        <v>27</v>
      </c>
      <c s="53">
        <f t="shared" si="0"/>
        <v>12</v>
      </c>
      <c s="53" t="str">
        <f t="shared" si="1"/>
        <v>A</v>
      </c>
      <c s="53">
        <f t="shared" si="2"/>
        <v>1958</v>
      </c>
      <c s="51">
        <f t="shared" si="3"/>
        <v>45146</v>
      </c>
      <c s="53" t="str">
        <f t="shared" si="4"/>
        <v>SHAKIL</v>
      </c>
      <c s="53" t="str">
        <f t="shared" si="5"/>
        <v/>
      </c>
      <c s="53" t="str">
        <f t="shared" si="6"/>
        <v>SABIR KHAN</v>
      </c>
      <c s="53" t="str">
        <f t="shared" si="7"/>
        <v>BATUL BANO</v>
      </c>
      <c s="53" t="str">
        <f t="shared" si="8"/>
        <v>M</v>
      </c>
      <c s="51">
        <f t="shared" si="9"/>
        <v>38936</v>
      </c>
      <c s="53">
        <f t="shared" si="10"/>
        <v>1228</v>
      </c>
      <c s="53" t="str">
        <f t="shared" si="11"/>
        <v/>
      </c>
      <c s="53">
        <f t="shared" si="12"/>
        <v>125</v>
      </c>
      <c s="53">
        <f t="shared" si="13"/>
        <v>72</v>
      </c>
      <c s="53" t="str">
        <f t="shared" si="14"/>
        <v>OBC</v>
      </c>
      <c s="53" t="str">
        <f t="shared" si="15"/>
        <v>Muslim</v>
      </c>
      <c s="48"/>
      <c s="48">
        <f>IF(BC28="","",IF(BC28&gt;0,COUNT($AY$2:AY28),""))</f>
        <v>27</v>
      </c>
      <c s="54">
        <f t="shared" si="16"/>
        <v>12</v>
      </c>
      <c s="54" t="str">
        <f t="shared" si="17"/>
        <v>A</v>
      </c>
      <c s="54">
        <f t="shared" si="18"/>
        <v>1958</v>
      </c>
      <c s="51">
        <f t="shared" si="19"/>
        <v>45146</v>
      </c>
      <c s="54" t="str">
        <f t="shared" si="20"/>
        <v>SHAKIL</v>
      </c>
      <c s="54" t="str">
        <f t="shared" si="21"/>
        <v/>
      </c>
      <c s="54" t="str">
        <f t="shared" si="22"/>
        <v>SABIR KHAN</v>
      </c>
      <c s="54" t="str">
        <f t="shared" si="23"/>
        <v>BATUL BANO</v>
      </c>
      <c s="54" t="str">
        <f t="shared" si="24"/>
        <v>M</v>
      </c>
      <c s="51">
        <f t="shared" si="25"/>
        <v>38936</v>
      </c>
      <c s="54">
        <f t="shared" si="26"/>
        <v>1228</v>
      </c>
      <c s="54" t="str">
        <f t="shared" si="27"/>
        <v/>
      </c>
      <c s="54">
        <f t="shared" si="28"/>
        <v>125</v>
      </c>
      <c s="54">
        <f t="shared" si="29"/>
        <v>72</v>
      </c>
      <c s="54" t="str">
        <f t="shared" si="30"/>
        <v>OBC</v>
      </c>
      <c s="54" t="str">
        <f t="shared" si="31"/>
        <v>Muslim</v>
      </c>
    </row>
    <row r="29" spans="1:66" ht="15.75" customHeight="1">
      <c r="A29" s="50">
        <f>IF('S.D.PASTE SHEET'!A29="","",'S.D.PASTE SHEET'!A29)</f>
        <v>12</v>
      </c>
      <c s="50" t="str">
        <f>IF('S.D.PASTE SHEET'!B29="","",'S.D.PASTE SHEET'!B29)</f>
        <v>A</v>
      </c>
      <c s="50">
        <f>IF('S.D.PASTE SHEET'!C29="","",'S.D.PASTE SHEET'!C29)</f>
        <v>1982</v>
      </c>
      <c s="51">
        <f>IF('S.D.PASTE SHEET'!D29="","",'S.D.PASTE SHEET'!D29)</f>
        <v>45511</v>
      </c>
      <c s="50" t="str">
        <f>IF('S.D.PASTE SHEET'!E29="","",UPPER('S.D.PASTE SHEET'!E29))</f>
        <v>YOGESH KUMAR SHARMA</v>
      </c>
      <c s="50" t="str">
        <f>IF('S.D.PASTE SHEET'!F29="","",'S.D.PASTE SHEET'!F29)</f>
        <v/>
      </c>
      <c s="50" t="str">
        <f>IF('S.D.PASTE SHEET'!G29="","",UPPER('S.D.PASTE SHEET'!G29))</f>
        <v>RAJKUMAR SHARMA</v>
      </c>
      <c s="50" t="str">
        <f>IF('S.D.PASTE SHEET'!H29="","",UPPER('S.D.PASTE SHEET'!H29))</f>
        <v>BASANTI DEVI</v>
      </c>
      <c s="50" t="str">
        <f>IF('S.D.PASTE SHEET'!I29="","",'S.D.PASTE SHEET'!I29)</f>
        <v>M</v>
      </c>
      <c s="51" t="str">
        <f>IF('S.D.PASTE SHEET'!J29="","",'S.D.PASTE SHEET'!J29)</f>
        <v>14-07-2009</v>
      </c>
      <c s="50">
        <f>IF('S.D.PASTE SHEET'!K29="","",'S.D.PASTE SHEET'!K29)</f>
        <v>1229</v>
      </c>
      <c s="50" t="str">
        <f>IF('S.D.PASTE SHEET'!L29="","",'S.D.PASTE SHEET'!L29)</f>
        <v/>
      </c>
      <c s="50">
        <f>IF('S.D.PASTE SHEET'!M29="","",'S.D.PASTE SHEET'!M29)</f>
        <v>125</v>
      </c>
      <c s="50">
        <f>IF('S.D.PASTE SHEET'!N29="","",'S.D.PASTE SHEET'!N29)</f>
        <v>74</v>
      </c>
      <c s="50" t="str">
        <f>IF('S.D.PASTE SHEET'!O29="","",'S.D.PASTE SHEET'!O29)</f>
        <v>GEN</v>
      </c>
      <c s="50" t="str">
        <f>IF('S.D.PASTE SHEET'!P29="","",'S.D.PASTE SHEET'!P29)</f>
        <v>Hindu</v>
      </c>
      <c s="50" t="str">
        <f>IF('S.D.PASTE SHEET'!Q29="","",'S.D.PASTE SHEET'!Q29)</f>
        <v/>
      </c>
      <c s="50" t="str">
        <f>IF('S.D.PASTE SHEET'!R29="","",'S.D.PASTE SHEET'!R29)</f>
        <v>GOVT. SENIOR SECONDARY SCHOOL MEERAN (213192)</v>
      </c>
      <c s="50">
        <f>IF('S.D.PASTE SHEET'!S29="","",'S.D.PASTE SHEET'!S29)</f>
        <v>8130205405</v>
      </c>
      <c s="50" t="str">
        <f>IF('S.D.PASTE SHEET'!T29="","",'S.D.PASTE SHEET'!T29)</f>
        <v>XXXX2038</v>
      </c>
      <c s="50" t="str">
        <f>IF('S.D.PASTE SHEET'!U29="","",'S.D.PASTE SHEET'!U29)</f>
        <v/>
      </c>
      <c s="50">
        <f>IF('S.D.PASTE SHEET'!V29="","",'S.D.PASTE SHEET'!V29)</f>
        <v>9783709912</v>
      </c>
      <c s="50" t="str">
        <f>IF('S.D.PASTE SHEET'!W29="","",'S.D.PASTE SHEET'!W29)</f>
        <v>VPO MEERAN,NECHHAWA,MEERAN,332312</v>
      </c>
      <c s="50">
        <f>IF('S.D.PASTE SHEET'!X29="","",'S.D.PASTE SHEET'!X29)</f>
        <v>0</v>
      </c>
      <c s="50" t="str">
        <f>IF('S.D.PASTE SHEET'!Y29="","",'S.D.PASTE SHEET'!Y29)</f>
        <v>N</v>
      </c>
      <c s="50" t="str">
        <f>IF('S.D.PASTE SHEET'!Z29="","",'S.D.PASTE SHEET'!Z29)</f>
        <v>N</v>
      </c>
      <c s="50" t="str">
        <f>IF('S.D.PASTE SHEET'!AA29="","",'S.D.PASTE SHEET'!AA29)</f>
        <v>No</v>
      </c>
      <c s="50">
        <f>IF('S.D.PASTE SHEET'!AB29="","",'S.D.PASTE SHEET'!AB29)</f>
        <v>17</v>
      </c>
      <c s="50" t="str">
        <f>IF('S.D.PASTE SHEET'!AC29="","",'S.D.PASTE SHEET'!AC29)</f>
        <v>None</v>
      </c>
      <c s="50">
        <f>IF('S.D.PASTE SHEET'!AD29="","",'S.D.PASTE SHEET'!AD29)</f>
        <v>1</v>
      </c>
      <c s="52"/>
      <c s="48">
        <f>IF(AK29="","",IF(AK29&gt;0,COUNT($AG$2:AG29),""))</f>
        <v>28</v>
      </c>
      <c s="53">
        <f t="shared" si="0"/>
        <v>12</v>
      </c>
      <c s="53" t="str">
        <f t="shared" si="1"/>
        <v>A</v>
      </c>
      <c s="53">
        <f t="shared" si="2"/>
        <v>1982</v>
      </c>
      <c s="51">
        <f t="shared" si="3"/>
        <v>45511</v>
      </c>
      <c s="53" t="str">
        <f t="shared" si="4"/>
        <v>YOGESH KUMAR SHARMA</v>
      </c>
      <c s="53" t="str">
        <f t="shared" si="5"/>
        <v/>
      </c>
      <c s="53" t="str">
        <f t="shared" si="6"/>
        <v>RAJKUMAR SHARMA</v>
      </c>
      <c s="53" t="str">
        <f t="shared" si="7"/>
        <v>BASANTI DEVI</v>
      </c>
      <c s="53" t="str">
        <f t="shared" si="8"/>
        <v>M</v>
      </c>
      <c s="51" t="str">
        <f t="shared" si="9"/>
        <v>14-07-2009</v>
      </c>
      <c s="53">
        <f t="shared" si="10"/>
        <v>1229</v>
      </c>
      <c s="53" t="str">
        <f t="shared" si="11"/>
        <v/>
      </c>
      <c s="53">
        <f t="shared" si="12"/>
        <v>125</v>
      </c>
      <c s="53">
        <f t="shared" si="13"/>
        <v>74</v>
      </c>
      <c s="53" t="str">
        <f t="shared" si="14"/>
        <v>GEN</v>
      </c>
      <c s="53" t="str">
        <f t="shared" si="15"/>
        <v>Hindu</v>
      </c>
      <c s="48"/>
      <c s="48">
        <f>IF(BC29="","",IF(BC29&gt;0,COUNT($AY$2:AY29),""))</f>
        <v>28</v>
      </c>
      <c s="54">
        <f t="shared" si="16"/>
        <v>12</v>
      </c>
      <c s="54" t="str">
        <f t="shared" si="17"/>
        <v>A</v>
      </c>
      <c s="54">
        <f t="shared" si="18"/>
        <v>1982</v>
      </c>
      <c s="51">
        <f t="shared" si="19"/>
        <v>45511</v>
      </c>
      <c s="54" t="str">
        <f t="shared" si="20"/>
        <v>YOGESH KUMAR SHARMA</v>
      </c>
      <c s="54" t="str">
        <f t="shared" si="21"/>
        <v/>
      </c>
      <c s="54" t="str">
        <f t="shared" si="22"/>
        <v>RAJKUMAR SHARMA</v>
      </c>
      <c s="54" t="str">
        <f t="shared" si="23"/>
        <v>BASANTI DEVI</v>
      </c>
      <c s="54" t="str">
        <f t="shared" si="24"/>
        <v>M</v>
      </c>
      <c s="51" t="str">
        <f t="shared" si="25"/>
        <v>14-07-2009</v>
      </c>
      <c s="54">
        <f t="shared" si="26"/>
        <v>1229</v>
      </c>
      <c s="54" t="str">
        <f t="shared" si="27"/>
        <v/>
      </c>
      <c s="54">
        <f t="shared" si="28"/>
        <v>125</v>
      </c>
      <c s="54">
        <f t="shared" si="29"/>
        <v>74</v>
      </c>
      <c s="54" t="str">
        <f t="shared" si="30"/>
        <v>GEN</v>
      </c>
      <c s="54" t="str">
        <f t="shared" si="31"/>
        <v>Hindu</v>
      </c>
    </row>
    <row r="30" spans="1:66" ht="15.75" customHeight="1">
      <c r="A30" s="50" t="str">
        <f>IF('S.D.PASTE SHEET'!A30="","",'S.D.PASTE SHEET'!A30)</f>
        <v/>
      </c>
      <c s="50" t="str">
        <f>IF('S.D.PASTE SHEET'!B30="","",'S.D.PASTE SHEET'!B30)</f>
        <v/>
      </c>
      <c s="50" t="str">
        <f>IF('S.D.PASTE SHEET'!C30="","",'S.D.PASTE SHEET'!C30)</f>
        <v/>
      </c>
      <c s="51" t="str">
        <f>IF('S.D.PASTE SHEET'!D30="","",'S.D.PASTE SHEET'!D30)</f>
        <v/>
      </c>
      <c s="50" t="str">
        <f>IF('S.D.PASTE SHEET'!E30="","",UPPER('S.D.PASTE SHEET'!E30))</f>
        <v/>
      </c>
      <c s="50" t="str">
        <f>IF('S.D.PASTE SHEET'!F30="","",'S.D.PASTE SHEET'!F30)</f>
        <v/>
      </c>
      <c s="50" t="str">
        <f>IF('S.D.PASTE SHEET'!G30="","",UPPER('S.D.PASTE SHEET'!G30))</f>
        <v/>
      </c>
      <c s="50" t="str">
        <f>IF('S.D.PASTE SHEET'!H30="","",UPPER('S.D.PASTE SHEET'!H30))</f>
        <v/>
      </c>
      <c s="50" t="str">
        <f>IF('S.D.PASTE SHEET'!I30="","",'S.D.PASTE SHEET'!I30)</f>
        <v/>
      </c>
      <c s="51" t="str">
        <f>IF('S.D.PASTE SHEET'!J30="","",'S.D.PASTE SHEET'!J30)</f>
        <v/>
      </c>
      <c s="50" t="str">
        <f>IF('S.D.PASTE SHEET'!K30="","",'S.D.PASTE SHEET'!K30)</f>
        <v/>
      </c>
      <c s="50" t="str">
        <f>IF('S.D.PASTE SHEET'!L30="","",'S.D.PASTE SHEET'!L30)</f>
        <v/>
      </c>
      <c s="50" t="str">
        <f>IF('S.D.PASTE SHEET'!M30="","",'S.D.PASTE SHEET'!M30)</f>
        <v/>
      </c>
      <c s="50" t="str">
        <f>IF('S.D.PASTE SHEET'!N30="","",'S.D.PASTE SHEET'!N30)</f>
        <v/>
      </c>
      <c s="50" t="str">
        <f>IF('S.D.PASTE SHEET'!O30="","",'S.D.PASTE SHEET'!O30)</f>
        <v/>
      </c>
      <c s="50" t="str">
        <f>IF('S.D.PASTE SHEET'!P30="","",'S.D.PASTE SHEET'!P30)</f>
        <v/>
      </c>
      <c s="50" t="str">
        <f>IF('S.D.PASTE SHEET'!Q30="","",'S.D.PASTE SHEET'!Q30)</f>
        <v/>
      </c>
      <c s="50" t="str">
        <f>IF('S.D.PASTE SHEET'!R30="","",'S.D.PASTE SHEET'!R30)</f>
        <v/>
      </c>
      <c s="50" t="str">
        <f>IF('S.D.PASTE SHEET'!S30="","",'S.D.PASTE SHEET'!S30)</f>
        <v/>
      </c>
      <c s="50" t="str">
        <f>IF('S.D.PASTE SHEET'!T30="","",'S.D.PASTE SHEET'!T30)</f>
        <v/>
      </c>
      <c s="50" t="str">
        <f>IF('S.D.PASTE SHEET'!U30="","",'S.D.PASTE SHEET'!U30)</f>
        <v/>
      </c>
      <c s="50" t="str">
        <f>IF('S.D.PASTE SHEET'!V30="","",'S.D.PASTE SHEET'!V30)</f>
        <v/>
      </c>
      <c s="50" t="str">
        <f>IF('S.D.PASTE SHEET'!W30="","",'S.D.PASTE SHEET'!W30)</f>
        <v/>
      </c>
      <c s="50" t="str">
        <f>IF('S.D.PASTE SHEET'!X30="","",'S.D.PASTE SHEET'!X30)</f>
        <v/>
      </c>
      <c s="50" t="str">
        <f>IF('S.D.PASTE SHEET'!Y30="","",'S.D.PASTE SHEET'!Y30)</f>
        <v/>
      </c>
      <c s="50" t="str">
        <f>IF('S.D.PASTE SHEET'!Z30="","",'S.D.PASTE SHEET'!Z30)</f>
        <v/>
      </c>
      <c s="50" t="str">
        <f>IF('S.D.PASTE SHEET'!AA30="","",'S.D.PASTE SHEET'!AA30)</f>
        <v/>
      </c>
      <c s="50" t="str">
        <f>IF('S.D.PASTE SHEET'!AB30="","",'S.D.PASTE SHEET'!AB30)</f>
        <v/>
      </c>
      <c s="50" t="str">
        <f>IF('S.D.PASTE SHEET'!AC30="","",'S.D.PASTE SHEET'!AC30)</f>
        <v/>
      </c>
      <c s="50" t="str">
        <f>IF('S.D.PASTE SHEET'!AD30="","",'S.D.PASTE SHEET'!AD30)</f>
        <v/>
      </c>
      <c s="52"/>
      <c s="48" t="str">
        <f>IF(AK30="","",IF(AK30&gt;0,COUNT($AG$2:AG30),""))</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IF(BC30="","",IF(BC30&gt;0,COUNT($AY$2:AY30),""))</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31" spans="1:66" ht="15.75" customHeight="1">
      <c r="A31" s="50" t="str">
        <f>IF('S.D.PASTE SHEET'!A31="","",'S.D.PASTE SHEET'!A31)</f>
        <v/>
      </c>
      <c s="50" t="str">
        <f>IF('S.D.PASTE SHEET'!B31="","",'S.D.PASTE SHEET'!B31)</f>
        <v/>
      </c>
      <c s="50" t="str">
        <f>IF('S.D.PASTE SHEET'!C31="","",'S.D.PASTE SHEET'!C31)</f>
        <v/>
      </c>
      <c s="51" t="str">
        <f>IF('S.D.PASTE SHEET'!D31="","",'S.D.PASTE SHEET'!D31)</f>
        <v/>
      </c>
      <c s="50" t="str">
        <f>IF('S.D.PASTE SHEET'!E31="","",UPPER('S.D.PASTE SHEET'!E31))</f>
        <v/>
      </c>
      <c s="50" t="str">
        <f>IF('S.D.PASTE SHEET'!F31="","",'S.D.PASTE SHEET'!F31)</f>
        <v/>
      </c>
      <c s="50" t="str">
        <f>IF('S.D.PASTE SHEET'!G31="","",UPPER('S.D.PASTE SHEET'!G31))</f>
        <v/>
      </c>
      <c s="50" t="str">
        <f>IF('S.D.PASTE SHEET'!H31="","",UPPER('S.D.PASTE SHEET'!H31))</f>
        <v/>
      </c>
      <c s="50" t="str">
        <f>IF('S.D.PASTE SHEET'!I31="","",'S.D.PASTE SHEET'!I31)</f>
        <v/>
      </c>
      <c s="51" t="str">
        <f>IF('S.D.PASTE SHEET'!J31="","",'S.D.PASTE SHEET'!J31)</f>
        <v/>
      </c>
      <c s="50" t="str">
        <f>IF('S.D.PASTE SHEET'!K31="","",'S.D.PASTE SHEET'!K31)</f>
        <v/>
      </c>
      <c s="50" t="str">
        <f>IF('S.D.PASTE SHEET'!L31="","",'S.D.PASTE SHEET'!L31)</f>
        <v/>
      </c>
      <c s="50" t="str">
        <f>IF('S.D.PASTE SHEET'!M31="","",'S.D.PASTE SHEET'!M31)</f>
        <v/>
      </c>
      <c s="50" t="str">
        <f>IF('S.D.PASTE SHEET'!N31="","",'S.D.PASTE SHEET'!N31)</f>
        <v/>
      </c>
      <c s="50" t="str">
        <f>IF('S.D.PASTE SHEET'!O31="","",'S.D.PASTE SHEET'!O31)</f>
        <v/>
      </c>
      <c s="50" t="str">
        <f>IF('S.D.PASTE SHEET'!P31="","",'S.D.PASTE SHEET'!P31)</f>
        <v/>
      </c>
      <c s="50" t="str">
        <f>IF('S.D.PASTE SHEET'!Q31="","",'S.D.PASTE SHEET'!Q31)</f>
        <v/>
      </c>
      <c s="50" t="str">
        <f>IF('S.D.PASTE SHEET'!R31="","",'S.D.PASTE SHEET'!R31)</f>
        <v/>
      </c>
      <c s="50" t="str">
        <f>IF('S.D.PASTE SHEET'!S31="","",'S.D.PASTE SHEET'!S31)</f>
        <v/>
      </c>
      <c s="50" t="str">
        <f>IF('S.D.PASTE SHEET'!T31="","",'S.D.PASTE SHEET'!T31)</f>
        <v/>
      </c>
      <c s="50" t="str">
        <f>IF('S.D.PASTE SHEET'!U31="","",'S.D.PASTE SHEET'!U31)</f>
        <v/>
      </c>
      <c s="50" t="str">
        <f>IF('S.D.PASTE SHEET'!V31="","",'S.D.PASTE SHEET'!V31)</f>
        <v/>
      </c>
      <c s="50" t="str">
        <f>IF('S.D.PASTE SHEET'!W31="","",'S.D.PASTE SHEET'!W31)</f>
        <v/>
      </c>
      <c s="50" t="str">
        <f>IF('S.D.PASTE SHEET'!X31="","",'S.D.PASTE SHEET'!X31)</f>
        <v/>
      </c>
      <c s="50" t="str">
        <f>IF('S.D.PASTE SHEET'!Y31="","",'S.D.PASTE SHEET'!Y31)</f>
        <v/>
      </c>
      <c s="50" t="str">
        <f>IF('S.D.PASTE SHEET'!Z31="","",'S.D.PASTE SHEET'!Z31)</f>
        <v/>
      </c>
      <c s="50" t="str">
        <f>IF('S.D.PASTE SHEET'!AA31="","",'S.D.PASTE SHEET'!AA31)</f>
        <v/>
      </c>
      <c s="50" t="str">
        <f>IF('S.D.PASTE SHEET'!AB31="","",'S.D.PASTE SHEET'!AB31)</f>
        <v/>
      </c>
      <c s="50" t="str">
        <f>IF('S.D.PASTE SHEET'!AC31="","",'S.D.PASTE SHEET'!AC31)</f>
        <v/>
      </c>
      <c s="50" t="str">
        <f>IF('S.D.PASTE SHEET'!AD31="","",'S.D.PASTE SHEET'!AD31)</f>
        <v/>
      </c>
      <c s="52"/>
      <c s="48" t="str">
        <f>IF(AK31="","",IF(AK31&gt;0,COUNT($AG$2:AG31),""))</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IF(BC31="","",IF(BC31&gt;0,COUNT($AY$2:AY31),""))</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32" spans="1:66" ht="15.75" customHeight="1">
      <c r="A32" s="50" t="str">
        <f>IF('S.D.PASTE SHEET'!A32="","",'S.D.PASTE SHEET'!A32)</f>
        <v/>
      </c>
      <c s="50" t="str">
        <f>IF('S.D.PASTE SHEET'!B32="","",'S.D.PASTE SHEET'!B32)</f>
        <v/>
      </c>
      <c s="50" t="str">
        <f>IF('S.D.PASTE SHEET'!C32="","",'S.D.PASTE SHEET'!C32)</f>
        <v/>
      </c>
      <c s="51" t="str">
        <f>IF('S.D.PASTE SHEET'!D32="","",'S.D.PASTE SHEET'!D32)</f>
        <v/>
      </c>
      <c s="50" t="str">
        <f>IF('S.D.PASTE SHEET'!E32="","",UPPER('S.D.PASTE SHEET'!E32))</f>
        <v/>
      </c>
      <c s="50" t="str">
        <f>IF('S.D.PASTE SHEET'!F32="","",'S.D.PASTE SHEET'!F32)</f>
        <v/>
      </c>
      <c s="50" t="str">
        <f>IF('S.D.PASTE SHEET'!G32="","",UPPER('S.D.PASTE SHEET'!G32))</f>
        <v/>
      </c>
      <c s="50" t="str">
        <f>IF('S.D.PASTE SHEET'!H32="","",UPPER('S.D.PASTE SHEET'!H32))</f>
        <v/>
      </c>
      <c s="50" t="str">
        <f>IF('S.D.PASTE SHEET'!I32="","",'S.D.PASTE SHEET'!I32)</f>
        <v/>
      </c>
      <c s="51" t="str">
        <f>IF('S.D.PASTE SHEET'!J32="","",'S.D.PASTE SHEET'!J32)</f>
        <v/>
      </c>
      <c s="50" t="str">
        <f>IF('S.D.PASTE SHEET'!K32="","",'S.D.PASTE SHEET'!K32)</f>
        <v/>
      </c>
      <c s="50" t="str">
        <f>IF('S.D.PASTE SHEET'!L32="","",'S.D.PASTE SHEET'!L32)</f>
        <v/>
      </c>
      <c s="50" t="str">
        <f>IF('S.D.PASTE SHEET'!M32="","",'S.D.PASTE SHEET'!M32)</f>
        <v/>
      </c>
      <c s="50" t="str">
        <f>IF('S.D.PASTE SHEET'!N32="","",'S.D.PASTE SHEET'!N32)</f>
        <v/>
      </c>
      <c s="50" t="str">
        <f>IF('S.D.PASTE SHEET'!O32="","",'S.D.PASTE SHEET'!O32)</f>
        <v/>
      </c>
      <c s="50" t="str">
        <f>IF('S.D.PASTE SHEET'!P32="","",'S.D.PASTE SHEET'!P32)</f>
        <v/>
      </c>
      <c s="50" t="str">
        <f>IF('S.D.PASTE SHEET'!Q32="","",'S.D.PASTE SHEET'!Q32)</f>
        <v/>
      </c>
      <c s="50" t="str">
        <f>IF('S.D.PASTE SHEET'!R32="","",'S.D.PASTE SHEET'!R32)</f>
        <v/>
      </c>
      <c s="50" t="str">
        <f>IF('S.D.PASTE SHEET'!S32="","",'S.D.PASTE SHEET'!S32)</f>
        <v/>
      </c>
      <c s="50" t="str">
        <f>IF('S.D.PASTE SHEET'!T32="","",'S.D.PASTE SHEET'!T32)</f>
        <v/>
      </c>
      <c s="50" t="str">
        <f>IF('S.D.PASTE SHEET'!U32="","",'S.D.PASTE SHEET'!U32)</f>
        <v/>
      </c>
      <c s="50" t="str">
        <f>IF('S.D.PASTE SHEET'!V32="","",'S.D.PASTE SHEET'!V32)</f>
        <v/>
      </c>
      <c s="50" t="str">
        <f>IF('S.D.PASTE SHEET'!W32="","",'S.D.PASTE SHEET'!W32)</f>
        <v/>
      </c>
      <c s="50" t="str">
        <f>IF('S.D.PASTE SHEET'!X32="","",'S.D.PASTE SHEET'!X32)</f>
        <v/>
      </c>
      <c s="50" t="str">
        <f>IF('S.D.PASTE SHEET'!Y32="","",'S.D.PASTE SHEET'!Y32)</f>
        <v/>
      </c>
      <c s="50" t="str">
        <f>IF('S.D.PASTE SHEET'!Z32="","",'S.D.PASTE SHEET'!Z32)</f>
        <v/>
      </c>
      <c s="50" t="str">
        <f>IF('S.D.PASTE SHEET'!AA32="","",'S.D.PASTE SHEET'!AA32)</f>
        <v/>
      </c>
      <c s="50" t="str">
        <f>IF('S.D.PASTE SHEET'!AB32="","",'S.D.PASTE SHEET'!AB32)</f>
        <v/>
      </c>
      <c s="50" t="str">
        <f>IF('S.D.PASTE SHEET'!AC32="","",'S.D.PASTE SHEET'!AC32)</f>
        <v/>
      </c>
      <c s="50" t="str">
        <f>IF('S.D.PASTE SHEET'!AD32="","",'S.D.PASTE SHEET'!AD32)</f>
        <v/>
      </c>
      <c s="52"/>
      <c s="48" t="str">
        <f>IF(AK32="","",IF(AK32&gt;0,COUNT($AG$2:AG32),""))</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IF(BC32="","",IF(BC32&gt;0,COUNT($AY$2:AY32),""))</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33" spans="1:66" ht="15.75" customHeight="1">
      <c r="A33" s="50" t="str">
        <f>IF('S.D.PASTE SHEET'!A33="","",'S.D.PASTE SHEET'!A33)</f>
        <v/>
      </c>
      <c s="50" t="str">
        <f>IF('S.D.PASTE SHEET'!B33="","",'S.D.PASTE SHEET'!B33)</f>
        <v/>
      </c>
      <c s="50" t="str">
        <f>IF('S.D.PASTE SHEET'!C33="","",'S.D.PASTE SHEET'!C33)</f>
        <v/>
      </c>
      <c s="51" t="str">
        <f>IF('S.D.PASTE SHEET'!D33="","",'S.D.PASTE SHEET'!D33)</f>
        <v/>
      </c>
      <c s="50" t="str">
        <f>IF('S.D.PASTE SHEET'!E33="","",UPPER('S.D.PASTE SHEET'!E33))</f>
        <v/>
      </c>
      <c s="50" t="str">
        <f>IF('S.D.PASTE SHEET'!F33="","",'S.D.PASTE SHEET'!F33)</f>
        <v/>
      </c>
      <c s="50" t="str">
        <f>IF('S.D.PASTE SHEET'!G33="","",UPPER('S.D.PASTE SHEET'!G33))</f>
        <v/>
      </c>
      <c s="50" t="str">
        <f>IF('S.D.PASTE SHEET'!H33="","",UPPER('S.D.PASTE SHEET'!H33))</f>
        <v/>
      </c>
      <c s="50" t="str">
        <f>IF('S.D.PASTE SHEET'!I33="","",'S.D.PASTE SHEET'!I33)</f>
        <v/>
      </c>
      <c s="51" t="str">
        <f>IF('S.D.PASTE SHEET'!J33="","",'S.D.PASTE SHEET'!J33)</f>
        <v/>
      </c>
      <c s="50" t="str">
        <f>IF('S.D.PASTE SHEET'!K33="","",'S.D.PASTE SHEET'!K33)</f>
        <v/>
      </c>
      <c s="50" t="str">
        <f>IF('S.D.PASTE SHEET'!L33="","",'S.D.PASTE SHEET'!L33)</f>
        <v/>
      </c>
      <c s="50" t="str">
        <f>IF('S.D.PASTE SHEET'!M33="","",'S.D.PASTE SHEET'!M33)</f>
        <v/>
      </c>
      <c s="50" t="str">
        <f>IF('S.D.PASTE SHEET'!N33="","",'S.D.PASTE SHEET'!N33)</f>
        <v/>
      </c>
      <c s="50" t="str">
        <f>IF('S.D.PASTE SHEET'!O33="","",'S.D.PASTE SHEET'!O33)</f>
        <v/>
      </c>
      <c s="50" t="str">
        <f>IF('S.D.PASTE SHEET'!P33="","",'S.D.PASTE SHEET'!P33)</f>
        <v/>
      </c>
      <c s="50" t="str">
        <f>IF('S.D.PASTE SHEET'!Q33="","",'S.D.PASTE SHEET'!Q33)</f>
        <v/>
      </c>
      <c s="50" t="str">
        <f>IF('S.D.PASTE SHEET'!R33="","",'S.D.PASTE SHEET'!R33)</f>
        <v/>
      </c>
      <c s="50" t="str">
        <f>IF('S.D.PASTE SHEET'!S33="","",'S.D.PASTE SHEET'!S33)</f>
        <v/>
      </c>
      <c s="50" t="str">
        <f>IF('S.D.PASTE SHEET'!T33="","",'S.D.PASTE SHEET'!T33)</f>
        <v/>
      </c>
      <c s="50" t="str">
        <f>IF('S.D.PASTE SHEET'!U33="","",'S.D.PASTE SHEET'!U33)</f>
        <v/>
      </c>
      <c s="50" t="str">
        <f>IF('S.D.PASTE SHEET'!V33="","",'S.D.PASTE SHEET'!V33)</f>
        <v/>
      </c>
      <c s="50" t="str">
        <f>IF('S.D.PASTE SHEET'!W33="","",'S.D.PASTE SHEET'!W33)</f>
        <v/>
      </c>
      <c s="50" t="str">
        <f>IF('S.D.PASTE SHEET'!X33="","",'S.D.PASTE SHEET'!X33)</f>
        <v/>
      </c>
      <c s="50" t="str">
        <f>IF('S.D.PASTE SHEET'!Y33="","",'S.D.PASTE SHEET'!Y33)</f>
        <v/>
      </c>
      <c s="50" t="str">
        <f>IF('S.D.PASTE SHEET'!Z33="","",'S.D.PASTE SHEET'!Z33)</f>
        <v/>
      </c>
      <c s="50" t="str">
        <f>IF('S.D.PASTE SHEET'!AA33="","",'S.D.PASTE SHEET'!AA33)</f>
        <v/>
      </c>
      <c s="50" t="str">
        <f>IF('S.D.PASTE SHEET'!AB33="","",'S.D.PASTE SHEET'!AB33)</f>
        <v/>
      </c>
      <c s="50" t="str">
        <f>IF('S.D.PASTE SHEET'!AC33="","",'S.D.PASTE SHEET'!AC33)</f>
        <v/>
      </c>
      <c s="50" t="str">
        <f>IF('S.D.PASTE SHEET'!AD33="","",'S.D.PASTE SHEET'!AD33)</f>
        <v/>
      </c>
      <c s="52"/>
      <c s="48" t="str">
        <f>IF(AK33="","",IF(AK33&gt;0,COUNT($AG$2:AG33),""))</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IF(BC33="","",IF(BC33&gt;0,COUNT($AY$2:AY33),""))</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34" spans="1:66" ht="15.75" customHeight="1">
      <c r="A34" s="50" t="str">
        <f>IF('S.D.PASTE SHEET'!A34="","",'S.D.PASTE SHEET'!A34)</f>
        <v/>
      </c>
      <c s="50" t="str">
        <f>IF('S.D.PASTE SHEET'!B34="","",'S.D.PASTE SHEET'!B34)</f>
        <v/>
      </c>
      <c s="50" t="str">
        <f>IF('S.D.PASTE SHEET'!C34="","",'S.D.PASTE SHEET'!C34)</f>
        <v/>
      </c>
      <c s="51" t="str">
        <f>IF('S.D.PASTE SHEET'!D34="","",'S.D.PASTE SHEET'!D34)</f>
        <v/>
      </c>
      <c s="50" t="str">
        <f>IF('S.D.PASTE SHEET'!E34="","",UPPER('S.D.PASTE SHEET'!E34))</f>
        <v/>
      </c>
      <c s="50" t="str">
        <f>IF('S.D.PASTE SHEET'!F34="","",'S.D.PASTE SHEET'!F34)</f>
        <v/>
      </c>
      <c s="50" t="str">
        <f>IF('S.D.PASTE SHEET'!G34="","",UPPER('S.D.PASTE SHEET'!G34))</f>
        <v/>
      </c>
      <c s="50" t="str">
        <f>IF('S.D.PASTE SHEET'!H34="","",UPPER('S.D.PASTE SHEET'!H34))</f>
        <v/>
      </c>
      <c s="50" t="str">
        <f>IF('S.D.PASTE SHEET'!I34="","",'S.D.PASTE SHEET'!I34)</f>
        <v/>
      </c>
      <c s="51" t="str">
        <f>IF('S.D.PASTE SHEET'!J34="","",'S.D.PASTE SHEET'!J34)</f>
        <v/>
      </c>
      <c s="50" t="str">
        <f>IF('S.D.PASTE SHEET'!K34="","",'S.D.PASTE SHEET'!K34)</f>
        <v/>
      </c>
      <c s="50" t="str">
        <f>IF('S.D.PASTE SHEET'!L34="","",'S.D.PASTE SHEET'!L34)</f>
        <v/>
      </c>
      <c s="50" t="str">
        <f>IF('S.D.PASTE SHEET'!M34="","",'S.D.PASTE SHEET'!M34)</f>
        <v/>
      </c>
      <c s="50" t="str">
        <f>IF('S.D.PASTE SHEET'!N34="","",'S.D.PASTE SHEET'!N34)</f>
        <v/>
      </c>
      <c s="50" t="str">
        <f>IF('S.D.PASTE SHEET'!O34="","",'S.D.PASTE SHEET'!O34)</f>
        <v/>
      </c>
      <c s="50" t="str">
        <f>IF('S.D.PASTE SHEET'!P34="","",'S.D.PASTE SHEET'!P34)</f>
        <v/>
      </c>
      <c s="50" t="str">
        <f>IF('S.D.PASTE SHEET'!Q34="","",'S.D.PASTE SHEET'!Q34)</f>
        <v/>
      </c>
      <c s="50" t="str">
        <f>IF('S.D.PASTE SHEET'!R34="","",'S.D.PASTE SHEET'!R34)</f>
        <v/>
      </c>
      <c s="50" t="str">
        <f>IF('S.D.PASTE SHEET'!S34="","",'S.D.PASTE SHEET'!S34)</f>
        <v/>
      </c>
      <c s="50" t="str">
        <f>IF('S.D.PASTE SHEET'!T34="","",'S.D.PASTE SHEET'!T34)</f>
        <v/>
      </c>
      <c s="50" t="str">
        <f>IF('S.D.PASTE SHEET'!U34="","",'S.D.PASTE SHEET'!U34)</f>
        <v/>
      </c>
      <c s="50" t="str">
        <f>IF('S.D.PASTE SHEET'!V34="","",'S.D.PASTE SHEET'!V34)</f>
        <v/>
      </c>
      <c s="50" t="str">
        <f>IF('S.D.PASTE SHEET'!W34="","",'S.D.PASTE SHEET'!W34)</f>
        <v/>
      </c>
      <c s="50" t="str">
        <f>IF('S.D.PASTE SHEET'!X34="","",'S.D.PASTE SHEET'!X34)</f>
        <v/>
      </c>
      <c s="50" t="str">
        <f>IF('S.D.PASTE SHEET'!Y34="","",'S.D.PASTE SHEET'!Y34)</f>
        <v/>
      </c>
      <c s="50" t="str">
        <f>IF('S.D.PASTE SHEET'!Z34="","",'S.D.PASTE SHEET'!Z34)</f>
        <v/>
      </c>
      <c s="50" t="str">
        <f>IF('S.D.PASTE SHEET'!AA34="","",'S.D.PASTE SHEET'!AA34)</f>
        <v/>
      </c>
      <c s="50" t="str">
        <f>IF('S.D.PASTE SHEET'!AB34="","",'S.D.PASTE SHEET'!AB34)</f>
        <v/>
      </c>
      <c s="50" t="str">
        <f>IF('S.D.PASTE SHEET'!AC34="","",'S.D.PASTE SHEET'!AC34)</f>
        <v/>
      </c>
      <c s="50" t="str">
        <f>IF('S.D.PASTE SHEET'!AD34="","",'S.D.PASTE SHEET'!AD34)</f>
        <v/>
      </c>
      <c s="52"/>
      <c s="48" t="str">
        <f>IF(AK34="","",IF(AK34&gt;0,COUNT($AG$2:AG34),""))</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IF(BC34="","",IF(BC34&gt;0,COUNT($AY$2:AY34),""))</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35" spans="1:66" ht="15.75" customHeight="1">
      <c r="A35" s="50" t="str">
        <f>IF('S.D.PASTE SHEET'!A35="","",'S.D.PASTE SHEET'!A35)</f>
        <v/>
      </c>
      <c s="50" t="str">
        <f>IF('S.D.PASTE SHEET'!B35="","",'S.D.PASTE SHEET'!B35)</f>
        <v/>
      </c>
      <c s="50" t="str">
        <f>IF('S.D.PASTE SHEET'!C35="","",'S.D.PASTE SHEET'!C35)</f>
        <v/>
      </c>
      <c s="51" t="str">
        <f>IF('S.D.PASTE SHEET'!D35="","",'S.D.PASTE SHEET'!D35)</f>
        <v/>
      </c>
      <c s="50" t="str">
        <f>IF('S.D.PASTE SHEET'!E35="","",UPPER('S.D.PASTE SHEET'!E35))</f>
        <v/>
      </c>
      <c s="50" t="str">
        <f>IF('S.D.PASTE SHEET'!F35="","",'S.D.PASTE SHEET'!F35)</f>
        <v/>
      </c>
      <c s="50" t="str">
        <f>IF('S.D.PASTE SHEET'!G35="","",UPPER('S.D.PASTE SHEET'!G35))</f>
        <v/>
      </c>
      <c s="50" t="str">
        <f>IF('S.D.PASTE SHEET'!H35="","",UPPER('S.D.PASTE SHEET'!H35))</f>
        <v/>
      </c>
      <c s="50" t="str">
        <f>IF('S.D.PASTE SHEET'!I35="","",'S.D.PASTE SHEET'!I35)</f>
        <v/>
      </c>
      <c s="51" t="str">
        <f>IF('S.D.PASTE SHEET'!J35="","",'S.D.PASTE SHEET'!J35)</f>
        <v/>
      </c>
      <c s="50" t="str">
        <f>IF('S.D.PASTE SHEET'!K35="","",'S.D.PASTE SHEET'!K35)</f>
        <v/>
      </c>
      <c s="50" t="str">
        <f>IF('S.D.PASTE SHEET'!L35="","",'S.D.PASTE SHEET'!L35)</f>
        <v/>
      </c>
      <c s="50" t="str">
        <f>IF('S.D.PASTE SHEET'!M35="","",'S.D.PASTE SHEET'!M35)</f>
        <v/>
      </c>
      <c s="50" t="str">
        <f>IF('S.D.PASTE SHEET'!N35="","",'S.D.PASTE SHEET'!N35)</f>
        <v/>
      </c>
      <c s="50" t="str">
        <f>IF('S.D.PASTE SHEET'!O35="","",'S.D.PASTE SHEET'!O35)</f>
        <v/>
      </c>
      <c s="50" t="str">
        <f>IF('S.D.PASTE SHEET'!P35="","",'S.D.PASTE SHEET'!P35)</f>
        <v/>
      </c>
      <c s="50" t="str">
        <f>IF('S.D.PASTE SHEET'!Q35="","",'S.D.PASTE SHEET'!Q35)</f>
        <v/>
      </c>
      <c s="50" t="str">
        <f>IF('S.D.PASTE SHEET'!R35="","",'S.D.PASTE SHEET'!R35)</f>
        <v/>
      </c>
      <c s="50" t="str">
        <f>IF('S.D.PASTE SHEET'!S35="","",'S.D.PASTE SHEET'!S35)</f>
        <v/>
      </c>
      <c s="50" t="str">
        <f>IF('S.D.PASTE SHEET'!T35="","",'S.D.PASTE SHEET'!T35)</f>
        <v/>
      </c>
      <c s="50" t="str">
        <f>IF('S.D.PASTE SHEET'!U35="","",'S.D.PASTE SHEET'!U35)</f>
        <v/>
      </c>
      <c s="50" t="str">
        <f>IF('S.D.PASTE SHEET'!V35="","",'S.D.PASTE SHEET'!V35)</f>
        <v/>
      </c>
      <c s="50" t="str">
        <f>IF('S.D.PASTE SHEET'!W35="","",'S.D.PASTE SHEET'!W35)</f>
        <v/>
      </c>
      <c s="50" t="str">
        <f>IF('S.D.PASTE SHEET'!X35="","",'S.D.PASTE SHEET'!X35)</f>
        <v/>
      </c>
      <c s="50" t="str">
        <f>IF('S.D.PASTE SHEET'!Y35="","",'S.D.PASTE SHEET'!Y35)</f>
        <v/>
      </c>
      <c s="50" t="str">
        <f>IF('S.D.PASTE SHEET'!Z35="","",'S.D.PASTE SHEET'!Z35)</f>
        <v/>
      </c>
      <c s="50" t="str">
        <f>IF('S.D.PASTE SHEET'!AA35="","",'S.D.PASTE SHEET'!AA35)</f>
        <v/>
      </c>
      <c s="50" t="str">
        <f>IF('S.D.PASTE SHEET'!AB35="","",'S.D.PASTE SHEET'!AB35)</f>
        <v/>
      </c>
      <c s="50" t="str">
        <f>IF('S.D.PASTE SHEET'!AC35="","",'S.D.PASTE SHEET'!AC35)</f>
        <v/>
      </c>
      <c s="50" t="str">
        <f>IF('S.D.PASTE SHEET'!AD35="","",'S.D.PASTE SHEET'!AD35)</f>
        <v/>
      </c>
      <c s="52"/>
      <c s="48" t="str">
        <f>IF(AK35="","",IF(AK35&gt;0,COUNT($AG$2:AG35),""))</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IF(BC35="","",IF(BC35&gt;0,COUNT($AY$2:AY35),""))</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36" spans="1:66" ht="15.75" customHeight="1">
      <c r="A36" s="50" t="str">
        <f>IF('S.D.PASTE SHEET'!A36="","",'S.D.PASTE SHEET'!A36)</f>
        <v/>
      </c>
      <c s="50" t="str">
        <f>IF('S.D.PASTE SHEET'!B36="","",'S.D.PASTE SHEET'!B36)</f>
        <v/>
      </c>
      <c s="50" t="str">
        <f>IF('S.D.PASTE SHEET'!C36="","",'S.D.PASTE SHEET'!C36)</f>
        <v/>
      </c>
      <c s="51" t="str">
        <f>IF('S.D.PASTE SHEET'!D36="","",'S.D.PASTE SHEET'!D36)</f>
        <v/>
      </c>
      <c s="50" t="str">
        <f>IF('S.D.PASTE SHEET'!E36="","",UPPER('S.D.PASTE SHEET'!E36))</f>
        <v/>
      </c>
      <c s="50" t="str">
        <f>IF('S.D.PASTE SHEET'!F36="","",'S.D.PASTE SHEET'!F36)</f>
        <v/>
      </c>
      <c s="50" t="str">
        <f>IF('S.D.PASTE SHEET'!G36="","",UPPER('S.D.PASTE SHEET'!G36))</f>
        <v/>
      </c>
      <c s="50" t="str">
        <f>IF('S.D.PASTE SHEET'!H36="","",UPPER('S.D.PASTE SHEET'!H36))</f>
        <v/>
      </c>
      <c s="50" t="str">
        <f>IF('S.D.PASTE SHEET'!I36="","",'S.D.PASTE SHEET'!I36)</f>
        <v/>
      </c>
      <c s="51" t="str">
        <f>IF('S.D.PASTE SHEET'!J36="","",'S.D.PASTE SHEET'!J36)</f>
        <v/>
      </c>
      <c s="50" t="str">
        <f>IF('S.D.PASTE SHEET'!K36="","",'S.D.PASTE SHEET'!K36)</f>
        <v/>
      </c>
      <c s="50" t="str">
        <f>IF('S.D.PASTE SHEET'!L36="","",'S.D.PASTE SHEET'!L36)</f>
        <v/>
      </c>
      <c s="50" t="str">
        <f>IF('S.D.PASTE SHEET'!M36="","",'S.D.PASTE SHEET'!M36)</f>
        <v/>
      </c>
      <c s="50" t="str">
        <f>IF('S.D.PASTE SHEET'!N36="","",'S.D.PASTE SHEET'!N36)</f>
        <v/>
      </c>
      <c s="50" t="str">
        <f>IF('S.D.PASTE SHEET'!O36="","",'S.D.PASTE SHEET'!O36)</f>
        <v/>
      </c>
      <c s="50" t="str">
        <f>IF('S.D.PASTE SHEET'!P36="","",'S.D.PASTE SHEET'!P36)</f>
        <v/>
      </c>
      <c s="50" t="str">
        <f>IF('S.D.PASTE SHEET'!Q36="","",'S.D.PASTE SHEET'!Q36)</f>
        <v/>
      </c>
      <c s="50" t="str">
        <f>IF('S.D.PASTE SHEET'!R36="","",'S.D.PASTE SHEET'!R36)</f>
        <v/>
      </c>
      <c s="50" t="str">
        <f>IF('S.D.PASTE SHEET'!S36="","",'S.D.PASTE SHEET'!S36)</f>
        <v/>
      </c>
      <c s="50" t="str">
        <f>IF('S.D.PASTE SHEET'!T36="","",'S.D.PASTE SHEET'!T36)</f>
        <v/>
      </c>
      <c s="50" t="str">
        <f>IF('S.D.PASTE SHEET'!U36="","",'S.D.PASTE SHEET'!U36)</f>
        <v/>
      </c>
      <c s="50" t="str">
        <f>IF('S.D.PASTE SHEET'!V36="","",'S.D.PASTE SHEET'!V36)</f>
        <v/>
      </c>
      <c s="50" t="str">
        <f>IF('S.D.PASTE SHEET'!W36="","",'S.D.PASTE SHEET'!W36)</f>
        <v/>
      </c>
      <c s="50" t="str">
        <f>IF('S.D.PASTE SHEET'!X36="","",'S.D.PASTE SHEET'!X36)</f>
        <v/>
      </c>
      <c s="50" t="str">
        <f>IF('S.D.PASTE SHEET'!Y36="","",'S.D.PASTE SHEET'!Y36)</f>
        <v/>
      </c>
      <c s="50" t="str">
        <f>IF('S.D.PASTE SHEET'!Z36="","",'S.D.PASTE SHEET'!Z36)</f>
        <v/>
      </c>
      <c s="50" t="str">
        <f>IF('S.D.PASTE SHEET'!AA36="","",'S.D.PASTE SHEET'!AA36)</f>
        <v/>
      </c>
      <c s="50" t="str">
        <f>IF('S.D.PASTE SHEET'!AB36="","",'S.D.PASTE SHEET'!AB36)</f>
        <v/>
      </c>
      <c s="50" t="str">
        <f>IF('S.D.PASTE SHEET'!AC36="","",'S.D.PASTE SHEET'!AC36)</f>
        <v/>
      </c>
      <c s="50" t="str">
        <f>IF('S.D.PASTE SHEET'!AD36="","",'S.D.PASTE SHEET'!AD36)</f>
        <v/>
      </c>
      <c s="52"/>
      <c s="48" t="str">
        <f>IF(AK36="","",IF(AK36&gt;0,COUNT($AG$2:AG36),""))</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IF(BC36="","",IF(BC36&gt;0,COUNT($AY$2:AY36),""))</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37" spans="1:66" ht="15.75" customHeight="1">
      <c r="A37" s="50" t="str">
        <f>IF('S.D.PASTE SHEET'!A37="","",'S.D.PASTE SHEET'!A37)</f>
        <v/>
      </c>
      <c s="50" t="str">
        <f>IF('S.D.PASTE SHEET'!B37="","",'S.D.PASTE SHEET'!B37)</f>
        <v/>
      </c>
      <c s="50" t="str">
        <f>IF('S.D.PASTE SHEET'!C37="","",'S.D.PASTE SHEET'!C37)</f>
        <v/>
      </c>
      <c s="51" t="str">
        <f>IF('S.D.PASTE SHEET'!D37="","",'S.D.PASTE SHEET'!D37)</f>
        <v/>
      </c>
      <c s="50" t="str">
        <f>IF('S.D.PASTE SHEET'!E37="","",UPPER('S.D.PASTE SHEET'!E37))</f>
        <v/>
      </c>
      <c s="50" t="str">
        <f>IF('S.D.PASTE SHEET'!F37="","",'S.D.PASTE SHEET'!F37)</f>
        <v/>
      </c>
      <c s="50" t="str">
        <f>IF('S.D.PASTE SHEET'!G37="","",UPPER('S.D.PASTE SHEET'!G37))</f>
        <v/>
      </c>
      <c s="50" t="str">
        <f>IF('S.D.PASTE SHEET'!H37="","",UPPER('S.D.PASTE SHEET'!H37))</f>
        <v/>
      </c>
      <c s="50" t="str">
        <f>IF('S.D.PASTE SHEET'!I37="","",'S.D.PASTE SHEET'!I37)</f>
        <v/>
      </c>
      <c s="51" t="str">
        <f>IF('S.D.PASTE SHEET'!J37="","",'S.D.PASTE SHEET'!J37)</f>
        <v/>
      </c>
      <c s="50" t="str">
        <f>IF('S.D.PASTE SHEET'!K37="","",'S.D.PASTE SHEET'!K37)</f>
        <v/>
      </c>
      <c s="50" t="str">
        <f>IF('S.D.PASTE SHEET'!L37="","",'S.D.PASTE SHEET'!L37)</f>
        <v/>
      </c>
      <c s="50" t="str">
        <f>IF('S.D.PASTE SHEET'!M37="","",'S.D.PASTE SHEET'!M37)</f>
        <v/>
      </c>
      <c s="50" t="str">
        <f>IF('S.D.PASTE SHEET'!N37="","",'S.D.PASTE SHEET'!N37)</f>
        <v/>
      </c>
      <c s="50" t="str">
        <f>IF('S.D.PASTE SHEET'!O37="","",'S.D.PASTE SHEET'!O37)</f>
        <v/>
      </c>
      <c s="50" t="str">
        <f>IF('S.D.PASTE SHEET'!P37="","",'S.D.PASTE SHEET'!P37)</f>
        <v/>
      </c>
      <c s="50" t="str">
        <f>IF('S.D.PASTE SHEET'!Q37="","",'S.D.PASTE SHEET'!Q37)</f>
        <v/>
      </c>
      <c s="50" t="str">
        <f>IF('S.D.PASTE SHEET'!R37="","",'S.D.PASTE SHEET'!R37)</f>
        <v/>
      </c>
      <c s="50" t="str">
        <f>IF('S.D.PASTE SHEET'!S37="","",'S.D.PASTE SHEET'!S37)</f>
        <v/>
      </c>
      <c s="50" t="str">
        <f>IF('S.D.PASTE SHEET'!T37="","",'S.D.PASTE SHEET'!T37)</f>
        <v/>
      </c>
      <c s="50" t="str">
        <f>IF('S.D.PASTE SHEET'!U37="","",'S.D.PASTE SHEET'!U37)</f>
        <v/>
      </c>
      <c s="50" t="str">
        <f>IF('S.D.PASTE SHEET'!V37="","",'S.D.PASTE SHEET'!V37)</f>
        <v/>
      </c>
      <c s="50" t="str">
        <f>IF('S.D.PASTE SHEET'!W37="","",'S.D.PASTE SHEET'!W37)</f>
        <v/>
      </c>
      <c s="50" t="str">
        <f>IF('S.D.PASTE SHEET'!X37="","",'S.D.PASTE SHEET'!X37)</f>
        <v/>
      </c>
      <c s="50" t="str">
        <f>IF('S.D.PASTE SHEET'!Y37="","",'S.D.PASTE SHEET'!Y37)</f>
        <v/>
      </c>
      <c s="50" t="str">
        <f>IF('S.D.PASTE SHEET'!Z37="","",'S.D.PASTE SHEET'!Z37)</f>
        <v/>
      </c>
      <c s="50" t="str">
        <f>IF('S.D.PASTE SHEET'!AA37="","",'S.D.PASTE SHEET'!AA37)</f>
        <v/>
      </c>
      <c s="50" t="str">
        <f>IF('S.D.PASTE SHEET'!AB37="","",'S.D.PASTE SHEET'!AB37)</f>
        <v/>
      </c>
      <c s="50" t="str">
        <f>IF('S.D.PASTE SHEET'!AC37="","",'S.D.PASTE SHEET'!AC37)</f>
        <v/>
      </c>
      <c s="50" t="str">
        <f>IF('S.D.PASTE SHEET'!AD37="","",'S.D.PASTE SHEET'!AD37)</f>
        <v/>
      </c>
      <c s="52"/>
      <c s="48" t="str">
        <f>IF(AK37="","",IF(AK37&gt;0,COUNT($AG$2:AG37),""))</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IF(BC37="","",IF(BC37&gt;0,COUNT($AY$2:AY37),""))</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38" spans="1:66" ht="15.75" customHeight="1">
      <c r="A38" s="50" t="str">
        <f>IF('S.D.PASTE SHEET'!A38="","",'S.D.PASTE SHEET'!A38)</f>
        <v/>
      </c>
      <c s="50" t="str">
        <f>IF('S.D.PASTE SHEET'!B38="","",'S.D.PASTE SHEET'!B38)</f>
        <v/>
      </c>
      <c s="50" t="str">
        <f>IF('S.D.PASTE SHEET'!C38="","",'S.D.PASTE SHEET'!C38)</f>
        <v/>
      </c>
      <c s="51" t="str">
        <f>IF('S.D.PASTE SHEET'!D38="","",'S.D.PASTE SHEET'!D38)</f>
        <v/>
      </c>
      <c s="50" t="str">
        <f>IF('S.D.PASTE SHEET'!E38="","",UPPER('S.D.PASTE SHEET'!E38))</f>
        <v/>
      </c>
      <c s="50" t="str">
        <f>IF('S.D.PASTE SHEET'!F38="","",'S.D.PASTE SHEET'!F38)</f>
        <v/>
      </c>
      <c s="50" t="str">
        <f>IF('S.D.PASTE SHEET'!G38="","",UPPER('S.D.PASTE SHEET'!G38))</f>
        <v/>
      </c>
      <c s="50" t="str">
        <f>IF('S.D.PASTE SHEET'!H38="","",UPPER('S.D.PASTE SHEET'!H38))</f>
        <v/>
      </c>
      <c s="50" t="str">
        <f>IF('S.D.PASTE SHEET'!I38="","",'S.D.PASTE SHEET'!I38)</f>
        <v/>
      </c>
      <c s="51" t="str">
        <f>IF('S.D.PASTE SHEET'!J38="","",'S.D.PASTE SHEET'!J38)</f>
        <v/>
      </c>
      <c s="50" t="str">
        <f>IF('S.D.PASTE SHEET'!K38="","",'S.D.PASTE SHEET'!K38)</f>
        <v/>
      </c>
      <c s="50" t="str">
        <f>IF('S.D.PASTE SHEET'!L38="","",'S.D.PASTE SHEET'!L38)</f>
        <v/>
      </c>
      <c s="50" t="str">
        <f>IF('S.D.PASTE SHEET'!M38="","",'S.D.PASTE SHEET'!M38)</f>
        <v/>
      </c>
      <c s="50" t="str">
        <f>IF('S.D.PASTE SHEET'!N38="","",'S.D.PASTE SHEET'!N38)</f>
        <v/>
      </c>
      <c s="50" t="str">
        <f>IF('S.D.PASTE SHEET'!O38="","",'S.D.PASTE SHEET'!O38)</f>
        <v/>
      </c>
      <c s="50" t="str">
        <f>IF('S.D.PASTE SHEET'!P38="","",'S.D.PASTE SHEET'!P38)</f>
        <v/>
      </c>
      <c s="50" t="str">
        <f>IF('S.D.PASTE SHEET'!Q38="","",'S.D.PASTE SHEET'!Q38)</f>
        <v/>
      </c>
      <c s="50" t="str">
        <f>IF('S.D.PASTE SHEET'!R38="","",'S.D.PASTE SHEET'!R38)</f>
        <v/>
      </c>
      <c s="50" t="str">
        <f>IF('S.D.PASTE SHEET'!S38="","",'S.D.PASTE SHEET'!S38)</f>
        <v/>
      </c>
      <c s="50" t="str">
        <f>IF('S.D.PASTE SHEET'!T38="","",'S.D.PASTE SHEET'!T38)</f>
        <v/>
      </c>
      <c s="50" t="str">
        <f>IF('S.D.PASTE SHEET'!U38="","",'S.D.PASTE SHEET'!U38)</f>
        <v/>
      </c>
      <c s="50" t="str">
        <f>IF('S.D.PASTE SHEET'!V38="","",'S.D.PASTE SHEET'!V38)</f>
        <v/>
      </c>
      <c s="50" t="str">
        <f>IF('S.D.PASTE SHEET'!W38="","",'S.D.PASTE SHEET'!W38)</f>
        <v/>
      </c>
      <c s="50" t="str">
        <f>IF('S.D.PASTE SHEET'!X38="","",'S.D.PASTE SHEET'!X38)</f>
        <v/>
      </c>
      <c s="50" t="str">
        <f>IF('S.D.PASTE SHEET'!Y38="","",'S.D.PASTE SHEET'!Y38)</f>
        <v/>
      </c>
      <c s="50" t="str">
        <f>IF('S.D.PASTE SHEET'!Z38="","",'S.D.PASTE SHEET'!Z38)</f>
        <v/>
      </c>
      <c s="50" t="str">
        <f>IF('S.D.PASTE SHEET'!AA38="","",'S.D.PASTE SHEET'!AA38)</f>
        <v/>
      </c>
      <c s="50" t="str">
        <f>IF('S.D.PASTE SHEET'!AB38="","",'S.D.PASTE SHEET'!AB38)</f>
        <v/>
      </c>
      <c s="50" t="str">
        <f>IF('S.D.PASTE SHEET'!AC38="","",'S.D.PASTE SHEET'!AC38)</f>
        <v/>
      </c>
      <c s="50" t="str">
        <f>IF('S.D.PASTE SHEET'!AD38="","",'S.D.PASTE SHEET'!AD38)</f>
        <v/>
      </c>
      <c s="52"/>
      <c s="48" t="str">
        <f>IF(AK38="","",IF(AK38&gt;0,COUNT($AG$2:AG38),""))</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IF(BC38="","",IF(BC38&gt;0,COUNT($AY$2:AY38),""))</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39" spans="1:66" ht="15.75" customHeight="1">
      <c r="A39" s="50" t="str">
        <f>IF('S.D.PASTE SHEET'!A39="","",'S.D.PASTE SHEET'!A39)</f>
        <v/>
      </c>
      <c s="50" t="str">
        <f>IF('S.D.PASTE SHEET'!B39="","",'S.D.PASTE SHEET'!B39)</f>
        <v/>
      </c>
      <c s="50" t="str">
        <f>IF('S.D.PASTE SHEET'!C39="","",'S.D.PASTE SHEET'!C39)</f>
        <v/>
      </c>
      <c s="51" t="str">
        <f>IF('S.D.PASTE SHEET'!D39="","",'S.D.PASTE SHEET'!D39)</f>
        <v/>
      </c>
      <c s="50" t="str">
        <f>IF('S.D.PASTE SHEET'!E39="","",UPPER('S.D.PASTE SHEET'!E39))</f>
        <v/>
      </c>
      <c s="50" t="str">
        <f>IF('S.D.PASTE SHEET'!F39="","",'S.D.PASTE SHEET'!F39)</f>
        <v/>
      </c>
      <c s="50" t="str">
        <f>IF('S.D.PASTE SHEET'!G39="","",UPPER('S.D.PASTE SHEET'!G39))</f>
        <v/>
      </c>
      <c s="50" t="str">
        <f>IF('S.D.PASTE SHEET'!H39="","",UPPER('S.D.PASTE SHEET'!H39))</f>
        <v/>
      </c>
      <c s="50" t="str">
        <f>IF('S.D.PASTE SHEET'!I39="","",'S.D.PASTE SHEET'!I39)</f>
        <v/>
      </c>
      <c s="51" t="str">
        <f>IF('S.D.PASTE SHEET'!J39="","",'S.D.PASTE SHEET'!J39)</f>
        <v/>
      </c>
      <c s="50" t="str">
        <f>IF('S.D.PASTE SHEET'!K39="","",'S.D.PASTE SHEET'!K39)</f>
        <v/>
      </c>
      <c s="50" t="str">
        <f>IF('S.D.PASTE SHEET'!L39="","",'S.D.PASTE SHEET'!L39)</f>
        <v/>
      </c>
      <c s="50" t="str">
        <f>IF('S.D.PASTE SHEET'!M39="","",'S.D.PASTE SHEET'!M39)</f>
        <v/>
      </c>
      <c s="50" t="str">
        <f>IF('S.D.PASTE SHEET'!N39="","",'S.D.PASTE SHEET'!N39)</f>
        <v/>
      </c>
      <c s="50" t="str">
        <f>IF('S.D.PASTE SHEET'!O39="","",'S.D.PASTE SHEET'!O39)</f>
        <v/>
      </c>
      <c s="50" t="str">
        <f>IF('S.D.PASTE SHEET'!P39="","",'S.D.PASTE SHEET'!P39)</f>
        <v/>
      </c>
      <c s="50" t="str">
        <f>IF('S.D.PASTE SHEET'!Q39="","",'S.D.PASTE SHEET'!Q39)</f>
        <v/>
      </c>
      <c s="50" t="str">
        <f>IF('S.D.PASTE SHEET'!R39="","",'S.D.PASTE SHEET'!R39)</f>
        <v/>
      </c>
      <c s="50" t="str">
        <f>IF('S.D.PASTE SHEET'!S39="","",'S.D.PASTE SHEET'!S39)</f>
        <v/>
      </c>
      <c s="50" t="str">
        <f>IF('S.D.PASTE SHEET'!T39="","",'S.D.PASTE SHEET'!T39)</f>
        <v/>
      </c>
      <c s="50" t="str">
        <f>IF('S.D.PASTE SHEET'!U39="","",'S.D.PASTE SHEET'!U39)</f>
        <v/>
      </c>
      <c s="50" t="str">
        <f>IF('S.D.PASTE SHEET'!V39="","",'S.D.PASTE SHEET'!V39)</f>
        <v/>
      </c>
      <c s="50" t="str">
        <f>IF('S.D.PASTE SHEET'!W39="","",'S.D.PASTE SHEET'!W39)</f>
        <v/>
      </c>
      <c s="50" t="str">
        <f>IF('S.D.PASTE SHEET'!X39="","",'S.D.PASTE SHEET'!X39)</f>
        <v/>
      </c>
      <c s="50" t="str">
        <f>IF('S.D.PASTE SHEET'!Y39="","",'S.D.PASTE SHEET'!Y39)</f>
        <v/>
      </c>
      <c s="50" t="str">
        <f>IF('S.D.PASTE SHEET'!Z39="","",'S.D.PASTE SHEET'!Z39)</f>
        <v/>
      </c>
      <c s="50" t="str">
        <f>IF('S.D.PASTE SHEET'!AA39="","",'S.D.PASTE SHEET'!AA39)</f>
        <v/>
      </c>
      <c s="50" t="str">
        <f>IF('S.D.PASTE SHEET'!AB39="","",'S.D.PASTE SHEET'!AB39)</f>
        <v/>
      </c>
      <c s="50" t="str">
        <f>IF('S.D.PASTE SHEET'!AC39="","",'S.D.PASTE SHEET'!AC39)</f>
        <v/>
      </c>
      <c s="50" t="str">
        <f>IF('S.D.PASTE SHEET'!AD39="","",'S.D.PASTE SHEET'!AD39)</f>
        <v/>
      </c>
      <c s="52"/>
      <c s="48" t="str">
        <f>IF(AK39="","",IF(AK39&gt;0,COUNT($AG$2:AG39),""))</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IF(BC39="","",IF(BC39&gt;0,COUNT($AY$2:AY39),""))</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40" spans="1:66" ht="15.75" customHeight="1">
      <c r="A40" s="50" t="str">
        <f>IF('S.D.PASTE SHEET'!A40="","",'S.D.PASTE SHEET'!A40)</f>
        <v/>
      </c>
      <c s="50" t="str">
        <f>IF('S.D.PASTE SHEET'!B40="","",'S.D.PASTE SHEET'!B40)</f>
        <v/>
      </c>
      <c s="50" t="str">
        <f>IF('S.D.PASTE SHEET'!C40="","",'S.D.PASTE SHEET'!C40)</f>
        <v/>
      </c>
      <c s="51" t="str">
        <f>IF('S.D.PASTE SHEET'!D40="","",'S.D.PASTE SHEET'!D40)</f>
        <v/>
      </c>
      <c s="50" t="str">
        <f>IF('S.D.PASTE SHEET'!E40="","",UPPER('S.D.PASTE SHEET'!E40))</f>
        <v/>
      </c>
      <c s="50" t="str">
        <f>IF('S.D.PASTE SHEET'!F40="","",'S.D.PASTE SHEET'!F40)</f>
        <v/>
      </c>
      <c s="50" t="str">
        <f>IF('S.D.PASTE SHEET'!G40="","",UPPER('S.D.PASTE SHEET'!G40))</f>
        <v/>
      </c>
      <c s="50" t="str">
        <f>IF('S.D.PASTE SHEET'!H40="","",UPPER('S.D.PASTE SHEET'!H40))</f>
        <v/>
      </c>
      <c s="50" t="str">
        <f>IF('S.D.PASTE SHEET'!I40="","",'S.D.PASTE SHEET'!I40)</f>
        <v/>
      </c>
      <c s="51" t="str">
        <f>IF('S.D.PASTE SHEET'!J40="","",'S.D.PASTE SHEET'!J40)</f>
        <v/>
      </c>
      <c s="50" t="str">
        <f>IF('S.D.PASTE SHEET'!K40="","",'S.D.PASTE SHEET'!K40)</f>
        <v/>
      </c>
      <c s="50" t="str">
        <f>IF('S.D.PASTE SHEET'!L40="","",'S.D.PASTE SHEET'!L40)</f>
        <v/>
      </c>
      <c s="50" t="str">
        <f>IF('S.D.PASTE SHEET'!M40="","",'S.D.PASTE SHEET'!M40)</f>
        <v/>
      </c>
      <c s="50" t="str">
        <f>IF('S.D.PASTE SHEET'!N40="","",'S.D.PASTE SHEET'!N40)</f>
        <v/>
      </c>
      <c s="50" t="str">
        <f>IF('S.D.PASTE SHEET'!O40="","",'S.D.PASTE SHEET'!O40)</f>
        <v/>
      </c>
      <c s="50" t="str">
        <f>IF('S.D.PASTE SHEET'!P40="","",'S.D.PASTE SHEET'!P40)</f>
        <v/>
      </c>
      <c s="50" t="str">
        <f>IF('S.D.PASTE SHEET'!Q40="","",'S.D.PASTE SHEET'!Q40)</f>
        <v/>
      </c>
      <c s="50" t="str">
        <f>IF('S.D.PASTE SHEET'!R40="","",'S.D.PASTE SHEET'!R40)</f>
        <v/>
      </c>
      <c s="50" t="str">
        <f>IF('S.D.PASTE SHEET'!S40="","",'S.D.PASTE SHEET'!S40)</f>
        <v/>
      </c>
      <c s="50" t="str">
        <f>IF('S.D.PASTE SHEET'!T40="","",'S.D.PASTE SHEET'!T40)</f>
        <v/>
      </c>
      <c s="50" t="str">
        <f>IF('S.D.PASTE SHEET'!U40="","",'S.D.PASTE SHEET'!U40)</f>
        <v/>
      </c>
      <c s="50" t="str">
        <f>IF('S.D.PASTE SHEET'!V40="","",'S.D.PASTE SHEET'!V40)</f>
        <v/>
      </c>
      <c s="50" t="str">
        <f>IF('S.D.PASTE SHEET'!W40="","",'S.D.PASTE SHEET'!W40)</f>
        <v/>
      </c>
      <c s="50" t="str">
        <f>IF('S.D.PASTE SHEET'!X40="","",'S.D.PASTE SHEET'!X40)</f>
        <v/>
      </c>
      <c s="50" t="str">
        <f>IF('S.D.PASTE SHEET'!Y40="","",'S.D.PASTE SHEET'!Y40)</f>
        <v/>
      </c>
      <c s="50" t="str">
        <f>IF('S.D.PASTE SHEET'!Z40="","",'S.D.PASTE SHEET'!Z40)</f>
        <v/>
      </c>
      <c s="50" t="str">
        <f>IF('S.D.PASTE SHEET'!AA40="","",'S.D.PASTE SHEET'!AA40)</f>
        <v/>
      </c>
      <c s="50" t="str">
        <f>IF('S.D.PASTE SHEET'!AB40="","",'S.D.PASTE SHEET'!AB40)</f>
        <v/>
      </c>
      <c s="50" t="str">
        <f>IF('S.D.PASTE SHEET'!AC40="","",'S.D.PASTE SHEET'!AC40)</f>
        <v/>
      </c>
      <c s="50" t="str">
        <f>IF('S.D.PASTE SHEET'!AD40="","",'S.D.PASTE SHEET'!AD40)</f>
        <v/>
      </c>
      <c s="52"/>
      <c s="48" t="str">
        <f>IF(AK40="","",IF(AK40&gt;0,COUNT($AG$2:AG40),""))</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IF(BC40="","",IF(BC40&gt;0,COUNT($AY$2:AY40),""))</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41" spans="1:66" ht="15.75" customHeight="1">
      <c r="A41" s="50" t="str">
        <f>IF('S.D.PASTE SHEET'!A41="","",'S.D.PASTE SHEET'!A41)</f>
        <v/>
      </c>
      <c s="50" t="str">
        <f>IF('S.D.PASTE SHEET'!B41="","",'S.D.PASTE SHEET'!B41)</f>
        <v/>
      </c>
      <c s="50" t="str">
        <f>IF('S.D.PASTE SHEET'!C41="","",'S.D.PASTE SHEET'!C41)</f>
        <v/>
      </c>
      <c s="51" t="str">
        <f>IF('S.D.PASTE SHEET'!D41="","",'S.D.PASTE SHEET'!D41)</f>
        <v/>
      </c>
      <c s="50" t="str">
        <f>IF('S.D.PASTE SHEET'!E41="","",UPPER('S.D.PASTE SHEET'!E41))</f>
        <v/>
      </c>
      <c s="50" t="str">
        <f>IF('S.D.PASTE SHEET'!F41="","",'S.D.PASTE SHEET'!F41)</f>
        <v/>
      </c>
      <c s="50" t="str">
        <f>IF('S.D.PASTE SHEET'!G41="","",UPPER('S.D.PASTE SHEET'!G41))</f>
        <v/>
      </c>
      <c s="50" t="str">
        <f>IF('S.D.PASTE SHEET'!H41="","",UPPER('S.D.PASTE SHEET'!H41))</f>
        <v/>
      </c>
      <c s="50" t="str">
        <f>IF('S.D.PASTE SHEET'!I41="","",'S.D.PASTE SHEET'!I41)</f>
        <v/>
      </c>
      <c s="51" t="str">
        <f>IF('S.D.PASTE SHEET'!J41="","",'S.D.PASTE SHEET'!J41)</f>
        <v/>
      </c>
      <c s="50" t="str">
        <f>IF('S.D.PASTE SHEET'!K41="","",'S.D.PASTE SHEET'!K41)</f>
        <v/>
      </c>
      <c s="50" t="str">
        <f>IF('S.D.PASTE SHEET'!L41="","",'S.D.PASTE SHEET'!L41)</f>
        <v/>
      </c>
      <c s="50" t="str">
        <f>IF('S.D.PASTE SHEET'!M41="","",'S.D.PASTE SHEET'!M41)</f>
        <v/>
      </c>
      <c s="50" t="str">
        <f>IF('S.D.PASTE SHEET'!N41="","",'S.D.PASTE SHEET'!N41)</f>
        <v/>
      </c>
      <c s="50" t="str">
        <f>IF('S.D.PASTE SHEET'!O41="","",'S.D.PASTE SHEET'!O41)</f>
        <v/>
      </c>
      <c s="50" t="str">
        <f>IF('S.D.PASTE SHEET'!P41="","",'S.D.PASTE SHEET'!P41)</f>
        <v/>
      </c>
      <c s="50" t="str">
        <f>IF('S.D.PASTE SHEET'!Q41="","",'S.D.PASTE SHEET'!Q41)</f>
        <v/>
      </c>
      <c s="50" t="str">
        <f>IF('S.D.PASTE SHEET'!R41="","",'S.D.PASTE SHEET'!R41)</f>
        <v/>
      </c>
      <c s="50" t="str">
        <f>IF('S.D.PASTE SHEET'!S41="","",'S.D.PASTE SHEET'!S41)</f>
        <v/>
      </c>
      <c s="50" t="str">
        <f>IF('S.D.PASTE SHEET'!T41="","",'S.D.PASTE SHEET'!T41)</f>
        <v/>
      </c>
      <c s="50" t="str">
        <f>IF('S.D.PASTE SHEET'!U41="","",'S.D.PASTE SHEET'!U41)</f>
        <v/>
      </c>
      <c s="50" t="str">
        <f>IF('S.D.PASTE SHEET'!V41="","",'S.D.PASTE SHEET'!V41)</f>
        <v/>
      </c>
      <c s="50" t="str">
        <f>IF('S.D.PASTE SHEET'!W41="","",'S.D.PASTE SHEET'!W41)</f>
        <v/>
      </c>
      <c s="50" t="str">
        <f>IF('S.D.PASTE SHEET'!X41="","",'S.D.PASTE SHEET'!X41)</f>
        <v/>
      </c>
      <c s="50" t="str">
        <f>IF('S.D.PASTE SHEET'!Y41="","",'S.D.PASTE SHEET'!Y41)</f>
        <v/>
      </c>
      <c s="50" t="str">
        <f>IF('S.D.PASTE SHEET'!Z41="","",'S.D.PASTE SHEET'!Z41)</f>
        <v/>
      </c>
      <c s="50" t="str">
        <f>IF('S.D.PASTE SHEET'!AA41="","",'S.D.PASTE SHEET'!AA41)</f>
        <v/>
      </c>
      <c s="50" t="str">
        <f>IF('S.D.PASTE SHEET'!AB41="","",'S.D.PASTE SHEET'!AB41)</f>
        <v/>
      </c>
      <c s="50" t="str">
        <f>IF('S.D.PASTE SHEET'!AC41="","",'S.D.PASTE SHEET'!AC41)</f>
        <v/>
      </c>
      <c s="50" t="str">
        <f>IF('S.D.PASTE SHEET'!AD41="","",'S.D.PASTE SHEET'!AD41)</f>
        <v/>
      </c>
      <c s="52"/>
      <c s="48" t="str">
        <f>IF(AK41="","",IF(AK41&gt;0,COUNT($AG$2:AG41),""))</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IF(BC41="","",IF(BC41&gt;0,COUNT($AY$2:AY41),""))</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42" spans="1:66" ht="15.75" customHeight="1">
      <c r="A42" s="50" t="str">
        <f>IF('S.D.PASTE SHEET'!A42="","",'S.D.PASTE SHEET'!A42)</f>
        <v/>
      </c>
      <c s="50" t="str">
        <f>IF('S.D.PASTE SHEET'!B42="","",'S.D.PASTE SHEET'!B42)</f>
        <v/>
      </c>
      <c s="50" t="str">
        <f>IF('S.D.PASTE SHEET'!C42="","",'S.D.PASTE SHEET'!C42)</f>
        <v/>
      </c>
      <c s="51" t="str">
        <f>IF('S.D.PASTE SHEET'!D42="","",'S.D.PASTE SHEET'!D42)</f>
        <v/>
      </c>
      <c s="50" t="str">
        <f>IF('S.D.PASTE SHEET'!E42="","",UPPER('S.D.PASTE SHEET'!E42))</f>
        <v/>
      </c>
      <c s="50" t="str">
        <f>IF('S.D.PASTE SHEET'!F42="","",'S.D.PASTE SHEET'!F42)</f>
        <v/>
      </c>
      <c s="50" t="str">
        <f>IF('S.D.PASTE SHEET'!G42="","",UPPER('S.D.PASTE SHEET'!G42))</f>
        <v/>
      </c>
      <c s="50" t="str">
        <f>IF('S.D.PASTE SHEET'!H42="","",UPPER('S.D.PASTE SHEET'!H42))</f>
        <v/>
      </c>
      <c s="50" t="str">
        <f>IF('S.D.PASTE SHEET'!I42="","",'S.D.PASTE SHEET'!I42)</f>
        <v/>
      </c>
      <c s="51" t="str">
        <f>IF('S.D.PASTE SHEET'!J42="","",'S.D.PASTE SHEET'!J42)</f>
        <v/>
      </c>
      <c s="50" t="str">
        <f>IF('S.D.PASTE SHEET'!K42="","",'S.D.PASTE SHEET'!K42)</f>
        <v/>
      </c>
      <c s="50" t="str">
        <f>IF('S.D.PASTE SHEET'!L42="","",'S.D.PASTE SHEET'!L42)</f>
        <v/>
      </c>
      <c s="50" t="str">
        <f>IF('S.D.PASTE SHEET'!M42="","",'S.D.PASTE SHEET'!M42)</f>
        <v/>
      </c>
      <c s="50" t="str">
        <f>IF('S.D.PASTE SHEET'!N42="","",'S.D.PASTE SHEET'!N42)</f>
        <v/>
      </c>
      <c s="50" t="str">
        <f>IF('S.D.PASTE SHEET'!O42="","",'S.D.PASTE SHEET'!O42)</f>
        <v/>
      </c>
      <c s="50" t="str">
        <f>IF('S.D.PASTE SHEET'!P42="","",'S.D.PASTE SHEET'!P42)</f>
        <v/>
      </c>
      <c s="50" t="str">
        <f>IF('S.D.PASTE SHEET'!Q42="","",'S.D.PASTE SHEET'!Q42)</f>
        <v/>
      </c>
      <c s="50" t="str">
        <f>IF('S.D.PASTE SHEET'!R42="","",'S.D.PASTE SHEET'!R42)</f>
        <v/>
      </c>
      <c s="50" t="str">
        <f>IF('S.D.PASTE SHEET'!S42="","",'S.D.PASTE SHEET'!S42)</f>
        <v/>
      </c>
      <c s="50" t="str">
        <f>IF('S.D.PASTE SHEET'!T42="","",'S.D.PASTE SHEET'!T42)</f>
        <v/>
      </c>
      <c s="50" t="str">
        <f>IF('S.D.PASTE SHEET'!U42="","",'S.D.PASTE SHEET'!U42)</f>
        <v/>
      </c>
      <c s="50" t="str">
        <f>IF('S.D.PASTE SHEET'!V42="","",'S.D.PASTE SHEET'!V42)</f>
        <v/>
      </c>
      <c s="50" t="str">
        <f>IF('S.D.PASTE SHEET'!W42="","",'S.D.PASTE SHEET'!W42)</f>
        <v/>
      </c>
      <c s="50" t="str">
        <f>IF('S.D.PASTE SHEET'!X42="","",'S.D.PASTE SHEET'!X42)</f>
        <v/>
      </c>
      <c s="50" t="str">
        <f>IF('S.D.PASTE SHEET'!Y42="","",'S.D.PASTE SHEET'!Y42)</f>
        <v/>
      </c>
      <c s="50" t="str">
        <f>IF('S.D.PASTE SHEET'!Z42="","",'S.D.PASTE SHEET'!Z42)</f>
        <v/>
      </c>
      <c s="50" t="str">
        <f>IF('S.D.PASTE SHEET'!AA42="","",'S.D.PASTE SHEET'!AA42)</f>
        <v/>
      </c>
      <c s="50" t="str">
        <f>IF('S.D.PASTE SHEET'!AB42="","",'S.D.PASTE SHEET'!AB42)</f>
        <v/>
      </c>
      <c s="50" t="str">
        <f>IF('S.D.PASTE SHEET'!AC42="","",'S.D.PASTE SHEET'!AC42)</f>
        <v/>
      </c>
      <c s="50" t="str">
        <f>IF('S.D.PASTE SHEET'!AD42="","",'S.D.PASTE SHEET'!AD42)</f>
        <v/>
      </c>
      <c s="52"/>
      <c s="48" t="str">
        <f>IF(AK42="","",IF(AK42&gt;0,COUNT($AG$2:AG42),""))</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IF(BC42="","",IF(BC42&gt;0,COUNT($AY$2:AY42),""))</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43" spans="1:66" ht="15.75" customHeight="1">
      <c r="A43" s="50" t="str">
        <f>IF('S.D.PASTE SHEET'!A43="","",'S.D.PASTE SHEET'!A43)</f>
        <v/>
      </c>
      <c s="50" t="str">
        <f>IF('S.D.PASTE SHEET'!B43="","",'S.D.PASTE SHEET'!B43)</f>
        <v/>
      </c>
      <c s="50" t="str">
        <f>IF('S.D.PASTE SHEET'!C43="","",'S.D.PASTE SHEET'!C43)</f>
        <v/>
      </c>
      <c s="51" t="str">
        <f>IF('S.D.PASTE SHEET'!D43="","",'S.D.PASTE SHEET'!D43)</f>
        <v/>
      </c>
      <c s="50" t="str">
        <f>IF('S.D.PASTE SHEET'!E43="","",UPPER('S.D.PASTE SHEET'!E43))</f>
        <v/>
      </c>
      <c s="50" t="str">
        <f>IF('S.D.PASTE SHEET'!F43="","",'S.D.PASTE SHEET'!F43)</f>
        <v/>
      </c>
      <c s="50" t="str">
        <f>IF('S.D.PASTE SHEET'!G43="","",UPPER('S.D.PASTE SHEET'!G43))</f>
        <v/>
      </c>
      <c s="50" t="str">
        <f>IF('S.D.PASTE SHEET'!H43="","",UPPER('S.D.PASTE SHEET'!H43))</f>
        <v/>
      </c>
      <c s="50" t="str">
        <f>IF('S.D.PASTE SHEET'!I43="","",'S.D.PASTE SHEET'!I43)</f>
        <v/>
      </c>
      <c s="51" t="str">
        <f>IF('S.D.PASTE SHEET'!J43="","",'S.D.PASTE SHEET'!J43)</f>
        <v/>
      </c>
      <c s="50" t="str">
        <f>IF('S.D.PASTE SHEET'!K43="","",'S.D.PASTE SHEET'!K43)</f>
        <v/>
      </c>
      <c s="50" t="str">
        <f>IF('S.D.PASTE SHEET'!L43="","",'S.D.PASTE SHEET'!L43)</f>
        <v/>
      </c>
      <c s="50" t="str">
        <f>IF('S.D.PASTE SHEET'!M43="","",'S.D.PASTE SHEET'!M43)</f>
        <v/>
      </c>
      <c s="50" t="str">
        <f>IF('S.D.PASTE SHEET'!N43="","",'S.D.PASTE SHEET'!N43)</f>
        <v/>
      </c>
      <c s="50" t="str">
        <f>IF('S.D.PASTE SHEET'!O43="","",'S.D.PASTE SHEET'!O43)</f>
        <v/>
      </c>
      <c s="50" t="str">
        <f>IF('S.D.PASTE SHEET'!P43="","",'S.D.PASTE SHEET'!P43)</f>
        <v/>
      </c>
      <c s="50" t="str">
        <f>IF('S.D.PASTE SHEET'!Q43="","",'S.D.PASTE SHEET'!Q43)</f>
        <v/>
      </c>
      <c s="50" t="str">
        <f>IF('S.D.PASTE SHEET'!R43="","",'S.D.PASTE SHEET'!R43)</f>
        <v/>
      </c>
      <c s="50" t="str">
        <f>IF('S.D.PASTE SHEET'!S43="","",'S.D.PASTE SHEET'!S43)</f>
        <v/>
      </c>
      <c s="50" t="str">
        <f>IF('S.D.PASTE SHEET'!T43="","",'S.D.PASTE SHEET'!T43)</f>
        <v/>
      </c>
      <c s="50" t="str">
        <f>IF('S.D.PASTE SHEET'!U43="","",'S.D.PASTE SHEET'!U43)</f>
        <v/>
      </c>
      <c s="50" t="str">
        <f>IF('S.D.PASTE SHEET'!V43="","",'S.D.PASTE SHEET'!V43)</f>
        <v/>
      </c>
      <c s="50" t="str">
        <f>IF('S.D.PASTE SHEET'!W43="","",'S.D.PASTE SHEET'!W43)</f>
        <v/>
      </c>
      <c s="50" t="str">
        <f>IF('S.D.PASTE SHEET'!X43="","",'S.D.PASTE SHEET'!X43)</f>
        <v/>
      </c>
      <c s="50" t="str">
        <f>IF('S.D.PASTE SHEET'!Y43="","",'S.D.PASTE SHEET'!Y43)</f>
        <v/>
      </c>
      <c s="50" t="str">
        <f>IF('S.D.PASTE SHEET'!Z43="","",'S.D.PASTE SHEET'!Z43)</f>
        <v/>
      </c>
      <c s="50" t="str">
        <f>IF('S.D.PASTE SHEET'!AA43="","",'S.D.PASTE SHEET'!AA43)</f>
        <v/>
      </c>
      <c s="50" t="str">
        <f>IF('S.D.PASTE SHEET'!AB43="","",'S.D.PASTE SHEET'!AB43)</f>
        <v/>
      </c>
      <c s="50" t="str">
        <f>IF('S.D.PASTE SHEET'!AC43="","",'S.D.PASTE SHEET'!AC43)</f>
        <v/>
      </c>
      <c s="50" t="str">
        <f>IF('S.D.PASTE SHEET'!AD43="","",'S.D.PASTE SHEET'!AD43)</f>
        <v/>
      </c>
      <c s="52"/>
      <c s="48" t="str">
        <f>IF(AK43="","",IF(AK43&gt;0,COUNT($AG$2:AG43),""))</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IF(BC43="","",IF(BC43&gt;0,COUNT($AY$2:AY43),""))</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44" spans="1:66" ht="15.75" customHeight="1">
      <c r="A44" s="50" t="str">
        <f>IF('S.D.PASTE SHEET'!A44="","",'S.D.PASTE SHEET'!A44)</f>
        <v/>
      </c>
      <c s="50" t="str">
        <f>IF('S.D.PASTE SHEET'!B44="","",'S.D.PASTE SHEET'!B44)</f>
        <v/>
      </c>
      <c s="50" t="str">
        <f>IF('S.D.PASTE SHEET'!C44="","",'S.D.PASTE SHEET'!C44)</f>
        <v/>
      </c>
      <c s="51" t="str">
        <f>IF('S.D.PASTE SHEET'!D44="","",'S.D.PASTE SHEET'!D44)</f>
        <v/>
      </c>
      <c s="50" t="str">
        <f>IF('S.D.PASTE SHEET'!E44="","",UPPER('S.D.PASTE SHEET'!E44))</f>
        <v/>
      </c>
      <c s="50" t="str">
        <f>IF('S.D.PASTE SHEET'!F44="","",'S.D.PASTE SHEET'!F44)</f>
        <v/>
      </c>
      <c s="50" t="str">
        <f>IF('S.D.PASTE SHEET'!G44="","",UPPER('S.D.PASTE SHEET'!G44))</f>
        <v/>
      </c>
      <c s="50" t="str">
        <f>IF('S.D.PASTE SHEET'!H44="","",UPPER('S.D.PASTE SHEET'!H44))</f>
        <v/>
      </c>
      <c s="50" t="str">
        <f>IF('S.D.PASTE SHEET'!I44="","",'S.D.PASTE SHEET'!I44)</f>
        <v/>
      </c>
      <c s="51" t="str">
        <f>IF('S.D.PASTE SHEET'!J44="","",'S.D.PASTE SHEET'!J44)</f>
        <v/>
      </c>
      <c s="50" t="str">
        <f>IF('S.D.PASTE SHEET'!K44="","",'S.D.PASTE SHEET'!K44)</f>
        <v/>
      </c>
      <c s="50" t="str">
        <f>IF('S.D.PASTE SHEET'!L44="","",'S.D.PASTE SHEET'!L44)</f>
        <v/>
      </c>
      <c s="50" t="str">
        <f>IF('S.D.PASTE SHEET'!M44="","",'S.D.PASTE SHEET'!M44)</f>
        <v/>
      </c>
      <c s="50" t="str">
        <f>IF('S.D.PASTE SHEET'!N44="","",'S.D.PASTE SHEET'!N44)</f>
        <v/>
      </c>
      <c s="50" t="str">
        <f>IF('S.D.PASTE SHEET'!O44="","",'S.D.PASTE SHEET'!O44)</f>
        <v/>
      </c>
      <c s="50" t="str">
        <f>IF('S.D.PASTE SHEET'!P44="","",'S.D.PASTE SHEET'!P44)</f>
        <v/>
      </c>
      <c s="50" t="str">
        <f>IF('S.D.PASTE SHEET'!Q44="","",'S.D.PASTE SHEET'!Q44)</f>
        <v/>
      </c>
      <c s="50" t="str">
        <f>IF('S.D.PASTE SHEET'!R44="","",'S.D.PASTE SHEET'!R44)</f>
        <v/>
      </c>
      <c s="50" t="str">
        <f>IF('S.D.PASTE SHEET'!S44="","",'S.D.PASTE SHEET'!S44)</f>
        <v/>
      </c>
      <c s="50" t="str">
        <f>IF('S.D.PASTE SHEET'!T44="","",'S.D.PASTE SHEET'!T44)</f>
        <v/>
      </c>
      <c s="50" t="str">
        <f>IF('S.D.PASTE SHEET'!U44="","",'S.D.PASTE SHEET'!U44)</f>
        <v/>
      </c>
      <c s="50" t="str">
        <f>IF('S.D.PASTE SHEET'!V44="","",'S.D.PASTE SHEET'!V44)</f>
        <v/>
      </c>
      <c s="50" t="str">
        <f>IF('S.D.PASTE SHEET'!W44="","",'S.D.PASTE SHEET'!W44)</f>
        <v/>
      </c>
      <c s="50" t="str">
        <f>IF('S.D.PASTE SHEET'!X44="","",'S.D.PASTE SHEET'!X44)</f>
        <v/>
      </c>
      <c s="50" t="str">
        <f>IF('S.D.PASTE SHEET'!Y44="","",'S.D.PASTE SHEET'!Y44)</f>
        <v/>
      </c>
      <c s="50" t="str">
        <f>IF('S.D.PASTE SHEET'!Z44="","",'S.D.PASTE SHEET'!Z44)</f>
        <v/>
      </c>
      <c s="50" t="str">
        <f>IF('S.D.PASTE SHEET'!AA44="","",'S.D.PASTE SHEET'!AA44)</f>
        <v/>
      </c>
      <c s="50" t="str">
        <f>IF('S.D.PASTE SHEET'!AB44="","",'S.D.PASTE SHEET'!AB44)</f>
        <v/>
      </c>
      <c s="50" t="str">
        <f>IF('S.D.PASTE SHEET'!AC44="","",'S.D.PASTE SHEET'!AC44)</f>
        <v/>
      </c>
      <c s="50" t="str">
        <f>IF('S.D.PASTE SHEET'!AD44="","",'S.D.PASTE SHEET'!AD44)</f>
        <v/>
      </c>
      <c s="52"/>
      <c s="48" t="str">
        <f>IF(AK44="","",IF(AK44&gt;0,COUNT($AG$2:AG44),""))</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IF(BC44="","",IF(BC44&gt;0,COUNT($AY$2:AY44),""))</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45" spans="1:66" ht="15.75" customHeight="1">
      <c r="A45" s="50" t="str">
        <f>IF('S.D.PASTE SHEET'!A45="","",'S.D.PASTE SHEET'!A45)</f>
        <v/>
      </c>
      <c s="50" t="str">
        <f>IF('S.D.PASTE SHEET'!B45="","",'S.D.PASTE SHEET'!B45)</f>
        <v/>
      </c>
      <c s="50" t="str">
        <f>IF('S.D.PASTE SHEET'!C45="","",'S.D.PASTE SHEET'!C45)</f>
        <v/>
      </c>
      <c s="51" t="str">
        <f>IF('S.D.PASTE SHEET'!D45="","",'S.D.PASTE SHEET'!D45)</f>
        <v/>
      </c>
      <c s="50" t="str">
        <f>IF('S.D.PASTE SHEET'!E45="","",UPPER('S.D.PASTE SHEET'!E45))</f>
        <v/>
      </c>
      <c s="50" t="str">
        <f>IF('S.D.PASTE SHEET'!F45="","",'S.D.PASTE SHEET'!F45)</f>
        <v/>
      </c>
      <c s="50" t="str">
        <f>IF('S.D.PASTE SHEET'!G45="","",UPPER('S.D.PASTE SHEET'!G45))</f>
        <v/>
      </c>
      <c s="50" t="str">
        <f>IF('S.D.PASTE SHEET'!H45="","",UPPER('S.D.PASTE SHEET'!H45))</f>
        <v/>
      </c>
      <c s="50" t="str">
        <f>IF('S.D.PASTE SHEET'!I45="","",'S.D.PASTE SHEET'!I45)</f>
        <v/>
      </c>
      <c s="51" t="str">
        <f>IF('S.D.PASTE SHEET'!J45="","",'S.D.PASTE SHEET'!J45)</f>
        <v/>
      </c>
      <c s="50" t="str">
        <f>IF('S.D.PASTE SHEET'!K45="","",'S.D.PASTE SHEET'!K45)</f>
        <v/>
      </c>
      <c s="50" t="str">
        <f>IF('S.D.PASTE SHEET'!L45="","",'S.D.PASTE SHEET'!L45)</f>
        <v/>
      </c>
      <c s="50" t="str">
        <f>IF('S.D.PASTE SHEET'!M45="","",'S.D.PASTE SHEET'!M45)</f>
        <v/>
      </c>
      <c s="50" t="str">
        <f>IF('S.D.PASTE SHEET'!N45="","",'S.D.PASTE SHEET'!N45)</f>
        <v/>
      </c>
      <c s="50" t="str">
        <f>IF('S.D.PASTE SHEET'!O45="","",'S.D.PASTE SHEET'!O45)</f>
        <v/>
      </c>
      <c s="50" t="str">
        <f>IF('S.D.PASTE SHEET'!P45="","",'S.D.PASTE SHEET'!P45)</f>
        <v/>
      </c>
      <c s="50" t="str">
        <f>IF('S.D.PASTE SHEET'!Q45="","",'S.D.PASTE SHEET'!Q45)</f>
        <v/>
      </c>
      <c s="50" t="str">
        <f>IF('S.D.PASTE SHEET'!R45="","",'S.D.PASTE SHEET'!R45)</f>
        <v/>
      </c>
      <c s="50" t="str">
        <f>IF('S.D.PASTE SHEET'!S45="","",'S.D.PASTE SHEET'!S45)</f>
        <v/>
      </c>
      <c s="50" t="str">
        <f>IF('S.D.PASTE SHEET'!T45="","",'S.D.PASTE SHEET'!T45)</f>
        <v/>
      </c>
      <c s="50" t="str">
        <f>IF('S.D.PASTE SHEET'!U45="","",'S.D.PASTE SHEET'!U45)</f>
        <v/>
      </c>
      <c s="50" t="str">
        <f>IF('S.D.PASTE SHEET'!V45="","",'S.D.PASTE SHEET'!V45)</f>
        <v/>
      </c>
      <c s="50" t="str">
        <f>IF('S.D.PASTE SHEET'!W45="","",'S.D.PASTE SHEET'!W45)</f>
        <v/>
      </c>
      <c s="50" t="str">
        <f>IF('S.D.PASTE SHEET'!X45="","",'S.D.PASTE SHEET'!X45)</f>
        <v/>
      </c>
      <c s="50" t="str">
        <f>IF('S.D.PASTE SHEET'!Y45="","",'S.D.PASTE SHEET'!Y45)</f>
        <v/>
      </c>
      <c s="50" t="str">
        <f>IF('S.D.PASTE SHEET'!Z45="","",'S.D.PASTE SHEET'!Z45)</f>
        <v/>
      </c>
      <c s="50" t="str">
        <f>IF('S.D.PASTE SHEET'!AA45="","",'S.D.PASTE SHEET'!AA45)</f>
        <v/>
      </c>
      <c s="50" t="str">
        <f>IF('S.D.PASTE SHEET'!AB45="","",'S.D.PASTE SHEET'!AB45)</f>
        <v/>
      </c>
      <c s="50" t="str">
        <f>IF('S.D.PASTE SHEET'!AC45="","",'S.D.PASTE SHEET'!AC45)</f>
        <v/>
      </c>
      <c s="50" t="str">
        <f>IF('S.D.PASTE SHEET'!AD45="","",'S.D.PASTE SHEET'!AD45)</f>
        <v/>
      </c>
      <c s="52"/>
      <c s="48" t="str">
        <f>IF(AK45="","",IF(AK45&gt;0,COUNT($AG$2:AG45),""))</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IF(BC45="","",IF(BC45&gt;0,COUNT($AY$2:AY45),""))</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46" spans="1:66" ht="15.75" customHeight="1">
      <c r="A46" s="50" t="str">
        <f>IF('S.D.PASTE SHEET'!A46="","",'S.D.PASTE SHEET'!A46)</f>
        <v/>
      </c>
      <c s="50" t="str">
        <f>IF('S.D.PASTE SHEET'!B46="","",'S.D.PASTE SHEET'!B46)</f>
        <v/>
      </c>
      <c s="50" t="str">
        <f>IF('S.D.PASTE SHEET'!C46="","",'S.D.PASTE SHEET'!C46)</f>
        <v/>
      </c>
      <c s="51" t="str">
        <f>IF('S.D.PASTE SHEET'!D46="","",'S.D.PASTE SHEET'!D46)</f>
        <v/>
      </c>
      <c s="50" t="str">
        <f>IF('S.D.PASTE SHEET'!E46="","",UPPER('S.D.PASTE SHEET'!E46))</f>
        <v/>
      </c>
      <c s="50" t="str">
        <f>IF('S.D.PASTE SHEET'!F46="","",'S.D.PASTE SHEET'!F46)</f>
        <v/>
      </c>
      <c s="50" t="str">
        <f>IF('S.D.PASTE SHEET'!G46="","",UPPER('S.D.PASTE SHEET'!G46))</f>
        <v/>
      </c>
      <c s="50" t="str">
        <f>IF('S.D.PASTE SHEET'!H46="","",UPPER('S.D.PASTE SHEET'!H46))</f>
        <v/>
      </c>
      <c s="50" t="str">
        <f>IF('S.D.PASTE SHEET'!I46="","",'S.D.PASTE SHEET'!I46)</f>
        <v/>
      </c>
      <c s="51" t="str">
        <f>IF('S.D.PASTE SHEET'!J46="","",'S.D.PASTE SHEET'!J46)</f>
        <v/>
      </c>
      <c s="50" t="str">
        <f>IF('S.D.PASTE SHEET'!K46="","",'S.D.PASTE SHEET'!K46)</f>
        <v/>
      </c>
      <c s="50" t="str">
        <f>IF('S.D.PASTE SHEET'!L46="","",'S.D.PASTE SHEET'!L46)</f>
        <v/>
      </c>
      <c s="50" t="str">
        <f>IF('S.D.PASTE SHEET'!M46="","",'S.D.PASTE SHEET'!M46)</f>
        <v/>
      </c>
      <c s="50" t="str">
        <f>IF('S.D.PASTE SHEET'!N46="","",'S.D.PASTE SHEET'!N46)</f>
        <v/>
      </c>
      <c s="50" t="str">
        <f>IF('S.D.PASTE SHEET'!O46="","",'S.D.PASTE SHEET'!O46)</f>
        <v/>
      </c>
      <c s="50" t="str">
        <f>IF('S.D.PASTE SHEET'!P46="","",'S.D.PASTE SHEET'!P46)</f>
        <v/>
      </c>
      <c s="50" t="str">
        <f>IF('S.D.PASTE SHEET'!Q46="","",'S.D.PASTE SHEET'!Q46)</f>
        <v/>
      </c>
      <c s="50" t="str">
        <f>IF('S.D.PASTE SHEET'!R46="","",'S.D.PASTE SHEET'!R46)</f>
        <v/>
      </c>
      <c s="50" t="str">
        <f>IF('S.D.PASTE SHEET'!S46="","",'S.D.PASTE SHEET'!S46)</f>
        <v/>
      </c>
      <c s="50" t="str">
        <f>IF('S.D.PASTE SHEET'!T46="","",'S.D.PASTE SHEET'!T46)</f>
        <v/>
      </c>
      <c s="50" t="str">
        <f>IF('S.D.PASTE SHEET'!U46="","",'S.D.PASTE SHEET'!U46)</f>
        <v/>
      </c>
      <c s="50" t="str">
        <f>IF('S.D.PASTE SHEET'!V46="","",'S.D.PASTE SHEET'!V46)</f>
        <v/>
      </c>
      <c s="50" t="str">
        <f>IF('S.D.PASTE SHEET'!W46="","",'S.D.PASTE SHEET'!W46)</f>
        <v/>
      </c>
      <c s="50" t="str">
        <f>IF('S.D.PASTE SHEET'!X46="","",'S.D.PASTE SHEET'!X46)</f>
        <v/>
      </c>
      <c s="50" t="str">
        <f>IF('S.D.PASTE SHEET'!Y46="","",'S.D.PASTE SHEET'!Y46)</f>
        <v/>
      </c>
      <c s="50" t="str">
        <f>IF('S.D.PASTE SHEET'!Z46="","",'S.D.PASTE SHEET'!Z46)</f>
        <v/>
      </c>
      <c s="50" t="str">
        <f>IF('S.D.PASTE SHEET'!AA46="","",'S.D.PASTE SHEET'!AA46)</f>
        <v/>
      </c>
      <c s="50" t="str">
        <f>IF('S.D.PASTE SHEET'!AB46="","",'S.D.PASTE SHEET'!AB46)</f>
        <v/>
      </c>
      <c s="50" t="str">
        <f>IF('S.D.PASTE SHEET'!AC46="","",'S.D.PASTE SHEET'!AC46)</f>
        <v/>
      </c>
      <c s="50" t="str">
        <f>IF('S.D.PASTE SHEET'!AD46="","",'S.D.PASTE SHEET'!AD46)</f>
        <v/>
      </c>
      <c s="52"/>
      <c s="48" t="str">
        <f>IF(AK46="","",IF(AK46&gt;0,COUNT($AG$2:AG46),""))</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IF(BC46="","",IF(BC46&gt;0,COUNT($AY$2:AY46),""))</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47" spans="1:66" ht="15.75" customHeight="1">
      <c r="A47" s="50" t="str">
        <f>IF('S.D.PASTE SHEET'!A47="","",'S.D.PASTE SHEET'!A47)</f>
        <v/>
      </c>
      <c s="50" t="str">
        <f>IF('S.D.PASTE SHEET'!B47="","",'S.D.PASTE SHEET'!B47)</f>
        <v/>
      </c>
      <c s="50" t="str">
        <f>IF('S.D.PASTE SHEET'!C47="","",'S.D.PASTE SHEET'!C47)</f>
        <v/>
      </c>
      <c s="51" t="str">
        <f>IF('S.D.PASTE SHEET'!D47="","",'S.D.PASTE SHEET'!D47)</f>
        <v/>
      </c>
      <c s="50" t="str">
        <f>IF('S.D.PASTE SHEET'!E47="","",UPPER('S.D.PASTE SHEET'!E47))</f>
        <v/>
      </c>
      <c s="50" t="str">
        <f>IF('S.D.PASTE SHEET'!F47="","",'S.D.PASTE SHEET'!F47)</f>
        <v/>
      </c>
      <c s="50" t="str">
        <f>IF('S.D.PASTE SHEET'!G47="","",UPPER('S.D.PASTE SHEET'!G47))</f>
        <v/>
      </c>
      <c s="50" t="str">
        <f>IF('S.D.PASTE SHEET'!H47="","",UPPER('S.D.PASTE SHEET'!H47))</f>
        <v/>
      </c>
      <c s="50" t="str">
        <f>IF('S.D.PASTE SHEET'!I47="","",'S.D.PASTE SHEET'!I47)</f>
        <v/>
      </c>
      <c s="51" t="str">
        <f>IF('S.D.PASTE SHEET'!J47="","",'S.D.PASTE SHEET'!J47)</f>
        <v/>
      </c>
      <c s="50" t="str">
        <f>IF('S.D.PASTE SHEET'!K47="","",'S.D.PASTE SHEET'!K47)</f>
        <v/>
      </c>
      <c s="50" t="str">
        <f>IF('S.D.PASTE SHEET'!L47="","",'S.D.PASTE SHEET'!L47)</f>
        <v/>
      </c>
      <c s="50" t="str">
        <f>IF('S.D.PASTE SHEET'!M47="","",'S.D.PASTE SHEET'!M47)</f>
        <v/>
      </c>
      <c s="50" t="str">
        <f>IF('S.D.PASTE SHEET'!N47="","",'S.D.PASTE SHEET'!N47)</f>
        <v/>
      </c>
      <c s="50" t="str">
        <f>IF('S.D.PASTE SHEET'!O47="","",'S.D.PASTE SHEET'!O47)</f>
        <v/>
      </c>
      <c s="50" t="str">
        <f>IF('S.D.PASTE SHEET'!P47="","",'S.D.PASTE SHEET'!P47)</f>
        <v/>
      </c>
      <c s="50" t="str">
        <f>IF('S.D.PASTE SHEET'!Q47="","",'S.D.PASTE SHEET'!Q47)</f>
        <v/>
      </c>
      <c s="50" t="str">
        <f>IF('S.D.PASTE SHEET'!R47="","",'S.D.PASTE SHEET'!R47)</f>
        <v/>
      </c>
      <c s="50" t="str">
        <f>IF('S.D.PASTE SHEET'!S47="","",'S.D.PASTE SHEET'!S47)</f>
        <v/>
      </c>
      <c s="50" t="str">
        <f>IF('S.D.PASTE SHEET'!T47="","",'S.D.PASTE SHEET'!T47)</f>
        <v/>
      </c>
      <c s="50" t="str">
        <f>IF('S.D.PASTE SHEET'!U47="","",'S.D.PASTE SHEET'!U47)</f>
        <v/>
      </c>
      <c s="50" t="str">
        <f>IF('S.D.PASTE SHEET'!V47="","",'S.D.PASTE SHEET'!V47)</f>
        <v/>
      </c>
      <c s="50" t="str">
        <f>IF('S.D.PASTE SHEET'!W47="","",'S.D.PASTE SHEET'!W47)</f>
        <v/>
      </c>
      <c s="50" t="str">
        <f>IF('S.D.PASTE SHEET'!X47="","",'S.D.PASTE SHEET'!X47)</f>
        <v/>
      </c>
      <c s="50" t="str">
        <f>IF('S.D.PASTE SHEET'!Y47="","",'S.D.PASTE SHEET'!Y47)</f>
        <v/>
      </c>
      <c s="50" t="str">
        <f>IF('S.D.PASTE SHEET'!Z47="","",'S.D.PASTE SHEET'!Z47)</f>
        <v/>
      </c>
      <c s="50" t="str">
        <f>IF('S.D.PASTE SHEET'!AA47="","",'S.D.PASTE SHEET'!AA47)</f>
        <v/>
      </c>
      <c s="50" t="str">
        <f>IF('S.D.PASTE SHEET'!AB47="","",'S.D.PASTE SHEET'!AB47)</f>
        <v/>
      </c>
      <c s="50" t="str">
        <f>IF('S.D.PASTE SHEET'!AC47="","",'S.D.PASTE SHEET'!AC47)</f>
        <v/>
      </c>
      <c s="50" t="str">
        <f>IF('S.D.PASTE SHEET'!AD47="","",'S.D.PASTE SHEET'!AD47)</f>
        <v/>
      </c>
      <c s="52"/>
      <c s="48" t="str">
        <f>IF(AK47="","",IF(AK47&gt;0,COUNT($AG$2:AG47),""))</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IF(BC47="","",IF(BC47&gt;0,COUNT($AY$2:AY47),""))</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48" spans="1:66" ht="15.75" customHeight="1">
      <c r="A48" s="50" t="str">
        <f>IF('S.D.PASTE SHEET'!A48="","",'S.D.PASTE SHEET'!A48)</f>
        <v/>
      </c>
      <c s="50" t="str">
        <f>IF('S.D.PASTE SHEET'!B48="","",'S.D.PASTE SHEET'!B48)</f>
        <v/>
      </c>
      <c s="50" t="str">
        <f>IF('S.D.PASTE SHEET'!C48="","",'S.D.PASTE SHEET'!C48)</f>
        <v/>
      </c>
      <c s="51" t="str">
        <f>IF('S.D.PASTE SHEET'!D48="","",'S.D.PASTE SHEET'!D48)</f>
        <v/>
      </c>
      <c s="50" t="str">
        <f>IF('S.D.PASTE SHEET'!E48="","",UPPER('S.D.PASTE SHEET'!E48))</f>
        <v/>
      </c>
      <c s="50" t="str">
        <f>IF('S.D.PASTE SHEET'!F48="","",'S.D.PASTE SHEET'!F48)</f>
        <v/>
      </c>
      <c s="50" t="str">
        <f>IF('S.D.PASTE SHEET'!G48="","",UPPER('S.D.PASTE SHEET'!G48))</f>
        <v/>
      </c>
      <c s="50" t="str">
        <f>IF('S.D.PASTE SHEET'!H48="","",UPPER('S.D.PASTE SHEET'!H48))</f>
        <v/>
      </c>
      <c s="50" t="str">
        <f>IF('S.D.PASTE SHEET'!I48="","",'S.D.PASTE SHEET'!I48)</f>
        <v/>
      </c>
      <c s="51" t="str">
        <f>IF('S.D.PASTE SHEET'!J48="","",'S.D.PASTE SHEET'!J48)</f>
        <v/>
      </c>
      <c s="50" t="str">
        <f>IF('S.D.PASTE SHEET'!K48="","",'S.D.PASTE SHEET'!K48)</f>
        <v/>
      </c>
      <c s="50" t="str">
        <f>IF('S.D.PASTE SHEET'!L48="","",'S.D.PASTE SHEET'!L48)</f>
        <v/>
      </c>
      <c s="50" t="str">
        <f>IF('S.D.PASTE SHEET'!M48="","",'S.D.PASTE SHEET'!M48)</f>
        <v/>
      </c>
      <c s="50" t="str">
        <f>IF('S.D.PASTE SHEET'!N48="","",'S.D.PASTE SHEET'!N48)</f>
        <v/>
      </c>
      <c s="50" t="str">
        <f>IF('S.D.PASTE SHEET'!O48="","",'S.D.PASTE SHEET'!O48)</f>
        <v/>
      </c>
      <c s="50" t="str">
        <f>IF('S.D.PASTE SHEET'!P48="","",'S.D.PASTE SHEET'!P48)</f>
        <v/>
      </c>
      <c s="50" t="str">
        <f>IF('S.D.PASTE SHEET'!Q48="","",'S.D.PASTE SHEET'!Q48)</f>
        <v/>
      </c>
      <c s="50" t="str">
        <f>IF('S.D.PASTE SHEET'!R48="","",'S.D.PASTE SHEET'!R48)</f>
        <v/>
      </c>
      <c s="50" t="str">
        <f>IF('S.D.PASTE SHEET'!S48="","",'S.D.PASTE SHEET'!S48)</f>
        <v/>
      </c>
      <c s="50" t="str">
        <f>IF('S.D.PASTE SHEET'!T48="","",'S.D.PASTE SHEET'!T48)</f>
        <v/>
      </c>
      <c s="50" t="str">
        <f>IF('S.D.PASTE SHEET'!U48="","",'S.D.PASTE SHEET'!U48)</f>
        <v/>
      </c>
      <c s="50" t="str">
        <f>IF('S.D.PASTE SHEET'!V48="","",'S.D.PASTE SHEET'!V48)</f>
        <v/>
      </c>
      <c s="50" t="str">
        <f>IF('S.D.PASTE SHEET'!W48="","",'S.D.PASTE SHEET'!W48)</f>
        <v/>
      </c>
      <c s="50" t="str">
        <f>IF('S.D.PASTE SHEET'!X48="","",'S.D.PASTE SHEET'!X48)</f>
        <v/>
      </c>
      <c s="50" t="str">
        <f>IF('S.D.PASTE SHEET'!Y48="","",'S.D.PASTE SHEET'!Y48)</f>
        <v/>
      </c>
      <c s="50" t="str">
        <f>IF('S.D.PASTE SHEET'!Z48="","",'S.D.PASTE SHEET'!Z48)</f>
        <v/>
      </c>
      <c s="50" t="str">
        <f>IF('S.D.PASTE SHEET'!AA48="","",'S.D.PASTE SHEET'!AA48)</f>
        <v/>
      </c>
      <c s="50" t="str">
        <f>IF('S.D.PASTE SHEET'!AB48="","",'S.D.PASTE SHEET'!AB48)</f>
        <v/>
      </c>
      <c s="50" t="str">
        <f>IF('S.D.PASTE SHEET'!AC48="","",'S.D.PASTE SHEET'!AC48)</f>
        <v/>
      </c>
      <c s="50" t="str">
        <f>IF('S.D.PASTE SHEET'!AD48="","",'S.D.PASTE SHEET'!AD48)</f>
        <v/>
      </c>
      <c s="52"/>
      <c s="48" t="str">
        <f>IF(AK48="","",IF(AK48&gt;0,COUNT($AG$2:AG48),""))</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IF(BC48="","",IF(BC48&gt;0,COUNT($AY$2:AY48),""))</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49" spans="1:66" ht="15.75" customHeight="1">
      <c r="A49" s="50" t="str">
        <f>IF('S.D.PASTE SHEET'!A49="","",'S.D.PASTE SHEET'!A49)</f>
        <v/>
      </c>
      <c s="50" t="str">
        <f>IF('S.D.PASTE SHEET'!B49="","",'S.D.PASTE SHEET'!B49)</f>
        <v/>
      </c>
      <c s="50" t="str">
        <f>IF('S.D.PASTE SHEET'!C49="","",'S.D.PASTE SHEET'!C49)</f>
        <v/>
      </c>
      <c s="51" t="str">
        <f>IF('S.D.PASTE SHEET'!D49="","",'S.D.PASTE SHEET'!D49)</f>
        <v/>
      </c>
      <c s="50" t="str">
        <f>IF('S.D.PASTE SHEET'!E49="","",UPPER('S.D.PASTE SHEET'!E49))</f>
        <v/>
      </c>
      <c s="50" t="str">
        <f>IF('S.D.PASTE SHEET'!F49="","",'S.D.PASTE SHEET'!F49)</f>
        <v/>
      </c>
      <c s="50" t="str">
        <f>IF('S.D.PASTE SHEET'!G49="","",UPPER('S.D.PASTE SHEET'!G49))</f>
        <v/>
      </c>
      <c s="50" t="str">
        <f>IF('S.D.PASTE SHEET'!H49="","",UPPER('S.D.PASTE SHEET'!H49))</f>
        <v/>
      </c>
      <c s="50" t="str">
        <f>IF('S.D.PASTE SHEET'!I49="","",'S.D.PASTE SHEET'!I49)</f>
        <v/>
      </c>
      <c s="51" t="str">
        <f>IF('S.D.PASTE SHEET'!J49="","",'S.D.PASTE SHEET'!J49)</f>
        <v/>
      </c>
      <c s="50" t="str">
        <f>IF('S.D.PASTE SHEET'!K49="","",'S.D.PASTE SHEET'!K49)</f>
        <v/>
      </c>
      <c s="50" t="str">
        <f>IF('S.D.PASTE SHEET'!L49="","",'S.D.PASTE SHEET'!L49)</f>
        <v/>
      </c>
      <c s="50" t="str">
        <f>IF('S.D.PASTE SHEET'!M49="","",'S.D.PASTE SHEET'!M49)</f>
        <v/>
      </c>
      <c s="50" t="str">
        <f>IF('S.D.PASTE SHEET'!N49="","",'S.D.PASTE SHEET'!N49)</f>
        <v/>
      </c>
      <c s="50" t="str">
        <f>IF('S.D.PASTE SHEET'!O49="","",'S.D.PASTE SHEET'!O49)</f>
        <v/>
      </c>
      <c s="50" t="str">
        <f>IF('S.D.PASTE SHEET'!P49="","",'S.D.PASTE SHEET'!P49)</f>
        <v/>
      </c>
      <c s="50" t="str">
        <f>IF('S.D.PASTE SHEET'!Q49="","",'S.D.PASTE SHEET'!Q49)</f>
        <v/>
      </c>
      <c s="50" t="str">
        <f>IF('S.D.PASTE SHEET'!R49="","",'S.D.PASTE SHEET'!R49)</f>
        <v/>
      </c>
      <c s="50" t="str">
        <f>IF('S.D.PASTE SHEET'!S49="","",'S.D.PASTE SHEET'!S49)</f>
        <v/>
      </c>
      <c s="50" t="str">
        <f>IF('S.D.PASTE SHEET'!T49="","",'S.D.PASTE SHEET'!T49)</f>
        <v/>
      </c>
      <c s="50" t="str">
        <f>IF('S.D.PASTE SHEET'!U49="","",'S.D.PASTE SHEET'!U49)</f>
        <v/>
      </c>
      <c s="50" t="str">
        <f>IF('S.D.PASTE SHEET'!V49="","",'S.D.PASTE SHEET'!V49)</f>
        <v/>
      </c>
      <c s="50" t="str">
        <f>IF('S.D.PASTE SHEET'!W49="","",'S.D.PASTE SHEET'!W49)</f>
        <v/>
      </c>
      <c s="50" t="str">
        <f>IF('S.D.PASTE SHEET'!X49="","",'S.D.PASTE SHEET'!X49)</f>
        <v/>
      </c>
      <c s="50" t="str">
        <f>IF('S.D.PASTE SHEET'!Y49="","",'S.D.PASTE SHEET'!Y49)</f>
        <v/>
      </c>
      <c s="50" t="str">
        <f>IF('S.D.PASTE SHEET'!Z49="","",'S.D.PASTE SHEET'!Z49)</f>
        <v/>
      </c>
      <c s="50" t="str">
        <f>IF('S.D.PASTE SHEET'!AA49="","",'S.D.PASTE SHEET'!AA49)</f>
        <v/>
      </c>
      <c s="50" t="str">
        <f>IF('S.D.PASTE SHEET'!AB49="","",'S.D.PASTE SHEET'!AB49)</f>
        <v/>
      </c>
      <c s="50" t="str">
        <f>IF('S.D.PASTE SHEET'!AC49="","",'S.D.PASTE SHEET'!AC49)</f>
        <v/>
      </c>
      <c s="50" t="str">
        <f>IF('S.D.PASTE SHEET'!AD49="","",'S.D.PASTE SHEET'!AD49)</f>
        <v/>
      </c>
      <c s="52"/>
      <c s="48" t="str">
        <f>IF(AK49="","",IF(AK49&gt;0,COUNT($AG$2:AG49),""))</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IF(BC49="","",IF(BC49&gt;0,COUNT($AY$2:AY49),""))</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50" spans="1:66" ht="15.75" customHeight="1">
      <c r="A50" s="50" t="str">
        <f>IF('S.D.PASTE SHEET'!A50="","",'S.D.PASTE SHEET'!A50)</f>
        <v/>
      </c>
      <c s="50" t="str">
        <f>IF('S.D.PASTE SHEET'!B50="","",'S.D.PASTE SHEET'!B50)</f>
        <v/>
      </c>
      <c s="50" t="str">
        <f>IF('S.D.PASTE SHEET'!C50="","",'S.D.PASTE SHEET'!C50)</f>
        <v/>
      </c>
      <c s="51" t="str">
        <f>IF('S.D.PASTE SHEET'!D50="","",'S.D.PASTE SHEET'!D50)</f>
        <v/>
      </c>
      <c s="50" t="str">
        <f>IF('S.D.PASTE SHEET'!E50="","",UPPER('S.D.PASTE SHEET'!E50))</f>
        <v/>
      </c>
      <c s="50" t="str">
        <f>IF('S.D.PASTE SHEET'!F50="","",'S.D.PASTE SHEET'!F50)</f>
        <v/>
      </c>
      <c s="50" t="str">
        <f>IF('S.D.PASTE SHEET'!G50="","",UPPER('S.D.PASTE SHEET'!G50))</f>
        <v/>
      </c>
      <c s="50" t="str">
        <f>IF('S.D.PASTE SHEET'!H50="","",UPPER('S.D.PASTE SHEET'!H50))</f>
        <v/>
      </c>
      <c s="50" t="str">
        <f>IF('S.D.PASTE SHEET'!I50="","",'S.D.PASTE SHEET'!I50)</f>
        <v/>
      </c>
      <c s="51" t="str">
        <f>IF('S.D.PASTE SHEET'!J50="","",'S.D.PASTE SHEET'!J50)</f>
        <v/>
      </c>
      <c s="50" t="str">
        <f>IF('S.D.PASTE SHEET'!K50="","",'S.D.PASTE SHEET'!K50)</f>
        <v/>
      </c>
      <c s="50" t="str">
        <f>IF('S.D.PASTE SHEET'!L50="","",'S.D.PASTE SHEET'!L50)</f>
        <v/>
      </c>
      <c s="50" t="str">
        <f>IF('S.D.PASTE SHEET'!M50="","",'S.D.PASTE SHEET'!M50)</f>
        <v/>
      </c>
      <c s="50" t="str">
        <f>IF('S.D.PASTE SHEET'!N50="","",'S.D.PASTE SHEET'!N50)</f>
        <v/>
      </c>
      <c s="50" t="str">
        <f>IF('S.D.PASTE SHEET'!O50="","",'S.D.PASTE SHEET'!O50)</f>
        <v/>
      </c>
      <c s="50" t="str">
        <f>IF('S.D.PASTE SHEET'!P50="","",'S.D.PASTE SHEET'!P50)</f>
        <v/>
      </c>
      <c s="50" t="str">
        <f>IF('S.D.PASTE SHEET'!Q50="","",'S.D.PASTE SHEET'!Q50)</f>
        <v/>
      </c>
      <c s="50" t="str">
        <f>IF('S.D.PASTE SHEET'!R50="","",'S.D.PASTE SHEET'!R50)</f>
        <v/>
      </c>
      <c s="50" t="str">
        <f>IF('S.D.PASTE SHEET'!S50="","",'S.D.PASTE SHEET'!S50)</f>
        <v/>
      </c>
      <c s="50" t="str">
        <f>IF('S.D.PASTE SHEET'!T50="","",'S.D.PASTE SHEET'!T50)</f>
        <v/>
      </c>
      <c s="50" t="str">
        <f>IF('S.D.PASTE SHEET'!U50="","",'S.D.PASTE SHEET'!U50)</f>
        <v/>
      </c>
      <c s="50" t="str">
        <f>IF('S.D.PASTE SHEET'!V50="","",'S.D.PASTE SHEET'!V50)</f>
        <v/>
      </c>
      <c s="50" t="str">
        <f>IF('S.D.PASTE SHEET'!W50="","",'S.D.PASTE SHEET'!W50)</f>
        <v/>
      </c>
      <c s="50" t="str">
        <f>IF('S.D.PASTE SHEET'!X50="","",'S.D.PASTE SHEET'!X50)</f>
        <v/>
      </c>
      <c s="50" t="str">
        <f>IF('S.D.PASTE SHEET'!Y50="","",'S.D.PASTE SHEET'!Y50)</f>
        <v/>
      </c>
      <c s="50" t="str">
        <f>IF('S.D.PASTE SHEET'!Z50="","",'S.D.PASTE SHEET'!Z50)</f>
        <v/>
      </c>
      <c s="50" t="str">
        <f>IF('S.D.PASTE SHEET'!AA50="","",'S.D.PASTE SHEET'!AA50)</f>
        <v/>
      </c>
      <c s="50" t="str">
        <f>IF('S.D.PASTE SHEET'!AB50="","",'S.D.PASTE SHEET'!AB50)</f>
        <v/>
      </c>
      <c s="50" t="str">
        <f>IF('S.D.PASTE SHEET'!AC50="","",'S.D.PASTE SHEET'!AC50)</f>
        <v/>
      </c>
      <c s="50" t="str">
        <f>IF('S.D.PASTE SHEET'!AD50="","",'S.D.PASTE SHEET'!AD50)</f>
        <v/>
      </c>
      <c s="52"/>
      <c s="48" t="str">
        <f>IF(AK50="","",IF(AK50&gt;0,COUNT($AG$2:AG50),""))</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IF(BC50="","",IF(BC50&gt;0,COUNT($AY$2:AY50),""))</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51" spans="1:66" ht="15.75" customHeight="1">
      <c r="A51" s="50" t="str">
        <f>IF('S.D.PASTE SHEET'!A51="","",'S.D.PASTE SHEET'!A51)</f>
        <v/>
      </c>
      <c s="50" t="str">
        <f>IF('S.D.PASTE SHEET'!B51="","",'S.D.PASTE SHEET'!B51)</f>
        <v/>
      </c>
      <c s="50" t="str">
        <f>IF('S.D.PASTE SHEET'!C51="","",'S.D.PASTE SHEET'!C51)</f>
        <v/>
      </c>
      <c s="51" t="str">
        <f>IF('S.D.PASTE SHEET'!D51="","",'S.D.PASTE SHEET'!D51)</f>
        <v/>
      </c>
      <c s="50" t="str">
        <f>IF('S.D.PASTE SHEET'!E51="","",UPPER('S.D.PASTE SHEET'!E51))</f>
        <v/>
      </c>
      <c s="50" t="str">
        <f>IF('S.D.PASTE SHEET'!F51="","",'S.D.PASTE SHEET'!F51)</f>
        <v/>
      </c>
      <c s="50" t="str">
        <f>IF('S.D.PASTE SHEET'!G51="","",UPPER('S.D.PASTE SHEET'!G51))</f>
        <v/>
      </c>
      <c s="50" t="str">
        <f>IF('S.D.PASTE SHEET'!H51="","",UPPER('S.D.PASTE SHEET'!H51))</f>
        <v/>
      </c>
      <c s="50" t="str">
        <f>IF('S.D.PASTE SHEET'!I51="","",'S.D.PASTE SHEET'!I51)</f>
        <v/>
      </c>
      <c s="51" t="str">
        <f>IF('S.D.PASTE SHEET'!J51="","",'S.D.PASTE SHEET'!J51)</f>
        <v/>
      </c>
      <c s="50" t="str">
        <f>IF('S.D.PASTE SHEET'!K51="","",'S.D.PASTE SHEET'!K51)</f>
        <v/>
      </c>
      <c s="50" t="str">
        <f>IF('S.D.PASTE SHEET'!L51="","",'S.D.PASTE SHEET'!L51)</f>
        <v/>
      </c>
      <c s="50" t="str">
        <f>IF('S.D.PASTE SHEET'!M51="","",'S.D.PASTE SHEET'!M51)</f>
        <v/>
      </c>
      <c s="50" t="str">
        <f>IF('S.D.PASTE SHEET'!N51="","",'S.D.PASTE SHEET'!N51)</f>
        <v/>
      </c>
      <c s="50" t="str">
        <f>IF('S.D.PASTE SHEET'!O51="","",'S.D.PASTE SHEET'!O51)</f>
        <v/>
      </c>
      <c s="50" t="str">
        <f>IF('S.D.PASTE SHEET'!P51="","",'S.D.PASTE SHEET'!P51)</f>
        <v/>
      </c>
      <c s="50" t="str">
        <f>IF('S.D.PASTE SHEET'!Q51="","",'S.D.PASTE SHEET'!Q51)</f>
        <v/>
      </c>
      <c s="50" t="str">
        <f>IF('S.D.PASTE SHEET'!R51="","",'S.D.PASTE SHEET'!R51)</f>
        <v/>
      </c>
      <c s="50" t="str">
        <f>IF('S.D.PASTE SHEET'!S51="","",'S.D.PASTE SHEET'!S51)</f>
        <v/>
      </c>
      <c s="50" t="str">
        <f>IF('S.D.PASTE SHEET'!T51="","",'S.D.PASTE SHEET'!T51)</f>
        <v/>
      </c>
      <c s="50" t="str">
        <f>IF('S.D.PASTE SHEET'!U51="","",'S.D.PASTE SHEET'!U51)</f>
        <v/>
      </c>
      <c s="50" t="str">
        <f>IF('S.D.PASTE SHEET'!V51="","",'S.D.PASTE SHEET'!V51)</f>
        <v/>
      </c>
      <c s="50" t="str">
        <f>IF('S.D.PASTE SHEET'!W51="","",'S.D.PASTE SHEET'!W51)</f>
        <v/>
      </c>
      <c s="50" t="str">
        <f>IF('S.D.PASTE SHEET'!X51="","",'S.D.PASTE SHEET'!X51)</f>
        <v/>
      </c>
      <c s="50" t="str">
        <f>IF('S.D.PASTE SHEET'!Y51="","",'S.D.PASTE SHEET'!Y51)</f>
        <v/>
      </c>
      <c s="50" t="str">
        <f>IF('S.D.PASTE SHEET'!Z51="","",'S.D.PASTE SHEET'!Z51)</f>
        <v/>
      </c>
      <c s="50" t="str">
        <f>IF('S.D.PASTE SHEET'!AA51="","",'S.D.PASTE SHEET'!AA51)</f>
        <v/>
      </c>
      <c s="50" t="str">
        <f>IF('S.D.PASTE SHEET'!AB51="","",'S.D.PASTE SHEET'!AB51)</f>
        <v/>
      </c>
      <c s="50" t="str">
        <f>IF('S.D.PASTE SHEET'!AC51="","",'S.D.PASTE SHEET'!AC51)</f>
        <v/>
      </c>
      <c s="50" t="str">
        <f>IF('S.D.PASTE SHEET'!AD51="","",'S.D.PASTE SHEET'!AD51)</f>
        <v/>
      </c>
      <c s="52"/>
      <c s="48" t="str">
        <f>IF(AK51="","",IF(AK51&gt;0,COUNT($AG$2:AG51),""))</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IF(BC51="","",IF(BC51&gt;0,COUNT($AY$2:AY51),""))</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52" spans="1:66" ht="15.75" customHeight="1">
      <c r="A52" s="50" t="str">
        <f>IF('S.D.PASTE SHEET'!A52="","",'S.D.PASTE SHEET'!A52)</f>
        <v/>
      </c>
      <c s="50" t="str">
        <f>IF('S.D.PASTE SHEET'!B52="","",'S.D.PASTE SHEET'!B52)</f>
        <v/>
      </c>
      <c s="50" t="str">
        <f>IF('S.D.PASTE SHEET'!C52="","",'S.D.PASTE SHEET'!C52)</f>
        <v/>
      </c>
      <c s="51" t="str">
        <f>IF('S.D.PASTE SHEET'!D52="","",'S.D.PASTE SHEET'!D52)</f>
        <v/>
      </c>
      <c s="50" t="str">
        <f>IF('S.D.PASTE SHEET'!E52="","",UPPER('S.D.PASTE SHEET'!E52))</f>
        <v/>
      </c>
      <c s="50" t="str">
        <f>IF('S.D.PASTE SHEET'!F52="","",'S.D.PASTE SHEET'!F52)</f>
        <v/>
      </c>
      <c s="50" t="str">
        <f>IF('S.D.PASTE SHEET'!G52="","",UPPER('S.D.PASTE SHEET'!G52))</f>
        <v/>
      </c>
      <c s="50" t="str">
        <f>IF('S.D.PASTE SHEET'!H52="","",UPPER('S.D.PASTE SHEET'!H52))</f>
        <v/>
      </c>
      <c s="50" t="str">
        <f>IF('S.D.PASTE SHEET'!I52="","",'S.D.PASTE SHEET'!I52)</f>
        <v/>
      </c>
      <c s="51" t="str">
        <f>IF('S.D.PASTE SHEET'!J52="","",'S.D.PASTE SHEET'!J52)</f>
        <v/>
      </c>
      <c s="50" t="str">
        <f>IF('S.D.PASTE SHEET'!K52="","",'S.D.PASTE SHEET'!K52)</f>
        <v/>
      </c>
      <c s="50" t="str">
        <f>IF('S.D.PASTE SHEET'!L52="","",'S.D.PASTE SHEET'!L52)</f>
        <v/>
      </c>
      <c s="50" t="str">
        <f>IF('S.D.PASTE SHEET'!M52="","",'S.D.PASTE SHEET'!M52)</f>
        <v/>
      </c>
      <c s="50" t="str">
        <f>IF('S.D.PASTE SHEET'!N52="","",'S.D.PASTE SHEET'!N52)</f>
        <v/>
      </c>
      <c s="50" t="str">
        <f>IF('S.D.PASTE SHEET'!O52="","",'S.D.PASTE SHEET'!O52)</f>
        <v/>
      </c>
      <c s="50" t="str">
        <f>IF('S.D.PASTE SHEET'!P52="","",'S.D.PASTE SHEET'!P52)</f>
        <v/>
      </c>
      <c s="50" t="str">
        <f>IF('S.D.PASTE SHEET'!Q52="","",'S.D.PASTE SHEET'!Q52)</f>
        <v/>
      </c>
      <c s="50" t="str">
        <f>IF('S.D.PASTE SHEET'!R52="","",'S.D.PASTE SHEET'!R52)</f>
        <v/>
      </c>
      <c s="50" t="str">
        <f>IF('S.D.PASTE SHEET'!S52="","",'S.D.PASTE SHEET'!S52)</f>
        <v/>
      </c>
      <c s="50" t="str">
        <f>IF('S.D.PASTE SHEET'!T52="","",'S.D.PASTE SHEET'!T52)</f>
        <v/>
      </c>
      <c s="50" t="str">
        <f>IF('S.D.PASTE SHEET'!U52="","",'S.D.PASTE SHEET'!U52)</f>
        <v/>
      </c>
      <c s="50" t="str">
        <f>IF('S.D.PASTE SHEET'!V52="","",'S.D.PASTE SHEET'!V52)</f>
        <v/>
      </c>
      <c s="50" t="str">
        <f>IF('S.D.PASTE SHEET'!W52="","",'S.D.PASTE SHEET'!W52)</f>
        <v/>
      </c>
      <c s="50" t="str">
        <f>IF('S.D.PASTE SHEET'!X52="","",'S.D.PASTE SHEET'!X52)</f>
        <v/>
      </c>
      <c s="50" t="str">
        <f>IF('S.D.PASTE SHEET'!Y52="","",'S.D.PASTE SHEET'!Y52)</f>
        <v/>
      </c>
      <c s="50" t="str">
        <f>IF('S.D.PASTE SHEET'!Z52="","",'S.D.PASTE SHEET'!Z52)</f>
        <v/>
      </c>
      <c s="50" t="str">
        <f>IF('S.D.PASTE SHEET'!AA52="","",'S.D.PASTE SHEET'!AA52)</f>
        <v/>
      </c>
      <c s="50" t="str">
        <f>IF('S.D.PASTE SHEET'!AB52="","",'S.D.PASTE SHEET'!AB52)</f>
        <v/>
      </c>
      <c s="50" t="str">
        <f>IF('S.D.PASTE SHEET'!AC52="","",'S.D.PASTE SHEET'!AC52)</f>
        <v/>
      </c>
      <c s="50" t="str">
        <f>IF('S.D.PASTE SHEET'!AD52="","",'S.D.PASTE SHEET'!AD52)</f>
        <v/>
      </c>
      <c s="52"/>
      <c s="48" t="str">
        <f>IF(AK52="","",IF(AK52&gt;0,COUNT($AG$2:AG52),""))</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IF(BC52="","",IF(BC52&gt;0,COUNT($AY$2:AY52),""))</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53" spans="1:66" ht="15.75" customHeight="1">
      <c r="A53" s="50" t="str">
        <f>IF('S.D.PASTE SHEET'!A53="","",'S.D.PASTE SHEET'!A53)</f>
        <v/>
      </c>
      <c s="50" t="str">
        <f>IF('S.D.PASTE SHEET'!B53="","",'S.D.PASTE SHEET'!B53)</f>
        <v/>
      </c>
      <c s="50" t="str">
        <f>IF('S.D.PASTE SHEET'!C53="","",'S.D.PASTE SHEET'!C53)</f>
        <v/>
      </c>
      <c s="51" t="str">
        <f>IF('S.D.PASTE SHEET'!D53="","",'S.D.PASTE SHEET'!D53)</f>
        <v/>
      </c>
      <c s="50" t="str">
        <f>IF('S.D.PASTE SHEET'!E53="","",UPPER('S.D.PASTE SHEET'!E53))</f>
        <v/>
      </c>
      <c s="50" t="str">
        <f>IF('S.D.PASTE SHEET'!F53="","",'S.D.PASTE SHEET'!F53)</f>
        <v/>
      </c>
      <c s="50" t="str">
        <f>IF('S.D.PASTE SHEET'!G53="","",UPPER('S.D.PASTE SHEET'!G53))</f>
        <v/>
      </c>
      <c s="50" t="str">
        <f>IF('S.D.PASTE SHEET'!H53="","",UPPER('S.D.PASTE SHEET'!H53))</f>
        <v/>
      </c>
      <c s="50" t="str">
        <f>IF('S.D.PASTE SHEET'!I53="","",'S.D.PASTE SHEET'!I53)</f>
        <v/>
      </c>
      <c s="51" t="str">
        <f>IF('S.D.PASTE SHEET'!J53="","",'S.D.PASTE SHEET'!J53)</f>
        <v/>
      </c>
      <c s="50" t="str">
        <f>IF('S.D.PASTE SHEET'!K53="","",'S.D.PASTE SHEET'!K53)</f>
        <v/>
      </c>
      <c s="50" t="str">
        <f>IF('S.D.PASTE SHEET'!L53="","",'S.D.PASTE SHEET'!L53)</f>
        <v/>
      </c>
      <c s="50" t="str">
        <f>IF('S.D.PASTE SHEET'!M53="","",'S.D.PASTE SHEET'!M53)</f>
        <v/>
      </c>
      <c s="50" t="str">
        <f>IF('S.D.PASTE SHEET'!N53="","",'S.D.PASTE SHEET'!N53)</f>
        <v/>
      </c>
      <c s="50" t="str">
        <f>IF('S.D.PASTE SHEET'!O53="","",'S.D.PASTE SHEET'!O53)</f>
        <v/>
      </c>
      <c s="50" t="str">
        <f>IF('S.D.PASTE SHEET'!P53="","",'S.D.PASTE SHEET'!P53)</f>
        <v/>
      </c>
      <c s="50" t="str">
        <f>IF('S.D.PASTE SHEET'!Q53="","",'S.D.PASTE SHEET'!Q53)</f>
        <v/>
      </c>
      <c s="50" t="str">
        <f>IF('S.D.PASTE SHEET'!R53="","",'S.D.PASTE SHEET'!R53)</f>
        <v/>
      </c>
      <c s="50" t="str">
        <f>IF('S.D.PASTE SHEET'!S53="","",'S.D.PASTE SHEET'!S53)</f>
        <v/>
      </c>
      <c s="50" t="str">
        <f>IF('S.D.PASTE SHEET'!T53="","",'S.D.PASTE SHEET'!T53)</f>
        <v/>
      </c>
      <c s="50" t="str">
        <f>IF('S.D.PASTE SHEET'!U53="","",'S.D.PASTE SHEET'!U53)</f>
        <v/>
      </c>
      <c s="50" t="str">
        <f>IF('S.D.PASTE SHEET'!V53="","",'S.D.PASTE SHEET'!V53)</f>
        <v/>
      </c>
      <c s="50" t="str">
        <f>IF('S.D.PASTE SHEET'!W53="","",'S.D.PASTE SHEET'!W53)</f>
        <v/>
      </c>
      <c s="50" t="str">
        <f>IF('S.D.PASTE SHEET'!X53="","",'S.D.PASTE SHEET'!X53)</f>
        <v/>
      </c>
      <c s="50" t="str">
        <f>IF('S.D.PASTE SHEET'!Y53="","",'S.D.PASTE SHEET'!Y53)</f>
        <v/>
      </c>
      <c s="50" t="str">
        <f>IF('S.D.PASTE SHEET'!Z53="","",'S.D.PASTE SHEET'!Z53)</f>
        <v/>
      </c>
      <c s="50" t="str">
        <f>IF('S.D.PASTE SHEET'!AA53="","",'S.D.PASTE SHEET'!AA53)</f>
        <v/>
      </c>
      <c s="50" t="str">
        <f>IF('S.D.PASTE SHEET'!AB53="","",'S.D.PASTE SHEET'!AB53)</f>
        <v/>
      </c>
      <c s="50" t="str">
        <f>IF('S.D.PASTE SHEET'!AC53="","",'S.D.PASTE SHEET'!AC53)</f>
        <v/>
      </c>
      <c s="50" t="str">
        <f>IF('S.D.PASTE SHEET'!AD53="","",'S.D.PASTE SHEET'!AD53)</f>
        <v/>
      </c>
      <c s="52"/>
      <c s="48" t="str">
        <f>IF(AK53="","",IF(AK53&gt;0,COUNT($AG$2:AG53),""))</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IF(BC53="","",IF(BC53&gt;0,COUNT($AY$2:AY53),""))</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54" spans="1:66" ht="15.75" customHeight="1">
      <c r="A54" s="50" t="str">
        <f>IF('S.D.PASTE SHEET'!A54="","",'S.D.PASTE SHEET'!A54)</f>
        <v/>
      </c>
      <c s="50" t="str">
        <f>IF('S.D.PASTE SHEET'!B54="","",'S.D.PASTE SHEET'!B54)</f>
        <v/>
      </c>
      <c s="50" t="str">
        <f>IF('S.D.PASTE SHEET'!C54="","",'S.D.PASTE SHEET'!C54)</f>
        <v/>
      </c>
      <c s="51" t="str">
        <f>IF('S.D.PASTE SHEET'!D54="","",'S.D.PASTE SHEET'!D54)</f>
        <v/>
      </c>
      <c s="50" t="str">
        <f>IF('S.D.PASTE SHEET'!E54="","",UPPER('S.D.PASTE SHEET'!E54))</f>
        <v/>
      </c>
      <c s="50" t="str">
        <f>IF('S.D.PASTE SHEET'!F54="","",'S.D.PASTE SHEET'!F54)</f>
        <v/>
      </c>
      <c s="50" t="str">
        <f>IF('S.D.PASTE SHEET'!G54="","",UPPER('S.D.PASTE SHEET'!G54))</f>
        <v/>
      </c>
      <c s="50" t="str">
        <f>IF('S.D.PASTE SHEET'!H54="","",UPPER('S.D.PASTE SHEET'!H54))</f>
        <v/>
      </c>
      <c s="50" t="str">
        <f>IF('S.D.PASTE SHEET'!I54="","",'S.D.PASTE SHEET'!I54)</f>
        <v/>
      </c>
      <c s="51" t="str">
        <f>IF('S.D.PASTE SHEET'!J54="","",'S.D.PASTE SHEET'!J54)</f>
        <v/>
      </c>
      <c s="50" t="str">
        <f>IF('S.D.PASTE SHEET'!K54="","",'S.D.PASTE SHEET'!K54)</f>
        <v/>
      </c>
      <c s="50" t="str">
        <f>IF('S.D.PASTE SHEET'!L54="","",'S.D.PASTE SHEET'!L54)</f>
        <v/>
      </c>
      <c s="50" t="str">
        <f>IF('S.D.PASTE SHEET'!M54="","",'S.D.PASTE SHEET'!M54)</f>
        <v/>
      </c>
      <c s="50" t="str">
        <f>IF('S.D.PASTE SHEET'!N54="","",'S.D.PASTE SHEET'!N54)</f>
        <v/>
      </c>
      <c s="50" t="str">
        <f>IF('S.D.PASTE SHEET'!O54="","",'S.D.PASTE SHEET'!O54)</f>
        <v/>
      </c>
      <c s="50" t="str">
        <f>IF('S.D.PASTE SHEET'!P54="","",'S.D.PASTE SHEET'!P54)</f>
        <v/>
      </c>
      <c s="50" t="str">
        <f>IF('S.D.PASTE SHEET'!Q54="","",'S.D.PASTE SHEET'!Q54)</f>
        <v/>
      </c>
      <c s="50" t="str">
        <f>IF('S.D.PASTE SHEET'!R54="","",'S.D.PASTE SHEET'!R54)</f>
        <v/>
      </c>
      <c s="50" t="str">
        <f>IF('S.D.PASTE SHEET'!S54="","",'S.D.PASTE SHEET'!S54)</f>
        <v/>
      </c>
      <c s="50" t="str">
        <f>IF('S.D.PASTE SHEET'!T54="","",'S.D.PASTE SHEET'!T54)</f>
        <v/>
      </c>
      <c s="50" t="str">
        <f>IF('S.D.PASTE SHEET'!U54="","",'S.D.PASTE SHEET'!U54)</f>
        <v/>
      </c>
      <c s="50" t="str">
        <f>IF('S.D.PASTE SHEET'!V54="","",'S.D.PASTE SHEET'!V54)</f>
        <v/>
      </c>
      <c s="50" t="str">
        <f>IF('S.D.PASTE SHEET'!W54="","",'S.D.PASTE SHEET'!W54)</f>
        <v/>
      </c>
      <c s="50" t="str">
        <f>IF('S.D.PASTE SHEET'!X54="","",'S.D.PASTE SHEET'!X54)</f>
        <v/>
      </c>
      <c s="50" t="str">
        <f>IF('S.D.PASTE SHEET'!Y54="","",'S.D.PASTE SHEET'!Y54)</f>
        <v/>
      </c>
      <c s="50" t="str">
        <f>IF('S.D.PASTE SHEET'!Z54="","",'S.D.PASTE SHEET'!Z54)</f>
        <v/>
      </c>
      <c s="50" t="str">
        <f>IF('S.D.PASTE SHEET'!AA54="","",'S.D.PASTE SHEET'!AA54)</f>
        <v/>
      </c>
      <c s="50" t="str">
        <f>IF('S.D.PASTE SHEET'!AB54="","",'S.D.PASTE SHEET'!AB54)</f>
        <v/>
      </c>
      <c s="50" t="str">
        <f>IF('S.D.PASTE SHEET'!AC54="","",'S.D.PASTE SHEET'!AC54)</f>
        <v/>
      </c>
      <c s="50" t="str">
        <f>IF('S.D.PASTE SHEET'!AD54="","",'S.D.PASTE SHEET'!AD54)</f>
        <v/>
      </c>
      <c s="52"/>
      <c s="48" t="str">
        <f>IF(AK54="","",IF(AK54&gt;0,COUNT($AG$2:AG54),""))</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IF(BC54="","",IF(BC54&gt;0,COUNT($AY$2:AY54),""))</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55" spans="1:66" ht="15.75" customHeight="1">
      <c r="A55" s="50" t="str">
        <f>IF('S.D.PASTE SHEET'!A55="","",'S.D.PASTE SHEET'!A55)</f>
        <v/>
      </c>
      <c s="50" t="str">
        <f>IF('S.D.PASTE SHEET'!B55="","",'S.D.PASTE SHEET'!B55)</f>
        <v/>
      </c>
      <c s="50" t="str">
        <f>IF('S.D.PASTE SHEET'!C55="","",'S.D.PASTE SHEET'!C55)</f>
        <v/>
      </c>
      <c s="51" t="str">
        <f>IF('S.D.PASTE SHEET'!D55="","",'S.D.PASTE SHEET'!D55)</f>
        <v/>
      </c>
      <c s="50" t="str">
        <f>IF('S.D.PASTE SHEET'!E55="","",UPPER('S.D.PASTE SHEET'!E55))</f>
        <v/>
      </c>
      <c s="50" t="str">
        <f>IF('S.D.PASTE SHEET'!F55="","",'S.D.PASTE SHEET'!F55)</f>
        <v/>
      </c>
      <c s="50" t="str">
        <f>IF('S.D.PASTE SHEET'!G55="","",UPPER('S.D.PASTE SHEET'!G55))</f>
        <v/>
      </c>
      <c s="50" t="str">
        <f>IF('S.D.PASTE SHEET'!H55="","",UPPER('S.D.PASTE SHEET'!H55))</f>
        <v/>
      </c>
      <c s="50" t="str">
        <f>IF('S.D.PASTE SHEET'!I55="","",'S.D.PASTE SHEET'!I55)</f>
        <v/>
      </c>
      <c s="51" t="str">
        <f>IF('S.D.PASTE SHEET'!J55="","",'S.D.PASTE SHEET'!J55)</f>
        <v/>
      </c>
      <c s="50" t="str">
        <f>IF('S.D.PASTE SHEET'!K55="","",'S.D.PASTE SHEET'!K55)</f>
        <v/>
      </c>
      <c s="50" t="str">
        <f>IF('S.D.PASTE SHEET'!L55="","",'S.D.PASTE SHEET'!L55)</f>
        <v/>
      </c>
      <c s="50" t="str">
        <f>IF('S.D.PASTE SHEET'!M55="","",'S.D.PASTE SHEET'!M55)</f>
        <v/>
      </c>
      <c s="50" t="str">
        <f>IF('S.D.PASTE SHEET'!N55="","",'S.D.PASTE SHEET'!N55)</f>
        <v/>
      </c>
      <c s="50" t="str">
        <f>IF('S.D.PASTE SHEET'!O55="","",'S.D.PASTE SHEET'!O55)</f>
        <v/>
      </c>
      <c s="50" t="str">
        <f>IF('S.D.PASTE SHEET'!P55="","",'S.D.PASTE SHEET'!P55)</f>
        <v/>
      </c>
      <c s="50" t="str">
        <f>IF('S.D.PASTE SHEET'!Q55="","",'S.D.PASTE SHEET'!Q55)</f>
        <v/>
      </c>
      <c s="50" t="str">
        <f>IF('S.D.PASTE SHEET'!R55="","",'S.D.PASTE SHEET'!R55)</f>
        <v/>
      </c>
      <c s="50" t="str">
        <f>IF('S.D.PASTE SHEET'!S55="","",'S.D.PASTE SHEET'!S55)</f>
        <v/>
      </c>
      <c s="50" t="str">
        <f>IF('S.D.PASTE SHEET'!T55="","",'S.D.PASTE SHEET'!T55)</f>
        <v/>
      </c>
      <c s="50" t="str">
        <f>IF('S.D.PASTE SHEET'!U55="","",'S.D.PASTE SHEET'!U55)</f>
        <v/>
      </c>
      <c s="50" t="str">
        <f>IF('S.D.PASTE SHEET'!V55="","",'S.D.PASTE SHEET'!V55)</f>
        <v/>
      </c>
      <c s="50" t="str">
        <f>IF('S.D.PASTE SHEET'!W55="","",'S.D.PASTE SHEET'!W55)</f>
        <v/>
      </c>
      <c s="50" t="str">
        <f>IF('S.D.PASTE SHEET'!X55="","",'S.D.PASTE SHEET'!X55)</f>
        <v/>
      </c>
      <c s="50" t="str">
        <f>IF('S.D.PASTE SHEET'!Y55="","",'S.D.PASTE SHEET'!Y55)</f>
        <v/>
      </c>
      <c s="50" t="str">
        <f>IF('S.D.PASTE SHEET'!Z55="","",'S.D.PASTE SHEET'!Z55)</f>
        <v/>
      </c>
      <c s="50" t="str">
        <f>IF('S.D.PASTE SHEET'!AA55="","",'S.D.PASTE SHEET'!AA55)</f>
        <v/>
      </c>
      <c s="50" t="str">
        <f>IF('S.D.PASTE SHEET'!AB55="","",'S.D.PASTE SHEET'!AB55)</f>
        <v/>
      </c>
      <c s="50" t="str">
        <f>IF('S.D.PASTE SHEET'!AC55="","",'S.D.PASTE SHEET'!AC55)</f>
        <v/>
      </c>
      <c s="50" t="str">
        <f>IF('S.D.PASTE SHEET'!AD55="","",'S.D.PASTE SHEET'!AD55)</f>
        <v/>
      </c>
      <c s="52"/>
      <c s="48" t="str">
        <f>IF(AK55="","",IF(AK55&gt;0,COUNT($AG$2:AG55),""))</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IF(BC55="","",IF(BC55&gt;0,COUNT($AY$2:AY55),""))</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56" spans="1:66" ht="15.75" customHeight="1">
      <c r="A56" s="50" t="str">
        <f>IF('S.D.PASTE SHEET'!A56="","",'S.D.PASTE SHEET'!A56)</f>
        <v/>
      </c>
      <c s="50" t="str">
        <f>IF('S.D.PASTE SHEET'!B56="","",'S.D.PASTE SHEET'!B56)</f>
        <v/>
      </c>
      <c s="50" t="str">
        <f>IF('S.D.PASTE SHEET'!C56="","",'S.D.PASTE SHEET'!C56)</f>
        <v/>
      </c>
      <c s="51" t="str">
        <f>IF('S.D.PASTE SHEET'!D56="","",'S.D.PASTE SHEET'!D56)</f>
        <v/>
      </c>
      <c s="50" t="str">
        <f>IF('S.D.PASTE SHEET'!E56="","",UPPER('S.D.PASTE SHEET'!E56))</f>
        <v/>
      </c>
      <c s="50" t="str">
        <f>IF('S.D.PASTE SHEET'!F56="","",'S.D.PASTE SHEET'!F56)</f>
        <v/>
      </c>
      <c s="50" t="str">
        <f>IF('S.D.PASTE SHEET'!G56="","",UPPER('S.D.PASTE SHEET'!G56))</f>
        <v/>
      </c>
      <c s="50" t="str">
        <f>IF('S.D.PASTE SHEET'!H56="","",UPPER('S.D.PASTE SHEET'!H56))</f>
        <v/>
      </c>
      <c s="50" t="str">
        <f>IF('S.D.PASTE SHEET'!I56="","",'S.D.PASTE SHEET'!I56)</f>
        <v/>
      </c>
      <c s="51" t="str">
        <f>IF('S.D.PASTE SHEET'!J56="","",'S.D.PASTE SHEET'!J56)</f>
        <v/>
      </c>
      <c s="50" t="str">
        <f>IF('S.D.PASTE SHEET'!K56="","",'S.D.PASTE SHEET'!K56)</f>
        <v/>
      </c>
      <c s="50" t="str">
        <f>IF('S.D.PASTE SHEET'!L56="","",'S.D.PASTE SHEET'!L56)</f>
        <v/>
      </c>
      <c s="50" t="str">
        <f>IF('S.D.PASTE SHEET'!M56="","",'S.D.PASTE SHEET'!M56)</f>
        <v/>
      </c>
      <c s="50" t="str">
        <f>IF('S.D.PASTE SHEET'!N56="","",'S.D.PASTE SHEET'!N56)</f>
        <v/>
      </c>
      <c s="50" t="str">
        <f>IF('S.D.PASTE SHEET'!O56="","",'S.D.PASTE SHEET'!O56)</f>
        <v/>
      </c>
      <c s="50" t="str">
        <f>IF('S.D.PASTE SHEET'!P56="","",'S.D.PASTE SHEET'!P56)</f>
        <v/>
      </c>
      <c s="50" t="str">
        <f>IF('S.D.PASTE SHEET'!Q56="","",'S.D.PASTE SHEET'!Q56)</f>
        <v/>
      </c>
      <c s="50" t="str">
        <f>IF('S.D.PASTE SHEET'!R56="","",'S.D.PASTE SHEET'!R56)</f>
        <v/>
      </c>
      <c s="50" t="str">
        <f>IF('S.D.PASTE SHEET'!S56="","",'S.D.PASTE SHEET'!S56)</f>
        <v/>
      </c>
      <c s="50" t="str">
        <f>IF('S.D.PASTE SHEET'!T56="","",'S.D.PASTE SHEET'!T56)</f>
        <v/>
      </c>
      <c s="50" t="str">
        <f>IF('S.D.PASTE SHEET'!U56="","",'S.D.PASTE SHEET'!U56)</f>
        <v/>
      </c>
      <c s="50" t="str">
        <f>IF('S.D.PASTE SHEET'!V56="","",'S.D.PASTE SHEET'!V56)</f>
        <v/>
      </c>
      <c s="50" t="str">
        <f>IF('S.D.PASTE SHEET'!W56="","",'S.D.PASTE SHEET'!W56)</f>
        <v/>
      </c>
      <c s="50" t="str">
        <f>IF('S.D.PASTE SHEET'!X56="","",'S.D.PASTE SHEET'!X56)</f>
        <v/>
      </c>
      <c s="50" t="str">
        <f>IF('S.D.PASTE SHEET'!Y56="","",'S.D.PASTE SHEET'!Y56)</f>
        <v/>
      </c>
      <c s="50" t="str">
        <f>IF('S.D.PASTE SHEET'!Z56="","",'S.D.PASTE SHEET'!Z56)</f>
        <v/>
      </c>
      <c s="50" t="str">
        <f>IF('S.D.PASTE SHEET'!AA56="","",'S.D.PASTE SHEET'!AA56)</f>
        <v/>
      </c>
      <c s="50" t="str">
        <f>IF('S.D.PASTE SHEET'!AB56="","",'S.D.PASTE SHEET'!AB56)</f>
        <v/>
      </c>
      <c s="50" t="str">
        <f>IF('S.D.PASTE SHEET'!AC56="","",'S.D.PASTE SHEET'!AC56)</f>
        <v/>
      </c>
      <c s="50" t="str">
        <f>IF('S.D.PASTE SHEET'!AD56="","",'S.D.PASTE SHEET'!AD56)</f>
        <v/>
      </c>
      <c s="52"/>
      <c s="48" t="str">
        <f>IF(AK56="","",IF(AK56&gt;0,COUNT($AG$2:AG56),""))</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IF(BC56="","",IF(BC56&gt;0,COUNT($AY$2:AY56),""))</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57" spans="1:66" ht="15.75" customHeight="1">
      <c r="A57" s="50" t="str">
        <f>IF('S.D.PASTE SHEET'!A57="","",'S.D.PASTE SHEET'!A57)</f>
        <v/>
      </c>
      <c s="50" t="str">
        <f>IF('S.D.PASTE SHEET'!B57="","",'S.D.PASTE SHEET'!B57)</f>
        <v/>
      </c>
      <c s="50" t="str">
        <f>IF('S.D.PASTE SHEET'!C57="","",'S.D.PASTE SHEET'!C57)</f>
        <v/>
      </c>
      <c s="51" t="str">
        <f>IF('S.D.PASTE SHEET'!D57="","",'S.D.PASTE SHEET'!D57)</f>
        <v/>
      </c>
      <c s="50" t="str">
        <f>IF('S.D.PASTE SHEET'!E57="","",UPPER('S.D.PASTE SHEET'!E57))</f>
        <v/>
      </c>
      <c s="50" t="str">
        <f>IF('S.D.PASTE SHEET'!F57="","",'S.D.PASTE SHEET'!F57)</f>
        <v/>
      </c>
      <c s="50" t="str">
        <f>IF('S.D.PASTE SHEET'!G57="","",UPPER('S.D.PASTE SHEET'!G57))</f>
        <v/>
      </c>
      <c s="50" t="str">
        <f>IF('S.D.PASTE SHEET'!H57="","",UPPER('S.D.PASTE SHEET'!H57))</f>
        <v/>
      </c>
      <c s="50" t="str">
        <f>IF('S.D.PASTE SHEET'!I57="","",'S.D.PASTE SHEET'!I57)</f>
        <v/>
      </c>
      <c s="51" t="str">
        <f>IF('S.D.PASTE SHEET'!J57="","",'S.D.PASTE SHEET'!J57)</f>
        <v/>
      </c>
      <c s="50" t="str">
        <f>IF('S.D.PASTE SHEET'!K57="","",'S.D.PASTE SHEET'!K57)</f>
        <v/>
      </c>
      <c s="50" t="str">
        <f>IF('S.D.PASTE SHEET'!L57="","",'S.D.PASTE SHEET'!L57)</f>
        <v/>
      </c>
      <c s="50" t="str">
        <f>IF('S.D.PASTE SHEET'!M57="","",'S.D.PASTE SHEET'!M57)</f>
        <v/>
      </c>
      <c s="50" t="str">
        <f>IF('S.D.PASTE SHEET'!N57="","",'S.D.PASTE SHEET'!N57)</f>
        <v/>
      </c>
      <c s="50" t="str">
        <f>IF('S.D.PASTE SHEET'!O57="","",'S.D.PASTE SHEET'!O57)</f>
        <v/>
      </c>
      <c s="50" t="str">
        <f>IF('S.D.PASTE SHEET'!P57="","",'S.D.PASTE SHEET'!P57)</f>
        <v/>
      </c>
      <c s="50" t="str">
        <f>IF('S.D.PASTE SHEET'!Q57="","",'S.D.PASTE SHEET'!Q57)</f>
        <v/>
      </c>
      <c s="50" t="str">
        <f>IF('S.D.PASTE SHEET'!R57="","",'S.D.PASTE SHEET'!R57)</f>
        <v/>
      </c>
      <c s="50" t="str">
        <f>IF('S.D.PASTE SHEET'!S57="","",'S.D.PASTE SHEET'!S57)</f>
        <v/>
      </c>
      <c s="50" t="str">
        <f>IF('S.D.PASTE SHEET'!T57="","",'S.D.PASTE SHEET'!T57)</f>
        <v/>
      </c>
      <c s="50" t="str">
        <f>IF('S.D.PASTE SHEET'!U57="","",'S.D.PASTE SHEET'!U57)</f>
        <v/>
      </c>
      <c s="50" t="str">
        <f>IF('S.D.PASTE SHEET'!V57="","",'S.D.PASTE SHEET'!V57)</f>
        <v/>
      </c>
      <c s="50" t="str">
        <f>IF('S.D.PASTE SHEET'!W57="","",'S.D.PASTE SHEET'!W57)</f>
        <v/>
      </c>
      <c s="50" t="str">
        <f>IF('S.D.PASTE SHEET'!X57="","",'S.D.PASTE SHEET'!X57)</f>
        <v/>
      </c>
      <c s="50" t="str">
        <f>IF('S.D.PASTE SHEET'!Y57="","",'S.D.PASTE SHEET'!Y57)</f>
        <v/>
      </c>
      <c s="50" t="str">
        <f>IF('S.D.PASTE SHEET'!Z57="","",'S.D.PASTE SHEET'!Z57)</f>
        <v/>
      </c>
      <c s="50" t="str">
        <f>IF('S.D.PASTE SHEET'!AA57="","",'S.D.PASTE SHEET'!AA57)</f>
        <v/>
      </c>
      <c s="50" t="str">
        <f>IF('S.D.PASTE SHEET'!AB57="","",'S.D.PASTE SHEET'!AB57)</f>
        <v/>
      </c>
      <c s="50" t="str">
        <f>IF('S.D.PASTE SHEET'!AC57="","",'S.D.PASTE SHEET'!AC57)</f>
        <v/>
      </c>
      <c s="50" t="str">
        <f>IF('S.D.PASTE SHEET'!AD57="","",'S.D.PASTE SHEET'!AD57)</f>
        <v/>
      </c>
      <c s="52"/>
      <c s="48" t="str">
        <f>IF(AK57="","",IF(AK57&gt;0,COUNT($AG$2:AG57),""))</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IF(BC57="","",IF(BC57&gt;0,COUNT($AY$2:AY57),""))</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58" spans="1:66" ht="15.75" customHeight="1">
      <c r="A58" s="50" t="str">
        <f>IF('S.D.PASTE SHEET'!A58="","",'S.D.PASTE SHEET'!A58)</f>
        <v/>
      </c>
      <c s="50" t="str">
        <f>IF('S.D.PASTE SHEET'!B58="","",'S.D.PASTE SHEET'!B58)</f>
        <v/>
      </c>
      <c s="50" t="str">
        <f>IF('S.D.PASTE SHEET'!C58="","",'S.D.PASTE SHEET'!C58)</f>
        <v/>
      </c>
      <c s="51" t="str">
        <f>IF('S.D.PASTE SHEET'!D58="","",'S.D.PASTE SHEET'!D58)</f>
        <v/>
      </c>
      <c s="50" t="str">
        <f>IF('S.D.PASTE SHEET'!E58="","",UPPER('S.D.PASTE SHEET'!E58))</f>
        <v/>
      </c>
      <c s="50" t="str">
        <f>IF('S.D.PASTE SHEET'!F58="","",'S.D.PASTE SHEET'!F58)</f>
        <v/>
      </c>
      <c s="50" t="str">
        <f>IF('S.D.PASTE SHEET'!G58="","",UPPER('S.D.PASTE SHEET'!G58))</f>
        <v/>
      </c>
      <c s="50" t="str">
        <f>IF('S.D.PASTE SHEET'!H58="","",UPPER('S.D.PASTE SHEET'!H58))</f>
        <v/>
      </c>
      <c s="50" t="str">
        <f>IF('S.D.PASTE SHEET'!I58="","",'S.D.PASTE SHEET'!I58)</f>
        <v/>
      </c>
      <c s="51" t="str">
        <f>IF('S.D.PASTE SHEET'!J58="","",'S.D.PASTE SHEET'!J58)</f>
        <v/>
      </c>
      <c s="50" t="str">
        <f>IF('S.D.PASTE SHEET'!K58="","",'S.D.PASTE SHEET'!K58)</f>
        <v/>
      </c>
      <c s="50" t="str">
        <f>IF('S.D.PASTE SHEET'!L58="","",'S.D.PASTE SHEET'!L58)</f>
        <v/>
      </c>
      <c s="50" t="str">
        <f>IF('S.D.PASTE SHEET'!M58="","",'S.D.PASTE SHEET'!M58)</f>
        <v/>
      </c>
      <c s="50" t="str">
        <f>IF('S.D.PASTE SHEET'!N58="","",'S.D.PASTE SHEET'!N58)</f>
        <v/>
      </c>
      <c s="50" t="str">
        <f>IF('S.D.PASTE SHEET'!O58="","",'S.D.PASTE SHEET'!O58)</f>
        <v/>
      </c>
      <c s="50" t="str">
        <f>IF('S.D.PASTE SHEET'!P58="","",'S.D.PASTE SHEET'!P58)</f>
        <v/>
      </c>
      <c s="50" t="str">
        <f>IF('S.D.PASTE SHEET'!Q58="","",'S.D.PASTE SHEET'!Q58)</f>
        <v/>
      </c>
      <c s="50" t="str">
        <f>IF('S.D.PASTE SHEET'!R58="","",'S.D.PASTE SHEET'!R58)</f>
        <v/>
      </c>
      <c s="50" t="str">
        <f>IF('S.D.PASTE SHEET'!S58="","",'S.D.PASTE SHEET'!S58)</f>
        <v/>
      </c>
      <c s="50" t="str">
        <f>IF('S.D.PASTE SHEET'!T58="","",'S.D.PASTE SHEET'!T58)</f>
        <v/>
      </c>
      <c s="50" t="str">
        <f>IF('S.D.PASTE SHEET'!U58="","",'S.D.PASTE SHEET'!U58)</f>
        <v/>
      </c>
      <c s="50" t="str">
        <f>IF('S.D.PASTE SHEET'!V58="","",'S.D.PASTE SHEET'!V58)</f>
        <v/>
      </c>
      <c s="50" t="str">
        <f>IF('S.D.PASTE SHEET'!W58="","",'S.D.PASTE SHEET'!W58)</f>
        <v/>
      </c>
      <c s="50" t="str">
        <f>IF('S.D.PASTE SHEET'!X58="","",'S.D.PASTE SHEET'!X58)</f>
        <v/>
      </c>
      <c s="50" t="str">
        <f>IF('S.D.PASTE SHEET'!Y58="","",'S.D.PASTE SHEET'!Y58)</f>
        <v/>
      </c>
      <c s="50" t="str">
        <f>IF('S.D.PASTE SHEET'!Z58="","",'S.D.PASTE SHEET'!Z58)</f>
        <v/>
      </c>
      <c s="50" t="str">
        <f>IF('S.D.PASTE SHEET'!AA58="","",'S.D.PASTE SHEET'!AA58)</f>
        <v/>
      </c>
      <c s="50" t="str">
        <f>IF('S.D.PASTE SHEET'!AB58="","",'S.D.PASTE SHEET'!AB58)</f>
        <v/>
      </c>
      <c s="50" t="str">
        <f>IF('S.D.PASTE SHEET'!AC58="","",'S.D.PASTE SHEET'!AC58)</f>
        <v/>
      </c>
      <c s="50" t="str">
        <f>IF('S.D.PASTE SHEET'!AD58="","",'S.D.PASTE SHEET'!AD58)</f>
        <v/>
      </c>
      <c s="52"/>
      <c s="48" t="str">
        <f>IF(AK58="","",IF(AK58&gt;0,COUNT($AG$2:AG58),""))</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IF(BC58="","",IF(BC58&gt;0,COUNT($AY$2:AY58),""))</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59" spans="1:66" ht="15.75" customHeight="1">
      <c r="A59" s="50" t="str">
        <f>IF('S.D.PASTE SHEET'!A59="","",'S.D.PASTE SHEET'!A59)</f>
        <v/>
      </c>
      <c s="50" t="str">
        <f>IF('S.D.PASTE SHEET'!B59="","",'S.D.PASTE SHEET'!B59)</f>
        <v/>
      </c>
      <c s="50" t="str">
        <f>IF('S.D.PASTE SHEET'!C59="","",'S.D.PASTE SHEET'!C59)</f>
        <v/>
      </c>
      <c s="51" t="str">
        <f>IF('S.D.PASTE SHEET'!D59="","",'S.D.PASTE SHEET'!D59)</f>
        <v/>
      </c>
      <c s="50" t="str">
        <f>IF('S.D.PASTE SHEET'!E59="","",UPPER('S.D.PASTE SHEET'!E59))</f>
        <v/>
      </c>
      <c s="50" t="str">
        <f>IF('S.D.PASTE SHEET'!F59="","",'S.D.PASTE SHEET'!F59)</f>
        <v/>
      </c>
      <c s="50" t="str">
        <f>IF('S.D.PASTE SHEET'!G59="","",UPPER('S.D.PASTE SHEET'!G59))</f>
        <v/>
      </c>
      <c s="50" t="str">
        <f>IF('S.D.PASTE SHEET'!H59="","",UPPER('S.D.PASTE SHEET'!H59))</f>
        <v/>
      </c>
      <c s="50" t="str">
        <f>IF('S.D.PASTE SHEET'!I59="","",'S.D.PASTE SHEET'!I59)</f>
        <v/>
      </c>
      <c s="51" t="str">
        <f>IF('S.D.PASTE SHEET'!J59="","",'S.D.PASTE SHEET'!J59)</f>
        <v/>
      </c>
      <c s="50" t="str">
        <f>IF('S.D.PASTE SHEET'!K59="","",'S.D.PASTE SHEET'!K59)</f>
        <v/>
      </c>
      <c s="50" t="str">
        <f>IF('S.D.PASTE SHEET'!L59="","",'S.D.PASTE SHEET'!L59)</f>
        <v/>
      </c>
      <c s="50" t="str">
        <f>IF('S.D.PASTE SHEET'!M59="","",'S.D.PASTE SHEET'!M59)</f>
        <v/>
      </c>
      <c s="50" t="str">
        <f>IF('S.D.PASTE SHEET'!N59="","",'S.D.PASTE SHEET'!N59)</f>
        <v/>
      </c>
      <c s="50" t="str">
        <f>IF('S.D.PASTE SHEET'!O59="","",'S.D.PASTE SHEET'!O59)</f>
        <v/>
      </c>
      <c s="50" t="str">
        <f>IF('S.D.PASTE SHEET'!P59="","",'S.D.PASTE SHEET'!P59)</f>
        <v/>
      </c>
      <c s="50" t="str">
        <f>IF('S.D.PASTE SHEET'!Q59="","",'S.D.PASTE SHEET'!Q59)</f>
        <v/>
      </c>
      <c s="50" t="str">
        <f>IF('S.D.PASTE SHEET'!R59="","",'S.D.PASTE SHEET'!R59)</f>
        <v/>
      </c>
      <c s="50" t="str">
        <f>IF('S.D.PASTE SHEET'!S59="","",'S.D.PASTE SHEET'!S59)</f>
        <v/>
      </c>
      <c s="50" t="str">
        <f>IF('S.D.PASTE SHEET'!T59="","",'S.D.PASTE SHEET'!T59)</f>
        <v/>
      </c>
      <c s="50" t="str">
        <f>IF('S.D.PASTE SHEET'!U59="","",'S.D.PASTE SHEET'!U59)</f>
        <v/>
      </c>
      <c s="50" t="str">
        <f>IF('S.D.PASTE SHEET'!V59="","",'S.D.PASTE SHEET'!V59)</f>
        <v/>
      </c>
      <c s="50" t="str">
        <f>IF('S.D.PASTE SHEET'!W59="","",'S.D.PASTE SHEET'!W59)</f>
        <v/>
      </c>
      <c s="50" t="str">
        <f>IF('S.D.PASTE SHEET'!X59="","",'S.D.PASTE SHEET'!X59)</f>
        <v/>
      </c>
      <c s="50" t="str">
        <f>IF('S.D.PASTE SHEET'!Y59="","",'S.D.PASTE SHEET'!Y59)</f>
        <v/>
      </c>
      <c s="50" t="str">
        <f>IF('S.D.PASTE SHEET'!Z59="","",'S.D.PASTE SHEET'!Z59)</f>
        <v/>
      </c>
      <c s="50" t="str">
        <f>IF('S.D.PASTE SHEET'!AA59="","",'S.D.PASTE SHEET'!AA59)</f>
        <v/>
      </c>
      <c s="50" t="str">
        <f>IF('S.D.PASTE SHEET'!AB59="","",'S.D.PASTE SHEET'!AB59)</f>
        <v/>
      </c>
      <c s="50" t="str">
        <f>IF('S.D.PASTE SHEET'!AC59="","",'S.D.PASTE SHEET'!AC59)</f>
        <v/>
      </c>
      <c s="50" t="str">
        <f>IF('S.D.PASTE SHEET'!AD59="","",'S.D.PASTE SHEET'!AD59)</f>
        <v/>
      </c>
      <c s="52"/>
      <c s="48" t="str">
        <f>IF(AK59="","",IF(AK59&gt;0,COUNT($AG$2:AG59),""))</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IF(BC59="","",IF(BC59&gt;0,COUNT($AY$2:AY59),""))</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60" spans="1:66" ht="15.75" customHeight="1">
      <c r="A60" s="50" t="str">
        <f>IF('S.D.PASTE SHEET'!A60="","",'S.D.PASTE SHEET'!A60)</f>
        <v/>
      </c>
      <c s="50" t="str">
        <f>IF('S.D.PASTE SHEET'!B60="","",'S.D.PASTE SHEET'!B60)</f>
        <v/>
      </c>
      <c s="50" t="str">
        <f>IF('S.D.PASTE SHEET'!C60="","",'S.D.PASTE SHEET'!C60)</f>
        <v/>
      </c>
      <c s="51" t="str">
        <f>IF('S.D.PASTE SHEET'!D60="","",'S.D.PASTE SHEET'!D60)</f>
        <v/>
      </c>
      <c s="50" t="str">
        <f>IF('S.D.PASTE SHEET'!E60="","",UPPER('S.D.PASTE SHEET'!E60))</f>
        <v/>
      </c>
      <c s="50" t="str">
        <f>IF('S.D.PASTE SHEET'!F60="","",'S.D.PASTE SHEET'!F60)</f>
        <v/>
      </c>
      <c s="50" t="str">
        <f>IF('S.D.PASTE SHEET'!G60="","",UPPER('S.D.PASTE SHEET'!G60))</f>
        <v/>
      </c>
      <c s="50" t="str">
        <f>IF('S.D.PASTE SHEET'!H60="","",UPPER('S.D.PASTE SHEET'!H60))</f>
        <v/>
      </c>
      <c s="50" t="str">
        <f>IF('S.D.PASTE SHEET'!I60="","",'S.D.PASTE SHEET'!I60)</f>
        <v/>
      </c>
      <c s="51" t="str">
        <f>IF('S.D.PASTE SHEET'!J60="","",'S.D.PASTE SHEET'!J60)</f>
        <v/>
      </c>
      <c s="50" t="str">
        <f>IF('S.D.PASTE SHEET'!K60="","",'S.D.PASTE SHEET'!K60)</f>
        <v/>
      </c>
      <c s="50" t="str">
        <f>IF('S.D.PASTE SHEET'!L60="","",'S.D.PASTE SHEET'!L60)</f>
        <v/>
      </c>
      <c s="50" t="str">
        <f>IF('S.D.PASTE SHEET'!M60="","",'S.D.PASTE SHEET'!M60)</f>
        <v/>
      </c>
      <c s="50" t="str">
        <f>IF('S.D.PASTE SHEET'!N60="","",'S.D.PASTE SHEET'!N60)</f>
        <v/>
      </c>
      <c s="50" t="str">
        <f>IF('S.D.PASTE SHEET'!O60="","",'S.D.PASTE SHEET'!O60)</f>
        <v/>
      </c>
      <c s="50" t="str">
        <f>IF('S.D.PASTE SHEET'!P60="","",'S.D.PASTE SHEET'!P60)</f>
        <v/>
      </c>
      <c s="50" t="str">
        <f>IF('S.D.PASTE SHEET'!Q60="","",'S.D.PASTE SHEET'!Q60)</f>
        <v/>
      </c>
      <c s="50" t="str">
        <f>IF('S.D.PASTE SHEET'!R60="","",'S.D.PASTE SHEET'!R60)</f>
        <v/>
      </c>
      <c s="50" t="str">
        <f>IF('S.D.PASTE SHEET'!S60="","",'S.D.PASTE SHEET'!S60)</f>
        <v/>
      </c>
      <c s="50" t="str">
        <f>IF('S.D.PASTE SHEET'!T60="","",'S.D.PASTE SHEET'!T60)</f>
        <v/>
      </c>
      <c s="50" t="str">
        <f>IF('S.D.PASTE SHEET'!U60="","",'S.D.PASTE SHEET'!U60)</f>
        <v/>
      </c>
      <c s="50" t="str">
        <f>IF('S.D.PASTE SHEET'!V60="","",'S.D.PASTE SHEET'!V60)</f>
        <v/>
      </c>
      <c s="50" t="str">
        <f>IF('S.D.PASTE SHEET'!W60="","",'S.D.PASTE SHEET'!W60)</f>
        <v/>
      </c>
      <c s="50" t="str">
        <f>IF('S.D.PASTE SHEET'!X60="","",'S.D.PASTE SHEET'!X60)</f>
        <v/>
      </c>
      <c s="50" t="str">
        <f>IF('S.D.PASTE SHEET'!Y60="","",'S.D.PASTE SHEET'!Y60)</f>
        <v/>
      </c>
      <c s="50" t="str">
        <f>IF('S.D.PASTE SHEET'!Z60="","",'S.D.PASTE SHEET'!Z60)</f>
        <v/>
      </c>
      <c s="50" t="str">
        <f>IF('S.D.PASTE SHEET'!AA60="","",'S.D.PASTE SHEET'!AA60)</f>
        <v/>
      </c>
      <c s="50" t="str">
        <f>IF('S.D.PASTE SHEET'!AB60="","",'S.D.PASTE SHEET'!AB60)</f>
        <v/>
      </c>
      <c s="50" t="str">
        <f>IF('S.D.PASTE SHEET'!AC60="","",'S.D.PASTE SHEET'!AC60)</f>
        <v/>
      </c>
      <c s="50" t="str">
        <f>IF('S.D.PASTE SHEET'!AD60="","",'S.D.PASTE SHEET'!AD60)</f>
        <v/>
      </c>
      <c s="52"/>
      <c s="48" t="str">
        <f>IF(AK60="","",IF(AK60&gt;0,COUNT($AG$2:AG60),""))</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IF(BC60="","",IF(BC60&gt;0,COUNT($AY$2:AY60),""))</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61" spans="1:66" ht="15.75" customHeight="1">
      <c r="A61" s="50" t="str">
        <f>IF('S.D.PASTE SHEET'!A61="","",'S.D.PASTE SHEET'!A61)</f>
        <v/>
      </c>
      <c s="50" t="str">
        <f>IF('S.D.PASTE SHEET'!B61="","",'S.D.PASTE SHEET'!B61)</f>
        <v/>
      </c>
      <c s="50" t="str">
        <f>IF('S.D.PASTE SHEET'!C61="","",'S.D.PASTE SHEET'!C61)</f>
        <v/>
      </c>
      <c s="51" t="str">
        <f>IF('S.D.PASTE SHEET'!D61="","",'S.D.PASTE SHEET'!D61)</f>
        <v/>
      </c>
      <c s="50" t="str">
        <f>IF('S.D.PASTE SHEET'!E61="","",UPPER('S.D.PASTE SHEET'!E61))</f>
        <v/>
      </c>
      <c s="50" t="str">
        <f>IF('S.D.PASTE SHEET'!F61="","",'S.D.PASTE SHEET'!F61)</f>
        <v/>
      </c>
      <c s="50" t="str">
        <f>IF('S.D.PASTE SHEET'!G61="","",UPPER('S.D.PASTE SHEET'!G61))</f>
        <v/>
      </c>
      <c s="50" t="str">
        <f>IF('S.D.PASTE SHEET'!H61="","",UPPER('S.D.PASTE SHEET'!H61))</f>
        <v/>
      </c>
      <c s="50" t="str">
        <f>IF('S.D.PASTE SHEET'!I61="","",'S.D.PASTE SHEET'!I61)</f>
        <v/>
      </c>
      <c s="51" t="str">
        <f>IF('S.D.PASTE SHEET'!J61="","",'S.D.PASTE SHEET'!J61)</f>
        <v/>
      </c>
      <c s="50" t="str">
        <f>IF('S.D.PASTE SHEET'!K61="","",'S.D.PASTE SHEET'!K61)</f>
        <v/>
      </c>
      <c s="50" t="str">
        <f>IF('S.D.PASTE SHEET'!L61="","",'S.D.PASTE SHEET'!L61)</f>
        <v/>
      </c>
      <c s="50" t="str">
        <f>IF('S.D.PASTE SHEET'!M61="","",'S.D.PASTE SHEET'!M61)</f>
        <v/>
      </c>
      <c s="50" t="str">
        <f>IF('S.D.PASTE SHEET'!N61="","",'S.D.PASTE SHEET'!N61)</f>
        <v/>
      </c>
      <c s="50" t="str">
        <f>IF('S.D.PASTE SHEET'!O61="","",'S.D.PASTE SHEET'!O61)</f>
        <v/>
      </c>
      <c s="50" t="str">
        <f>IF('S.D.PASTE SHEET'!P61="","",'S.D.PASTE SHEET'!P61)</f>
        <v/>
      </c>
      <c s="50" t="str">
        <f>IF('S.D.PASTE SHEET'!Q61="","",'S.D.PASTE SHEET'!Q61)</f>
        <v/>
      </c>
      <c s="50" t="str">
        <f>IF('S.D.PASTE SHEET'!R61="","",'S.D.PASTE SHEET'!R61)</f>
        <v/>
      </c>
      <c s="50" t="str">
        <f>IF('S.D.PASTE SHEET'!S61="","",'S.D.PASTE SHEET'!S61)</f>
        <v/>
      </c>
      <c s="50" t="str">
        <f>IF('S.D.PASTE SHEET'!T61="","",'S.D.PASTE SHEET'!T61)</f>
        <v/>
      </c>
      <c s="50" t="str">
        <f>IF('S.D.PASTE SHEET'!U61="","",'S.D.PASTE SHEET'!U61)</f>
        <v/>
      </c>
      <c s="50" t="str">
        <f>IF('S.D.PASTE SHEET'!V61="","",'S.D.PASTE SHEET'!V61)</f>
        <v/>
      </c>
      <c s="50" t="str">
        <f>IF('S.D.PASTE SHEET'!W61="","",'S.D.PASTE SHEET'!W61)</f>
        <v/>
      </c>
      <c s="50" t="str">
        <f>IF('S.D.PASTE SHEET'!X61="","",'S.D.PASTE SHEET'!X61)</f>
        <v/>
      </c>
      <c s="50" t="str">
        <f>IF('S.D.PASTE SHEET'!Y61="","",'S.D.PASTE SHEET'!Y61)</f>
        <v/>
      </c>
      <c s="50" t="str">
        <f>IF('S.D.PASTE SHEET'!Z61="","",'S.D.PASTE SHEET'!Z61)</f>
        <v/>
      </c>
      <c s="50" t="str">
        <f>IF('S.D.PASTE SHEET'!AA61="","",'S.D.PASTE SHEET'!AA61)</f>
        <v/>
      </c>
      <c s="50" t="str">
        <f>IF('S.D.PASTE SHEET'!AB61="","",'S.D.PASTE SHEET'!AB61)</f>
        <v/>
      </c>
      <c s="50" t="str">
        <f>IF('S.D.PASTE SHEET'!AC61="","",'S.D.PASTE SHEET'!AC61)</f>
        <v/>
      </c>
      <c s="50" t="str">
        <f>IF('S.D.PASTE SHEET'!AD61="","",'S.D.PASTE SHEET'!AD61)</f>
        <v/>
      </c>
      <c s="52"/>
      <c s="48" t="str">
        <f>IF(AK61="","",IF(AK61&gt;0,COUNT($AG$2:AG61),""))</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IF(BC61="","",IF(BC61&gt;0,COUNT($AY$2:AY61),""))</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62" spans="1:66" ht="15.75" customHeight="1">
      <c r="A62" s="50" t="str">
        <f>IF('S.D.PASTE SHEET'!A62="","",'S.D.PASTE SHEET'!A62)</f>
        <v/>
      </c>
      <c s="50" t="str">
        <f>IF('S.D.PASTE SHEET'!B62="","",'S.D.PASTE SHEET'!B62)</f>
        <v/>
      </c>
      <c s="50" t="str">
        <f>IF('S.D.PASTE SHEET'!C62="","",'S.D.PASTE SHEET'!C62)</f>
        <v/>
      </c>
      <c s="51" t="str">
        <f>IF('S.D.PASTE SHEET'!D62="","",'S.D.PASTE SHEET'!D62)</f>
        <v/>
      </c>
      <c s="50" t="str">
        <f>IF('S.D.PASTE SHEET'!E62="","",UPPER('S.D.PASTE SHEET'!E62))</f>
        <v/>
      </c>
      <c s="50" t="str">
        <f>IF('S.D.PASTE SHEET'!F62="","",'S.D.PASTE SHEET'!F62)</f>
        <v/>
      </c>
      <c s="50" t="str">
        <f>IF('S.D.PASTE SHEET'!G62="","",UPPER('S.D.PASTE SHEET'!G62))</f>
        <v/>
      </c>
      <c s="50" t="str">
        <f>IF('S.D.PASTE SHEET'!H62="","",UPPER('S.D.PASTE SHEET'!H62))</f>
        <v/>
      </c>
      <c s="50" t="str">
        <f>IF('S.D.PASTE SHEET'!I62="","",'S.D.PASTE SHEET'!I62)</f>
        <v/>
      </c>
      <c s="51" t="str">
        <f>IF('S.D.PASTE SHEET'!J62="","",'S.D.PASTE SHEET'!J62)</f>
        <v/>
      </c>
      <c s="50" t="str">
        <f>IF('S.D.PASTE SHEET'!K62="","",'S.D.PASTE SHEET'!K62)</f>
        <v/>
      </c>
      <c s="50" t="str">
        <f>IF('S.D.PASTE SHEET'!L62="","",'S.D.PASTE SHEET'!L62)</f>
        <v/>
      </c>
      <c s="50" t="str">
        <f>IF('S.D.PASTE SHEET'!M62="","",'S.D.PASTE SHEET'!M62)</f>
        <v/>
      </c>
      <c s="50" t="str">
        <f>IF('S.D.PASTE SHEET'!N62="","",'S.D.PASTE SHEET'!N62)</f>
        <v/>
      </c>
      <c s="50" t="str">
        <f>IF('S.D.PASTE SHEET'!O62="","",'S.D.PASTE SHEET'!O62)</f>
        <v/>
      </c>
      <c s="50" t="str">
        <f>IF('S.D.PASTE SHEET'!P62="","",'S.D.PASTE SHEET'!P62)</f>
        <v/>
      </c>
      <c s="50" t="str">
        <f>IF('S.D.PASTE SHEET'!Q62="","",'S.D.PASTE SHEET'!Q62)</f>
        <v/>
      </c>
      <c s="50" t="str">
        <f>IF('S.D.PASTE SHEET'!R62="","",'S.D.PASTE SHEET'!R62)</f>
        <v/>
      </c>
      <c s="50" t="str">
        <f>IF('S.D.PASTE SHEET'!S62="","",'S.D.PASTE SHEET'!S62)</f>
        <v/>
      </c>
      <c s="50" t="str">
        <f>IF('S.D.PASTE SHEET'!T62="","",'S.D.PASTE SHEET'!T62)</f>
        <v/>
      </c>
      <c s="50" t="str">
        <f>IF('S.D.PASTE SHEET'!U62="","",'S.D.PASTE SHEET'!U62)</f>
        <v/>
      </c>
      <c s="50" t="str">
        <f>IF('S.D.PASTE SHEET'!V62="","",'S.D.PASTE SHEET'!V62)</f>
        <v/>
      </c>
      <c s="50" t="str">
        <f>IF('S.D.PASTE SHEET'!W62="","",'S.D.PASTE SHEET'!W62)</f>
        <v/>
      </c>
      <c s="50" t="str">
        <f>IF('S.D.PASTE SHEET'!X62="","",'S.D.PASTE SHEET'!X62)</f>
        <v/>
      </c>
      <c s="50" t="str">
        <f>IF('S.D.PASTE SHEET'!Y62="","",'S.D.PASTE SHEET'!Y62)</f>
        <v/>
      </c>
      <c s="50" t="str">
        <f>IF('S.D.PASTE SHEET'!Z62="","",'S.D.PASTE SHEET'!Z62)</f>
        <v/>
      </c>
      <c s="50" t="str">
        <f>IF('S.D.PASTE SHEET'!AA62="","",'S.D.PASTE SHEET'!AA62)</f>
        <v/>
      </c>
      <c s="50" t="str">
        <f>IF('S.D.PASTE SHEET'!AB62="","",'S.D.PASTE SHEET'!AB62)</f>
        <v/>
      </c>
      <c s="50" t="str">
        <f>IF('S.D.PASTE SHEET'!AC62="","",'S.D.PASTE SHEET'!AC62)</f>
        <v/>
      </c>
      <c s="50" t="str">
        <f>IF('S.D.PASTE SHEET'!AD62="","",'S.D.PASTE SHEET'!AD62)</f>
        <v/>
      </c>
      <c s="52"/>
      <c s="48" t="str">
        <f>IF(AK62="","",IF(AK62&gt;0,COUNT($AG$2:AG62),""))</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IF(BC62="","",IF(BC62&gt;0,COUNT($AY$2:AY62),""))</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63" spans="1:66" ht="15.75" customHeight="1">
      <c r="A63" s="50" t="str">
        <f>IF('S.D.PASTE SHEET'!A63="","",'S.D.PASTE SHEET'!A63)</f>
        <v/>
      </c>
      <c s="50" t="str">
        <f>IF('S.D.PASTE SHEET'!B63="","",'S.D.PASTE SHEET'!B63)</f>
        <v/>
      </c>
      <c s="50" t="str">
        <f>IF('S.D.PASTE SHEET'!C63="","",'S.D.PASTE SHEET'!C63)</f>
        <v/>
      </c>
      <c s="51" t="str">
        <f>IF('S.D.PASTE SHEET'!D63="","",'S.D.PASTE SHEET'!D63)</f>
        <v/>
      </c>
      <c s="50" t="str">
        <f>IF('S.D.PASTE SHEET'!E63="","",UPPER('S.D.PASTE SHEET'!E63))</f>
        <v/>
      </c>
      <c s="50" t="str">
        <f>IF('S.D.PASTE SHEET'!F63="","",'S.D.PASTE SHEET'!F63)</f>
        <v/>
      </c>
      <c s="50" t="str">
        <f>IF('S.D.PASTE SHEET'!G63="","",UPPER('S.D.PASTE SHEET'!G63))</f>
        <v/>
      </c>
      <c s="50" t="str">
        <f>IF('S.D.PASTE SHEET'!H63="","",UPPER('S.D.PASTE SHEET'!H63))</f>
        <v/>
      </c>
      <c s="50" t="str">
        <f>IF('S.D.PASTE SHEET'!I63="","",'S.D.PASTE SHEET'!I63)</f>
        <v/>
      </c>
      <c s="51" t="str">
        <f>IF('S.D.PASTE SHEET'!J63="","",'S.D.PASTE SHEET'!J63)</f>
        <v/>
      </c>
      <c s="50" t="str">
        <f>IF('S.D.PASTE SHEET'!K63="","",'S.D.PASTE SHEET'!K63)</f>
        <v/>
      </c>
      <c s="50" t="str">
        <f>IF('S.D.PASTE SHEET'!L63="","",'S.D.PASTE SHEET'!L63)</f>
        <v/>
      </c>
      <c s="50" t="str">
        <f>IF('S.D.PASTE SHEET'!M63="","",'S.D.PASTE SHEET'!M63)</f>
        <v/>
      </c>
      <c s="50" t="str">
        <f>IF('S.D.PASTE SHEET'!N63="","",'S.D.PASTE SHEET'!N63)</f>
        <v/>
      </c>
      <c s="50" t="str">
        <f>IF('S.D.PASTE SHEET'!O63="","",'S.D.PASTE SHEET'!O63)</f>
        <v/>
      </c>
      <c s="50" t="str">
        <f>IF('S.D.PASTE SHEET'!P63="","",'S.D.PASTE SHEET'!P63)</f>
        <v/>
      </c>
      <c s="50" t="str">
        <f>IF('S.D.PASTE SHEET'!Q63="","",'S.D.PASTE SHEET'!Q63)</f>
        <v/>
      </c>
      <c s="50" t="str">
        <f>IF('S.D.PASTE SHEET'!R63="","",'S.D.PASTE SHEET'!R63)</f>
        <v/>
      </c>
      <c s="50" t="str">
        <f>IF('S.D.PASTE SHEET'!S63="","",'S.D.PASTE SHEET'!S63)</f>
        <v/>
      </c>
      <c s="50" t="str">
        <f>IF('S.D.PASTE SHEET'!T63="","",'S.D.PASTE SHEET'!T63)</f>
        <v/>
      </c>
      <c s="50" t="str">
        <f>IF('S.D.PASTE SHEET'!U63="","",'S.D.PASTE SHEET'!U63)</f>
        <v/>
      </c>
      <c s="50" t="str">
        <f>IF('S.D.PASTE SHEET'!V63="","",'S.D.PASTE SHEET'!V63)</f>
        <v/>
      </c>
      <c s="50" t="str">
        <f>IF('S.D.PASTE SHEET'!W63="","",'S.D.PASTE SHEET'!W63)</f>
        <v/>
      </c>
      <c s="50" t="str">
        <f>IF('S.D.PASTE SHEET'!X63="","",'S.D.PASTE SHEET'!X63)</f>
        <v/>
      </c>
      <c s="50" t="str">
        <f>IF('S.D.PASTE SHEET'!Y63="","",'S.D.PASTE SHEET'!Y63)</f>
        <v/>
      </c>
      <c s="50" t="str">
        <f>IF('S.D.PASTE SHEET'!Z63="","",'S.D.PASTE SHEET'!Z63)</f>
        <v/>
      </c>
      <c s="50" t="str">
        <f>IF('S.D.PASTE SHEET'!AA63="","",'S.D.PASTE SHEET'!AA63)</f>
        <v/>
      </c>
      <c s="50" t="str">
        <f>IF('S.D.PASTE SHEET'!AB63="","",'S.D.PASTE SHEET'!AB63)</f>
        <v/>
      </c>
      <c s="50" t="str">
        <f>IF('S.D.PASTE SHEET'!AC63="","",'S.D.PASTE SHEET'!AC63)</f>
        <v/>
      </c>
      <c s="50" t="str">
        <f>IF('S.D.PASTE SHEET'!AD63="","",'S.D.PASTE SHEET'!AD63)</f>
        <v/>
      </c>
      <c s="52"/>
      <c s="48" t="str">
        <f>IF(AK63="","",IF(AK63&gt;0,COUNT($AG$2:AG63),""))</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IF(BC63="","",IF(BC63&gt;0,COUNT($AY$2:AY63),""))</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64" spans="1:66" ht="15.75" customHeight="1">
      <c r="A64" s="50" t="str">
        <f>IF('S.D.PASTE SHEET'!A64="","",'S.D.PASTE SHEET'!A64)</f>
        <v/>
      </c>
      <c s="50" t="str">
        <f>IF('S.D.PASTE SHEET'!B64="","",'S.D.PASTE SHEET'!B64)</f>
        <v/>
      </c>
      <c s="50" t="str">
        <f>IF('S.D.PASTE SHEET'!C64="","",'S.D.PASTE SHEET'!C64)</f>
        <v/>
      </c>
      <c s="51" t="str">
        <f>IF('S.D.PASTE SHEET'!D64="","",'S.D.PASTE SHEET'!D64)</f>
        <v/>
      </c>
      <c s="50" t="str">
        <f>IF('S.D.PASTE SHEET'!E64="","",UPPER('S.D.PASTE SHEET'!E64))</f>
        <v/>
      </c>
      <c s="50" t="str">
        <f>IF('S.D.PASTE SHEET'!F64="","",'S.D.PASTE SHEET'!F64)</f>
        <v/>
      </c>
      <c s="50" t="str">
        <f>IF('S.D.PASTE SHEET'!G64="","",UPPER('S.D.PASTE SHEET'!G64))</f>
        <v/>
      </c>
      <c s="50" t="str">
        <f>IF('S.D.PASTE SHEET'!H64="","",UPPER('S.D.PASTE SHEET'!H64))</f>
        <v/>
      </c>
      <c s="50" t="str">
        <f>IF('S.D.PASTE SHEET'!I64="","",'S.D.PASTE SHEET'!I64)</f>
        <v/>
      </c>
      <c s="51" t="str">
        <f>IF('S.D.PASTE SHEET'!J64="","",'S.D.PASTE SHEET'!J64)</f>
        <v/>
      </c>
      <c s="50" t="str">
        <f>IF('S.D.PASTE SHEET'!K64="","",'S.D.PASTE SHEET'!K64)</f>
        <v/>
      </c>
      <c s="50" t="str">
        <f>IF('S.D.PASTE SHEET'!L64="","",'S.D.PASTE SHEET'!L64)</f>
        <v/>
      </c>
      <c s="50" t="str">
        <f>IF('S.D.PASTE SHEET'!M64="","",'S.D.PASTE SHEET'!M64)</f>
        <v/>
      </c>
      <c s="50" t="str">
        <f>IF('S.D.PASTE SHEET'!N64="","",'S.D.PASTE SHEET'!N64)</f>
        <v/>
      </c>
      <c s="50" t="str">
        <f>IF('S.D.PASTE SHEET'!O64="","",'S.D.PASTE SHEET'!O64)</f>
        <v/>
      </c>
      <c s="50" t="str">
        <f>IF('S.D.PASTE SHEET'!P64="","",'S.D.PASTE SHEET'!P64)</f>
        <v/>
      </c>
      <c s="50" t="str">
        <f>IF('S.D.PASTE SHEET'!Q64="","",'S.D.PASTE SHEET'!Q64)</f>
        <v/>
      </c>
      <c s="50" t="str">
        <f>IF('S.D.PASTE SHEET'!R64="","",'S.D.PASTE SHEET'!R64)</f>
        <v/>
      </c>
      <c s="50" t="str">
        <f>IF('S.D.PASTE SHEET'!S64="","",'S.D.PASTE SHEET'!S64)</f>
        <v/>
      </c>
      <c s="50" t="str">
        <f>IF('S.D.PASTE SHEET'!T64="","",'S.D.PASTE SHEET'!T64)</f>
        <v/>
      </c>
      <c s="50" t="str">
        <f>IF('S.D.PASTE SHEET'!U64="","",'S.D.PASTE SHEET'!U64)</f>
        <v/>
      </c>
      <c s="50" t="str">
        <f>IF('S.D.PASTE SHEET'!V64="","",'S.D.PASTE SHEET'!V64)</f>
        <v/>
      </c>
      <c s="50" t="str">
        <f>IF('S.D.PASTE SHEET'!W64="","",'S.D.PASTE SHEET'!W64)</f>
        <v/>
      </c>
      <c s="50" t="str">
        <f>IF('S.D.PASTE SHEET'!X64="","",'S.D.PASTE SHEET'!X64)</f>
        <v/>
      </c>
      <c s="50" t="str">
        <f>IF('S.D.PASTE SHEET'!Y64="","",'S.D.PASTE SHEET'!Y64)</f>
        <v/>
      </c>
      <c s="50" t="str">
        <f>IF('S.D.PASTE SHEET'!Z64="","",'S.D.PASTE SHEET'!Z64)</f>
        <v/>
      </c>
      <c s="50" t="str">
        <f>IF('S.D.PASTE SHEET'!AA64="","",'S.D.PASTE SHEET'!AA64)</f>
        <v/>
      </c>
      <c s="50" t="str">
        <f>IF('S.D.PASTE SHEET'!AB64="","",'S.D.PASTE SHEET'!AB64)</f>
        <v/>
      </c>
      <c s="50" t="str">
        <f>IF('S.D.PASTE SHEET'!AC64="","",'S.D.PASTE SHEET'!AC64)</f>
        <v/>
      </c>
      <c s="50" t="str">
        <f>IF('S.D.PASTE SHEET'!AD64="","",'S.D.PASTE SHEET'!AD64)</f>
        <v/>
      </c>
      <c s="52"/>
      <c s="48" t="str">
        <f>IF(AK64="","",IF(AK64&gt;0,COUNT($AG$2:AG64),""))</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IF(BC64="","",IF(BC64&gt;0,COUNT($AY$2:AY64),""))</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65" spans="1:66" ht="15.75" customHeight="1">
      <c r="A65" s="50" t="str">
        <f>IF('S.D.PASTE SHEET'!A65="","",'S.D.PASTE SHEET'!A65)</f>
        <v/>
      </c>
      <c s="50" t="str">
        <f>IF('S.D.PASTE SHEET'!B65="","",'S.D.PASTE SHEET'!B65)</f>
        <v/>
      </c>
      <c s="50" t="str">
        <f>IF('S.D.PASTE SHEET'!C65="","",'S.D.PASTE SHEET'!C65)</f>
        <v/>
      </c>
      <c s="51" t="str">
        <f>IF('S.D.PASTE SHEET'!D65="","",'S.D.PASTE SHEET'!D65)</f>
        <v/>
      </c>
      <c s="50" t="str">
        <f>IF('S.D.PASTE SHEET'!E65="","",UPPER('S.D.PASTE SHEET'!E65))</f>
        <v/>
      </c>
      <c s="50" t="str">
        <f>IF('S.D.PASTE SHEET'!F65="","",'S.D.PASTE SHEET'!F65)</f>
        <v/>
      </c>
      <c s="50" t="str">
        <f>IF('S.D.PASTE SHEET'!G65="","",UPPER('S.D.PASTE SHEET'!G65))</f>
        <v/>
      </c>
      <c s="50" t="str">
        <f>IF('S.D.PASTE SHEET'!H65="","",UPPER('S.D.PASTE SHEET'!H65))</f>
        <v/>
      </c>
      <c s="50" t="str">
        <f>IF('S.D.PASTE SHEET'!I65="","",'S.D.PASTE SHEET'!I65)</f>
        <v/>
      </c>
      <c s="51" t="str">
        <f>IF('S.D.PASTE SHEET'!J65="","",'S.D.PASTE SHEET'!J65)</f>
        <v/>
      </c>
      <c s="50" t="str">
        <f>IF('S.D.PASTE SHEET'!K65="","",'S.D.PASTE SHEET'!K65)</f>
        <v/>
      </c>
      <c s="50" t="str">
        <f>IF('S.D.PASTE SHEET'!L65="","",'S.D.PASTE SHEET'!L65)</f>
        <v/>
      </c>
      <c s="50" t="str">
        <f>IF('S.D.PASTE SHEET'!M65="","",'S.D.PASTE SHEET'!M65)</f>
        <v/>
      </c>
      <c s="50" t="str">
        <f>IF('S.D.PASTE SHEET'!N65="","",'S.D.PASTE SHEET'!N65)</f>
        <v/>
      </c>
      <c s="50" t="str">
        <f>IF('S.D.PASTE SHEET'!O65="","",'S.D.PASTE SHEET'!O65)</f>
        <v/>
      </c>
      <c s="50" t="str">
        <f>IF('S.D.PASTE SHEET'!P65="","",'S.D.PASTE SHEET'!P65)</f>
        <v/>
      </c>
      <c s="50" t="str">
        <f>IF('S.D.PASTE SHEET'!Q65="","",'S.D.PASTE SHEET'!Q65)</f>
        <v/>
      </c>
      <c s="50" t="str">
        <f>IF('S.D.PASTE SHEET'!R65="","",'S.D.PASTE SHEET'!R65)</f>
        <v/>
      </c>
      <c s="50" t="str">
        <f>IF('S.D.PASTE SHEET'!S65="","",'S.D.PASTE SHEET'!S65)</f>
        <v/>
      </c>
      <c s="50" t="str">
        <f>IF('S.D.PASTE SHEET'!T65="","",'S.D.PASTE SHEET'!T65)</f>
        <v/>
      </c>
      <c s="50" t="str">
        <f>IF('S.D.PASTE SHEET'!U65="","",'S.D.PASTE SHEET'!U65)</f>
        <v/>
      </c>
      <c s="50" t="str">
        <f>IF('S.D.PASTE SHEET'!V65="","",'S.D.PASTE SHEET'!V65)</f>
        <v/>
      </c>
      <c s="50" t="str">
        <f>IF('S.D.PASTE SHEET'!W65="","",'S.D.PASTE SHEET'!W65)</f>
        <v/>
      </c>
      <c s="50" t="str">
        <f>IF('S.D.PASTE SHEET'!X65="","",'S.D.PASTE SHEET'!X65)</f>
        <v/>
      </c>
      <c s="50" t="str">
        <f>IF('S.D.PASTE SHEET'!Y65="","",'S.D.PASTE SHEET'!Y65)</f>
        <v/>
      </c>
      <c s="50" t="str">
        <f>IF('S.D.PASTE SHEET'!Z65="","",'S.D.PASTE SHEET'!Z65)</f>
        <v/>
      </c>
      <c s="50" t="str">
        <f>IF('S.D.PASTE SHEET'!AA65="","",'S.D.PASTE SHEET'!AA65)</f>
        <v/>
      </c>
      <c s="50" t="str">
        <f>IF('S.D.PASTE SHEET'!AB65="","",'S.D.PASTE SHEET'!AB65)</f>
        <v/>
      </c>
      <c s="50" t="str">
        <f>IF('S.D.PASTE SHEET'!AC65="","",'S.D.PASTE SHEET'!AC65)</f>
        <v/>
      </c>
      <c s="50" t="str">
        <f>IF('S.D.PASTE SHEET'!AD65="","",'S.D.PASTE SHEET'!AD65)</f>
        <v/>
      </c>
      <c s="52"/>
      <c s="48" t="str">
        <f>IF(AK65="","",IF(AK65&gt;0,COUNT($AG$2:AG65),""))</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IF(BC65="","",IF(BC65&gt;0,COUNT($AY$2:AY65),""))</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66" spans="1:66" ht="15.75" customHeight="1">
      <c r="A66" s="50" t="str">
        <f>IF('S.D.PASTE SHEET'!A66="","",'S.D.PASTE SHEET'!A66)</f>
        <v/>
      </c>
      <c s="50" t="str">
        <f>IF('S.D.PASTE SHEET'!B66="","",'S.D.PASTE SHEET'!B66)</f>
        <v/>
      </c>
      <c s="50" t="str">
        <f>IF('S.D.PASTE SHEET'!C66="","",'S.D.PASTE SHEET'!C66)</f>
        <v/>
      </c>
      <c s="51" t="str">
        <f>IF('S.D.PASTE SHEET'!D66="","",'S.D.PASTE SHEET'!D66)</f>
        <v/>
      </c>
      <c s="50" t="str">
        <f>IF('S.D.PASTE SHEET'!E66="","",UPPER('S.D.PASTE SHEET'!E66))</f>
        <v/>
      </c>
      <c s="50" t="str">
        <f>IF('S.D.PASTE SHEET'!F66="","",'S.D.PASTE SHEET'!F66)</f>
        <v/>
      </c>
      <c s="50" t="str">
        <f>IF('S.D.PASTE SHEET'!G66="","",UPPER('S.D.PASTE SHEET'!G66))</f>
        <v/>
      </c>
      <c s="50" t="str">
        <f>IF('S.D.PASTE SHEET'!H66="","",UPPER('S.D.PASTE SHEET'!H66))</f>
        <v/>
      </c>
      <c s="50" t="str">
        <f>IF('S.D.PASTE SHEET'!I66="","",'S.D.PASTE SHEET'!I66)</f>
        <v/>
      </c>
      <c s="51" t="str">
        <f>IF('S.D.PASTE SHEET'!J66="","",'S.D.PASTE SHEET'!J66)</f>
        <v/>
      </c>
      <c s="50" t="str">
        <f>IF('S.D.PASTE SHEET'!K66="","",'S.D.PASTE SHEET'!K66)</f>
        <v/>
      </c>
      <c s="50" t="str">
        <f>IF('S.D.PASTE SHEET'!L66="","",'S.D.PASTE SHEET'!L66)</f>
        <v/>
      </c>
      <c s="50" t="str">
        <f>IF('S.D.PASTE SHEET'!M66="","",'S.D.PASTE SHEET'!M66)</f>
        <v/>
      </c>
      <c s="50" t="str">
        <f>IF('S.D.PASTE SHEET'!N66="","",'S.D.PASTE SHEET'!N66)</f>
        <v/>
      </c>
      <c s="50" t="str">
        <f>IF('S.D.PASTE SHEET'!O66="","",'S.D.PASTE SHEET'!O66)</f>
        <v/>
      </c>
      <c s="50" t="str">
        <f>IF('S.D.PASTE SHEET'!P66="","",'S.D.PASTE SHEET'!P66)</f>
        <v/>
      </c>
      <c s="50" t="str">
        <f>IF('S.D.PASTE SHEET'!Q66="","",'S.D.PASTE SHEET'!Q66)</f>
        <v/>
      </c>
      <c s="50" t="str">
        <f>IF('S.D.PASTE SHEET'!R66="","",'S.D.PASTE SHEET'!R66)</f>
        <v/>
      </c>
      <c s="50" t="str">
        <f>IF('S.D.PASTE SHEET'!S66="","",'S.D.PASTE SHEET'!S66)</f>
        <v/>
      </c>
      <c s="50" t="str">
        <f>IF('S.D.PASTE SHEET'!T66="","",'S.D.PASTE SHEET'!T66)</f>
        <v/>
      </c>
      <c s="50" t="str">
        <f>IF('S.D.PASTE SHEET'!U66="","",'S.D.PASTE SHEET'!U66)</f>
        <v/>
      </c>
      <c s="50" t="str">
        <f>IF('S.D.PASTE SHEET'!V66="","",'S.D.PASTE SHEET'!V66)</f>
        <v/>
      </c>
      <c s="50" t="str">
        <f>IF('S.D.PASTE SHEET'!W66="","",'S.D.PASTE SHEET'!W66)</f>
        <v/>
      </c>
      <c s="50" t="str">
        <f>IF('S.D.PASTE SHEET'!X66="","",'S.D.PASTE SHEET'!X66)</f>
        <v/>
      </c>
      <c s="50" t="str">
        <f>IF('S.D.PASTE SHEET'!Y66="","",'S.D.PASTE SHEET'!Y66)</f>
        <v/>
      </c>
      <c s="50" t="str">
        <f>IF('S.D.PASTE SHEET'!Z66="","",'S.D.PASTE SHEET'!Z66)</f>
        <v/>
      </c>
      <c s="50" t="str">
        <f>IF('S.D.PASTE SHEET'!AA66="","",'S.D.PASTE SHEET'!AA66)</f>
        <v/>
      </c>
      <c s="50" t="str">
        <f>IF('S.D.PASTE SHEET'!AB66="","",'S.D.PASTE SHEET'!AB66)</f>
        <v/>
      </c>
      <c s="50" t="str">
        <f>IF('S.D.PASTE SHEET'!AC66="","",'S.D.PASTE SHEET'!AC66)</f>
        <v/>
      </c>
      <c s="50" t="str">
        <f>IF('S.D.PASTE SHEET'!AD66="","",'S.D.PASTE SHEET'!AD66)</f>
        <v/>
      </c>
      <c s="52"/>
      <c s="48" t="str">
        <f>IF(AK66="","",IF(AK66&gt;0,COUNT($AG$2:AG66),""))</f>
        <v/>
      </c>
      <c s="53" t="str">
        <f t="shared" si="0"/>
        <v/>
      </c>
      <c s="53" t="str">
        <f t="shared" si="1"/>
        <v/>
      </c>
      <c s="53" t="str">
        <f t="shared" si="2"/>
        <v/>
      </c>
      <c s="51" t="str">
        <f t="shared" si="3"/>
        <v/>
      </c>
      <c s="53" t="str">
        <f t="shared" si="4"/>
        <v/>
      </c>
      <c s="53" t="str">
        <f t="shared" si="5"/>
        <v/>
      </c>
      <c s="53" t="str">
        <f t="shared" si="6"/>
        <v/>
      </c>
      <c s="53" t="str">
        <f t="shared" si="7"/>
        <v/>
      </c>
      <c s="53" t="str">
        <f t="shared" si="8"/>
        <v/>
      </c>
      <c s="51" t="str">
        <f t="shared" si="9"/>
        <v/>
      </c>
      <c s="53" t="str">
        <f t="shared" si="10"/>
        <v/>
      </c>
      <c s="53" t="str">
        <f t="shared" si="11"/>
        <v/>
      </c>
      <c s="53" t="str">
        <f t="shared" si="12"/>
        <v/>
      </c>
      <c s="53" t="str">
        <f t="shared" si="13"/>
        <v/>
      </c>
      <c s="53" t="str">
        <f t="shared" si="14"/>
        <v/>
      </c>
      <c s="53" t="str">
        <f t="shared" si="15"/>
        <v/>
      </c>
      <c s="48"/>
      <c s="48" t="str">
        <f>IF(BC66="","",IF(BC66&gt;0,COUNT($AY$2:AY66),""))</f>
        <v/>
      </c>
      <c s="54" t="str">
        <f t="shared" si="16"/>
        <v/>
      </c>
      <c s="54" t="str">
        <f t="shared" si="17"/>
        <v/>
      </c>
      <c s="54" t="str">
        <f t="shared" si="18"/>
        <v/>
      </c>
      <c s="51" t="str">
        <f t="shared" si="19"/>
        <v/>
      </c>
      <c s="54" t="str">
        <f t="shared" si="20"/>
        <v/>
      </c>
      <c s="54" t="str">
        <f t="shared" si="21"/>
        <v/>
      </c>
      <c s="54" t="str">
        <f t="shared" si="22"/>
        <v/>
      </c>
      <c s="54" t="str">
        <f t="shared" si="23"/>
        <v/>
      </c>
      <c s="54" t="str">
        <f t="shared" si="24"/>
        <v/>
      </c>
      <c s="51" t="str">
        <f t="shared" si="25"/>
        <v/>
      </c>
      <c s="54" t="str">
        <f t="shared" si="26"/>
        <v/>
      </c>
      <c s="54" t="str">
        <f t="shared" si="27"/>
        <v/>
      </c>
      <c s="54" t="str">
        <f t="shared" si="28"/>
        <v/>
      </c>
      <c s="54" t="str">
        <f t="shared" si="29"/>
        <v/>
      </c>
      <c s="54" t="str">
        <f t="shared" si="30"/>
        <v/>
      </c>
      <c s="54" t="str">
        <f t="shared" si="31"/>
        <v/>
      </c>
    </row>
    <row r="67" spans="1:66" ht="15.75" customHeight="1">
      <c r="A67" s="50" t="str">
        <f>IF('S.D.PASTE SHEET'!A67="","",'S.D.PASTE SHEET'!A67)</f>
        <v/>
      </c>
      <c s="50" t="str">
        <f>IF('S.D.PASTE SHEET'!B67="","",'S.D.PASTE SHEET'!B67)</f>
        <v/>
      </c>
      <c s="50" t="str">
        <f>IF('S.D.PASTE SHEET'!C67="","",'S.D.PASTE SHEET'!C67)</f>
        <v/>
      </c>
      <c s="51" t="str">
        <f>IF('S.D.PASTE SHEET'!D67="","",'S.D.PASTE SHEET'!D67)</f>
        <v/>
      </c>
      <c s="50" t="str">
        <f>IF('S.D.PASTE SHEET'!E67="","",UPPER('S.D.PASTE SHEET'!E67))</f>
        <v/>
      </c>
      <c s="50" t="str">
        <f>IF('S.D.PASTE SHEET'!F67="","",'S.D.PASTE SHEET'!F67)</f>
        <v/>
      </c>
      <c s="50" t="str">
        <f>IF('S.D.PASTE SHEET'!G67="","",UPPER('S.D.PASTE SHEET'!G67))</f>
        <v/>
      </c>
      <c s="50" t="str">
        <f>IF('S.D.PASTE SHEET'!H67="","",UPPER('S.D.PASTE SHEET'!H67))</f>
        <v/>
      </c>
      <c s="50" t="str">
        <f>IF('S.D.PASTE SHEET'!I67="","",'S.D.PASTE SHEET'!I67)</f>
        <v/>
      </c>
      <c s="51" t="str">
        <f>IF('S.D.PASTE SHEET'!J67="","",'S.D.PASTE SHEET'!J67)</f>
        <v/>
      </c>
      <c s="50" t="str">
        <f>IF('S.D.PASTE SHEET'!K67="","",'S.D.PASTE SHEET'!K67)</f>
        <v/>
      </c>
      <c s="50" t="str">
        <f>IF('S.D.PASTE SHEET'!L67="","",'S.D.PASTE SHEET'!L67)</f>
        <v/>
      </c>
      <c s="50" t="str">
        <f>IF('S.D.PASTE SHEET'!M67="","",'S.D.PASTE SHEET'!M67)</f>
        <v/>
      </c>
      <c s="50" t="str">
        <f>IF('S.D.PASTE SHEET'!N67="","",'S.D.PASTE SHEET'!N67)</f>
        <v/>
      </c>
      <c s="50" t="str">
        <f>IF('S.D.PASTE SHEET'!O67="","",'S.D.PASTE SHEET'!O67)</f>
        <v/>
      </c>
      <c s="50" t="str">
        <f>IF('S.D.PASTE SHEET'!P67="","",'S.D.PASTE SHEET'!P67)</f>
        <v/>
      </c>
      <c s="50" t="str">
        <f>IF('S.D.PASTE SHEET'!Q67="","",'S.D.PASTE SHEET'!Q67)</f>
        <v/>
      </c>
      <c s="50" t="str">
        <f>IF('S.D.PASTE SHEET'!R67="","",'S.D.PASTE SHEET'!R67)</f>
        <v/>
      </c>
      <c s="50" t="str">
        <f>IF('S.D.PASTE SHEET'!S67="","",'S.D.PASTE SHEET'!S67)</f>
        <v/>
      </c>
      <c s="50" t="str">
        <f>IF('S.D.PASTE SHEET'!T67="","",'S.D.PASTE SHEET'!T67)</f>
        <v/>
      </c>
      <c s="50" t="str">
        <f>IF('S.D.PASTE SHEET'!U67="","",'S.D.PASTE SHEET'!U67)</f>
        <v/>
      </c>
      <c s="50" t="str">
        <f>IF('S.D.PASTE SHEET'!V67="","",'S.D.PASTE SHEET'!V67)</f>
        <v/>
      </c>
      <c s="50" t="str">
        <f>IF('S.D.PASTE SHEET'!W67="","",'S.D.PASTE SHEET'!W67)</f>
        <v/>
      </c>
      <c s="50" t="str">
        <f>IF('S.D.PASTE SHEET'!X67="","",'S.D.PASTE SHEET'!X67)</f>
        <v/>
      </c>
      <c s="50" t="str">
        <f>IF('S.D.PASTE SHEET'!Y67="","",'S.D.PASTE SHEET'!Y67)</f>
        <v/>
      </c>
      <c s="50" t="str">
        <f>IF('S.D.PASTE SHEET'!Z67="","",'S.D.PASTE SHEET'!Z67)</f>
        <v/>
      </c>
      <c s="50" t="str">
        <f>IF('S.D.PASTE SHEET'!AA67="","",'S.D.PASTE SHEET'!AA67)</f>
        <v/>
      </c>
      <c s="50" t="str">
        <f>IF('S.D.PASTE SHEET'!AB67="","",'S.D.PASTE SHEET'!AB67)</f>
        <v/>
      </c>
      <c s="50" t="str">
        <f>IF('S.D.PASTE SHEET'!AC67="","",'S.D.PASTE SHEET'!AC67)</f>
        <v/>
      </c>
      <c s="50" t="str">
        <f>IF('S.D.PASTE SHEET'!AD67="","",'S.D.PASTE SHEET'!AD67)</f>
        <v/>
      </c>
      <c s="52"/>
      <c s="48" t="str">
        <f>IF(AK67="","",IF(AK67&gt;0,COUNT($AG$2:AG67),""))</f>
        <v/>
      </c>
      <c s="53" t="str">
        <f t="shared" si="32" ref="AG67:AG130">IF(AND($AJ$1=12,$A67=12),$A67,"")</f>
        <v/>
      </c>
      <c s="53" t="str">
        <f t="shared" si="33" ref="AH67:AH130">IF(AND($AJ$1=12,$A67=12),$B67,"")</f>
        <v/>
      </c>
      <c s="53" t="str">
        <f t="shared" si="34" ref="AI67:AI130">IF(AND($AJ$1=12,$A67=12),C67,"")</f>
        <v/>
      </c>
      <c s="51" t="str">
        <f t="shared" si="35" ref="AJ67:AJ130">IF(AND($AJ$1=12,$A67=12),$D67,"")</f>
        <v/>
      </c>
      <c s="53" t="str">
        <f t="shared" si="36" ref="AK67:AK130">IF(AND($AJ$1=12,$A67=12),$E67,"")</f>
        <v/>
      </c>
      <c s="53" t="str">
        <f t="shared" si="37" ref="AL67:AL130">IF(AND($AJ$1=12,$A67=12),$F67,"")</f>
        <v/>
      </c>
      <c s="53" t="str">
        <f t="shared" si="38" ref="AM67:AM130">IF(AND($AJ$1=12,$A67=12),$G67,"")</f>
        <v/>
      </c>
      <c s="53" t="str">
        <f t="shared" si="39" ref="AN67:AN130">IF(AND($AJ$1=12,$A67=12),$H67,"")</f>
        <v/>
      </c>
      <c s="53" t="str">
        <f t="shared" si="40" ref="AO67:AO130">IF(AND($AJ$1=12,$A67=12),$I67,"")</f>
        <v/>
      </c>
      <c s="51" t="str">
        <f t="shared" si="41" ref="AP67:AP130">IF(AND($AJ$1=12,$A67=12),$J67,"")</f>
        <v/>
      </c>
      <c s="53" t="str">
        <f t="shared" si="42" ref="AQ67:AQ130">IF(AND($AJ$1=12,$A67=12),$K67,"")</f>
        <v/>
      </c>
      <c s="53" t="str">
        <f t="shared" si="43" ref="AR67:AR130">IF(AND($AJ$1=12,$A67=12),$L67,"")</f>
        <v/>
      </c>
      <c s="53" t="str">
        <f t="shared" si="44" ref="AS67:AS130">IF(AND($AJ$1=12,$A67=12),$M67,"")</f>
        <v/>
      </c>
      <c s="53" t="str">
        <f t="shared" si="45" ref="AT67:AT130">IF(AND($AJ$1=12,$A67=12),$N67,"")</f>
        <v/>
      </c>
      <c s="53" t="str">
        <f t="shared" si="46" ref="AU67:AU130">IF(AND($AJ$1=12,$A67=12),$O67,"")</f>
        <v/>
      </c>
      <c s="53" t="str">
        <f t="shared" si="47" ref="AV67:AV130">IF(AND($AJ$1=12,$A67=12),$P67,"")</f>
        <v/>
      </c>
      <c s="48"/>
      <c s="48" t="str">
        <f>IF(BC67="","",IF(BC67&gt;0,COUNT($AY$2:AY67),""))</f>
        <v/>
      </c>
      <c s="54" t="str">
        <f t="shared" si="48" ref="AY67:AY130">IF(AND($BB$1=12,$A67=12,$BC$1=$B67),$A67,"")</f>
        <v/>
      </c>
      <c s="54" t="str">
        <f t="shared" si="49" ref="AZ67:AZ130">IF(AND($BB$1=12,$A67=12,$BC$1=$B67),$B67,"")</f>
        <v/>
      </c>
      <c s="54" t="str">
        <f t="shared" si="50" ref="BA67:BA130">IF(AND($BB$1=12,$A67=12,$BC$1=$B67),$C67,"")</f>
        <v/>
      </c>
      <c s="51" t="str">
        <f t="shared" si="51" ref="BB67:BB130">IF(AND($BB$1=12,$A67=12,$BC$1=$B67),$D67,"")</f>
        <v/>
      </c>
      <c s="54" t="str">
        <f t="shared" si="52" ref="BC67:BC130">IF(AND($BB$1=12,$A67=12,$BC$1=$B67),$E67,"")</f>
        <v/>
      </c>
      <c s="54" t="str">
        <f t="shared" si="53" ref="BD67:BD130">IF(AND($BB$1=12,$A67=12,$BC$1=$B67),$F67,"")</f>
        <v/>
      </c>
      <c s="54" t="str">
        <f t="shared" si="54" ref="BE67:BE130">IF(AND($BB$1=12,$A67=12,$BC$1=$B67),$G67,"")</f>
        <v/>
      </c>
      <c s="54" t="str">
        <f t="shared" si="55" ref="BF67:BF130">IF(AND($BB$1=12,$A67=12,$BC$1=$B67),$H67,"")</f>
        <v/>
      </c>
      <c s="54" t="str">
        <f t="shared" si="56" ref="BG67:BG130">IF(AND($BB$1=12,$A67=12,$BC$1=$B67),$I67,"")</f>
        <v/>
      </c>
      <c s="51" t="str">
        <f t="shared" si="57" ref="BH67:BH130">IF(AND($BB$1=12,$A67=12,$BC$1=$B67),$J67,"")</f>
        <v/>
      </c>
      <c s="54" t="str">
        <f t="shared" si="58" ref="BI67:BI130">IF(AND($BB$1=12,$A67=12,$BC$1=$B67),$K67,"")</f>
        <v/>
      </c>
      <c s="54" t="str">
        <f t="shared" si="59" ref="BJ67:BJ130">IF(AND($BB$1=12,$A67=12,$BC$1=$B67),$L67,"")</f>
        <v/>
      </c>
      <c s="54" t="str">
        <f t="shared" si="60" ref="BK67:BK130">IF(AND($BB$1=12,$A67=12,$BC$1=$B67),$M67,"")</f>
        <v/>
      </c>
      <c s="54" t="str">
        <f t="shared" si="61" ref="BL67:BL130">IF(AND($BB$1=12,$A67=12,$BC$1=$B67),$N67,"")</f>
        <v/>
      </c>
      <c s="54" t="str">
        <f t="shared" si="62" ref="BM67:BM130">IF(AND($BB$1=12,$A67=12,$BC$1=$B67),$O67,"")</f>
        <v/>
      </c>
      <c s="54" t="str">
        <f t="shared" si="63" ref="BN67:BN130">IF(AND($BB$1=12,$A67=12,$BC$1=$B67),$P67,"")</f>
        <v/>
      </c>
    </row>
    <row r="68" spans="1:66" ht="15.75" customHeight="1">
      <c r="A68" s="50" t="str">
        <f>IF('S.D.PASTE SHEET'!A68="","",'S.D.PASTE SHEET'!A68)</f>
        <v/>
      </c>
      <c s="50" t="str">
        <f>IF('S.D.PASTE SHEET'!B68="","",'S.D.PASTE SHEET'!B68)</f>
        <v/>
      </c>
      <c s="50" t="str">
        <f>IF('S.D.PASTE SHEET'!C68="","",'S.D.PASTE SHEET'!C68)</f>
        <v/>
      </c>
      <c s="51" t="str">
        <f>IF('S.D.PASTE SHEET'!D68="","",'S.D.PASTE SHEET'!D68)</f>
        <v/>
      </c>
      <c s="50" t="str">
        <f>IF('S.D.PASTE SHEET'!E68="","",UPPER('S.D.PASTE SHEET'!E68))</f>
        <v/>
      </c>
      <c s="50" t="str">
        <f>IF('S.D.PASTE SHEET'!F68="","",'S.D.PASTE SHEET'!F68)</f>
        <v/>
      </c>
      <c s="50" t="str">
        <f>IF('S.D.PASTE SHEET'!G68="","",UPPER('S.D.PASTE SHEET'!G68))</f>
        <v/>
      </c>
      <c s="50" t="str">
        <f>IF('S.D.PASTE SHEET'!H68="","",UPPER('S.D.PASTE SHEET'!H68))</f>
        <v/>
      </c>
      <c s="50" t="str">
        <f>IF('S.D.PASTE SHEET'!I68="","",'S.D.PASTE SHEET'!I68)</f>
        <v/>
      </c>
      <c s="51" t="str">
        <f>IF('S.D.PASTE SHEET'!J68="","",'S.D.PASTE SHEET'!J68)</f>
        <v/>
      </c>
      <c s="50" t="str">
        <f>IF('S.D.PASTE SHEET'!K68="","",'S.D.PASTE SHEET'!K68)</f>
        <v/>
      </c>
      <c s="50" t="str">
        <f>IF('S.D.PASTE SHEET'!L68="","",'S.D.PASTE SHEET'!L68)</f>
        <v/>
      </c>
      <c s="50" t="str">
        <f>IF('S.D.PASTE SHEET'!M68="","",'S.D.PASTE SHEET'!M68)</f>
        <v/>
      </c>
      <c s="50" t="str">
        <f>IF('S.D.PASTE SHEET'!N68="","",'S.D.PASTE SHEET'!N68)</f>
        <v/>
      </c>
      <c s="50" t="str">
        <f>IF('S.D.PASTE SHEET'!O68="","",'S.D.PASTE SHEET'!O68)</f>
        <v/>
      </c>
      <c s="50" t="str">
        <f>IF('S.D.PASTE SHEET'!P68="","",'S.D.PASTE SHEET'!P68)</f>
        <v/>
      </c>
      <c s="50" t="str">
        <f>IF('S.D.PASTE SHEET'!Q68="","",'S.D.PASTE SHEET'!Q68)</f>
        <v/>
      </c>
      <c s="50" t="str">
        <f>IF('S.D.PASTE SHEET'!R68="","",'S.D.PASTE SHEET'!R68)</f>
        <v/>
      </c>
      <c s="50" t="str">
        <f>IF('S.D.PASTE SHEET'!S68="","",'S.D.PASTE SHEET'!S68)</f>
        <v/>
      </c>
      <c s="50" t="str">
        <f>IF('S.D.PASTE SHEET'!T68="","",'S.D.PASTE SHEET'!T68)</f>
        <v/>
      </c>
      <c s="50" t="str">
        <f>IF('S.D.PASTE SHEET'!U68="","",'S.D.PASTE SHEET'!U68)</f>
        <v/>
      </c>
      <c s="50" t="str">
        <f>IF('S.D.PASTE SHEET'!V68="","",'S.D.PASTE SHEET'!V68)</f>
        <v/>
      </c>
      <c s="50" t="str">
        <f>IF('S.D.PASTE SHEET'!W68="","",'S.D.PASTE SHEET'!W68)</f>
        <v/>
      </c>
      <c s="50" t="str">
        <f>IF('S.D.PASTE SHEET'!X68="","",'S.D.PASTE SHEET'!X68)</f>
        <v/>
      </c>
      <c s="50" t="str">
        <f>IF('S.D.PASTE SHEET'!Y68="","",'S.D.PASTE SHEET'!Y68)</f>
        <v/>
      </c>
      <c s="50" t="str">
        <f>IF('S.D.PASTE SHEET'!Z68="","",'S.D.PASTE SHEET'!Z68)</f>
        <v/>
      </c>
      <c s="50" t="str">
        <f>IF('S.D.PASTE SHEET'!AA68="","",'S.D.PASTE SHEET'!AA68)</f>
        <v/>
      </c>
      <c s="50" t="str">
        <f>IF('S.D.PASTE SHEET'!AB68="","",'S.D.PASTE SHEET'!AB68)</f>
        <v/>
      </c>
      <c s="50" t="str">
        <f>IF('S.D.PASTE SHEET'!AC68="","",'S.D.PASTE SHEET'!AC68)</f>
        <v/>
      </c>
      <c s="50" t="str">
        <f>IF('S.D.PASTE SHEET'!AD68="","",'S.D.PASTE SHEET'!AD68)</f>
        <v/>
      </c>
      <c s="52"/>
      <c s="48" t="str">
        <f>IF(AK68="","",IF(AK68&gt;0,COUNT($AG$2:AG68),""))</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IF(BC68="","",IF(BC68&gt;0,COUNT($AY$2:AY68),""))</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69" spans="1:66" ht="15.75" customHeight="1">
      <c r="A69" s="50" t="str">
        <f>IF('S.D.PASTE SHEET'!A69="","",'S.D.PASTE SHEET'!A69)</f>
        <v/>
      </c>
      <c s="50" t="str">
        <f>IF('S.D.PASTE SHEET'!B69="","",'S.D.PASTE SHEET'!B69)</f>
        <v/>
      </c>
      <c s="50" t="str">
        <f>IF('S.D.PASTE SHEET'!C69="","",'S.D.PASTE SHEET'!C69)</f>
        <v/>
      </c>
      <c s="51" t="str">
        <f>IF('S.D.PASTE SHEET'!D69="","",'S.D.PASTE SHEET'!D69)</f>
        <v/>
      </c>
      <c s="50" t="str">
        <f>IF('S.D.PASTE SHEET'!E69="","",UPPER('S.D.PASTE SHEET'!E69))</f>
        <v/>
      </c>
      <c s="50" t="str">
        <f>IF('S.D.PASTE SHEET'!F69="","",'S.D.PASTE SHEET'!F69)</f>
        <v/>
      </c>
      <c s="50" t="str">
        <f>IF('S.D.PASTE SHEET'!G69="","",UPPER('S.D.PASTE SHEET'!G69))</f>
        <v/>
      </c>
      <c s="50" t="str">
        <f>IF('S.D.PASTE SHEET'!H69="","",UPPER('S.D.PASTE SHEET'!H69))</f>
        <v/>
      </c>
      <c s="50" t="str">
        <f>IF('S.D.PASTE SHEET'!I69="","",'S.D.PASTE SHEET'!I69)</f>
        <v/>
      </c>
      <c s="51" t="str">
        <f>IF('S.D.PASTE SHEET'!J69="","",'S.D.PASTE SHEET'!J69)</f>
        <v/>
      </c>
      <c s="50" t="str">
        <f>IF('S.D.PASTE SHEET'!K69="","",'S.D.PASTE SHEET'!K69)</f>
        <v/>
      </c>
      <c s="50" t="str">
        <f>IF('S.D.PASTE SHEET'!L69="","",'S.D.PASTE SHEET'!L69)</f>
        <v/>
      </c>
      <c s="50" t="str">
        <f>IF('S.D.PASTE SHEET'!M69="","",'S.D.PASTE SHEET'!M69)</f>
        <v/>
      </c>
      <c s="50" t="str">
        <f>IF('S.D.PASTE SHEET'!N69="","",'S.D.PASTE SHEET'!N69)</f>
        <v/>
      </c>
      <c s="50" t="str">
        <f>IF('S.D.PASTE SHEET'!O69="","",'S.D.PASTE SHEET'!O69)</f>
        <v/>
      </c>
      <c s="50" t="str">
        <f>IF('S.D.PASTE SHEET'!P69="","",'S.D.PASTE SHEET'!P69)</f>
        <v/>
      </c>
      <c s="50" t="str">
        <f>IF('S.D.PASTE SHEET'!Q69="","",'S.D.PASTE SHEET'!Q69)</f>
        <v/>
      </c>
      <c s="50" t="str">
        <f>IF('S.D.PASTE SHEET'!R69="","",'S.D.PASTE SHEET'!R69)</f>
        <v/>
      </c>
      <c s="50" t="str">
        <f>IF('S.D.PASTE SHEET'!S69="","",'S.D.PASTE SHEET'!S69)</f>
        <v/>
      </c>
      <c s="50" t="str">
        <f>IF('S.D.PASTE SHEET'!T69="","",'S.D.PASTE SHEET'!T69)</f>
        <v/>
      </c>
      <c s="50" t="str">
        <f>IF('S.D.PASTE SHEET'!U69="","",'S.D.PASTE SHEET'!U69)</f>
        <v/>
      </c>
      <c s="50" t="str">
        <f>IF('S.D.PASTE SHEET'!V69="","",'S.D.PASTE SHEET'!V69)</f>
        <v/>
      </c>
      <c s="50" t="str">
        <f>IF('S.D.PASTE SHEET'!W69="","",'S.D.PASTE SHEET'!W69)</f>
        <v/>
      </c>
      <c s="50" t="str">
        <f>IF('S.D.PASTE SHEET'!X69="","",'S.D.PASTE SHEET'!X69)</f>
        <v/>
      </c>
      <c s="50" t="str">
        <f>IF('S.D.PASTE SHEET'!Y69="","",'S.D.PASTE SHEET'!Y69)</f>
        <v/>
      </c>
      <c s="50" t="str">
        <f>IF('S.D.PASTE SHEET'!Z69="","",'S.D.PASTE SHEET'!Z69)</f>
        <v/>
      </c>
      <c s="50" t="str">
        <f>IF('S.D.PASTE SHEET'!AA69="","",'S.D.PASTE SHEET'!AA69)</f>
        <v/>
      </c>
      <c s="50" t="str">
        <f>IF('S.D.PASTE SHEET'!AB69="","",'S.D.PASTE SHEET'!AB69)</f>
        <v/>
      </c>
      <c s="50" t="str">
        <f>IF('S.D.PASTE SHEET'!AC69="","",'S.D.PASTE SHEET'!AC69)</f>
        <v/>
      </c>
      <c s="50" t="str">
        <f>IF('S.D.PASTE SHEET'!AD69="","",'S.D.PASTE SHEET'!AD69)</f>
        <v/>
      </c>
      <c s="52"/>
      <c s="48" t="str">
        <f>IF(AK69="","",IF(AK69&gt;0,COUNT($AG$2:AG69),""))</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IF(BC69="","",IF(BC69&gt;0,COUNT($AY$2:AY69),""))</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70" spans="1:66" ht="15.75" customHeight="1">
      <c r="A70" s="50" t="str">
        <f>IF('S.D.PASTE SHEET'!A70="","",'S.D.PASTE SHEET'!A70)</f>
        <v/>
      </c>
      <c s="50" t="str">
        <f>IF('S.D.PASTE SHEET'!B70="","",'S.D.PASTE SHEET'!B70)</f>
        <v/>
      </c>
      <c s="50" t="str">
        <f>IF('S.D.PASTE SHEET'!C70="","",'S.D.PASTE SHEET'!C70)</f>
        <v/>
      </c>
      <c s="51" t="str">
        <f>IF('S.D.PASTE SHEET'!D70="","",'S.D.PASTE SHEET'!D70)</f>
        <v/>
      </c>
      <c s="50" t="str">
        <f>IF('S.D.PASTE SHEET'!E70="","",UPPER('S.D.PASTE SHEET'!E70))</f>
        <v/>
      </c>
      <c s="50" t="str">
        <f>IF('S.D.PASTE SHEET'!F70="","",'S.D.PASTE SHEET'!F70)</f>
        <v/>
      </c>
      <c s="50" t="str">
        <f>IF('S.D.PASTE SHEET'!G70="","",UPPER('S.D.PASTE SHEET'!G70))</f>
        <v/>
      </c>
      <c s="50" t="str">
        <f>IF('S.D.PASTE SHEET'!H70="","",UPPER('S.D.PASTE SHEET'!H70))</f>
        <v/>
      </c>
      <c s="50" t="str">
        <f>IF('S.D.PASTE SHEET'!I70="","",'S.D.PASTE SHEET'!I70)</f>
        <v/>
      </c>
      <c s="51" t="str">
        <f>IF('S.D.PASTE SHEET'!J70="","",'S.D.PASTE SHEET'!J70)</f>
        <v/>
      </c>
      <c s="50" t="str">
        <f>IF('S.D.PASTE SHEET'!K70="","",'S.D.PASTE SHEET'!K70)</f>
        <v/>
      </c>
      <c s="50" t="str">
        <f>IF('S.D.PASTE SHEET'!L70="","",'S.D.PASTE SHEET'!L70)</f>
        <v/>
      </c>
      <c s="50" t="str">
        <f>IF('S.D.PASTE SHEET'!M70="","",'S.D.PASTE SHEET'!M70)</f>
        <v/>
      </c>
      <c s="50" t="str">
        <f>IF('S.D.PASTE SHEET'!N70="","",'S.D.PASTE SHEET'!N70)</f>
        <v/>
      </c>
      <c s="50" t="str">
        <f>IF('S.D.PASTE SHEET'!O70="","",'S.D.PASTE SHEET'!O70)</f>
        <v/>
      </c>
      <c s="50" t="str">
        <f>IF('S.D.PASTE SHEET'!P70="","",'S.D.PASTE SHEET'!P70)</f>
        <v/>
      </c>
      <c s="50" t="str">
        <f>IF('S.D.PASTE SHEET'!Q70="","",'S.D.PASTE SHEET'!Q70)</f>
        <v/>
      </c>
      <c s="50" t="str">
        <f>IF('S.D.PASTE SHEET'!R70="","",'S.D.PASTE SHEET'!R70)</f>
        <v/>
      </c>
      <c s="50" t="str">
        <f>IF('S.D.PASTE SHEET'!S70="","",'S.D.PASTE SHEET'!S70)</f>
        <v/>
      </c>
      <c s="50" t="str">
        <f>IF('S.D.PASTE SHEET'!T70="","",'S.D.PASTE SHEET'!T70)</f>
        <v/>
      </c>
      <c s="50" t="str">
        <f>IF('S.D.PASTE SHEET'!U70="","",'S.D.PASTE SHEET'!U70)</f>
        <v/>
      </c>
      <c s="50" t="str">
        <f>IF('S.D.PASTE SHEET'!V70="","",'S.D.PASTE SHEET'!V70)</f>
        <v/>
      </c>
      <c s="50" t="str">
        <f>IF('S.D.PASTE SHEET'!W70="","",'S.D.PASTE SHEET'!W70)</f>
        <v/>
      </c>
      <c s="50" t="str">
        <f>IF('S.D.PASTE SHEET'!X70="","",'S.D.PASTE SHEET'!X70)</f>
        <v/>
      </c>
      <c s="50" t="str">
        <f>IF('S.D.PASTE SHEET'!Y70="","",'S.D.PASTE SHEET'!Y70)</f>
        <v/>
      </c>
      <c s="50" t="str">
        <f>IF('S.D.PASTE SHEET'!Z70="","",'S.D.PASTE SHEET'!Z70)</f>
        <v/>
      </c>
      <c s="50" t="str">
        <f>IF('S.D.PASTE SHEET'!AA70="","",'S.D.PASTE SHEET'!AA70)</f>
        <v/>
      </c>
      <c s="50" t="str">
        <f>IF('S.D.PASTE SHEET'!AB70="","",'S.D.PASTE SHEET'!AB70)</f>
        <v/>
      </c>
      <c s="50" t="str">
        <f>IF('S.D.PASTE SHEET'!AC70="","",'S.D.PASTE SHEET'!AC70)</f>
        <v/>
      </c>
      <c s="50" t="str">
        <f>IF('S.D.PASTE SHEET'!AD70="","",'S.D.PASTE SHEET'!AD70)</f>
        <v/>
      </c>
      <c s="52"/>
      <c s="48" t="str">
        <f>IF(AK70="","",IF(AK70&gt;0,COUNT($AG$2:AG70),""))</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IF(BC70="","",IF(BC70&gt;0,COUNT($AY$2:AY70),""))</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71" spans="1:66" ht="15.75" customHeight="1">
      <c r="A71" s="50" t="str">
        <f>IF('S.D.PASTE SHEET'!A71="","",'S.D.PASTE SHEET'!A71)</f>
        <v/>
      </c>
      <c s="50" t="str">
        <f>IF('S.D.PASTE SHEET'!B71="","",'S.D.PASTE SHEET'!B71)</f>
        <v/>
      </c>
      <c s="50" t="str">
        <f>IF('S.D.PASTE SHEET'!C71="","",'S.D.PASTE SHEET'!C71)</f>
        <v/>
      </c>
      <c s="51" t="str">
        <f>IF('S.D.PASTE SHEET'!D71="","",'S.D.PASTE SHEET'!D71)</f>
        <v/>
      </c>
      <c s="50" t="str">
        <f>IF('S.D.PASTE SHEET'!E71="","",UPPER('S.D.PASTE SHEET'!E71))</f>
        <v/>
      </c>
      <c s="50" t="str">
        <f>IF('S.D.PASTE SHEET'!F71="","",'S.D.PASTE SHEET'!F71)</f>
        <v/>
      </c>
      <c s="50" t="str">
        <f>IF('S.D.PASTE SHEET'!G71="","",UPPER('S.D.PASTE SHEET'!G71))</f>
        <v/>
      </c>
      <c s="50" t="str">
        <f>IF('S.D.PASTE SHEET'!H71="","",UPPER('S.D.PASTE SHEET'!H71))</f>
        <v/>
      </c>
      <c s="50" t="str">
        <f>IF('S.D.PASTE SHEET'!I71="","",'S.D.PASTE SHEET'!I71)</f>
        <v/>
      </c>
      <c s="51" t="str">
        <f>IF('S.D.PASTE SHEET'!J71="","",'S.D.PASTE SHEET'!J71)</f>
        <v/>
      </c>
      <c s="50" t="str">
        <f>IF('S.D.PASTE SHEET'!K71="","",'S.D.PASTE SHEET'!K71)</f>
        <v/>
      </c>
      <c s="50" t="str">
        <f>IF('S.D.PASTE SHEET'!L71="","",'S.D.PASTE SHEET'!L71)</f>
        <v/>
      </c>
      <c s="50" t="str">
        <f>IF('S.D.PASTE SHEET'!M71="","",'S.D.PASTE SHEET'!M71)</f>
        <v/>
      </c>
      <c s="50" t="str">
        <f>IF('S.D.PASTE SHEET'!N71="","",'S.D.PASTE SHEET'!N71)</f>
        <v/>
      </c>
      <c s="50" t="str">
        <f>IF('S.D.PASTE SHEET'!O71="","",'S.D.PASTE SHEET'!O71)</f>
        <v/>
      </c>
      <c s="50" t="str">
        <f>IF('S.D.PASTE SHEET'!P71="","",'S.D.PASTE SHEET'!P71)</f>
        <v/>
      </c>
      <c s="50" t="str">
        <f>IF('S.D.PASTE SHEET'!Q71="","",'S.D.PASTE SHEET'!Q71)</f>
        <v/>
      </c>
      <c s="50" t="str">
        <f>IF('S.D.PASTE SHEET'!R71="","",'S.D.PASTE SHEET'!R71)</f>
        <v/>
      </c>
      <c s="50" t="str">
        <f>IF('S.D.PASTE SHEET'!S71="","",'S.D.PASTE SHEET'!S71)</f>
        <v/>
      </c>
      <c s="50" t="str">
        <f>IF('S.D.PASTE SHEET'!T71="","",'S.D.PASTE SHEET'!T71)</f>
        <v/>
      </c>
      <c s="50" t="str">
        <f>IF('S.D.PASTE SHEET'!U71="","",'S.D.PASTE SHEET'!U71)</f>
        <v/>
      </c>
      <c s="50" t="str">
        <f>IF('S.D.PASTE SHEET'!V71="","",'S.D.PASTE SHEET'!V71)</f>
        <v/>
      </c>
      <c s="50" t="str">
        <f>IF('S.D.PASTE SHEET'!W71="","",'S.D.PASTE SHEET'!W71)</f>
        <v/>
      </c>
      <c s="50" t="str">
        <f>IF('S.D.PASTE SHEET'!X71="","",'S.D.PASTE SHEET'!X71)</f>
        <v/>
      </c>
      <c s="50" t="str">
        <f>IF('S.D.PASTE SHEET'!Y71="","",'S.D.PASTE SHEET'!Y71)</f>
        <v/>
      </c>
      <c s="50" t="str">
        <f>IF('S.D.PASTE SHEET'!Z71="","",'S.D.PASTE SHEET'!Z71)</f>
        <v/>
      </c>
      <c s="50" t="str">
        <f>IF('S.D.PASTE SHEET'!AA71="","",'S.D.PASTE SHEET'!AA71)</f>
        <v/>
      </c>
      <c s="50" t="str">
        <f>IF('S.D.PASTE SHEET'!AB71="","",'S.D.PASTE SHEET'!AB71)</f>
        <v/>
      </c>
      <c s="50" t="str">
        <f>IF('S.D.PASTE SHEET'!AC71="","",'S.D.PASTE SHEET'!AC71)</f>
        <v/>
      </c>
      <c s="50" t="str">
        <f>IF('S.D.PASTE SHEET'!AD71="","",'S.D.PASTE SHEET'!AD71)</f>
        <v/>
      </c>
      <c s="52"/>
      <c s="48" t="str">
        <f>IF(AK71="","",IF(AK71&gt;0,COUNT($AG$2:AG71),""))</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IF(BC71="","",IF(BC71&gt;0,COUNT($AY$2:AY71),""))</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72" spans="1:66" ht="15.75" customHeight="1">
      <c r="A72" s="50" t="str">
        <f>IF('S.D.PASTE SHEET'!A72="","",'S.D.PASTE SHEET'!A72)</f>
        <v/>
      </c>
      <c s="50" t="str">
        <f>IF('S.D.PASTE SHEET'!B72="","",'S.D.PASTE SHEET'!B72)</f>
        <v/>
      </c>
      <c s="50" t="str">
        <f>IF('S.D.PASTE SHEET'!C72="","",'S.D.PASTE SHEET'!C72)</f>
        <v/>
      </c>
      <c s="51" t="str">
        <f>IF('S.D.PASTE SHEET'!D72="","",'S.D.PASTE SHEET'!D72)</f>
        <v/>
      </c>
      <c s="50" t="str">
        <f>IF('S.D.PASTE SHEET'!E72="","",UPPER('S.D.PASTE SHEET'!E72))</f>
        <v/>
      </c>
      <c s="50" t="str">
        <f>IF('S.D.PASTE SHEET'!F72="","",'S.D.PASTE SHEET'!F72)</f>
        <v/>
      </c>
      <c s="50" t="str">
        <f>IF('S.D.PASTE SHEET'!G72="","",UPPER('S.D.PASTE SHEET'!G72))</f>
        <v/>
      </c>
      <c s="50" t="str">
        <f>IF('S.D.PASTE SHEET'!H72="","",UPPER('S.D.PASTE SHEET'!H72))</f>
        <v/>
      </c>
      <c s="50" t="str">
        <f>IF('S.D.PASTE SHEET'!I72="","",'S.D.PASTE SHEET'!I72)</f>
        <v/>
      </c>
      <c s="51" t="str">
        <f>IF('S.D.PASTE SHEET'!J72="","",'S.D.PASTE SHEET'!J72)</f>
        <v/>
      </c>
      <c s="50" t="str">
        <f>IF('S.D.PASTE SHEET'!K72="","",'S.D.PASTE SHEET'!K72)</f>
        <v/>
      </c>
      <c s="50" t="str">
        <f>IF('S.D.PASTE SHEET'!L72="","",'S.D.PASTE SHEET'!L72)</f>
        <v/>
      </c>
      <c s="50" t="str">
        <f>IF('S.D.PASTE SHEET'!M72="","",'S.D.PASTE SHEET'!M72)</f>
        <v/>
      </c>
      <c s="50" t="str">
        <f>IF('S.D.PASTE SHEET'!N72="","",'S.D.PASTE SHEET'!N72)</f>
        <v/>
      </c>
      <c s="50" t="str">
        <f>IF('S.D.PASTE SHEET'!O72="","",'S.D.PASTE SHEET'!O72)</f>
        <v/>
      </c>
      <c s="50" t="str">
        <f>IF('S.D.PASTE SHEET'!P72="","",'S.D.PASTE SHEET'!P72)</f>
        <v/>
      </c>
      <c s="50" t="str">
        <f>IF('S.D.PASTE SHEET'!Q72="","",'S.D.PASTE SHEET'!Q72)</f>
        <v/>
      </c>
      <c s="50" t="str">
        <f>IF('S.D.PASTE SHEET'!R72="","",'S.D.PASTE SHEET'!R72)</f>
        <v/>
      </c>
      <c s="50" t="str">
        <f>IF('S.D.PASTE SHEET'!S72="","",'S.D.PASTE SHEET'!S72)</f>
        <v/>
      </c>
      <c s="50" t="str">
        <f>IF('S.D.PASTE SHEET'!T72="","",'S.D.PASTE SHEET'!T72)</f>
        <v/>
      </c>
      <c s="50" t="str">
        <f>IF('S.D.PASTE SHEET'!U72="","",'S.D.PASTE SHEET'!U72)</f>
        <v/>
      </c>
      <c s="50" t="str">
        <f>IF('S.D.PASTE SHEET'!V72="","",'S.D.PASTE SHEET'!V72)</f>
        <v/>
      </c>
      <c s="50" t="str">
        <f>IF('S.D.PASTE SHEET'!W72="","",'S.D.PASTE SHEET'!W72)</f>
        <v/>
      </c>
      <c s="50" t="str">
        <f>IF('S.D.PASTE SHEET'!X72="","",'S.D.PASTE SHEET'!X72)</f>
        <v/>
      </c>
      <c s="50" t="str">
        <f>IF('S.D.PASTE SHEET'!Y72="","",'S.D.PASTE SHEET'!Y72)</f>
        <v/>
      </c>
      <c s="50" t="str">
        <f>IF('S.D.PASTE SHEET'!Z72="","",'S.D.PASTE SHEET'!Z72)</f>
        <v/>
      </c>
      <c s="50" t="str">
        <f>IF('S.D.PASTE SHEET'!AA72="","",'S.D.PASTE SHEET'!AA72)</f>
        <v/>
      </c>
      <c s="50" t="str">
        <f>IF('S.D.PASTE SHEET'!AB72="","",'S.D.PASTE SHEET'!AB72)</f>
        <v/>
      </c>
      <c s="50" t="str">
        <f>IF('S.D.PASTE SHEET'!AC72="","",'S.D.PASTE SHEET'!AC72)</f>
        <v/>
      </c>
      <c s="50" t="str">
        <f>IF('S.D.PASTE SHEET'!AD72="","",'S.D.PASTE SHEET'!AD72)</f>
        <v/>
      </c>
      <c s="52"/>
      <c s="48" t="str">
        <f>IF(AK72="","",IF(AK72&gt;0,COUNT($AG$2:AG72),""))</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IF(BC72="","",IF(BC72&gt;0,COUNT($AY$2:AY72),""))</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73" spans="1:66" ht="15.75" customHeight="1">
      <c r="A73" s="50" t="str">
        <f>IF('S.D.PASTE SHEET'!A73="","",'S.D.PASTE SHEET'!A73)</f>
        <v/>
      </c>
      <c s="50" t="str">
        <f>IF('S.D.PASTE SHEET'!B73="","",'S.D.PASTE SHEET'!B73)</f>
        <v/>
      </c>
      <c s="50" t="str">
        <f>IF('S.D.PASTE SHEET'!C73="","",'S.D.PASTE SHEET'!C73)</f>
        <v/>
      </c>
      <c s="51" t="str">
        <f>IF('S.D.PASTE SHEET'!D73="","",'S.D.PASTE SHEET'!D73)</f>
        <v/>
      </c>
      <c s="50" t="str">
        <f>IF('S.D.PASTE SHEET'!E73="","",UPPER('S.D.PASTE SHEET'!E73))</f>
        <v/>
      </c>
      <c s="50" t="str">
        <f>IF('S.D.PASTE SHEET'!F73="","",'S.D.PASTE SHEET'!F73)</f>
        <v/>
      </c>
      <c s="50" t="str">
        <f>IF('S.D.PASTE SHEET'!G73="","",UPPER('S.D.PASTE SHEET'!G73))</f>
        <v/>
      </c>
      <c s="50" t="str">
        <f>IF('S.D.PASTE SHEET'!H73="","",UPPER('S.D.PASTE SHEET'!H73))</f>
        <v/>
      </c>
      <c s="50" t="str">
        <f>IF('S.D.PASTE SHEET'!I73="","",'S.D.PASTE SHEET'!I73)</f>
        <v/>
      </c>
      <c s="51" t="str">
        <f>IF('S.D.PASTE SHEET'!J73="","",'S.D.PASTE SHEET'!J73)</f>
        <v/>
      </c>
      <c s="50" t="str">
        <f>IF('S.D.PASTE SHEET'!K73="","",'S.D.PASTE SHEET'!K73)</f>
        <v/>
      </c>
      <c s="50" t="str">
        <f>IF('S.D.PASTE SHEET'!L73="","",'S.D.PASTE SHEET'!L73)</f>
        <v/>
      </c>
      <c s="50" t="str">
        <f>IF('S.D.PASTE SHEET'!M73="","",'S.D.PASTE SHEET'!M73)</f>
        <v/>
      </c>
      <c s="50" t="str">
        <f>IF('S.D.PASTE SHEET'!N73="","",'S.D.PASTE SHEET'!N73)</f>
        <v/>
      </c>
      <c s="50" t="str">
        <f>IF('S.D.PASTE SHEET'!O73="","",'S.D.PASTE SHEET'!O73)</f>
        <v/>
      </c>
      <c s="50" t="str">
        <f>IF('S.D.PASTE SHEET'!P73="","",'S.D.PASTE SHEET'!P73)</f>
        <v/>
      </c>
      <c s="50" t="str">
        <f>IF('S.D.PASTE SHEET'!Q73="","",'S.D.PASTE SHEET'!Q73)</f>
        <v/>
      </c>
      <c s="50" t="str">
        <f>IF('S.D.PASTE SHEET'!R73="","",'S.D.PASTE SHEET'!R73)</f>
        <v/>
      </c>
      <c s="50" t="str">
        <f>IF('S.D.PASTE SHEET'!S73="","",'S.D.PASTE SHEET'!S73)</f>
        <v/>
      </c>
      <c s="50" t="str">
        <f>IF('S.D.PASTE SHEET'!T73="","",'S.D.PASTE SHEET'!T73)</f>
        <v/>
      </c>
      <c s="50" t="str">
        <f>IF('S.D.PASTE SHEET'!U73="","",'S.D.PASTE SHEET'!U73)</f>
        <v/>
      </c>
      <c s="50" t="str">
        <f>IF('S.D.PASTE SHEET'!V73="","",'S.D.PASTE SHEET'!V73)</f>
        <v/>
      </c>
      <c s="50" t="str">
        <f>IF('S.D.PASTE SHEET'!W73="","",'S.D.PASTE SHEET'!W73)</f>
        <v/>
      </c>
      <c s="50" t="str">
        <f>IF('S.D.PASTE SHEET'!X73="","",'S.D.PASTE SHEET'!X73)</f>
        <v/>
      </c>
      <c s="50" t="str">
        <f>IF('S.D.PASTE SHEET'!Y73="","",'S.D.PASTE SHEET'!Y73)</f>
        <v/>
      </c>
      <c s="50" t="str">
        <f>IF('S.D.PASTE SHEET'!Z73="","",'S.D.PASTE SHEET'!Z73)</f>
        <v/>
      </c>
      <c s="50" t="str">
        <f>IF('S.D.PASTE SHEET'!AA73="","",'S.D.PASTE SHEET'!AA73)</f>
        <v/>
      </c>
      <c s="50" t="str">
        <f>IF('S.D.PASTE SHEET'!AB73="","",'S.D.PASTE SHEET'!AB73)</f>
        <v/>
      </c>
      <c s="50" t="str">
        <f>IF('S.D.PASTE SHEET'!AC73="","",'S.D.PASTE SHEET'!AC73)</f>
        <v/>
      </c>
      <c s="50" t="str">
        <f>IF('S.D.PASTE SHEET'!AD73="","",'S.D.PASTE SHEET'!AD73)</f>
        <v/>
      </c>
      <c s="52"/>
      <c s="48" t="str">
        <f>IF(AK73="","",IF(AK73&gt;0,COUNT($AG$2:AG73),""))</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IF(BC73="","",IF(BC73&gt;0,COUNT($AY$2:AY73),""))</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74" spans="1:66" ht="15.75" customHeight="1">
      <c r="A74" s="50" t="str">
        <f>IF('S.D.PASTE SHEET'!A74="","",'S.D.PASTE SHEET'!A74)</f>
        <v/>
      </c>
      <c s="50" t="str">
        <f>IF('S.D.PASTE SHEET'!B74="","",'S.D.PASTE SHEET'!B74)</f>
        <v/>
      </c>
      <c s="50" t="str">
        <f>IF('S.D.PASTE SHEET'!C74="","",'S.D.PASTE SHEET'!C74)</f>
        <v/>
      </c>
      <c s="51" t="str">
        <f>IF('S.D.PASTE SHEET'!D74="","",'S.D.PASTE SHEET'!D74)</f>
        <v/>
      </c>
      <c s="50" t="str">
        <f>IF('S.D.PASTE SHEET'!E74="","",UPPER('S.D.PASTE SHEET'!E74))</f>
        <v/>
      </c>
      <c s="50" t="str">
        <f>IF('S.D.PASTE SHEET'!F74="","",'S.D.PASTE SHEET'!F74)</f>
        <v/>
      </c>
      <c s="50" t="str">
        <f>IF('S.D.PASTE SHEET'!G74="","",UPPER('S.D.PASTE SHEET'!G74))</f>
        <v/>
      </c>
      <c s="50" t="str">
        <f>IF('S.D.PASTE SHEET'!H74="","",UPPER('S.D.PASTE SHEET'!H74))</f>
        <v/>
      </c>
      <c s="50" t="str">
        <f>IF('S.D.PASTE SHEET'!I74="","",'S.D.PASTE SHEET'!I74)</f>
        <v/>
      </c>
      <c s="51" t="str">
        <f>IF('S.D.PASTE SHEET'!J74="","",'S.D.PASTE SHEET'!J74)</f>
        <v/>
      </c>
      <c s="50" t="str">
        <f>IF('S.D.PASTE SHEET'!K74="","",'S.D.PASTE SHEET'!K74)</f>
        <v/>
      </c>
      <c s="50" t="str">
        <f>IF('S.D.PASTE SHEET'!L74="","",'S.D.PASTE SHEET'!L74)</f>
        <v/>
      </c>
      <c s="50" t="str">
        <f>IF('S.D.PASTE SHEET'!M74="","",'S.D.PASTE SHEET'!M74)</f>
        <v/>
      </c>
      <c s="50" t="str">
        <f>IF('S.D.PASTE SHEET'!N74="","",'S.D.PASTE SHEET'!N74)</f>
        <v/>
      </c>
      <c s="50" t="str">
        <f>IF('S.D.PASTE SHEET'!O74="","",'S.D.PASTE SHEET'!O74)</f>
        <v/>
      </c>
      <c s="50" t="str">
        <f>IF('S.D.PASTE SHEET'!P74="","",'S.D.PASTE SHEET'!P74)</f>
        <v/>
      </c>
      <c s="50" t="str">
        <f>IF('S.D.PASTE SHEET'!Q74="","",'S.D.PASTE SHEET'!Q74)</f>
        <v/>
      </c>
      <c s="50" t="str">
        <f>IF('S.D.PASTE SHEET'!R74="","",'S.D.PASTE SHEET'!R74)</f>
        <v/>
      </c>
      <c s="50" t="str">
        <f>IF('S.D.PASTE SHEET'!S74="","",'S.D.PASTE SHEET'!S74)</f>
        <v/>
      </c>
      <c s="50" t="str">
        <f>IF('S.D.PASTE SHEET'!T74="","",'S.D.PASTE SHEET'!T74)</f>
        <v/>
      </c>
      <c s="50" t="str">
        <f>IF('S.D.PASTE SHEET'!U74="","",'S.D.PASTE SHEET'!U74)</f>
        <v/>
      </c>
      <c s="50" t="str">
        <f>IF('S.D.PASTE SHEET'!V74="","",'S.D.PASTE SHEET'!V74)</f>
        <v/>
      </c>
      <c s="50" t="str">
        <f>IF('S.D.PASTE SHEET'!W74="","",'S.D.PASTE SHEET'!W74)</f>
        <v/>
      </c>
      <c s="50" t="str">
        <f>IF('S.D.PASTE SHEET'!X74="","",'S.D.PASTE SHEET'!X74)</f>
        <v/>
      </c>
      <c s="50" t="str">
        <f>IF('S.D.PASTE SHEET'!Y74="","",'S.D.PASTE SHEET'!Y74)</f>
        <v/>
      </c>
      <c s="50" t="str">
        <f>IF('S.D.PASTE SHEET'!Z74="","",'S.D.PASTE SHEET'!Z74)</f>
        <v/>
      </c>
      <c s="50" t="str">
        <f>IF('S.D.PASTE SHEET'!AA74="","",'S.D.PASTE SHEET'!AA74)</f>
        <v/>
      </c>
      <c s="50" t="str">
        <f>IF('S.D.PASTE SHEET'!AB74="","",'S.D.PASTE SHEET'!AB74)</f>
        <v/>
      </c>
      <c s="50" t="str">
        <f>IF('S.D.PASTE SHEET'!AC74="","",'S.D.PASTE SHEET'!AC74)</f>
        <v/>
      </c>
      <c s="50" t="str">
        <f>IF('S.D.PASTE SHEET'!AD74="","",'S.D.PASTE SHEET'!AD74)</f>
        <v/>
      </c>
      <c s="52"/>
      <c s="48" t="str">
        <f>IF(AK74="","",IF(AK74&gt;0,COUNT($AG$2:AG74),""))</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IF(BC74="","",IF(BC74&gt;0,COUNT($AY$2:AY74),""))</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75" spans="1:66" ht="15.75" customHeight="1">
      <c r="A75" s="50" t="str">
        <f>IF('S.D.PASTE SHEET'!A75="","",'S.D.PASTE SHEET'!A75)</f>
        <v/>
      </c>
      <c s="50" t="str">
        <f>IF('S.D.PASTE SHEET'!B75="","",'S.D.PASTE SHEET'!B75)</f>
        <v/>
      </c>
      <c s="50" t="str">
        <f>IF('S.D.PASTE SHEET'!C75="","",'S.D.PASTE SHEET'!C75)</f>
        <v/>
      </c>
      <c s="51" t="str">
        <f>IF('S.D.PASTE SHEET'!D75="","",'S.D.PASTE SHEET'!D75)</f>
        <v/>
      </c>
      <c s="50" t="str">
        <f>IF('S.D.PASTE SHEET'!E75="","",UPPER('S.D.PASTE SHEET'!E75))</f>
        <v/>
      </c>
      <c s="50" t="str">
        <f>IF('S.D.PASTE SHEET'!F75="","",'S.D.PASTE SHEET'!F75)</f>
        <v/>
      </c>
      <c s="50" t="str">
        <f>IF('S.D.PASTE SHEET'!G75="","",UPPER('S.D.PASTE SHEET'!G75))</f>
        <v/>
      </c>
      <c s="50" t="str">
        <f>IF('S.D.PASTE SHEET'!H75="","",UPPER('S.D.PASTE SHEET'!H75))</f>
        <v/>
      </c>
      <c s="50" t="str">
        <f>IF('S.D.PASTE SHEET'!I75="","",'S.D.PASTE SHEET'!I75)</f>
        <v/>
      </c>
      <c s="51" t="str">
        <f>IF('S.D.PASTE SHEET'!J75="","",'S.D.PASTE SHEET'!J75)</f>
        <v/>
      </c>
      <c s="50" t="str">
        <f>IF('S.D.PASTE SHEET'!K75="","",'S.D.PASTE SHEET'!K75)</f>
        <v/>
      </c>
      <c s="50" t="str">
        <f>IF('S.D.PASTE SHEET'!L75="","",'S.D.PASTE SHEET'!L75)</f>
        <v/>
      </c>
      <c s="50" t="str">
        <f>IF('S.D.PASTE SHEET'!M75="","",'S.D.PASTE SHEET'!M75)</f>
        <v/>
      </c>
      <c s="50" t="str">
        <f>IF('S.D.PASTE SHEET'!N75="","",'S.D.PASTE SHEET'!N75)</f>
        <v/>
      </c>
      <c s="50" t="str">
        <f>IF('S.D.PASTE SHEET'!O75="","",'S.D.PASTE SHEET'!O75)</f>
        <v/>
      </c>
      <c s="50" t="str">
        <f>IF('S.D.PASTE SHEET'!P75="","",'S.D.PASTE SHEET'!P75)</f>
        <v/>
      </c>
      <c s="50" t="str">
        <f>IF('S.D.PASTE SHEET'!Q75="","",'S.D.PASTE SHEET'!Q75)</f>
        <v/>
      </c>
      <c s="50" t="str">
        <f>IF('S.D.PASTE SHEET'!R75="","",'S.D.PASTE SHEET'!R75)</f>
        <v/>
      </c>
      <c s="50" t="str">
        <f>IF('S.D.PASTE SHEET'!S75="","",'S.D.PASTE SHEET'!S75)</f>
        <v/>
      </c>
      <c s="50" t="str">
        <f>IF('S.D.PASTE SHEET'!T75="","",'S.D.PASTE SHEET'!T75)</f>
        <v/>
      </c>
      <c s="50" t="str">
        <f>IF('S.D.PASTE SHEET'!U75="","",'S.D.PASTE SHEET'!U75)</f>
        <v/>
      </c>
      <c s="50" t="str">
        <f>IF('S.D.PASTE SHEET'!V75="","",'S.D.PASTE SHEET'!V75)</f>
        <v/>
      </c>
      <c s="50" t="str">
        <f>IF('S.D.PASTE SHEET'!W75="","",'S.D.PASTE SHEET'!W75)</f>
        <v/>
      </c>
      <c s="50" t="str">
        <f>IF('S.D.PASTE SHEET'!X75="","",'S.D.PASTE SHEET'!X75)</f>
        <v/>
      </c>
      <c s="50" t="str">
        <f>IF('S.D.PASTE SHEET'!Y75="","",'S.D.PASTE SHEET'!Y75)</f>
        <v/>
      </c>
      <c s="50" t="str">
        <f>IF('S.D.PASTE SHEET'!Z75="","",'S.D.PASTE SHEET'!Z75)</f>
        <v/>
      </c>
      <c s="50" t="str">
        <f>IF('S.D.PASTE SHEET'!AA75="","",'S.D.PASTE SHEET'!AA75)</f>
        <v/>
      </c>
      <c s="50" t="str">
        <f>IF('S.D.PASTE SHEET'!AB75="","",'S.D.PASTE SHEET'!AB75)</f>
        <v/>
      </c>
      <c s="50" t="str">
        <f>IF('S.D.PASTE SHEET'!AC75="","",'S.D.PASTE SHEET'!AC75)</f>
        <v/>
      </c>
      <c s="50" t="str">
        <f>IF('S.D.PASTE SHEET'!AD75="","",'S.D.PASTE SHEET'!AD75)</f>
        <v/>
      </c>
      <c s="52"/>
      <c s="48" t="str">
        <f>IF(AK75="","",IF(AK75&gt;0,COUNT($AG$2:AG75),""))</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IF(BC75="","",IF(BC75&gt;0,COUNT($AY$2:AY75),""))</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76" spans="1:66" ht="15.75" customHeight="1">
      <c r="A76" s="50" t="str">
        <f>IF('S.D.PASTE SHEET'!A76="","",'S.D.PASTE SHEET'!A76)</f>
        <v/>
      </c>
      <c s="50" t="str">
        <f>IF('S.D.PASTE SHEET'!B76="","",'S.D.PASTE SHEET'!B76)</f>
        <v/>
      </c>
      <c s="50" t="str">
        <f>IF('S.D.PASTE SHEET'!C76="","",'S.D.PASTE SHEET'!C76)</f>
        <v/>
      </c>
      <c s="51" t="str">
        <f>IF('S.D.PASTE SHEET'!D76="","",'S.D.PASTE SHEET'!D76)</f>
        <v/>
      </c>
      <c s="50" t="str">
        <f>IF('S.D.PASTE SHEET'!E76="","",UPPER('S.D.PASTE SHEET'!E76))</f>
        <v/>
      </c>
      <c s="50" t="str">
        <f>IF('S.D.PASTE SHEET'!F76="","",'S.D.PASTE SHEET'!F76)</f>
        <v/>
      </c>
      <c s="50" t="str">
        <f>IF('S.D.PASTE SHEET'!G76="","",UPPER('S.D.PASTE SHEET'!G76))</f>
        <v/>
      </c>
      <c s="50" t="str">
        <f>IF('S.D.PASTE SHEET'!H76="","",UPPER('S.D.PASTE SHEET'!H76))</f>
        <v/>
      </c>
      <c s="50" t="str">
        <f>IF('S.D.PASTE SHEET'!I76="","",'S.D.PASTE SHEET'!I76)</f>
        <v/>
      </c>
      <c s="51" t="str">
        <f>IF('S.D.PASTE SHEET'!J76="","",'S.D.PASTE SHEET'!J76)</f>
        <v/>
      </c>
      <c s="50" t="str">
        <f>IF('S.D.PASTE SHEET'!K76="","",'S.D.PASTE SHEET'!K76)</f>
        <v/>
      </c>
      <c s="50" t="str">
        <f>IF('S.D.PASTE SHEET'!L76="","",'S.D.PASTE SHEET'!L76)</f>
        <v/>
      </c>
      <c s="50" t="str">
        <f>IF('S.D.PASTE SHEET'!M76="","",'S.D.PASTE SHEET'!M76)</f>
        <v/>
      </c>
      <c s="50" t="str">
        <f>IF('S.D.PASTE SHEET'!N76="","",'S.D.PASTE SHEET'!N76)</f>
        <v/>
      </c>
      <c s="50" t="str">
        <f>IF('S.D.PASTE SHEET'!O76="","",'S.D.PASTE SHEET'!O76)</f>
        <v/>
      </c>
      <c s="50" t="str">
        <f>IF('S.D.PASTE SHEET'!P76="","",'S.D.PASTE SHEET'!P76)</f>
        <v/>
      </c>
      <c s="50" t="str">
        <f>IF('S.D.PASTE SHEET'!Q76="","",'S.D.PASTE SHEET'!Q76)</f>
        <v/>
      </c>
      <c s="50" t="str">
        <f>IF('S.D.PASTE SHEET'!R76="","",'S.D.PASTE SHEET'!R76)</f>
        <v/>
      </c>
      <c s="50" t="str">
        <f>IF('S.D.PASTE SHEET'!S76="","",'S.D.PASTE SHEET'!S76)</f>
        <v/>
      </c>
      <c s="50" t="str">
        <f>IF('S.D.PASTE SHEET'!T76="","",'S.D.PASTE SHEET'!T76)</f>
        <v/>
      </c>
      <c s="50" t="str">
        <f>IF('S.D.PASTE SHEET'!U76="","",'S.D.PASTE SHEET'!U76)</f>
        <v/>
      </c>
      <c s="50" t="str">
        <f>IF('S.D.PASTE SHEET'!V76="","",'S.D.PASTE SHEET'!V76)</f>
        <v/>
      </c>
      <c s="50" t="str">
        <f>IF('S.D.PASTE SHEET'!W76="","",'S.D.PASTE SHEET'!W76)</f>
        <v/>
      </c>
      <c s="50" t="str">
        <f>IF('S.D.PASTE SHEET'!X76="","",'S.D.PASTE SHEET'!X76)</f>
        <v/>
      </c>
      <c s="50" t="str">
        <f>IF('S.D.PASTE SHEET'!Y76="","",'S.D.PASTE SHEET'!Y76)</f>
        <v/>
      </c>
      <c s="50" t="str">
        <f>IF('S.D.PASTE SHEET'!Z76="","",'S.D.PASTE SHEET'!Z76)</f>
        <v/>
      </c>
      <c s="50" t="str">
        <f>IF('S.D.PASTE SHEET'!AA76="","",'S.D.PASTE SHEET'!AA76)</f>
        <v/>
      </c>
      <c s="50" t="str">
        <f>IF('S.D.PASTE SHEET'!AB76="","",'S.D.PASTE SHEET'!AB76)</f>
        <v/>
      </c>
      <c s="50" t="str">
        <f>IF('S.D.PASTE SHEET'!AC76="","",'S.D.PASTE SHEET'!AC76)</f>
        <v/>
      </c>
      <c s="50" t="str">
        <f>IF('S.D.PASTE SHEET'!AD76="","",'S.D.PASTE SHEET'!AD76)</f>
        <v/>
      </c>
      <c s="52"/>
      <c s="48" t="str">
        <f>IF(AK76="","",IF(AK76&gt;0,COUNT($AG$2:AG76),""))</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IF(BC76="","",IF(BC76&gt;0,COUNT($AY$2:AY76),""))</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77" spans="1:66" ht="15.75" customHeight="1">
      <c r="A77" s="50" t="str">
        <f>IF('S.D.PASTE SHEET'!A77="","",'S.D.PASTE SHEET'!A77)</f>
        <v/>
      </c>
      <c s="50" t="str">
        <f>IF('S.D.PASTE SHEET'!B77="","",'S.D.PASTE SHEET'!B77)</f>
        <v/>
      </c>
      <c s="50" t="str">
        <f>IF('S.D.PASTE SHEET'!C77="","",'S.D.PASTE SHEET'!C77)</f>
        <v/>
      </c>
      <c s="51" t="str">
        <f>IF('S.D.PASTE SHEET'!D77="","",'S.D.PASTE SHEET'!D77)</f>
        <v/>
      </c>
      <c s="50" t="str">
        <f>IF('S.D.PASTE SHEET'!E77="","",UPPER('S.D.PASTE SHEET'!E77))</f>
        <v/>
      </c>
      <c s="50" t="str">
        <f>IF('S.D.PASTE SHEET'!F77="","",'S.D.PASTE SHEET'!F77)</f>
        <v/>
      </c>
      <c s="50" t="str">
        <f>IF('S.D.PASTE SHEET'!G77="","",UPPER('S.D.PASTE SHEET'!G77))</f>
        <v/>
      </c>
      <c s="50" t="str">
        <f>IF('S.D.PASTE SHEET'!H77="","",UPPER('S.D.PASTE SHEET'!H77))</f>
        <v/>
      </c>
      <c s="50" t="str">
        <f>IF('S.D.PASTE SHEET'!I77="","",'S.D.PASTE SHEET'!I77)</f>
        <v/>
      </c>
      <c s="51" t="str">
        <f>IF('S.D.PASTE SHEET'!J77="","",'S.D.PASTE SHEET'!J77)</f>
        <v/>
      </c>
      <c s="50" t="str">
        <f>IF('S.D.PASTE SHEET'!K77="","",'S.D.PASTE SHEET'!K77)</f>
        <v/>
      </c>
      <c s="50" t="str">
        <f>IF('S.D.PASTE SHEET'!L77="","",'S.D.PASTE SHEET'!L77)</f>
        <v/>
      </c>
      <c s="50" t="str">
        <f>IF('S.D.PASTE SHEET'!M77="","",'S.D.PASTE SHEET'!M77)</f>
        <v/>
      </c>
      <c s="50" t="str">
        <f>IF('S.D.PASTE SHEET'!N77="","",'S.D.PASTE SHEET'!N77)</f>
        <v/>
      </c>
      <c s="50" t="str">
        <f>IF('S.D.PASTE SHEET'!O77="","",'S.D.PASTE SHEET'!O77)</f>
        <v/>
      </c>
      <c s="50" t="str">
        <f>IF('S.D.PASTE SHEET'!P77="","",'S.D.PASTE SHEET'!P77)</f>
        <v/>
      </c>
      <c s="50" t="str">
        <f>IF('S.D.PASTE SHEET'!Q77="","",'S.D.PASTE SHEET'!Q77)</f>
        <v/>
      </c>
      <c s="50" t="str">
        <f>IF('S.D.PASTE SHEET'!R77="","",'S.D.PASTE SHEET'!R77)</f>
        <v/>
      </c>
      <c s="50" t="str">
        <f>IF('S.D.PASTE SHEET'!S77="","",'S.D.PASTE SHEET'!S77)</f>
        <v/>
      </c>
      <c s="50" t="str">
        <f>IF('S.D.PASTE SHEET'!T77="","",'S.D.PASTE SHEET'!T77)</f>
        <v/>
      </c>
      <c s="50" t="str">
        <f>IF('S.D.PASTE SHEET'!U77="","",'S.D.PASTE SHEET'!U77)</f>
        <v/>
      </c>
      <c s="50" t="str">
        <f>IF('S.D.PASTE SHEET'!V77="","",'S.D.PASTE SHEET'!V77)</f>
        <v/>
      </c>
      <c s="50" t="str">
        <f>IF('S.D.PASTE SHEET'!W77="","",'S.D.PASTE SHEET'!W77)</f>
        <v/>
      </c>
      <c s="50" t="str">
        <f>IF('S.D.PASTE SHEET'!X77="","",'S.D.PASTE SHEET'!X77)</f>
        <v/>
      </c>
      <c s="50" t="str">
        <f>IF('S.D.PASTE SHEET'!Y77="","",'S.D.PASTE SHEET'!Y77)</f>
        <v/>
      </c>
      <c s="50" t="str">
        <f>IF('S.D.PASTE SHEET'!Z77="","",'S.D.PASTE SHEET'!Z77)</f>
        <v/>
      </c>
      <c s="50" t="str">
        <f>IF('S.D.PASTE SHEET'!AA77="","",'S.D.PASTE SHEET'!AA77)</f>
        <v/>
      </c>
      <c s="50" t="str">
        <f>IF('S.D.PASTE SHEET'!AB77="","",'S.D.PASTE SHEET'!AB77)</f>
        <v/>
      </c>
      <c s="50" t="str">
        <f>IF('S.D.PASTE SHEET'!AC77="","",'S.D.PASTE SHEET'!AC77)</f>
        <v/>
      </c>
      <c s="50" t="str">
        <f>IF('S.D.PASTE SHEET'!AD77="","",'S.D.PASTE SHEET'!AD77)</f>
        <v/>
      </c>
      <c s="52"/>
      <c s="48" t="str">
        <f>IF(AK77="","",IF(AK77&gt;0,COUNT($AG$2:AG77),""))</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IF(BC77="","",IF(BC77&gt;0,COUNT($AY$2:AY77),""))</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78" spans="1:66" ht="15.75" customHeight="1">
      <c r="A78" s="50" t="str">
        <f>IF('S.D.PASTE SHEET'!A78="","",'S.D.PASTE SHEET'!A78)</f>
        <v/>
      </c>
      <c s="50" t="str">
        <f>IF('S.D.PASTE SHEET'!B78="","",'S.D.PASTE SHEET'!B78)</f>
        <v/>
      </c>
      <c s="50" t="str">
        <f>IF('S.D.PASTE SHEET'!C78="","",'S.D.PASTE SHEET'!C78)</f>
        <v/>
      </c>
      <c s="51" t="str">
        <f>IF('S.D.PASTE SHEET'!D78="","",'S.D.PASTE SHEET'!D78)</f>
        <v/>
      </c>
      <c s="50" t="str">
        <f>IF('S.D.PASTE SHEET'!E78="","",UPPER('S.D.PASTE SHEET'!E78))</f>
        <v/>
      </c>
      <c s="50" t="str">
        <f>IF('S.D.PASTE SHEET'!F78="","",'S.D.PASTE SHEET'!F78)</f>
        <v/>
      </c>
      <c s="50" t="str">
        <f>IF('S.D.PASTE SHEET'!G78="","",UPPER('S.D.PASTE SHEET'!G78))</f>
        <v/>
      </c>
      <c s="50" t="str">
        <f>IF('S.D.PASTE SHEET'!H78="","",UPPER('S.D.PASTE SHEET'!H78))</f>
        <v/>
      </c>
      <c s="50" t="str">
        <f>IF('S.D.PASTE SHEET'!I78="","",'S.D.PASTE SHEET'!I78)</f>
        <v/>
      </c>
      <c s="51" t="str">
        <f>IF('S.D.PASTE SHEET'!J78="","",'S.D.PASTE SHEET'!J78)</f>
        <v/>
      </c>
      <c s="50" t="str">
        <f>IF('S.D.PASTE SHEET'!K78="","",'S.D.PASTE SHEET'!K78)</f>
        <v/>
      </c>
      <c s="50" t="str">
        <f>IF('S.D.PASTE SHEET'!L78="","",'S.D.PASTE SHEET'!L78)</f>
        <v/>
      </c>
      <c s="50" t="str">
        <f>IF('S.D.PASTE SHEET'!M78="","",'S.D.PASTE SHEET'!M78)</f>
        <v/>
      </c>
      <c s="50" t="str">
        <f>IF('S.D.PASTE SHEET'!N78="","",'S.D.PASTE SHEET'!N78)</f>
        <v/>
      </c>
      <c s="50" t="str">
        <f>IF('S.D.PASTE SHEET'!O78="","",'S.D.PASTE SHEET'!O78)</f>
        <v/>
      </c>
      <c s="50" t="str">
        <f>IF('S.D.PASTE SHEET'!P78="","",'S.D.PASTE SHEET'!P78)</f>
        <v/>
      </c>
      <c s="50" t="str">
        <f>IF('S.D.PASTE SHEET'!Q78="","",'S.D.PASTE SHEET'!Q78)</f>
        <v/>
      </c>
      <c s="50" t="str">
        <f>IF('S.D.PASTE SHEET'!R78="","",'S.D.PASTE SHEET'!R78)</f>
        <v/>
      </c>
      <c s="50" t="str">
        <f>IF('S.D.PASTE SHEET'!S78="","",'S.D.PASTE SHEET'!S78)</f>
        <v/>
      </c>
      <c s="50" t="str">
        <f>IF('S.D.PASTE SHEET'!T78="","",'S.D.PASTE SHEET'!T78)</f>
        <v/>
      </c>
      <c s="50" t="str">
        <f>IF('S.D.PASTE SHEET'!U78="","",'S.D.PASTE SHEET'!U78)</f>
        <v/>
      </c>
      <c s="50" t="str">
        <f>IF('S.D.PASTE SHEET'!V78="","",'S.D.PASTE SHEET'!V78)</f>
        <v/>
      </c>
      <c s="50" t="str">
        <f>IF('S.D.PASTE SHEET'!W78="","",'S.D.PASTE SHEET'!W78)</f>
        <v/>
      </c>
      <c s="50" t="str">
        <f>IF('S.D.PASTE SHEET'!X78="","",'S.D.PASTE SHEET'!X78)</f>
        <v/>
      </c>
      <c s="50" t="str">
        <f>IF('S.D.PASTE SHEET'!Y78="","",'S.D.PASTE SHEET'!Y78)</f>
        <v/>
      </c>
      <c s="50" t="str">
        <f>IF('S.D.PASTE SHEET'!Z78="","",'S.D.PASTE SHEET'!Z78)</f>
        <v/>
      </c>
      <c s="50" t="str">
        <f>IF('S.D.PASTE SHEET'!AA78="","",'S.D.PASTE SHEET'!AA78)</f>
        <v/>
      </c>
      <c s="50" t="str">
        <f>IF('S.D.PASTE SHEET'!AB78="","",'S.D.PASTE SHEET'!AB78)</f>
        <v/>
      </c>
      <c s="50" t="str">
        <f>IF('S.D.PASTE SHEET'!AC78="","",'S.D.PASTE SHEET'!AC78)</f>
        <v/>
      </c>
      <c s="50" t="str">
        <f>IF('S.D.PASTE SHEET'!AD78="","",'S.D.PASTE SHEET'!AD78)</f>
        <v/>
      </c>
      <c s="52"/>
      <c s="48" t="str">
        <f>IF(AK78="","",IF(AK78&gt;0,COUNT($AG$2:AG78),""))</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IF(BC78="","",IF(BC78&gt;0,COUNT($AY$2:AY78),""))</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79" spans="1:66" ht="15.75" customHeight="1">
      <c r="A79" s="50" t="str">
        <f>IF('S.D.PASTE SHEET'!A79="","",'S.D.PASTE SHEET'!A79)</f>
        <v/>
      </c>
      <c s="50" t="str">
        <f>IF('S.D.PASTE SHEET'!B79="","",'S.D.PASTE SHEET'!B79)</f>
        <v/>
      </c>
      <c s="50" t="str">
        <f>IF('S.D.PASTE SHEET'!C79="","",'S.D.PASTE SHEET'!C79)</f>
        <v/>
      </c>
      <c s="51" t="str">
        <f>IF('S.D.PASTE SHEET'!D79="","",'S.D.PASTE SHEET'!D79)</f>
        <v/>
      </c>
      <c s="50" t="str">
        <f>IF('S.D.PASTE SHEET'!E79="","",UPPER('S.D.PASTE SHEET'!E79))</f>
        <v/>
      </c>
      <c s="50" t="str">
        <f>IF('S.D.PASTE SHEET'!F79="","",'S.D.PASTE SHEET'!F79)</f>
        <v/>
      </c>
      <c s="50" t="str">
        <f>IF('S.D.PASTE SHEET'!G79="","",UPPER('S.D.PASTE SHEET'!G79))</f>
        <v/>
      </c>
      <c s="50" t="str">
        <f>IF('S.D.PASTE SHEET'!H79="","",UPPER('S.D.PASTE SHEET'!H79))</f>
        <v/>
      </c>
      <c s="50" t="str">
        <f>IF('S.D.PASTE SHEET'!I79="","",'S.D.PASTE SHEET'!I79)</f>
        <v/>
      </c>
      <c s="51" t="str">
        <f>IF('S.D.PASTE SHEET'!J79="","",'S.D.PASTE SHEET'!J79)</f>
        <v/>
      </c>
      <c s="50" t="str">
        <f>IF('S.D.PASTE SHEET'!K79="","",'S.D.PASTE SHEET'!K79)</f>
        <v/>
      </c>
      <c s="50" t="str">
        <f>IF('S.D.PASTE SHEET'!L79="","",'S.D.PASTE SHEET'!L79)</f>
        <v/>
      </c>
      <c s="50" t="str">
        <f>IF('S.D.PASTE SHEET'!M79="","",'S.D.PASTE SHEET'!M79)</f>
        <v/>
      </c>
      <c s="50" t="str">
        <f>IF('S.D.PASTE SHEET'!N79="","",'S.D.PASTE SHEET'!N79)</f>
        <v/>
      </c>
      <c s="50" t="str">
        <f>IF('S.D.PASTE SHEET'!O79="","",'S.D.PASTE SHEET'!O79)</f>
        <v/>
      </c>
      <c s="50" t="str">
        <f>IF('S.D.PASTE SHEET'!P79="","",'S.D.PASTE SHEET'!P79)</f>
        <v/>
      </c>
      <c s="50" t="str">
        <f>IF('S.D.PASTE SHEET'!Q79="","",'S.D.PASTE SHEET'!Q79)</f>
        <v/>
      </c>
      <c s="50" t="str">
        <f>IF('S.D.PASTE SHEET'!R79="","",'S.D.PASTE SHEET'!R79)</f>
        <v/>
      </c>
      <c s="50" t="str">
        <f>IF('S.D.PASTE SHEET'!S79="","",'S.D.PASTE SHEET'!S79)</f>
        <v/>
      </c>
      <c s="50" t="str">
        <f>IF('S.D.PASTE SHEET'!T79="","",'S.D.PASTE SHEET'!T79)</f>
        <v/>
      </c>
      <c s="50" t="str">
        <f>IF('S.D.PASTE SHEET'!U79="","",'S.D.PASTE SHEET'!U79)</f>
        <v/>
      </c>
      <c s="50" t="str">
        <f>IF('S.D.PASTE SHEET'!V79="","",'S.D.PASTE SHEET'!V79)</f>
        <v/>
      </c>
      <c s="50" t="str">
        <f>IF('S.D.PASTE SHEET'!W79="","",'S.D.PASTE SHEET'!W79)</f>
        <v/>
      </c>
      <c s="50" t="str">
        <f>IF('S.D.PASTE SHEET'!X79="","",'S.D.PASTE SHEET'!X79)</f>
        <v/>
      </c>
      <c s="50" t="str">
        <f>IF('S.D.PASTE SHEET'!Y79="","",'S.D.PASTE SHEET'!Y79)</f>
        <v/>
      </c>
      <c s="50" t="str">
        <f>IF('S.D.PASTE SHEET'!Z79="","",'S.D.PASTE SHEET'!Z79)</f>
        <v/>
      </c>
      <c s="50" t="str">
        <f>IF('S.D.PASTE SHEET'!AA79="","",'S.D.PASTE SHEET'!AA79)</f>
        <v/>
      </c>
      <c s="50" t="str">
        <f>IF('S.D.PASTE SHEET'!AB79="","",'S.D.PASTE SHEET'!AB79)</f>
        <v/>
      </c>
      <c s="50" t="str">
        <f>IF('S.D.PASTE SHEET'!AC79="","",'S.D.PASTE SHEET'!AC79)</f>
        <v/>
      </c>
      <c s="50" t="str">
        <f>IF('S.D.PASTE SHEET'!AD79="","",'S.D.PASTE SHEET'!AD79)</f>
        <v/>
      </c>
      <c s="52"/>
      <c s="48" t="str">
        <f>IF(AK79="","",IF(AK79&gt;0,COUNT($AG$2:AG79),""))</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IF(BC79="","",IF(BC79&gt;0,COUNT($AY$2:AY79),""))</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80" spans="1:66" ht="15.75" customHeight="1">
      <c r="A80" s="50" t="str">
        <f>IF('S.D.PASTE SHEET'!A80="","",'S.D.PASTE SHEET'!A80)</f>
        <v/>
      </c>
      <c s="50" t="str">
        <f>IF('S.D.PASTE SHEET'!B80="","",'S.D.PASTE SHEET'!B80)</f>
        <v/>
      </c>
      <c s="50" t="str">
        <f>IF('S.D.PASTE SHEET'!C80="","",'S.D.PASTE SHEET'!C80)</f>
        <v/>
      </c>
      <c s="51" t="str">
        <f>IF('S.D.PASTE SHEET'!D80="","",'S.D.PASTE SHEET'!D80)</f>
        <v/>
      </c>
      <c s="50" t="str">
        <f>IF('S.D.PASTE SHEET'!E80="","",UPPER('S.D.PASTE SHEET'!E80))</f>
        <v/>
      </c>
      <c s="50" t="str">
        <f>IF('S.D.PASTE SHEET'!F80="","",'S.D.PASTE SHEET'!F80)</f>
        <v/>
      </c>
      <c s="50" t="str">
        <f>IF('S.D.PASTE SHEET'!G80="","",UPPER('S.D.PASTE SHEET'!G80))</f>
        <v/>
      </c>
      <c s="50" t="str">
        <f>IF('S.D.PASTE SHEET'!H80="","",UPPER('S.D.PASTE SHEET'!H80))</f>
        <v/>
      </c>
      <c s="50" t="str">
        <f>IF('S.D.PASTE SHEET'!I80="","",'S.D.PASTE SHEET'!I80)</f>
        <v/>
      </c>
      <c s="51" t="str">
        <f>IF('S.D.PASTE SHEET'!J80="","",'S.D.PASTE SHEET'!J80)</f>
        <v/>
      </c>
      <c s="50" t="str">
        <f>IF('S.D.PASTE SHEET'!K80="","",'S.D.PASTE SHEET'!K80)</f>
        <v/>
      </c>
      <c s="50" t="str">
        <f>IF('S.D.PASTE SHEET'!L80="","",'S.D.PASTE SHEET'!L80)</f>
        <v/>
      </c>
      <c s="50" t="str">
        <f>IF('S.D.PASTE SHEET'!M80="","",'S.D.PASTE SHEET'!M80)</f>
        <v/>
      </c>
      <c s="50" t="str">
        <f>IF('S.D.PASTE SHEET'!N80="","",'S.D.PASTE SHEET'!N80)</f>
        <v/>
      </c>
      <c s="50" t="str">
        <f>IF('S.D.PASTE SHEET'!O80="","",'S.D.PASTE SHEET'!O80)</f>
        <v/>
      </c>
      <c s="50" t="str">
        <f>IF('S.D.PASTE SHEET'!P80="","",'S.D.PASTE SHEET'!P80)</f>
        <v/>
      </c>
      <c s="50" t="str">
        <f>IF('S.D.PASTE SHEET'!Q80="","",'S.D.PASTE SHEET'!Q80)</f>
        <v/>
      </c>
      <c s="50" t="str">
        <f>IF('S.D.PASTE SHEET'!R80="","",'S.D.PASTE SHEET'!R80)</f>
        <v/>
      </c>
      <c s="50" t="str">
        <f>IF('S.D.PASTE SHEET'!S80="","",'S.D.PASTE SHEET'!S80)</f>
        <v/>
      </c>
      <c s="50" t="str">
        <f>IF('S.D.PASTE SHEET'!T80="","",'S.D.PASTE SHEET'!T80)</f>
        <v/>
      </c>
      <c s="50" t="str">
        <f>IF('S.D.PASTE SHEET'!U80="","",'S.D.PASTE SHEET'!U80)</f>
        <v/>
      </c>
      <c s="50" t="str">
        <f>IF('S.D.PASTE SHEET'!V80="","",'S.D.PASTE SHEET'!V80)</f>
        <v/>
      </c>
      <c s="50" t="str">
        <f>IF('S.D.PASTE SHEET'!W80="","",'S.D.PASTE SHEET'!W80)</f>
        <v/>
      </c>
      <c s="50" t="str">
        <f>IF('S.D.PASTE SHEET'!X80="","",'S.D.PASTE SHEET'!X80)</f>
        <v/>
      </c>
      <c s="50" t="str">
        <f>IF('S.D.PASTE SHEET'!Y80="","",'S.D.PASTE SHEET'!Y80)</f>
        <v/>
      </c>
      <c s="50" t="str">
        <f>IF('S.D.PASTE SHEET'!Z80="","",'S.D.PASTE SHEET'!Z80)</f>
        <v/>
      </c>
      <c s="50" t="str">
        <f>IF('S.D.PASTE SHEET'!AA80="","",'S.D.PASTE SHEET'!AA80)</f>
        <v/>
      </c>
      <c s="50" t="str">
        <f>IF('S.D.PASTE SHEET'!AB80="","",'S.D.PASTE SHEET'!AB80)</f>
        <v/>
      </c>
      <c s="50" t="str">
        <f>IF('S.D.PASTE SHEET'!AC80="","",'S.D.PASTE SHEET'!AC80)</f>
        <v/>
      </c>
      <c s="50" t="str">
        <f>IF('S.D.PASTE SHEET'!AD80="","",'S.D.PASTE SHEET'!AD80)</f>
        <v/>
      </c>
      <c s="52"/>
      <c s="48" t="str">
        <f>IF(AK80="","",IF(AK80&gt;0,COUNT($AG$2:AG80),""))</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IF(BC80="","",IF(BC80&gt;0,COUNT($AY$2:AY80),""))</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81" spans="1:66" ht="15.75" customHeight="1">
      <c r="A81" s="50" t="str">
        <f>IF('S.D.PASTE SHEET'!A81="","",'S.D.PASTE SHEET'!A81)</f>
        <v/>
      </c>
      <c s="50" t="str">
        <f>IF('S.D.PASTE SHEET'!B81="","",'S.D.PASTE SHEET'!B81)</f>
        <v/>
      </c>
      <c s="50" t="str">
        <f>IF('S.D.PASTE SHEET'!C81="","",'S.D.PASTE SHEET'!C81)</f>
        <v/>
      </c>
      <c s="51" t="str">
        <f>IF('S.D.PASTE SHEET'!D81="","",'S.D.PASTE SHEET'!D81)</f>
        <v/>
      </c>
      <c s="50" t="str">
        <f>IF('S.D.PASTE SHEET'!E81="","",UPPER('S.D.PASTE SHEET'!E81))</f>
        <v/>
      </c>
      <c s="50" t="str">
        <f>IF('S.D.PASTE SHEET'!F81="","",'S.D.PASTE SHEET'!F81)</f>
        <v/>
      </c>
      <c s="50" t="str">
        <f>IF('S.D.PASTE SHEET'!G81="","",UPPER('S.D.PASTE SHEET'!G81))</f>
        <v/>
      </c>
      <c s="50" t="str">
        <f>IF('S.D.PASTE SHEET'!H81="","",UPPER('S.D.PASTE SHEET'!H81))</f>
        <v/>
      </c>
      <c s="50" t="str">
        <f>IF('S.D.PASTE SHEET'!I81="","",'S.D.PASTE SHEET'!I81)</f>
        <v/>
      </c>
      <c s="51" t="str">
        <f>IF('S.D.PASTE SHEET'!J81="","",'S.D.PASTE SHEET'!J81)</f>
        <v/>
      </c>
      <c s="50" t="str">
        <f>IF('S.D.PASTE SHEET'!K81="","",'S.D.PASTE SHEET'!K81)</f>
        <v/>
      </c>
      <c s="50" t="str">
        <f>IF('S.D.PASTE SHEET'!L81="","",'S.D.PASTE SHEET'!L81)</f>
        <v/>
      </c>
      <c s="50" t="str">
        <f>IF('S.D.PASTE SHEET'!M81="","",'S.D.PASTE SHEET'!M81)</f>
        <v/>
      </c>
      <c s="50" t="str">
        <f>IF('S.D.PASTE SHEET'!N81="","",'S.D.PASTE SHEET'!N81)</f>
        <v/>
      </c>
      <c s="50" t="str">
        <f>IF('S.D.PASTE SHEET'!O81="","",'S.D.PASTE SHEET'!O81)</f>
        <v/>
      </c>
      <c s="50" t="str">
        <f>IF('S.D.PASTE SHEET'!P81="","",'S.D.PASTE SHEET'!P81)</f>
        <v/>
      </c>
      <c s="50" t="str">
        <f>IF('S.D.PASTE SHEET'!Q81="","",'S.D.PASTE SHEET'!Q81)</f>
        <v/>
      </c>
      <c s="50" t="str">
        <f>IF('S.D.PASTE SHEET'!R81="","",'S.D.PASTE SHEET'!R81)</f>
        <v/>
      </c>
      <c s="50" t="str">
        <f>IF('S.D.PASTE SHEET'!S81="","",'S.D.PASTE SHEET'!S81)</f>
        <v/>
      </c>
      <c s="50" t="str">
        <f>IF('S.D.PASTE SHEET'!T81="","",'S.D.PASTE SHEET'!T81)</f>
        <v/>
      </c>
      <c s="50" t="str">
        <f>IF('S.D.PASTE SHEET'!U81="","",'S.D.PASTE SHEET'!U81)</f>
        <v/>
      </c>
      <c s="50" t="str">
        <f>IF('S.D.PASTE SHEET'!V81="","",'S.D.PASTE SHEET'!V81)</f>
        <v/>
      </c>
      <c s="50" t="str">
        <f>IF('S.D.PASTE SHEET'!W81="","",'S.D.PASTE SHEET'!W81)</f>
        <v/>
      </c>
      <c s="50" t="str">
        <f>IF('S.D.PASTE SHEET'!X81="","",'S.D.PASTE SHEET'!X81)</f>
        <v/>
      </c>
      <c s="50" t="str">
        <f>IF('S.D.PASTE SHEET'!Y81="","",'S.D.PASTE SHEET'!Y81)</f>
        <v/>
      </c>
      <c s="50" t="str">
        <f>IF('S.D.PASTE SHEET'!Z81="","",'S.D.PASTE SHEET'!Z81)</f>
        <v/>
      </c>
      <c s="50" t="str">
        <f>IF('S.D.PASTE SHEET'!AA81="","",'S.D.PASTE SHEET'!AA81)</f>
        <v/>
      </c>
      <c s="50" t="str">
        <f>IF('S.D.PASTE SHEET'!AB81="","",'S.D.PASTE SHEET'!AB81)</f>
        <v/>
      </c>
      <c s="50" t="str">
        <f>IF('S.D.PASTE SHEET'!AC81="","",'S.D.PASTE SHEET'!AC81)</f>
        <v/>
      </c>
      <c s="50" t="str">
        <f>IF('S.D.PASTE SHEET'!AD81="","",'S.D.PASTE SHEET'!AD81)</f>
        <v/>
      </c>
      <c s="52"/>
      <c s="48" t="str">
        <f>IF(AK81="","",IF(AK81&gt;0,COUNT($AG$2:AG81),""))</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IF(BC81="","",IF(BC81&gt;0,COUNT($AY$2:AY81),""))</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82" spans="1:66" ht="15.75" customHeight="1">
      <c r="A82" s="50" t="str">
        <f>IF('S.D.PASTE SHEET'!A82="","",'S.D.PASTE SHEET'!A82)</f>
        <v/>
      </c>
      <c s="50" t="str">
        <f>IF('S.D.PASTE SHEET'!B82="","",'S.D.PASTE SHEET'!B82)</f>
        <v/>
      </c>
      <c s="50" t="str">
        <f>IF('S.D.PASTE SHEET'!C82="","",'S.D.PASTE SHEET'!C82)</f>
        <v/>
      </c>
      <c s="51" t="str">
        <f>IF('S.D.PASTE SHEET'!D82="","",'S.D.PASTE SHEET'!D82)</f>
        <v/>
      </c>
      <c s="50" t="str">
        <f>IF('S.D.PASTE SHEET'!E82="","",UPPER('S.D.PASTE SHEET'!E82))</f>
        <v/>
      </c>
      <c s="50" t="str">
        <f>IF('S.D.PASTE SHEET'!F82="","",'S.D.PASTE SHEET'!F82)</f>
        <v/>
      </c>
      <c s="50" t="str">
        <f>IF('S.D.PASTE SHEET'!G82="","",UPPER('S.D.PASTE SHEET'!G82))</f>
        <v/>
      </c>
      <c s="50" t="str">
        <f>IF('S.D.PASTE SHEET'!H82="","",UPPER('S.D.PASTE SHEET'!H82))</f>
        <v/>
      </c>
      <c s="50" t="str">
        <f>IF('S.D.PASTE SHEET'!I82="","",'S.D.PASTE SHEET'!I82)</f>
        <v/>
      </c>
      <c s="51" t="str">
        <f>IF('S.D.PASTE SHEET'!J82="","",'S.D.PASTE SHEET'!J82)</f>
        <v/>
      </c>
      <c s="50" t="str">
        <f>IF('S.D.PASTE SHEET'!K82="","",'S.D.PASTE SHEET'!K82)</f>
        <v/>
      </c>
      <c s="50" t="str">
        <f>IF('S.D.PASTE SHEET'!L82="","",'S.D.PASTE SHEET'!L82)</f>
        <v/>
      </c>
      <c s="50" t="str">
        <f>IF('S.D.PASTE SHEET'!M82="","",'S.D.PASTE SHEET'!M82)</f>
        <v/>
      </c>
      <c s="50" t="str">
        <f>IF('S.D.PASTE SHEET'!N82="","",'S.D.PASTE SHEET'!N82)</f>
        <v/>
      </c>
      <c s="50" t="str">
        <f>IF('S.D.PASTE SHEET'!O82="","",'S.D.PASTE SHEET'!O82)</f>
        <v/>
      </c>
      <c s="50" t="str">
        <f>IF('S.D.PASTE SHEET'!P82="","",'S.D.PASTE SHEET'!P82)</f>
        <v/>
      </c>
      <c s="50" t="str">
        <f>IF('S.D.PASTE SHEET'!Q82="","",'S.D.PASTE SHEET'!Q82)</f>
        <v/>
      </c>
      <c s="50" t="str">
        <f>IF('S.D.PASTE SHEET'!R82="","",'S.D.PASTE SHEET'!R82)</f>
        <v/>
      </c>
      <c s="50" t="str">
        <f>IF('S.D.PASTE SHEET'!S82="","",'S.D.PASTE SHEET'!S82)</f>
        <v/>
      </c>
      <c s="50" t="str">
        <f>IF('S.D.PASTE SHEET'!T82="","",'S.D.PASTE SHEET'!T82)</f>
        <v/>
      </c>
      <c s="50" t="str">
        <f>IF('S.D.PASTE SHEET'!U82="","",'S.D.PASTE SHEET'!U82)</f>
        <v/>
      </c>
      <c s="50" t="str">
        <f>IF('S.D.PASTE SHEET'!V82="","",'S.D.PASTE SHEET'!V82)</f>
        <v/>
      </c>
      <c s="50" t="str">
        <f>IF('S.D.PASTE SHEET'!W82="","",'S.D.PASTE SHEET'!W82)</f>
        <v/>
      </c>
      <c s="50" t="str">
        <f>IF('S.D.PASTE SHEET'!X82="","",'S.D.PASTE SHEET'!X82)</f>
        <v/>
      </c>
      <c s="50" t="str">
        <f>IF('S.D.PASTE SHEET'!Y82="","",'S.D.PASTE SHEET'!Y82)</f>
        <v/>
      </c>
      <c s="50" t="str">
        <f>IF('S.D.PASTE SHEET'!Z82="","",'S.D.PASTE SHEET'!Z82)</f>
        <v/>
      </c>
      <c s="50" t="str">
        <f>IF('S.D.PASTE SHEET'!AA82="","",'S.D.PASTE SHEET'!AA82)</f>
        <v/>
      </c>
      <c s="50" t="str">
        <f>IF('S.D.PASTE SHEET'!AB82="","",'S.D.PASTE SHEET'!AB82)</f>
        <v/>
      </c>
      <c s="50" t="str">
        <f>IF('S.D.PASTE SHEET'!AC82="","",'S.D.PASTE SHEET'!AC82)</f>
        <v/>
      </c>
      <c s="50" t="str">
        <f>IF('S.D.PASTE SHEET'!AD82="","",'S.D.PASTE SHEET'!AD82)</f>
        <v/>
      </c>
      <c s="52"/>
      <c s="48" t="str">
        <f>IF(AK82="","",IF(AK82&gt;0,COUNT($AG$2:AG82),""))</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IF(BC82="","",IF(BC82&gt;0,COUNT($AY$2:AY82),""))</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83" spans="1:66" ht="15.75" customHeight="1">
      <c r="A83" s="50" t="str">
        <f>IF('S.D.PASTE SHEET'!A83="","",'S.D.PASTE SHEET'!A83)</f>
        <v/>
      </c>
      <c s="50" t="str">
        <f>IF('S.D.PASTE SHEET'!B83="","",'S.D.PASTE SHEET'!B83)</f>
        <v/>
      </c>
      <c s="50" t="str">
        <f>IF('S.D.PASTE SHEET'!C83="","",'S.D.PASTE SHEET'!C83)</f>
        <v/>
      </c>
      <c s="51" t="str">
        <f>IF('S.D.PASTE SHEET'!D83="","",'S.D.PASTE SHEET'!D83)</f>
        <v/>
      </c>
      <c s="50" t="str">
        <f>IF('S.D.PASTE SHEET'!E83="","",UPPER('S.D.PASTE SHEET'!E83))</f>
        <v/>
      </c>
      <c s="50" t="str">
        <f>IF('S.D.PASTE SHEET'!F83="","",'S.D.PASTE SHEET'!F83)</f>
        <v/>
      </c>
      <c s="50" t="str">
        <f>IF('S.D.PASTE SHEET'!G83="","",UPPER('S.D.PASTE SHEET'!G83))</f>
        <v/>
      </c>
      <c s="50" t="str">
        <f>IF('S.D.PASTE SHEET'!H83="","",UPPER('S.D.PASTE SHEET'!H83))</f>
        <v/>
      </c>
      <c s="50" t="str">
        <f>IF('S.D.PASTE SHEET'!I83="","",'S.D.PASTE SHEET'!I83)</f>
        <v/>
      </c>
      <c s="51" t="str">
        <f>IF('S.D.PASTE SHEET'!J83="","",'S.D.PASTE SHEET'!J83)</f>
        <v/>
      </c>
      <c s="50" t="str">
        <f>IF('S.D.PASTE SHEET'!K83="","",'S.D.PASTE SHEET'!K83)</f>
        <v/>
      </c>
      <c s="50" t="str">
        <f>IF('S.D.PASTE SHEET'!L83="","",'S.D.PASTE SHEET'!L83)</f>
        <v/>
      </c>
      <c s="50" t="str">
        <f>IF('S.D.PASTE SHEET'!M83="","",'S.D.PASTE SHEET'!M83)</f>
        <v/>
      </c>
      <c s="50" t="str">
        <f>IF('S.D.PASTE SHEET'!N83="","",'S.D.PASTE SHEET'!N83)</f>
        <v/>
      </c>
      <c s="50" t="str">
        <f>IF('S.D.PASTE SHEET'!O83="","",'S.D.PASTE SHEET'!O83)</f>
        <v/>
      </c>
      <c s="50" t="str">
        <f>IF('S.D.PASTE SHEET'!P83="","",'S.D.PASTE SHEET'!P83)</f>
        <v/>
      </c>
      <c s="50" t="str">
        <f>IF('S.D.PASTE SHEET'!Q83="","",'S.D.PASTE SHEET'!Q83)</f>
        <v/>
      </c>
      <c s="50" t="str">
        <f>IF('S.D.PASTE SHEET'!R83="","",'S.D.PASTE SHEET'!R83)</f>
        <v/>
      </c>
      <c s="50" t="str">
        <f>IF('S.D.PASTE SHEET'!S83="","",'S.D.PASTE SHEET'!S83)</f>
        <v/>
      </c>
      <c s="50" t="str">
        <f>IF('S.D.PASTE SHEET'!T83="","",'S.D.PASTE SHEET'!T83)</f>
        <v/>
      </c>
      <c s="50" t="str">
        <f>IF('S.D.PASTE SHEET'!U83="","",'S.D.PASTE SHEET'!U83)</f>
        <v/>
      </c>
      <c s="50" t="str">
        <f>IF('S.D.PASTE SHEET'!V83="","",'S.D.PASTE SHEET'!V83)</f>
        <v/>
      </c>
      <c s="50" t="str">
        <f>IF('S.D.PASTE SHEET'!W83="","",'S.D.PASTE SHEET'!W83)</f>
        <v/>
      </c>
      <c s="50" t="str">
        <f>IF('S.D.PASTE SHEET'!X83="","",'S.D.PASTE SHEET'!X83)</f>
        <v/>
      </c>
      <c s="50" t="str">
        <f>IF('S.D.PASTE SHEET'!Y83="","",'S.D.PASTE SHEET'!Y83)</f>
        <v/>
      </c>
      <c s="50" t="str">
        <f>IF('S.D.PASTE SHEET'!Z83="","",'S.D.PASTE SHEET'!Z83)</f>
        <v/>
      </c>
      <c s="50" t="str">
        <f>IF('S.D.PASTE SHEET'!AA83="","",'S.D.PASTE SHEET'!AA83)</f>
        <v/>
      </c>
      <c s="50" t="str">
        <f>IF('S.D.PASTE SHEET'!AB83="","",'S.D.PASTE SHEET'!AB83)</f>
        <v/>
      </c>
      <c s="50" t="str">
        <f>IF('S.D.PASTE SHEET'!AC83="","",'S.D.PASTE SHEET'!AC83)</f>
        <v/>
      </c>
      <c s="50" t="str">
        <f>IF('S.D.PASTE SHEET'!AD83="","",'S.D.PASTE SHEET'!AD83)</f>
        <v/>
      </c>
      <c s="52"/>
      <c s="48" t="str">
        <f>IF(AK83="","",IF(AK83&gt;0,COUNT($AG$2:AG83),""))</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IF(BC83="","",IF(BC83&gt;0,COUNT($AY$2:AY83),""))</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84" spans="1:66" ht="15.75" customHeight="1">
      <c r="A84" s="50" t="str">
        <f>IF('S.D.PASTE SHEET'!A84="","",'S.D.PASTE SHEET'!A84)</f>
        <v/>
      </c>
      <c s="50" t="str">
        <f>IF('S.D.PASTE SHEET'!B84="","",'S.D.PASTE SHEET'!B84)</f>
        <v/>
      </c>
      <c s="50" t="str">
        <f>IF('S.D.PASTE SHEET'!C84="","",'S.D.PASTE SHEET'!C84)</f>
        <v/>
      </c>
      <c s="51" t="str">
        <f>IF('S.D.PASTE SHEET'!D84="","",'S.D.PASTE SHEET'!D84)</f>
        <v/>
      </c>
      <c s="50" t="str">
        <f>IF('S.D.PASTE SHEET'!E84="","",UPPER('S.D.PASTE SHEET'!E84))</f>
        <v/>
      </c>
      <c s="50" t="str">
        <f>IF('S.D.PASTE SHEET'!F84="","",'S.D.PASTE SHEET'!F84)</f>
        <v/>
      </c>
      <c s="50" t="str">
        <f>IF('S.D.PASTE SHEET'!G84="","",UPPER('S.D.PASTE SHEET'!G84))</f>
        <v/>
      </c>
      <c s="50" t="str">
        <f>IF('S.D.PASTE SHEET'!H84="","",UPPER('S.D.PASTE SHEET'!H84))</f>
        <v/>
      </c>
      <c s="50" t="str">
        <f>IF('S.D.PASTE SHEET'!I84="","",'S.D.PASTE SHEET'!I84)</f>
        <v/>
      </c>
      <c s="51" t="str">
        <f>IF('S.D.PASTE SHEET'!J84="","",'S.D.PASTE SHEET'!J84)</f>
        <v/>
      </c>
      <c s="50" t="str">
        <f>IF('S.D.PASTE SHEET'!K84="","",'S.D.PASTE SHEET'!K84)</f>
        <v/>
      </c>
      <c s="50" t="str">
        <f>IF('S.D.PASTE SHEET'!L84="","",'S.D.PASTE SHEET'!L84)</f>
        <v/>
      </c>
      <c s="50" t="str">
        <f>IF('S.D.PASTE SHEET'!M84="","",'S.D.PASTE SHEET'!M84)</f>
        <v/>
      </c>
      <c s="50" t="str">
        <f>IF('S.D.PASTE SHEET'!N84="","",'S.D.PASTE SHEET'!N84)</f>
        <v/>
      </c>
      <c s="50" t="str">
        <f>IF('S.D.PASTE SHEET'!O84="","",'S.D.PASTE SHEET'!O84)</f>
        <v/>
      </c>
      <c s="50" t="str">
        <f>IF('S.D.PASTE SHEET'!P84="","",'S.D.PASTE SHEET'!P84)</f>
        <v/>
      </c>
      <c s="50" t="str">
        <f>IF('S.D.PASTE SHEET'!Q84="","",'S.D.PASTE SHEET'!Q84)</f>
        <v/>
      </c>
      <c s="50" t="str">
        <f>IF('S.D.PASTE SHEET'!R84="","",'S.D.PASTE SHEET'!R84)</f>
        <v/>
      </c>
      <c s="50" t="str">
        <f>IF('S.D.PASTE SHEET'!S84="","",'S.D.PASTE SHEET'!S84)</f>
        <v/>
      </c>
      <c s="50" t="str">
        <f>IF('S.D.PASTE SHEET'!T84="","",'S.D.PASTE SHEET'!T84)</f>
        <v/>
      </c>
      <c s="50" t="str">
        <f>IF('S.D.PASTE SHEET'!U84="","",'S.D.PASTE SHEET'!U84)</f>
        <v/>
      </c>
      <c s="50" t="str">
        <f>IF('S.D.PASTE SHEET'!V84="","",'S.D.PASTE SHEET'!V84)</f>
        <v/>
      </c>
      <c s="50" t="str">
        <f>IF('S.D.PASTE SHEET'!W84="","",'S.D.PASTE SHEET'!W84)</f>
        <v/>
      </c>
      <c s="50" t="str">
        <f>IF('S.D.PASTE SHEET'!X84="","",'S.D.PASTE SHEET'!X84)</f>
        <v/>
      </c>
      <c s="50" t="str">
        <f>IF('S.D.PASTE SHEET'!Y84="","",'S.D.PASTE SHEET'!Y84)</f>
        <v/>
      </c>
      <c s="50" t="str">
        <f>IF('S.D.PASTE SHEET'!Z84="","",'S.D.PASTE SHEET'!Z84)</f>
        <v/>
      </c>
      <c s="50" t="str">
        <f>IF('S.D.PASTE SHEET'!AA84="","",'S.D.PASTE SHEET'!AA84)</f>
        <v/>
      </c>
      <c s="50" t="str">
        <f>IF('S.D.PASTE SHEET'!AB84="","",'S.D.PASTE SHEET'!AB84)</f>
        <v/>
      </c>
      <c s="50" t="str">
        <f>IF('S.D.PASTE SHEET'!AC84="","",'S.D.PASTE SHEET'!AC84)</f>
        <v/>
      </c>
      <c s="50" t="str">
        <f>IF('S.D.PASTE SHEET'!AD84="","",'S.D.PASTE SHEET'!AD84)</f>
        <v/>
      </c>
      <c s="52"/>
      <c s="48" t="str">
        <f>IF(AK84="","",IF(AK84&gt;0,COUNT($AG$2:AG84),""))</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IF(BC84="","",IF(BC84&gt;0,COUNT($AY$2:AY84),""))</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85" spans="1:66" ht="15.75" customHeight="1">
      <c r="A85" s="50" t="str">
        <f>IF('S.D.PASTE SHEET'!A85="","",'S.D.PASTE SHEET'!A85)</f>
        <v/>
      </c>
      <c s="50" t="str">
        <f>IF('S.D.PASTE SHEET'!B85="","",'S.D.PASTE SHEET'!B85)</f>
        <v/>
      </c>
      <c s="50" t="str">
        <f>IF('S.D.PASTE SHEET'!C85="","",'S.D.PASTE SHEET'!C85)</f>
        <v/>
      </c>
      <c s="51" t="str">
        <f>IF('S.D.PASTE SHEET'!D85="","",'S.D.PASTE SHEET'!D85)</f>
        <v/>
      </c>
      <c s="50" t="str">
        <f>IF('S.D.PASTE SHEET'!E85="","",UPPER('S.D.PASTE SHEET'!E85))</f>
        <v/>
      </c>
      <c s="50" t="str">
        <f>IF('S.D.PASTE SHEET'!F85="","",'S.D.PASTE SHEET'!F85)</f>
        <v/>
      </c>
      <c s="50" t="str">
        <f>IF('S.D.PASTE SHEET'!G85="","",UPPER('S.D.PASTE SHEET'!G85))</f>
        <v/>
      </c>
      <c s="50" t="str">
        <f>IF('S.D.PASTE SHEET'!H85="","",UPPER('S.D.PASTE SHEET'!H85))</f>
        <v/>
      </c>
      <c s="50" t="str">
        <f>IF('S.D.PASTE SHEET'!I85="","",'S.D.PASTE SHEET'!I85)</f>
        <v/>
      </c>
      <c s="51" t="str">
        <f>IF('S.D.PASTE SHEET'!J85="","",'S.D.PASTE SHEET'!J85)</f>
        <v/>
      </c>
      <c s="50" t="str">
        <f>IF('S.D.PASTE SHEET'!K85="","",'S.D.PASTE SHEET'!K85)</f>
        <v/>
      </c>
      <c s="50" t="str">
        <f>IF('S.D.PASTE SHEET'!L85="","",'S.D.PASTE SHEET'!L85)</f>
        <v/>
      </c>
      <c s="50" t="str">
        <f>IF('S.D.PASTE SHEET'!M85="","",'S.D.PASTE SHEET'!M85)</f>
        <v/>
      </c>
      <c s="50" t="str">
        <f>IF('S.D.PASTE SHEET'!N85="","",'S.D.PASTE SHEET'!N85)</f>
        <v/>
      </c>
      <c s="50" t="str">
        <f>IF('S.D.PASTE SHEET'!O85="","",'S.D.PASTE SHEET'!O85)</f>
        <v/>
      </c>
      <c s="50" t="str">
        <f>IF('S.D.PASTE SHEET'!P85="","",'S.D.PASTE SHEET'!P85)</f>
        <v/>
      </c>
      <c s="50" t="str">
        <f>IF('S.D.PASTE SHEET'!Q85="","",'S.D.PASTE SHEET'!Q85)</f>
        <v/>
      </c>
      <c s="50" t="str">
        <f>IF('S.D.PASTE SHEET'!R85="","",'S.D.PASTE SHEET'!R85)</f>
        <v/>
      </c>
      <c s="50" t="str">
        <f>IF('S.D.PASTE SHEET'!S85="","",'S.D.PASTE SHEET'!S85)</f>
        <v/>
      </c>
      <c s="50" t="str">
        <f>IF('S.D.PASTE SHEET'!T85="","",'S.D.PASTE SHEET'!T85)</f>
        <v/>
      </c>
      <c s="50" t="str">
        <f>IF('S.D.PASTE SHEET'!U85="","",'S.D.PASTE SHEET'!U85)</f>
        <v/>
      </c>
      <c s="50" t="str">
        <f>IF('S.D.PASTE SHEET'!V85="","",'S.D.PASTE SHEET'!V85)</f>
        <v/>
      </c>
      <c s="50" t="str">
        <f>IF('S.D.PASTE SHEET'!W85="","",'S.D.PASTE SHEET'!W85)</f>
        <v/>
      </c>
      <c s="50" t="str">
        <f>IF('S.D.PASTE SHEET'!X85="","",'S.D.PASTE SHEET'!X85)</f>
        <v/>
      </c>
      <c s="50" t="str">
        <f>IF('S.D.PASTE SHEET'!Y85="","",'S.D.PASTE SHEET'!Y85)</f>
        <v/>
      </c>
      <c s="50" t="str">
        <f>IF('S.D.PASTE SHEET'!Z85="","",'S.D.PASTE SHEET'!Z85)</f>
        <v/>
      </c>
      <c s="50" t="str">
        <f>IF('S.D.PASTE SHEET'!AA85="","",'S.D.PASTE SHEET'!AA85)</f>
        <v/>
      </c>
      <c s="50" t="str">
        <f>IF('S.D.PASTE SHEET'!AB85="","",'S.D.PASTE SHEET'!AB85)</f>
        <v/>
      </c>
      <c s="50" t="str">
        <f>IF('S.D.PASTE SHEET'!AC85="","",'S.D.PASTE SHEET'!AC85)</f>
        <v/>
      </c>
      <c s="50" t="str">
        <f>IF('S.D.PASTE SHEET'!AD85="","",'S.D.PASTE SHEET'!AD85)</f>
        <v/>
      </c>
      <c s="52"/>
      <c s="48" t="str">
        <f>IF(AK85="","",IF(AK85&gt;0,COUNT($AG$2:AG85),""))</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IF(BC85="","",IF(BC85&gt;0,COUNT($AY$2:AY85),""))</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86" spans="1:66" ht="15.75" customHeight="1">
      <c r="A86" s="50" t="str">
        <f>IF('S.D.PASTE SHEET'!A86="","",'S.D.PASTE SHEET'!A86)</f>
        <v/>
      </c>
      <c s="50" t="str">
        <f>IF('S.D.PASTE SHEET'!B86="","",'S.D.PASTE SHEET'!B86)</f>
        <v/>
      </c>
      <c s="50" t="str">
        <f>IF('S.D.PASTE SHEET'!C86="","",'S.D.PASTE SHEET'!C86)</f>
        <v/>
      </c>
      <c s="51" t="str">
        <f>IF('S.D.PASTE SHEET'!D86="","",'S.D.PASTE SHEET'!D86)</f>
        <v/>
      </c>
      <c s="50" t="str">
        <f>IF('S.D.PASTE SHEET'!E86="","",UPPER('S.D.PASTE SHEET'!E86))</f>
        <v/>
      </c>
      <c s="50" t="str">
        <f>IF('S.D.PASTE SHEET'!F86="","",'S.D.PASTE SHEET'!F86)</f>
        <v/>
      </c>
      <c s="50" t="str">
        <f>IF('S.D.PASTE SHEET'!G86="","",UPPER('S.D.PASTE SHEET'!G86))</f>
        <v/>
      </c>
      <c s="50" t="str">
        <f>IF('S.D.PASTE SHEET'!H86="","",UPPER('S.D.PASTE SHEET'!H86))</f>
        <v/>
      </c>
      <c s="50" t="str">
        <f>IF('S.D.PASTE SHEET'!I86="","",'S.D.PASTE SHEET'!I86)</f>
        <v/>
      </c>
      <c s="51" t="str">
        <f>IF('S.D.PASTE SHEET'!J86="","",'S.D.PASTE SHEET'!J86)</f>
        <v/>
      </c>
      <c s="50" t="str">
        <f>IF('S.D.PASTE SHEET'!K86="","",'S.D.PASTE SHEET'!K86)</f>
        <v/>
      </c>
      <c s="50" t="str">
        <f>IF('S.D.PASTE SHEET'!L86="","",'S.D.PASTE SHEET'!L86)</f>
        <v/>
      </c>
      <c s="50" t="str">
        <f>IF('S.D.PASTE SHEET'!M86="","",'S.D.PASTE SHEET'!M86)</f>
        <v/>
      </c>
      <c s="50" t="str">
        <f>IF('S.D.PASTE SHEET'!N86="","",'S.D.PASTE SHEET'!N86)</f>
        <v/>
      </c>
      <c s="50" t="str">
        <f>IF('S.D.PASTE SHEET'!O86="","",'S.D.PASTE SHEET'!O86)</f>
        <v/>
      </c>
      <c s="50" t="str">
        <f>IF('S.D.PASTE SHEET'!P86="","",'S.D.PASTE SHEET'!P86)</f>
        <v/>
      </c>
      <c s="50" t="str">
        <f>IF('S.D.PASTE SHEET'!Q86="","",'S.D.PASTE SHEET'!Q86)</f>
        <v/>
      </c>
      <c s="50" t="str">
        <f>IF('S.D.PASTE SHEET'!R86="","",'S.D.PASTE SHEET'!R86)</f>
        <v/>
      </c>
      <c s="50" t="str">
        <f>IF('S.D.PASTE SHEET'!S86="","",'S.D.PASTE SHEET'!S86)</f>
        <v/>
      </c>
      <c s="50" t="str">
        <f>IF('S.D.PASTE SHEET'!T86="","",'S.D.PASTE SHEET'!T86)</f>
        <v/>
      </c>
      <c s="50" t="str">
        <f>IF('S.D.PASTE SHEET'!U86="","",'S.D.PASTE SHEET'!U86)</f>
        <v/>
      </c>
      <c s="50" t="str">
        <f>IF('S.D.PASTE SHEET'!V86="","",'S.D.PASTE SHEET'!V86)</f>
        <v/>
      </c>
      <c s="50" t="str">
        <f>IF('S.D.PASTE SHEET'!W86="","",'S.D.PASTE SHEET'!W86)</f>
        <v/>
      </c>
      <c s="50" t="str">
        <f>IF('S.D.PASTE SHEET'!X86="","",'S.D.PASTE SHEET'!X86)</f>
        <v/>
      </c>
      <c s="50" t="str">
        <f>IF('S.D.PASTE SHEET'!Y86="","",'S.D.PASTE SHEET'!Y86)</f>
        <v/>
      </c>
      <c s="50" t="str">
        <f>IF('S.D.PASTE SHEET'!Z86="","",'S.D.PASTE SHEET'!Z86)</f>
        <v/>
      </c>
      <c s="50" t="str">
        <f>IF('S.D.PASTE SHEET'!AA86="","",'S.D.PASTE SHEET'!AA86)</f>
        <v/>
      </c>
      <c s="50" t="str">
        <f>IF('S.D.PASTE SHEET'!AB86="","",'S.D.PASTE SHEET'!AB86)</f>
        <v/>
      </c>
      <c s="50" t="str">
        <f>IF('S.D.PASTE SHEET'!AC86="","",'S.D.PASTE SHEET'!AC86)</f>
        <v/>
      </c>
      <c s="50" t="str">
        <f>IF('S.D.PASTE SHEET'!AD86="","",'S.D.PASTE SHEET'!AD86)</f>
        <v/>
      </c>
      <c s="52"/>
      <c s="48" t="str">
        <f>IF(AK86="","",IF(AK86&gt;0,COUNT($AG$2:AG86),""))</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IF(BC86="","",IF(BC86&gt;0,COUNT($AY$2:AY86),""))</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87" spans="1:66" ht="15.75" customHeight="1">
      <c r="A87" s="50" t="str">
        <f>IF('S.D.PASTE SHEET'!A87="","",'S.D.PASTE SHEET'!A87)</f>
        <v/>
      </c>
      <c s="50" t="str">
        <f>IF('S.D.PASTE SHEET'!B87="","",'S.D.PASTE SHEET'!B87)</f>
        <v/>
      </c>
      <c s="50" t="str">
        <f>IF('S.D.PASTE SHEET'!C87="","",'S.D.PASTE SHEET'!C87)</f>
        <v/>
      </c>
      <c s="51" t="str">
        <f>IF('S.D.PASTE SHEET'!D87="","",'S.D.PASTE SHEET'!D87)</f>
        <v/>
      </c>
      <c s="50" t="str">
        <f>IF('S.D.PASTE SHEET'!E87="","",UPPER('S.D.PASTE SHEET'!E87))</f>
        <v/>
      </c>
      <c s="50" t="str">
        <f>IF('S.D.PASTE SHEET'!F87="","",'S.D.PASTE SHEET'!F87)</f>
        <v/>
      </c>
      <c s="50" t="str">
        <f>IF('S.D.PASTE SHEET'!G87="","",UPPER('S.D.PASTE SHEET'!G87))</f>
        <v/>
      </c>
      <c s="50" t="str">
        <f>IF('S.D.PASTE SHEET'!H87="","",UPPER('S.D.PASTE SHEET'!H87))</f>
        <v/>
      </c>
      <c s="50" t="str">
        <f>IF('S.D.PASTE SHEET'!I87="","",'S.D.PASTE SHEET'!I87)</f>
        <v/>
      </c>
      <c s="51" t="str">
        <f>IF('S.D.PASTE SHEET'!J87="","",'S.D.PASTE SHEET'!J87)</f>
        <v/>
      </c>
      <c s="50" t="str">
        <f>IF('S.D.PASTE SHEET'!K87="","",'S.D.PASTE SHEET'!K87)</f>
        <v/>
      </c>
      <c s="50" t="str">
        <f>IF('S.D.PASTE SHEET'!L87="","",'S.D.PASTE SHEET'!L87)</f>
        <v/>
      </c>
      <c s="50" t="str">
        <f>IF('S.D.PASTE SHEET'!M87="","",'S.D.PASTE SHEET'!M87)</f>
        <v/>
      </c>
      <c s="50" t="str">
        <f>IF('S.D.PASTE SHEET'!N87="","",'S.D.PASTE SHEET'!N87)</f>
        <v/>
      </c>
      <c s="50" t="str">
        <f>IF('S.D.PASTE SHEET'!O87="","",'S.D.PASTE SHEET'!O87)</f>
        <v/>
      </c>
      <c s="50" t="str">
        <f>IF('S.D.PASTE SHEET'!P87="","",'S.D.PASTE SHEET'!P87)</f>
        <v/>
      </c>
      <c s="50" t="str">
        <f>IF('S.D.PASTE SHEET'!Q87="","",'S.D.PASTE SHEET'!Q87)</f>
        <v/>
      </c>
      <c s="50" t="str">
        <f>IF('S.D.PASTE SHEET'!R87="","",'S.D.PASTE SHEET'!R87)</f>
        <v/>
      </c>
      <c s="50" t="str">
        <f>IF('S.D.PASTE SHEET'!S87="","",'S.D.PASTE SHEET'!S87)</f>
        <v/>
      </c>
      <c s="50" t="str">
        <f>IF('S.D.PASTE SHEET'!T87="","",'S.D.PASTE SHEET'!T87)</f>
        <v/>
      </c>
      <c s="50" t="str">
        <f>IF('S.D.PASTE SHEET'!U87="","",'S.D.PASTE SHEET'!U87)</f>
        <v/>
      </c>
      <c s="50" t="str">
        <f>IF('S.D.PASTE SHEET'!V87="","",'S.D.PASTE SHEET'!V87)</f>
        <v/>
      </c>
      <c s="50" t="str">
        <f>IF('S.D.PASTE SHEET'!W87="","",'S.D.PASTE SHEET'!W87)</f>
        <v/>
      </c>
      <c s="50" t="str">
        <f>IF('S.D.PASTE SHEET'!X87="","",'S.D.PASTE SHEET'!X87)</f>
        <v/>
      </c>
      <c s="50" t="str">
        <f>IF('S.D.PASTE SHEET'!Y87="","",'S.D.PASTE SHEET'!Y87)</f>
        <v/>
      </c>
      <c s="50" t="str">
        <f>IF('S.D.PASTE SHEET'!Z87="","",'S.D.PASTE SHEET'!Z87)</f>
        <v/>
      </c>
      <c s="50" t="str">
        <f>IF('S.D.PASTE SHEET'!AA87="","",'S.D.PASTE SHEET'!AA87)</f>
        <v/>
      </c>
      <c s="50" t="str">
        <f>IF('S.D.PASTE SHEET'!AB87="","",'S.D.PASTE SHEET'!AB87)</f>
        <v/>
      </c>
      <c s="50" t="str">
        <f>IF('S.D.PASTE SHEET'!AC87="","",'S.D.PASTE SHEET'!AC87)</f>
        <v/>
      </c>
      <c s="50" t="str">
        <f>IF('S.D.PASTE SHEET'!AD87="","",'S.D.PASTE SHEET'!AD87)</f>
        <v/>
      </c>
      <c s="52"/>
      <c s="48" t="str">
        <f>IF(AK87="","",IF(AK87&gt;0,COUNT($AG$2:AG87),""))</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IF(BC87="","",IF(BC87&gt;0,COUNT($AY$2:AY87),""))</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88" spans="1:66" ht="15.75" customHeight="1">
      <c r="A88" s="50" t="str">
        <f>IF('S.D.PASTE SHEET'!A88="","",'S.D.PASTE SHEET'!A88)</f>
        <v/>
      </c>
      <c s="50" t="str">
        <f>IF('S.D.PASTE SHEET'!B88="","",'S.D.PASTE SHEET'!B88)</f>
        <v/>
      </c>
      <c s="50" t="str">
        <f>IF('S.D.PASTE SHEET'!C88="","",'S.D.PASTE SHEET'!C88)</f>
        <v/>
      </c>
      <c s="51" t="str">
        <f>IF('S.D.PASTE SHEET'!D88="","",'S.D.PASTE SHEET'!D88)</f>
        <v/>
      </c>
      <c s="50" t="str">
        <f>IF('S.D.PASTE SHEET'!E88="","",UPPER('S.D.PASTE SHEET'!E88))</f>
        <v/>
      </c>
      <c s="50" t="str">
        <f>IF('S.D.PASTE SHEET'!F88="","",'S.D.PASTE SHEET'!F88)</f>
        <v/>
      </c>
      <c s="50" t="str">
        <f>IF('S.D.PASTE SHEET'!G88="","",UPPER('S.D.PASTE SHEET'!G88))</f>
        <v/>
      </c>
      <c s="50" t="str">
        <f>IF('S.D.PASTE SHEET'!H88="","",UPPER('S.D.PASTE SHEET'!H88))</f>
        <v/>
      </c>
      <c s="50" t="str">
        <f>IF('S.D.PASTE SHEET'!I88="","",'S.D.PASTE SHEET'!I88)</f>
        <v/>
      </c>
      <c s="51" t="str">
        <f>IF('S.D.PASTE SHEET'!J88="","",'S.D.PASTE SHEET'!J88)</f>
        <v/>
      </c>
      <c s="50" t="str">
        <f>IF('S.D.PASTE SHEET'!K88="","",'S.D.PASTE SHEET'!K88)</f>
        <v/>
      </c>
      <c s="50" t="str">
        <f>IF('S.D.PASTE SHEET'!L88="","",'S.D.PASTE SHEET'!L88)</f>
        <v/>
      </c>
      <c s="50" t="str">
        <f>IF('S.D.PASTE SHEET'!M88="","",'S.D.PASTE SHEET'!M88)</f>
        <v/>
      </c>
      <c s="50" t="str">
        <f>IF('S.D.PASTE SHEET'!N88="","",'S.D.PASTE SHEET'!N88)</f>
        <v/>
      </c>
      <c s="50" t="str">
        <f>IF('S.D.PASTE SHEET'!O88="","",'S.D.PASTE SHEET'!O88)</f>
        <v/>
      </c>
      <c s="50" t="str">
        <f>IF('S.D.PASTE SHEET'!P88="","",'S.D.PASTE SHEET'!P88)</f>
        <v/>
      </c>
      <c s="50" t="str">
        <f>IF('S.D.PASTE SHEET'!Q88="","",'S.D.PASTE SHEET'!Q88)</f>
        <v/>
      </c>
      <c s="50" t="str">
        <f>IF('S.D.PASTE SHEET'!R88="","",'S.D.PASTE SHEET'!R88)</f>
        <v/>
      </c>
      <c s="50" t="str">
        <f>IF('S.D.PASTE SHEET'!S88="","",'S.D.PASTE SHEET'!S88)</f>
        <v/>
      </c>
      <c s="50" t="str">
        <f>IF('S.D.PASTE SHEET'!T88="","",'S.D.PASTE SHEET'!T88)</f>
        <v/>
      </c>
      <c s="50" t="str">
        <f>IF('S.D.PASTE SHEET'!U88="","",'S.D.PASTE SHEET'!U88)</f>
        <v/>
      </c>
      <c s="50" t="str">
        <f>IF('S.D.PASTE SHEET'!V88="","",'S.D.PASTE SHEET'!V88)</f>
        <v/>
      </c>
      <c s="50" t="str">
        <f>IF('S.D.PASTE SHEET'!W88="","",'S.D.PASTE SHEET'!W88)</f>
        <v/>
      </c>
      <c s="50" t="str">
        <f>IF('S.D.PASTE SHEET'!X88="","",'S.D.PASTE SHEET'!X88)</f>
        <v/>
      </c>
      <c s="50" t="str">
        <f>IF('S.D.PASTE SHEET'!Y88="","",'S.D.PASTE SHEET'!Y88)</f>
        <v/>
      </c>
      <c s="50" t="str">
        <f>IF('S.D.PASTE SHEET'!Z88="","",'S.D.PASTE SHEET'!Z88)</f>
        <v/>
      </c>
      <c s="50" t="str">
        <f>IF('S.D.PASTE SHEET'!AA88="","",'S.D.PASTE SHEET'!AA88)</f>
        <v/>
      </c>
      <c s="50" t="str">
        <f>IF('S.D.PASTE SHEET'!AB88="","",'S.D.PASTE SHEET'!AB88)</f>
        <v/>
      </c>
      <c s="50" t="str">
        <f>IF('S.D.PASTE SHEET'!AC88="","",'S.D.PASTE SHEET'!AC88)</f>
        <v/>
      </c>
      <c s="50" t="str">
        <f>IF('S.D.PASTE SHEET'!AD88="","",'S.D.PASTE SHEET'!AD88)</f>
        <v/>
      </c>
      <c s="52"/>
      <c s="48" t="str">
        <f>IF(AK88="","",IF(AK88&gt;0,COUNT($AG$2:AG88),""))</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IF(BC88="","",IF(BC88&gt;0,COUNT($AY$2:AY88),""))</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89" spans="1:66" ht="15.75" customHeight="1">
      <c r="A89" s="50" t="str">
        <f>IF('S.D.PASTE SHEET'!A89="","",'S.D.PASTE SHEET'!A89)</f>
        <v/>
      </c>
      <c s="50" t="str">
        <f>IF('S.D.PASTE SHEET'!B89="","",'S.D.PASTE SHEET'!B89)</f>
        <v/>
      </c>
      <c s="50" t="str">
        <f>IF('S.D.PASTE SHEET'!C89="","",'S.D.PASTE SHEET'!C89)</f>
        <v/>
      </c>
      <c s="51" t="str">
        <f>IF('S.D.PASTE SHEET'!D89="","",'S.D.PASTE SHEET'!D89)</f>
        <v/>
      </c>
      <c s="50" t="str">
        <f>IF('S.D.PASTE SHEET'!E89="","",UPPER('S.D.PASTE SHEET'!E89))</f>
        <v/>
      </c>
      <c s="50" t="str">
        <f>IF('S.D.PASTE SHEET'!F89="","",'S.D.PASTE SHEET'!F89)</f>
        <v/>
      </c>
      <c s="50" t="str">
        <f>IF('S.D.PASTE SHEET'!G89="","",UPPER('S.D.PASTE SHEET'!G89))</f>
        <v/>
      </c>
      <c s="50" t="str">
        <f>IF('S.D.PASTE SHEET'!H89="","",UPPER('S.D.PASTE SHEET'!H89))</f>
        <v/>
      </c>
      <c s="50" t="str">
        <f>IF('S.D.PASTE SHEET'!I89="","",'S.D.PASTE SHEET'!I89)</f>
        <v/>
      </c>
      <c s="51" t="str">
        <f>IF('S.D.PASTE SHEET'!J89="","",'S.D.PASTE SHEET'!J89)</f>
        <v/>
      </c>
      <c s="50" t="str">
        <f>IF('S.D.PASTE SHEET'!K89="","",'S.D.PASTE SHEET'!K89)</f>
        <v/>
      </c>
      <c s="50" t="str">
        <f>IF('S.D.PASTE SHEET'!L89="","",'S.D.PASTE SHEET'!L89)</f>
        <v/>
      </c>
      <c s="50" t="str">
        <f>IF('S.D.PASTE SHEET'!M89="","",'S.D.PASTE SHEET'!M89)</f>
        <v/>
      </c>
      <c s="50" t="str">
        <f>IF('S.D.PASTE SHEET'!N89="","",'S.D.PASTE SHEET'!N89)</f>
        <v/>
      </c>
      <c s="50" t="str">
        <f>IF('S.D.PASTE SHEET'!O89="","",'S.D.PASTE SHEET'!O89)</f>
        <v/>
      </c>
      <c s="50" t="str">
        <f>IF('S.D.PASTE SHEET'!P89="","",'S.D.PASTE SHEET'!P89)</f>
        <v/>
      </c>
      <c s="50" t="str">
        <f>IF('S.D.PASTE SHEET'!Q89="","",'S.D.PASTE SHEET'!Q89)</f>
        <v/>
      </c>
      <c s="50" t="str">
        <f>IF('S.D.PASTE SHEET'!R89="","",'S.D.PASTE SHEET'!R89)</f>
        <v/>
      </c>
      <c s="50" t="str">
        <f>IF('S.D.PASTE SHEET'!S89="","",'S.D.PASTE SHEET'!S89)</f>
        <v/>
      </c>
      <c s="50" t="str">
        <f>IF('S.D.PASTE SHEET'!T89="","",'S.D.PASTE SHEET'!T89)</f>
        <v/>
      </c>
      <c s="50" t="str">
        <f>IF('S.D.PASTE SHEET'!U89="","",'S.D.PASTE SHEET'!U89)</f>
        <v/>
      </c>
      <c s="50" t="str">
        <f>IF('S.D.PASTE SHEET'!V89="","",'S.D.PASTE SHEET'!V89)</f>
        <v/>
      </c>
      <c s="50" t="str">
        <f>IF('S.D.PASTE SHEET'!W89="","",'S.D.PASTE SHEET'!W89)</f>
        <v/>
      </c>
      <c s="50" t="str">
        <f>IF('S.D.PASTE SHEET'!X89="","",'S.D.PASTE SHEET'!X89)</f>
        <v/>
      </c>
      <c s="50" t="str">
        <f>IF('S.D.PASTE SHEET'!Y89="","",'S.D.PASTE SHEET'!Y89)</f>
        <v/>
      </c>
      <c s="50" t="str">
        <f>IF('S.D.PASTE SHEET'!Z89="","",'S.D.PASTE SHEET'!Z89)</f>
        <v/>
      </c>
      <c s="50" t="str">
        <f>IF('S.D.PASTE SHEET'!AA89="","",'S.D.PASTE SHEET'!AA89)</f>
        <v/>
      </c>
      <c s="50" t="str">
        <f>IF('S.D.PASTE SHEET'!AB89="","",'S.D.PASTE SHEET'!AB89)</f>
        <v/>
      </c>
      <c s="50" t="str">
        <f>IF('S.D.PASTE SHEET'!AC89="","",'S.D.PASTE SHEET'!AC89)</f>
        <v/>
      </c>
      <c s="50" t="str">
        <f>IF('S.D.PASTE SHEET'!AD89="","",'S.D.PASTE SHEET'!AD89)</f>
        <v/>
      </c>
      <c s="52"/>
      <c s="48" t="str">
        <f>IF(AK89="","",IF(AK89&gt;0,COUNT($AG$2:AG89),""))</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IF(BC89="","",IF(BC89&gt;0,COUNT($AY$2:AY89),""))</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90" spans="1:66" ht="15.75" customHeight="1">
      <c r="A90" s="50" t="str">
        <f>IF('S.D.PASTE SHEET'!A90="","",'S.D.PASTE SHEET'!A90)</f>
        <v/>
      </c>
      <c s="50" t="str">
        <f>IF('S.D.PASTE SHEET'!B90="","",'S.D.PASTE SHEET'!B90)</f>
        <v/>
      </c>
      <c s="50" t="str">
        <f>IF('S.D.PASTE SHEET'!C90="","",'S.D.PASTE SHEET'!C90)</f>
        <v/>
      </c>
      <c s="51" t="str">
        <f>IF('S.D.PASTE SHEET'!D90="","",'S.D.PASTE SHEET'!D90)</f>
        <v/>
      </c>
      <c s="50" t="str">
        <f>IF('S.D.PASTE SHEET'!E90="","",UPPER('S.D.PASTE SHEET'!E90))</f>
        <v/>
      </c>
      <c s="50" t="str">
        <f>IF('S.D.PASTE SHEET'!F90="","",'S.D.PASTE SHEET'!F90)</f>
        <v/>
      </c>
      <c s="50" t="str">
        <f>IF('S.D.PASTE SHEET'!G90="","",UPPER('S.D.PASTE SHEET'!G90))</f>
        <v/>
      </c>
      <c s="50" t="str">
        <f>IF('S.D.PASTE SHEET'!H90="","",UPPER('S.D.PASTE SHEET'!H90))</f>
        <v/>
      </c>
      <c s="50" t="str">
        <f>IF('S.D.PASTE SHEET'!I90="","",'S.D.PASTE SHEET'!I90)</f>
        <v/>
      </c>
      <c s="51" t="str">
        <f>IF('S.D.PASTE SHEET'!J90="","",'S.D.PASTE SHEET'!J90)</f>
        <v/>
      </c>
      <c s="50" t="str">
        <f>IF('S.D.PASTE SHEET'!K90="","",'S.D.PASTE SHEET'!K90)</f>
        <v/>
      </c>
      <c s="50" t="str">
        <f>IF('S.D.PASTE SHEET'!L90="","",'S.D.PASTE SHEET'!L90)</f>
        <v/>
      </c>
      <c s="50" t="str">
        <f>IF('S.D.PASTE SHEET'!M90="","",'S.D.PASTE SHEET'!M90)</f>
        <v/>
      </c>
      <c s="50" t="str">
        <f>IF('S.D.PASTE SHEET'!N90="","",'S.D.PASTE SHEET'!N90)</f>
        <v/>
      </c>
      <c s="50" t="str">
        <f>IF('S.D.PASTE SHEET'!O90="","",'S.D.PASTE SHEET'!O90)</f>
        <v/>
      </c>
      <c s="50" t="str">
        <f>IF('S.D.PASTE SHEET'!P90="","",'S.D.PASTE SHEET'!P90)</f>
        <v/>
      </c>
      <c s="50" t="str">
        <f>IF('S.D.PASTE SHEET'!Q90="","",'S.D.PASTE SHEET'!Q90)</f>
        <v/>
      </c>
      <c s="50" t="str">
        <f>IF('S.D.PASTE SHEET'!R90="","",'S.D.PASTE SHEET'!R90)</f>
        <v/>
      </c>
      <c s="50" t="str">
        <f>IF('S.D.PASTE SHEET'!S90="","",'S.D.PASTE SHEET'!S90)</f>
        <v/>
      </c>
      <c s="50" t="str">
        <f>IF('S.D.PASTE SHEET'!T90="","",'S.D.PASTE SHEET'!T90)</f>
        <v/>
      </c>
      <c s="50" t="str">
        <f>IF('S.D.PASTE SHEET'!U90="","",'S.D.PASTE SHEET'!U90)</f>
        <v/>
      </c>
      <c s="50" t="str">
        <f>IF('S.D.PASTE SHEET'!V90="","",'S.D.PASTE SHEET'!V90)</f>
        <v/>
      </c>
      <c s="50" t="str">
        <f>IF('S.D.PASTE SHEET'!W90="","",'S.D.PASTE SHEET'!W90)</f>
        <v/>
      </c>
      <c s="50" t="str">
        <f>IF('S.D.PASTE SHEET'!X90="","",'S.D.PASTE SHEET'!X90)</f>
        <v/>
      </c>
      <c s="50" t="str">
        <f>IF('S.D.PASTE SHEET'!Y90="","",'S.D.PASTE SHEET'!Y90)</f>
        <v/>
      </c>
      <c s="50" t="str">
        <f>IF('S.D.PASTE SHEET'!Z90="","",'S.D.PASTE SHEET'!Z90)</f>
        <v/>
      </c>
      <c s="50" t="str">
        <f>IF('S.D.PASTE SHEET'!AA90="","",'S.D.PASTE SHEET'!AA90)</f>
        <v/>
      </c>
      <c s="50" t="str">
        <f>IF('S.D.PASTE SHEET'!AB90="","",'S.D.PASTE SHEET'!AB90)</f>
        <v/>
      </c>
      <c s="50" t="str">
        <f>IF('S.D.PASTE SHEET'!AC90="","",'S.D.PASTE SHEET'!AC90)</f>
        <v/>
      </c>
      <c s="50" t="str">
        <f>IF('S.D.PASTE SHEET'!AD90="","",'S.D.PASTE SHEET'!AD90)</f>
        <v/>
      </c>
      <c s="52"/>
      <c s="48" t="str">
        <f>IF(AK90="","",IF(AK90&gt;0,COUNT($AG$2:AG90),""))</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IF(BC90="","",IF(BC90&gt;0,COUNT($AY$2:AY90),""))</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91" spans="1:66" ht="15.75" customHeight="1">
      <c r="A91" s="50" t="str">
        <f>IF('S.D.PASTE SHEET'!A91="","",'S.D.PASTE SHEET'!A91)</f>
        <v/>
      </c>
      <c s="50" t="str">
        <f>IF('S.D.PASTE SHEET'!B91="","",'S.D.PASTE SHEET'!B91)</f>
        <v/>
      </c>
      <c s="50" t="str">
        <f>IF('S.D.PASTE SHEET'!C91="","",'S.D.PASTE SHEET'!C91)</f>
        <v/>
      </c>
      <c s="51" t="str">
        <f>IF('S.D.PASTE SHEET'!D91="","",'S.D.PASTE SHEET'!D91)</f>
        <v/>
      </c>
      <c s="50" t="str">
        <f>IF('S.D.PASTE SHEET'!E91="","",UPPER('S.D.PASTE SHEET'!E91))</f>
        <v/>
      </c>
      <c s="50" t="str">
        <f>IF('S.D.PASTE SHEET'!F91="","",'S.D.PASTE SHEET'!F91)</f>
        <v/>
      </c>
      <c s="50" t="str">
        <f>IF('S.D.PASTE SHEET'!G91="","",UPPER('S.D.PASTE SHEET'!G91))</f>
        <v/>
      </c>
      <c s="50" t="str">
        <f>IF('S.D.PASTE SHEET'!H91="","",UPPER('S.D.PASTE SHEET'!H91))</f>
        <v/>
      </c>
      <c s="50" t="str">
        <f>IF('S.D.PASTE SHEET'!I91="","",'S.D.PASTE SHEET'!I91)</f>
        <v/>
      </c>
      <c s="51" t="str">
        <f>IF('S.D.PASTE SHEET'!J91="","",'S.D.PASTE SHEET'!J91)</f>
        <v/>
      </c>
      <c s="50" t="str">
        <f>IF('S.D.PASTE SHEET'!K91="","",'S.D.PASTE SHEET'!K91)</f>
        <v/>
      </c>
      <c s="50" t="str">
        <f>IF('S.D.PASTE SHEET'!L91="","",'S.D.PASTE SHEET'!L91)</f>
        <v/>
      </c>
      <c s="50" t="str">
        <f>IF('S.D.PASTE SHEET'!M91="","",'S.D.PASTE SHEET'!M91)</f>
        <v/>
      </c>
      <c s="50" t="str">
        <f>IF('S.D.PASTE SHEET'!N91="","",'S.D.PASTE SHEET'!N91)</f>
        <v/>
      </c>
      <c s="50" t="str">
        <f>IF('S.D.PASTE SHEET'!O91="","",'S.D.PASTE SHEET'!O91)</f>
        <v/>
      </c>
      <c s="50" t="str">
        <f>IF('S.D.PASTE SHEET'!P91="","",'S.D.PASTE SHEET'!P91)</f>
        <v/>
      </c>
      <c s="50" t="str">
        <f>IF('S.D.PASTE SHEET'!Q91="","",'S.D.PASTE SHEET'!Q91)</f>
        <v/>
      </c>
      <c s="50" t="str">
        <f>IF('S.D.PASTE SHEET'!R91="","",'S.D.PASTE SHEET'!R91)</f>
        <v/>
      </c>
      <c s="50" t="str">
        <f>IF('S.D.PASTE SHEET'!S91="","",'S.D.PASTE SHEET'!S91)</f>
        <v/>
      </c>
      <c s="50" t="str">
        <f>IF('S.D.PASTE SHEET'!T91="","",'S.D.PASTE SHEET'!T91)</f>
        <v/>
      </c>
      <c s="50" t="str">
        <f>IF('S.D.PASTE SHEET'!U91="","",'S.D.PASTE SHEET'!U91)</f>
        <v/>
      </c>
      <c s="50" t="str">
        <f>IF('S.D.PASTE SHEET'!V91="","",'S.D.PASTE SHEET'!V91)</f>
        <v/>
      </c>
      <c s="50" t="str">
        <f>IF('S.D.PASTE SHEET'!W91="","",'S.D.PASTE SHEET'!W91)</f>
        <v/>
      </c>
      <c s="50" t="str">
        <f>IF('S.D.PASTE SHEET'!X91="","",'S.D.PASTE SHEET'!X91)</f>
        <v/>
      </c>
      <c s="50" t="str">
        <f>IF('S.D.PASTE SHEET'!Y91="","",'S.D.PASTE SHEET'!Y91)</f>
        <v/>
      </c>
      <c s="50" t="str">
        <f>IF('S.D.PASTE SHEET'!Z91="","",'S.D.PASTE SHEET'!Z91)</f>
        <v/>
      </c>
      <c s="50" t="str">
        <f>IF('S.D.PASTE SHEET'!AA91="","",'S.D.PASTE SHEET'!AA91)</f>
        <v/>
      </c>
      <c s="50" t="str">
        <f>IF('S.D.PASTE SHEET'!AB91="","",'S.D.PASTE SHEET'!AB91)</f>
        <v/>
      </c>
      <c s="50" t="str">
        <f>IF('S.D.PASTE SHEET'!AC91="","",'S.D.PASTE SHEET'!AC91)</f>
        <v/>
      </c>
      <c s="50" t="str">
        <f>IF('S.D.PASTE SHEET'!AD91="","",'S.D.PASTE SHEET'!AD91)</f>
        <v/>
      </c>
      <c s="52"/>
      <c s="48" t="str">
        <f>IF(AK91="","",IF(AK91&gt;0,COUNT($AG$2:AG91),""))</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IF(BC91="","",IF(BC91&gt;0,COUNT($AY$2:AY91),""))</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92" spans="1:66" ht="15.75" customHeight="1">
      <c r="A92" s="50" t="str">
        <f>IF('S.D.PASTE SHEET'!A92="","",'S.D.PASTE SHEET'!A92)</f>
        <v/>
      </c>
      <c s="50" t="str">
        <f>IF('S.D.PASTE SHEET'!B92="","",'S.D.PASTE SHEET'!B92)</f>
        <v/>
      </c>
      <c s="50" t="str">
        <f>IF('S.D.PASTE SHEET'!C92="","",'S.D.PASTE SHEET'!C92)</f>
        <v/>
      </c>
      <c s="51" t="str">
        <f>IF('S.D.PASTE SHEET'!D92="","",'S.D.PASTE SHEET'!D92)</f>
        <v/>
      </c>
      <c s="50" t="str">
        <f>IF('S.D.PASTE SHEET'!E92="","",UPPER('S.D.PASTE SHEET'!E92))</f>
        <v/>
      </c>
      <c s="50" t="str">
        <f>IF('S.D.PASTE SHEET'!F92="","",'S.D.PASTE SHEET'!F92)</f>
        <v/>
      </c>
      <c s="50" t="str">
        <f>IF('S.D.PASTE SHEET'!G92="","",UPPER('S.D.PASTE SHEET'!G92))</f>
        <v/>
      </c>
      <c s="50" t="str">
        <f>IF('S.D.PASTE SHEET'!H92="","",UPPER('S.D.PASTE SHEET'!H92))</f>
        <v/>
      </c>
      <c s="50" t="str">
        <f>IF('S.D.PASTE SHEET'!I92="","",'S.D.PASTE SHEET'!I92)</f>
        <v/>
      </c>
      <c s="51" t="str">
        <f>IF('S.D.PASTE SHEET'!J92="","",'S.D.PASTE SHEET'!J92)</f>
        <v/>
      </c>
      <c s="50" t="str">
        <f>IF('S.D.PASTE SHEET'!K92="","",'S.D.PASTE SHEET'!K92)</f>
        <v/>
      </c>
      <c s="50" t="str">
        <f>IF('S.D.PASTE SHEET'!L92="","",'S.D.PASTE SHEET'!L92)</f>
        <v/>
      </c>
      <c s="50" t="str">
        <f>IF('S.D.PASTE SHEET'!M92="","",'S.D.PASTE SHEET'!M92)</f>
        <v/>
      </c>
      <c s="50" t="str">
        <f>IF('S.D.PASTE SHEET'!N92="","",'S.D.PASTE SHEET'!N92)</f>
        <v/>
      </c>
      <c s="50" t="str">
        <f>IF('S.D.PASTE SHEET'!O92="","",'S.D.PASTE SHEET'!O92)</f>
        <v/>
      </c>
      <c s="50" t="str">
        <f>IF('S.D.PASTE SHEET'!P92="","",'S.D.PASTE SHEET'!P92)</f>
        <v/>
      </c>
      <c s="50" t="str">
        <f>IF('S.D.PASTE SHEET'!Q92="","",'S.D.PASTE SHEET'!Q92)</f>
        <v/>
      </c>
      <c s="50" t="str">
        <f>IF('S.D.PASTE SHEET'!R92="","",'S.D.PASTE SHEET'!R92)</f>
        <v/>
      </c>
      <c s="50" t="str">
        <f>IF('S.D.PASTE SHEET'!S92="","",'S.D.PASTE SHEET'!S92)</f>
        <v/>
      </c>
      <c s="50" t="str">
        <f>IF('S.D.PASTE SHEET'!T92="","",'S.D.PASTE SHEET'!T92)</f>
        <v/>
      </c>
      <c s="50" t="str">
        <f>IF('S.D.PASTE SHEET'!U92="","",'S.D.PASTE SHEET'!U92)</f>
        <v/>
      </c>
      <c s="50" t="str">
        <f>IF('S.D.PASTE SHEET'!V92="","",'S.D.PASTE SHEET'!V92)</f>
        <v/>
      </c>
      <c s="50" t="str">
        <f>IF('S.D.PASTE SHEET'!W92="","",'S.D.PASTE SHEET'!W92)</f>
        <v/>
      </c>
      <c s="50" t="str">
        <f>IF('S.D.PASTE SHEET'!X92="","",'S.D.PASTE SHEET'!X92)</f>
        <v/>
      </c>
      <c s="50" t="str">
        <f>IF('S.D.PASTE SHEET'!Y92="","",'S.D.PASTE SHEET'!Y92)</f>
        <v/>
      </c>
      <c s="50" t="str">
        <f>IF('S.D.PASTE SHEET'!Z92="","",'S.D.PASTE SHEET'!Z92)</f>
        <v/>
      </c>
      <c s="50" t="str">
        <f>IF('S.D.PASTE SHEET'!AA92="","",'S.D.PASTE SHEET'!AA92)</f>
        <v/>
      </c>
      <c s="50" t="str">
        <f>IF('S.D.PASTE SHEET'!AB92="","",'S.D.PASTE SHEET'!AB92)</f>
        <v/>
      </c>
      <c s="50" t="str">
        <f>IF('S.D.PASTE SHEET'!AC92="","",'S.D.PASTE SHEET'!AC92)</f>
        <v/>
      </c>
      <c s="50" t="str">
        <f>IF('S.D.PASTE SHEET'!AD92="","",'S.D.PASTE SHEET'!AD92)</f>
        <v/>
      </c>
      <c s="52"/>
      <c s="48" t="str">
        <f>IF(AK92="","",IF(AK92&gt;0,COUNT($AG$2:AG92),""))</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IF(BC92="","",IF(BC92&gt;0,COUNT($AY$2:AY92),""))</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93" spans="1:66" ht="15.75" customHeight="1">
      <c r="A93" s="50" t="str">
        <f>IF('S.D.PASTE SHEET'!A93="","",'S.D.PASTE SHEET'!A93)</f>
        <v/>
      </c>
      <c s="50" t="str">
        <f>IF('S.D.PASTE SHEET'!B93="","",'S.D.PASTE SHEET'!B93)</f>
        <v/>
      </c>
      <c s="50" t="str">
        <f>IF('S.D.PASTE SHEET'!C93="","",'S.D.PASTE SHEET'!C93)</f>
        <v/>
      </c>
      <c s="51" t="str">
        <f>IF('S.D.PASTE SHEET'!D93="","",'S.D.PASTE SHEET'!D93)</f>
        <v/>
      </c>
      <c s="50" t="str">
        <f>IF('S.D.PASTE SHEET'!E93="","",UPPER('S.D.PASTE SHEET'!E93))</f>
        <v/>
      </c>
      <c s="50" t="str">
        <f>IF('S.D.PASTE SHEET'!F93="","",'S.D.PASTE SHEET'!F93)</f>
        <v/>
      </c>
      <c s="50" t="str">
        <f>IF('S.D.PASTE SHEET'!G93="","",UPPER('S.D.PASTE SHEET'!G93))</f>
        <v/>
      </c>
      <c s="50" t="str">
        <f>IF('S.D.PASTE SHEET'!H93="","",UPPER('S.D.PASTE SHEET'!H93))</f>
        <v/>
      </c>
      <c s="50" t="str">
        <f>IF('S.D.PASTE SHEET'!I93="","",'S.D.PASTE SHEET'!I93)</f>
        <v/>
      </c>
      <c s="51" t="str">
        <f>IF('S.D.PASTE SHEET'!J93="","",'S.D.PASTE SHEET'!J93)</f>
        <v/>
      </c>
      <c s="50" t="str">
        <f>IF('S.D.PASTE SHEET'!K93="","",'S.D.PASTE SHEET'!K93)</f>
        <v/>
      </c>
      <c s="50" t="str">
        <f>IF('S.D.PASTE SHEET'!L93="","",'S.D.PASTE SHEET'!L93)</f>
        <v/>
      </c>
      <c s="50" t="str">
        <f>IF('S.D.PASTE SHEET'!M93="","",'S.D.PASTE SHEET'!M93)</f>
        <v/>
      </c>
      <c s="50" t="str">
        <f>IF('S.D.PASTE SHEET'!N93="","",'S.D.PASTE SHEET'!N93)</f>
        <v/>
      </c>
      <c s="50" t="str">
        <f>IF('S.D.PASTE SHEET'!O93="","",'S.D.PASTE SHEET'!O93)</f>
        <v/>
      </c>
      <c s="50" t="str">
        <f>IF('S.D.PASTE SHEET'!P93="","",'S.D.PASTE SHEET'!P93)</f>
        <v/>
      </c>
      <c s="50" t="str">
        <f>IF('S.D.PASTE SHEET'!Q93="","",'S.D.PASTE SHEET'!Q93)</f>
        <v/>
      </c>
      <c s="50" t="str">
        <f>IF('S.D.PASTE SHEET'!R93="","",'S.D.PASTE SHEET'!R93)</f>
        <v/>
      </c>
      <c s="50" t="str">
        <f>IF('S.D.PASTE SHEET'!S93="","",'S.D.PASTE SHEET'!S93)</f>
        <v/>
      </c>
      <c s="50" t="str">
        <f>IF('S.D.PASTE SHEET'!T93="","",'S.D.PASTE SHEET'!T93)</f>
        <v/>
      </c>
      <c s="50" t="str">
        <f>IF('S.D.PASTE SHEET'!U93="","",'S.D.PASTE SHEET'!U93)</f>
        <v/>
      </c>
      <c s="50" t="str">
        <f>IF('S.D.PASTE SHEET'!V93="","",'S.D.PASTE SHEET'!V93)</f>
        <v/>
      </c>
      <c s="50" t="str">
        <f>IF('S.D.PASTE SHEET'!W93="","",'S.D.PASTE SHEET'!W93)</f>
        <v/>
      </c>
      <c s="50" t="str">
        <f>IF('S.D.PASTE SHEET'!X93="","",'S.D.PASTE SHEET'!X93)</f>
        <v/>
      </c>
      <c s="50" t="str">
        <f>IF('S.D.PASTE SHEET'!Y93="","",'S.D.PASTE SHEET'!Y93)</f>
        <v/>
      </c>
      <c s="50" t="str">
        <f>IF('S.D.PASTE SHEET'!Z93="","",'S.D.PASTE SHEET'!Z93)</f>
        <v/>
      </c>
      <c s="50" t="str">
        <f>IF('S.D.PASTE SHEET'!AA93="","",'S.D.PASTE SHEET'!AA93)</f>
        <v/>
      </c>
      <c s="50" t="str">
        <f>IF('S.D.PASTE SHEET'!AB93="","",'S.D.PASTE SHEET'!AB93)</f>
        <v/>
      </c>
      <c s="50" t="str">
        <f>IF('S.D.PASTE SHEET'!AC93="","",'S.D.PASTE SHEET'!AC93)</f>
        <v/>
      </c>
      <c s="50" t="str">
        <f>IF('S.D.PASTE SHEET'!AD93="","",'S.D.PASTE SHEET'!AD93)</f>
        <v/>
      </c>
      <c s="52"/>
      <c s="48" t="str">
        <f>IF(AK93="","",IF(AK93&gt;0,COUNT($AG$2:AG93),""))</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IF(BC93="","",IF(BC93&gt;0,COUNT($AY$2:AY93),""))</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94" spans="1:66" ht="15.75" customHeight="1">
      <c r="A94" s="50" t="str">
        <f>IF('S.D.PASTE SHEET'!A94="","",'S.D.PASTE SHEET'!A94)</f>
        <v/>
      </c>
      <c s="50" t="str">
        <f>IF('S.D.PASTE SHEET'!B94="","",'S.D.PASTE SHEET'!B94)</f>
        <v/>
      </c>
      <c s="50" t="str">
        <f>IF('S.D.PASTE SHEET'!C94="","",'S.D.PASTE SHEET'!C94)</f>
        <v/>
      </c>
      <c s="51" t="str">
        <f>IF('S.D.PASTE SHEET'!D94="","",'S.D.PASTE SHEET'!D94)</f>
        <v/>
      </c>
      <c s="50" t="str">
        <f>IF('S.D.PASTE SHEET'!E94="","",UPPER('S.D.PASTE SHEET'!E94))</f>
        <v/>
      </c>
      <c s="50" t="str">
        <f>IF('S.D.PASTE SHEET'!F94="","",'S.D.PASTE SHEET'!F94)</f>
        <v/>
      </c>
      <c s="50" t="str">
        <f>IF('S.D.PASTE SHEET'!G94="","",UPPER('S.D.PASTE SHEET'!G94))</f>
        <v/>
      </c>
      <c s="50" t="str">
        <f>IF('S.D.PASTE SHEET'!H94="","",UPPER('S.D.PASTE SHEET'!H94))</f>
        <v/>
      </c>
      <c s="50" t="str">
        <f>IF('S.D.PASTE SHEET'!I94="","",'S.D.PASTE SHEET'!I94)</f>
        <v/>
      </c>
      <c s="51" t="str">
        <f>IF('S.D.PASTE SHEET'!J94="","",'S.D.PASTE SHEET'!J94)</f>
        <v/>
      </c>
      <c s="50" t="str">
        <f>IF('S.D.PASTE SHEET'!K94="","",'S.D.PASTE SHEET'!K94)</f>
        <v/>
      </c>
      <c s="50" t="str">
        <f>IF('S.D.PASTE SHEET'!L94="","",'S.D.PASTE SHEET'!L94)</f>
        <v/>
      </c>
      <c s="50" t="str">
        <f>IF('S.D.PASTE SHEET'!M94="","",'S.D.PASTE SHEET'!M94)</f>
        <v/>
      </c>
      <c s="50" t="str">
        <f>IF('S.D.PASTE SHEET'!N94="","",'S.D.PASTE SHEET'!N94)</f>
        <v/>
      </c>
      <c s="50" t="str">
        <f>IF('S.D.PASTE SHEET'!O94="","",'S.D.PASTE SHEET'!O94)</f>
        <v/>
      </c>
      <c s="50" t="str">
        <f>IF('S.D.PASTE SHEET'!P94="","",'S.D.PASTE SHEET'!P94)</f>
        <v/>
      </c>
      <c s="50" t="str">
        <f>IF('S.D.PASTE SHEET'!Q94="","",'S.D.PASTE SHEET'!Q94)</f>
        <v/>
      </c>
      <c s="50" t="str">
        <f>IF('S.D.PASTE SHEET'!R94="","",'S.D.PASTE SHEET'!R94)</f>
        <v/>
      </c>
      <c s="50" t="str">
        <f>IF('S.D.PASTE SHEET'!S94="","",'S.D.PASTE SHEET'!S94)</f>
        <v/>
      </c>
      <c s="50" t="str">
        <f>IF('S.D.PASTE SHEET'!T94="","",'S.D.PASTE SHEET'!T94)</f>
        <v/>
      </c>
      <c s="50" t="str">
        <f>IF('S.D.PASTE SHEET'!U94="","",'S.D.PASTE SHEET'!U94)</f>
        <v/>
      </c>
      <c s="50" t="str">
        <f>IF('S.D.PASTE SHEET'!V94="","",'S.D.PASTE SHEET'!V94)</f>
        <v/>
      </c>
      <c s="50" t="str">
        <f>IF('S.D.PASTE SHEET'!W94="","",'S.D.PASTE SHEET'!W94)</f>
        <v/>
      </c>
      <c s="50" t="str">
        <f>IF('S.D.PASTE SHEET'!X94="","",'S.D.PASTE SHEET'!X94)</f>
        <v/>
      </c>
      <c s="50" t="str">
        <f>IF('S.D.PASTE SHEET'!Y94="","",'S.D.PASTE SHEET'!Y94)</f>
        <v/>
      </c>
      <c s="50" t="str">
        <f>IF('S.D.PASTE SHEET'!Z94="","",'S.D.PASTE SHEET'!Z94)</f>
        <v/>
      </c>
      <c s="50" t="str">
        <f>IF('S.D.PASTE SHEET'!AA94="","",'S.D.PASTE SHEET'!AA94)</f>
        <v/>
      </c>
      <c s="50" t="str">
        <f>IF('S.D.PASTE SHEET'!AB94="","",'S.D.PASTE SHEET'!AB94)</f>
        <v/>
      </c>
      <c s="50" t="str">
        <f>IF('S.D.PASTE SHEET'!AC94="","",'S.D.PASTE SHEET'!AC94)</f>
        <v/>
      </c>
      <c s="50" t="str">
        <f>IF('S.D.PASTE SHEET'!AD94="","",'S.D.PASTE SHEET'!AD94)</f>
        <v/>
      </c>
      <c s="52"/>
      <c s="48" t="str">
        <f>IF(AK94="","",IF(AK94&gt;0,COUNT($AG$2:AG94),""))</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IF(BC94="","",IF(BC94&gt;0,COUNT($AY$2:AY94),""))</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95" spans="1:66" ht="15.75" customHeight="1">
      <c r="A95" s="50" t="str">
        <f>IF('S.D.PASTE SHEET'!A95="","",'S.D.PASTE SHEET'!A95)</f>
        <v/>
      </c>
      <c s="50" t="str">
        <f>IF('S.D.PASTE SHEET'!B95="","",'S.D.PASTE SHEET'!B95)</f>
        <v/>
      </c>
      <c s="50" t="str">
        <f>IF('S.D.PASTE SHEET'!C95="","",'S.D.PASTE SHEET'!C95)</f>
        <v/>
      </c>
      <c s="51" t="str">
        <f>IF('S.D.PASTE SHEET'!D95="","",'S.D.PASTE SHEET'!D95)</f>
        <v/>
      </c>
      <c s="50" t="str">
        <f>IF('S.D.PASTE SHEET'!E95="","",UPPER('S.D.PASTE SHEET'!E95))</f>
        <v/>
      </c>
      <c s="50" t="str">
        <f>IF('S.D.PASTE SHEET'!F95="","",'S.D.PASTE SHEET'!F95)</f>
        <v/>
      </c>
      <c s="50" t="str">
        <f>IF('S.D.PASTE SHEET'!G95="","",UPPER('S.D.PASTE SHEET'!G95))</f>
        <v/>
      </c>
      <c s="50" t="str">
        <f>IF('S.D.PASTE SHEET'!H95="","",UPPER('S.D.PASTE SHEET'!H95))</f>
        <v/>
      </c>
      <c s="50" t="str">
        <f>IF('S.D.PASTE SHEET'!I95="","",'S.D.PASTE SHEET'!I95)</f>
        <v/>
      </c>
      <c s="51" t="str">
        <f>IF('S.D.PASTE SHEET'!J95="","",'S.D.PASTE SHEET'!J95)</f>
        <v/>
      </c>
      <c s="50" t="str">
        <f>IF('S.D.PASTE SHEET'!K95="","",'S.D.PASTE SHEET'!K95)</f>
        <v/>
      </c>
      <c s="50" t="str">
        <f>IF('S.D.PASTE SHEET'!L95="","",'S.D.PASTE SHEET'!L95)</f>
        <v/>
      </c>
      <c s="50" t="str">
        <f>IF('S.D.PASTE SHEET'!M95="","",'S.D.PASTE SHEET'!M95)</f>
        <v/>
      </c>
      <c s="50" t="str">
        <f>IF('S.D.PASTE SHEET'!N95="","",'S.D.PASTE SHEET'!N95)</f>
        <v/>
      </c>
      <c s="50" t="str">
        <f>IF('S.D.PASTE SHEET'!O95="","",'S.D.PASTE SHEET'!O95)</f>
        <v/>
      </c>
      <c s="50" t="str">
        <f>IF('S.D.PASTE SHEET'!P95="","",'S.D.PASTE SHEET'!P95)</f>
        <v/>
      </c>
      <c s="50" t="str">
        <f>IF('S.D.PASTE SHEET'!Q95="","",'S.D.PASTE SHEET'!Q95)</f>
        <v/>
      </c>
      <c s="50" t="str">
        <f>IF('S.D.PASTE SHEET'!R95="","",'S.D.PASTE SHEET'!R95)</f>
        <v/>
      </c>
      <c s="50" t="str">
        <f>IF('S.D.PASTE SHEET'!S95="","",'S.D.PASTE SHEET'!S95)</f>
        <v/>
      </c>
      <c s="50" t="str">
        <f>IF('S.D.PASTE SHEET'!T95="","",'S.D.PASTE SHEET'!T95)</f>
        <v/>
      </c>
      <c s="50" t="str">
        <f>IF('S.D.PASTE SHEET'!U95="","",'S.D.PASTE SHEET'!U95)</f>
        <v/>
      </c>
      <c s="50" t="str">
        <f>IF('S.D.PASTE SHEET'!V95="","",'S.D.PASTE SHEET'!V95)</f>
        <v/>
      </c>
      <c s="50" t="str">
        <f>IF('S.D.PASTE SHEET'!W95="","",'S.D.PASTE SHEET'!W95)</f>
        <v/>
      </c>
      <c s="50" t="str">
        <f>IF('S.D.PASTE SHEET'!X95="","",'S.D.PASTE SHEET'!X95)</f>
        <v/>
      </c>
      <c s="50" t="str">
        <f>IF('S.D.PASTE SHEET'!Y95="","",'S.D.PASTE SHEET'!Y95)</f>
        <v/>
      </c>
      <c s="50" t="str">
        <f>IF('S.D.PASTE SHEET'!Z95="","",'S.D.PASTE SHEET'!Z95)</f>
        <v/>
      </c>
      <c s="50" t="str">
        <f>IF('S.D.PASTE SHEET'!AA95="","",'S.D.PASTE SHEET'!AA95)</f>
        <v/>
      </c>
      <c s="50" t="str">
        <f>IF('S.D.PASTE SHEET'!AB95="","",'S.D.PASTE SHEET'!AB95)</f>
        <v/>
      </c>
      <c s="50" t="str">
        <f>IF('S.D.PASTE SHEET'!AC95="","",'S.D.PASTE SHEET'!AC95)</f>
        <v/>
      </c>
      <c s="50" t="str">
        <f>IF('S.D.PASTE SHEET'!AD95="","",'S.D.PASTE SHEET'!AD95)</f>
        <v/>
      </c>
      <c s="52"/>
      <c s="48" t="str">
        <f>IF(AK95="","",IF(AK95&gt;0,COUNT($AG$2:AG95),""))</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IF(BC95="","",IF(BC95&gt;0,COUNT($AY$2:AY95),""))</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96" spans="1:66" ht="15.75" customHeight="1">
      <c r="A96" s="50" t="str">
        <f>IF('S.D.PASTE SHEET'!A96="","",'S.D.PASTE SHEET'!A96)</f>
        <v/>
      </c>
      <c s="50" t="str">
        <f>IF('S.D.PASTE SHEET'!B96="","",'S.D.PASTE SHEET'!B96)</f>
        <v/>
      </c>
      <c s="50" t="str">
        <f>IF('S.D.PASTE SHEET'!C96="","",'S.D.PASTE SHEET'!C96)</f>
        <v/>
      </c>
      <c s="51" t="str">
        <f>IF('S.D.PASTE SHEET'!D96="","",'S.D.PASTE SHEET'!D96)</f>
        <v/>
      </c>
      <c s="50" t="str">
        <f>IF('S.D.PASTE SHEET'!E96="","",UPPER('S.D.PASTE SHEET'!E96))</f>
        <v/>
      </c>
      <c s="50" t="str">
        <f>IF('S.D.PASTE SHEET'!F96="","",'S.D.PASTE SHEET'!F96)</f>
        <v/>
      </c>
      <c s="50" t="str">
        <f>IF('S.D.PASTE SHEET'!G96="","",UPPER('S.D.PASTE SHEET'!G96))</f>
        <v/>
      </c>
      <c s="50" t="str">
        <f>IF('S.D.PASTE SHEET'!H96="","",UPPER('S.D.PASTE SHEET'!H96))</f>
        <v/>
      </c>
      <c s="50" t="str">
        <f>IF('S.D.PASTE SHEET'!I96="","",'S.D.PASTE SHEET'!I96)</f>
        <v/>
      </c>
      <c s="51" t="str">
        <f>IF('S.D.PASTE SHEET'!J96="","",'S.D.PASTE SHEET'!J96)</f>
        <v/>
      </c>
      <c s="50" t="str">
        <f>IF('S.D.PASTE SHEET'!K96="","",'S.D.PASTE SHEET'!K96)</f>
        <v/>
      </c>
      <c s="50" t="str">
        <f>IF('S.D.PASTE SHEET'!L96="","",'S.D.PASTE SHEET'!L96)</f>
        <v/>
      </c>
      <c s="50" t="str">
        <f>IF('S.D.PASTE SHEET'!M96="","",'S.D.PASTE SHEET'!M96)</f>
        <v/>
      </c>
      <c s="50" t="str">
        <f>IF('S.D.PASTE SHEET'!N96="","",'S.D.PASTE SHEET'!N96)</f>
        <v/>
      </c>
      <c s="50" t="str">
        <f>IF('S.D.PASTE SHEET'!O96="","",'S.D.PASTE SHEET'!O96)</f>
        <v/>
      </c>
      <c s="50" t="str">
        <f>IF('S.D.PASTE SHEET'!P96="","",'S.D.PASTE SHEET'!P96)</f>
        <v/>
      </c>
      <c s="50" t="str">
        <f>IF('S.D.PASTE SHEET'!Q96="","",'S.D.PASTE SHEET'!Q96)</f>
        <v/>
      </c>
      <c s="50" t="str">
        <f>IF('S.D.PASTE SHEET'!R96="","",'S.D.PASTE SHEET'!R96)</f>
        <v/>
      </c>
      <c s="50" t="str">
        <f>IF('S.D.PASTE SHEET'!S96="","",'S.D.PASTE SHEET'!S96)</f>
        <v/>
      </c>
      <c s="50" t="str">
        <f>IF('S.D.PASTE SHEET'!T96="","",'S.D.PASTE SHEET'!T96)</f>
        <v/>
      </c>
      <c s="50" t="str">
        <f>IF('S.D.PASTE SHEET'!U96="","",'S.D.PASTE SHEET'!U96)</f>
        <v/>
      </c>
      <c s="50" t="str">
        <f>IF('S.D.PASTE SHEET'!V96="","",'S.D.PASTE SHEET'!V96)</f>
        <v/>
      </c>
      <c s="50" t="str">
        <f>IF('S.D.PASTE SHEET'!W96="","",'S.D.PASTE SHEET'!W96)</f>
        <v/>
      </c>
      <c s="50" t="str">
        <f>IF('S.D.PASTE SHEET'!X96="","",'S.D.PASTE SHEET'!X96)</f>
        <v/>
      </c>
      <c s="50" t="str">
        <f>IF('S.D.PASTE SHEET'!Y96="","",'S.D.PASTE SHEET'!Y96)</f>
        <v/>
      </c>
      <c s="50" t="str">
        <f>IF('S.D.PASTE SHEET'!Z96="","",'S.D.PASTE SHEET'!Z96)</f>
        <v/>
      </c>
      <c s="50" t="str">
        <f>IF('S.D.PASTE SHEET'!AA96="","",'S.D.PASTE SHEET'!AA96)</f>
        <v/>
      </c>
      <c s="50" t="str">
        <f>IF('S.D.PASTE SHEET'!AB96="","",'S.D.PASTE SHEET'!AB96)</f>
        <v/>
      </c>
      <c s="50" t="str">
        <f>IF('S.D.PASTE SHEET'!AC96="","",'S.D.PASTE SHEET'!AC96)</f>
        <v/>
      </c>
      <c s="50" t="str">
        <f>IF('S.D.PASTE SHEET'!AD96="","",'S.D.PASTE SHEET'!AD96)</f>
        <v/>
      </c>
      <c s="52"/>
      <c s="48" t="str">
        <f>IF(AK96="","",IF(AK96&gt;0,COUNT($AG$2:AG96),""))</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IF(BC96="","",IF(BC96&gt;0,COUNT($AY$2:AY96),""))</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97" spans="1:66" ht="15.75" customHeight="1">
      <c r="A97" s="50" t="str">
        <f>IF('S.D.PASTE SHEET'!A97="","",'S.D.PASTE SHEET'!A97)</f>
        <v/>
      </c>
      <c s="50" t="str">
        <f>IF('S.D.PASTE SHEET'!B97="","",'S.D.PASTE SHEET'!B97)</f>
        <v/>
      </c>
      <c s="50" t="str">
        <f>IF('S.D.PASTE SHEET'!C97="","",'S.D.PASTE SHEET'!C97)</f>
        <v/>
      </c>
      <c s="51" t="str">
        <f>IF('S.D.PASTE SHEET'!D97="","",'S.D.PASTE SHEET'!D97)</f>
        <v/>
      </c>
      <c s="50" t="str">
        <f>IF('S.D.PASTE SHEET'!E97="","",UPPER('S.D.PASTE SHEET'!E97))</f>
        <v/>
      </c>
      <c s="50" t="str">
        <f>IF('S.D.PASTE SHEET'!F97="","",'S.D.PASTE SHEET'!F97)</f>
        <v/>
      </c>
      <c s="50" t="str">
        <f>IF('S.D.PASTE SHEET'!G97="","",UPPER('S.D.PASTE SHEET'!G97))</f>
        <v/>
      </c>
      <c s="50" t="str">
        <f>IF('S.D.PASTE SHEET'!H97="","",UPPER('S.D.PASTE SHEET'!H97))</f>
        <v/>
      </c>
      <c s="50" t="str">
        <f>IF('S.D.PASTE SHEET'!I97="","",'S.D.PASTE SHEET'!I97)</f>
        <v/>
      </c>
      <c s="51" t="str">
        <f>IF('S.D.PASTE SHEET'!J97="","",'S.D.PASTE SHEET'!J97)</f>
        <v/>
      </c>
      <c s="50" t="str">
        <f>IF('S.D.PASTE SHEET'!K97="","",'S.D.PASTE SHEET'!K97)</f>
        <v/>
      </c>
      <c s="50" t="str">
        <f>IF('S.D.PASTE SHEET'!L97="","",'S.D.PASTE SHEET'!L97)</f>
        <v/>
      </c>
      <c s="50" t="str">
        <f>IF('S.D.PASTE SHEET'!M97="","",'S.D.PASTE SHEET'!M97)</f>
        <v/>
      </c>
      <c s="50" t="str">
        <f>IF('S.D.PASTE SHEET'!N97="","",'S.D.PASTE SHEET'!N97)</f>
        <v/>
      </c>
      <c s="50" t="str">
        <f>IF('S.D.PASTE SHEET'!O97="","",'S.D.PASTE SHEET'!O97)</f>
        <v/>
      </c>
      <c s="50" t="str">
        <f>IF('S.D.PASTE SHEET'!P97="","",'S.D.PASTE SHEET'!P97)</f>
        <v/>
      </c>
      <c s="50" t="str">
        <f>IF('S.D.PASTE SHEET'!Q97="","",'S.D.PASTE SHEET'!Q97)</f>
        <v/>
      </c>
      <c s="50" t="str">
        <f>IF('S.D.PASTE SHEET'!R97="","",'S.D.PASTE SHEET'!R97)</f>
        <v/>
      </c>
      <c s="50" t="str">
        <f>IF('S.D.PASTE SHEET'!S97="","",'S.D.PASTE SHEET'!S97)</f>
        <v/>
      </c>
      <c s="50" t="str">
        <f>IF('S.D.PASTE SHEET'!T97="","",'S.D.PASTE SHEET'!T97)</f>
        <v/>
      </c>
      <c s="50" t="str">
        <f>IF('S.D.PASTE SHEET'!U97="","",'S.D.PASTE SHEET'!U97)</f>
        <v/>
      </c>
      <c s="50" t="str">
        <f>IF('S.D.PASTE SHEET'!V97="","",'S.D.PASTE SHEET'!V97)</f>
        <v/>
      </c>
      <c s="50" t="str">
        <f>IF('S.D.PASTE SHEET'!W97="","",'S.D.PASTE SHEET'!W97)</f>
        <v/>
      </c>
      <c s="50" t="str">
        <f>IF('S.D.PASTE SHEET'!X97="","",'S.D.PASTE SHEET'!X97)</f>
        <v/>
      </c>
      <c s="50" t="str">
        <f>IF('S.D.PASTE SHEET'!Y97="","",'S.D.PASTE SHEET'!Y97)</f>
        <v/>
      </c>
      <c s="50" t="str">
        <f>IF('S.D.PASTE SHEET'!Z97="","",'S.D.PASTE SHEET'!Z97)</f>
        <v/>
      </c>
      <c s="50" t="str">
        <f>IF('S.D.PASTE SHEET'!AA97="","",'S.D.PASTE SHEET'!AA97)</f>
        <v/>
      </c>
      <c s="50" t="str">
        <f>IF('S.D.PASTE SHEET'!AB97="","",'S.D.PASTE SHEET'!AB97)</f>
        <v/>
      </c>
      <c s="50" t="str">
        <f>IF('S.D.PASTE SHEET'!AC97="","",'S.D.PASTE SHEET'!AC97)</f>
        <v/>
      </c>
      <c s="50" t="str">
        <f>IF('S.D.PASTE SHEET'!AD97="","",'S.D.PASTE SHEET'!AD97)</f>
        <v/>
      </c>
      <c s="52"/>
      <c s="48" t="str">
        <f>IF(AK97="","",IF(AK97&gt;0,COUNT($AG$2:AG97),""))</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IF(BC97="","",IF(BC97&gt;0,COUNT($AY$2:AY97),""))</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98" spans="1:66" ht="15.75" customHeight="1">
      <c r="A98" s="50" t="str">
        <f>IF('S.D.PASTE SHEET'!A98="","",'S.D.PASTE SHEET'!A98)</f>
        <v/>
      </c>
      <c s="50" t="str">
        <f>IF('S.D.PASTE SHEET'!B98="","",'S.D.PASTE SHEET'!B98)</f>
        <v/>
      </c>
      <c s="50" t="str">
        <f>IF('S.D.PASTE SHEET'!C98="","",'S.D.PASTE SHEET'!C98)</f>
        <v/>
      </c>
      <c s="51" t="str">
        <f>IF('S.D.PASTE SHEET'!D98="","",'S.D.PASTE SHEET'!D98)</f>
        <v/>
      </c>
      <c s="50" t="str">
        <f>IF('S.D.PASTE SHEET'!E98="","",UPPER('S.D.PASTE SHEET'!E98))</f>
        <v/>
      </c>
      <c s="50" t="str">
        <f>IF('S.D.PASTE SHEET'!F98="","",'S.D.PASTE SHEET'!F98)</f>
        <v/>
      </c>
      <c s="50" t="str">
        <f>IF('S.D.PASTE SHEET'!G98="","",UPPER('S.D.PASTE SHEET'!G98))</f>
        <v/>
      </c>
      <c s="50" t="str">
        <f>IF('S.D.PASTE SHEET'!H98="","",UPPER('S.D.PASTE SHEET'!H98))</f>
        <v/>
      </c>
      <c s="50" t="str">
        <f>IF('S.D.PASTE SHEET'!I98="","",'S.D.PASTE SHEET'!I98)</f>
        <v/>
      </c>
      <c s="51" t="str">
        <f>IF('S.D.PASTE SHEET'!J98="","",'S.D.PASTE SHEET'!J98)</f>
        <v/>
      </c>
      <c s="50" t="str">
        <f>IF('S.D.PASTE SHEET'!K98="","",'S.D.PASTE SHEET'!K98)</f>
        <v/>
      </c>
      <c s="50" t="str">
        <f>IF('S.D.PASTE SHEET'!L98="","",'S.D.PASTE SHEET'!L98)</f>
        <v/>
      </c>
      <c s="50" t="str">
        <f>IF('S.D.PASTE SHEET'!M98="","",'S.D.PASTE SHEET'!M98)</f>
        <v/>
      </c>
      <c s="50" t="str">
        <f>IF('S.D.PASTE SHEET'!N98="","",'S.D.PASTE SHEET'!N98)</f>
        <v/>
      </c>
      <c s="50" t="str">
        <f>IF('S.D.PASTE SHEET'!O98="","",'S.D.PASTE SHEET'!O98)</f>
        <v/>
      </c>
      <c s="50" t="str">
        <f>IF('S.D.PASTE SHEET'!P98="","",'S.D.PASTE SHEET'!P98)</f>
        <v/>
      </c>
      <c s="50" t="str">
        <f>IF('S.D.PASTE SHEET'!Q98="","",'S.D.PASTE SHEET'!Q98)</f>
        <v/>
      </c>
      <c s="50" t="str">
        <f>IF('S.D.PASTE SHEET'!R98="","",'S.D.PASTE SHEET'!R98)</f>
        <v/>
      </c>
      <c s="50" t="str">
        <f>IF('S.D.PASTE SHEET'!S98="","",'S.D.PASTE SHEET'!S98)</f>
        <v/>
      </c>
      <c s="50" t="str">
        <f>IF('S.D.PASTE SHEET'!T98="","",'S.D.PASTE SHEET'!T98)</f>
        <v/>
      </c>
      <c s="50" t="str">
        <f>IF('S.D.PASTE SHEET'!U98="","",'S.D.PASTE SHEET'!U98)</f>
        <v/>
      </c>
      <c s="50" t="str">
        <f>IF('S.D.PASTE SHEET'!V98="","",'S.D.PASTE SHEET'!V98)</f>
        <v/>
      </c>
      <c s="50" t="str">
        <f>IF('S.D.PASTE SHEET'!W98="","",'S.D.PASTE SHEET'!W98)</f>
        <v/>
      </c>
      <c s="50" t="str">
        <f>IF('S.D.PASTE SHEET'!X98="","",'S.D.PASTE SHEET'!X98)</f>
        <v/>
      </c>
      <c s="50" t="str">
        <f>IF('S.D.PASTE SHEET'!Y98="","",'S.D.PASTE SHEET'!Y98)</f>
        <v/>
      </c>
      <c s="50" t="str">
        <f>IF('S.D.PASTE SHEET'!Z98="","",'S.D.PASTE SHEET'!Z98)</f>
        <v/>
      </c>
      <c s="50" t="str">
        <f>IF('S.D.PASTE SHEET'!AA98="","",'S.D.PASTE SHEET'!AA98)</f>
        <v/>
      </c>
      <c s="50" t="str">
        <f>IF('S.D.PASTE SHEET'!AB98="","",'S.D.PASTE SHEET'!AB98)</f>
        <v/>
      </c>
      <c s="50" t="str">
        <f>IF('S.D.PASTE SHEET'!AC98="","",'S.D.PASTE SHEET'!AC98)</f>
        <v/>
      </c>
      <c s="50" t="str">
        <f>IF('S.D.PASTE SHEET'!AD98="","",'S.D.PASTE SHEET'!AD98)</f>
        <v/>
      </c>
      <c s="52"/>
      <c s="48" t="str">
        <f>IF(AK98="","",IF(AK98&gt;0,COUNT($AG$2:AG98),""))</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IF(BC98="","",IF(BC98&gt;0,COUNT($AY$2:AY98),""))</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99" spans="1:66" ht="15.75" customHeight="1">
      <c r="A99" s="50" t="str">
        <f>IF('S.D.PASTE SHEET'!A99="","",'S.D.PASTE SHEET'!A99)</f>
        <v/>
      </c>
      <c s="50" t="str">
        <f>IF('S.D.PASTE SHEET'!B99="","",'S.D.PASTE SHEET'!B99)</f>
        <v/>
      </c>
      <c s="50" t="str">
        <f>IF('S.D.PASTE SHEET'!C99="","",'S.D.PASTE SHEET'!C99)</f>
        <v/>
      </c>
      <c s="51" t="str">
        <f>IF('S.D.PASTE SHEET'!D99="","",'S.D.PASTE SHEET'!D99)</f>
        <v/>
      </c>
      <c s="50" t="str">
        <f>IF('S.D.PASTE SHEET'!E99="","",UPPER('S.D.PASTE SHEET'!E99))</f>
        <v/>
      </c>
      <c s="50" t="str">
        <f>IF('S.D.PASTE SHEET'!F99="","",'S.D.PASTE SHEET'!F99)</f>
        <v/>
      </c>
      <c s="50" t="str">
        <f>IF('S.D.PASTE SHEET'!G99="","",UPPER('S.D.PASTE SHEET'!G99))</f>
        <v/>
      </c>
      <c s="50" t="str">
        <f>IF('S.D.PASTE SHEET'!H99="","",UPPER('S.D.PASTE SHEET'!H99))</f>
        <v/>
      </c>
      <c s="50" t="str">
        <f>IF('S.D.PASTE SHEET'!I99="","",'S.D.PASTE SHEET'!I99)</f>
        <v/>
      </c>
      <c s="51" t="str">
        <f>IF('S.D.PASTE SHEET'!J99="","",'S.D.PASTE SHEET'!J99)</f>
        <v/>
      </c>
      <c s="50" t="str">
        <f>IF('S.D.PASTE SHEET'!K99="","",'S.D.PASTE SHEET'!K99)</f>
        <v/>
      </c>
      <c s="50" t="str">
        <f>IF('S.D.PASTE SHEET'!L99="","",'S.D.PASTE SHEET'!L99)</f>
        <v/>
      </c>
      <c s="50" t="str">
        <f>IF('S.D.PASTE SHEET'!M99="","",'S.D.PASTE SHEET'!M99)</f>
        <v/>
      </c>
      <c s="50" t="str">
        <f>IF('S.D.PASTE SHEET'!N99="","",'S.D.PASTE SHEET'!N99)</f>
        <v/>
      </c>
      <c s="50" t="str">
        <f>IF('S.D.PASTE SHEET'!O99="","",'S.D.PASTE SHEET'!O99)</f>
        <v/>
      </c>
      <c s="50" t="str">
        <f>IF('S.D.PASTE SHEET'!P99="","",'S.D.PASTE SHEET'!P99)</f>
        <v/>
      </c>
      <c s="50" t="str">
        <f>IF('S.D.PASTE SHEET'!Q99="","",'S.D.PASTE SHEET'!Q99)</f>
        <v/>
      </c>
      <c s="50" t="str">
        <f>IF('S.D.PASTE SHEET'!R99="","",'S.D.PASTE SHEET'!R99)</f>
        <v/>
      </c>
      <c s="50" t="str">
        <f>IF('S.D.PASTE SHEET'!S99="","",'S.D.PASTE SHEET'!S99)</f>
        <v/>
      </c>
      <c s="50" t="str">
        <f>IF('S.D.PASTE SHEET'!T99="","",'S.D.PASTE SHEET'!T99)</f>
        <v/>
      </c>
      <c s="50" t="str">
        <f>IF('S.D.PASTE SHEET'!U99="","",'S.D.PASTE SHEET'!U99)</f>
        <v/>
      </c>
      <c s="50" t="str">
        <f>IF('S.D.PASTE SHEET'!V99="","",'S.D.PASTE SHEET'!V99)</f>
        <v/>
      </c>
      <c s="50" t="str">
        <f>IF('S.D.PASTE SHEET'!W99="","",'S.D.PASTE SHEET'!W99)</f>
        <v/>
      </c>
      <c s="50" t="str">
        <f>IF('S.D.PASTE SHEET'!X99="","",'S.D.PASTE SHEET'!X99)</f>
        <v/>
      </c>
      <c s="50" t="str">
        <f>IF('S.D.PASTE SHEET'!Y99="","",'S.D.PASTE SHEET'!Y99)</f>
        <v/>
      </c>
      <c s="50" t="str">
        <f>IF('S.D.PASTE SHEET'!Z99="","",'S.D.PASTE SHEET'!Z99)</f>
        <v/>
      </c>
      <c s="50" t="str">
        <f>IF('S.D.PASTE SHEET'!AA99="","",'S.D.PASTE SHEET'!AA99)</f>
        <v/>
      </c>
      <c s="50" t="str">
        <f>IF('S.D.PASTE SHEET'!AB99="","",'S.D.PASTE SHEET'!AB99)</f>
        <v/>
      </c>
      <c s="50" t="str">
        <f>IF('S.D.PASTE SHEET'!AC99="","",'S.D.PASTE SHEET'!AC99)</f>
        <v/>
      </c>
      <c s="50" t="str">
        <f>IF('S.D.PASTE SHEET'!AD99="","",'S.D.PASTE SHEET'!AD99)</f>
        <v/>
      </c>
      <c s="52"/>
      <c s="48" t="str">
        <f>IF(AK99="","",IF(AK99&gt;0,COUNT($AG$2:AG99),""))</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IF(BC99="","",IF(BC99&gt;0,COUNT($AY$2:AY99),""))</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00" spans="1:66" ht="15.75" customHeight="1">
      <c r="A100" s="50" t="str">
        <f>IF('S.D.PASTE SHEET'!A100="","",'S.D.PASTE SHEET'!A100)</f>
        <v/>
      </c>
      <c s="50" t="str">
        <f>IF('S.D.PASTE SHEET'!B100="","",'S.D.PASTE SHEET'!B100)</f>
        <v/>
      </c>
      <c s="50" t="str">
        <f>IF('S.D.PASTE SHEET'!C100="","",'S.D.PASTE SHEET'!C100)</f>
        <v/>
      </c>
      <c s="51" t="str">
        <f>IF('S.D.PASTE SHEET'!D100="","",'S.D.PASTE SHEET'!D100)</f>
        <v/>
      </c>
      <c s="50" t="str">
        <f>IF('S.D.PASTE SHEET'!E100="","",UPPER('S.D.PASTE SHEET'!E100))</f>
        <v/>
      </c>
      <c s="50" t="str">
        <f>IF('S.D.PASTE SHEET'!F100="","",'S.D.PASTE SHEET'!F100)</f>
        <v/>
      </c>
      <c s="50" t="str">
        <f>IF('S.D.PASTE SHEET'!G100="","",UPPER('S.D.PASTE SHEET'!G100))</f>
        <v/>
      </c>
      <c s="50" t="str">
        <f>IF('S.D.PASTE SHEET'!H100="","",UPPER('S.D.PASTE SHEET'!H100))</f>
        <v/>
      </c>
      <c s="50" t="str">
        <f>IF('S.D.PASTE SHEET'!I100="","",'S.D.PASTE SHEET'!I100)</f>
        <v/>
      </c>
      <c s="51" t="str">
        <f>IF('S.D.PASTE SHEET'!J100="","",'S.D.PASTE SHEET'!J100)</f>
        <v/>
      </c>
      <c s="50" t="str">
        <f>IF('S.D.PASTE SHEET'!K100="","",'S.D.PASTE SHEET'!K100)</f>
        <v/>
      </c>
      <c s="50" t="str">
        <f>IF('S.D.PASTE SHEET'!L100="","",'S.D.PASTE SHEET'!L100)</f>
        <v/>
      </c>
      <c s="50" t="str">
        <f>IF('S.D.PASTE SHEET'!M100="","",'S.D.PASTE SHEET'!M100)</f>
        <v/>
      </c>
      <c s="50" t="str">
        <f>IF('S.D.PASTE SHEET'!N100="","",'S.D.PASTE SHEET'!N100)</f>
        <v/>
      </c>
      <c s="50" t="str">
        <f>IF('S.D.PASTE SHEET'!O100="","",'S.D.PASTE SHEET'!O100)</f>
        <v/>
      </c>
      <c s="50" t="str">
        <f>IF('S.D.PASTE SHEET'!P100="","",'S.D.PASTE SHEET'!P100)</f>
        <v/>
      </c>
      <c s="50" t="str">
        <f>IF('S.D.PASTE SHEET'!Q100="","",'S.D.PASTE SHEET'!Q100)</f>
        <v/>
      </c>
      <c s="50" t="str">
        <f>IF('S.D.PASTE SHEET'!R100="","",'S.D.PASTE SHEET'!R100)</f>
        <v/>
      </c>
      <c s="50" t="str">
        <f>IF('S.D.PASTE SHEET'!S100="","",'S.D.PASTE SHEET'!S100)</f>
        <v/>
      </c>
      <c s="50" t="str">
        <f>IF('S.D.PASTE SHEET'!T100="","",'S.D.PASTE SHEET'!T100)</f>
        <v/>
      </c>
      <c s="50" t="str">
        <f>IF('S.D.PASTE SHEET'!U100="","",'S.D.PASTE SHEET'!U100)</f>
        <v/>
      </c>
      <c s="50" t="str">
        <f>IF('S.D.PASTE SHEET'!V100="","",'S.D.PASTE SHEET'!V100)</f>
        <v/>
      </c>
      <c s="50" t="str">
        <f>IF('S.D.PASTE SHEET'!W100="","",'S.D.PASTE SHEET'!W100)</f>
        <v/>
      </c>
      <c s="50" t="str">
        <f>IF('S.D.PASTE SHEET'!X100="","",'S.D.PASTE SHEET'!X100)</f>
        <v/>
      </c>
      <c s="50" t="str">
        <f>IF('S.D.PASTE SHEET'!Y100="","",'S.D.PASTE SHEET'!Y100)</f>
        <v/>
      </c>
      <c s="50" t="str">
        <f>IF('S.D.PASTE SHEET'!Z100="","",'S.D.PASTE SHEET'!Z100)</f>
        <v/>
      </c>
      <c s="50" t="str">
        <f>IF('S.D.PASTE SHEET'!AA100="","",'S.D.PASTE SHEET'!AA100)</f>
        <v/>
      </c>
      <c s="50" t="str">
        <f>IF('S.D.PASTE SHEET'!AB100="","",'S.D.PASTE SHEET'!AB100)</f>
        <v/>
      </c>
      <c s="50" t="str">
        <f>IF('S.D.PASTE SHEET'!AC100="","",'S.D.PASTE SHEET'!AC100)</f>
        <v/>
      </c>
      <c s="50" t="str">
        <f>IF('S.D.PASTE SHEET'!AD100="","",'S.D.PASTE SHEET'!AD100)</f>
        <v/>
      </c>
      <c s="52"/>
      <c s="48" t="str">
        <f>IF(AK100="","",IF(AK100&gt;0,COUNT($AG$2:AG100),""))</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IF(BC100="","",IF(BC100&gt;0,COUNT($AY$2:AY100),""))</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01" spans="1:66" ht="15.75" customHeight="1">
      <c r="A101" s="50" t="str">
        <f>IF('S.D.PASTE SHEET'!A101="","",'S.D.PASTE SHEET'!A101)</f>
        <v/>
      </c>
      <c s="50" t="str">
        <f>IF('S.D.PASTE SHEET'!B101="","",'S.D.PASTE SHEET'!B101)</f>
        <v/>
      </c>
      <c s="50" t="str">
        <f>IF('S.D.PASTE SHEET'!C101="","",'S.D.PASTE SHEET'!C101)</f>
        <v/>
      </c>
      <c s="51" t="str">
        <f>IF('S.D.PASTE SHEET'!D101="","",'S.D.PASTE SHEET'!D101)</f>
        <v/>
      </c>
      <c s="50" t="str">
        <f>IF('S.D.PASTE SHEET'!E101="","",UPPER('S.D.PASTE SHEET'!E101))</f>
        <v/>
      </c>
      <c s="50" t="str">
        <f>IF('S.D.PASTE SHEET'!F101="","",'S.D.PASTE SHEET'!F101)</f>
        <v/>
      </c>
      <c s="50" t="str">
        <f>IF('S.D.PASTE SHEET'!G101="","",UPPER('S.D.PASTE SHEET'!G101))</f>
        <v/>
      </c>
      <c s="50" t="str">
        <f>IF('S.D.PASTE SHEET'!H101="","",UPPER('S.D.PASTE SHEET'!H101))</f>
        <v/>
      </c>
      <c s="50" t="str">
        <f>IF('S.D.PASTE SHEET'!I101="","",'S.D.PASTE SHEET'!I101)</f>
        <v/>
      </c>
      <c s="51" t="str">
        <f>IF('S.D.PASTE SHEET'!J101="","",'S.D.PASTE SHEET'!J101)</f>
        <v/>
      </c>
      <c s="50" t="str">
        <f>IF('S.D.PASTE SHEET'!K101="","",'S.D.PASTE SHEET'!K101)</f>
        <v/>
      </c>
      <c s="50" t="str">
        <f>IF('S.D.PASTE SHEET'!L101="","",'S.D.PASTE SHEET'!L101)</f>
        <v/>
      </c>
      <c s="50" t="str">
        <f>IF('S.D.PASTE SHEET'!M101="","",'S.D.PASTE SHEET'!M101)</f>
        <v/>
      </c>
      <c s="50" t="str">
        <f>IF('S.D.PASTE SHEET'!N101="","",'S.D.PASTE SHEET'!N101)</f>
        <v/>
      </c>
      <c s="50" t="str">
        <f>IF('S.D.PASTE SHEET'!O101="","",'S.D.PASTE SHEET'!O101)</f>
        <v/>
      </c>
      <c s="50" t="str">
        <f>IF('S.D.PASTE SHEET'!P101="","",'S.D.PASTE SHEET'!P101)</f>
        <v/>
      </c>
      <c s="50" t="str">
        <f>IF('S.D.PASTE SHEET'!Q101="","",'S.D.PASTE SHEET'!Q101)</f>
        <v/>
      </c>
      <c s="50" t="str">
        <f>IF('S.D.PASTE SHEET'!R101="","",'S.D.PASTE SHEET'!R101)</f>
        <v/>
      </c>
      <c s="50" t="str">
        <f>IF('S.D.PASTE SHEET'!S101="","",'S.D.PASTE SHEET'!S101)</f>
        <v/>
      </c>
      <c s="50" t="str">
        <f>IF('S.D.PASTE SHEET'!T101="","",'S.D.PASTE SHEET'!T101)</f>
        <v/>
      </c>
      <c s="50" t="str">
        <f>IF('S.D.PASTE SHEET'!U101="","",'S.D.PASTE SHEET'!U101)</f>
        <v/>
      </c>
      <c s="50" t="str">
        <f>IF('S.D.PASTE SHEET'!V101="","",'S.D.PASTE SHEET'!V101)</f>
        <v/>
      </c>
      <c s="50" t="str">
        <f>IF('S.D.PASTE SHEET'!W101="","",'S.D.PASTE SHEET'!W101)</f>
        <v/>
      </c>
      <c s="50" t="str">
        <f>IF('S.D.PASTE SHEET'!X101="","",'S.D.PASTE SHEET'!X101)</f>
        <v/>
      </c>
      <c s="50" t="str">
        <f>IF('S.D.PASTE SHEET'!Y101="","",'S.D.PASTE SHEET'!Y101)</f>
        <v/>
      </c>
      <c s="50" t="str">
        <f>IF('S.D.PASTE SHEET'!Z101="","",'S.D.PASTE SHEET'!Z101)</f>
        <v/>
      </c>
      <c s="50" t="str">
        <f>IF('S.D.PASTE SHEET'!AA101="","",'S.D.PASTE SHEET'!AA101)</f>
        <v/>
      </c>
      <c s="50" t="str">
        <f>IF('S.D.PASTE SHEET'!AB101="","",'S.D.PASTE SHEET'!AB101)</f>
        <v/>
      </c>
      <c s="50" t="str">
        <f>IF('S.D.PASTE SHEET'!AC101="","",'S.D.PASTE SHEET'!AC101)</f>
        <v/>
      </c>
      <c s="50" t="str">
        <f>IF('S.D.PASTE SHEET'!AD101="","",'S.D.PASTE SHEET'!AD101)</f>
        <v/>
      </c>
      <c s="52"/>
      <c s="48" t="str">
        <f>IF(AK101="","",IF(AK101&gt;0,COUNT($AG$2:AG101),""))</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IF(BC101="","",IF(BC101&gt;0,COUNT($AY$2:AY101),""))</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02" spans="1:66" ht="15.75" customHeight="1">
      <c r="A102" s="50" t="str">
        <f>IF('S.D.PASTE SHEET'!A102="","",'S.D.PASTE SHEET'!A102)</f>
        <v/>
      </c>
      <c s="50" t="str">
        <f>IF('S.D.PASTE SHEET'!B102="","",'S.D.PASTE SHEET'!B102)</f>
        <v/>
      </c>
      <c s="50" t="str">
        <f>IF('S.D.PASTE SHEET'!C102="","",'S.D.PASTE SHEET'!C102)</f>
        <v/>
      </c>
      <c s="51" t="str">
        <f>IF('S.D.PASTE SHEET'!D102="","",'S.D.PASTE SHEET'!D102)</f>
        <v/>
      </c>
      <c s="50" t="str">
        <f>IF('S.D.PASTE SHEET'!E102="","",UPPER('S.D.PASTE SHEET'!E102))</f>
        <v/>
      </c>
      <c s="50" t="str">
        <f>IF('S.D.PASTE SHEET'!F102="","",'S.D.PASTE SHEET'!F102)</f>
        <v/>
      </c>
      <c s="50" t="str">
        <f>IF('S.D.PASTE SHEET'!G102="","",UPPER('S.D.PASTE SHEET'!G102))</f>
        <v/>
      </c>
      <c s="50" t="str">
        <f>IF('S.D.PASTE SHEET'!H102="","",UPPER('S.D.PASTE SHEET'!H102))</f>
        <v/>
      </c>
      <c s="50" t="str">
        <f>IF('S.D.PASTE SHEET'!I102="","",'S.D.PASTE SHEET'!I102)</f>
        <v/>
      </c>
      <c s="51" t="str">
        <f>IF('S.D.PASTE SHEET'!J102="","",'S.D.PASTE SHEET'!J102)</f>
        <v/>
      </c>
      <c s="50" t="str">
        <f>IF('S.D.PASTE SHEET'!K102="","",'S.D.PASTE SHEET'!K102)</f>
        <v/>
      </c>
      <c s="50" t="str">
        <f>IF('S.D.PASTE SHEET'!L102="","",'S.D.PASTE SHEET'!L102)</f>
        <v/>
      </c>
      <c s="50" t="str">
        <f>IF('S.D.PASTE SHEET'!M102="","",'S.D.PASTE SHEET'!M102)</f>
        <v/>
      </c>
      <c s="50" t="str">
        <f>IF('S.D.PASTE SHEET'!N102="","",'S.D.PASTE SHEET'!N102)</f>
        <v/>
      </c>
      <c s="50" t="str">
        <f>IF('S.D.PASTE SHEET'!O102="","",'S.D.PASTE SHEET'!O102)</f>
        <v/>
      </c>
      <c s="50" t="str">
        <f>IF('S.D.PASTE SHEET'!P102="","",'S.D.PASTE SHEET'!P102)</f>
        <v/>
      </c>
      <c s="50" t="str">
        <f>IF('S.D.PASTE SHEET'!Q102="","",'S.D.PASTE SHEET'!Q102)</f>
        <v/>
      </c>
      <c s="50" t="str">
        <f>IF('S.D.PASTE SHEET'!R102="","",'S.D.PASTE SHEET'!R102)</f>
        <v/>
      </c>
      <c s="50" t="str">
        <f>IF('S.D.PASTE SHEET'!S102="","",'S.D.PASTE SHEET'!S102)</f>
        <v/>
      </c>
      <c s="50" t="str">
        <f>IF('S.D.PASTE SHEET'!T102="","",'S.D.PASTE SHEET'!T102)</f>
        <v/>
      </c>
      <c s="50" t="str">
        <f>IF('S.D.PASTE SHEET'!U102="","",'S.D.PASTE SHEET'!U102)</f>
        <v/>
      </c>
      <c s="50" t="str">
        <f>IF('S.D.PASTE SHEET'!V102="","",'S.D.PASTE SHEET'!V102)</f>
        <v/>
      </c>
      <c s="50" t="str">
        <f>IF('S.D.PASTE SHEET'!W102="","",'S.D.PASTE SHEET'!W102)</f>
        <v/>
      </c>
      <c s="50" t="str">
        <f>IF('S.D.PASTE SHEET'!X102="","",'S.D.PASTE SHEET'!X102)</f>
        <v/>
      </c>
      <c s="50" t="str">
        <f>IF('S.D.PASTE SHEET'!Y102="","",'S.D.PASTE SHEET'!Y102)</f>
        <v/>
      </c>
      <c s="50" t="str">
        <f>IF('S.D.PASTE SHEET'!Z102="","",'S.D.PASTE SHEET'!Z102)</f>
        <v/>
      </c>
      <c s="50" t="str">
        <f>IF('S.D.PASTE SHEET'!AA102="","",'S.D.PASTE SHEET'!AA102)</f>
        <v/>
      </c>
      <c s="50" t="str">
        <f>IF('S.D.PASTE SHEET'!AB102="","",'S.D.PASTE SHEET'!AB102)</f>
        <v/>
      </c>
      <c s="50" t="str">
        <f>IF('S.D.PASTE SHEET'!AC102="","",'S.D.PASTE SHEET'!AC102)</f>
        <v/>
      </c>
      <c s="50" t="str">
        <f>IF('S.D.PASTE SHEET'!AD102="","",'S.D.PASTE SHEET'!AD102)</f>
        <v/>
      </c>
      <c s="52"/>
      <c s="48" t="str">
        <f>IF(AK102="","",IF(AK102&gt;0,COUNT($AG$2:AG102),""))</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IF(BC102="","",IF(BC102&gt;0,COUNT($AY$2:AY102),""))</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03" spans="1:66" ht="15.75" customHeight="1">
      <c r="A103" s="50" t="str">
        <f>IF('S.D.PASTE SHEET'!A103="","",'S.D.PASTE SHEET'!A103)</f>
        <v/>
      </c>
      <c s="50" t="str">
        <f>IF('S.D.PASTE SHEET'!B103="","",'S.D.PASTE SHEET'!B103)</f>
        <v/>
      </c>
      <c s="50" t="str">
        <f>IF('S.D.PASTE SHEET'!C103="","",'S.D.PASTE SHEET'!C103)</f>
        <v/>
      </c>
      <c s="51" t="str">
        <f>IF('S.D.PASTE SHEET'!D103="","",'S.D.PASTE SHEET'!D103)</f>
        <v/>
      </c>
      <c s="50" t="str">
        <f>IF('S.D.PASTE SHEET'!E103="","",UPPER('S.D.PASTE SHEET'!E103))</f>
        <v/>
      </c>
      <c s="50" t="str">
        <f>IF('S.D.PASTE SHEET'!F103="","",'S.D.PASTE SHEET'!F103)</f>
        <v/>
      </c>
      <c s="50" t="str">
        <f>IF('S.D.PASTE SHEET'!G103="","",UPPER('S.D.PASTE SHEET'!G103))</f>
        <v/>
      </c>
      <c s="50" t="str">
        <f>IF('S.D.PASTE SHEET'!H103="","",UPPER('S.D.PASTE SHEET'!H103))</f>
        <v/>
      </c>
      <c s="50" t="str">
        <f>IF('S.D.PASTE SHEET'!I103="","",'S.D.PASTE SHEET'!I103)</f>
        <v/>
      </c>
      <c s="51" t="str">
        <f>IF('S.D.PASTE SHEET'!J103="","",'S.D.PASTE SHEET'!J103)</f>
        <v/>
      </c>
      <c s="50" t="str">
        <f>IF('S.D.PASTE SHEET'!K103="","",'S.D.PASTE SHEET'!K103)</f>
        <v/>
      </c>
      <c s="50" t="str">
        <f>IF('S.D.PASTE SHEET'!L103="","",'S.D.PASTE SHEET'!L103)</f>
        <v/>
      </c>
      <c s="50" t="str">
        <f>IF('S.D.PASTE SHEET'!M103="","",'S.D.PASTE SHEET'!M103)</f>
        <v/>
      </c>
      <c s="50" t="str">
        <f>IF('S.D.PASTE SHEET'!N103="","",'S.D.PASTE SHEET'!N103)</f>
        <v/>
      </c>
      <c s="50" t="str">
        <f>IF('S.D.PASTE SHEET'!O103="","",'S.D.PASTE SHEET'!O103)</f>
        <v/>
      </c>
      <c s="50" t="str">
        <f>IF('S.D.PASTE SHEET'!P103="","",'S.D.PASTE SHEET'!P103)</f>
        <v/>
      </c>
      <c s="50" t="str">
        <f>IF('S.D.PASTE SHEET'!Q103="","",'S.D.PASTE SHEET'!Q103)</f>
        <v/>
      </c>
      <c s="50" t="str">
        <f>IF('S.D.PASTE SHEET'!R103="","",'S.D.PASTE SHEET'!R103)</f>
        <v/>
      </c>
      <c s="50" t="str">
        <f>IF('S.D.PASTE SHEET'!S103="","",'S.D.PASTE SHEET'!S103)</f>
        <v/>
      </c>
      <c s="50" t="str">
        <f>IF('S.D.PASTE SHEET'!T103="","",'S.D.PASTE SHEET'!T103)</f>
        <v/>
      </c>
      <c s="50" t="str">
        <f>IF('S.D.PASTE SHEET'!U103="","",'S.D.PASTE SHEET'!U103)</f>
        <v/>
      </c>
      <c s="50" t="str">
        <f>IF('S.D.PASTE SHEET'!V103="","",'S.D.PASTE SHEET'!V103)</f>
        <v/>
      </c>
      <c s="50" t="str">
        <f>IF('S.D.PASTE SHEET'!W103="","",'S.D.PASTE SHEET'!W103)</f>
        <v/>
      </c>
      <c s="50" t="str">
        <f>IF('S.D.PASTE SHEET'!X103="","",'S.D.PASTE SHEET'!X103)</f>
        <v/>
      </c>
      <c s="50" t="str">
        <f>IF('S.D.PASTE SHEET'!Y103="","",'S.D.PASTE SHEET'!Y103)</f>
        <v/>
      </c>
      <c s="50" t="str">
        <f>IF('S.D.PASTE SHEET'!Z103="","",'S.D.PASTE SHEET'!Z103)</f>
        <v/>
      </c>
      <c s="50" t="str">
        <f>IF('S.D.PASTE SHEET'!AA103="","",'S.D.PASTE SHEET'!AA103)</f>
        <v/>
      </c>
      <c s="50" t="str">
        <f>IF('S.D.PASTE SHEET'!AB103="","",'S.D.PASTE SHEET'!AB103)</f>
        <v/>
      </c>
      <c s="50" t="str">
        <f>IF('S.D.PASTE SHEET'!AC103="","",'S.D.PASTE SHEET'!AC103)</f>
        <v/>
      </c>
      <c s="50" t="str">
        <f>IF('S.D.PASTE SHEET'!AD103="","",'S.D.PASTE SHEET'!AD103)</f>
        <v/>
      </c>
      <c s="52"/>
      <c s="48" t="str">
        <f>IF(AK103="","",IF(AK103&gt;0,COUNT($AG$2:AG103),""))</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IF(BC103="","",IF(BC103&gt;0,COUNT($AY$2:AY103),""))</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04" spans="1:66" ht="15.75" customHeight="1">
      <c r="A104" s="50" t="str">
        <f>IF('S.D.PASTE SHEET'!A104="","",'S.D.PASTE SHEET'!A104)</f>
        <v/>
      </c>
      <c s="50" t="str">
        <f>IF('S.D.PASTE SHEET'!B104="","",'S.D.PASTE SHEET'!B104)</f>
        <v/>
      </c>
      <c s="50" t="str">
        <f>IF('S.D.PASTE SHEET'!C104="","",'S.D.PASTE SHEET'!C104)</f>
        <v/>
      </c>
      <c s="51" t="str">
        <f>IF('S.D.PASTE SHEET'!D104="","",'S.D.PASTE SHEET'!D104)</f>
        <v/>
      </c>
      <c s="50" t="str">
        <f>IF('S.D.PASTE SHEET'!E104="","",UPPER('S.D.PASTE SHEET'!E104))</f>
        <v/>
      </c>
      <c s="50" t="str">
        <f>IF('S.D.PASTE SHEET'!F104="","",'S.D.PASTE SHEET'!F104)</f>
        <v/>
      </c>
      <c s="50" t="str">
        <f>IF('S.D.PASTE SHEET'!G104="","",UPPER('S.D.PASTE SHEET'!G104))</f>
        <v/>
      </c>
      <c s="50" t="str">
        <f>IF('S.D.PASTE SHEET'!H104="","",UPPER('S.D.PASTE SHEET'!H104))</f>
        <v/>
      </c>
      <c s="50" t="str">
        <f>IF('S.D.PASTE SHEET'!I104="","",'S.D.PASTE SHEET'!I104)</f>
        <v/>
      </c>
      <c s="51" t="str">
        <f>IF('S.D.PASTE SHEET'!J104="","",'S.D.PASTE SHEET'!J104)</f>
        <v/>
      </c>
      <c s="50" t="str">
        <f>IF('S.D.PASTE SHEET'!K104="","",'S.D.PASTE SHEET'!K104)</f>
        <v/>
      </c>
      <c s="50" t="str">
        <f>IF('S.D.PASTE SHEET'!L104="","",'S.D.PASTE SHEET'!L104)</f>
        <v/>
      </c>
      <c s="50" t="str">
        <f>IF('S.D.PASTE SHEET'!M104="","",'S.D.PASTE SHEET'!M104)</f>
        <v/>
      </c>
      <c s="50" t="str">
        <f>IF('S.D.PASTE SHEET'!N104="","",'S.D.PASTE SHEET'!N104)</f>
        <v/>
      </c>
      <c s="50" t="str">
        <f>IF('S.D.PASTE SHEET'!O104="","",'S.D.PASTE SHEET'!O104)</f>
        <v/>
      </c>
      <c s="50" t="str">
        <f>IF('S.D.PASTE SHEET'!P104="","",'S.D.PASTE SHEET'!P104)</f>
        <v/>
      </c>
      <c s="50" t="str">
        <f>IF('S.D.PASTE SHEET'!Q104="","",'S.D.PASTE SHEET'!Q104)</f>
        <v/>
      </c>
      <c s="50" t="str">
        <f>IF('S.D.PASTE SHEET'!R104="","",'S.D.PASTE SHEET'!R104)</f>
        <v/>
      </c>
      <c s="50" t="str">
        <f>IF('S.D.PASTE SHEET'!S104="","",'S.D.PASTE SHEET'!S104)</f>
        <v/>
      </c>
      <c s="50" t="str">
        <f>IF('S.D.PASTE SHEET'!T104="","",'S.D.PASTE SHEET'!T104)</f>
        <v/>
      </c>
      <c s="50" t="str">
        <f>IF('S.D.PASTE SHEET'!U104="","",'S.D.PASTE SHEET'!U104)</f>
        <v/>
      </c>
      <c s="50" t="str">
        <f>IF('S.D.PASTE SHEET'!V104="","",'S.D.PASTE SHEET'!V104)</f>
        <v/>
      </c>
      <c s="50" t="str">
        <f>IF('S.D.PASTE SHEET'!W104="","",'S.D.PASTE SHEET'!W104)</f>
        <v/>
      </c>
      <c s="50" t="str">
        <f>IF('S.D.PASTE SHEET'!X104="","",'S.D.PASTE SHEET'!X104)</f>
        <v/>
      </c>
      <c s="50" t="str">
        <f>IF('S.D.PASTE SHEET'!Y104="","",'S.D.PASTE SHEET'!Y104)</f>
        <v/>
      </c>
      <c s="50" t="str">
        <f>IF('S.D.PASTE SHEET'!Z104="","",'S.D.PASTE SHEET'!Z104)</f>
        <v/>
      </c>
      <c s="50" t="str">
        <f>IF('S.D.PASTE SHEET'!AA104="","",'S.D.PASTE SHEET'!AA104)</f>
        <v/>
      </c>
      <c s="50" t="str">
        <f>IF('S.D.PASTE SHEET'!AB104="","",'S.D.PASTE SHEET'!AB104)</f>
        <v/>
      </c>
      <c s="50" t="str">
        <f>IF('S.D.PASTE SHEET'!AC104="","",'S.D.PASTE SHEET'!AC104)</f>
        <v/>
      </c>
      <c s="50" t="str">
        <f>IF('S.D.PASTE SHEET'!AD104="","",'S.D.PASTE SHEET'!AD104)</f>
        <v/>
      </c>
      <c s="52"/>
      <c s="48" t="str">
        <f>IF(AK104="","",IF(AK104&gt;0,COUNT($AG$2:AG104),""))</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IF(BC104="","",IF(BC104&gt;0,COUNT($AY$2:AY104),""))</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05" spans="1:66" ht="15.75" customHeight="1">
      <c r="A105" s="50" t="str">
        <f>IF('S.D.PASTE SHEET'!A105="","",'S.D.PASTE SHEET'!A105)</f>
        <v/>
      </c>
      <c s="50" t="str">
        <f>IF('S.D.PASTE SHEET'!B105="","",'S.D.PASTE SHEET'!B105)</f>
        <v/>
      </c>
      <c s="50" t="str">
        <f>IF('S.D.PASTE SHEET'!C105="","",'S.D.PASTE SHEET'!C105)</f>
        <v/>
      </c>
      <c s="51" t="str">
        <f>IF('S.D.PASTE SHEET'!D105="","",'S.D.PASTE SHEET'!D105)</f>
        <v/>
      </c>
      <c s="50" t="str">
        <f>IF('S.D.PASTE SHEET'!E105="","",UPPER('S.D.PASTE SHEET'!E105))</f>
        <v/>
      </c>
      <c s="50" t="str">
        <f>IF('S.D.PASTE SHEET'!F105="","",'S.D.PASTE SHEET'!F105)</f>
        <v/>
      </c>
      <c s="50" t="str">
        <f>IF('S.D.PASTE SHEET'!G105="","",UPPER('S.D.PASTE SHEET'!G105))</f>
        <v/>
      </c>
      <c s="50" t="str">
        <f>IF('S.D.PASTE SHEET'!H105="","",UPPER('S.D.PASTE SHEET'!H105))</f>
        <v/>
      </c>
      <c s="50" t="str">
        <f>IF('S.D.PASTE SHEET'!I105="","",'S.D.PASTE SHEET'!I105)</f>
        <v/>
      </c>
      <c s="51" t="str">
        <f>IF('S.D.PASTE SHEET'!J105="","",'S.D.PASTE SHEET'!J105)</f>
        <v/>
      </c>
      <c s="50" t="str">
        <f>IF('S.D.PASTE SHEET'!K105="","",'S.D.PASTE SHEET'!K105)</f>
        <v/>
      </c>
      <c s="50" t="str">
        <f>IF('S.D.PASTE SHEET'!L105="","",'S.D.PASTE SHEET'!L105)</f>
        <v/>
      </c>
      <c s="50" t="str">
        <f>IF('S.D.PASTE SHEET'!M105="","",'S.D.PASTE SHEET'!M105)</f>
        <v/>
      </c>
      <c s="50" t="str">
        <f>IF('S.D.PASTE SHEET'!N105="","",'S.D.PASTE SHEET'!N105)</f>
        <v/>
      </c>
      <c s="50" t="str">
        <f>IF('S.D.PASTE SHEET'!O105="","",'S.D.PASTE SHEET'!O105)</f>
        <v/>
      </c>
      <c s="50" t="str">
        <f>IF('S.D.PASTE SHEET'!P105="","",'S.D.PASTE SHEET'!P105)</f>
        <v/>
      </c>
      <c s="50" t="str">
        <f>IF('S.D.PASTE SHEET'!Q105="","",'S.D.PASTE SHEET'!Q105)</f>
        <v/>
      </c>
      <c s="50" t="str">
        <f>IF('S.D.PASTE SHEET'!R105="","",'S.D.PASTE SHEET'!R105)</f>
        <v/>
      </c>
      <c s="50" t="str">
        <f>IF('S.D.PASTE SHEET'!S105="","",'S.D.PASTE SHEET'!S105)</f>
        <v/>
      </c>
      <c s="50" t="str">
        <f>IF('S.D.PASTE SHEET'!T105="","",'S.D.PASTE SHEET'!T105)</f>
        <v/>
      </c>
      <c s="50" t="str">
        <f>IF('S.D.PASTE SHEET'!U105="","",'S.D.PASTE SHEET'!U105)</f>
        <v/>
      </c>
      <c s="50" t="str">
        <f>IF('S.D.PASTE SHEET'!V105="","",'S.D.PASTE SHEET'!V105)</f>
        <v/>
      </c>
      <c s="50" t="str">
        <f>IF('S.D.PASTE SHEET'!W105="","",'S.D.PASTE SHEET'!W105)</f>
        <v/>
      </c>
      <c s="50" t="str">
        <f>IF('S.D.PASTE SHEET'!X105="","",'S.D.PASTE SHEET'!X105)</f>
        <v/>
      </c>
      <c s="50" t="str">
        <f>IF('S.D.PASTE SHEET'!Y105="","",'S.D.PASTE SHEET'!Y105)</f>
        <v/>
      </c>
      <c s="50" t="str">
        <f>IF('S.D.PASTE SHEET'!Z105="","",'S.D.PASTE SHEET'!Z105)</f>
        <v/>
      </c>
      <c s="50" t="str">
        <f>IF('S.D.PASTE SHEET'!AA105="","",'S.D.PASTE SHEET'!AA105)</f>
        <v/>
      </c>
      <c s="50" t="str">
        <f>IF('S.D.PASTE SHEET'!AB105="","",'S.D.PASTE SHEET'!AB105)</f>
        <v/>
      </c>
      <c s="50" t="str">
        <f>IF('S.D.PASTE SHEET'!AC105="","",'S.D.PASTE SHEET'!AC105)</f>
        <v/>
      </c>
      <c s="50" t="str">
        <f>IF('S.D.PASTE SHEET'!AD105="","",'S.D.PASTE SHEET'!AD105)</f>
        <v/>
      </c>
      <c s="52"/>
      <c s="48" t="str">
        <f>IF(AK105="","",IF(AK105&gt;0,COUNT($AG$2:AG105),""))</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IF(BC105="","",IF(BC105&gt;0,COUNT($AY$2:AY105),""))</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06" spans="1:66" ht="15.75" customHeight="1">
      <c r="A106" s="50" t="str">
        <f>IF('S.D.PASTE SHEET'!A106="","",'S.D.PASTE SHEET'!A106)</f>
        <v/>
      </c>
      <c s="50" t="str">
        <f>IF('S.D.PASTE SHEET'!B106="","",'S.D.PASTE SHEET'!B106)</f>
        <v/>
      </c>
      <c s="50" t="str">
        <f>IF('S.D.PASTE SHEET'!C106="","",'S.D.PASTE SHEET'!C106)</f>
        <v/>
      </c>
      <c s="51" t="str">
        <f>IF('S.D.PASTE SHEET'!D106="","",'S.D.PASTE SHEET'!D106)</f>
        <v/>
      </c>
      <c s="50" t="str">
        <f>IF('S.D.PASTE SHEET'!E106="","",UPPER('S.D.PASTE SHEET'!E106))</f>
        <v/>
      </c>
      <c s="50" t="str">
        <f>IF('S.D.PASTE SHEET'!F106="","",'S.D.PASTE SHEET'!F106)</f>
        <v/>
      </c>
      <c s="50" t="str">
        <f>IF('S.D.PASTE SHEET'!G106="","",UPPER('S.D.PASTE SHEET'!G106))</f>
        <v/>
      </c>
      <c s="50" t="str">
        <f>IF('S.D.PASTE SHEET'!H106="","",UPPER('S.D.PASTE SHEET'!H106))</f>
        <v/>
      </c>
      <c s="50" t="str">
        <f>IF('S.D.PASTE SHEET'!I106="","",'S.D.PASTE SHEET'!I106)</f>
        <v/>
      </c>
      <c s="51" t="str">
        <f>IF('S.D.PASTE SHEET'!J106="","",'S.D.PASTE SHEET'!J106)</f>
        <v/>
      </c>
      <c s="50" t="str">
        <f>IF('S.D.PASTE SHEET'!K106="","",'S.D.PASTE SHEET'!K106)</f>
        <v/>
      </c>
      <c s="50" t="str">
        <f>IF('S.D.PASTE SHEET'!L106="","",'S.D.PASTE SHEET'!L106)</f>
        <v/>
      </c>
      <c s="50" t="str">
        <f>IF('S.D.PASTE SHEET'!M106="","",'S.D.PASTE SHEET'!M106)</f>
        <v/>
      </c>
      <c s="50" t="str">
        <f>IF('S.D.PASTE SHEET'!N106="","",'S.D.PASTE SHEET'!N106)</f>
        <v/>
      </c>
      <c s="50" t="str">
        <f>IF('S.D.PASTE SHEET'!O106="","",'S.D.PASTE SHEET'!O106)</f>
        <v/>
      </c>
      <c s="50" t="str">
        <f>IF('S.D.PASTE SHEET'!P106="","",'S.D.PASTE SHEET'!P106)</f>
        <v/>
      </c>
      <c s="50" t="str">
        <f>IF('S.D.PASTE SHEET'!Q106="","",'S.D.PASTE SHEET'!Q106)</f>
        <v/>
      </c>
      <c s="50" t="str">
        <f>IF('S.D.PASTE SHEET'!R106="","",'S.D.PASTE SHEET'!R106)</f>
        <v/>
      </c>
      <c s="50" t="str">
        <f>IF('S.D.PASTE SHEET'!S106="","",'S.D.PASTE SHEET'!S106)</f>
        <v/>
      </c>
      <c s="50" t="str">
        <f>IF('S.D.PASTE SHEET'!T106="","",'S.D.PASTE SHEET'!T106)</f>
        <v/>
      </c>
      <c s="50" t="str">
        <f>IF('S.D.PASTE SHEET'!U106="","",'S.D.PASTE SHEET'!U106)</f>
        <v/>
      </c>
      <c s="50" t="str">
        <f>IF('S.D.PASTE SHEET'!V106="","",'S.D.PASTE SHEET'!V106)</f>
        <v/>
      </c>
      <c s="50" t="str">
        <f>IF('S.D.PASTE SHEET'!W106="","",'S.D.PASTE SHEET'!W106)</f>
        <v/>
      </c>
      <c s="50" t="str">
        <f>IF('S.D.PASTE SHEET'!X106="","",'S.D.PASTE SHEET'!X106)</f>
        <v/>
      </c>
      <c s="50" t="str">
        <f>IF('S.D.PASTE SHEET'!Y106="","",'S.D.PASTE SHEET'!Y106)</f>
        <v/>
      </c>
      <c s="50" t="str">
        <f>IF('S.D.PASTE SHEET'!Z106="","",'S.D.PASTE SHEET'!Z106)</f>
        <v/>
      </c>
      <c s="50" t="str">
        <f>IF('S.D.PASTE SHEET'!AA106="","",'S.D.PASTE SHEET'!AA106)</f>
        <v/>
      </c>
      <c s="50" t="str">
        <f>IF('S.D.PASTE SHEET'!AB106="","",'S.D.PASTE SHEET'!AB106)</f>
        <v/>
      </c>
      <c s="50" t="str">
        <f>IF('S.D.PASTE SHEET'!AC106="","",'S.D.PASTE SHEET'!AC106)</f>
        <v/>
      </c>
      <c s="50" t="str">
        <f>IF('S.D.PASTE SHEET'!AD106="","",'S.D.PASTE SHEET'!AD106)</f>
        <v/>
      </c>
      <c s="52"/>
      <c s="48" t="str">
        <f>IF(AK106="","",IF(AK106&gt;0,COUNT($AG$2:AG106),""))</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IF(BC106="","",IF(BC106&gt;0,COUNT($AY$2:AY106),""))</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07" spans="1:66" ht="15.75" customHeight="1">
      <c r="A107" s="50" t="str">
        <f>IF('S.D.PASTE SHEET'!A107="","",'S.D.PASTE SHEET'!A107)</f>
        <v/>
      </c>
      <c s="50" t="str">
        <f>IF('S.D.PASTE SHEET'!B107="","",'S.D.PASTE SHEET'!B107)</f>
        <v/>
      </c>
      <c s="50" t="str">
        <f>IF('S.D.PASTE SHEET'!C107="","",'S.D.PASTE SHEET'!C107)</f>
        <v/>
      </c>
      <c s="51" t="str">
        <f>IF('S.D.PASTE SHEET'!D107="","",'S.D.PASTE SHEET'!D107)</f>
        <v/>
      </c>
      <c s="50" t="str">
        <f>IF('S.D.PASTE SHEET'!E107="","",UPPER('S.D.PASTE SHEET'!E107))</f>
        <v/>
      </c>
      <c s="50" t="str">
        <f>IF('S.D.PASTE SHEET'!F107="","",'S.D.PASTE SHEET'!F107)</f>
        <v/>
      </c>
      <c s="50" t="str">
        <f>IF('S.D.PASTE SHEET'!G107="","",UPPER('S.D.PASTE SHEET'!G107))</f>
        <v/>
      </c>
      <c s="50" t="str">
        <f>IF('S.D.PASTE SHEET'!H107="","",UPPER('S.D.PASTE SHEET'!H107))</f>
        <v/>
      </c>
      <c s="50" t="str">
        <f>IF('S.D.PASTE SHEET'!I107="","",'S.D.PASTE SHEET'!I107)</f>
        <v/>
      </c>
      <c s="51" t="str">
        <f>IF('S.D.PASTE SHEET'!J107="","",'S.D.PASTE SHEET'!J107)</f>
        <v/>
      </c>
      <c s="50" t="str">
        <f>IF('S.D.PASTE SHEET'!K107="","",'S.D.PASTE SHEET'!K107)</f>
        <v/>
      </c>
      <c s="50" t="str">
        <f>IF('S.D.PASTE SHEET'!L107="","",'S.D.PASTE SHEET'!L107)</f>
        <v/>
      </c>
      <c s="50" t="str">
        <f>IF('S.D.PASTE SHEET'!M107="","",'S.D.PASTE SHEET'!M107)</f>
        <v/>
      </c>
      <c s="50" t="str">
        <f>IF('S.D.PASTE SHEET'!N107="","",'S.D.PASTE SHEET'!N107)</f>
        <v/>
      </c>
      <c s="50" t="str">
        <f>IF('S.D.PASTE SHEET'!O107="","",'S.D.PASTE SHEET'!O107)</f>
        <v/>
      </c>
      <c s="50" t="str">
        <f>IF('S.D.PASTE SHEET'!P107="","",'S.D.PASTE SHEET'!P107)</f>
        <v/>
      </c>
      <c s="50" t="str">
        <f>IF('S.D.PASTE SHEET'!Q107="","",'S.D.PASTE SHEET'!Q107)</f>
        <v/>
      </c>
      <c s="50" t="str">
        <f>IF('S.D.PASTE SHEET'!R107="","",'S.D.PASTE SHEET'!R107)</f>
        <v/>
      </c>
      <c s="50" t="str">
        <f>IF('S.D.PASTE SHEET'!S107="","",'S.D.PASTE SHEET'!S107)</f>
        <v/>
      </c>
      <c s="50" t="str">
        <f>IF('S.D.PASTE SHEET'!T107="","",'S.D.PASTE SHEET'!T107)</f>
        <v/>
      </c>
      <c s="50" t="str">
        <f>IF('S.D.PASTE SHEET'!U107="","",'S.D.PASTE SHEET'!U107)</f>
        <v/>
      </c>
      <c s="50" t="str">
        <f>IF('S.D.PASTE SHEET'!V107="","",'S.D.PASTE SHEET'!V107)</f>
        <v/>
      </c>
      <c s="50" t="str">
        <f>IF('S.D.PASTE SHEET'!W107="","",'S.D.PASTE SHEET'!W107)</f>
        <v/>
      </c>
      <c s="50" t="str">
        <f>IF('S.D.PASTE SHEET'!X107="","",'S.D.PASTE SHEET'!X107)</f>
        <v/>
      </c>
      <c s="50" t="str">
        <f>IF('S.D.PASTE SHEET'!Y107="","",'S.D.PASTE SHEET'!Y107)</f>
        <v/>
      </c>
      <c s="50" t="str">
        <f>IF('S.D.PASTE SHEET'!Z107="","",'S.D.PASTE SHEET'!Z107)</f>
        <v/>
      </c>
      <c s="50" t="str">
        <f>IF('S.D.PASTE SHEET'!AA107="","",'S.D.PASTE SHEET'!AA107)</f>
        <v/>
      </c>
      <c s="50" t="str">
        <f>IF('S.D.PASTE SHEET'!AB107="","",'S.D.PASTE SHEET'!AB107)</f>
        <v/>
      </c>
      <c s="50" t="str">
        <f>IF('S.D.PASTE SHEET'!AC107="","",'S.D.PASTE SHEET'!AC107)</f>
        <v/>
      </c>
      <c s="50" t="str">
        <f>IF('S.D.PASTE SHEET'!AD107="","",'S.D.PASTE SHEET'!AD107)</f>
        <v/>
      </c>
      <c s="52"/>
      <c s="48" t="str">
        <f>IF(AK107="","",IF(AK107&gt;0,COUNT($AG$2:AG107),""))</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IF(BC107="","",IF(BC107&gt;0,COUNT($AY$2:AY107),""))</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08" spans="1:66" ht="15.75" customHeight="1">
      <c r="A108" s="50" t="str">
        <f>IF('S.D.PASTE SHEET'!A108="","",'S.D.PASTE SHEET'!A108)</f>
        <v/>
      </c>
      <c s="50" t="str">
        <f>IF('S.D.PASTE SHEET'!B108="","",'S.D.PASTE SHEET'!B108)</f>
        <v/>
      </c>
      <c s="50" t="str">
        <f>IF('S.D.PASTE SHEET'!C108="","",'S.D.PASTE SHEET'!C108)</f>
        <v/>
      </c>
      <c s="51" t="str">
        <f>IF('S.D.PASTE SHEET'!D108="","",'S.D.PASTE SHEET'!D108)</f>
        <v/>
      </c>
      <c s="50" t="str">
        <f>IF('S.D.PASTE SHEET'!E108="","",UPPER('S.D.PASTE SHEET'!E108))</f>
        <v/>
      </c>
      <c s="50" t="str">
        <f>IF('S.D.PASTE SHEET'!F108="","",'S.D.PASTE SHEET'!F108)</f>
        <v/>
      </c>
      <c s="50" t="str">
        <f>IF('S.D.PASTE SHEET'!G108="","",UPPER('S.D.PASTE SHEET'!G108))</f>
        <v/>
      </c>
      <c s="50" t="str">
        <f>IF('S.D.PASTE SHEET'!H108="","",UPPER('S.D.PASTE SHEET'!H108))</f>
        <v/>
      </c>
      <c s="50" t="str">
        <f>IF('S.D.PASTE SHEET'!I108="","",'S.D.PASTE SHEET'!I108)</f>
        <v/>
      </c>
      <c s="51" t="str">
        <f>IF('S.D.PASTE SHEET'!J108="","",'S.D.PASTE SHEET'!J108)</f>
        <v/>
      </c>
      <c s="50" t="str">
        <f>IF('S.D.PASTE SHEET'!K108="","",'S.D.PASTE SHEET'!K108)</f>
        <v/>
      </c>
      <c s="50" t="str">
        <f>IF('S.D.PASTE SHEET'!L108="","",'S.D.PASTE SHEET'!L108)</f>
        <v/>
      </c>
      <c s="50" t="str">
        <f>IF('S.D.PASTE SHEET'!M108="","",'S.D.PASTE SHEET'!M108)</f>
        <v/>
      </c>
      <c s="50" t="str">
        <f>IF('S.D.PASTE SHEET'!N108="","",'S.D.PASTE SHEET'!N108)</f>
        <v/>
      </c>
      <c s="50" t="str">
        <f>IF('S.D.PASTE SHEET'!O108="","",'S.D.PASTE SHEET'!O108)</f>
        <v/>
      </c>
      <c s="50" t="str">
        <f>IF('S.D.PASTE SHEET'!P108="","",'S.D.PASTE SHEET'!P108)</f>
        <v/>
      </c>
      <c s="50" t="str">
        <f>IF('S.D.PASTE SHEET'!Q108="","",'S.D.PASTE SHEET'!Q108)</f>
        <v/>
      </c>
      <c s="50" t="str">
        <f>IF('S.D.PASTE SHEET'!R108="","",'S.D.PASTE SHEET'!R108)</f>
        <v/>
      </c>
      <c s="50" t="str">
        <f>IF('S.D.PASTE SHEET'!S108="","",'S.D.PASTE SHEET'!S108)</f>
        <v/>
      </c>
      <c s="50" t="str">
        <f>IF('S.D.PASTE SHEET'!T108="","",'S.D.PASTE SHEET'!T108)</f>
        <v/>
      </c>
      <c s="50" t="str">
        <f>IF('S.D.PASTE SHEET'!U108="","",'S.D.PASTE SHEET'!U108)</f>
        <v/>
      </c>
      <c s="50" t="str">
        <f>IF('S.D.PASTE SHEET'!V108="","",'S.D.PASTE SHEET'!V108)</f>
        <v/>
      </c>
      <c s="50" t="str">
        <f>IF('S.D.PASTE SHEET'!W108="","",'S.D.PASTE SHEET'!W108)</f>
        <v/>
      </c>
      <c s="50" t="str">
        <f>IF('S.D.PASTE SHEET'!X108="","",'S.D.PASTE SHEET'!X108)</f>
        <v/>
      </c>
      <c s="50" t="str">
        <f>IF('S.D.PASTE SHEET'!Y108="","",'S.D.PASTE SHEET'!Y108)</f>
        <v/>
      </c>
      <c s="50" t="str">
        <f>IF('S.D.PASTE SHEET'!Z108="","",'S.D.PASTE SHEET'!Z108)</f>
        <v/>
      </c>
      <c s="50" t="str">
        <f>IF('S.D.PASTE SHEET'!AA108="","",'S.D.PASTE SHEET'!AA108)</f>
        <v/>
      </c>
      <c s="50" t="str">
        <f>IF('S.D.PASTE SHEET'!AB108="","",'S.D.PASTE SHEET'!AB108)</f>
        <v/>
      </c>
      <c s="50" t="str">
        <f>IF('S.D.PASTE SHEET'!AC108="","",'S.D.PASTE SHEET'!AC108)</f>
        <v/>
      </c>
      <c s="50" t="str">
        <f>IF('S.D.PASTE SHEET'!AD108="","",'S.D.PASTE SHEET'!AD108)</f>
        <v/>
      </c>
      <c s="52"/>
      <c s="48" t="str">
        <f>IF(AK108="","",IF(AK108&gt;0,COUNT($AG$2:AG108),""))</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IF(BC108="","",IF(BC108&gt;0,COUNT($AY$2:AY108),""))</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09" spans="1:66" ht="15.75" customHeight="1">
      <c r="A109" s="50" t="str">
        <f>IF('S.D.PASTE SHEET'!A109="","",'S.D.PASTE SHEET'!A109)</f>
        <v/>
      </c>
      <c s="50" t="str">
        <f>IF('S.D.PASTE SHEET'!B109="","",'S.D.PASTE SHEET'!B109)</f>
        <v/>
      </c>
      <c s="50" t="str">
        <f>IF('S.D.PASTE SHEET'!C109="","",'S.D.PASTE SHEET'!C109)</f>
        <v/>
      </c>
      <c s="51" t="str">
        <f>IF('S.D.PASTE SHEET'!D109="","",'S.D.PASTE SHEET'!D109)</f>
        <v/>
      </c>
      <c s="50" t="str">
        <f>IF('S.D.PASTE SHEET'!E109="","",UPPER('S.D.PASTE SHEET'!E109))</f>
        <v/>
      </c>
      <c s="50" t="str">
        <f>IF('S.D.PASTE SHEET'!F109="","",'S.D.PASTE SHEET'!F109)</f>
        <v/>
      </c>
      <c s="50" t="str">
        <f>IF('S.D.PASTE SHEET'!G109="","",UPPER('S.D.PASTE SHEET'!G109))</f>
        <v/>
      </c>
      <c s="50" t="str">
        <f>IF('S.D.PASTE SHEET'!H109="","",UPPER('S.D.PASTE SHEET'!H109))</f>
        <v/>
      </c>
      <c s="50" t="str">
        <f>IF('S.D.PASTE SHEET'!I109="","",'S.D.PASTE SHEET'!I109)</f>
        <v/>
      </c>
      <c s="51" t="str">
        <f>IF('S.D.PASTE SHEET'!J109="","",'S.D.PASTE SHEET'!J109)</f>
        <v/>
      </c>
      <c s="50" t="str">
        <f>IF('S.D.PASTE SHEET'!K109="","",'S.D.PASTE SHEET'!K109)</f>
        <v/>
      </c>
      <c s="50" t="str">
        <f>IF('S.D.PASTE SHEET'!L109="","",'S.D.PASTE SHEET'!L109)</f>
        <v/>
      </c>
      <c s="50" t="str">
        <f>IF('S.D.PASTE SHEET'!M109="","",'S.D.PASTE SHEET'!M109)</f>
        <v/>
      </c>
      <c s="50" t="str">
        <f>IF('S.D.PASTE SHEET'!N109="","",'S.D.PASTE SHEET'!N109)</f>
        <v/>
      </c>
      <c s="50" t="str">
        <f>IF('S.D.PASTE SHEET'!O109="","",'S.D.PASTE SHEET'!O109)</f>
        <v/>
      </c>
      <c s="50" t="str">
        <f>IF('S.D.PASTE SHEET'!P109="","",'S.D.PASTE SHEET'!P109)</f>
        <v/>
      </c>
      <c s="50" t="str">
        <f>IF('S.D.PASTE SHEET'!Q109="","",'S.D.PASTE SHEET'!Q109)</f>
        <v/>
      </c>
      <c s="50" t="str">
        <f>IF('S.D.PASTE SHEET'!R109="","",'S.D.PASTE SHEET'!R109)</f>
        <v/>
      </c>
      <c s="50" t="str">
        <f>IF('S.D.PASTE SHEET'!S109="","",'S.D.PASTE SHEET'!S109)</f>
        <v/>
      </c>
      <c s="50" t="str">
        <f>IF('S.D.PASTE SHEET'!T109="","",'S.D.PASTE SHEET'!T109)</f>
        <v/>
      </c>
      <c s="50" t="str">
        <f>IF('S.D.PASTE SHEET'!U109="","",'S.D.PASTE SHEET'!U109)</f>
        <v/>
      </c>
      <c s="50" t="str">
        <f>IF('S.D.PASTE SHEET'!V109="","",'S.D.PASTE SHEET'!V109)</f>
        <v/>
      </c>
      <c s="50" t="str">
        <f>IF('S.D.PASTE SHEET'!W109="","",'S.D.PASTE SHEET'!W109)</f>
        <v/>
      </c>
      <c s="50" t="str">
        <f>IF('S.D.PASTE SHEET'!X109="","",'S.D.PASTE SHEET'!X109)</f>
        <v/>
      </c>
      <c s="50" t="str">
        <f>IF('S.D.PASTE SHEET'!Y109="","",'S.D.PASTE SHEET'!Y109)</f>
        <v/>
      </c>
      <c s="50" t="str">
        <f>IF('S.D.PASTE SHEET'!Z109="","",'S.D.PASTE SHEET'!Z109)</f>
        <v/>
      </c>
      <c s="50" t="str">
        <f>IF('S.D.PASTE SHEET'!AA109="","",'S.D.PASTE SHEET'!AA109)</f>
        <v/>
      </c>
      <c s="50" t="str">
        <f>IF('S.D.PASTE SHEET'!AB109="","",'S.D.PASTE SHEET'!AB109)</f>
        <v/>
      </c>
      <c s="50" t="str">
        <f>IF('S.D.PASTE SHEET'!AC109="","",'S.D.PASTE SHEET'!AC109)</f>
        <v/>
      </c>
      <c s="50" t="str">
        <f>IF('S.D.PASTE SHEET'!AD109="","",'S.D.PASTE SHEET'!AD109)</f>
        <v/>
      </c>
      <c s="52"/>
      <c s="48" t="str">
        <f>IF(AK109="","",IF(AK109&gt;0,COUNT($AG$2:AG109),""))</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IF(BC109="","",IF(BC109&gt;0,COUNT($AY$2:AY109),""))</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10" spans="1:66" ht="15.75" customHeight="1">
      <c r="A110" s="50" t="str">
        <f>IF('S.D.PASTE SHEET'!A110="","",'S.D.PASTE SHEET'!A110)</f>
        <v/>
      </c>
      <c s="50" t="str">
        <f>IF('S.D.PASTE SHEET'!B110="","",'S.D.PASTE SHEET'!B110)</f>
        <v/>
      </c>
      <c s="50" t="str">
        <f>IF('S.D.PASTE SHEET'!C110="","",'S.D.PASTE SHEET'!C110)</f>
        <v/>
      </c>
      <c s="51" t="str">
        <f>IF('S.D.PASTE SHEET'!D110="","",'S.D.PASTE SHEET'!D110)</f>
        <v/>
      </c>
      <c s="50" t="str">
        <f>IF('S.D.PASTE SHEET'!E110="","",UPPER('S.D.PASTE SHEET'!E110))</f>
        <v/>
      </c>
      <c s="50" t="str">
        <f>IF('S.D.PASTE SHEET'!F110="","",'S.D.PASTE SHEET'!F110)</f>
        <v/>
      </c>
      <c s="50" t="str">
        <f>IF('S.D.PASTE SHEET'!G110="","",UPPER('S.D.PASTE SHEET'!G110))</f>
        <v/>
      </c>
      <c s="50" t="str">
        <f>IF('S.D.PASTE SHEET'!H110="","",UPPER('S.D.PASTE SHEET'!H110))</f>
        <v/>
      </c>
      <c s="50" t="str">
        <f>IF('S.D.PASTE SHEET'!I110="","",'S.D.PASTE SHEET'!I110)</f>
        <v/>
      </c>
      <c s="51" t="str">
        <f>IF('S.D.PASTE SHEET'!J110="","",'S.D.PASTE SHEET'!J110)</f>
        <v/>
      </c>
      <c s="50" t="str">
        <f>IF('S.D.PASTE SHEET'!K110="","",'S.D.PASTE SHEET'!K110)</f>
        <v/>
      </c>
      <c s="50" t="str">
        <f>IF('S.D.PASTE SHEET'!L110="","",'S.D.PASTE SHEET'!L110)</f>
        <v/>
      </c>
      <c s="50" t="str">
        <f>IF('S.D.PASTE SHEET'!M110="","",'S.D.PASTE SHEET'!M110)</f>
        <v/>
      </c>
      <c s="50" t="str">
        <f>IF('S.D.PASTE SHEET'!N110="","",'S.D.PASTE SHEET'!N110)</f>
        <v/>
      </c>
      <c s="50" t="str">
        <f>IF('S.D.PASTE SHEET'!O110="","",'S.D.PASTE SHEET'!O110)</f>
        <v/>
      </c>
      <c s="50" t="str">
        <f>IF('S.D.PASTE SHEET'!P110="","",'S.D.PASTE SHEET'!P110)</f>
        <v/>
      </c>
      <c s="50" t="str">
        <f>IF('S.D.PASTE SHEET'!Q110="","",'S.D.PASTE SHEET'!Q110)</f>
        <v/>
      </c>
      <c s="50" t="str">
        <f>IF('S.D.PASTE SHEET'!R110="","",'S.D.PASTE SHEET'!R110)</f>
        <v/>
      </c>
      <c s="50" t="str">
        <f>IF('S.D.PASTE SHEET'!S110="","",'S.D.PASTE SHEET'!S110)</f>
        <v/>
      </c>
      <c s="50" t="str">
        <f>IF('S.D.PASTE SHEET'!T110="","",'S.D.PASTE SHEET'!T110)</f>
        <v/>
      </c>
      <c s="50" t="str">
        <f>IF('S.D.PASTE SHEET'!U110="","",'S.D.PASTE SHEET'!U110)</f>
        <v/>
      </c>
      <c s="50" t="str">
        <f>IF('S.D.PASTE SHEET'!V110="","",'S.D.PASTE SHEET'!V110)</f>
        <v/>
      </c>
      <c s="50" t="str">
        <f>IF('S.D.PASTE SHEET'!W110="","",'S.D.PASTE SHEET'!W110)</f>
        <v/>
      </c>
      <c s="50" t="str">
        <f>IF('S.D.PASTE SHEET'!X110="","",'S.D.PASTE SHEET'!X110)</f>
        <v/>
      </c>
      <c s="50" t="str">
        <f>IF('S.D.PASTE SHEET'!Y110="","",'S.D.PASTE SHEET'!Y110)</f>
        <v/>
      </c>
      <c s="50" t="str">
        <f>IF('S.D.PASTE SHEET'!Z110="","",'S.D.PASTE SHEET'!Z110)</f>
        <v/>
      </c>
      <c s="50" t="str">
        <f>IF('S.D.PASTE SHEET'!AA110="","",'S.D.PASTE SHEET'!AA110)</f>
        <v/>
      </c>
      <c s="50" t="str">
        <f>IF('S.D.PASTE SHEET'!AB110="","",'S.D.PASTE SHEET'!AB110)</f>
        <v/>
      </c>
      <c s="50" t="str">
        <f>IF('S.D.PASTE SHEET'!AC110="","",'S.D.PASTE SHEET'!AC110)</f>
        <v/>
      </c>
      <c s="50" t="str">
        <f>IF('S.D.PASTE SHEET'!AD110="","",'S.D.PASTE SHEET'!AD110)</f>
        <v/>
      </c>
      <c s="52"/>
      <c s="48" t="str">
        <f>IF(AK110="","",IF(AK110&gt;0,COUNT($AG$2:AG110),""))</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IF(BC110="","",IF(BC110&gt;0,COUNT($AY$2:AY110),""))</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11" spans="1:66" ht="15.75" customHeight="1">
      <c r="A111" s="50" t="str">
        <f>IF('S.D.PASTE SHEET'!A111="","",'S.D.PASTE SHEET'!A111)</f>
        <v/>
      </c>
      <c s="50" t="str">
        <f>IF('S.D.PASTE SHEET'!B111="","",'S.D.PASTE SHEET'!B111)</f>
        <v/>
      </c>
      <c s="50" t="str">
        <f>IF('S.D.PASTE SHEET'!C111="","",'S.D.PASTE SHEET'!C111)</f>
        <v/>
      </c>
      <c s="51" t="str">
        <f>IF('S.D.PASTE SHEET'!D111="","",'S.D.PASTE SHEET'!D111)</f>
        <v/>
      </c>
      <c s="50" t="str">
        <f>IF('S.D.PASTE SHEET'!E111="","",UPPER('S.D.PASTE SHEET'!E111))</f>
        <v/>
      </c>
      <c s="50" t="str">
        <f>IF('S.D.PASTE SHEET'!F111="","",'S.D.PASTE SHEET'!F111)</f>
        <v/>
      </c>
      <c s="50" t="str">
        <f>IF('S.D.PASTE SHEET'!G111="","",UPPER('S.D.PASTE SHEET'!G111))</f>
        <v/>
      </c>
      <c s="50" t="str">
        <f>IF('S.D.PASTE SHEET'!H111="","",UPPER('S.D.PASTE SHEET'!H111))</f>
        <v/>
      </c>
      <c s="50" t="str">
        <f>IF('S.D.PASTE SHEET'!I111="","",'S.D.PASTE SHEET'!I111)</f>
        <v/>
      </c>
      <c s="51" t="str">
        <f>IF('S.D.PASTE SHEET'!J111="","",'S.D.PASTE SHEET'!J111)</f>
        <v/>
      </c>
      <c s="50" t="str">
        <f>IF('S.D.PASTE SHEET'!K111="","",'S.D.PASTE SHEET'!K111)</f>
        <v/>
      </c>
      <c s="50" t="str">
        <f>IF('S.D.PASTE SHEET'!L111="","",'S.D.PASTE SHEET'!L111)</f>
        <v/>
      </c>
      <c s="50" t="str">
        <f>IF('S.D.PASTE SHEET'!M111="","",'S.D.PASTE SHEET'!M111)</f>
        <v/>
      </c>
      <c s="50" t="str">
        <f>IF('S.D.PASTE SHEET'!N111="","",'S.D.PASTE SHEET'!N111)</f>
        <v/>
      </c>
      <c s="50" t="str">
        <f>IF('S.D.PASTE SHEET'!O111="","",'S.D.PASTE SHEET'!O111)</f>
        <v/>
      </c>
      <c s="50" t="str">
        <f>IF('S.D.PASTE SHEET'!P111="","",'S.D.PASTE SHEET'!P111)</f>
        <v/>
      </c>
      <c s="50" t="str">
        <f>IF('S.D.PASTE SHEET'!Q111="","",'S.D.PASTE SHEET'!Q111)</f>
        <v/>
      </c>
      <c s="50" t="str">
        <f>IF('S.D.PASTE SHEET'!R111="","",'S.D.PASTE SHEET'!R111)</f>
        <v/>
      </c>
      <c s="50" t="str">
        <f>IF('S.D.PASTE SHEET'!S111="","",'S.D.PASTE SHEET'!S111)</f>
        <v/>
      </c>
      <c s="50" t="str">
        <f>IF('S.D.PASTE SHEET'!T111="","",'S.D.PASTE SHEET'!T111)</f>
        <v/>
      </c>
      <c s="50" t="str">
        <f>IF('S.D.PASTE SHEET'!U111="","",'S.D.PASTE SHEET'!U111)</f>
        <v/>
      </c>
      <c s="50" t="str">
        <f>IF('S.D.PASTE SHEET'!V111="","",'S.D.PASTE SHEET'!V111)</f>
        <v/>
      </c>
      <c s="50" t="str">
        <f>IF('S.D.PASTE SHEET'!W111="","",'S.D.PASTE SHEET'!W111)</f>
        <v/>
      </c>
      <c s="50" t="str">
        <f>IF('S.D.PASTE SHEET'!X111="","",'S.D.PASTE SHEET'!X111)</f>
        <v/>
      </c>
      <c s="50" t="str">
        <f>IF('S.D.PASTE SHEET'!Y111="","",'S.D.PASTE SHEET'!Y111)</f>
        <v/>
      </c>
      <c s="50" t="str">
        <f>IF('S.D.PASTE SHEET'!Z111="","",'S.D.PASTE SHEET'!Z111)</f>
        <v/>
      </c>
      <c s="50" t="str">
        <f>IF('S.D.PASTE SHEET'!AA111="","",'S.D.PASTE SHEET'!AA111)</f>
        <v/>
      </c>
      <c s="50" t="str">
        <f>IF('S.D.PASTE SHEET'!AB111="","",'S.D.PASTE SHEET'!AB111)</f>
        <v/>
      </c>
      <c s="50" t="str">
        <f>IF('S.D.PASTE SHEET'!AC111="","",'S.D.PASTE SHEET'!AC111)</f>
        <v/>
      </c>
      <c s="50" t="str">
        <f>IF('S.D.PASTE SHEET'!AD111="","",'S.D.PASTE SHEET'!AD111)</f>
        <v/>
      </c>
      <c s="52"/>
      <c s="48" t="str">
        <f>IF(AK111="","",IF(AK111&gt;0,COUNT($AG$2:AG111),""))</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IF(BC111="","",IF(BC111&gt;0,COUNT($AY$2:AY111),""))</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12" spans="1:66" ht="15.75" customHeight="1">
      <c r="A112" s="50" t="str">
        <f>IF('S.D.PASTE SHEET'!A112="","",'S.D.PASTE SHEET'!A112)</f>
        <v/>
      </c>
      <c s="50" t="str">
        <f>IF('S.D.PASTE SHEET'!B112="","",'S.D.PASTE SHEET'!B112)</f>
        <v/>
      </c>
      <c s="50" t="str">
        <f>IF('S.D.PASTE SHEET'!C112="","",'S.D.PASTE SHEET'!C112)</f>
        <v/>
      </c>
      <c s="51" t="str">
        <f>IF('S.D.PASTE SHEET'!D112="","",'S.D.PASTE SHEET'!D112)</f>
        <v/>
      </c>
      <c s="50" t="str">
        <f>IF('S.D.PASTE SHEET'!E112="","",UPPER('S.D.PASTE SHEET'!E112))</f>
        <v/>
      </c>
      <c s="50" t="str">
        <f>IF('S.D.PASTE SHEET'!F112="","",'S.D.PASTE SHEET'!F112)</f>
        <v/>
      </c>
      <c s="50" t="str">
        <f>IF('S.D.PASTE SHEET'!G112="","",UPPER('S.D.PASTE SHEET'!G112))</f>
        <v/>
      </c>
      <c s="50" t="str">
        <f>IF('S.D.PASTE SHEET'!H112="","",UPPER('S.D.PASTE SHEET'!H112))</f>
        <v/>
      </c>
      <c s="50" t="str">
        <f>IF('S.D.PASTE SHEET'!I112="","",'S.D.PASTE SHEET'!I112)</f>
        <v/>
      </c>
      <c s="51" t="str">
        <f>IF('S.D.PASTE SHEET'!J112="","",'S.D.PASTE SHEET'!J112)</f>
        <v/>
      </c>
      <c s="50" t="str">
        <f>IF('S.D.PASTE SHEET'!K112="","",'S.D.PASTE SHEET'!K112)</f>
        <v/>
      </c>
      <c s="50" t="str">
        <f>IF('S.D.PASTE SHEET'!L112="","",'S.D.PASTE SHEET'!L112)</f>
        <v/>
      </c>
      <c s="50" t="str">
        <f>IF('S.D.PASTE SHEET'!M112="","",'S.D.PASTE SHEET'!M112)</f>
        <v/>
      </c>
      <c s="50" t="str">
        <f>IF('S.D.PASTE SHEET'!N112="","",'S.D.PASTE SHEET'!N112)</f>
        <v/>
      </c>
      <c s="50" t="str">
        <f>IF('S.D.PASTE SHEET'!O112="","",'S.D.PASTE SHEET'!O112)</f>
        <v/>
      </c>
      <c s="50" t="str">
        <f>IF('S.D.PASTE SHEET'!P112="","",'S.D.PASTE SHEET'!P112)</f>
        <v/>
      </c>
      <c s="50" t="str">
        <f>IF('S.D.PASTE SHEET'!Q112="","",'S.D.PASTE SHEET'!Q112)</f>
        <v/>
      </c>
      <c s="50" t="str">
        <f>IF('S.D.PASTE SHEET'!R112="","",'S.D.PASTE SHEET'!R112)</f>
        <v/>
      </c>
      <c s="50" t="str">
        <f>IF('S.D.PASTE SHEET'!S112="","",'S.D.PASTE SHEET'!S112)</f>
        <v/>
      </c>
      <c s="50" t="str">
        <f>IF('S.D.PASTE SHEET'!T112="","",'S.D.PASTE SHEET'!T112)</f>
        <v/>
      </c>
      <c s="50" t="str">
        <f>IF('S.D.PASTE SHEET'!U112="","",'S.D.PASTE SHEET'!U112)</f>
        <v/>
      </c>
      <c s="50" t="str">
        <f>IF('S.D.PASTE SHEET'!V112="","",'S.D.PASTE SHEET'!V112)</f>
        <v/>
      </c>
      <c s="50" t="str">
        <f>IF('S.D.PASTE SHEET'!W112="","",'S.D.PASTE SHEET'!W112)</f>
        <v/>
      </c>
      <c s="50" t="str">
        <f>IF('S.D.PASTE SHEET'!X112="","",'S.D.PASTE SHEET'!X112)</f>
        <v/>
      </c>
      <c s="50" t="str">
        <f>IF('S.D.PASTE SHEET'!Y112="","",'S.D.PASTE SHEET'!Y112)</f>
        <v/>
      </c>
      <c s="50" t="str">
        <f>IF('S.D.PASTE SHEET'!Z112="","",'S.D.PASTE SHEET'!Z112)</f>
        <v/>
      </c>
      <c s="50" t="str">
        <f>IF('S.D.PASTE SHEET'!AA112="","",'S.D.PASTE SHEET'!AA112)</f>
        <v/>
      </c>
      <c s="50" t="str">
        <f>IF('S.D.PASTE SHEET'!AB112="","",'S.D.PASTE SHEET'!AB112)</f>
        <v/>
      </c>
      <c s="50" t="str">
        <f>IF('S.D.PASTE SHEET'!AC112="","",'S.D.PASTE SHEET'!AC112)</f>
        <v/>
      </c>
      <c s="50" t="str">
        <f>IF('S.D.PASTE SHEET'!AD112="","",'S.D.PASTE SHEET'!AD112)</f>
        <v/>
      </c>
      <c s="52"/>
      <c s="48" t="str">
        <f>IF(AK112="","",IF(AK112&gt;0,COUNT($AG$2:AG112),""))</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IF(BC112="","",IF(BC112&gt;0,COUNT($AY$2:AY112),""))</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13" spans="1:66" ht="15.75" customHeight="1">
      <c r="A113" s="50" t="str">
        <f>IF('S.D.PASTE SHEET'!A113="","",'S.D.PASTE SHEET'!A113)</f>
        <v/>
      </c>
      <c s="50" t="str">
        <f>IF('S.D.PASTE SHEET'!B113="","",'S.D.PASTE SHEET'!B113)</f>
        <v/>
      </c>
      <c s="50" t="str">
        <f>IF('S.D.PASTE SHEET'!C113="","",'S.D.PASTE SHEET'!C113)</f>
        <v/>
      </c>
      <c s="51" t="str">
        <f>IF('S.D.PASTE SHEET'!D113="","",'S.D.PASTE SHEET'!D113)</f>
        <v/>
      </c>
      <c s="50" t="str">
        <f>IF('S.D.PASTE SHEET'!E113="","",UPPER('S.D.PASTE SHEET'!E113))</f>
        <v/>
      </c>
      <c s="50" t="str">
        <f>IF('S.D.PASTE SHEET'!F113="","",'S.D.PASTE SHEET'!F113)</f>
        <v/>
      </c>
      <c s="50" t="str">
        <f>IF('S.D.PASTE SHEET'!G113="","",UPPER('S.D.PASTE SHEET'!G113))</f>
        <v/>
      </c>
      <c s="50" t="str">
        <f>IF('S.D.PASTE SHEET'!H113="","",UPPER('S.D.PASTE SHEET'!H113))</f>
        <v/>
      </c>
      <c s="50" t="str">
        <f>IF('S.D.PASTE SHEET'!I113="","",'S.D.PASTE SHEET'!I113)</f>
        <v/>
      </c>
      <c s="51" t="str">
        <f>IF('S.D.PASTE SHEET'!J113="","",'S.D.PASTE SHEET'!J113)</f>
        <v/>
      </c>
      <c s="50" t="str">
        <f>IF('S.D.PASTE SHEET'!K113="","",'S.D.PASTE SHEET'!K113)</f>
        <v/>
      </c>
      <c s="50" t="str">
        <f>IF('S.D.PASTE SHEET'!L113="","",'S.D.PASTE SHEET'!L113)</f>
        <v/>
      </c>
      <c s="50" t="str">
        <f>IF('S.D.PASTE SHEET'!M113="","",'S.D.PASTE SHEET'!M113)</f>
        <v/>
      </c>
      <c s="50" t="str">
        <f>IF('S.D.PASTE SHEET'!N113="","",'S.D.PASTE SHEET'!N113)</f>
        <v/>
      </c>
      <c s="50" t="str">
        <f>IF('S.D.PASTE SHEET'!O113="","",'S.D.PASTE SHEET'!O113)</f>
        <v/>
      </c>
      <c s="50" t="str">
        <f>IF('S.D.PASTE SHEET'!P113="","",'S.D.PASTE SHEET'!P113)</f>
        <v/>
      </c>
      <c s="50" t="str">
        <f>IF('S.D.PASTE SHEET'!Q113="","",'S.D.PASTE SHEET'!Q113)</f>
        <v/>
      </c>
      <c s="50" t="str">
        <f>IF('S.D.PASTE SHEET'!R113="","",'S.D.PASTE SHEET'!R113)</f>
        <v/>
      </c>
      <c s="50" t="str">
        <f>IF('S.D.PASTE SHEET'!S113="","",'S.D.PASTE SHEET'!S113)</f>
        <v/>
      </c>
      <c s="50" t="str">
        <f>IF('S.D.PASTE SHEET'!T113="","",'S.D.PASTE SHEET'!T113)</f>
        <v/>
      </c>
      <c s="50" t="str">
        <f>IF('S.D.PASTE SHEET'!U113="","",'S.D.PASTE SHEET'!U113)</f>
        <v/>
      </c>
      <c s="50" t="str">
        <f>IF('S.D.PASTE SHEET'!V113="","",'S.D.PASTE SHEET'!V113)</f>
        <v/>
      </c>
      <c s="50" t="str">
        <f>IF('S.D.PASTE SHEET'!W113="","",'S.D.PASTE SHEET'!W113)</f>
        <v/>
      </c>
      <c s="50" t="str">
        <f>IF('S.D.PASTE SHEET'!X113="","",'S.D.PASTE SHEET'!X113)</f>
        <v/>
      </c>
      <c s="50" t="str">
        <f>IF('S.D.PASTE SHEET'!Y113="","",'S.D.PASTE SHEET'!Y113)</f>
        <v/>
      </c>
      <c s="50" t="str">
        <f>IF('S.D.PASTE SHEET'!Z113="","",'S.D.PASTE SHEET'!Z113)</f>
        <v/>
      </c>
      <c s="50" t="str">
        <f>IF('S.D.PASTE SHEET'!AA113="","",'S.D.PASTE SHEET'!AA113)</f>
        <v/>
      </c>
      <c s="50" t="str">
        <f>IF('S.D.PASTE SHEET'!AB113="","",'S.D.PASTE SHEET'!AB113)</f>
        <v/>
      </c>
      <c s="50" t="str">
        <f>IF('S.D.PASTE SHEET'!AC113="","",'S.D.PASTE SHEET'!AC113)</f>
        <v/>
      </c>
      <c s="50" t="str">
        <f>IF('S.D.PASTE SHEET'!AD113="","",'S.D.PASTE SHEET'!AD113)</f>
        <v/>
      </c>
      <c s="52"/>
      <c s="48" t="str">
        <f>IF(AK113="","",IF(AK113&gt;0,COUNT($AG$2:AG113),""))</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IF(BC113="","",IF(BC113&gt;0,COUNT($AY$2:AY113),""))</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14" spans="1:66" ht="15.75" customHeight="1">
      <c r="A114" s="50" t="str">
        <f>IF('S.D.PASTE SHEET'!A114="","",'S.D.PASTE SHEET'!A114)</f>
        <v/>
      </c>
      <c s="50" t="str">
        <f>IF('S.D.PASTE SHEET'!B114="","",'S.D.PASTE SHEET'!B114)</f>
        <v/>
      </c>
      <c s="50" t="str">
        <f>IF('S.D.PASTE SHEET'!C114="","",'S.D.PASTE SHEET'!C114)</f>
        <v/>
      </c>
      <c s="51" t="str">
        <f>IF('S.D.PASTE SHEET'!D114="","",'S.D.PASTE SHEET'!D114)</f>
        <v/>
      </c>
      <c s="50" t="str">
        <f>IF('S.D.PASTE SHEET'!E114="","",UPPER('S.D.PASTE SHEET'!E114))</f>
        <v/>
      </c>
      <c s="50" t="str">
        <f>IF('S.D.PASTE SHEET'!F114="","",'S.D.PASTE SHEET'!F114)</f>
        <v/>
      </c>
      <c s="50" t="str">
        <f>IF('S.D.PASTE SHEET'!G114="","",UPPER('S.D.PASTE SHEET'!G114))</f>
        <v/>
      </c>
      <c s="50" t="str">
        <f>IF('S.D.PASTE SHEET'!H114="","",UPPER('S.D.PASTE SHEET'!H114))</f>
        <v/>
      </c>
      <c s="50" t="str">
        <f>IF('S.D.PASTE SHEET'!I114="","",'S.D.PASTE SHEET'!I114)</f>
        <v/>
      </c>
      <c s="51" t="str">
        <f>IF('S.D.PASTE SHEET'!J114="","",'S.D.PASTE SHEET'!J114)</f>
        <v/>
      </c>
      <c s="50" t="str">
        <f>IF('S.D.PASTE SHEET'!K114="","",'S.D.PASTE SHEET'!K114)</f>
        <v/>
      </c>
      <c s="50" t="str">
        <f>IF('S.D.PASTE SHEET'!L114="","",'S.D.PASTE SHEET'!L114)</f>
        <v/>
      </c>
      <c s="50" t="str">
        <f>IF('S.D.PASTE SHEET'!M114="","",'S.D.PASTE SHEET'!M114)</f>
        <v/>
      </c>
      <c s="50" t="str">
        <f>IF('S.D.PASTE SHEET'!N114="","",'S.D.PASTE SHEET'!N114)</f>
        <v/>
      </c>
      <c s="50" t="str">
        <f>IF('S.D.PASTE SHEET'!O114="","",'S.D.PASTE SHEET'!O114)</f>
        <v/>
      </c>
      <c s="50" t="str">
        <f>IF('S.D.PASTE SHEET'!P114="","",'S.D.PASTE SHEET'!P114)</f>
        <v/>
      </c>
      <c s="50" t="str">
        <f>IF('S.D.PASTE SHEET'!Q114="","",'S.D.PASTE SHEET'!Q114)</f>
        <v/>
      </c>
      <c s="50" t="str">
        <f>IF('S.D.PASTE SHEET'!R114="","",'S.D.PASTE SHEET'!R114)</f>
        <v/>
      </c>
      <c s="50" t="str">
        <f>IF('S.D.PASTE SHEET'!S114="","",'S.D.PASTE SHEET'!S114)</f>
        <v/>
      </c>
      <c s="50" t="str">
        <f>IF('S.D.PASTE SHEET'!T114="","",'S.D.PASTE SHEET'!T114)</f>
        <v/>
      </c>
      <c s="50" t="str">
        <f>IF('S.D.PASTE SHEET'!U114="","",'S.D.PASTE SHEET'!U114)</f>
        <v/>
      </c>
      <c s="50" t="str">
        <f>IF('S.D.PASTE SHEET'!V114="","",'S.D.PASTE SHEET'!V114)</f>
        <v/>
      </c>
      <c s="50" t="str">
        <f>IF('S.D.PASTE SHEET'!W114="","",'S.D.PASTE SHEET'!W114)</f>
        <v/>
      </c>
      <c s="50" t="str">
        <f>IF('S.D.PASTE SHEET'!X114="","",'S.D.PASTE SHEET'!X114)</f>
        <v/>
      </c>
      <c s="50" t="str">
        <f>IF('S.D.PASTE SHEET'!Y114="","",'S.D.PASTE SHEET'!Y114)</f>
        <v/>
      </c>
      <c s="50" t="str">
        <f>IF('S.D.PASTE SHEET'!Z114="","",'S.D.PASTE SHEET'!Z114)</f>
        <v/>
      </c>
      <c s="50" t="str">
        <f>IF('S.D.PASTE SHEET'!AA114="","",'S.D.PASTE SHEET'!AA114)</f>
        <v/>
      </c>
      <c s="50" t="str">
        <f>IF('S.D.PASTE SHEET'!AB114="","",'S.D.PASTE SHEET'!AB114)</f>
        <v/>
      </c>
      <c s="50" t="str">
        <f>IF('S.D.PASTE SHEET'!AC114="","",'S.D.PASTE SHEET'!AC114)</f>
        <v/>
      </c>
      <c s="50" t="str">
        <f>IF('S.D.PASTE SHEET'!AD114="","",'S.D.PASTE SHEET'!AD114)</f>
        <v/>
      </c>
      <c s="52"/>
      <c s="48" t="str">
        <f>IF(AK114="","",IF(AK114&gt;0,COUNT($AG$2:AG114),""))</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IF(BC114="","",IF(BC114&gt;0,COUNT($AY$2:AY114),""))</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15" spans="1:66" ht="15.75" customHeight="1">
      <c r="A115" s="50" t="str">
        <f>IF('S.D.PASTE SHEET'!A115="","",'S.D.PASTE SHEET'!A115)</f>
        <v/>
      </c>
      <c s="50" t="str">
        <f>IF('S.D.PASTE SHEET'!B115="","",'S.D.PASTE SHEET'!B115)</f>
        <v/>
      </c>
      <c s="50" t="str">
        <f>IF('S.D.PASTE SHEET'!C115="","",'S.D.PASTE SHEET'!C115)</f>
        <v/>
      </c>
      <c s="51" t="str">
        <f>IF('S.D.PASTE SHEET'!D115="","",'S.D.PASTE SHEET'!D115)</f>
        <v/>
      </c>
      <c s="50" t="str">
        <f>IF('S.D.PASTE SHEET'!E115="","",UPPER('S.D.PASTE SHEET'!E115))</f>
        <v/>
      </c>
      <c s="50" t="str">
        <f>IF('S.D.PASTE SHEET'!F115="","",'S.D.PASTE SHEET'!F115)</f>
        <v/>
      </c>
      <c s="50" t="str">
        <f>IF('S.D.PASTE SHEET'!G115="","",UPPER('S.D.PASTE SHEET'!G115))</f>
        <v/>
      </c>
      <c s="50" t="str">
        <f>IF('S.D.PASTE SHEET'!H115="","",UPPER('S.D.PASTE SHEET'!H115))</f>
        <v/>
      </c>
      <c s="50" t="str">
        <f>IF('S.D.PASTE SHEET'!I115="","",'S.D.PASTE SHEET'!I115)</f>
        <v/>
      </c>
      <c s="51" t="str">
        <f>IF('S.D.PASTE SHEET'!J115="","",'S.D.PASTE SHEET'!J115)</f>
        <v/>
      </c>
      <c s="50" t="str">
        <f>IF('S.D.PASTE SHEET'!K115="","",'S.D.PASTE SHEET'!K115)</f>
        <v/>
      </c>
      <c s="50" t="str">
        <f>IF('S.D.PASTE SHEET'!L115="","",'S.D.PASTE SHEET'!L115)</f>
        <v/>
      </c>
      <c s="50" t="str">
        <f>IF('S.D.PASTE SHEET'!M115="","",'S.D.PASTE SHEET'!M115)</f>
        <v/>
      </c>
      <c s="50" t="str">
        <f>IF('S.D.PASTE SHEET'!N115="","",'S.D.PASTE SHEET'!N115)</f>
        <v/>
      </c>
      <c s="50" t="str">
        <f>IF('S.D.PASTE SHEET'!O115="","",'S.D.PASTE SHEET'!O115)</f>
        <v/>
      </c>
      <c s="50" t="str">
        <f>IF('S.D.PASTE SHEET'!P115="","",'S.D.PASTE SHEET'!P115)</f>
        <v/>
      </c>
      <c s="50" t="str">
        <f>IF('S.D.PASTE SHEET'!Q115="","",'S.D.PASTE SHEET'!Q115)</f>
        <v/>
      </c>
      <c s="50" t="str">
        <f>IF('S.D.PASTE SHEET'!R115="","",'S.D.PASTE SHEET'!R115)</f>
        <v/>
      </c>
      <c s="50" t="str">
        <f>IF('S.D.PASTE SHEET'!S115="","",'S.D.PASTE SHEET'!S115)</f>
        <v/>
      </c>
      <c s="50" t="str">
        <f>IF('S.D.PASTE SHEET'!T115="","",'S.D.PASTE SHEET'!T115)</f>
        <v/>
      </c>
      <c s="50" t="str">
        <f>IF('S.D.PASTE SHEET'!U115="","",'S.D.PASTE SHEET'!U115)</f>
        <v/>
      </c>
      <c s="50" t="str">
        <f>IF('S.D.PASTE SHEET'!V115="","",'S.D.PASTE SHEET'!V115)</f>
        <v/>
      </c>
      <c s="50" t="str">
        <f>IF('S.D.PASTE SHEET'!W115="","",'S.D.PASTE SHEET'!W115)</f>
        <v/>
      </c>
      <c s="50" t="str">
        <f>IF('S.D.PASTE SHEET'!X115="","",'S.D.PASTE SHEET'!X115)</f>
        <v/>
      </c>
      <c s="50" t="str">
        <f>IF('S.D.PASTE SHEET'!Y115="","",'S.D.PASTE SHEET'!Y115)</f>
        <v/>
      </c>
      <c s="50" t="str">
        <f>IF('S.D.PASTE SHEET'!Z115="","",'S.D.PASTE SHEET'!Z115)</f>
        <v/>
      </c>
      <c s="50" t="str">
        <f>IF('S.D.PASTE SHEET'!AA115="","",'S.D.PASTE SHEET'!AA115)</f>
        <v/>
      </c>
      <c s="50" t="str">
        <f>IF('S.D.PASTE SHEET'!AB115="","",'S.D.PASTE SHEET'!AB115)</f>
        <v/>
      </c>
      <c s="50" t="str">
        <f>IF('S.D.PASTE SHEET'!AC115="","",'S.D.PASTE SHEET'!AC115)</f>
        <v/>
      </c>
      <c s="50" t="str">
        <f>IF('S.D.PASTE SHEET'!AD115="","",'S.D.PASTE SHEET'!AD115)</f>
        <v/>
      </c>
      <c s="52"/>
      <c s="48" t="str">
        <f>IF(AK115="","",IF(AK115&gt;0,COUNT($AG$2:AG115),""))</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IF(BC115="","",IF(BC115&gt;0,COUNT($AY$2:AY115),""))</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16" spans="1:66" ht="15.75" customHeight="1">
      <c r="A116" s="50" t="str">
        <f>IF('S.D.PASTE SHEET'!A116="","",'S.D.PASTE SHEET'!A116)</f>
        <v/>
      </c>
      <c s="50" t="str">
        <f>IF('S.D.PASTE SHEET'!B116="","",'S.D.PASTE SHEET'!B116)</f>
        <v/>
      </c>
      <c s="50" t="str">
        <f>IF('S.D.PASTE SHEET'!C116="","",'S.D.PASTE SHEET'!C116)</f>
        <v/>
      </c>
      <c s="51" t="str">
        <f>IF('S.D.PASTE SHEET'!D116="","",'S.D.PASTE SHEET'!D116)</f>
        <v/>
      </c>
      <c s="50" t="str">
        <f>IF('S.D.PASTE SHEET'!E116="","",UPPER('S.D.PASTE SHEET'!E116))</f>
        <v/>
      </c>
      <c s="50" t="str">
        <f>IF('S.D.PASTE SHEET'!F116="","",'S.D.PASTE SHEET'!F116)</f>
        <v/>
      </c>
      <c s="50" t="str">
        <f>IF('S.D.PASTE SHEET'!G116="","",UPPER('S.D.PASTE SHEET'!G116))</f>
        <v/>
      </c>
      <c s="50" t="str">
        <f>IF('S.D.PASTE SHEET'!H116="","",UPPER('S.D.PASTE SHEET'!H116))</f>
        <v/>
      </c>
      <c s="50" t="str">
        <f>IF('S.D.PASTE SHEET'!I116="","",'S.D.PASTE SHEET'!I116)</f>
        <v/>
      </c>
      <c s="51" t="str">
        <f>IF('S.D.PASTE SHEET'!J116="","",'S.D.PASTE SHEET'!J116)</f>
        <v/>
      </c>
      <c s="50" t="str">
        <f>IF('S.D.PASTE SHEET'!K116="","",'S.D.PASTE SHEET'!K116)</f>
        <v/>
      </c>
      <c s="50" t="str">
        <f>IF('S.D.PASTE SHEET'!L116="","",'S.D.PASTE SHEET'!L116)</f>
        <v/>
      </c>
      <c s="50" t="str">
        <f>IF('S.D.PASTE SHEET'!M116="","",'S.D.PASTE SHEET'!M116)</f>
        <v/>
      </c>
      <c s="50" t="str">
        <f>IF('S.D.PASTE SHEET'!N116="","",'S.D.PASTE SHEET'!N116)</f>
        <v/>
      </c>
      <c s="50" t="str">
        <f>IF('S.D.PASTE SHEET'!O116="","",'S.D.PASTE SHEET'!O116)</f>
        <v/>
      </c>
      <c s="50" t="str">
        <f>IF('S.D.PASTE SHEET'!P116="","",'S.D.PASTE SHEET'!P116)</f>
        <v/>
      </c>
      <c s="50" t="str">
        <f>IF('S.D.PASTE SHEET'!Q116="","",'S.D.PASTE SHEET'!Q116)</f>
        <v/>
      </c>
      <c s="50" t="str">
        <f>IF('S.D.PASTE SHEET'!R116="","",'S.D.PASTE SHEET'!R116)</f>
        <v/>
      </c>
      <c s="50" t="str">
        <f>IF('S.D.PASTE SHEET'!S116="","",'S.D.PASTE SHEET'!S116)</f>
        <v/>
      </c>
      <c s="50" t="str">
        <f>IF('S.D.PASTE SHEET'!T116="","",'S.D.PASTE SHEET'!T116)</f>
        <v/>
      </c>
      <c s="50" t="str">
        <f>IF('S.D.PASTE SHEET'!U116="","",'S.D.PASTE SHEET'!U116)</f>
        <v/>
      </c>
      <c s="50" t="str">
        <f>IF('S.D.PASTE SHEET'!V116="","",'S.D.PASTE SHEET'!V116)</f>
        <v/>
      </c>
      <c s="50" t="str">
        <f>IF('S.D.PASTE SHEET'!W116="","",'S.D.PASTE SHEET'!W116)</f>
        <v/>
      </c>
      <c s="50" t="str">
        <f>IF('S.D.PASTE SHEET'!X116="","",'S.D.PASTE SHEET'!X116)</f>
        <v/>
      </c>
      <c s="50" t="str">
        <f>IF('S.D.PASTE SHEET'!Y116="","",'S.D.PASTE SHEET'!Y116)</f>
        <v/>
      </c>
      <c s="50" t="str">
        <f>IF('S.D.PASTE SHEET'!Z116="","",'S.D.PASTE SHEET'!Z116)</f>
        <v/>
      </c>
      <c s="50" t="str">
        <f>IF('S.D.PASTE SHEET'!AA116="","",'S.D.PASTE SHEET'!AA116)</f>
        <v/>
      </c>
      <c s="50" t="str">
        <f>IF('S.D.PASTE SHEET'!AB116="","",'S.D.PASTE SHEET'!AB116)</f>
        <v/>
      </c>
      <c s="50" t="str">
        <f>IF('S.D.PASTE SHEET'!AC116="","",'S.D.PASTE SHEET'!AC116)</f>
        <v/>
      </c>
      <c s="50" t="str">
        <f>IF('S.D.PASTE SHEET'!AD116="","",'S.D.PASTE SHEET'!AD116)</f>
        <v/>
      </c>
      <c s="52"/>
      <c s="48" t="str">
        <f>IF(AK116="","",IF(AK116&gt;0,COUNT($AG$2:AG116),""))</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IF(BC116="","",IF(BC116&gt;0,COUNT($AY$2:AY116),""))</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17" spans="1:66" ht="15.75" customHeight="1">
      <c r="A117" s="50" t="str">
        <f>IF('S.D.PASTE SHEET'!A117="","",'S.D.PASTE SHEET'!A117)</f>
        <v/>
      </c>
      <c s="50" t="str">
        <f>IF('S.D.PASTE SHEET'!B117="","",'S.D.PASTE SHEET'!B117)</f>
        <v/>
      </c>
      <c s="50" t="str">
        <f>IF('S.D.PASTE SHEET'!C117="","",'S.D.PASTE SHEET'!C117)</f>
        <v/>
      </c>
      <c s="51" t="str">
        <f>IF('S.D.PASTE SHEET'!D117="","",'S.D.PASTE SHEET'!D117)</f>
        <v/>
      </c>
      <c s="50" t="str">
        <f>IF('S.D.PASTE SHEET'!E117="","",UPPER('S.D.PASTE SHEET'!E117))</f>
        <v/>
      </c>
      <c s="50" t="str">
        <f>IF('S.D.PASTE SHEET'!F117="","",'S.D.PASTE SHEET'!F117)</f>
        <v/>
      </c>
      <c s="50" t="str">
        <f>IF('S.D.PASTE SHEET'!G117="","",UPPER('S.D.PASTE SHEET'!G117))</f>
        <v/>
      </c>
      <c s="50" t="str">
        <f>IF('S.D.PASTE SHEET'!H117="","",UPPER('S.D.PASTE SHEET'!H117))</f>
        <v/>
      </c>
      <c s="50" t="str">
        <f>IF('S.D.PASTE SHEET'!I117="","",'S.D.PASTE SHEET'!I117)</f>
        <v/>
      </c>
      <c s="51" t="str">
        <f>IF('S.D.PASTE SHEET'!J117="","",'S.D.PASTE SHEET'!J117)</f>
        <v/>
      </c>
      <c s="50" t="str">
        <f>IF('S.D.PASTE SHEET'!K117="","",'S.D.PASTE SHEET'!K117)</f>
        <v/>
      </c>
      <c s="50" t="str">
        <f>IF('S.D.PASTE SHEET'!L117="","",'S.D.PASTE SHEET'!L117)</f>
        <v/>
      </c>
      <c s="50" t="str">
        <f>IF('S.D.PASTE SHEET'!M117="","",'S.D.PASTE SHEET'!M117)</f>
        <v/>
      </c>
      <c s="50" t="str">
        <f>IF('S.D.PASTE SHEET'!N117="","",'S.D.PASTE SHEET'!N117)</f>
        <v/>
      </c>
      <c s="50" t="str">
        <f>IF('S.D.PASTE SHEET'!O117="","",'S.D.PASTE SHEET'!O117)</f>
        <v/>
      </c>
      <c s="50" t="str">
        <f>IF('S.D.PASTE SHEET'!P117="","",'S.D.PASTE SHEET'!P117)</f>
        <v/>
      </c>
      <c s="50" t="str">
        <f>IF('S.D.PASTE SHEET'!Q117="","",'S.D.PASTE SHEET'!Q117)</f>
        <v/>
      </c>
      <c s="50" t="str">
        <f>IF('S.D.PASTE SHEET'!R117="","",'S.D.PASTE SHEET'!R117)</f>
        <v/>
      </c>
      <c s="50" t="str">
        <f>IF('S.D.PASTE SHEET'!S117="","",'S.D.PASTE SHEET'!S117)</f>
        <v/>
      </c>
      <c s="50" t="str">
        <f>IF('S.D.PASTE SHEET'!T117="","",'S.D.PASTE SHEET'!T117)</f>
        <v/>
      </c>
      <c s="50" t="str">
        <f>IF('S.D.PASTE SHEET'!U117="","",'S.D.PASTE SHEET'!U117)</f>
        <v/>
      </c>
      <c s="50" t="str">
        <f>IF('S.D.PASTE SHEET'!V117="","",'S.D.PASTE SHEET'!V117)</f>
        <v/>
      </c>
      <c s="50" t="str">
        <f>IF('S.D.PASTE SHEET'!W117="","",'S.D.PASTE SHEET'!W117)</f>
        <v/>
      </c>
      <c s="50" t="str">
        <f>IF('S.D.PASTE SHEET'!X117="","",'S.D.PASTE SHEET'!X117)</f>
        <v/>
      </c>
      <c s="50" t="str">
        <f>IF('S.D.PASTE SHEET'!Y117="","",'S.D.PASTE SHEET'!Y117)</f>
        <v/>
      </c>
      <c s="50" t="str">
        <f>IF('S.D.PASTE SHEET'!Z117="","",'S.D.PASTE SHEET'!Z117)</f>
        <v/>
      </c>
      <c s="50" t="str">
        <f>IF('S.D.PASTE SHEET'!AA117="","",'S.D.PASTE SHEET'!AA117)</f>
        <v/>
      </c>
      <c s="50" t="str">
        <f>IF('S.D.PASTE SHEET'!AB117="","",'S.D.PASTE SHEET'!AB117)</f>
        <v/>
      </c>
      <c s="50" t="str">
        <f>IF('S.D.PASTE SHEET'!AC117="","",'S.D.PASTE SHEET'!AC117)</f>
        <v/>
      </c>
      <c s="50" t="str">
        <f>IF('S.D.PASTE SHEET'!AD117="","",'S.D.PASTE SHEET'!AD117)</f>
        <v/>
      </c>
      <c s="52"/>
      <c s="48" t="str">
        <f>IF(AK117="","",IF(AK117&gt;0,COUNT($AG$2:AG117),""))</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IF(BC117="","",IF(BC117&gt;0,COUNT($AY$2:AY117),""))</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18" spans="1:66" ht="15.75" customHeight="1">
      <c r="A118" s="50" t="str">
        <f>IF('S.D.PASTE SHEET'!A118="","",'S.D.PASTE SHEET'!A118)</f>
        <v/>
      </c>
      <c s="50" t="str">
        <f>IF('S.D.PASTE SHEET'!B118="","",'S.D.PASTE SHEET'!B118)</f>
        <v/>
      </c>
      <c s="50" t="str">
        <f>IF('S.D.PASTE SHEET'!C118="","",'S.D.PASTE SHEET'!C118)</f>
        <v/>
      </c>
      <c s="51" t="str">
        <f>IF('S.D.PASTE SHEET'!D118="","",'S.D.PASTE SHEET'!D118)</f>
        <v/>
      </c>
      <c s="50" t="str">
        <f>IF('S.D.PASTE SHEET'!E118="","",UPPER('S.D.PASTE SHEET'!E118))</f>
        <v/>
      </c>
      <c s="50" t="str">
        <f>IF('S.D.PASTE SHEET'!F118="","",'S.D.PASTE SHEET'!F118)</f>
        <v/>
      </c>
      <c s="50" t="str">
        <f>IF('S.D.PASTE SHEET'!G118="","",UPPER('S.D.PASTE SHEET'!G118))</f>
        <v/>
      </c>
      <c s="50" t="str">
        <f>IF('S.D.PASTE SHEET'!H118="","",UPPER('S.D.PASTE SHEET'!H118))</f>
        <v/>
      </c>
      <c s="50" t="str">
        <f>IF('S.D.PASTE SHEET'!I118="","",'S.D.PASTE SHEET'!I118)</f>
        <v/>
      </c>
      <c s="51" t="str">
        <f>IF('S.D.PASTE SHEET'!J118="","",'S.D.PASTE SHEET'!J118)</f>
        <v/>
      </c>
      <c s="50" t="str">
        <f>IF('S.D.PASTE SHEET'!K118="","",'S.D.PASTE SHEET'!K118)</f>
        <v/>
      </c>
      <c s="50" t="str">
        <f>IF('S.D.PASTE SHEET'!L118="","",'S.D.PASTE SHEET'!L118)</f>
        <v/>
      </c>
      <c s="50" t="str">
        <f>IF('S.D.PASTE SHEET'!M118="","",'S.D.PASTE SHEET'!M118)</f>
        <v/>
      </c>
      <c s="50" t="str">
        <f>IF('S.D.PASTE SHEET'!N118="","",'S.D.PASTE SHEET'!N118)</f>
        <v/>
      </c>
      <c s="50" t="str">
        <f>IF('S.D.PASTE SHEET'!O118="","",'S.D.PASTE SHEET'!O118)</f>
        <v/>
      </c>
      <c s="50" t="str">
        <f>IF('S.D.PASTE SHEET'!P118="","",'S.D.PASTE SHEET'!P118)</f>
        <v/>
      </c>
      <c s="50" t="str">
        <f>IF('S.D.PASTE SHEET'!Q118="","",'S.D.PASTE SHEET'!Q118)</f>
        <v/>
      </c>
      <c s="50" t="str">
        <f>IF('S.D.PASTE SHEET'!R118="","",'S.D.PASTE SHEET'!R118)</f>
        <v/>
      </c>
      <c s="50" t="str">
        <f>IF('S.D.PASTE SHEET'!S118="","",'S.D.PASTE SHEET'!S118)</f>
        <v/>
      </c>
      <c s="50" t="str">
        <f>IF('S.D.PASTE SHEET'!T118="","",'S.D.PASTE SHEET'!T118)</f>
        <v/>
      </c>
      <c s="50" t="str">
        <f>IF('S.D.PASTE SHEET'!U118="","",'S.D.PASTE SHEET'!U118)</f>
        <v/>
      </c>
      <c s="50" t="str">
        <f>IF('S.D.PASTE SHEET'!V118="","",'S.D.PASTE SHEET'!V118)</f>
        <v/>
      </c>
      <c s="50" t="str">
        <f>IF('S.D.PASTE SHEET'!W118="","",'S.D.PASTE SHEET'!W118)</f>
        <v/>
      </c>
      <c s="50" t="str">
        <f>IF('S.D.PASTE SHEET'!X118="","",'S.D.PASTE SHEET'!X118)</f>
        <v/>
      </c>
      <c s="50" t="str">
        <f>IF('S.D.PASTE SHEET'!Y118="","",'S.D.PASTE SHEET'!Y118)</f>
        <v/>
      </c>
      <c s="50" t="str">
        <f>IF('S.D.PASTE SHEET'!Z118="","",'S.D.PASTE SHEET'!Z118)</f>
        <v/>
      </c>
      <c s="50" t="str">
        <f>IF('S.D.PASTE SHEET'!AA118="","",'S.D.PASTE SHEET'!AA118)</f>
        <v/>
      </c>
      <c s="50" t="str">
        <f>IF('S.D.PASTE SHEET'!AB118="","",'S.D.PASTE SHEET'!AB118)</f>
        <v/>
      </c>
      <c s="50" t="str">
        <f>IF('S.D.PASTE SHEET'!AC118="","",'S.D.PASTE SHEET'!AC118)</f>
        <v/>
      </c>
      <c s="50" t="str">
        <f>IF('S.D.PASTE SHEET'!AD118="","",'S.D.PASTE SHEET'!AD118)</f>
        <v/>
      </c>
      <c s="52"/>
      <c s="48" t="str">
        <f>IF(AK118="","",IF(AK118&gt;0,COUNT($AG$2:AG118),""))</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IF(BC118="","",IF(BC118&gt;0,COUNT($AY$2:AY118),""))</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19" spans="1:66" ht="15.75" customHeight="1">
      <c r="A119" s="50" t="str">
        <f>IF('S.D.PASTE SHEET'!A119="","",'S.D.PASTE SHEET'!A119)</f>
        <v/>
      </c>
      <c s="50" t="str">
        <f>IF('S.D.PASTE SHEET'!B119="","",'S.D.PASTE SHEET'!B119)</f>
        <v/>
      </c>
      <c s="50" t="str">
        <f>IF('S.D.PASTE SHEET'!C119="","",'S.D.PASTE SHEET'!C119)</f>
        <v/>
      </c>
      <c s="51" t="str">
        <f>IF('S.D.PASTE SHEET'!D119="","",'S.D.PASTE SHEET'!D119)</f>
        <v/>
      </c>
      <c s="50" t="str">
        <f>IF('S.D.PASTE SHEET'!E119="","",UPPER('S.D.PASTE SHEET'!E119))</f>
        <v/>
      </c>
      <c s="50" t="str">
        <f>IF('S.D.PASTE SHEET'!F119="","",'S.D.PASTE SHEET'!F119)</f>
        <v/>
      </c>
      <c s="50" t="str">
        <f>IF('S.D.PASTE SHEET'!G119="","",UPPER('S.D.PASTE SHEET'!G119))</f>
        <v/>
      </c>
      <c s="50" t="str">
        <f>IF('S.D.PASTE SHEET'!H119="","",UPPER('S.D.PASTE SHEET'!H119))</f>
        <v/>
      </c>
      <c s="50" t="str">
        <f>IF('S.D.PASTE SHEET'!I119="","",'S.D.PASTE SHEET'!I119)</f>
        <v/>
      </c>
      <c s="51" t="str">
        <f>IF('S.D.PASTE SHEET'!J119="","",'S.D.PASTE SHEET'!J119)</f>
        <v/>
      </c>
      <c s="50" t="str">
        <f>IF('S.D.PASTE SHEET'!K119="","",'S.D.PASTE SHEET'!K119)</f>
        <v/>
      </c>
      <c s="50" t="str">
        <f>IF('S.D.PASTE SHEET'!L119="","",'S.D.PASTE SHEET'!L119)</f>
        <v/>
      </c>
      <c s="50" t="str">
        <f>IF('S.D.PASTE SHEET'!M119="","",'S.D.PASTE SHEET'!M119)</f>
        <v/>
      </c>
      <c s="50" t="str">
        <f>IF('S.D.PASTE SHEET'!N119="","",'S.D.PASTE SHEET'!N119)</f>
        <v/>
      </c>
      <c s="50" t="str">
        <f>IF('S.D.PASTE SHEET'!O119="","",'S.D.PASTE SHEET'!O119)</f>
        <v/>
      </c>
      <c s="50" t="str">
        <f>IF('S.D.PASTE SHEET'!P119="","",'S.D.PASTE SHEET'!P119)</f>
        <v/>
      </c>
      <c s="50" t="str">
        <f>IF('S.D.PASTE SHEET'!Q119="","",'S.D.PASTE SHEET'!Q119)</f>
        <v/>
      </c>
      <c s="50" t="str">
        <f>IF('S.D.PASTE SHEET'!R119="","",'S.D.PASTE SHEET'!R119)</f>
        <v/>
      </c>
      <c s="50" t="str">
        <f>IF('S.D.PASTE SHEET'!S119="","",'S.D.PASTE SHEET'!S119)</f>
        <v/>
      </c>
      <c s="50" t="str">
        <f>IF('S.D.PASTE SHEET'!T119="","",'S.D.PASTE SHEET'!T119)</f>
        <v/>
      </c>
      <c s="50" t="str">
        <f>IF('S.D.PASTE SHEET'!U119="","",'S.D.PASTE SHEET'!U119)</f>
        <v/>
      </c>
      <c s="50" t="str">
        <f>IF('S.D.PASTE SHEET'!V119="","",'S.D.PASTE SHEET'!V119)</f>
        <v/>
      </c>
      <c s="50" t="str">
        <f>IF('S.D.PASTE SHEET'!W119="","",'S.D.PASTE SHEET'!W119)</f>
        <v/>
      </c>
      <c s="50" t="str">
        <f>IF('S.D.PASTE SHEET'!X119="","",'S.D.PASTE SHEET'!X119)</f>
        <v/>
      </c>
      <c s="50" t="str">
        <f>IF('S.D.PASTE SHEET'!Y119="","",'S.D.PASTE SHEET'!Y119)</f>
        <v/>
      </c>
      <c s="50" t="str">
        <f>IF('S.D.PASTE SHEET'!Z119="","",'S.D.PASTE SHEET'!Z119)</f>
        <v/>
      </c>
      <c s="50" t="str">
        <f>IF('S.D.PASTE SHEET'!AA119="","",'S.D.PASTE SHEET'!AA119)</f>
        <v/>
      </c>
      <c s="50" t="str">
        <f>IF('S.D.PASTE SHEET'!AB119="","",'S.D.PASTE SHEET'!AB119)</f>
        <v/>
      </c>
      <c s="50" t="str">
        <f>IF('S.D.PASTE SHEET'!AC119="","",'S.D.PASTE SHEET'!AC119)</f>
        <v/>
      </c>
      <c s="50" t="str">
        <f>IF('S.D.PASTE SHEET'!AD119="","",'S.D.PASTE SHEET'!AD119)</f>
        <v/>
      </c>
      <c s="52"/>
      <c s="48" t="str">
        <f>IF(AK119="","",IF(AK119&gt;0,COUNT($AG$2:AG119),""))</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IF(BC119="","",IF(BC119&gt;0,COUNT($AY$2:AY119),""))</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20" spans="1:66" ht="15.75" customHeight="1">
      <c r="A120" s="50" t="str">
        <f>IF('S.D.PASTE SHEET'!A120="","",'S.D.PASTE SHEET'!A120)</f>
        <v/>
      </c>
      <c s="50" t="str">
        <f>IF('S.D.PASTE SHEET'!B120="","",'S.D.PASTE SHEET'!B120)</f>
        <v/>
      </c>
      <c s="50" t="str">
        <f>IF('S.D.PASTE SHEET'!C120="","",'S.D.PASTE SHEET'!C120)</f>
        <v/>
      </c>
      <c s="51" t="str">
        <f>IF('S.D.PASTE SHEET'!D120="","",'S.D.PASTE SHEET'!D120)</f>
        <v/>
      </c>
      <c s="50" t="str">
        <f>IF('S.D.PASTE SHEET'!E120="","",UPPER('S.D.PASTE SHEET'!E120))</f>
        <v/>
      </c>
      <c s="50" t="str">
        <f>IF('S.D.PASTE SHEET'!F120="","",'S.D.PASTE SHEET'!F120)</f>
        <v/>
      </c>
      <c s="50" t="str">
        <f>IF('S.D.PASTE SHEET'!G120="","",UPPER('S.D.PASTE SHEET'!G120))</f>
        <v/>
      </c>
      <c s="50" t="str">
        <f>IF('S.D.PASTE SHEET'!H120="","",UPPER('S.D.PASTE SHEET'!H120))</f>
        <v/>
      </c>
      <c s="50" t="str">
        <f>IF('S.D.PASTE SHEET'!I120="","",'S.D.PASTE SHEET'!I120)</f>
        <v/>
      </c>
      <c s="51" t="str">
        <f>IF('S.D.PASTE SHEET'!J120="","",'S.D.PASTE SHEET'!J120)</f>
        <v/>
      </c>
      <c s="50" t="str">
        <f>IF('S.D.PASTE SHEET'!K120="","",'S.D.PASTE SHEET'!K120)</f>
        <v/>
      </c>
      <c s="50" t="str">
        <f>IF('S.D.PASTE SHEET'!L120="","",'S.D.PASTE SHEET'!L120)</f>
        <v/>
      </c>
      <c s="50" t="str">
        <f>IF('S.D.PASTE SHEET'!M120="","",'S.D.PASTE SHEET'!M120)</f>
        <v/>
      </c>
      <c s="50" t="str">
        <f>IF('S.D.PASTE SHEET'!N120="","",'S.D.PASTE SHEET'!N120)</f>
        <v/>
      </c>
      <c s="50" t="str">
        <f>IF('S.D.PASTE SHEET'!O120="","",'S.D.PASTE SHEET'!O120)</f>
        <v/>
      </c>
      <c s="50" t="str">
        <f>IF('S.D.PASTE SHEET'!P120="","",'S.D.PASTE SHEET'!P120)</f>
        <v/>
      </c>
      <c s="50" t="str">
        <f>IF('S.D.PASTE SHEET'!Q120="","",'S.D.PASTE SHEET'!Q120)</f>
        <v/>
      </c>
      <c s="50" t="str">
        <f>IF('S.D.PASTE SHEET'!R120="","",'S.D.PASTE SHEET'!R120)</f>
        <v/>
      </c>
      <c s="50" t="str">
        <f>IF('S.D.PASTE SHEET'!S120="","",'S.D.PASTE SHEET'!S120)</f>
        <v/>
      </c>
      <c s="50" t="str">
        <f>IF('S.D.PASTE SHEET'!T120="","",'S.D.PASTE SHEET'!T120)</f>
        <v/>
      </c>
      <c s="50" t="str">
        <f>IF('S.D.PASTE SHEET'!U120="","",'S.D.PASTE SHEET'!U120)</f>
        <v/>
      </c>
      <c s="50" t="str">
        <f>IF('S.D.PASTE SHEET'!V120="","",'S.D.PASTE SHEET'!V120)</f>
        <v/>
      </c>
      <c s="50" t="str">
        <f>IF('S.D.PASTE SHEET'!W120="","",'S.D.PASTE SHEET'!W120)</f>
        <v/>
      </c>
      <c s="50" t="str">
        <f>IF('S.D.PASTE SHEET'!X120="","",'S.D.PASTE SHEET'!X120)</f>
        <v/>
      </c>
      <c s="50" t="str">
        <f>IF('S.D.PASTE SHEET'!Y120="","",'S.D.PASTE SHEET'!Y120)</f>
        <v/>
      </c>
      <c s="50" t="str">
        <f>IF('S.D.PASTE SHEET'!Z120="","",'S.D.PASTE SHEET'!Z120)</f>
        <v/>
      </c>
      <c s="50" t="str">
        <f>IF('S.D.PASTE SHEET'!AA120="","",'S.D.PASTE SHEET'!AA120)</f>
        <v/>
      </c>
      <c s="50" t="str">
        <f>IF('S.D.PASTE SHEET'!AB120="","",'S.D.PASTE SHEET'!AB120)</f>
        <v/>
      </c>
      <c s="50" t="str">
        <f>IF('S.D.PASTE SHEET'!AC120="","",'S.D.PASTE SHEET'!AC120)</f>
        <v/>
      </c>
      <c s="50" t="str">
        <f>IF('S.D.PASTE SHEET'!AD120="","",'S.D.PASTE SHEET'!AD120)</f>
        <v/>
      </c>
      <c s="52"/>
      <c s="48" t="str">
        <f>IF(AK120="","",IF(AK120&gt;0,COUNT($AG$2:AG120),""))</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IF(BC120="","",IF(BC120&gt;0,COUNT($AY$2:AY120),""))</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21" spans="1:66" ht="15.75" customHeight="1">
      <c r="A121" s="50" t="str">
        <f>IF('S.D.PASTE SHEET'!A121="","",'S.D.PASTE SHEET'!A121)</f>
        <v/>
      </c>
      <c s="50" t="str">
        <f>IF('S.D.PASTE SHEET'!B121="","",'S.D.PASTE SHEET'!B121)</f>
        <v/>
      </c>
      <c s="50" t="str">
        <f>IF('S.D.PASTE SHEET'!C121="","",'S.D.PASTE SHEET'!C121)</f>
        <v/>
      </c>
      <c s="51" t="str">
        <f>IF('S.D.PASTE SHEET'!D121="","",'S.D.PASTE SHEET'!D121)</f>
        <v/>
      </c>
      <c s="50" t="str">
        <f>IF('S.D.PASTE SHEET'!E121="","",UPPER('S.D.PASTE SHEET'!E121))</f>
        <v/>
      </c>
      <c s="50" t="str">
        <f>IF('S.D.PASTE SHEET'!F121="","",'S.D.PASTE SHEET'!F121)</f>
        <v/>
      </c>
      <c s="50" t="str">
        <f>IF('S.D.PASTE SHEET'!G121="","",UPPER('S.D.PASTE SHEET'!G121))</f>
        <v/>
      </c>
      <c s="50" t="str">
        <f>IF('S.D.PASTE SHEET'!H121="","",UPPER('S.D.PASTE SHEET'!H121))</f>
        <v/>
      </c>
      <c s="50" t="str">
        <f>IF('S.D.PASTE SHEET'!I121="","",'S.D.PASTE SHEET'!I121)</f>
        <v/>
      </c>
      <c s="51" t="str">
        <f>IF('S.D.PASTE SHEET'!J121="","",'S.D.PASTE SHEET'!J121)</f>
        <v/>
      </c>
      <c s="50" t="str">
        <f>IF('S.D.PASTE SHEET'!K121="","",'S.D.PASTE SHEET'!K121)</f>
        <v/>
      </c>
      <c s="50" t="str">
        <f>IF('S.D.PASTE SHEET'!L121="","",'S.D.PASTE SHEET'!L121)</f>
        <v/>
      </c>
      <c s="50" t="str">
        <f>IF('S.D.PASTE SHEET'!M121="","",'S.D.PASTE SHEET'!M121)</f>
        <v/>
      </c>
      <c s="50" t="str">
        <f>IF('S.D.PASTE SHEET'!N121="","",'S.D.PASTE SHEET'!N121)</f>
        <v/>
      </c>
      <c s="50" t="str">
        <f>IF('S.D.PASTE SHEET'!O121="","",'S.D.PASTE SHEET'!O121)</f>
        <v/>
      </c>
      <c s="50" t="str">
        <f>IF('S.D.PASTE SHEET'!P121="","",'S.D.PASTE SHEET'!P121)</f>
        <v/>
      </c>
      <c s="50" t="str">
        <f>IF('S.D.PASTE SHEET'!Q121="","",'S.D.PASTE SHEET'!Q121)</f>
        <v/>
      </c>
      <c s="50" t="str">
        <f>IF('S.D.PASTE SHEET'!R121="","",'S.D.PASTE SHEET'!R121)</f>
        <v/>
      </c>
      <c s="50" t="str">
        <f>IF('S.D.PASTE SHEET'!S121="","",'S.D.PASTE SHEET'!S121)</f>
        <v/>
      </c>
      <c s="50" t="str">
        <f>IF('S.D.PASTE SHEET'!T121="","",'S.D.PASTE SHEET'!T121)</f>
        <v/>
      </c>
      <c s="50" t="str">
        <f>IF('S.D.PASTE SHEET'!U121="","",'S.D.PASTE SHEET'!U121)</f>
        <v/>
      </c>
      <c s="50" t="str">
        <f>IF('S.D.PASTE SHEET'!V121="","",'S.D.PASTE SHEET'!V121)</f>
        <v/>
      </c>
      <c s="50" t="str">
        <f>IF('S.D.PASTE SHEET'!W121="","",'S.D.PASTE SHEET'!W121)</f>
        <v/>
      </c>
      <c s="50" t="str">
        <f>IF('S.D.PASTE SHEET'!X121="","",'S.D.PASTE SHEET'!X121)</f>
        <v/>
      </c>
      <c s="50" t="str">
        <f>IF('S.D.PASTE SHEET'!Y121="","",'S.D.PASTE SHEET'!Y121)</f>
        <v/>
      </c>
      <c s="50" t="str">
        <f>IF('S.D.PASTE SHEET'!Z121="","",'S.D.PASTE SHEET'!Z121)</f>
        <v/>
      </c>
      <c s="50" t="str">
        <f>IF('S.D.PASTE SHEET'!AA121="","",'S.D.PASTE SHEET'!AA121)</f>
        <v/>
      </c>
      <c s="50" t="str">
        <f>IF('S.D.PASTE SHEET'!AB121="","",'S.D.PASTE SHEET'!AB121)</f>
        <v/>
      </c>
      <c s="50" t="str">
        <f>IF('S.D.PASTE SHEET'!AC121="","",'S.D.PASTE SHEET'!AC121)</f>
        <v/>
      </c>
      <c s="50" t="str">
        <f>IF('S.D.PASTE SHEET'!AD121="","",'S.D.PASTE SHEET'!AD121)</f>
        <v/>
      </c>
      <c s="52"/>
      <c s="48" t="str">
        <f>IF(AK121="","",IF(AK121&gt;0,COUNT($AG$2:AG121),""))</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IF(BC121="","",IF(BC121&gt;0,COUNT($AY$2:AY121),""))</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22" spans="1:66" ht="15.75" customHeight="1">
      <c r="A122" s="50" t="str">
        <f>IF('S.D.PASTE SHEET'!A122="","",'S.D.PASTE SHEET'!A122)</f>
        <v/>
      </c>
      <c s="50" t="str">
        <f>IF('S.D.PASTE SHEET'!B122="","",'S.D.PASTE SHEET'!B122)</f>
        <v/>
      </c>
      <c s="50" t="str">
        <f>IF('S.D.PASTE SHEET'!C122="","",'S.D.PASTE SHEET'!C122)</f>
        <v/>
      </c>
      <c s="51" t="str">
        <f>IF('S.D.PASTE SHEET'!D122="","",'S.D.PASTE SHEET'!D122)</f>
        <v/>
      </c>
      <c s="50" t="str">
        <f>IF('S.D.PASTE SHEET'!E122="","",UPPER('S.D.PASTE SHEET'!E122))</f>
        <v/>
      </c>
      <c s="50" t="str">
        <f>IF('S.D.PASTE SHEET'!F122="","",'S.D.PASTE SHEET'!F122)</f>
        <v/>
      </c>
      <c s="50" t="str">
        <f>IF('S.D.PASTE SHEET'!G122="","",UPPER('S.D.PASTE SHEET'!G122))</f>
        <v/>
      </c>
      <c s="50" t="str">
        <f>IF('S.D.PASTE SHEET'!H122="","",UPPER('S.D.PASTE SHEET'!H122))</f>
        <v/>
      </c>
      <c s="50" t="str">
        <f>IF('S.D.PASTE SHEET'!I122="","",'S.D.PASTE SHEET'!I122)</f>
        <v/>
      </c>
      <c s="51" t="str">
        <f>IF('S.D.PASTE SHEET'!J122="","",'S.D.PASTE SHEET'!J122)</f>
        <v/>
      </c>
      <c s="50" t="str">
        <f>IF('S.D.PASTE SHEET'!K122="","",'S.D.PASTE SHEET'!K122)</f>
        <v/>
      </c>
      <c s="50" t="str">
        <f>IF('S.D.PASTE SHEET'!L122="","",'S.D.PASTE SHEET'!L122)</f>
        <v/>
      </c>
      <c s="50" t="str">
        <f>IF('S.D.PASTE SHEET'!M122="","",'S.D.PASTE SHEET'!M122)</f>
        <v/>
      </c>
      <c s="50" t="str">
        <f>IF('S.D.PASTE SHEET'!N122="","",'S.D.PASTE SHEET'!N122)</f>
        <v/>
      </c>
      <c s="50" t="str">
        <f>IF('S.D.PASTE SHEET'!O122="","",'S.D.PASTE SHEET'!O122)</f>
        <v/>
      </c>
      <c s="50" t="str">
        <f>IF('S.D.PASTE SHEET'!P122="","",'S.D.PASTE SHEET'!P122)</f>
        <v/>
      </c>
      <c s="50" t="str">
        <f>IF('S.D.PASTE SHEET'!Q122="","",'S.D.PASTE SHEET'!Q122)</f>
        <v/>
      </c>
      <c s="50" t="str">
        <f>IF('S.D.PASTE SHEET'!R122="","",'S.D.PASTE SHEET'!R122)</f>
        <v/>
      </c>
      <c s="50" t="str">
        <f>IF('S.D.PASTE SHEET'!S122="","",'S.D.PASTE SHEET'!S122)</f>
        <v/>
      </c>
      <c s="50" t="str">
        <f>IF('S.D.PASTE SHEET'!T122="","",'S.D.PASTE SHEET'!T122)</f>
        <v/>
      </c>
      <c s="50" t="str">
        <f>IF('S.D.PASTE SHEET'!U122="","",'S.D.PASTE SHEET'!U122)</f>
        <v/>
      </c>
      <c s="50" t="str">
        <f>IF('S.D.PASTE SHEET'!V122="","",'S.D.PASTE SHEET'!V122)</f>
        <v/>
      </c>
      <c s="50" t="str">
        <f>IF('S.D.PASTE SHEET'!W122="","",'S.D.PASTE SHEET'!W122)</f>
        <v/>
      </c>
      <c s="50" t="str">
        <f>IF('S.D.PASTE SHEET'!X122="","",'S.D.PASTE SHEET'!X122)</f>
        <v/>
      </c>
      <c s="50" t="str">
        <f>IF('S.D.PASTE SHEET'!Y122="","",'S.D.PASTE SHEET'!Y122)</f>
        <v/>
      </c>
      <c s="50" t="str">
        <f>IF('S.D.PASTE SHEET'!Z122="","",'S.D.PASTE SHEET'!Z122)</f>
        <v/>
      </c>
      <c s="50" t="str">
        <f>IF('S.D.PASTE SHEET'!AA122="","",'S.D.PASTE SHEET'!AA122)</f>
        <v/>
      </c>
      <c s="50" t="str">
        <f>IF('S.D.PASTE SHEET'!AB122="","",'S.D.PASTE SHEET'!AB122)</f>
        <v/>
      </c>
      <c s="50" t="str">
        <f>IF('S.D.PASTE SHEET'!AC122="","",'S.D.PASTE SHEET'!AC122)</f>
        <v/>
      </c>
      <c s="50" t="str">
        <f>IF('S.D.PASTE SHEET'!AD122="","",'S.D.PASTE SHEET'!AD122)</f>
        <v/>
      </c>
      <c s="52"/>
      <c s="48" t="str">
        <f>IF(AK122="","",IF(AK122&gt;0,COUNT($AG$2:AG122),""))</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IF(BC122="","",IF(BC122&gt;0,COUNT($AY$2:AY122),""))</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23" spans="1:66" ht="15.75" customHeight="1">
      <c r="A123" s="50" t="str">
        <f>IF('S.D.PASTE SHEET'!A123="","",'S.D.PASTE SHEET'!A123)</f>
        <v/>
      </c>
      <c s="50" t="str">
        <f>IF('S.D.PASTE SHEET'!B123="","",'S.D.PASTE SHEET'!B123)</f>
        <v/>
      </c>
      <c s="50" t="str">
        <f>IF('S.D.PASTE SHEET'!C123="","",'S.D.PASTE SHEET'!C123)</f>
        <v/>
      </c>
      <c s="51" t="str">
        <f>IF('S.D.PASTE SHEET'!D123="","",'S.D.PASTE SHEET'!D123)</f>
        <v/>
      </c>
      <c s="50" t="str">
        <f>IF('S.D.PASTE SHEET'!E123="","",UPPER('S.D.PASTE SHEET'!E123))</f>
        <v/>
      </c>
      <c s="50" t="str">
        <f>IF('S.D.PASTE SHEET'!F123="","",'S.D.PASTE SHEET'!F123)</f>
        <v/>
      </c>
      <c s="50" t="str">
        <f>IF('S.D.PASTE SHEET'!G123="","",UPPER('S.D.PASTE SHEET'!G123))</f>
        <v/>
      </c>
      <c s="50" t="str">
        <f>IF('S.D.PASTE SHEET'!H123="","",UPPER('S.D.PASTE SHEET'!H123))</f>
        <v/>
      </c>
      <c s="50" t="str">
        <f>IF('S.D.PASTE SHEET'!I123="","",'S.D.PASTE SHEET'!I123)</f>
        <v/>
      </c>
      <c s="51" t="str">
        <f>IF('S.D.PASTE SHEET'!J123="","",'S.D.PASTE SHEET'!J123)</f>
        <v/>
      </c>
      <c s="50" t="str">
        <f>IF('S.D.PASTE SHEET'!K123="","",'S.D.PASTE SHEET'!K123)</f>
        <v/>
      </c>
      <c s="50" t="str">
        <f>IF('S.D.PASTE SHEET'!L123="","",'S.D.PASTE SHEET'!L123)</f>
        <v/>
      </c>
      <c s="50" t="str">
        <f>IF('S.D.PASTE SHEET'!M123="","",'S.D.PASTE SHEET'!M123)</f>
        <v/>
      </c>
      <c s="50" t="str">
        <f>IF('S.D.PASTE SHEET'!N123="","",'S.D.PASTE SHEET'!N123)</f>
        <v/>
      </c>
      <c s="50" t="str">
        <f>IF('S.D.PASTE SHEET'!O123="","",'S.D.PASTE SHEET'!O123)</f>
        <v/>
      </c>
      <c s="50" t="str">
        <f>IF('S.D.PASTE SHEET'!P123="","",'S.D.PASTE SHEET'!P123)</f>
        <v/>
      </c>
      <c s="50" t="str">
        <f>IF('S.D.PASTE SHEET'!Q123="","",'S.D.PASTE SHEET'!Q123)</f>
        <v/>
      </c>
      <c s="50" t="str">
        <f>IF('S.D.PASTE SHEET'!R123="","",'S.D.PASTE SHEET'!R123)</f>
        <v/>
      </c>
      <c s="50" t="str">
        <f>IF('S.D.PASTE SHEET'!S123="","",'S.D.PASTE SHEET'!S123)</f>
        <v/>
      </c>
      <c s="50" t="str">
        <f>IF('S.D.PASTE SHEET'!T123="","",'S.D.PASTE SHEET'!T123)</f>
        <v/>
      </c>
      <c s="50" t="str">
        <f>IF('S.D.PASTE SHEET'!U123="","",'S.D.PASTE SHEET'!U123)</f>
        <v/>
      </c>
      <c s="50" t="str">
        <f>IF('S.D.PASTE SHEET'!V123="","",'S.D.PASTE SHEET'!V123)</f>
        <v/>
      </c>
      <c s="50" t="str">
        <f>IF('S.D.PASTE SHEET'!W123="","",'S.D.PASTE SHEET'!W123)</f>
        <v/>
      </c>
      <c s="50" t="str">
        <f>IF('S.D.PASTE SHEET'!X123="","",'S.D.PASTE SHEET'!X123)</f>
        <v/>
      </c>
      <c s="50" t="str">
        <f>IF('S.D.PASTE SHEET'!Y123="","",'S.D.PASTE SHEET'!Y123)</f>
        <v/>
      </c>
      <c s="50" t="str">
        <f>IF('S.D.PASTE SHEET'!Z123="","",'S.D.PASTE SHEET'!Z123)</f>
        <v/>
      </c>
      <c s="50" t="str">
        <f>IF('S.D.PASTE SHEET'!AA123="","",'S.D.PASTE SHEET'!AA123)</f>
        <v/>
      </c>
      <c s="50" t="str">
        <f>IF('S.D.PASTE SHEET'!AB123="","",'S.D.PASTE SHEET'!AB123)</f>
        <v/>
      </c>
      <c s="50" t="str">
        <f>IF('S.D.PASTE SHEET'!AC123="","",'S.D.PASTE SHEET'!AC123)</f>
        <v/>
      </c>
      <c s="50" t="str">
        <f>IF('S.D.PASTE SHEET'!AD123="","",'S.D.PASTE SHEET'!AD123)</f>
        <v/>
      </c>
      <c s="52"/>
      <c s="48" t="str">
        <f>IF(AK123="","",IF(AK123&gt;0,COUNT($AG$2:AG123),""))</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IF(BC123="","",IF(BC123&gt;0,COUNT($AY$2:AY123),""))</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24" spans="1:66" ht="15.75" customHeight="1">
      <c r="A124" s="50" t="str">
        <f>IF('S.D.PASTE SHEET'!A124="","",'S.D.PASTE SHEET'!A124)</f>
        <v/>
      </c>
      <c s="50" t="str">
        <f>IF('S.D.PASTE SHEET'!B124="","",'S.D.PASTE SHEET'!B124)</f>
        <v/>
      </c>
      <c s="50" t="str">
        <f>IF('S.D.PASTE SHEET'!C124="","",'S.D.PASTE SHEET'!C124)</f>
        <v/>
      </c>
      <c s="51" t="str">
        <f>IF('S.D.PASTE SHEET'!D124="","",'S.D.PASTE SHEET'!D124)</f>
        <v/>
      </c>
      <c s="50" t="str">
        <f>IF('S.D.PASTE SHEET'!E124="","",UPPER('S.D.PASTE SHEET'!E124))</f>
        <v/>
      </c>
      <c s="50" t="str">
        <f>IF('S.D.PASTE SHEET'!F124="","",'S.D.PASTE SHEET'!F124)</f>
        <v/>
      </c>
      <c s="50" t="str">
        <f>IF('S.D.PASTE SHEET'!G124="","",UPPER('S.D.PASTE SHEET'!G124))</f>
        <v/>
      </c>
      <c s="50" t="str">
        <f>IF('S.D.PASTE SHEET'!H124="","",UPPER('S.D.PASTE SHEET'!H124))</f>
        <v/>
      </c>
      <c s="50" t="str">
        <f>IF('S.D.PASTE SHEET'!I124="","",'S.D.PASTE SHEET'!I124)</f>
        <v/>
      </c>
      <c s="51" t="str">
        <f>IF('S.D.PASTE SHEET'!J124="","",'S.D.PASTE SHEET'!J124)</f>
        <v/>
      </c>
      <c s="50" t="str">
        <f>IF('S.D.PASTE SHEET'!K124="","",'S.D.PASTE SHEET'!K124)</f>
        <v/>
      </c>
      <c s="50" t="str">
        <f>IF('S.D.PASTE SHEET'!L124="","",'S.D.PASTE SHEET'!L124)</f>
        <v/>
      </c>
      <c s="50" t="str">
        <f>IF('S.D.PASTE SHEET'!M124="","",'S.D.PASTE SHEET'!M124)</f>
        <v/>
      </c>
      <c s="50" t="str">
        <f>IF('S.D.PASTE SHEET'!N124="","",'S.D.PASTE SHEET'!N124)</f>
        <v/>
      </c>
      <c s="50" t="str">
        <f>IF('S.D.PASTE SHEET'!O124="","",'S.D.PASTE SHEET'!O124)</f>
        <v/>
      </c>
      <c s="50" t="str">
        <f>IF('S.D.PASTE SHEET'!P124="","",'S.D.PASTE SHEET'!P124)</f>
        <v/>
      </c>
      <c s="50" t="str">
        <f>IF('S.D.PASTE SHEET'!Q124="","",'S.D.PASTE SHEET'!Q124)</f>
        <v/>
      </c>
      <c s="50" t="str">
        <f>IF('S.D.PASTE SHEET'!R124="","",'S.D.PASTE SHEET'!R124)</f>
        <v/>
      </c>
      <c s="50" t="str">
        <f>IF('S.D.PASTE SHEET'!S124="","",'S.D.PASTE SHEET'!S124)</f>
        <v/>
      </c>
      <c s="50" t="str">
        <f>IF('S.D.PASTE SHEET'!T124="","",'S.D.PASTE SHEET'!T124)</f>
        <v/>
      </c>
      <c s="50" t="str">
        <f>IF('S.D.PASTE SHEET'!U124="","",'S.D.PASTE SHEET'!U124)</f>
        <v/>
      </c>
      <c s="50" t="str">
        <f>IF('S.D.PASTE SHEET'!V124="","",'S.D.PASTE SHEET'!V124)</f>
        <v/>
      </c>
      <c s="50" t="str">
        <f>IF('S.D.PASTE SHEET'!W124="","",'S.D.PASTE SHEET'!W124)</f>
        <v/>
      </c>
      <c s="50" t="str">
        <f>IF('S.D.PASTE SHEET'!X124="","",'S.D.PASTE SHEET'!X124)</f>
        <v/>
      </c>
      <c s="50" t="str">
        <f>IF('S.D.PASTE SHEET'!Y124="","",'S.D.PASTE SHEET'!Y124)</f>
        <v/>
      </c>
      <c s="50" t="str">
        <f>IF('S.D.PASTE SHEET'!Z124="","",'S.D.PASTE SHEET'!Z124)</f>
        <v/>
      </c>
      <c s="50" t="str">
        <f>IF('S.D.PASTE SHEET'!AA124="","",'S.D.PASTE SHEET'!AA124)</f>
        <v/>
      </c>
      <c s="50" t="str">
        <f>IF('S.D.PASTE SHEET'!AB124="","",'S.D.PASTE SHEET'!AB124)</f>
        <v/>
      </c>
      <c s="50" t="str">
        <f>IF('S.D.PASTE SHEET'!AC124="","",'S.D.PASTE SHEET'!AC124)</f>
        <v/>
      </c>
      <c s="50" t="str">
        <f>IF('S.D.PASTE SHEET'!AD124="","",'S.D.PASTE SHEET'!AD124)</f>
        <v/>
      </c>
      <c s="52"/>
      <c s="48" t="str">
        <f>IF(AK124="","",IF(AK124&gt;0,COUNT($AG$2:AG124),""))</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IF(BC124="","",IF(BC124&gt;0,COUNT($AY$2:AY124),""))</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25" spans="1:66" ht="15.75" customHeight="1">
      <c r="A125" s="50" t="str">
        <f>IF('S.D.PASTE SHEET'!A125="","",'S.D.PASTE SHEET'!A125)</f>
        <v/>
      </c>
      <c s="50" t="str">
        <f>IF('S.D.PASTE SHEET'!B125="","",'S.D.PASTE SHEET'!B125)</f>
        <v/>
      </c>
      <c s="50" t="str">
        <f>IF('S.D.PASTE SHEET'!C125="","",'S.D.PASTE SHEET'!C125)</f>
        <v/>
      </c>
      <c s="51" t="str">
        <f>IF('S.D.PASTE SHEET'!D125="","",'S.D.PASTE SHEET'!D125)</f>
        <v/>
      </c>
      <c s="50" t="str">
        <f>IF('S.D.PASTE SHEET'!E125="","",UPPER('S.D.PASTE SHEET'!E125))</f>
        <v/>
      </c>
      <c s="50" t="str">
        <f>IF('S.D.PASTE SHEET'!F125="","",'S.D.PASTE SHEET'!F125)</f>
        <v/>
      </c>
      <c s="50" t="str">
        <f>IF('S.D.PASTE SHEET'!G125="","",UPPER('S.D.PASTE SHEET'!G125))</f>
        <v/>
      </c>
      <c s="50" t="str">
        <f>IF('S.D.PASTE SHEET'!H125="","",UPPER('S.D.PASTE SHEET'!H125))</f>
        <v/>
      </c>
      <c s="50" t="str">
        <f>IF('S.D.PASTE SHEET'!I125="","",'S.D.PASTE SHEET'!I125)</f>
        <v/>
      </c>
      <c s="51" t="str">
        <f>IF('S.D.PASTE SHEET'!J125="","",'S.D.PASTE SHEET'!J125)</f>
        <v/>
      </c>
      <c s="50" t="str">
        <f>IF('S.D.PASTE SHEET'!K125="","",'S.D.PASTE SHEET'!K125)</f>
        <v/>
      </c>
      <c s="50" t="str">
        <f>IF('S.D.PASTE SHEET'!L125="","",'S.D.PASTE SHEET'!L125)</f>
        <v/>
      </c>
      <c s="50" t="str">
        <f>IF('S.D.PASTE SHEET'!M125="","",'S.D.PASTE SHEET'!M125)</f>
        <v/>
      </c>
      <c s="50" t="str">
        <f>IF('S.D.PASTE SHEET'!N125="","",'S.D.PASTE SHEET'!N125)</f>
        <v/>
      </c>
      <c s="50" t="str">
        <f>IF('S.D.PASTE SHEET'!O125="","",'S.D.PASTE SHEET'!O125)</f>
        <v/>
      </c>
      <c s="50" t="str">
        <f>IF('S.D.PASTE SHEET'!P125="","",'S.D.PASTE SHEET'!P125)</f>
        <v/>
      </c>
      <c s="50" t="str">
        <f>IF('S.D.PASTE SHEET'!Q125="","",'S.D.PASTE SHEET'!Q125)</f>
        <v/>
      </c>
      <c s="50" t="str">
        <f>IF('S.D.PASTE SHEET'!R125="","",'S.D.PASTE SHEET'!R125)</f>
        <v/>
      </c>
      <c s="50" t="str">
        <f>IF('S.D.PASTE SHEET'!S125="","",'S.D.PASTE SHEET'!S125)</f>
        <v/>
      </c>
      <c s="50" t="str">
        <f>IF('S.D.PASTE SHEET'!T125="","",'S.D.PASTE SHEET'!T125)</f>
        <v/>
      </c>
      <c s="50" t="str">
        <f>IF('S.D.PASTE SHEET'!U125="","",'S.D.PASTE SHEET'!U125)</f>
        <v/>
      </c>
      <c s="50" t="str">
        <f>IF('S.D.PASTE SHEET'!V125="","",'S.D.PASTE SHEET'!V125)</f>
        <v/>
      </c>
      <c s="50" t="str">
        <f>IF('S.D.PASTE SHEET'!W125="","",'S.D.PASTE SHEET'!W125)</f>
        <v/>
      </c>
      <c s="50" t="str">
        <f>IF('S.D.PASTE SHEET'!X125="","",'S.D.PASTE SHEET'!X125)</f>
        <v/>
      </c>
      <c s="50" t="str">
        <f>IF('S.D.PASTE SHEET'!Y125="","",'S.D.PASTE SHEET'!Y125)</f>
        <v/>
      </c>
      <c s="50" t="str">
        <f>IF('S.D.PASTE SHEET'!Z125="","",'S.D.PASTE SHEET'!Z125)</f>
        <v/>
      </c>
      <c s="50" t="str">
        <f>IF('S.D.PASTE SHEET'!AA125="","",'S.D.PASTE SHEET'!AA125)</f>
        <v/>
      </c>
      <c s="50" t="str">
        <f>IF('S.D.PASTE SHEET'!AB125="","",'S.D.PASTE SHEET'!AB125)</f>
        <v/>
      </c>
      <c s="50" t="str">
        <f>IF('S.D.PASTE SHEET'!AC125="","",'S.D.PASTE SHEET'!AC125)</f>
        <v/>
      </c>
      <c s="50" t="str">
        <f>IF('S.D.PASTE SHEET'!AD125="","",'S.D.PASTE SHEET'!AD125)</f>
        <v/>
      </c>
      <c s="52"/>
      <c s="48" t="str">
        <f>IF(AK125="","",IF(AK125&gt;0,COUNT($AG$2:AG125),""))</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IF(BC125="","",IF(BC125&gt;0,COUNT($AY$2:AY125),""))</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26" spans="1:66" ht="15.75" customHeight="1">
      <c r="A126" s="50" t="str">
        <f>IF('S.D.PASTE SHEET'!A126="","",'S.D.PASTE SHEET'!A126)</f>
        <v/>
      </c>
      <c s="50" t="str">
        <f>IF('S.D.PASTE SHEET'!B126="","",'S.D.PASTE SHEET'!B126)</f>
        <v/>
      </c>
      <c s="50" t="str">
        <f>IF('S.D.PASTE SHEET'!C126="","",'S.D.PASTE SHEET'!C126)</f>
        <v/>
      </c>
      <c s="51" t="str">
        <f>IF('S.D.PASTE SHEET'!D126="","",'S.D.PASTE SHEET'!D126)</f>
        <v/>
      </c>
      <c s="50" t="str">
        <f>IF('S.D.PASTE SHEET'!E126="","",UPPER('S.D.PASTE SHEET'!E126))</f>
        <v/>
      </c>
      <c s="50" t="str">
        <f>IF('S.D.PASTE SHEET'!F126="","",'S.D.PASTE SHEET'!F126)</f>
        <v/>
      </c>
      <c s="50" t="str">
        <f>IF('S.D.PASTE SHEET'!G126="","",UPPER('S.D.PASTE SHEET'!G126))</f>
        <v/>
      </c>
      <c s="50" t="str">
        <f>IF('S.D.PASTE SHEET'!H126="","",UPPER('S.D.PASTE SHEET'!H126))</f>
        <v/>
      </c>
      <c s="50" t="str">
        <f>IF('S.D.PASTE SHEET'!I126="","",'S.D.PASTE SHEET'!I126)</f>
        <v/>
      </c>
      <c s="51" t="str">
        <f>IF('S.D.PASTE SHEET'!J126="","",'S.D.PASTE SHEET'!J126)</f>
        <v/>
      </c>
      <c s="50" t="str">
        <f>IF('S.D.PASTE SHEET'!K126="","",'S.D.PASTE SHEET'!K126)</f>
        <v/>
      </c>
      <c s="50" t="str">
        <f>IF('S.D.PASTE SHEET'!L126="","",'S.D.PASTE SHEET'!L126)</f>
        <v/>
      </c>
      <c s="50" t="str">
        <f>IF('S.D.PASTE SHEET'!M126="","",'S.D.PASTE SHEET'!M126)</f>
        <v/>
      </c>
      <c s="50" t="str">
        <f>IF('S.D.PASTE SHEET'!N126="","",'S.D.PASTE SHEET'!N126)</f>
        <v/>
      </c>
      <c s="50" t="str">
        <f>IF('S.D.PASTE SHEET'!O126="","",'S.D.PASTE SHEET'!O126)</f>
        <v/>
      </c>
      <c s="50" t="str">
        <f>IF('S.D.PASTE SHEET'!P126="","",'S.D.PASTE SHEET'!P126)</f>
        <v/>
      </c>
      <c s="50" t="str">
        <f>IF('S.D.PASTE SHEET'!Q126="","",'S.D.PASTE SHEET'!Q126)</f>
        <v/>
      </c>
      <c s="50" t="str">
        <f>IF('S.D.PASTE SHEET'!R126="","",'S.D.PASTE SHEET'!R126)</f>
        <v/>
      </c>
      <c s="50" t="str">
        <f>IF('S.D.PASTE SHEET'!S126="","",'S.D.PASTE SHEET'!S126)</f>
        <v/>
      </c>
      <c s="50" t="str">
        <f>IF('S.D.PASTE SHEET'!T126="","",'S.D.PASTE SHEET'!T126)</f>
        <v/>
      </c>
      <c s="50" t="str">
        <f>IF('S.D.PASTE SHEET'!U126="","",'S.D.PASTE SHEET'!U126)</f>
        <v/>
      </c>
      <c s="50" t="str">
        <f>IF('S.D.PASTE SHEET'!V126="","",'S.D.PASTE SHEET'!V126)</f>
        <v/>
      </c>
      <c s="50" t="str">
        <f>IF('S.D.PASTE SHEET'!W126="","",'S.D.PASTE SHEET'!W126)</f>
        <v/>
      </c>
      <c s="50" t="str">
        <f>IF('S.D.PASTE SHEET'!X126="","",'S.D.PASTE SHEET'!X126)</f>
        <v/>
      </c>
      <c s="50" t="str">
        <f>IF('S.D.PASTE SHEET'!Y126="","",'S.D.PASTE SHEET'!Y126)</f>
        <v/>
      </c>
      <c s="50" t="str">
        <f>IF('S.D.PASTE SHEET'!Z126="","",'S.D.PASTE SHEET'!Z126)</f>
        <v/>
      </c>
      <c s="50" t="str">
        <f>IF('S.D.PASTE SHEET'!AA126="","",'S.D.PASTE SHEET'!AA126)</f>
        <v/>
      </c>
      <c s="50" t="str">
        <f>IF('S.D.PASTE SHEET'!AB126="","",'S.D.PASTE SHEET'!AB126)</f>
        <v/>
      </c>
      <c s="50" t="str">
        <f>IF('S.D.PASTE SHEET'!AC126="","",'S.D.PASTE SHEET'!AC126)</f>
        <v/>
      </c>
      <c s="50" t="str">
        <f>IF('S.D.PASTE SHEET'!AD126="","",'S.D.PASTE SHEET'!AD126)</f>
        <v/>
      </c>
      <c s="52"/>
      <c s="48" t="str">
        <f>IF(AK126="","",IF(AK126&gt;0,COUNT($AG$2:AG126),""))</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IF(BC126="","",IF(BC126&gt;0,COUNT($AY$2:AY126),""))</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27" spans="1:66" ht="15.75" customHeight="1">
      <c r="A127" s="50" t="str">
        <f>IF('S.D.PASTE SHEET'!A127="","",'S.D.PASTE SHEET'!A127)</f>
        <v/>
      </c>
      <c s="50" t="str">
        <f>IF('S.D.PASTE SHEET'!B127="","",'S.D.PASTE SHEET'!B127)</f>
        <v/>
      </c>
      <c s="50" t="str">
        <f>IF('S.D.PASTE SHEET'!C127="","",'S.D.PASTE SHEET'!C127)</f>
        <v/>
      </c>
      <c s="51" t="str">
        <f>IF('S.D.PASTE SHEET'!D127="","",'S.D.PASTE SHEET'!D127)</f>
        <v/>
      </c>
      <c s="50" t="str">
        <f>IF('S.D.PASTE SHEET'!E127="","",UPPER('S.D.PASTE SHEET'!E127))</f>
        <v/>
      </c>
      <c s="50" t="str">
        <f>IF('S.D.PASTE SHEET'!F127="","",'S.D.PASTE SHEET'!F127)</f>
        <v/>
      </c>
      <c s="50" t="str">
        <f>IF('S.D.PASTE SHEET'!G127="","",UPPER('S.D.PASTE SHEET'!G127))</f>
        <v/>
      </c>
      <c s="50" t="str">
        <f>IF('S.D.PASTE SHEET'!H127="","",UPPER('S.D.PASTE SHEET'!H127))</f>
        <v/>
      </c>
      <c s="50" t="str">
        <f>IF('S.D.PASTE SHEET'!I127="","",'S.D.PASTE SHEET'!I127)</f>
        <v/>
      </c>
      <c s="51" t="str">
        <f>IF('S.D.PASTE SHEET'!J127="","",'S.D.PASTE SHEET'!J127)</f>
        <v/>
      </c>
      <c s="50" t="str">
        <f>IF('S.D.PASTE SHEET'!K127="","",'S.D.PASTE SHEET'!K127)</f>
        <v/>
      </c>
      <c s="50" t="str">
        <f>IF('S.D.PASTE SHEET'!L127="","",'S.D.PASTE SHEET'!L127)</f>
        <v/>
      </c>
      <c s="50" t="str">
        <f>IF('S.D.PASTE SHEET'!M127="","",'S.D.PASTE SHEET'!M127)</f>
        <v/>
      </c>
      <c s="50" t="str">
        <f>IF('S.D.PASTE SHEET'!N127="","",'S.D.PASTE SHEET'!N127)</f>
        <v/>
      </c>
      <c s="50" t="str">
        <f>IF('S.D.PASTE SHEET'!O127="","",'S.D.PASTE SHEET'!O127)</f>
        <v/>
      </c>
      <c s="50" t="str">
        <f>IF('S.D.PASTE SHEET'!P127="","",'S.D.PASTE SHEET'!P127)</f>
        <v/>
      </c>
      <c s="50" t="str">
        <f>IF('S.D.PASTE SHEET'!Q127="","",'S.D.PASTE SHEET'!Q127)</f>
        <v/>
      </c>
      <c s="50" t="str">
        <f>IF('S.D.PASTE SHEET'!R127="","",'S.D.PASTE SHEET'!R127)</f>
        <v/>
      </c>
      <c s="50" t="str">
        <f>IF('S.D.PASTE SHEET'!S127="","",'S.D.PASTE SHEET'!S127)</f>
        <v/>
      </c>
      <c s="50" t="str">
        <f>IF('S.D.PASTE SHEET'!T127="","",'S.D.PASTE SHEET'!T127)</f>
        <v/>
      </c>
      <c s="50" t="str">
        <f>IF('S.D.PASTE SHEET'!U127="","",'S.D.PASTE SHEET'!U127)</f>
        <v/>
      </c>
      <c s="50" t="str">
        <f>IF('S.D.PASTE SHEET'!V127="","",'S.D.PASTE SHEET'!V127)</f>
        <v/>
      </c>
      <c s="50" t="str">
        <f>IF('S.D.PASTE SHEET'!W127="","",'S.D.PASTE SHEET'!W127)</f>
        <v/>
      </c>
      <c s="50" t="str">
        <f>IF('S.D.PASTE SHEET'!X127="","",'S.D.PASTE SHEET'!X127)</f>
        <v/>
      </c>
      <c s="50" t="str">
        <f>IF('S.D.PASTE SHEET'!Y127="","",'S.D.PASTE SHEET'!Y127)</f>
        <v/>
      </c>
      <c s="50" t="str">
        <f>IF('S.D.PASTE SHEET'!Z127="","",'S.D.PASTE SHEET'!Z127)</f>
        <v/>
      </c>
      <c s="50" t="str">
        <f>IF('S.D.PASTE SHEET'!AA127="","",'S.D.PASTE SHEET'!AA127)</f>
        <v/>
      </c>
      <c s="50" t="str">
        <f>IF('S.D.PASTE SHEET'!AB127="","",'S.D.PASTE SHEET'!AB127)</f>
        <v/>
      </c>
      <c s="50" t="str">
        <f>IF('S.D.PASTE SHEET'!AC127="","",'S.D.PASTE SHEET'!AC127)</f>
        <v/>
      </c>
      <c s="50" t="str">
        <f>IF('S.D.PASTE SHEET'!AD127="","",'S.D.PASTE SHEET'!AD127)</f>
        <v/>
      </c>
      <c s="52"/>
      <c s="48" t="str">
        <f>IF(AK127="","",IF(AK127&gt;0,COUNT($AG$2:AG127),""))</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IF(BC127="","",IF(BC127&gt;0,COUNT($AY$2:AY127),""))</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28" spans="1:66" ht="15.75" customHeight="1">
      <c r="A128" s="50" t="str">
        <f>IF('S.D.PASTE SHEET'!A128="","",'S.D.PASTE SHEET'!A128)</f>
        <v/>
      </c>
      <c s="50" t="str">
        <f>IF('S.D.PASTE SHEET'!B128="","",'S.D.PASTE SHEET'!B128)</f>
        <v/>
      </c>
      <c s="50" t="str">
        <f>IF('S.D.PASTE SHEET'!C128="","",'S.D.PASTE SHEET'!C128)</f>
        <v/>
      </c>
      <c s="51" t="str">
        <f>IF('S.D.PASTE SHEET'!D128="","",'S.D.PASTE SHEET'!D128)</f>
        <v/>
      </c>
      <c s="50" t="str">
        <f>IF('S.D.PASTE SHEET'!E128="","",UPPER('S.D.PASTE SHEET'!E128))</f>
        <v/>
      </c>
      <c s="50" t="str">
        <f>IF('S.D.PASTE SHEET'!F128="","",'S.D.PASTE SHEET'!F128)</f>
        <v/>
      </c>
      <c s="50" t="str">
        <f>IF('S.D.PASTE SHEET'!G128="","",UPPER('S.D.PASTE SHEET'!G128))</f>
        <v/>
      </c>
      <c s="50" t="str">
        <f>IF('S.D.PASTE SHEET'!H128="","",UPPER('S.D.PASTE SHEET'!H128))</f>
        <v/>
      </c>
      <c s="50" t="str">
        <f>IF('S.D.PASTE SHEET'!I128="","",'S.D.PASTE SHEET'!I128)</f>
        <v/>
      </c>
      <c s="51" t="str">
        <f>IF('S.D.PASTE SHEET'!J128="","",'S.D.PASTE SHEET'!J128)</f>
        <v/>
      </c>
      <c s="50" t="str">
        <f>IF('S.D.PASTE SHEET'!K128="","",'S.D.PASTE SHEET'!K128)</f>
        <v/>
      </c>
      <c s="50" t="str">
        <f>IF('S.D.PASTE SHEET'!L128="","",'S.D.PASTE SHEET'!L128)</f>
        <v/>
      </c>
      <c s="50" t="str">
        <f>IF('S.D.PASTE SHEET'!M128="","",'S.D.PASTE SHEET'!M128)</f>
        <v/>
      </c>
      <c s="50" t="str">
        <f>IF('S.D.PASTE SHEET'!N128="","",'S.D.PASTE SHEET'!N128)</f>
        <v/>
      </c>
      <c s="50" t="str">
        <f>IF('S.D.PASTE SHEET'!O128="","",'S.D.PASTE SHEET'!O128)</f>
        <v/>
      </c>
      <c s="50" t="str">
        <f>IF('S.D.PASTE SHEET'!P128="","",'S.D.PASTE SHEET'!P128)</f>
        <v/>
      </c>
      <c s="50" t="str">
        <f>IF('S.D.PASTE SHEET'!Q128="","",'S.D.PASTE SHEET'!Q128)</f>
        <v/>
      </c>
      <c s="50" t="str">
        <f>IF('S.D.PASTE SHEET'!R128="","",'S.D.PASTE SHEET'!R128)</f>
        <v/>
      </c>
      <c s="50" t="str">
        <f>IF('S.D.PASTE SHEET'!S128="","",'S.D.PASTE SHEET'!S128)</f>
        <v/>
      </c>
      <c s="50" t="str">
        <f>IF('S.D.PASTE SHEET'!T128="","",'S.D.PASTE SHEET'!T128)</f>
        <v/>
      </c>
      <c s="50" t="str">
        <f>IF('S.D.PASTE SHEET'!U128="","",'S.D.PASTE SHEET'!U128)</f>
        <v/>
      </c>
      <c s="50" t="str">
        <f>IF('S.D.PASTE SHEET'!V128="","",'S.D.PASTE SHEET'!V128)</f>
        <v/>
      </c>
      <c s="50" t="str">
        <f>IF('S.D.PASTE SHEET'!W128="","",'S.D.PASTE SHEET'!W128)</f>
        <v/>
      </c>
      <c s="50" t="str">
        <f>IF('S.D.PASTE SHEET'!X128="","",'S.D.PASTE SHEET'!X128)</f>
        <v/>
      </c>
      <c s="50" t="str">
        <f>IF('S.D.PASTE SHEET'!Y128="","",'S.D.PASTE SHEET'!Y128)</f>
        <v/>
      </c>
      <c s="50" t="str">
        <f>IF('S.D.PASTE SHEET'!Z128="","",'S.D.PASTE SHEET'!Z128)</f>
        <v/>
      </c>
      <c s="50" t="str">
        <f>IF('S.D.PASTE SHEET'!AA128="","",'S.D.PASTE SHEET'!AA128)</f>
        <v/>
      </c>
      <c s="50" t="str">
        <f>IF('S.D.PASTE SHEET'!AB128="","",'S.D.PASTE SHEET'!AB128)</f>
        <v/>
      </c>
      <c s="50" t="str">
        <f>IF('S.D.PASTE SHEET'!AC128="","",'S.D.PASTE SHEET'!AC128)</f>
        <v/>
      </c>
      <c s="50" t="str">
        <f>IF('S.D.PASTE SHEET'!AD128="","",'S.D.PASTE SHEET'!AD128)</f>
        <v/>
      </c>
      <c s="52"/>
      <c s="48" t="str">
        <f>IF(AK128="","",IF(AK128&gt;0,COUNT($AG$2:AG128),""))</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IF(BC128="","",IF(BC128&gt;0,COUNT($AY$2:AY128),""))</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29" spans="1:66" ht="15.75" customHeight="1">
      <c r="A129" s="50" t="str">
        <f>IF('S.D.PASTE SHEET'!A129="","",'S.D.PASTE SHEET'!A129)</f>
        <v/>
      </c>
      <c s="50" t="str">
        <f>IF('S.D.PASTE SHEET'!B129="","",'S.D.PASTE SHEET'!B129)</f>
        <v/>
      </c>
      <c s="50" t="str">
        <f>IF('S.D.PASTE SHEET'!C129="","",'S.D.PASTE SHEET'!C129)</f>
        <v/>
      </c>
      <c s="51" t="str">
        <f>IF('S.D.PASTE SHEET'!D129="","",'S.D.PASTE SHEET'!D129)</f>
        <v/>
      </c>
      <c s="50" t="str">
        <f>IF('S.D.PASTE SHEET'!E129="","",UPPER('S.D.PASTE SHEET'!E129))</f>
        <v/>
      </c>
      <c s="50" t="str">
        <f>IF('S.D.PASTE SHEET'!F129="","",'S.D.PASTE SHEET'!F129)</f>
        <v/>
      </c>
      <c s="50" t="str">
        <f>IF('S.D.PASTE SHEET'!G129="","",UPPER('S.D.PASTE SHEET'!G129))</f>
        <v/>
      </c>
      <c s="50" t="str">
        <f>IF('S.D.PASTE SHEET'!H129="","",UPPER('S.D.PASTE SHEET'!H129))</f>
        <v/>
      </c>
      <c s="50" t="str">
        <f>IF('S.D.PASTE SHEET'!I129="","",'S.D.PASTE SHEET'!I129)</f>
        <v/>
      </c>
      <c s="51" t="str">
        <f>IF('S.D.PASTE SHEET'!J129="","",'S.D.PASTE SHEET'!J129)</f>
        <v/>
      </c>
      <c s="50" t="str">
        <f>IF('S.D.PASTE SHEET'!K129="","",'S.D.PASTE SHEET'!K129)</f>
        <v/>
      </c>
      <c s="50" t="str">
        <f>IF('S.D.PASTE SHEET'!L129="","",'S.D.PASTE SHEET'!L129)</f>
        <v/>
      </c>
      <c s="50" t="str">
        <f>IF('S.D.PASTE SHEET'!M129="","",'S.D.PASTE SHEET'!M129)</f>
        <v/>
      </c>
      <c s="50" t="str">
        <f>IF('S.D.PASTE SHEET'!N129="","",'S.D.PASTE SHEET'!N129)</f>
        <v/>
      </c>
      <c s="50" t="str">
        <f>IF('S.D.PASTE SHEET'!O129="","",'S.D.PASTE SHEET'!O129)</f>
        <v/>
      </c>
      <c s="50" t="str">
        <f>IF('S.D.PASTE SHEET'!P129="","",'S.D.PASTE SHEET'!P129)</f>
        <v/>
      </c>
      <c s="50" t="str">
        <f>IF('S.D.PASTE SHEET'!Q129="","",'S.D.PASTE SHEET'!Q129)</f>
        <v/>
      </c>
      <c s="50" t="str">
        <f>IF('S.D.PASTE SHEET'!R129="","",'S.D.PASTE SHEET'!R129)</f>
        <v/>
      </c>
      <c s="50" t="str">
        <f>IF('S.D.PASTE SHEET'!S129="","",'S.D.PASTE SHEET'!S129)</f>
        <v/>
      </c>
      <c s="50" t="str">
        <f>IF('S.D.PASTE SHEET'!T129="","",'S.D.PASTE SHEET'!T129)</f>
        <v/>
      </c>
      <c s="50" t="str">
        <f>IF('S.D.PASTE SHEET'!U129="","",'S.D.PASTE SHEET'!U129)</f>
        <v/>
      </c>
      <c s="50" t="str">
        <f>IF('S.D.PASTE SHEET'!V129="","",'S.D.PASTE SHEET'!V129)</f>
        <v/>
      </c>
      <c s="50" t="str">
        <f>IF('S.D.PASTE SHEET'!W129="","",'S.D.PASTE SHEET'!W129)</f>
        <v/>
      </c>
      <c s="50" t="str">
        <f>IF('S.D.PASTE SHEET'!X129="","",'S.D.PASTE SHEET'!X129)</f>
        <v/>
      </c>
      <c s="50" t="str">
        <f>IF('S.D.PASTE SHEET'!Y129="","",'S.D.PASTE SHEET'!Y129)</f>
        <v/>
      </c>
      <c s="50" t="str">
        <f>IF('S.D.PASTE SHEET'!Z129="","",'S.D.PASTE SHEET'!Z129)</f>
        <v/>
      </c>
      <c s="50" t="str">
        <f>IF('S.D.PASTE SHEET'!AA129="","",'S.D.PASTE SHEET'!AA129)</f>
        <v/>
      </c>
      <c s="50" t="str">
        <f>IF('S.D.PASTE SHEET'!AB129="","",'S.D.PASTE SHEET'!AB129)</f>
        <v/>
      </c>
      <c s="50" t="str">
        <f>IF('S.D.PASTE SHEET'!AC129="","",'S.D.PASTE SHEET'!AC129)</f>
        <v/>
      </c>
      <c s="50" t="str">
        <f>IF('S.D.PASTE SHEET'!AD129="","",'S.D.PASTE SHEET'!AD129)</f>
        <v/>
      </c>
      <c s="52"/>
      <c s="48" t="str">
        <f>IF(AK129="","",IF(AK129&gt;0,COUNT($AG$2:AG129),""))</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IF(BC129="","",IF(BC129&gt;0,COUNT($AY$2:AY129),""))</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30" spans="1:66" ht="15.75" customHeight="1">
      <c r="A130" s="50" t="str">
        <f>IF('S.D.PASTE SHEET'!A130="","",'S.D.PASTE SHEET'!A130)</f>
        <v/>
      </c>
      <c s="50" t="str">
        <f>IF('S.D.PASTE SHEET'!B130="","",'S.D.PASTE SHEET'!B130)</f>
        <v/>
      </c>
      <c s="50" t="str">
        <f>IF('S.D.PASTE SHEET'!C130="","",'S.D.PASTE SHEET'!C130)</f>
        <v/>
      </c>
      <c s="51" t="str">
        <f>IF('S.D.PASTE SHEET'!D130="","",'S.D.PASTE SHEET'!D130)</f>
        <v/>
      </c>
      <c s="50" t="str">
        <f>IF('S.D.PASTE SHEET'!E130="","",UPPER('S.D.PASTE SHEET'!E130))</f>
        <v/>
      </c>
      <c s="50" t="str">
        <f>IF('S.D.PASTE SHEET'!F130="","",'S.D.PASTE SHEET'!F130)</f>
        <v/>
      </c>
      <c s="50" t="str">
        <f>IF('S.D.PASTE SHEET'!G130="","",UPPER('S.D.PASTE SHEET'!G130))</f>
        <v/>
      </c>
      <c s="50" t="str">
        <f>IF('S.D.PASTE SHEET'!H130="","",UPPER('S.D.PASTE SHEET'!H130))</f>
        <v/>
      </c>
      <c s="50" t="str">
        <f>IF('S.D.PASTE SHEET'!I130="","",'S.D.PASTE SHEET'!I130)</f>
        <v/>
      </c>
      <c s="51" t="str">
        <f>IF('S.D.PASTE SHEET'!J130="","",'S.D.PASTE SHEET'!J130)</f>
        <v/>
      </c>
      <c s="50" t="str">
        <f>IF('S.D.PASTE SHEET'!K130="","",'S.D.PASTE SHEET'!K130)</f>
        <v/>
      </c>
      <c s="50" t="str">
        <f>IF('S.D.PASTE SHEET'!L130="","",'S.D.PASTE SHEET'!L130)</f>
        <v/>
      </c>
      <c s="50" t="str">
        <f>IF('S.D.PASTE SHEET'!M130="","",'S.D.PASTE SHEET'!M130)</f>
        <v/>
      </c>
      <c s="50" t="str">
        <f>IF('S.D.PASTE SHEET'!N130="","",'S.D.PASTE SHEET'!N130)</f>
        <v/>
      </c>
      <c s="50" t="str">
        <f>IF('S.D.PASTE SHEET'!O130="","",'S.D.PASTE SHEET'!O130)</f>
        <v/>
      </c>
      <c s="50" t="str">
        <f>IF('S.D.PASTE SHEET'!P130="","",'S.D.PASTE SHEET'!P130)</f>
        <v/>
      </c>
      <c s="50" t="str">
        <f>IF('S.D.PASTE SHEET'!Q130="","",'S.D.PASTE SHEET'!Q130)</f>
        <v/>
      </c>
      <c s="50" t="str">
        <f>IF('S.D.PASTE SHEET'!R130="","",'S.D.PASTE SHEET'!R130)</f>
        <v/>
      </c>
      <c s="50" t="str">
        <f>IF('S.D.PASTE SHEET'!S130="","",'S.D.PASTE SHEET'!S130)</f>
        <v/>
      </c>
      <c s="50" t="str">
        <f>IF('S.D.PASTE SHEET'!T130="","",'S.D.PASTE SHEET'!T130)</f>
        <v/>
      </c>
      <c s="50" t="str">
        <f>IF('S.D.PASTE SHEET'!U130="","",'S.D.PASTE SHEET'!U130)</f>
        <v/>
      </c>
      <c s="50" t="str">
        <f>IF('S.D.PASTE SHEET'!V130="","",'S.D.PASTE SHEET'!V130)</f>
        <v/>
      </c>
      <c s="50" t="str">
        <f>IF('S.D.PASTE SHEET'!W130="","",'S.D.PASTE SHEET'!W130)</f>
        <v/>
      </c>
      <c s="50" t="str">
        <f>IF('S.D.PASTE SHEET'!X130="","",'S.D.PASTE SHEET'!X130)</f>
        <v/>
      </c>
      <c s="50" t="str">
        <f>IF('S.D.PASTE SHEET'!Y130="","",'S.D.PASTE SHEET'!Y130)</f>
        <v/>
      </c>
      <c s="50" t="str">
        <f>IF('S.D.PASTE SHEET'!Z130="","",'S.D.PASTE SHEET'!Z130)</f>
        <v/>
      </c>
      <c s="50" t="str">
        <f>IF('S.D.PASTE SHEET'!AA130="","",'S.D.PASTE SHEET'!AA130)</f>
        <v/>
      </c>
      <c s="50" t="str">
        <f>IF('S.D.PASTE SHEET'!AB130="","",'S.D.PASTE SHEET'!AB130)</f>
        <v/>
      </c>
      <c s="50" t="str">
        <f>IF('S.D.PASTE SHEET'!AC130="","",'S.D.PASTE SHEET'!AC130)</f>
        <v/>
      </c>
      <c s="50" t="str">
        <f>IF('S.D.PASTE SHEET'!AD130="","",'S.D.PASTE SHEET'!AD130)</f>
        <v/>
      </c>
      <c s="52"/>
      <c s="48" t="str">
        <f>IF(AK130="","",IF(AK130&gt;0,COUNT($AG$2:AG130),""))</f>
        <v/>
      </c>
      <c s="53" t="str">
        <f t="shared" si="32"/>
        <v/>
      </c>
      <c s="53" t="str">
        <f t="shared" si="33"/>
        <v/>
      </c>
      <c s="53" t="str">
        <f t="shared" si="34"/>
        <v/>
      </c>
      <c s="51" t="str">
        <f t="shared" si="35"/>
        <v/>
      </c>
      <c s="53" t="str">
        <f t="shared" si="36"/>
        <v/>
      </c>
      <c s="53" t="str">
        <f t="shared" si="37"/>
        <v/>
      </c>
      <c s="53" t="str">
        <f t="shared" si="38"/>
        <v/>
      </c>
      <c s="53" t="str">
        <f t="shared" si="39"/>
        <v/>
      </c>
      <c s="53" t="str">
        <f t="shared" si="40"/>
        <v/>
      </c>
      <c s="51" t="str">
        <f t="shared" si="41"/>
        <v/>
      </c>
      <c s="53" t="str">
        <f t="shared" si="42"/>
        <v/>
      </c>
      <c s="53" t="str">
        <f t="shared" si="43"/>
        <v/>
      </c>
      <c s="53" t="str">
        <f t="shared" si="44"/>
        <v/>
      </c>
      <c s="53" t="str">
        <f t="shared" si="45"/>
        <v/>
      </c>
      <c s="53" t="str">
        <f t="shared" si="46"/>
        <v/>
      </c>
      <c s="53" t="str">
        <f t="shared" si="47"/>
        <v/>
      </c>
      <c s="48"/>
      <c s="48" t="str">
        <f>IF(BC130="","",IF(BC130&gt;0,COUNT($AY$2:AY130),""))</f>
        <v/>
      </c>
      <c s="54" t="str">
        <f t="shared" si="48"/>
        <v/>
      </c>
      <c s="54" t="str">
        <f t="shared" si="49"/>
        <v/>
      </c>
      <c s="54" t="str">
        <f t="shared" si="50"/>
        <v/>
      </c>
      <c s="51" t="str">
        <f t="shared" si="51"/>
        <v/>
      </c>
      <c s="54" t="str">
        <f t="shared" si="52"/>
        <v/>
      </c>
      <c s="54" t="str">
        <f t="shared" si="53"/>
        <v/>
      </c>
      <c s="54" t="str">
        <f t="shared" si="54"/>
        <v/>
      </c>
      <c s="54" t="str">
        <f t="shared" si="55"/>
        <v/>
      </c>
      <c s="54" t="str">
        <f t="shared" si="56"/>
        <v/>
      </c>
      <c s="51" t="str">
        <f t="shared" si="57"/>
        <v/>
      </c>
      <c s="54" t="str">
        <f t="shared" si="58"/>
        <v/>
      </c>
      <c s="54" t="str">
        <f t="shared" si="59"/>
        <v/>
      </c>
      <c s="54" t="str">
        <f t="shared" si="60"/>
        <v/>
      </c>
      <c s="54" t="str">
        <f t="shared" si="61"/>
        <v/>
      </c>
      <c s="54" t="str">
        <f t="shared" si="62"/>
        <v/>
      </c>
      <c s="54" t="str">
        <f t="shared" si="63"/>
        <v/>
      </c>
    </row>
    <row r="131" spans="1:66" ht="15.75" customHeight="1">
      <c r="A131" s="50" t="str">
        <f>IF('S.D.PASTE SHEET'!A131="","",'S.D.PASTE SHEET'!A131)</f>
        <v/>
      </c>
      <c s="50" t="str">
        <f>IF('S.D.PASTE SHEET'!B131="","",'S.D.PASTE SHEET'!B131)</f>
        <v/>
      </c>
      <c s="50" t="str">
        <f>IF('S.D.PASTE SHEET'!C131="","",'S.D.PASTE SHEET'!C131)</f>
        <v/>
      </c>
      <c s="51" t="str">
        <f>IF('S.D.PASTE SHEET'!D131="","",'S.D.PASTE SHEET'!D131)</f>
        <v/>
      </c>
      <c s="50" t="str">
        <f>IF('S.D.PASTE SHEET'!E131="","",UPPER('S.D.PASTE SHEET'!E131))</f>
        <v/>
      </c>
      <c s="50" t="str">
        <f>IF('S.D.PASTE SHEET'!F131="","",'S.D.PASTE SHEET'!F131)</f>
        <v/>
      </c>
      <c s="50" t="str">
        <f>IF('S.D.PASTE SHEET'!G131="","",UPPER('S.D.PASTE SHEET'!G131))</f>
        <v/>
      </c>
      <c s="50" t="str">
        <f>IF('S.D.PASTE SHEET'!H131="","",UPPER('S.D.PASTE SHEET'!H131))</f>
        <v/>
      </c>
      <c s="50" t="str">
        <f>IF('S.D.PASTE SHEET'!I131="","",'S.D.PASTE SHEET'!I131)</f>
        <v/>
      </c>
      <c s="51" t="str">
        <f>IF('S.D.PASTE SHEET'!J131="","",'S.D.PASTE SHEET'!J131)</f>
        <v/>
      </c>
      <c s="50" t="str">
        <f>IF('S.D.PASTE SHEET'!K131="","",'S.D.PASTE SHEET'!K131)</f>
        <v/>
      </c>
      <c s="50" t="str">
        <f>IF('S.D.PASTE SHEET'!L131="","",'S.D.PASTE SHEET'!L131)</f>
        <v/>
      </c>
      <c s="50" t="str">
        <f>IF('S.D.PASTE SHEET'!M131="","",'S.D.PASTE SHEET'!M131)</f>
        <v/>
      </c>
      <c s="50" t="str">
        <f>IF('S.D.PASTE SHEET'!N131="","",'S.D.PASTE SHEET'!N131)</f>
        <v/>
      </c>
      <c s="50" t="str">
        <f>IF('S.D.PASTE SHEET'!O131="","",'S.D.PASTE SHEET'!O131)</f>
        <v/>
      </c>
      <c s="50" t="str">
        <f>IF('S.D.PASTE SHEET'!P131="","",'S.D.PASTE SHEET'!P131)</f>
        <v/>
      </c>
      <c s="50" t="str">
        <f>IF('S.D.PASTE SHEET'!Q131="","",'S.D.PASTE SHEET'!Q131)</f>
        <v/>
      </c>
      <c s="50" t="str">
        <f>IF('S.D.PASTE SHEET'!R131="","",'S.D.PASTE SHEET'!R131)</f>
        <v/>
      </c>
      <c s="50" t="str">
        <f>IF('S.D.PASTE SHEET'!S131="","",'S.D.PASTE SHEET'!S131)</f>
        <v/>
      </c>
      <c s="50" t="str">
        <f>IF('S.D.PASTE SHEET'!T131="","",'S.D.PASTE SHEET'!T131)</f>
        <v/>
      </c>
      <c s="50" t="str">
        <f>IF('S.D.PASTE SHEET'!U131="","",'S.D.PASTE SHEET'!U131)</f>
        <v/>
      </c>
      <c s="50" t="str">
        <f>IF('S.D.PASTE SHEET'!V131="","",'S.D.PASTE SHEET'!V131)</f>
        <v/>
      </c>
      <c s="50" t="str">
        <f>IF('S.D.PASTE SHEET'!W131="","",'S.D.PASTE SHEET'!W131)</f>
        <v/>
      </c>
      <c s="50" t="str">
        <f>IF('S.D.PASTE SHEET'!X131="","",'S.D.PASTE SHEET'!X131)</f>
        <v/>
      </c>
      <c s="50" t="str">
        <f>IF('S.D.PASTE SHEET'!Y131="","",'S.D.PASTE SHEET'!Y131)</f>
        <v/>
      </c>
      <c s="50" t="str">
        <f>IF('S.D.PASTE SHEET'!Z131="","",'S.D.PASTE SHEET'!Z131)</f>
        <v/>
      </c>
      <c s="50" t="str">
        <f>IF('S.D.PASTE SHEET'!AA131="","",'S.D.PASTE SHEET'!AA131)</f>
        <v/>
      </c>
      <c s="50" t="str">
        <f>IF('S.D.PASTE SHEET'!AB131="","",'S.D.PASTE SHEET'!AB131)</f>
        <v/>
      </c>
      <c s="50" t="str">
        <f>IF('S.D.PASTE SHEET'!AC131="","",'S.D.PASTE SHEET'!AC131)</f>
        <v/>
      </c>
      <c s="50" t="str">
        <f>IF('S.D.PASTE SHEET'!AD131="","",'S.D.PASTE SHEET'!AD131)</f>
        <v/>
      </c>
      <c s="52"/>
      <c s="48" t="str">
        <f>IF(AK131="","",IF(AK131&gt;0,COUNT($AG$2:AG131),""))</f>
        <v/>
      </c>
      <c s="53" t="str">
        <f t="shared" si="64" ref="AG131:AG194">IF(AND($AJ$1=12,$A131=12),$A131,"")</f>
        <v/>
      </c>
      <c s="53" t="str">
        <f t="shared" si="65" ref="AH131:AH194">IF(AND($AJ$1=12,$A131=12),$B131,"")</f>
        <v/>
      </c>
      <c s="53" t="str">
        <f t="shared" si="66" ref="AI131:AI194">IF(AND($AJ$1=12,$A131=12),C131,"")</f>
        <v/>
      </c>
      <c s="51" t="str">
        <f t="shared" si="67" ref="AJ131:AJ194">IF(AND($AJ$1=12,$A131=12),$D131,"")</f>
        <v/>
      </c>
      <c s="53" t="str">
        <f t="shared" si="68" ref="AK131:AK194">IF(AND($AJ$1=12,$A131=12),$E131,"")</f>
        <v/>
      </c>
      <c s="53" t="str">
        <f t="shared" si="69" ref="AL131:AL194">IF(AND($AJ$1=12,$A131=12),$F131,"")</f>
        <v/>
      </c>
      <c s="53" t="str">
        <f t="shared" si="70" ref="AM131:AM194">IF(AND($AJ$1=12,$A131=12),$G131,"")</f>
        <v/>
      </c>
      <c s="53" t="str">
        <f t="shared" si="71" ref="AN131:AN194">IF(AND($AJ$1=12,$A131=12),$H131,"")</f>
        <v/>
      </c>
      <c s="53" t="str">
        <f t="shared" si="72" ref="AO131:AO194">IF(AND($AJ$1=12,$A131=12),$I131,"")</f>
        <v/>
      </c>
      <c s="51" t="str">
        <f t="shared" si="73" ref="AP131:AP194">IF(AND($AJ$1=12,$A131=12),$J131,"")</f>
        <v/>
      </c>
      <c s="53" t="str">
        <f t="shared" si="74" ref="AQ131:AQ194">IF(AND($AJ$1=12,$A131=12),$K131,"")</f>
        <v/>
      </c>
      <c s="53" t="str">
        <f t="shared" si="75" ref="AR131:AR194">IF(AND($AJ$1=12,$A131=12),$L131,"")</f>
        <v/>
      </c>
      <c s="53" t="str">
        <f t="shared" si="76" ref="AS131:AS194">IF(AND($AJ$1=12,$A131=12),$M131,"")</f>
        <v/>
      </c>
      <c s="53" t="str">
        <f t="shared" si="77" ref="AT131:AT194">IF(AND($AJ$1=12,$A131=12),$N131,"")</f>
        <v/>
      </c>
      <c s="53" t="str">
        <f t="shared" si="78" ref="AU131:AU194">IF(AND($AJ$1=12,$A131=12),$O131,"")</f>
        <v/>
      </c>
      <c s="53" t="str">
        <f t="shared" si="79" ref="AV131:AV194">IF(AND($AJ$1=12,$A131=12),$P131,"")</f>
        <v/>
      </c>
      <c s="48"/>
      <c s="48" t="str">
        <f>IF(BC131="","",IF(BC131&gt;0,COUNT($AY$2:AY131),""))</f>
        <v/>
      </c>
      <c s="54" t="str">
        <f t="shared" si="80" ref="AY131:AY194">IF(AND($BB$1=12,$A131=12,$BC$1=$B131),$A131,"")</f>
        <v/>
      </c>
      <c s="54" t="str">
        <f t="shared" si="81" ref="AZ131:AZ194">IF(AND($BB$1=12,$A131=12,$BC$1=$B131),$B131,"")</f>
        <v/>
      </c>
      <c s="54" t="str">
        <f t="shared" si="82" ref="BA131:BA194">IF(AND($BB$1=12,$A131=12,$BC$1=$B131),$C131,"")</f>
        <v/>
      </c>
      <c s="51" t="str">
        <f t="shared" si="83" ref="BB131:BB194">IF(AND($BB$1=12,$A131=12,$BC$1=$B131),$D131,"")</f>
        <v/>
      </c>
      <c s="54" t="str">
        <f t="shared" si="84" ref="BC131:BC194">IF(AND($BB$1=12,$A131=12,$BC$1=$B131),$E131,"")</f>
        <v/>
      </c>
      <c s="54" t="str">
        <f t="shared" si="85" ref="BD131:BD194">IF(AND($BB$1=12,$A131=12,$BC$1=$B131),$F131,"")</f>
        <v/>
      </c>
      <c s="54" t="str">
        <f t="shared" si="86" ref="BE131:BE194">IF(AND($BB$1=12,$A131=12,$BC$1=$B131),$G131,"")</f>
        <v/>
      </c>
      <c s="54" t="str">
        <f t="shared" si="87" ref="BF131:BF194">IF(AND($BB$1=12,$A131=12,$BC$1=$B131),$H131,"")</f>
        <v/>
      </c>
      <c s="54" t="str">
        <f t="shared" si="88" ref="BG131:BG194">IF(AND($BB$1=12,$A131=12,$BC$1=$B131),$I131,"")</f>
        <v/>
      </c>
      <c s="51" t="str">
        <f t="shared" si="89" ref="BH131:BH194">IF(AND($BB$1=12,$A131=12,$BC$1=$B131),$J131,"")</f>
        <v/>
      </c>
      <c s="54" t="str">
        <f t="shared" si="90" ref="BI131:BI194">IF(AND($BB$1=12,$A131=12,$BC$1=$B131),$K131,"")</f>
        <v/>
      </c>
      <c s="54" t="str">
        <f t="shared" si="91" ref="BJ131:BJ194">IF(AND($BB$1=12,$A131=12,$BC$1=$B131),$L131,"")</f>
        <v/>
      </c>
      <c s="54" t="str">
        <f t="shared" si="92" ref="BK131:BK194">IF(AND($BB$1=12,$A131=12,$BC$1=$B131),$M131,"")</f>
        <v/>
      </c>
      <c s="54" t="str">
        <f t="shared" si="93" ref="BL131:BL194">IF(AND($BB$1=12,$A131=12,$BC$1=$B131),$N131,"")</f>
        <v/>
      </c>
      <c s="54" t="str">
        <f t="shared" si="94" ref="BM131:BM194">IF(AND($BB$1=12,$A131=12,$BC$1=$B131),$O131,"")</f>
        <v/>
      </c>
      <c s="54" t="str">
        <f t="shared" si="95" ref="BN131:BN194">IF(AND($BB$1=12,$A131=12,$BC$1=$B131),$P131,"")</f>
        <v/>
      </c>
    </row>
    <row r="132" spans="1:66" ht="15.75" customHeight="1">
      <c r="A132" s="50" t="str">
        <f>IF('S.D.PASTE SHEET'!A132="","",'S.D.PASTE SHEET'!A132)</f>
        <v/>
      </c>
      <c s="50" t="str">
        <f>IF('S.D.PASTE SHEET'!B132="","",'S.D.PASTE SHEET'!B132)</f>
        <v/>
      </c>
      <c s="50" t="str">
        <f>IF('S.D.PASTE SHEET'!C132="","",'S.D.PASTE SHEET'!C132)</f>
        <v/>
      </c>
      <c s="51" t="str">
        <f>IF('S.D.PASTE SHEET'!D132="","",'S.D.PASTE SHEET'!D132)</f>
        <v/>
      </c>
      <c s="50" t="str">
        <f>IF('S.D.PASTE SHEET'!E132="","",UPPER('S.D.PASTE SHEET'!E132))</f>
        <v/>
      </c>
      <c s="50" t="str">
        <f>IF('S.D.PASTE SHEET'!F132="","",'S.D.PASTE SHEET'!F132)</f>
        <v/>
      </c>
      <c s="50" t="str">
        <f>IF('S.D.PASTE SHEET'!G132="","",UPPER('S.D.PASTE SHEET'!G132))</f>
        <v/>
      </c>
      <c s="50" t="str">
        <f>IF('S.D.PASTE SHEET'!H132="","",UPPER('S.D.PASTE SHEET'!H132))</f>
        <v/>
      </c>
      <c s="50" t="str">
        <f>IF('S.D.PASTE SHEET'!I132="","",'S.D.PASTE SHEET'!I132)</f>
        <v/>
      </c>
      <c s="51" t="str">
        <f>IF('S.D.PASTE SHEET'!J132="","",'S.D.PASTE SHEET'!J132)</f>
        <v/>
      </c>
      <c s="50" t="str">
        <f>IF('S.D.PASTE SHEET'!K132="","",'S.D.PASTE SHEET'!K132)</f>
        <v/>
      </c>
      <c s="50" t="str">
        <f>IF('S.D.PASTE SHEET'!L132="","",'S.D.PASTE SHEET'!L132)</f>
        <v/>
      </c>
      <c s="50" t="str">
        <f>IF('S.D.PASTE SHEET'!M132="","",'S.D.PASTE SHEET'!M132)</f>
        <v/>
      </c>
      <c s="50" t="str">
        <f>IF('S.D.PASTE SHEET'!N132="","",'S.D.PASTE SHEET'!N132)</f>
        <v/>
      </c>
      <c s="50" t="str">
        <f>IF('S.D.PASTE SHEET'!O132="","",'S.D.PASTE SHEET'!O132)</f>
        <v/>
      </c>
      <c s="50" t="str">
        <f>IF('S.D.PASTE SHEET'!P132="","",'S.D.PASTE SHEET'!P132)</f>
        <v/>
      </c>
      <c s="50" t="str">
        <f>IF('S.D.PASTE SHEET'!Q132="","",'S.D.PASTE SHEET'!Q132)</f>
        <v/>
      </c>
      <c s="50" t="str">
        <f>IF('S.D.PASTE SHEET'!R132="","",'S.D.PASTE SHEET'!R132)</f>
        <v/>
      </c>
      <c s="50" t="str">
        <f>IF('S.D.PASTE SHEET'!S132="","",'S.D.PASTE SHEET'!S132)</f>
        <v/>
      </c>
      <c s="50" t="str">
        <f>IF('S.D.PASTE SHEET'!T132="","",'S.D.PASTE SHEET'!T132)</f>
        <v/>
      </c>
      <c s="50" t="str">
        <f>IF('S.D.PASTE SHEET'!U132="","",'S.D.PASTE SHEET'!U132)</f>
        <v/>
      </c>
      <c s="50" t="str">
        <f>IF('S.D.PASTE SHEET'!V132="","",'S.D.PASTE SHEET'!V132)</f>
        <v/>
      </c>
      <c s="50" t="str">
        <f>IF('S.D.PASTE SHEET'!W132="","",'S.D.PASTE SHEET'!W132)</f>
        <v/>
      </c>
      <c s="50" t="str">
        <f>IF('S.D.PASTE SHEET'!X132="","",'S.D.PASTE SHEET'!X132)</f>
        <v/>
      </c>
      <c s="50" t="str">
        <f>IF('S.D.PASTE SHEET'!Y132="","",'S.D.PASTE SHEET'!Y132)</f>
        <v/>
      </c>
      <c s="50" t="str">
        <f>IF('S.D.PASTE SHEET'!Z132="","",'S.D.PASTE SHEET'!Z132)</f>
        <v/>
      </c>
      <c s="50" t="str">
        <f>IF('S.D.PASTE SHEET'!AA132="","",'S.D.PASTE SHEET'!AA132)</f>
        <v/>
      </c>
      <c s="50" t="str">
        <f>IF('S.D.PASTE SHEET'!AB132="","",'S.D.PASTE SHEET'!AB132)</f>
        <v/>
      </c>
      <c s="50" t="str">
        <f>IF('S.D.PASTE SHEET'!AC132="","",'S.D.PASTE SHEET'!AC132)</f>
        <v/>
      </c>
      <c s="50" t="str">
        <f>IF('S.D.PASTE SHEET'!AD132="","",'S.D.PASTE SHEET'!AD132)</f>
        <v/>
      </c>
      <c s="52"/>
      <c s="48" t="str">
        <f>IF(AK132="","",IF(AK132&gt;0,COUNT($AG$2:AG132),""))</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IF(BC132="","",IF(BC132&gt;0,COUNT($AY$2:AY132),""))</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33" spans="1:66" ht="15.75" customHeight="1">
      <c r="A133" s="50" t="str">
        <f>IF('S.D.PASTE SHEET'!A133="","",'S.D.PASTE SHEET'!A133)</f>
        <v/>
      </c>
      <c s="50" t="str">
        <f>IF('S.D.PASTE SHEET'!B133="","",'S.D.PASTE SHEET'!B133)</f>
        <v/>
      </c>
      <c s="50" t="str">
        <f>IF('S.D.PASTE SHEET'!C133="","",'S.D.PASTE SHEET'!C133)</f>
        <v/>
      </c>
      <c s="51" t="str">
        <f>IF('S.D.PASTE SHEET'!D133="","",'S.D.PASTE SHEET'!D133)</f>
        <v/>
      </c>
      <c s="50" t="str">
        <f>IF('S.D.PASTE SHEET'!E133="","",UPPER('S.D.PASTE SHEET'!E133))</f>
        <v/>
      </c>
      <c s="50" t="str">
        <f>IF('S.D.PASTE SHEET'!F133="","",'S.D.PASTE SHEET'!F133)</f>
        <v/>
      </c>
      <c s="50" t="str">
        <f>IF('S.D.PASTE SHEET'!G133="","",UPPER('S.D.PASTE SHEET'!G133))</f>
        <v/>
      </c>
      <c s="50" t="str">
        <f>IF('S.D.PASTE SHEET'!H133="","",UPPER('S.D.PASTE SHEET'!H133))</f>
        <v/>
      </c>
      <c s="50" t="str">
        <f>IF('S.D.PASTE SHEET'!I133="","",'S.D.PASTE SHEET'!I133)</f>
        <v/>
      </c>
      <c s="51" t="str">
        <f>IF('S.D.PASTE SHEET'!J133="","",'S.D.PASTE SHEET'!J133)</f>
        <v/>
      </c>
      <c s="50" t="str">
        <f>IF('S.D.PASTE SHEET'!K133="","",'S.D.PASTE SHEET'!K133)</f>
        <v/>
      </c>
      <c s="50" t="str">
        <f>IF('S.D.PASTE SHEET'!L133="","",'S.D.PASTE SHEET'!L133)</f>
        <v/>
      </c>
      <c s="50" t="str">
        <f>IF('S.D.PASTE SHEET'!M133="","",'S.D.PASTE SHEET'!M133)</f>
        <v/>
      </c>
      <c s="50" t="str">
        <f>IF('S.D.PASTE SHEET'!N133="","",'S.D.PASTE SHEET'!N133)</f>
        <v/>
      </c>
      <c s="50" t="str">
        <f>IF('S.D.PASTE SHEET'!O133="","",'S.D.PASTE SHEET'!O133)</f>
        <v/>
      </c>
      <c s="50" t="str">
        <f>IF('S.D.PASTE SHEET'!P133="","",'S.D.PASTE SHEET'!P133)</f>
        <v/>
      </c>
      <c s="50" t="str">
        <f>IF('S.D.PASTE SHEET'!Q133="","",'S.D.PASTE SHEET'!Q133)</f>
        <v/>
      </c>
      <c s="50" t="str">
        <f>IF('S.D.PASTE SHEET'!R133="","",'S.D.PASTE SHEET'!R133)</f>
        <v/>
      </c>
      <c s="50" t="str">
        <f>IF('S.D.PASTE SHEET'!S133="","",'S.D.PASTE SHEET'!S133)</f>
        <v/>
      </c>
      <c s="50" t="str">
        <f>IF('S.D.PASTE SHEET'!T133="","",'S.D.PASTE SHEET'!T133)</f>
        <v/>
      </c>
      <c s="50" t="str">
        <f>IF('S.D.PASTE SHEET'!U133="","",'S.D.PASTE SHEET'!U133)</f>
        <v/>
      </c>
      <c s="50" t="str">
        <f>IF('S.D.PASTE SHEET'!V133="","",'S.D.PASTE SHEET'!V133)</f>
        <v/>
      </c>
      <c s="50" t="str">
        <f>IF('S.D.PASTE SHEET'!W133="","",'S.D.PASTE SHEET'!W133)</f>
        <v/>
      </c>
      <c s="50" t="str">
        <f>IF('S.D.PASTE SHEET'!X133="","",'S.D.PASTE SHEET'!X133)</f>
        <v/>
      </c>
      <c s="50" t="str">
        <f>IF('S.D.PASTE SHEET'!Y133="","",'S.D.PASTE SHEET'!Y133)</f>
        <v/>
      </c>
      <c s="50" t="str">
        <f>IF('S.D.PASTE SHEET'!Z133="","",'S.D.PASTE SHEET'!Z133)</f>
        <v/>
      </c>
      <c s="50" t="str">
        <f>IF('S.D.PASTE SHEET'!AA133="","",'S.D.PASTE SHEET'!AA133)</f>
        <v/>
      </c>
      <c s="50" t="str">
        <f>IF('S.D.PASTE SHEET'!AB133="","",'S.D.PASTE SHEET'!AB133)</f>
        <v/>
      </c>
      <c s="50" t="str">
        <f>IF('S.D.PASTE SHEET'!AC133="","",'S.D.PASTE SHEET'!AC133)</f>
        <v/>
      </c>
      <c s="50" t="str">
        <f>IF('S.D.PASTE SHEET'!AD133="","",'S.D.PASTE SHEET'!AD133)</f>
        <v/>
      </c>
      <c s="52"/>
      <c s="48" t="str">
        <f>IF(AK133="","",IF(AK133&gt;0,COUNT($AG$2:AG133),""))</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IF(BC133="","",IF(BC133&gt;0,COUNT($AY$2:AY133),""))</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34" spans="1:66" ht="15.75" customHeight="1">
      <c r="A134" s="50" t="str">
        <f>IF('S.D.PASTE SHEET'!A134="","",'S.D.PASTE SHEET'!A134)</f>
        <v/>
      </c>
      <c s="50" t="str">
        <f>IF('S.D.PASTE SHEET'!B134="","",'S.D.PASTE SHEET'!B134)</f>
        <v/>
      </c>
      <c s="50" t="str">
        <f>IF('S.D.PASTE SHEET'!C134="","",'S.D.PASTE SHEET'!C134)</f>
        <v/>
      </c>
      <c s="51" t="str">
        <f>IF('S.D.PASTE SHEET'!D134="","",'S.D.PASTE SHEET'!D134)</f>
        <v/>
      </c>
      <c s="50" t="str">
        <f>IF('S.D.PASTE SHEET'!E134="","",UPPER('S.D.PASTE SHEET'!E134))</f>
        <v/>
      </c>
      <c s="50" t="str">
        <f>IF('S.D.PASTE SHEET'!F134="","",'S.D.PASTE SHEET'!F134)</f>
        <v/>
      </c>
      <c s="50" t="str">
        <f>IF('S.D.PASTE SHEET'!G134="","",UPPER('S.D.PASTE SHEET'!G134))</f>
        <v/>
      </c>
      <c s="50" t="str">
        <f>IF('S.D.PASTE SHEET'!H134="","",UPPER('S.D.PASTE SHEET'!H134))</f>
        <v/>
      </c>
      <c s="50" t="str">
        <f>IF('S.D.PASTE SHEET'!I134="","",'S.D.PASTE SHEET'!I134)</f>
        <v/>
      </c>
      <c s="51" t="str">
        <f>IF('S.D.PASTE SHEET'!J134="","",'S.D.PASTE SHEET'!J134)</f>
        <v/>
      </c>
      <c s="50" t="str">
        <f>IF('S.D.PASTE SHEET'!K134="","",'S.D.PASTE SHEET'!K134)</f>
        <v/>
      </c>
      <c s="50" t="str">
        <f>IF('S.D.PASTE SHEET'!L134="","",'S.D.PASTE SHEET'!L134)</f>
        <v/>
      </c>
      <c s="50" t="str">
        <f>IF('S.D.PASTE SHEET'!M134="","",'S.D.PASTE SHEET'!M134)</f>
        <v/>
      </c>
      <c s="50" t="str">
        <f>IF('S.D.PASTE SHEET'!N134="","",'S.D.PASTE SHEET'!N134)</f>
        <v/>
      </c>
      <c s="50" t="str">
        <f>IF('S.D.PASTE SHEET'!O134="","",'S.D.PASTE SHEET'!O134)</f>
        <v/>
      </c>
      <c s="50" t="str">
        <f>IF('S.D.PASTE SHEET'!P134="","",'S.D.PASTE SHEET'!P134)</f>
        <v/>
      </c>
      <c s="50" t="str">
        <f>IF('S.D.PASTE SHEET'!Q134="","",'S.D.PASTE SHEET'!Q134)</f>
        <v/>
      </c>
      <c s="50" t="str">
        <f>IF('S.D.PASTE SHEET'!R134="","",'S.D.PASTE SHEET'!R134)</f>
        <v/>
      </c>
      <c s="50" t="str">
        <f>IF('S.D.PASTE SHEET'!S134="","",'S.D.PASTE SHEET'!S134)</f>
        <v/>
      </c>
      <c s="50" t="str">
        <f>IF('S.D.PASTE SHEET'!T134="","",'S.D.PASTE SHEET'!T134)</f>
        <v/>
      </c>
      <c s="50" t="str">
        <f>IF('S.D.PASTE SHEET'!U134="","",'S.D.PASTE SHEET'!U134)</f>
        <v/>
      </c>
      <c s="50" t="str">
        <f>IF('S.D.PASTE SHEET'!V134="","",'S.D.PASTE SHEET'!V134)</f>
        <v/>
      </c>
      <c s="50" t="str">
        <f>IF('S.D.PASTE SHEET'!W134="","",'S.D.PASTE SHEET'!W134)</f>
        <v/>
      </c>
      <c s="50" t="str">
        <f>IF('S.D.PASTE SHEET'!X134="","",'S.D.PASTE SHEET'!X134)</f>
        <v/>
      </c>
      <c s="50" t="str">
        <f>IF('S.D.PASTE SHEET'!Y134="","",'S.D.PASTE SHEET'!Y134)</f>
        <v/>
      </c>
      <c s="50" t="str">
        <f>IF('S.D.PASTE SHEET'!Z134="","",'S.D.PASTE SHEET'!Z134)</f>
        <v/>
      </c>
      <c s="50" t="str">
        <f>IF('S.D.PASTE SHEET'!AA134="","",'S.D.PASTE SHEET'!AA134)</f>
        <v/>
      </c>
      <c s="50" t="str">
        <f>IF('S.D.PASTE SHEET'!AB134="","",'S.D.PASTE SHEET'!AB134)</f>
        <v/>
      </c>
      <c s="50" t="str">
        <f>IF('S.D.PASTE SHEET'!AC134="","",'S.D.PASTE SHEET'!AC134)</f>
        <v/>
      </c>
      <c s="50" t="str">
        <f>IF('S.D.PASTE SHEET'!AD134="","",'S.D.PASTE SHEET'!AD134)</f>
        <v/>
      </c>
      <c s="52"/>
      <c s="48" t="str">
        <f>IF(AK134="","",IF(AK134&gt;0,COUNT($AG$2:AG134),""))</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IF(BC134="","",IF(BC134&gt;0,COUNT($AY$2:AY134),""))</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35" spans="1:66" ht="15.75" customHeight="1">
      <c r="A135" s="50" t="str">
        <f>IF('S.D.PASTE SHEET'!A135="","",'S.D.PASTE SHEET'!A135)</f>
        <v/>
      </c>
      <c s="50" t="str">
        <f>IF('S.D.PASTE SHEET'!B135="","",'S.D.PASTE SHEET'!B135)</f>
        <v/>
      </c>
      <c s="50" t="str">
        <f>IF('S.D.PASTE SHEET'!C135="","",'S.D.PASTE SHEET'!C135)</f>
        <v/>
      </c>
      <c s="51" t="str">
        <f>IF('S.D.PASTE SHEET'!D135="","",'S.D.PASTE SHEET'!D135)</f>
        <v/>
      </c>
      <c s="50" t="str">
        <f>IF('S.D.PASTE SHEET'!E135="","",UPPER('S.D.PASTE SHEET'!E135))</f>
        <v/>
      </c>
      <c s="50" t="str">
        <f>IF('S.D.PASTE SHEET'!F135="","",'S.D.PASTE SHEET'!F135)</f>
        <v/>
      </c>
      <c s="50" t="str">
        <f>IF('S.D.PASTE SHEET'!G135="","",UPPER('S.D.PASTE SHEET'!G135))</f>
        <v/>
      </c>
      <c s="50" t="str">
        <f>IF('S.D.PASTE SHEET'!H135="","",UPPER('S.D.PASTE SHEET'!H135))</f>
        <v/>
      </c>
      <c s="50" t="str">
        <f>IF('S.D.PASTE SHEET'!I135="","",'S.D.PASTE SHEET'!I135)</f>
        <v/>
      </c>
      <c s="51" t="str">
        <f>IF('S.D.PASTE SHEET'!J135="","",'S.D.PASTE SHEET'!J135)</f>
        <v/>
      </c>
      <c s="50" t="str">
        <f>IF('S.D.PASTE SHEET'!K135="","",'S.D.PASTE SHEET'!K135)</f>
        <v/>
      </c>
      <c s="50" t="str">
        <f>IF('S.D.PASTE SHEET'!L135="","",'S.D.PASTE SHEET'!L135)</f>
        <v/>
      </c>
      <c s="50" t="str">
        <f>IF('S.D.PASTE SHEET'!M135="","",'S.D.PASTE SHEET'!M135)</f>
        <v/>
      </c>
      <c s="50" t="str">
        <f>IF('S.D.PASTE SHEET'!N135="","",'S.D.PASTE SHEET'!N135)</f>
        <v/>
      </c>
      <c s="50" t="str">
        <f>IF('S.D.PASTE SHEET'!O135="","",'S.D.PASTE SHEET'!O135)</f>
        <v/>
      </c>
      <c s="50" t="str">
        <f>IF('S.D.PASTE SHEET'!P135="","",'S.D.PASTE SHEET'!P135)</f>
        <v/>
      </c>
      <c s="50" t="str">
        <f>IF('S.D.PASTE SHEET'!Q135="","",'S.D.PASTE SHEET'!Q135)</f>
        <v/>
      </c>
      <c s="50" t="str">
        <f>IF('S.D.PASTE SHEET'!R135="","",'S.D.PASTE SHEET'!R135)</f>
        <v/>
      </c>
      <c s="50" t="str">
        <f>IF('S.D.PASTE SHEET'!S135="","",'S.D.PASTE SHEET'!S135)</f>
        <v/>
      </c>
      <c s="50" t="str">
        <f>IF('S.D.PASTE SHEET'!T135="","",'S.D.PASTE SHEET'!T135)</f>
        <v/>
      </c>
      <c s="50" t="str">
        <f>IF('S.D.PASTE SHEET'!U135="","",'S.D.PASTE SHEET'!U135)</f>
        <v/>
      </c>
      <c s="50" t="str">
        <f>IF('S.D.PASTE SHEET'!V135="","",'S.D.PASTE SHEET'!V135)</f>
        <v/>
      </c>
      <c s="50" t="str">
        <f>IF('S.D.PASTE SHEET'!W135="","",'S.D.PASTE SHEET'!W135)</f>
        <v/>
      </c>
      <c s="50" t="str">
        <f>IF('S.D.PASTE SHEET'!X135="","",'S.D.PASTE SHEET'!X135)</f>
        <v/>
      </c>
      <c s="50" t="str">
        <f>IF('S.D.PASTE SHEET'!Y135="","",'S.D.PASTE SHEET'!Y135)</f>
        <v/>
      </c>
      <c s="50" t="str">
        <f>IF('S.D.PASTE SHEET'!Z135="","",'S.D.PASTE SHEET'!Z135)</f>
        <v/>
      </c>
      <c s="50" t="str">
        <f>IF('S.D.PASTE SHEET'!AA135="","",'S.D.PASTE SHEET'!AA135)</f>
        <v/>
      </c>
      <c s="50" t="str">
        <f>IF('S.D.PASTE SHEET'!AB135="","",'S.D.PASTE SHEET'!AB135)</f>
        <v/>
      </c>
      <c s="50" t="str">
        <f>IF('S.D.PASTE SHEET'!AC135="","",'S.D.PASTE SHEET'!AC135)</f>
        <v/>
      </c>
      <c s="50" t="str">
        <f>IF('S.D.PASTE SHEET'!AD135="","",'S.D.PASTE SHEET'!AD135)</f>
        <v/>
      </c>
      <c s="52"/>
      <c s="48" t="str">
        <f>IF(AK135="","",IF(AK135&gt;0,COUNT($AG$2:AG135),""))</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IF(BC135="","",IF(BC135&gt;0,COUNT($AY$2:AY135),""))</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36" spans="1:66" ht="15.75" customHeight="1">
      <c r="A136" s="50" t="str">
        <f>IF('S.D.PASTE SHEET'!A136="","",'S.D.PASTE SHEET'!A136)</f>
        <v/>
      </c>
      <c s="50" t="str">
        <f>IF('S.D.PASTE SHEET'!B136="","",'S.D.PASTE SHEET'!B136)</f>
        <v/>
      </c>
      <c s="50" t="str">
        <f>IF('S.D.PASTE SHEET'!C136="","",'S.D.PASTE SHEET'!C136)</f>
        <v/>
      </c>
      <c s="51" t="str">
        <f>IF('S.D.PASTE SHEET'!D136="","",'S.D.PASTE SHEET'!D136)</f>
        <v/>
      </c>
      <c s="50" t="str">
        <f>IF('S.D.PASTE SHEET'!E136="","",UPPER('S.D.PASTE SHEET'!E136))</f>
        <v/>
      </c>
      <c s="50" t="str">
        <f>IF('S.D.PASTE SHEET'!F136="","",'S.D.PASTE SHEET'!F136)</f>
        <v/>
      </c>
      <c s="50" t="str">
        <f>IF('S.D.PASTE SHEET'!G136="","",UPPER('S.D.PASTE SHEET'!G136))</f>
        <v/>
      </c>
      <c s="50" t="str">
        <f>IF('S.D.PASTE SHEET'!H136="","",UPPER('S.D.PASTE SHEET'!H136))</f>
        <v/>
      </c>
      <c s="50" t="str">
        <f>IF('S.D.PASTE SHEET'!I136="","",'S.D.PASTE SHEET'!I136)</f>
        <v/>
      </c>
      <c s="51" t="str">
        <f>IF('S.D.PASTE SHEET'!J136="","",'S.D.PASTE SHEET'!J136)</f>
        <v/>
      </c>
      <c s="50" t="str">
        <f>IF('S.D.PASTE SHEET'!K136="","",'S.D.PASTE SHEET'!K136)</f>
        <v/>
      </c>
      <c s="50" t="str">
        <f>IF('S.D.PASTE SHEET'!L136="","",'S.D.PASTE SHEET'!L136)</f>
        <v/>
      </c>
      <c s="50" t="str">
        <f>IF('S.D.PASTE SHEET'!M136="","",'S.D.PASTE SHEET'!M136)</f>
        <v/>
      </c>
      <c s="50" t="str">
        <f>IF('S.D.PASTE SHEET'!N136="","",'S.D.PASTE SHEET'!N136)</f>
        <v/>
      </c>
      <c s="50" t="str">
        <f>IF('S.D.PASTE SHEET'!O136="","",'S.D.PASTE SHEET'!O136)</f>
        <v/>
      </c>
      <c s="50" t="str">
        <f>IF('S.D.PASTE SHEET'!P136="","",'S.D.PASTE SHEET'!P136)</f>
        <v/>
      </c>
      <c s="50" t="str">
        <f>IF('S.D.PASTE SHEET'!Q136="","",'S.D.PASTE SHEET'!Q136)</f>
        <v/>
      </c>
      <c s="50" t="str">
        <f>IF('S.D.PASTE SHEET'!R136="","",'S.D.PASTE SHEET'!R136)</f>
        <v/>
      </c>
      <c s="50" t="str">
        <f>IF('S.D.PASTE SHEET'!S136="","",'S.D.PASTE SHEET'!S136)</f>
        <v/>
      </c>
      <c s="50" t="str">
        <f>IF('S.D.PASTE SHEET'!T136="","",'S.D.PASTE SHEET'!T136)</f>
        <v/>
      </c>
      <c s="50" t="str">
        <f>IF('S.D.PASTE SHEET'!U136="","",'S.D.PASTE SHEET'!U136)</f>
        <v/>
      </c>
      <c s="50" t="str">
        <f>IF('S.D.PASTE SHEET'!V136="","",'S.D.PASTE SHEET'!V136)</f>
        <v/>
      </c>
      <c s="50" t="str">
        <f>IF('S.D.PASTE SHEET'!W136="","",'S.D.PASTE SHEET'!W136)</f>
        <v/>
      </c>
      <c s="50" t="str">
        <f>IF('S.D.PASTE SHEET'!X136="","",'S.D.PASTE SHEET'!X136)</f>
        <v/>
      </c>
      <c s="50" t="str">
        <f>IF('S.D.PASTE SHEET'!Y136="","",'S.D.PASTE SHEET'!Y136)</f>
        <v/>
      </c>
      <c s="50" t="str">
        <f>IF('S.D.PASTE SHEET'!Z136="","",'S.D.PASTE SHEET'!Z136)</f>
        <v/>
      </c>
      <c s="50" t="str">
        <f>IF('S.D.PASTE SHEET'!AA136="","",'S.D.PASTE SHEET'!AA136)</f>
        <v/>
      </c>
      <c s="50" t="str">
        <f>IF('S.D.PASTE SHEET'!AB136="","",'S.D.PASTE SHEET'!AB136)</f>
        <v/>
      </c>
      <c s="50" t="str">
        <f>IF('S.D.PASTE SHEET'!AC136="","",'S.D.PASTE SHEET'!AC136)</f>
        <v/>
      </c>
      <c s="50" t="str">
        <f>IF('S.D.PASTE SHEET'!AD136="","",'S.D.PASTE SHEET'!AD136)</f>
        <v/>
      </c>
      <c s="52"/>
      <c s="48" t="str">
        <f>IF(AK136="","",IF(AK136&gt;0,COUNT($AG$2:AG136),""))</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IF(BC136="","",IF(BC136&gt;0,COUNT($AY$2:AY136),""))</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37" spans="1:66" ht="15.75" customHeight="1">
      <c r="A137" s="50" t="str">
        <f>IF('S.D.PASTE SHEET'!A137="","",'S.D.PASTE SHEET'!A137)</f>
        <v/>
      </c>
      <c s="50" t="str">
        <f>IF('S.D.PASTE SHEET'!B137="","",'S.D.PASTE SHEET'!B137)</f>
        <v/>
      </c>
      <c s="50" t="str">
        <f>IF('S.D.PASTE SHEET'!C137="","",'S.D.PASTE SHEET'!C137)</f>
        <v/>
      </c>
      <c s="51" t="str">
        <f>IF('S.D.PASTE SHEET'!D137="","",'S.D.PASTE SHEET'!D137)</f>
        <v/>
      </c>
      <c s="50" t="str">
        <f>IF('S.D.PASTE SHEET'!E137="","",UPPER('S.D.PASTE SHEET'!E137))</f>
        <v/>
      </c>
      <c s="50" t="str">
        <f>IF('S.D.PASTE SHEET'!F137="","",'S.D.PASTE SHEET'!F137)</f>
        <v/>
      </c>
      <c s="50" t="str">
        <f>IF('S.D.PASTE SHEET'!G137="","",UPPER('S.D.PASTE SHEET'!G137))</f>
        <v/>
      </c>
      <c s="50" t="str">
        <f>IF('S.D.PASTE SHEET'!H137="","",UPPER('S.D.PASTE SHEET'!H137))</f>
        <v/>
      </c>
      <c s="50" t="str">
        <f>IF('S.D.PASTE SHEET'!I137="","",'S.D.PASTE SHEET'!I137)</f>
        <v/>
      </c>
      <c s="51" t="str">
        <f>IF('S.D.PASTE SHEET'!J137="","",'S.D.PASTE SHEET'!J137)</f>
        <v/>
      </c>
      <c s="50" t="str">
        <f>IF('S.D.PASTE SHEET'!K137="","",'S.D.PASTE SHEET'!K137)</f>
        <v/>
      </c>
      <c s="50" t="str">
        <f>IF('S.D.PASTE SHEET'!L137="","",'S.D.PASTE SHEET'!L137)</f>
        <v/>
      </c>
      <c s="50" t="str">
        <f>IF('S.D.PASTE SHEET'!M137="","",'S.D.PASTE SHEET'!M137)</f>
        <v/>
      </c>
      <c s="50" t="str">
        <f>IF('S.D.PASTE SHEET'!N137="","",'S.D.PASTE SHEET'!N137)</f>
        <v/>
      </c>
      <c s="50" t="str">
        <f>IF('S.D.PASTE SHEET'!O137="","",'S.D.PASTE SHEET'!O137)</f>
        <v/>
      </c>
      <c s="50" t="str">
        <f>IF('S.D.PASTE SHEET'!P137="","",'S.D.PASTE SHEET'!P137)</f>
        <v/>
      </c>
      <c s="50" t="str">
        <f>IF('S.D.PASTE SHEET'!Q137="","",'S.D.PASTE SHEET'!Q137)</f>
        <v/>
      </c>
      <c s="50" t="str">
        <f>IF('S.D.PASTE SHEET'!R137="","",'S.D.PASTE SHEET'!R137)</f>
        <v/>
      </c>
      <c s="50" t="str">
        <f>IF('S.D.PASTE SHEET'!S137="","",'S.D.PASTE SHEET'!S137)</f>
        <v/>
      </c>
      <c s="50" t="str">
        <f>IF('S.D.PASTE SHEET'!T137="","",'S.D.PASTE SHEET'!T137)</f>
        <v/>
      </c>
      <c s="50" t="str">
        <f>IF('S.D.PASTE SHEET'!U137="","",'S.D.PASTE SHEET'!U137)</f>
        <v/>
      </c>
      <c s="50" t="str">
        <f>IF('S.D.PASTE SHEET'!V137="","",'S.D.PASTE SHEET'!V137)</f>
        <v/>
      </c>
      <c s="50" t="str">
        <f>IF('S.D.PASTE SHEET'!W137="","",'S.D.PASTE SHEET'!W137)</f>
        <v/>
      </c>
      <c s="50" t="str">
        <f>IF('S.D.PASTE SHEET'!X137="","",'S.D.PASTE SHEET'!X137)</f>
        <v/>
      </c>
      <c s="50" t="str">
        <f>IF('S.D.PASTE SHEET'!Y137="","",'S.D.PASTE SHEET'!Y137)</f>
        <v/>
      </c>
      <c s="50" t="str">
        <f>IF('S.D.PASTE SHEET'!Z137="","",'S.D.PASTE SHEET'!Z137)</f>
        <v/>
      </c>
      <c s="50" t="str">
        <f>IF('S.D.PASTE SHEET'!AA137="","",'S.D.PASTE SHEET'!AA137)</f>
        <v/>
      </c>
      <c s="50" t="str">
        <f>IF('S.D.PASTE SHEET'!AB137="","",'S.D.PASTE SHEET'!AB137)</f>
        <v/>
      </c>
      <c s="50" t="str">
        <f>IF('S.D.PASTE SHEET'!AC137="","",'S.D.PASTE SHEET'!AC137)</f>
        <v/>
      </c>
      <c s="50" t="str">
        <f>IF('S.D.PASTE SHEET'!AD137="","",'S.D.PASTE SHEET'!AD137)</f>
        <v/>
      </c>
      <c s="52"/>
      <c s="48" t="str">
        <f>IF(AK137="","",IF(AK137&gt;0,COUNT($AG$2:AG137),""))</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IF(BC137="","",IF(BC137&gt;0,COUNT($AY$2:AY137),""))</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38" spans="1:66" ht="15.75" customHeight="1">
      <c r="A138" s="50" t="str">
        <f>IF('S.D.PASTE SHEET'!A138="","",'S.D.PASTE SHEET'!A138)</f>
        <v/>
      </c>
      <c s="50" t="str">
        <f>IF('S.D.PASTE SHEET'!B138="","",'S.D.PASTE SHEET'!B138)</f>
        <v/>
      </c>
      <c s="50" t="str">
        <f>IF('S.D.PASTE SHEET'!C138="","",'S.D.PASTE SHEET'!C138)</f>
        <v/>
      </c>
      <c s="51" t="str">
        <f>IF('S.D.PASTE SHEET'!D138="","",'S.D.PASTE SHEET'!D138)</f>
        <v/>
      </c>
      <c s="50" t="str">
        <f>IF('S.D.PASTE SHEET'!E138="","",UPPER('S.D.PASTE SHEET'!E138))</f>
        <v/>
      </c>
      <c s="50" t="str">
        <f>IF('S.D.PASTE SHEET'!F138="","",'S.D.PASTE SHEET'!F138)</f>
        <v/>
      </c>
      <c s="50" t="str">
        <f>IF('S.D.PASTE SHEET'!G138="","",UPPER('S.D.PASTE SHEET'!G138))</f>
        <v/>
      </c>
      <c s="50" t="str">
        <f>IF('S.D.PASTE SHEET'!H138="","",UPPER('S.D.PASTE SHEET'!H138))</f>
        <v/>
      </c>
      <c s="50" t="str">
        <f>IF('S.D.PASTE SHEET'!I138="","",'S.D.PASTE SHEET'!I138)</f>
        <v/>
      </c>
      <c s="51" t="str">
        <f>IF('S.D.PASTE SHEET'!J138="","",'S.D.PASTE SHEET'!J138)</f>
        <v/>
      </c>
      <c s="50" t="str">
        <f>IF('S.D.PASTE SHEET'!K138="","",'S.D.PASTE SHEET'!K138)</f>
        <v/>
      </c>
      <c s="50" t="str">
        <f>IF('S.D.PASTE SHEET'!L138="","",'S.D.PASTE SHEET'!L138)</f>
        <v/>
      </c>
      <c s="50" t="str">
        <f>IF('S.D.PASTE SHEET'!M138="","",'S.D.PASTE SHEET'!M138)</f>
        <v/>
      </c>
      <c s="50" t="str">
        <f>IF('S.D.PASTE SHEET'!N138="","",'S.D.PASTE SHEET'!N138)</f>
        <v/>
      </c>
      <c s="50" t="str">
        <f>IF('S.D.PASTE SHEET'!O138="","",'S.D.PASTE SHEET'!O138)</f>
        <v/>
      </c>
      <c s="50" t="str">
        <f>IF('S.D.PASTE SHEET'!P138="","",'S.D.PASTE SHEET'!P138)</f>
        <v/>
      </c>
      <c s="50" t="str">
        <f>IF('S.D.PASTE SHEET'!Q138="","",'S.D.PASTE SHEET'!Q138)</f>
        <v/>
      </c>
      <c s="50" t="str">
        <f>IF('S.D.PASTE SHEET'!R138="","",'S.D.PASTE SHEET'!R138)</f>
        <v/>
      </c>
      <c s="50" t="str">
        <f>IF('S.D.PASTE SHEET'!S138="","",'S.D.PASTE SHEET'!S138)</f>
        <v/>
      </c>
      <c s="50" t="str">
        <f>IF('S.D.PASTE SHEET'!T138="","",'S.D.PASTE SHEET'!T138)</f>
        <v/>
      </c>
      <c s="50" t="str">
        <f>IF('S.D.PASTE SHEET'!U138="","",'S.D.PASTE SHEET'!U138)</f>
        <v/>
      </c>
      <c s="50" t="str">
        <f>IF('S.D.PASTE SHEET'!V138="","",'S.D.PASTE SHEET'!V138)</f>
        <v/>
      </c>
      <c s="50" t="str">
        <f>IF('S.D.PASTE SHEET'!W138="","",'S.D.PASTE SHEET'!W138)</f>
        <v/>
      </c>
      <c s="50" t="str">
        <f>IF('S.D.PASTE SHEET'!X138="","",'S.D.PASTE SHEET'!X138)</f>
        <v/>
      </c>
      <c s="50" t="str">
        <f>IF('S.D.PASTE SHEET'!Y138="","",'S.D.PASTE SHEET'!Y138)</f>
        <v/>
      </c>
      <c s="50" t="str">
        <f>IF('S.D.PASTE SHEET'!Z138="","",'S.D.PASTE SHEET'!Z138)</f>
        <v/>
      </c>
      <c s="50" t="str">
        <f>IF('S.D.PASTE SHEET'!AA138="","",'S.D.PASTE SHEET'!AA138)</f>
        <v/>
      </c>
      <c s="50" t="str">
        <f>IF('S.D.PASTE SHEET'!AB138="","",'S.D.PASTE SHEET'!AB138)</f>
        <v/>
      </c>
      <c s="50" t="str">
        <f>IF('S.D.PASTE SHEET'!AC138="","",'S.D.PASTE SHEET'!AC138)</f>
        <v/>
      </c>
      <c s="50" t="str">
        <f>IF('S.D.PASTE SHEET'!AD138="","",'S.D.PASTE SHEET'!AD138)</f>
        <v/>
      </c>
      <c s="52"/>
      <c s="48" t="str">
        <f>IF(AK138="","",IF(AK138&gt;0,COUNT($AG$2:AG138),""))</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IF(BC138="","",IF(BC138&gt;0,COUNT($AY$2:AY138),""))</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39" spans="1:66" ht="15.75" customHeight="1">
      <c r="A139" s="50" t="str">
        <f>IF('S.D.PASTE SHEET'!A139="","",'S.D.PASTE SHEET'!A139)</f>
        <v/>
      </c>
      <c s="50" t="str">
        <f>IF('S.D.PASTE SHEET'!B139="","",'S.D.PASTE SHEET'!B139)</f>
        <v/>
      </c>
      <c s="50" t="str">
        <f>IF('S.D.PASTE SHEET'!C139="","",'S.D.PASTE SHEET'!C139)</f>
        <v/>
      </c>
      <c s="51" t="str">
        <f>IF('S.D.PASTE SHEET'!D139="","",'S.D.PASTE SHEET'!D139)</f>
        <v/>
      </c>
      <c s="50" t="str">
        <f>IF('S.D.PASTE SHEET'!E139="","",UPPER('S.D.PASTE SHEET'!E139))</f>
        <v/>
      </c>
      <c s="50" t="str">
        <f>IF('S.D.PASTE SHEET'!F139="","",'S.D.PASTE SHEET'!F139)</f>
        <v/>
      </c>
      <c s="50" t="str">
        <f>IF('S.D.PASTE SHEET'!G139="","",UPPER('S.D.PASTE SHEET'!G139))</f>
        <v/>
      </c>
      <c s="50" t="str">
        <f>IF('S.D.PASTE SHEET'!H139="","",UPPER('S.D.PASTE SHEET'!H139))</f>
        <v/>
      </c>
      <c s="50" t="str">
        <f>IF('S.D.PASTE SHEET'!I139="","",'S.D.PASTE SHEET'!I139)</f>
        <v/>
      </c>
      <c s="51" t="str">
        <f>IF('S.D.PASTE SHEET'!J139="","",'S.D.PASTE SHEET'!J139)</f>
        <v/>
      </c>
      <c s="50" t="str">
        <f>IF('S.D.PASTE SHEET'!K139="","",'S.D.PASTE SHEET'!K139)</f>
        <v/>
      </c>
      <c s="50" t="str">
        <f>IF('S.D.PASTE SHEET'!L139="","",'S.D.PASTE SHEET'!L139)</f>
        <v/>
      </c>
      <c s="50" t="str">
        <f>IF('S.D.PASTE SHEET'!M139="","",'S.D.PASTE SHEET'!M139)</f>
        <v/>
      </c>
      <c s="50" t="str">
        <f>IF('S.D.PASTE SHEET'!N139="","",'S.D.PASTE SHEET'!N139)</f>
        <v/>
      </c>
      <c s="50" t="str">
        <f>IF('S.D.PASTE SHEET'!O139="","",'S.D.PASTE SHEET'!O139)</f>
        <v/>
      </c>
      <c s="50" t="str">
        <f>IF('S.D.PASTE SHEET'!P139="","",'S.D.PASTE SHEET'!P139)</f>
        <v/>
      </c>
      <c s="50" t="str">
        <f>IF('S.D.PASTE SHEET'!Q139="","",'S.D.PASTE SHEET'!Q139)</f>
        <v/>
      </c>
      <c s="50" t="str">
        <f>IF('S.D.PASTE SHEET'!R139="","",'S.D.PASTE SHEET'!R139)</f>
        <v/>
      </c>
      <c s="50" t="str">
        <f>IF('S.D.PASTE SHEET'!S139="","",'S.D.PASTE SHEET'!S139)</f>
        <v/>
      </c>
      <c s="50" t="str">
        <f>IF('S.D.PASTE SHEET'!T139="","",'S.D.PASTE SHEET'!T139)</f>
        <v/>
      </c>
      <c s="50" t="str">
        <f>IF('S.D.PASTE SHEET'!U139="","",'S.D.PASTE SHEET'!U139)</f>
        <v/>
      </c>
      <c s="50" t="str">
        <f>IF('S.D.PASTE SHEET'!V139="","",'S.D.PASTE SHEET'!V139)</f>
        <v/>
      </c>
      <c s="50" t="str">
        <f>IF('S.D.PASTE SHEET'!W139="","",'S.D.PASTE SHEET'!W139)</f>
        <v/>
      </c>
      <c s="50" t="str">
        <f>IF('S.D.PASTE SHEET'!X139="","",'S.D.PASTE SHEET'!X139)</f>
        <v/>
      </c>
      <c s="50" t="str">
        <f>IF('S.D.PASTE SHEET'!Y139="","",'S.D.PASTE SHEET'!Y139)</f>
        <v/>
      </c>
      <c s="50" t="str">
        <f>IF('S.D.PASTE SHEET'!Z139="","",'S.D.PASTE SHEET'!Z139)</f>
        <v/>
      </c>
      <c s="50" t="str">
        <f>IF('S.D.PASTE SHEET'!AA139="","",'S.D.PASTE SHEET'!AA139)</f>
        <v/>
      </c>
      <c s="50" t="str">
        <f>IF('S.D.PASTE SHEET'!AB139="","",'S.D.PASTE SHEET'!AB139)</f>
        <v/>
      </c>
      <c s="50" t="str">
        <f>IF('S.D.PASTE SHEET'!AC139="","",'S.D.PASTE SHEET'!AC139)</f>
        <v/>
      </c>
      <c s="50" t="str">
        <f>IF('S.D.PASTE SHEET'!AD139="","",'S.D.PASTE SHEET'!AD139)</f>
        <v/>
      </c>
      <c s="52"/>
      <c s="48" t="str">
        <f>IF(AK139="","",IF(AK139&gt;0,COUNT($AG$2:AG139),""))</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IF(BC139="","",IF(BC139&gt;0,COUNT($AY$2:AY139),""))</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40" spans="1:66" ht="15.75" customHeight="1">
      <c r="A140" s="50" t="str">
        <f>IF('S.D.PASTE SHEET'!A140="","",'S.D.PASTE SHEET'!A140)</f>
        <v/>
      </c>
      <c s="50" t="str">
        <f>IF('S.D.PASTE SHEET'!B140="","",'S.D.PASTE SHEET'!B140)</f>
        <v/>
      </c>
      <c s="50" t="str">
        <f>IF('S.D.PASTE SHEET'!C140="","",'S.D.PASTE SHEET'!C140)</f>
        <v/>
      </c>
      <c s="51" t="str">
        <f>IF('S.D.PASTE SHEET'!D140="","",'S.D.PASTE SHEET'!D140)</f>
        <v/>
      </c>
      <c s="50" t="str">
        <f>IF('S.D.PASTE SHEET'!E140="","",UPPER('S.D.PASTE SHEET'!E140))</f>
        <v/>
      </c>
      <c s="50" t="str">
        <f>IF('S.D.PASTE SHEET'!F140="","",'S.D.PASTE SHEET'!F140)</f>
        <v/>
      </c>
      <c s="50" t="str">
        <f>IF('S.D.PASTE SHEET'!G140="","",UPPER('S.D.PASTE SHEET'!G140))</f>
        <v/>
      </c>
      <c s="50" t="str">
        <f>IF('S.D.PASTE SHEET'!H140="","",UPPER('S.D.PASTE SHEET'!H140))</f>
        <v/>
      </c>
      <c s="50" t="str">
        <f>IF('S.D.PASTE SHEET'!I140="","",'S.D.PASTE SHEET'!I140)</f>
        <v/>
      </c>
      <c s="51" t="str">
        <f>IF('S.D.PASTE SHEET'!J140="","",'S.D.PASTE SHEET'!J140)</f>
        <v/>
      </c>
      <c s="50" t="str">
        <f>IF('S.D.PASTE SHEET'!K140="","",'S.D.PASTE SHEET'!K140)</f>
        <v/>
      </c>
      <c s="50" t="str">
        <f>IF('S.D.PASTE SHEET'!L140="","",'S.D.PASTE SHEET'!L140)</f>
        <v/>
      </c>
      <c s="50" t="str">
        <f>IF('S.D.PASTE SHEET'!M140="","",'S.D.PASTE SHEET'!M140)</f>
        <v/>
      </c>
      <c s="50" t="str">
        <f>IF('S.D.PASTE SHEET'!N140="","",'S.D.PASTE SHEET'!N140)</f>
        <v/>
      </c>
      <c s="50" t="str">
        <f>IF('S.D.PASTE SHEET'!O140="","",'S.D.PASTE SHEET'!O140)</f>
        <v/>
      </c>
      <c s="50" t="str">
        <f>IF('S.D.PASTE SHEET'!P140="","",'S.D.PASTE SHEET'!P140)</f>
        <v/>
      </c>
      <c s="50" t="str">
        <f>IF('S.D.PASTE SHEET'!Q140="","",'S.D.PASTE SHEET'!Q140)</f>
        <v/>
      </c>
      <c s="50" t="str">
        <f>IF('S.D.PASTE SHEET'!R140="","",'S.D.PASTE SHEET'!R140)</f>
        <v/>
      </c>
      <c s="50" t="str">
        <f>IF('S.D.PASTE SHEET'!S140="","",'S.D.PASTE SHEET'!S140)</f>
        <v/>
      </c>
      <c s="50" t="str">
        <f>IF('S.D.PASTE SHEET'!T140="","",'S.D.PASTE SHEET'!T140)</f>
        <v/>
      </c>
      <c s="50" t="str">
        <f>IF('S.D.PASTE SHEET'!U140="","",'S.D.PASTE SHEET'!U140)</f>
        <v/>
      </c>
      <c s="50" t="str">
        <f>IF('S.D.PASTE SHEET'!V140="","",'S.D.PASTE SHEET'!V140)</f>
        <v/>
      </c>
      <c s="50" t="str">
        <f>IF('S.D.PASTE SHEET'!W140="","",'S.D.PASTE SHEET'!W140)</f>
        <v/>
      </c>
      <c s="50" t="str">
        <f>IF('S.D.PASTE SHEET'!X140="","",'S.D.PASTE SHEET'!X140)</f>
        <v/>
      </c>
      <c s="50" t="str">
        <f>IF('S.D.PASTE SHEET'!Y140="","",'S.D.PASTE SHEET'!Y140)</f>
        <v/>
      </c>
      <c s="50" t="str">
        <f>IF('S.D.PASTE SHEET'!Z140="","",'S.D.PASTE SHEET'!Z140)</f>
        <v/>
      </c>
      <c s="50" t="str">
        <f>IF('S.D.PASTE SHEET'!AA140="","",'S.D.PASTE SHEET'!AA140)</f>
        <v/>
      </c>
      <c s="50" t="str">
        <f>IF('S.D.PASTE SHEET'!AB140="","",'S.D.PASTE SHEET'!AB140)</f>
        <v/>
      </c>
      <c s="50" t="str">
        <f>IF('S.D.PASTE SHEET'!AC140="","",'S.D.PASTE SHEET'!AC140)</f>
        <v/>
      </c>
      <c s="50" t="str">
        <f>IF('S.D.PASTE SHEET'!AD140="","",'S.D.PASTE SHEET'!AD140)</f>
        <v/>
      </c>
      <c s="52"/>
      <c s="48" t="str">
        <f>IF(AK140="","",IF(AK140&gt;0,COUNT($AG$2:AG140),""))</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IF(BC140="","",IF(BC140&gt;0,COUNT($AY$2:AY140),""))</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41" spans="1:66" ht="15.75" customHeight="1">
      <c r="A141" s="50" t="str">
        <f>IF('S.D.PASTE SHEET'!A141="","",'S.D.PASTE SHEET'!A141)</f>
        <v/>
      </c>
      <c s="50" t="str">
        <f>IF('S.D.PASTE SHEET'!B141="","",'S.D.PASTE SHEET'!B141)</f>
        <v/>
      </c>
      <c s="50" t="str">
        <f>IF('S.D.PASTE SHEET'!C141="","",'S.D.PASTE SHEET'!C141)</f>
        <v/>
      </c>
      <c s="51" t="str">
        <f>IF('S.D.PASTE SHEET'!D141="","",'S.D.PASTE SHEET'!D141)</f>
        <v/>
      </c>
      <c s="50" t="str">
        <f>IF('S.D.PASTE SHEET'!E141="","",UPPER('S.D.PASTE SHEET'!E141))</f>
        <v/>
      </c>
      <c s="50" t="str">
        <f>IF('S.D.PASTE SHEET'!F141="","",'S.D.PASTE SHEET'!F141)</f>
        <v/>
      </c>
      <c s="50" t="str">
        <f>IF('S.D.PASTE SHEET'!G141="","",UPPER('S.D.PASTE SHEET'!G141))</f>
        <v/>
      </c>
      <c s="50" t="str">
        <f>IF('S.D.PASTE SHEET'!H141="","",UPPER('S.D.PASTE SHEET'!H141))</f>
        <v/>
      </c>
      <c s="50" t="str">
        <f>IF('S.D.PASTE SHEET'!I141="","",'S.D.PASTE SHEET'!I141)</f>
        <v/>
      </c>
      <c s="51" t="str">
        <f>IF('S.D.PASTE SHEET'!J141="","",'S.D.PASTE SHEET'!J141)</f>
        <v/>
      </c>
      <c s="50" t="str">
        <f>IF('S.D.PASTE SHEET'!K141="","",'S.D.PASTE SHEET'!K141)</f>
        <v/>
      </c>
      <c s="50" t="str">
        <f>IF('S.D.PASTE SHEET'!L141="","",'S.D.PASTE SHEET'!L141)</f>
        <v/>
      </c>
      <c s="50" t="str">
        <f>IF('S.D.PASTE SHEET'!M141="","",'S.D.PASTE SHEET'!M141)</f>
        <v/>
      </c>
      <c s="50" t="str">
        <f>IF('S.D.PASTE SHEET'!N141="","",'S.D.PASTE SHEET'!N141)</f>
        <v/>
      </c>
      <c s="50" t="str">
        <f>IF('S.D.PASTE SHEET'!O141="","",'S.D.PASTE SHEET'!O141)</f>
        <v/>
      </c>
      <c s="50" t="str">
        <f>IF('S.D.PASTE SHEET'!P141="","",'S.D.PASTE SHEET'!P141)</f>
        <v/>
      </c>
      <c s="50" t="str">
        <f>IF('S.D.PASTE SHEET'!Q141="","",'S.D.PASTE SHEET'!Q141)</f>
        <v/>
      </c>
      <c s="50" t="str">
        <f>IF('S.D.PASTE SHEET'!R141="","",'S.D.PASTE SHEET'!R141)</f>
        <v/>
      </c>
      <c s="50" t="str">
        <f>IF('S.D.PASTE SHEET'!S141="","",'S.D.PASTE SHEET'!S141)</f>
        <v/>
      </c>
      <c s="50" t="str">
        <f>IF('S.D.PASTE SHEET'!T141="","",'S.D.PASTE SHEET'!T141)</f>
        <v/>
      </c>
      <c s="50" t="str">
        <f>IF('S.D.PASTE SHEET'!U141="","",'S.D.PASTE SHEET'!U141)</f>
        <v/>
      </c>
      <c s="50" t="str">
        <f>IF('S.D.PASTE SHEET'!V141="","",'S.D.PASTE SHEET'!V141)</f>
        <v/>
      </c>
      <c s="50" t="str">
        <f>IF('S.D.PASTE SHEET'!W141="","",'S.D.PASTE SHEET'!W141)</f>
        <v/>
      </c>
      <c s="50" t="str">
        <f>IF('S.D.PASTE SHEET'!X141="","",'S.D.PASTE SHEET'!X141)</f>
        <v/>
      </c>
      <c s="50" t="str">
        <f>IF('S.D.PASTE SHEET'!Y141="","",'S.D.PASTE SHEET'!Y141)</f>
        <v/>
      </c>
      <c s="50" t="str">
        <f>IF('S.D.PASTE SHEET'!Z141="","",'S.D.PASTE SHEET'!Z141)</f>
        <v/>
      </c>
      <c s="50" t="str">
        <f>IF('S.D.PASTE SHEET'!AA141="","",'S.D.PASTE SHEET'!AA141)</f>
        <v/>
      </c>
      <c s="50" t="str">
        <f>IF('S.D.PASTE SHEET'!AB141="","",'S.D.PASTE SHEET'!AB141)</f>
        <v/>
      </c>
      <c s="50" t="str">
        <f>IF('S.D.PASTE SHEET'!AC141="","",'S.D.PASTE SHEET'!AC141)</f>
        <v/>
      </c>
      <c s="50" t="str">
        <f>IF('S.D.PASTE SHEET'!AD141="","",'S.D.PASTE SHEET'!AD141)</f>
        <v/>
      </c>
      <c s="52"/>
      <c s="48" t="str">
        <f>IF(AK141="","",IF(AK141&gt;0,COUNT($AG$2:AG141),""))</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IF(BC141="","",IF(BC141&gt;0,COUNT($AY$2:AY141),""))</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42" spans="1:66" ht="15.75" customHeight="1">
      <c r="A142" s="50" t="str">
        <f>IF('S.D.PASTE SHEET'!A142="","",'S.D.PASTE SHEET'!A142)</f>
        <v/>
      </c>
      <c s="50" t="str">
        <f>IF('S.D.PASTE SHEET'!B142="","",'S.D.PASTE SHEET'!B142)</f>
        <v/>
      </c>
      <c s="50" t="str">
        <f>IF('S.D.PASTE SHEET'!C142="","",'S.D.PASTE SHEET'!C142)</f>
        <v/>
      </c>
      <c s="51" t="str">
        <f>IF('S.D.PASTE SHEET'!D142="","",'S.D.PASTE SHEET'!D142)</f>
        <v/>
      </c>
      <c s="50" t="str">
        <f>IF('S.D.PASTE SHEET'!E142="","",UPPER('S.D.PASTE SHEET'!E142))</f>
        <v/>
      </c>
      <c s="50" t="str">
        <f>IF('S.D.PASTE SHEET'!F142="","",'S.D.PASTE SHEET'!F142)</f>
        <v/>
      </c>
      <c s="50" t="str">
        <f>IF('S.D.PASTE SHEET'!G142="","",UPPER('S.D.PASTE SHEET'!G142))</f>
        <v/>
      </c>
      <c s="50" t="str">
        <f>IF('S.D.PASTE SHEET'!H142="","",UPPER('S.D.PASTE SHEET'!H142))</f>
        <v/>
      </c>
      <c s="50" t="str">
        <f>IF('S.D.PASTE SHEET'!I142="","",'S.D.PASTE SHEET'!I142)</f>
        <v/>
      </c>
      <c s="51" t="str">
        <f>IF('S.D.PASTE SHEET'!J142="","",'S.D.PASTE SHEET'!J142)</f>
        <v/>
      </c>
      <c s="50" t="str">
        <f>IF('S.D.PASTE SHEET'!K142="","",'S.D.PASTE SHEET'!K142)</f>
        <v/>
      </c>
      <c s="50" t="str">
        <f>IF('S.D.PASTE SHEET'!L142="","",'S.D.PASTE SHEET'!L142)</f>
        <v/>
      </c>
      <c s="50" t="str">
        <f>IF('S.D.PASTE SHEET'!M142="","",'S.D.PASTE SHEET'!M142)</f>
        <v/>
      </c>
      <c s="50" t="str">
        <f>IF('S.D.PASTE SHEET'!N142="","",'S.D.PASTE SHEET'!N142)</f>
        <v/>
      </c>
      <c s="50" t="str">
        <f>IF('S.D.PASTE SHEET'!O142="","",'S.D.PASTE SHEET'!O142)</f>
        <v/>
      </c>
      <c s="50" t="str">
        <f>IF('S.D.PASTE SHEET'!P142="","",'S.D.PASTE SHEET'!P142)</f>
        <v/>
      </c>
      <c s="50" t="str">
        <f>IF('S.D.PASTE SHEET'!Q142="","",'S.D.PASTE SHEET'!Q142)</f>
        <v/>
      </c>
      <c s="50" t="str">
        <f>IF('S.D.PASTE SHEET'!R142="","",'S.D.PASTE SHEET'!R142)</f>
        <v/>
      </c>
      <c s="50" t="str">
        <f>IF('S.D.PASTE SHEET'!S142="","",'S.D.PASTE SHEET'!S142)</f>
        <v/>
      </c>
      <c s="50" t="str">
        <f>IF('S.D.PASTE SHEET'!T142="","",'S.D.PASTE SHEET'!T142)</f>
        <v/>
      </c>
      <c s="50" t="str">
        <f>IF('S.D.PASTE SHEET'!U142="","",'S.D.PASTE SHEET'!U142)</f>
        <v/>
      </c>
      <c s="50" t="str">
        <f>IF('S.D.PASTE SHEET'!V142="","",'S.D.PASTE SHEET'!V142)</f>
        <v/>
      </c>
      <c s="50" t="str">
        <f>IF('S.D.PASTE SHEET'!W142="","",'S.D.PASTE SHEET'!W142)</f>
        <v/>
      </c>
      <c s="50" t="str">
        <f>IF('S.D.PASTE SHEET'!X142="","",'S.D.PASTE SHEET'!X142)</f>
        <v/>
      </c>
      <c s="50" t="str">
        <f>IF('S.D.PASTE SHEET'!Y142="","",'S.D.PASTE SHEET'!Y142)</f>
        <v/>
      </c>
      <c s="50" t="str">
        <f>IF('S.D.PASTE SHEET'!Z142="","",'S.D.PASTE SHEET'!Z142)</f>
        <v/>
      </c>
      <c s="50" t="str">
        <f>IF('S.D.PASTE SHEET'!AA142="","",'S.D.PASTE SHEET'!AA142)</f>
        <v/>
      </c>
      <c s="50" t="str">
        <f>IF('S.D.PASTE SHEET'!AB142="","",'S.D.PASTE SHEET'!AB142)</f>
        <v/>
      </c>
      <c s="50" t="str">
        <f>IF('S.D.PASTE SHEET'!AC142="","",'S.D.PASTE SHEET'!AC142)</f>
        <v/>
      </c>
      <c s="50" t="str">
        <f>IF('S.D.PASTE SHEET'!AD142="","",'S.D.PASTE SHEET'!AD142)</f>
        <v/>
      </c>
      <c s="52"/>
      <c s="48" t="str">
        <f>IF(AK142="","",IF(AK142&gt;0,COUNT($AG$2:AG142),""))</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IF(BC142="","",IF(BC142&gt;0,COUNT($AY$2:AY142),""))</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43" spans="1:66" ht="15.75" customHeight="1">
      <c r="A143" s="50" t="str">
        <f>IF('S.D.PASTE SHEET'!A143="","",'S.D.PASTE SHEET'!A143)</f>
        <v/>
      </c>
      <c s="50" t="str">
        <f>IF('S.D.PASTE SHEET'!B143="","",'S.D.PASTE SHEET'!B143)</f>
        <v/>
      </c>
      <c s="50" t="str">
        <f>IF('S.D.PASTE SHEET'!C143="","",'S.D.PASTE SHEET'!C143)</f>
        <v/>
      </c>
      <c s="51" t="str">
        <f>IF('S.D.PASTE SHEET'!D143="","",'S.D.PASTE SHEET'!D143)</f>
        <v/>
      </c>
      <c s="50" t="str">
        <f>IF('S.D.PASTE SHEET'!E143="","",UPPER('S.D.PASTE SHEET'!E143))</f>
        <v/>
      </c>
      <c s="50" t="str">
        <f>IF('S.D.PASTE SHEET'!F143="","",'S.D.PASTE SHEET'!F143)</f>
        <v/>
      </c>
      <c s="50" t="str">
        <f>IF('S.D.PASTE SHEET'!G143="","",UPPER('S.D.PASTE SHEET'!G143))</f>
        <v/>
      </c>
      <c s="50" t="str">
        <f>IF('S.D.PASTE SHEET'!H143="","",UPPER('S.D.PASTE SHEET'!H143))</f>
        <v/>
      </c>
      <c s="50" t="str">
        <f>IF('S.D.PASTE SHEET'!I143="","",'S.D.PASTE SHEET'!I143)</f>
        <v/>
      </c>
      <c s="51" t="str">
        <f>IF('S.D.PASTE SHEET'!J143="","",'S.D.PASTE SHEET'!J143)</f>
        <v/>
      </c>
      <c s="50" t="str">
        <f>IF('S.D.PASTE SHEET'!K143="","",'S.D.PASTE SHEET'!K143)</f>
        <v/>
      </c>
      <c s="50" t="str">
        <f>IF('S.D.PASTE SHEET'!L143="","",'S.D.PASTE SHEET'!L143)</f>
        <v/>
      </c>
      <c s="50" t="str">
        <f>IF('S.D.PASTE SHEET'!M143="","",'S.D.PASTE SHEET'!M143)</f>
        <v/>
      </c>
      <c s="50" t="str">
        <f>IF('S.D.PASTE SHEET'!N143="","",'S.D.PASTE SHEET'!N143)</f>
        <v/>
      </c>
      <c s="50" t="str">
        <f>IF('S.D.PASTE SHEET'!O143="","",'S.D.PASTE SHEET'!O143)</f>
        <v/>
      </c>
      <c s="50" t="str">
        <f>IF('S.D.PASTE SHEET'!P143="","",'S.D.PASTE SHEET'!P143)</f>
        <v/>
      </c>
      <c s="50" t="str">
        <f>IF('S.D.PASTE SHEET'!Q143="","",'S.D.PASTE SHEET'!Q143)</f>
        <v/>
      </c>
      <c s="50" t="str">
        <f>IF('S.D.PASTE SHEET'!R143="","",'S.D.PASTE SHEET'!R143)</f>
        <v/>
      </c>
      <c s="50" t="str">
        <f>IF('S.D.PASTE SHEET'!S143="","",'S.D.PASTE SHEET'!S143)</f>
        <v/>
      </c>
      <c s="50" t="str">
        <f>IF('S.D.PASTE SHEET'!T143="","",'S.D.PASTE SHEET'!T143)</f>
        <v/>
      </c>
      <c s="50" t="str">
        <f>IF('S.D.PASTE SHEET'!U143="","",'S.D.PASTE SHEET'!U143)</f>
        <v/>
      </c>
      <c s="50" t="str">
        <f>IF('S.D.PASTE SHEET'!V143="","",'S.D.PASTE SHEET'!V143)</f>
        <v/>
      </c>
      <c s="50" t="str">
        <f>IF('S.D.PASTE SHEET'!W143="","",'S.D.PASTE SHEET'!W143)</f>
        <v/>
      </c>
      <c s="50" t="str">
        <f>IF('S.D.PASTE SHEET'!X143="","",'S.D.PASTE SHEET'!X143)</f>
        <v/>
      </c>
      <c s="50" t="str">
        <f>IF('S.D.PASTE SHEET'!Y143="","",'S.D.PASTE SHEET'!Y143)</f>
        <v/>
      </c>
      <c s="50" t="str">
        <f>IF('S.D.PASTE SHEET'!Z143="","",'S.D.PASTE SHEET'!Z143)</f>
        <v/>
      </c>
      <c s="50" t="str">
        <f>IF('S.D.PASTE SHEET'!AA143="","",'S.D.PASTE SHEET'!AA143)</f>
        <v/>
      </c>
      <c s="50" t="str">
        <f>IF('S.D.PASTE SHEET'!AB143="","",'S.D.PASTE SHEET'!AB143)</f>
        <v/>
      </c>
      <c s="50" t="str">
        <f>IF('S.D.PASTE SHEET'!AC143="","",'S.D.PASTE SHEET'!AC143)</f>
        <v/>
      </c>
      <c s="50" t="str">
        <f>IF('S.D.PASTE SHEET'!AD143="","",'S.D.PASTE SHEET'!AD143)</f>
        <v/>
      </c>
      <c s="52"/>
      <c s="48" t="str">
        <f>IF(AK143="","",IF(AK143&gt;0,COUNT($AG$2:AG143),""))</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IF(BC143="","",IF(BC143&gt;0,COUNT($AY$2:AY143),""))</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44" spans="1:66" ht="15.75" customHeight="1">
      <c r="A144" s="50" t="str">
        <f>IF('S.D.PASTE SHEET'!A144="","",'S.D.PASTE SHEET'!A144)</f>
        <v/>
      </c>
      <c s="50" t="str">
        <f>IF('S.D.PASTE SHEET'!B144="","",'S.D.PASTE SHEET'!B144)</f>
        <v/>
      </c>
      <c s="50" t="str">
        <f>IF('S.D.PASTE SHEET'!C144="","",'S.D.PASTE SHEET'!C144)</f>
        <v/>
      </c>
      <c s="51" t="str">
        <f>IF('S.D.PASTE SHEET'!D144="","",'S.D.PASTE SHEET'!D144)</f>
        <v/>
      </c>
      <c s="50" t="str">
        <f>IF('S.D.PASTE SHEET'!E144="","",UPPER('S.D.PASTE SHEET'!E144))</f>
        <v/>
      </c>
      <c s="50" t="str">
        <f>IF('S.D.PASTE SHEET'!F144="","",'S.D.PASTE SHEET'!F144)</f>
        <v/>
      </c>
      <c s="50" t="str">
        <f>IF('S.D.PASTE SHEET'!G144="","",UPPER('S.D.PASTE SHEET'!G144))</f>
        <v/>
      </c>
      <c s="50" t="str">
        <f>IF('S.D.PASTE SHEET'!H144="","",UPPER('S.D.PASTE SHEET'!H144))</f>
        <v/>
      </c>
      <c s="50" t="str">
        <f>IF('S.D.PASTE SHEET'!I144="","",'S.D.PASTE SHEET'!I144)</f>
        <v/>
      </c>
      <c s="51" t="str">
        <f>IF('S.D.PASTE SHEET'!J144="","",'S.D.PASTE SHEET'!J144)</f>
        <v/>
      </c>
      <c s="50" t="str">
        <f>IF('S.D.PASTE SHEET'!K144="","",'S.D.PASTE SHEET'!K144)</f>
        <v/>
      </c>
      <c s="50" t="str">
        <f>IF('S.D.PASTE SHEET'!L144="","",'S.D.PASTE SHEET'!L144)</f>
        <v/>
      </c>
      <c s="50" t="str">
        <f>IF('S.D.PASTE SHEET'!M144="","",'S.D.PASTE SHEET'!M144)</f>
        <v/>
      </c>
      <c s="50" t="str">
        <f>IF('S.D.PASTE SHEET'!N144="","",'S.D.PASTE SHEET'!N144)</f>
        <v/>
      </c>
      <c s="50" t="str">
        <f>IF('S.D.PASTE SHEET'!O144="","",'S.D.PASTE SHEET'!O144)</f>
        <v/>
      </c>
      <c s="50" t="str">
        <f>IF('S.D.PASTE SHEET'!P144="","",'S.D.PASTE SHEET'!P144)</f>
        <v/>
      </c>
      <c s="50" t="str">
        <f>IF('S.D.PASTE SHEET'!Q144="","",'S.D.PASTE SHEET'!Q144)</f>
        <v/>
      </c>
      <c s="50" t="str">
        <f>IF('S.D.PASTE SHEET'!R144="","",'S.D.PASTE SHEET'!R144)</f>
        <v/>
      </c>
      <c s="50" t="str">
        <f>IF('S.D.PASTE SHEET'!S144="","",'S.D.PASTE SHEET'!S144)</f>
        <v/>
      </c>
      <c s="50" t="str">
        <f>IF('S.D.PASTE SHEET'!T144="","",'S.D.PASTE SHEET'!T144)</f>
        <v/>
      </c>
      <c s="50" t="str">
        <f>IF('S.D.PASTE SHEET'!U144="","",'S.D.PASTE SHEET'!U144)</f>
        <v/>
      </c>
      <c s="50" t="str">
        <f>IF('S.D.PASTE SHEET'!V144="","",'S.D.PASTE SHEET'!V144)</f>
        <v/>
      </c>
      <c s="50" t="str">
        <f>IF('S.D.PASTE SHEET'!W144="","",'S.D.PASTE SHEET'!W144)</f>
        <v/>
      </c>
      <c s="50" t="str">
        <f>IF('S.D.PASTE SHEET'!X144="","",'S.D.PASTE SHEET'!X144)</f>
        <v/>
      </c>
      <c s="50" t="str">
        <f>IF('S.D.PASTE SHEET'!Y144="","",'S.D.PASTE SHEET'!Y144)</f>
        <v/>
      </c>
      <c s="50" t="str">
        <f>IF('S.D.PASTE SHEET'!Z144="","",'S.D.PASTE SHEET'!Z144)</f>
        <v/>
      </c>
      <c s="50" t="str">
        <f>IF('S.D.PASTE SHEET'!AA144="","",'S.D.PASTE SHEET'!AA144)</f>
        <v/>
      </c>
      <c s="50" t="str">
        <f>IF('S.D.PASTE SHEET'!AB144="","",'S.D.PASTE SHEET'!AB144)</f>
        <v/>
      </c>
      <c s="50" t="str">
        <f>IF('S.D.PASTE SHEET'!AC144="","",'S.D.PASTE SHEET'!AC144)</f>
        <v/>
      </c>
      <c s="50" t="str">
        <f>IF('S.D.PASTE SHEET'!AD144="","",'S.D.PASTE SHEET'!AD144)</f>
        <v/>
      </c>
      <c s="52"/>
      <c s="48" t="str">
        <f>IF(AK144="","",IF(AK144&gt;0,COUNT($AG$2:AG144),""))</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IF(BC144="","",IF(BC144&gt;0,COUNT($AY$2:AY144),""))</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45" spans="1:66" ht="15.75" customHeight="1">
      <c r="A145" s="50" t="str">
        <f>IF('S.D.PASTE SHEET'!A145="","",'S.D.PASTE SHEET'!A145)</f>
        <v/>
      </c>
      <c s="50" t="str">
        <f>IF('S.D.PASTE SHEET'!B145="","",'S.D.PASTE SHEET'!B145)</f>
        <v/>
      </c>
      <c s="50" t="str">
        <f>IF('S.D.PASTE SHEET'!C145="","",'S.D.PASTE SHEET'!C145)</f>
        <v/>
      </c>
      <c s="51" t="str">
        <f>IF('S.D.PASTE SHEET'!D145="","",'S.D.PASTE SHEET'!D145)</f>
        <v/>
      </c>
      <c s="50" t="str">
        <f>IF('S.D.PASTE SHEET'!E145="","",UPPER('S.D.PASTE SHEET'!E145))</f>
        <v/>
      </c>
      <c s="50" t="str">
        <f>IF('S.D.PASTE SHEET'!F145="","",'S.D.PASTE SHEET'!F145)</f>
        <v/>
      </c>
      <c s="50" t="str">
        <f>IF('S.D.PASTE SHEET'!G145="","",UPPER('S.D.PASTE SHEET'!G145))</f>
        <v/>
      </c>
      <c s="50" t="str">
        <f>IF('S.D.PASTE SHEET'!H145="","",UPPER('S.D.PASTE SHEET'!H145))</f>
        <v/>
      </c>
      <c s="50" t="str">
        <f>IF('S.D.PASTE SHEET'!I145="","",'S.D.PASTE SHEET'!I145)</f>
        <v/>
      </c>
      <c s="51" t="str">
        <f>IF('S.D.PASTE SHEET'!J145="","",'S.D.PASTE SHEET'!J145)</f>
        <v/>
      </c>
      <c s="50" t="str">
        <f>IF('S.D.PASTE SHEET'!K145="","",'S.D.PASTE SHEET'!K145)</f>
        <v/>
      </c>
      <c s="50" t="str">
        <f>IF('S.D.PASTE SHEET'!L145="","",'S.D.PASTE SHEET'!L145)</f>
        <v/>
      </c>
      <c s="50" t="str">
        <f>IF('S.D.PASTE SHEET'!M145="","",'S.D.PASTE SHEET'!M145)</f>
        <v/>
      </c>
      <c s="50" t="str">
        <f>IF('S.D.PASTE SHEET'!N145="","",'S.D.PASTE SHEET'!N145)</f>
        <v/>
      </c>
      <c s="50" t="str">
        <f>IF('S.D.PASTE SHEET'!O145="","",'S.D.PASTE SHEET'!O145)</f>
        <v/>
      </c>
      <c s="50" t="str">
        <f>IF('S.D.PASTE SHEET'!P145="","",'S.D.PASTE SHEET'!P145)</f>
        <v/>
      </c>
      <c s="50" t="str">
        <f>IF('S.D.PASTE SHEET'!Q145="","",'S.D.PASTE SHEET'!Q145)</f>
        <v/>
      </c>
      <c s="50" t="str">
        <f>IF('S.D.PASTE SHEET'!R145="","",'S.D.PASTE SHEET'!R145)</f>
        <v/>
      </c>
      <c s="50" t="str">
        <f>IF('S.D.PASTE SHEET'!S145="","",'S.D.PASTE SHEET'!S145)</f>
        <v/>
      </c>
      <c s="50" t="str">
        <f>IF('S.D.PASTE SHEET'!T145="","",'S.D.PASTE SHEET'!T145)</f>
        <v/>
      </c>
      <c s="50" t="str">
        <f>IF('S.D.PASTE SHEET'!U145="","",'S.D.PASTE SHEET'!U145)</f>
        <v/>
      </c>
      <c s="50" t="str">
        <f>IF('S.D.PASTE SHEET'!V145="","",'S.D.PASTE SHEET'!V145)</f>
        <v/>
      </c>
      <c s="50" t="str">
        <f>IF('S.D.PASTE SHEET'!W145="","",'S.D.PASTE SHEET'!W145)</f>
        <v/>
      </c>
      <c s="50" t="str">
        <f>IF('S.D.PASTE SHEET'!X145="","",'S.D.PASTE SHEET'!X145)</f>
        <v/>
      </c>
      <c s="50" t="str">
        <f>IF('S.D.PASTE SHEET'!Y145="","",'S.D.PASTE SHEET'!Y145)</f>
        <v/>
      </c>
      <c s="50" t="str">
        <f>IF('S.D.PASTE SHEET'!Z145="","",'S.D.PASTE SHEET'!Z145)</f>
        <v/>
      </c>
      <c s="50" t="str">
        <f>IF('S.D.PASTE SHEET'!AA145="","",'S.D.PASTE SHEET'!AA145)</f>
        <v/>
      </c>
      <c s="50" t="str">
        <f>IF('S.D.PASTE SHEET'!AB145="","",'S.D.PASTE SHEET'!AB145)</f>
        <v/>
      </c>
      <c s="50" t="str">
        <f>IF('S.D.PASTE SHEET'!AC145="","",'S.D.PASTE SHEET'!AC145)</f>
        <v/>
      </c>
      <c s="50" t="str">
        <f>IF('S.D.PASTE SHEET'!AD145="","",'S.D.PASTE SHEET'!AD145)</f>
        <v/>
      </c>
      <c s="52"/>
      <c s="48" t="str">
        <f>IF(AK145="","",IF(AK145&gt;0,COUNT($AG$2:AG145),""))</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IF(BC145="","",IF(BC145&gt;0,COUNT($AY$2:AY145),""))</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46" spans="1:66" ht="15.75" customHeight="1">
      <c r="A146" s="50" t="str">
        <f>IF('S.D.PASTE SHEET'!A146="","",'S.D.PASTE SHEET'!A146)</f>
        <v/>
      </c>
      <c s="50" t="str">
        <f>IF('S.D.PASTE SHEET'!B146="","",'S.D.PASTE SHEET'!B146)</f>
        <v/>
      </c>
      <c s="50" t="str">
        <f>IF('S.D.PASTE SHEET'!C146="","",'S.D.PASTE SHEET'!C146)</f>
        <v/>
      </c>
      <c s="51" t="str">
        <f>IF('S.D.PASTE SHEET'!D146="","",'S.D.PASTE SHEET'!D146)</f>
        <v/>
      </c>
      <c s="50" t="str">
        <f>IF('S.D.PASTE SHEET'!E146="","",UPPER('S.D.PASTE SHEET'!E146))</f>
        <v/>
      </c>
      <c s="50" t="str">
        <f>IF('S.D.PASTE SHEET'!F146="","",'S.D.PASTE SHEET'!F146)</f>
        <v/>
      </c>
      <c s="50" t="str">
        <f>IF('S.D.PASTE SHEET'!G146="","",UPPER('S.D.PASTE SHEET'!G146))</f>
        <v/>
      </c>
      <c s="50" t="str">
        <f>IF('S.D.PASTE SHEET'!H146="","",UPPER('S.D.PASTE SHEET'!H146))</f>
        <v/>
      </c>
      <c s="50" t="str">
        <f>IF('S.D.PASTE SHEET'!I146="","",'S.D.PASTE SHEET'!I146)</f>
        <v/>
      </c>
      <c s="51" t="str">
        <f>IF('S.D.PASTE SHEET'!J146="","",'S.D.PASTE SHEET'!J146)</f>
        <v/>
      </c>
      <c s="50" t="str">
        <f>IF('S.D.PASTE SHEET'!K146="","",'S.D.PASTE SHEET'!K146)</f>
        <v/>
      </c>
      <c s="50" t="str">
        <f>IF('S.D.PASTE SHEET'!L146="","",'S.D.PASTE SHEET'!L146)</f>
        <v/>
      </c>
      <c s="50" t="str">
        <f>IF('S.D.PASTE SHEET'!M146="","",'S.D.PASTE SHEET'!M146)</f>
        <v/>
      </c>
      <c s="50" t="str">
        <f>IF('S.D.PASTE SHEET'!N146="","",'S.D.PASTE SHEET'!N146)</f>
        <v/>
      </c>
      <c s="50" t="str">
        <f>IF('S.D.PASTE SHEET'!O146="","",'S.D.PASTE SHEET'!O146)</f>
        <v/>
      </c>
      <c s="50" t="str">
        <f>IF('S.D.PASTE SHEET'!P146="","",'S.D.PASTE SHEET'!P146)</f>
        <v/>
      </c>
      <c s="50" t="str">
        <f>IF('S.D.PASTE SHEET'!Q146="","",'S.D.PASTE SHEET'!Q146)</f>
        <v/>
      </c>
      <c s="50" t="str">
        <f>IF('S.D.PASTE SHEET'!R146="","",'S.D.PASTE SHEET'!R146)</f>
        <v/>
      </c>
      <c s="50" t="str">
        <f>IF('S.D.PASTE SHEET'!S146="","",'S.D.PASTE SHEET'!S146)</f>
        <v/>
      </c>
      <c s="50" t="str">
        <f>IF('S.D.PASTE SHEET'!T146="","",'S.D.PASTE SHEET'!T146)</f>
        <v/>
      </c>
      <c s="50" t="str">
        <f>IF('S.D.PASTE SHEET'!U146="","",'S.D.PASTE SHEET'!U146)</f>
        <v/>
      </c>
      <c s="50" t="str">
        <f>IF('S.D.PASTE SHEET'!V146="","",'S.D.PASTE SHEET'!V146)</f>
        <v/>
      </c>
      <c s="50" t="str">
        <f>IF('S.D.PASTE SHEET'!W146="","",'S.D.PASTE SHEET'!W146)</f>
        <v/>
      </c>
      <c s="50" t="str">
        <f>IF('S.D.PASTE SHEET'!X146="","",'S.D.PASTE SHEET'!X146)</f>
        <v/>
      </c>
      <c s="50" t="str">
        <f>IF('S.D.PASTE SHEET'!Y146="","",'S.D.PASTE SHEET'!Y146)</f>
        <v/>
      </c>
      <c s="50" t="str">
        <f>IF('S.D.PASTE SHEET'!Z146="","",'S.D.PASTE SHEET'!Z146)</f>
        <v/>
      </c>
      <c s="50" t="str">
        <f>IF('S.D.PASTE SHEET'!AA146="","",'S.D.PASTE SHEET'!AA146)</f>
        <v/>
      </c>
      <c s="50" t="str">
        <f>IF('S.D.PASTE SHEET'!AB146="","",'S.D.PASTE SHEET'!AB146)</f>
        <v/>
      </c>
      <c s="50" t="str">
        <f>IF('S.D.PASTE SHEET'!AC146="","",'S.D.PASTE SHEET'!AC146)</f>
        <v/>
      </c>
      <c s="50" t="str">
        <f>IF('S.D.PASTE SHEET'!AD146="","",'S.D.PASTE SHEET'!AD146)</f>
        <v/>
      </c>
      <c s="52"/>
      <c s="48" t="str">
        <f>IF(AK146="","",IF(AK146&gt;0,COUNT($AG$2:AG146),""))</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IF(BC146="","",IF(BC146&gt;0,COUNT($AY$2:AY146),""))</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47" spans="1:66" ht="15.75" customHeight="1">
      <c r="A147" s="50" t="str">
        <f>IF('S.D.PASTE SHEET'!A147="","",'S.D.PASTE SHEET'!A147)</f>
        <v/>
      </c>
      <c s="50" t="str">
        <f>IF('S.D.PASTE SHEET'!B147="","",'S.D.PASTE SHEET'!B147)</f>
        <v/>
      </c>
      <c s="50" t="str">
        <f>IF('S.D.PASTE SHEET'!C147="","",'S.D.PASTE SHEET'!C147)</f>
        <v/>
      </c>
      <c s="51" t="str">
        <f>IF('S.D.PASTE SHEET'!D147="","",'S.D.PASTE SHEET'!D147)</f>
        <v/>
      </c>
      <c s="50" t="str">
        <f>IF('S.D.PASTE SHEET'!E147="","",UPPER('S.D.PASTE SHEET'!E147))</f>
        <v/>
      </c>
      <c s="50" t="str">
        <f>IF('S.D.PASTE SHEET'!F147="","",'S.D.PASTE SHEET'!F147)</f>
        <v/>
      </c>
      <c s="50" t="str">
        <f>IF('S.D.PASTE SHEET'!G147="","",UPPER('S.D.PASTE SHEET'!G147))</f>
        <v/>
      </c>
      <c s="50" t="str">
        <f>IF('S.D.PASTE SHEET'!H147="","",UPPER('S.D.PASTE SHEET'!H147))</f>
        <v/>
      </c>
      <c s="50" t="str">
        <f>IF('S.D.PASTE SHEET'!I147="","",'S.D.PASTE SHEET'!I147)</f>
        <v/>
      </c>
      <c s="51" t="str">
        <f>IF('S.D.PASTE SHEET'!J147="","",'S.D.PASTE SHEET'!J147)</f>
        <v/>
      </c>
      <c s="50" t="str">
        <f>IF('S.D.PASTE SHEET'!K147="","",'S.D.PASTE SHEET'!K147)</f>
        <v/>
      </c>
      <c s="50" t="str">
        <f>IF('S.D.PASTE SHEET'!L147="","",'S.D.PASTE SHEET'!L147)</f>
        <v/>
      </c>
      <c s="50" t="str">
        <f>IF('S.D.PASTE SHEET'!M147="","",'S.D.PASTE SHEET'!M147)</f>
        <v/>
      </c>
      <c s="50" t="str">
        <f>IF('S.D.PASTE SHEET'!N147="","",'S.D.PASTE SHEET'!N147)</f>
        <v/>
      </c>
      <c s="50" t="str">
        <f>IF('S.D.PASTE SHEET'!O147="","",'S.D.PASTE SHEET'!O147)</f>
        <v/>
      </c>
      <c s="50" t="str">
        <f>IF('S.D.PASTE SHEET'!P147="","",'S.D.PASTE SHEET'!P147)</f>
        <v/>
      </c>
      <c s="50" t="str">
        <f>IF('S.D.PASTE SHEET'!Q147="","",'S.D.PASTE SHEET'!Q147)</f>
        <v/>
      </c>
      <c s="50" t="str">
        <f>IF('S.D.PASTE SHEET'!R147="","",'S.D.PASTE SHEET'!R147)</f>
        <v/>
      </c>
      <c s="50" t="str">
        <f>IF('S.D.PASTE SHEET'!S147="","",'S.D.PASTE SHEET'!S147)</f>
        <v/>
      </c>
      <c s="50" t="str">
        <f>IF('S.D.PASTE SHEET'!T147="","",'S.D.PASTE SHEET'!T147)</f>
        <v/>
      </c>
      <c s="50" t="str">
        <f>IF('S.D.PASTE SHEET'!U147="","",'S.D.PASTE SHEET'!U147)</f>
        <v/>
      </c>
      <c s="50" t="str">
        <f>IF('S.D.PASTE SHEET'!V147="","",'S.D.PASTE SHEET'!V147)</f>
        <v/>
      </c>
      <c s="50" t="str">
        <f>IF('S.D.PASTE SHEET'!W147="","",'S.D.PASTE SHEET'!W147)</f>
        <v/>
      </c>
      <c s="50" t="str">
        <f>IF('S.D.PASTE SHEET'!X147="","",'S.D.PASTE SHEET'!X147)</f>
        <v/>
      </c>
      <c s="50" t="str">
        <f>IF('S.D.PASTE SHEET'!Y147="","",'S.D.PASTE SHEET'!Y147)</f>
        <v/>
      </c>
      <c s="50" t="str">
        <f>IF('S.D.PASTE SHEET'!Z147="","",'S.D.PASTE SHEET'!Z147)</f>
        <v/>
      </c>
      <c s="50" t="str">
        <f>IF('S.D.PASTE SHEET'!AA147="","",'S.D.PASTE SHEET'!AA147)</f>
        <v/>
      </c>
      <c s="50" t="str">
        <f>IF('S.D.PASTE SHEET'!AB147="","",'S.D.PASTE SHEET'!AB147)</f>
        <v/>
      </c>
      <c s="50" t="str">
        <f>IF('S.D.PASTE SHEET'!AC147="","",'S.D.PASTE SHEET'!AC147)</f>
        <v/>
      </c>
      <c s="50" t="str">
        <f>IF('S.D.PASTE SHEET'!AD147="","",'S.D.PASTE SHEET'!AD147)</f>
        <v/>
      </c>
      <c s="52"/>
      <c s="48" t="str">
        <f>IF(AK147="","",IF(AK147&gt;0,COUNT($AG$2:AG147),""))</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IF(BC147="","",IF(BC147&gt;0,COUNT($AY$2:AY147),""))</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48" spans="1:66" ht="15.75" customHeight="1">
      <c r="A148" s="50" t="str">
        <f>IF('S.D.PASTE SHEET'!A148="","",'S.D.PASTE SHEET'!A148)</f>
        <v/>
      </c>
      <c s="50" t="str">
        <f>IF('S.D.PASTE SHEET'!B148="","",'S.D.PASTE SHEET'!B148)</f>
        <v/>
      </c>
      <c s="50" t="str">
        <f>IF('S.D.PASTE SHEET'!C148="","",'S.D.PASTE SHEET'!C148)</f>
        <v/>
      </c>
      <c s="51" t="str">
        <f>IF('S.D.PASTE SHEET'!D148="","",'S.D.PASTE SHEET'!D148)</f>
        <v/>
      </c>
      <c s="50" t="str">
        <f>IF('S.D.PASTE SHEET'!E148="","",UPPER('S.D.PASTE SHEET'!E148))</f>
        <v/>
      </c>
      <c s="50" t="str">
        <f>IF('S.D.PASTE SHEET'!F148="","",'S.D.PASTE SHEET'!F148)</f>
        <v/>
      </c>
      <c s="50" t="str">
        <f>IF('S.D.PASTE SHEET'!G148="","",UPPER('S.D.PASTE SHEET'!G148))</f>
        <v/>
      </c>
      <c s="50" t="str">
        <f>IF('S.D.PASTE SHEET'!H148="","",UPPER('S.D.PASTE SHEET'!H148))</f>
        <v/>
      </c>
      <c s="50" t="str">
        <f>IF('S.D.PASTE SHEET'!I148="","",'S.D.PASTE SHEET'!I148)</f>
        <v/>
      </c>
      <c s="51" t="str">
        <f>IF('S.D.PASTE SHEET'!J148="","",'S.D.PASTE SHEET'!J148)</f>
        <v/>
      </c>
      <c s="50" t="str">
        <f>IF('S.D.PASTE SHEET'!K148="","",'S.D.PASTE SHEET'!K148)</f>
        <v/>
      </c>
      <c s="50" t="str">
        <f>IF('S.D.PASTE SHEET'!L148="","",'S.D.PASTE SHEET'!L148)</f>
        <v/>
      </c>
      <c s="50" t="str">
        <f>IF('S.D.PASTE SHEET'!M148="","",'S.D.PASTE SHEET'!M148)</f>
        <v/>
      </c>
      <c s="50" t="str">
        <f>IF('S.D.PASTE SHEET'!N148="","",'S.D.PASTE SHEET'!N148)</f>
        <v/>
      </c>
      <c s="50" t="str">
        <f>IF('S.D.PASTE SHEET'!O148="","",'S.D.PASTE SHEET'!O148)</f>
        <v/>
      </c>
      <c s="50" t="str">
        <f>IF('S.D.PASTE SHEET'!P148="","",'S.D.PASTE SHEET'!P148)</f>
        <v/>
      </c>
      <c s="50" t="str">
        <f>IF('S.D.PASTE SHEET'!Q148="","",'S.D.PASTE SHEET'!Q148)</f>
        <v/>
      </c>
      <c s="50" t="str">
        <f>IF('S.D.PASTE SHEET'!R148="","",'S.D.PASTE SHEET'!R148)</f>
        <v/>
      </c>
      <c s="50" t="str">
        <f>IF('S.D.PASTE SHEET'!S148="","",'S.D.PASTE SHEET'!S148)</f>
        <v/>
      </c>
      <c s="50" t="str">
        <f>IF('S.D.PASTE SHEET'!T148="","",'S.D.PASTE SHEET'!T148)</f>
        <v/>
      </c>
      <c s="50" t="str">
        <f>IF('S.D.PASTE SHEET'!U148="","",'S.D.PASTE SHEET'!U148)</f>
        <v/>
      </c>
      <c s="50" t="str">
        <f>IF('S.D.PASTE SHEET'!V148="","",'S.D.PASTE SHEET'!V148)</f>
        <v/>
      </c>
      <c s="50" t="str">
        <f>IF('S.D.PASTE SHEET'!W148="","",'S.D.PASTE SHEET'!W148)</f>
        <v/>
      </c>
      <c s="50" t="str">
        <f>IF('S.D.PASTE SHEET'!X148="","",'S.D.PASTE SHEET'!X148)</f>
        <v/>
      </c>
      <c s="50" t="str">
        <f>IF('S.D.PASTE SHEET'!Y148="","",'S.D.PASTE SHEET'!Y148)</f>
        <v/>
      </c>
      <c s="50" t="str">
        <f>IF('S.D.PASTE SHEET'!Z148="","",'S.D.PASTE SHEET'!Z148)</f>
        <v/>
      </c>
      <c s="50" t="str">
        <f>IF('S.D.PASTE SHEET'!AA148="","",'S.D.PASTE SHEET'!AA148)</f>
        <v/>
      </c>
      <c s="50" t="str">
        <f>IF('S.D.PASTE SHEET'!AB148="","",'S.D.PASTE SHEET'!AB148)</f>
        <v/>
      </c>
      <c s="50" t="str">
        <f>IF('S.D.PASTE SHEET'!AC148="","",'S.D.PASTE SHEET'!AC148)</f>
        <v/>
      </c>
      <c s="50" t="str">
        <f>IF('S.D.PASTE SHEET'!AD148="","",'S.D.PASTE SHEET'!AD148)</f>
        <v/>
      </c>
      <c s="52"/>
      <c s="48" t="str">
        <f>IF(AK148="","",IF(AK148&gt;0,COUNT($AG$2:AG148),""))</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IF(BC148="","",IF(BC148&gt;0,COUNT($AY$2:AY148),""))</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49" spans="1:66" ht="15.75" customHeight="1">
      <c r="A149" s="50" t="str">
        <f>IF('S.D.PASTE SHEET'!A149="","",'S.D.PASTE SHEET'!A149)</f>
        <v/>
      </c>
      <c s="50" t="str">
        <f>IF('S.D.PASTE SHEET'!B149="","",'S.D.PASTE SHEET'!B149)</f>
        <v/>
      </c>
      <c s="50" t="str">
        <f>IF('S.D.PASTE SHEET'!C149="","",'S.D.PASTE SHEET'!C149)</f>
        <v/>
      </c>
      <c s="51" t="str">
        <f>IF('S.D.PASTE SHEET'!D149="","",'S.D.PASTE SHEET'!D149)</f>
        <v/>
      </c>
      <c s="50" t="str">
        <f>IF('S.D.PASTE SHEET'!E149="","",UPPER('S.D.PASTE SHEET'!E149))</f>
        <v/>
      </c>
      <c s="50" t="str">
        <f>IF('S.D.PASTE SHEET'!F149="","",'S.D.PASTE SHEET'!F149)</f>
        <v/>
      </c>
      <c s="50" t="str">
        <f>IF('S.D.PASTE SHEET'!G149="","",UPPER('S.D.PASTE SHEET'!G149))</f>
        <v/>
      </c>
      <c s="50" t="str">
        <f>IF('S.D.PASTE SHEET'!H149="","",UPPER('S.D.PASTE SHEET'!H149))</f>
        <v/>
      </c>
      <c s="50" t="str">
        <f>IF('S.D.PASTE SHEET'!I149="","",'S.D.PASTE SHEET'!I149)</f>
        <v/>
      </c>
      <c s="51" t="str">
        <f>IF('S.D.PASTE SHEET'!J149="","",'S.D.PASTE SHEET'!J149)</f>
        <v/>
      </c>
      <c s="50" t="str">
        <f>IF('S.D.PASTE SHEET'!K149="","",'S.D.PASTE SHEET'!K149)</f>
        <v/>
      </c>
      <c s="50" t="str">
        <f>IF('S.D.PASTE SHEET'!L149="","",'S.D.PASTE SHEET'!L149)</f>
        <v/>
      </c>
      <c s="50" t="str">
        <f>IF('S.D.PASTE SHEET'!M149="","",'S.D.PASTE SHEET'!M149)</f>
        <v/>
      </c>
      <c s="50" t="str">
        <f>IF('S.D.PASTE SHEET'!N149="","",'S.D.PASTE SHEET'!N149)</f>
        <v/>
      </c>
      <c s="50" t="str">
        <f>IF('S.D.PASTE SHEET'!O149="","",'S.D.PASTE SHEET'!O149)</f>
        <v/>
      </c>
      <c s="50" t="str">
        <f>IF('S.D.PASTE SHEET'!P149="","",'S.D.PASTE SHEET'!P149)</f>
        <v/>
      </c>
      <c s="50" t="str">
        <f>IF('S.D.PASTE SHEET'!Q149="","",'S.D.PASTE SHEET'!Q149)</f>
        <v/>
      </c>
      <c s="50" t="str">
        <f>IF('S.D.PASTE SHEET'!R149="","",'S.D.PASTE SHEET'!R149)</f>
        <v/>
      </c>
      <c s="50" t="str">
        <f>IF('S.D.PASTE SHEET'!S149="","",'S.D.PASTE SHEET'!S149)</f>
        <v/>
      </c>
      <c s="50" t="str">
        <f>IF('S.D.PASTE SHEET'!T149="","",'S.D.PASTE SHEET'!T149)</f>
        <v/>
      </c>
      <c s="50" t="str">
        <f>IF('S.D.PASTE SHEET'!U149="","",'S.D.PASTE SHEET'!U149)</f>
        <v/>
      </c>
      <c s="50" t="str">
        <f>IF('S.D.PASTE SHEET'!V149="","",'S.D.PASTE SHEET'!V149)</f>
        <v/>
      </c>
      <c s="50" t="str">
        <f>IF('S.D.PASTE SHEET'!W149="","",'S.D.PASTE SHEET'!W149)</f>
        <v/>
      </c>
      <c s="50" t="str">
        <f>IF('S.D.PASTE SHEET'!X149="","",'S.D.PASTE SHEET'!X149)</f>
        <v/>
      </c>
      <c s="50" t="str">
        <f>IF('S.D.PASTE SHEET'!Y149="","",'S.D.PASTE SHEET'!Y149)</f>
        <v/>
      </c>
      <c s="50" t="str">
        <f>IF('S.D.PASTE SHEET'!Z149="","",'S.D.PASTE SHEET'!Z149)</f>
        <v/>
      </c>
      <c s="50" t="str">
        <f>IF('S.D.PASTE SHEET'!AA149="","",'S.D.PASTE SHEET'!AA149)</f>
        <v/>
      </c>
      <c s="50" t="str">
        <f>IF('S.D.PASTE SHEET'!AB149="","",'S.D.PASTE SHEET'!AB149)</f>
        <v/>
      </c>
      <c s="50" t="str">
        <f>IF('S.D.PASTE SHEET'!AC149="","",'S.D.PASTE SHEET'!AC149)</f>
        <v/>
      </c>
      <c s="50" t="str">
        <f>IF('S.D.PASTE SHEET'!AD149="","",'S.D.PASTE SHEET'!AD149)</f>
        <v/>
      </c>
      <c s="52"/>
      <c s="48" t="str">
        <f>IF(AK149="","",IF(AK149&gt;0,COUNT($AG$2:AG149),""))</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IF(BC149="","",IF(BC149&gt;0,COUNT($AY$2:AY149),""))</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50" spans="1:66" ht="15.75" customHeight="1">
      <c r="A150" s="50" t="str">
        <f>IF('S.D.PASTE SHEET'!A150="","",'S.D.PASTE SHEET'!A150)</f>
        <v/>
      </c>
      <c s="50" t="str">
        <f>IF('S.D.PASTE SHEET'!B150="","",'S.D.PASTE SHEET'!B150)</f>
        <v/>
      </c>
      <c s="50" t="str">
        <f>IF('S.D.PASTE SHEET'!C150="","",'S.D.PASTE SHEET'!C150)</f>
        <v/>
      </c>
      <c s="51" t="str">
        <f>IF('S.D.PASTE SHEET'!D150="","",'S.D.PASTE SHEET'!D150)</f>
        <v/>
      </c>
      <c s="50" t="str">
        <f>IF('S.D.PASTE SHEET'!E150="","",UPPER('S.D.PASTE SHEET'!E150))</f>
        <v/>
      </c>
      <c s="50" t="str">
        <f>IF('S.D.PASTE SHEET'!F150="","",'S.D.PASTE SHEET'!F150)</f>
        <v/>
      </c>
      <c s="50" t="str">
        <f>IF('S.D.PASTE SHEET'!G150="","",UPPER('S.D.PASTE SHEET'!G150))</f>
        <v/>
      </c>
      <c s="50" t="str">
        <f>IF('S.D.PASTE SHEET'!H150="","",UPPER('S.D.PASTE SHEET'!H150))</f>
        <v/>
      </c>
      <c s="50" t="str">
        <f>IF('S.D.PASTE SHEET'!I150="","",'S.D.PASTE SHEET'!I150)</f>
        <v/>
      </c>
      <c s="51" t="str">
        <f>IF('S.D.PASTE SHEET'!J150="","",'S.D.PASTE SHEET'!J150)</f>
        <v/>
      </c>
      <c s="50" t="str">
        <f>IF('S.D.PASTE SHEET'!K150="","",'S.D.PASTE SHEET'!K150)</f>
        <v/>
      </c>
      <c s="50" t="str">
        <f>IF('S.D.PASTE SHEET'!L150="","",'S.D.PASTE SHEET'!L150)</f>
        <v/>
      </c>
      <c s="50" t="str">
        <f>IF('S.D.PASTE SHEET'!M150="","",'S.D.PASTE SHEET'!M150)</f>
        <v/>
      </c>
      <c s="50" t="str">
        <f>IF('S.D.PASTE SHEET'!N150="","",'S.D.PASTE SHEET'!N150)</f>
        <v/>
      </c>
      <c s="50" t="str">
        <f>IF('S.D.PASTE SHEET'!O150="","",'S.D.PASTE SHEET'!O150)</f>
        <v/>
      </c>
      <c s="50" t="str">
        <f>IF('S.D.PASTE SHEET'!P150="","",'S.D.PASTE SHEET'!P150)</f>
        <v/>
      </c>
      <c s="50" t="str">
        <f>IF('S.D.PASTE SHEET'!Q150="","",'S.D.PASTE SHEET'!Q150)</f>
        <v/>
      </c>
      <c s="50" t="str">
        <f>IF('S.D.PASTE SHEET'!R150="","",'S.D.PASTE SHEET'!R150)</f>
        <v/>
      </c>
      <c s="50" t="str">
        <f>IF('S.D.PASTE SHEET'!S150="","",'S.D.PASTE SHEET'!S150)</f>
        <v/>
      </c>
      <c s="50" t="str">
        <f>IF('S.D.PASTE SHEET'!T150="","",'S.D.PASTE SHEET'!T150)</f>
        <v/>
      </c>
      <c s="50" t="str">
        <f>IF('S.D.PASTE SHEET'!U150="","",'S.D.PASTE SHEET'!U150)</f>
        <v/>
      </c>
      <c s="50" t="str">
        <f>IF('S.D.PASTE SHEET'!V150="","",'S.D.PASTE SHEET'!V150)</f>
        <v/>
      </c>
      <c s="50" t="str">
        <f>IF('S.D.PASTE SHEET'!W150="","",'S.D.PASTE SHEET'!W150)</f>
        <v/>
      </c>
      <c s="50" t="str">
        <f>IF('S.D.PASTE SHEET'!X150="","",'S.D.PASTE SHEET'!X150)</f>
        <v/>
      </c>
      <c s="50" t="str">
        <f>IF('S.D.PASTE SHEET'!Y150="","",'S.D.PASTE SHEET'!Y150)</f>
        <v/>
      </c>
      <c s="50" t="str">
        <f>IF('S.D.PASTE SHEET'!Z150="","",'S.D.PASTE SHEET'!Z150)</f>
        <v/>
      </c>
      <c s="50" t="str">
        <f>IF('S.D.PASTE SHEET'!AA150="","",'S.D.PASTE SHEET'!AA150)</f>
        <v/>
      </c>
      <c s="50" t="str">
        <f>IF('S.D.PASTE SHEET'!AB150="","",'S.D.PASTE SHEET'!AB150)</f>
        <v/>
      </c>
      <c s="50" t="str">
        <f>IF('S.D.PASTE SHEET'!AC150="","",'S.D.PASTE SHEET'!AC150)</f>
        <v/>
      </c>
      <c s="50" t="str">
        <f>IF('S.D.PASTE SHEET'!AD150="","",'S.D.PASTE SHEET'!AD150)</f>
        <v/>
      </c>
      <c s="52"/>
      <c s="48" t="str">
        <f>IF(AK150="","",IF(AK150&gt;0,COUNT($AG$2:AG150),""))</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IF(BC150="","",IF(BC150&gt;0,COUNT($AY$2:AY150),""))</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51" spans="1:66" ht="15.75" customHeight="1">
      <c r="A151" s="50" t="str">
        <f>IF('S.D.PASTE SHEET'!A151="","",'S.D.PASTE SHEET'!A151)</f>
        <v/>
      </c>
      <c s="50" t="str">
        <f>IF('S.D.PASTE SHEET'!B151="","",'S.D.PASTE SHEET'!B151)</f>
        <v/>
      </c>
      <c s="50" t="str">
        <f>IF('S.D.PASTE SHEET'!C151="","",'S.D.PASTE SHEET'!C151)</f>
        <v/>
      </c>
      <c s="51" t="str">
        <f>IF('S.D.PASTE SHEET'!D151="","",'S.D.PASTE SHEET'!D151)</f>
        <v/>
      </c>
      <c s="50" t="str">
        <f>IF('S.D.PASTE SHEET'!E151="","",UPPER('S.D.PASTE SHEET'!E151))</f>
        <v/>
      </c>
      <c s="50" t="str">
        <f>IF('S.D.PASTE SHEET'!F151="","",'S.D.PASTE SHEET'!F151)</f>
        <v/>
      </c>
      <c s="50" t="str">
        <f>IF('S.D.PASTE SHEET'!G151="","",UPPER('S.D.PASTE SHEET'!G151))</f>
        <v/>
      </c>
      <c s="50" t="str">
        <f>IF('S.D.PASTE SHEET'!H151="","",UPPER('S.D.PASTE SHEET'!H151))</f>
        <v/>
      </c>
      <c s="50" t="str">
        <f>IF('S.D.PASTE SHEET'!I151="","",'S.D.PASTE SHEET'!I151)</f>
        <v/>
      </c>
      <c s="51" t="str">
        <f>IF('S.D.PASTE SHEET'!J151="","",'S.D.PASTE SHEET'!J151)</f>
        <v/>
      </c>
      <c s="50" t="str">
        <f>IF('S.D.PASTE SHEET'!K151="","",'S.D.PASTE SHEET'!K151)</f>
        <v/>
      </c>
      <c s="50" t="str">
        <f>IF('S.D.PASTE SHEET'!L151="","",'S.D.PASTE SHEET'!L151)</f>
        <v/>
      </c>
      <c s="50" t="str">
        <f>IF('S.D.PASTE SHEET'!M151="","",'S.D.PASTE SHEET'!M151)</f>
        <v/>
      </c>
      <c s="50" t="str">
        <f>IF('S.D.PASTE SHEET'!N151="","",'S.D.PASTE SHEET'!N151)</f>
        <v/>
      </c>
      <c s="50" t="str">
        <f>IF('S.D.PASTE SHEET'!O151="","",'S.D.PASTE SHEET'!O151)</f>
        <v/>
      </c>
      <c s="50" t="str">
        <f>IF('S.D.PASTE SHEET'!P151="","",'S.D.PASTE SHEET'!P151)</f>
        <v/>
      </c>
      <c s="50" t="str">
        <f>IF('S.D.PASTE SHEET'!Q151="","",'S.D.PASTE SHEET'!Q151)</f>
        <v/>
      </c>
      <c s="50" t="str">
        <f>IF('S.D.PASTE SHEET'!R151="","",'S.D.PASTE SHEET'!R151)</f>
        <v/>
      </c>
      <c s="50" t="str">
        <f>IF('S.D.PASTE SHEET'!S151="","",'S.D.PASTE SHEET'!S151)</f>
        <v/>
      </c>
      <c s="50" t="str">
        <f>IF('S.D.PASTE SHEET'!T151="","",'S.D.PASTE SHEET'!T151)</f>
        <v/>
      </c>
      <c s="50" t="str">
        <f>IF('S.D.PASTE SHEET'!U151="","",'S.D.PASTE SHEET'!U151)</f>
        <v/>
      </c>
      <c s="50" t="str">
        <f>IF('S.D.PASTE SHEET'!V151="","",'S.D.PASTE SHEET'!V151)</f>
        <v/>
      </c>
      <c s="50" t="str">
        <f>IF('S.D.PASTE SHEET'!W151="","",'S.D.PASTE SHEET'!W151)</f>
        <v/>
      </c>
      <c s="50" t="str">
        <f>IF('S.D.PASTE SHEET'!X151="","",'S.D.PASTE SHEET'!X151)</f>
        <v/>
      </c>
      <c s="50" t="str">
        <f>IF('S.D.PASTE SHEET'!Y151="","",'S.D.PASTE SHEET'!Y151)</f>
        <v/>
      </c>
      <c s="50" t="str">
        <f>IF('S.D.PASTE SHEET'!Z151="","",'S.D.PASTE SHEET'!Z151)</f>
        <v/>
      </c>
      <c s="50" t="str">
        <f>IF('S.D.PASTE SHEET'!AA151="","",'S.D.PASTE SHEET'!AA151)</f>
        <v/>
      </c>
      <c s="50" t="str">
        <f>IF('S.D.PASTE SHEET'!AB151="","",'S.D.PASTE SHEET'!AB151)</f>
        <v/>
      </c>
      <c s="50" t="str">
        <f>IF('S.D.PASTE SHEET'!AC151="","",'S.D.PASTE SHEET'!AC151)</f>
        <v/>
      </c>
      <c s="50" t="str">
        <f>IF('S.D.PASTE SHEET'!AD151="","",'S.D.PASTE SHEET'!AD151)</f>
        <v/>
      </c>
      <c s="52"/>
      <c s="48" t="str">
        <f>IF(AK151="","",IF(AK151&gt;0,COUNT($AG$2:AG151),""))</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IF(BC151="","",IF(BC151&gt;0,COUNT($AY$2:AY151),""))</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52" spans="1:66" ht="15.75" customHeight="1">
      <c r="A152" s="50" t="str">
        <f>IF('S.D.PASTE SHEET'!A152="","",'S.D.PASTE SHEET'!A152)</f>
        <v/>
      </c>
      <c s="50" t="str">
        <f>IF('S.D.PASTE SHEET'!B152="","",'S.D.PASTE SHEET'!B152)</f>
        <v/>
      </c>
      <c s="50" t="str">
        <f>IF('S.D.PASTE SHEET'!C152="","",'S.D.PASTE SHEET'!C152)</f>
        <v/>
      </c>
      <c s="51" t="str">
        <f>IF('S.D.PASTE SHEET'!D152="","",'S.D.PASTE SHEET'!D152)</f>
        <v/>
      </c>
      <c s="50" t="str">
        <f>IF('S.D.PASTE SHEET'!E152="","",UPPER('S.D.PASTE SHEET'!E152))</f>
        <v/>
      </c>
      <c s="50" t="str">
        <f>IF('S.D.PASTE SHEET'!F152="","",'S.D.PASTE SHEET'!F152)</f>
        <v/>
      </c>
      <c s="50" t="str">
        <f>IF('S.D.PASTE SHEET'!G152="","",UPPER('S.D.PASTE SHEET'!G152))</f>
        <v/>
      </c>
      <c s="50" t="str">
        <f>IF('S.D.PASTE SHEET'!H152="","",UPPER('S.D.PASTE SHEET'!H152))</f>
        <v/>
      </c>
      <c s="50" t="str">
        <f>IF('S.D.PASTE SHEET'!I152="","",'S.D.PASTE SHEET'!I152)</f>
        <v/>
      </c>
      <c s="51" t="str">
        <f>IF('S.D.PASTE SHEET'!J152="","",'S.D.PASTE SHEET'!J152)</f>
        <v/>
      </c>
      <c s="50" t="str">
        <f>IF('S.D.PASTE SHEET'!K152="","",'S.D.PASTE SHEET'!K152)</f>
        <v/>
      </c>
      <c s="50" t="str">
        <f>IF('S.D.PASTE SHEET'!L152="","",'S.D.PASTE SHEET'!L152)</f>
        <v/>
      </c>
      <c s="50" t="str">
        <f>IF('S.D.PASTE SHEET'!M152="","",'S.D.PASTE SHEET'!M152)</f>
        <v/>
      </c>
      <c s="50" t="str">
        <f>IF('S.D.PASTE SHEET'!N152="","",'S.D.PASTE SHEET'!N152)</f>
        <v/>
      </c>
      <c s="50" t="str">
        <f>IF('S.D.PASTE SHEET'!O152="","",'S.D.PASTE SHEET'!O152)</f>
        <v/>
      </c>
      <c s="50" t="str">
        <f>IF('S.D.PASTE SHEET'!P152="","",'S.D.PASTE SHEET'!P152)</f>
        <v/>
      </c>
      <c s="50" t="str">
        <f>IF('S.D.PASTE SHEET'!Q152="","",'S.D.PASTE SHEET'!Q152)</f>
        <v/>
      </c>
      <c s="50" t="str">
        <f>IF('S.D.PASTE SHEET'!R152="","",'S.D.PASTE SHEET'!R152)</f>
        <v/>
      </c>
      <c s="50" t="str">
        <f>IF('S.D.PASTE SHEET'!S152="","",'S.D.PASTE SHEET'!S152)</f>
        <v/>
      </c>
      <c s="50" t="str">
        <f>IF('S.D.PASTE SHEET'!T152="","",'S.D.PASTE SHEET'!T152)</f>
        <v/>
      </c>
      <c s="50" t="str">
        <f>IF('S.D.PASTE SHEET'!U152="","",'S.D.PASTE SHEET'!U152)</f>
        <v/>
      </c>
      <c s="50" t="str">
        <f>IF('S.D.PASTE SHEET'!V152="","",'S.D.PASTE SHEET'!V152)</f>
        <v/>
      </c>
      <c s="50" t="str">
        <f>IF('S.D.PASTE SHEET'!W152="","",'S.D.PASTE SHEET'!W152)</f>
        <v/>
      </c>
      <c s="50" t="str">
        <f>IF('S.D.PASTE SHEET'!X152="","",'S.D.PASTE SHEET'!X152)</f>
        <v/>
      </c>
      <c s="50" t="str">
        <f>IF('S.D.PASTE SHEET'!Y152="","",'S.D.PASTE SHEET'!Y152)</f>
        <v/>
      </c>
      <c s="50" t="str">
        <f>IF('S.D.PASTE SHEET'!Z152="","",'S.D.PASTE SHEET'!Z152)</f>
        <v/>
      </c>
      <c s="50" t="str">
        <f>IF('S.D.PASTE SHEET'!AA152="","",'S.D.PASTE SHEET'!AA152)</f>
        <v/>
      </c>
      <c s="50" t="str">
        <f>IF('S.D.PASTE SHEET'!AB152="","",'S.D.PASTE SHEET'!AB152)</f>
        <v/>
      </c>
      <c s="50" t="str">
        <f>IF('S.D.PASTE SHEET'!AC152="","",'S.D.PASTE SHEET'!AC152)</f>
        <v/>
      </c>
      <c s="50" t="str">
        <f>IF('S.D.PASTE SHEET'!AD152="","",'S.D.PASTE SHEET'!AD152)</f>
        <v/>
      </c>
      <c s="52"/>
      <c s="48" t="str">
        <f>IF(AK152="","",IF(AK152&gt;0,COUNT($AG$2:AG152),""))</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IF(BC152="","",IF(BC152&gt;0,COUNT($AY$2:AY152),""))</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53" spans="1:66" ht="15.75" customHeight="1">
      <c r="A153" s="50" t="str">
        <f>IF('S.D.PASTE SHEET'!A153="","",'S.D.PASTE SHEET'!A153)</f>
        <v/>
      </c>
      <c s="50" t="str">
        <f>IF('S.D.PASTE SHEET'!B153="","",'S.D.PASTE SHEET'!B153)</f>
        <v/>
      </c>
      <c s="50" t="str">
        <f>IF('S.D.PASTE SHEET'!C153="","",'S.D.PASTE SHEET'!C153)</f>
        <v/>
      </c>
      <c s="51" t="str">
        <f>IF('S.D.PASTE SHEET'!D153="","",'S.D.PASTE SHEET'!D153)</f>
        <v/>
      </c>
      <c s="50" t="str">
        <f>IF('S.D.PASTE SHEET'!E153="","",UPPER('S.D.PASTE SHEET'!E153))</f>
        <v/>
      </c>
      <c s="50" t="str">
        <f>IF('S.D.PASTE SHEET'!F153="","",'S.D.PASTE SHEET'!F153)</f>
        <v/>
      </c>
      <c s="50" t="str">
        <f>IF('S.D.PASTE SHEET'!G153="","",UPPER('S.D.PASTE SHEET'!G153))</f>
        <v/>
      </c>
      <c s="50" t="str">
        <f>IF('S.D.PASTE SHEET'!H153="","",UPPER('S.D.PASTE SHEET'!H153))</f>
        <v/>
      </c>
      <c s="50" t="str">
        <f>IF('S.D.PASTE SHEET'!I153="","",'S.D.PASTE SHEET'!I153)</f>
        <v/>
      </c>
      <c s="51" t="str">
        <f>IF('S.D.PASTE SHEET'!J153="","",'S.D.PASTE SHEET'!J153)</f>
        <v/>
      </c>
      <c s="50" t="str">
        <f>IF('S.D.PASTE SHEET'!K153="","",'S.D.PASTE SHEET'!K153)</f>
        <v/>
      </c>
      <c s="50" t="str">
        <f>IF('S.D.PASTE SHEET'!L153="","",'S.D.PASTE SHEET'!L153)</f>
        <v/>
      </c>
      <c s="50" t="str">
        <f>IF('S.D.PASTE SHEET'!M153="","",'S.D.PASTE SHEET'!M153)</f>
        <v/>
      </c>
      <c s="50" t="str">
        <f>IF('S.D.PASTE SHEET'!N153="","",'S.D.PASTE SHEET'!N153)</f>
        <v/>
      </c>
      <c s="50" t="str">
        <f>IF('S.D.PASTE SHEET'!O153="","",'S.D.PASTE SHEET'!O153)</f>
        <v/>
      </c>
      <c s="50" t="str">
        <f>IF('S.D.PASTE SHEET'!P153="","",'S.D.PASTE SHEET'!P153)</f>
        <v/>
      </c>
      <c s="50" t="str">
        <f>IF('S.D.PASTE SHEET'!Q153="","",'S.D.PASTE SHEET'!Q153)</f>
        <v/>
      </c>
      <c s="50" t="str">
        <f>IF('S.D.PASTE SHEET'!R153="","",'S.D.PASTE SHEET'!R153)</f>
        <v/>
      </c>
      <c s="50" t="str">
        <f>IF('S.D.PASTE SHEET'!S153="","",'S.D.PASTE SHEET'!S153)</f>
        <v/>
      </c>
      <c s="50" t="str">
        <f>IF('S.D.PASTE SHEET'!T153="","",'S.D.PASTE SHEET'!T153)</f>
        <v/>
      </c>
      <c s="50" t="str">
        <f>IF('S.D.PASTE SHEET'!U153="","",'S.D.PASTE SHEET'!U153)</f>
        <v/>
      </c>
      <c s="50" t="str">
        <f>IF('S.D.PASTE SHEET'!V153="","",'S.D.PASTE SHEET'!V153)</f>
        <v/>
      </c>
      <c s="50" t="str">
        <f>IF('S.D.PASTE SHEET'!W153="","",'S.D.PASTE SHEET'!W153)</f>
        <v/>
      </c>
      <c s="50" t="str">
        <f>IF('S.D.PASTE SHEET'!X153="","",'S.D.PASTE SHEET'!X153)</f>
        <v/>
      </c>
      <c s="50" t="str">
        <f>IF('S.D.PASTE SHEET'!Y153="","",'S.D.PASTE SHEET'!Y153)</f>
        <v/>
      </c>
      <c s="50" t="str">
        <f>IF('S.D.PASTE SHEET'!Z153="","",'S.D.PASTE SHEET'!Z153)</f>
        <v/>
      </c>
      <c s="50" t="str">
        <f>IF('S.D.PASTE SHEET'!AA153="","",'S.D.PASTE SHEET'!AA153)</f>
        <v/>
      </c>
      <c s="50" t="str">
        <f>IF('S.D.PASTE SHEET'!AB153="","",'S.D.PASTE SHEET'!AB153)</f>
        <v/>
      </c>
      <c s="50" t="str">
        <f>IF('S.D.PASTE SHEET'!AC153="","",'S.D.PASTE SHEET'!AC153)</f>
        <v/>
      </c>
      <c s="50" t="str">
        <f>IF('S.D.PASTE SHEET'!AD153="","",'S.D.PASTE SHEET'!AD153)</f>
        <v/>
      </c>
      <c s="52"/>
      <c s="48" t="str">
        <f>IF(AK153="","",IF(AK153&gt;0,COUNT($AG$2:AG153),""))</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IF(BC153="","",IF(BC153&gt;0,COUNT($AY$2:AY153),""))</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54" spans="1:66" ht="15.75" customHeight="1">
      <c r="A154" s="50" t="str">
        <f>IF('S.D.PASTE SHEET'!A154="","",'S.D.PASTE SHEET'!A154)</f>
        <v/>
      </c>
      <c s="50" t="str">
        <f>IF('S.D.PASTE SHEET'!B154="","",'S.D.PASTE SHEET'!B154)</f>
        <v/>
      </c>
      <c s="50" t="str">
        <f>IF('S.D.PASTE SHEET'!C154="","",'S.D.PASTE SHEET'!C154)</f>
        <v/>
      </c>
      <c s="51" t="str">
        <f>IF('S.D.PASTE SHEET'!D154="","",'S.D.PASTE SHEET'!D154)</f>
        <v/>
      </c>
      <c s="50" t="str">
        <f>IF('S.D.PASTE SHEET'!E154="","",UPPER('S.D.PASTE SHEET'!E154))</f>
        <v/>
      </c>
      <c s="50" t="str">
        <f>IF('S.D.PASTE SHEET'!F154="","",'S.D.PASTE SHEET'!F154)</f>
        <v/>
      </c>
      <c s="50" t="str">
        <f>IF('S.D.PASTE SHEET'!G154="","",UPPER('S.D.PASTE SHEET'!G154))</f>
        <v/>
      </c>
      <c s="50" t="str">
        <f>IF('S.D.PASTE SHEET'!H154="","",UPPER('S.D.PASTE SHEET'!H154))</f>
        <v/>
      </c>
      <c s="50" t="str">
        <f>IF('S.D.PASTE SHEET'!I154="","",'S.D.PASTE SHEET'!I154)</f>
        <v/>
      </c>
      <c s="51" t="str">
        <f>IF('S.D.PASTE SHEET'!J154="","",'S.D.PASTE SHEET'!J154)</f>
        <v/>
      </c>
      <c s="50" t="str">
        <f>IF('S.D.PASTE SHEET'!K154="","",'S.D.PASTE SHEET'!K154)</f>
        <v/>
      </c>
      <c s="50" t="str">
        <f>IF('S.D.PASTE SHEET'!L154="","",'S.D.PASTE SHEET'!L154)</f>
        <v/>
      </c>
      <c s="50" t="str">
        <f>IF('S.D.PASTE SHEET'!M154="","",'S.D.PASTE SHEET'!M154)</f>
        <v/>
      </c>
      <c s="50" t="str">
        <f>IF('S.D.PASTE SHEET'!N154="","",'S.D.PASTE SHEET'!N154)</f>
        <v/>
      </c>
      <c s="50" t="str">
        <f>IF('S.D.PASTE SHEET'!O154="","",'S.D.PASTE SHEET'!O154)</f>
        <v/>
      </c>
      <c s="50" t="str">
        <f>IF('S.D.PASTE SHEET'!P154="","",'S.D.PASTE SHEET'!P154)</f>
        <v/>
      </c>
      <c s="50" t="str">
        <f>IF('S.D.PASTE SHEET'!Q154="","",'S.D.PASTE SHEET'!Q154)</f>
        <v/>
      </c>
      <c s="50" t="str">
        <f>IF('S.D.PASTE SHEET'!R154="","",'S.D.PASTE SHEET'!R154)</f>
        <v/>
      </c>
      <c s="50" t="str">
        <f>IF('S.D.PASTE SHEET'!S154="","",'S.D.PASTE SHEET'!S154)</f>
        <v/>
      </c>
      <c s="50" t="str">
        <f>IF('S.D.PASTE SHEET'!T154="","",'S.D.PASTE SHEET'!T154)</f>
        <v/>
      </c>
      <c s="50" t="str">
        <f>IF('S.D.PASTE SHEET'!U154="","",'S.D.PASTE SHEET'!U154)</f>
        <v/>
      </c>
      <c s="50" t="str">
        <f>IF('S.D.PASTE SHEET'!V154="","",'S.D.PASTE SHEET'!V154)</f>
        <v/>
      </c>
      <c s="50" t="str">
        <f>IF('S.D.PASTE SHEET'!W154="","",'S.D.PASTE SHEET'!W154)</f>
        <v/>
      </c>
      <c s="50" t="str">
        <f>IF('S.D.PASTE SHEET'!X154="","",'S.D.PASTE SHEET'!X154)</f>
        <v/>
      </c>
      <c s="50" t="str">
        <f>IF('S.D.PASTE SHEET'!Y154="","",'S.D.PASTE SHEET'!Y154)</f>
        <v/>
      </c>
      <c s="50" t="str">
        <f>IF('S.D.PASTE SHEET'!Z154="","",'S.D.PASTE SHEET'!Z154)</f>
        <v/>
      </c>
      <c s="50" t="str">
        <f>IF('S.D.PASTE SHEET'!AA154="","",'S.D.PASTE SHEET'!AA154)</f>
        <v/>
      </c>
      <c s="50" t="str">
        <f>IF('S.D.PASTE SHEET'!AB154="","",'S.D.PASTE SHEET'!AB154)</f>
        <v/>
      </c>
      <c s="50" t="str">
        <f>IF('S.D.PASTE SHEET'!AC154="","",'S.D.PASTE SHEET'!AC154)</f>
        <v/>
      </c>
      <c s="50" t="str">
        <f>IF('S.D.PASTE SHEET'!AD154="","",'S.D.PASTE SHEET'!AD154)</f>
        <v/>
      </c>
      <c s="52"/>
      <c s="48" t="str">
        <f>IF(AK154="","",IF(AK154&gt;0,COUNT($AG$2:AG154),""))</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IF(BC154="","",IF(BC154&gt;0,COUNT($AY$2:AY154),""))</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55" spans="1:66" ht="15.75" customHeight="1">
      <c r="A155" s="50" t="str">
        <f>IF('S.D.PASTE SHEET'!A155="","",'S.D.PASTE SHEET'!A155)</f>
        <v/>
      </c>
      <c s="50" t="str">
        <f>IF('S.D.PASTE SHEET'!B155="","",'S.D.PASTE SHEET'!B155)</f>
        <v/>
      </c>
      <c s="50" t="str">
        <f>IF('S.D.PASTE SHEET'!C155="","",'S.D.PASTE SHEET'!C155)</f>
        <v/>
      </c>
      <c s="51" t="str">
        <f>IF('S.D.PASTE SHEET'!D155="","",'S.D.PASTE SHEET'!D155)</f>
        <v/>
      </c>
      <c s="50" t="str">
        <f>IF('S.D.PASTE SHEET'!E155="","",UPPER('S.D.PASTE SHEET'!E155))</f>
        <v/>
      </c>
      <c s="50" t="str">
        <f>IF('S.D.PASTE SHEET'!F155="","",'S.D.PASTE SHEET'!F155)</f>
        <v/>
      </c>
      <c s="50" t="str">
        <f>IF('S.D.PASTE SHEET'!G155="","",UPPER('S.D.PASTE SHEET'!G155))</f>
        <v/>
      </c>
      <c s="50" t="str">
        <f>IF('S.D.PASTE SHEET'!H155="","",UPPER('S.D.PASTE SHEET'!H155))</f>
        <v/>
      </c>
      <c s="50" t="str">
        <f>IF('S.D.PASTE SHEET'!I155="","",'S.D.PASTE SHEET'!I155)</f>
        <v/>
      </c>
      <c s="51" t="str">
        <f>IF('S.D.PASTE SHEET'!J155="","",'S.D.PASTE SHEET'!J155)</f>
        <v/>
      </c>
      <c s="50" t="str">
        <f>IF('S.D.PASTE SHEET'!K155="","",'S.D.PASTE SHEET'!K155)</f>
        <v/>
      </c>
      <c s="50" t="str">
        <f>IF('S.D.PASTE SHEET'!L155="","",'S.D.PASTE SHEET'!L155)</f>
        <v/>
      </c>
      <c s="50" t="str">
        <f>IF('S.D.PASTE SHEET'!M155="","",'S.D.PASTE SHEET'!M155)</f>
        <v/>
      </c>
      <c s="50" t="str">
        <f>IF('S.D.PASTE SHEET'!N155="","",'S.D.PASTE SHEET'!N155)</f>
        <v/>
      </c>
      <c s="50" t="str">
        <f>IF('S.D.PASTE SHEET'!O155="","",'S.D.PASTE SHEET'!O155)</f>
        <v/>
      </c>
      <c s="50" t="str">
        <f>IF('S.D.PASTE SHEET'!P155="","",'S.D.PASTE SHEET'!P155)</f>
        <v/>
      </c>
      <c s="50" t="str">
        <f>IF('S.D.PASTE SHEET'!Q155="","",'S.D.PASTE SHEET'!Q155)</f>
        <v/>
      </c>
      <c s="50" t="str">
        <f>IF('S.D.PASTE SHEET'!R155="","",'S.D.PASTE SHEET'!R155)</f>
        <v/>
      </c>
      <c s="50" t="str">
        <f>IF('S.D.PASTE SHEET'!S155="","",'S.D.PASTE SHEET'!S155)</f>
        <v/>
      </c>
      <c s="50" t="str">
        <f>IF('S.D.PASTE SHEET'!T155="","",'S.D.PASTE SHEET'!T155)</f>
        <v/>
      </c>
      <c s="50" t="str">
        <f>IF('S.D.PASTE SHEET'!U155="","",'S.D.PASTE SHEET'!U155)</f>
        <v/>
      </c>
      <c s="50" t="str">
        <f>IF('S.D.PASTE SHEET'!V155="","",'S.D.PASTE SHEET'!V155)</f>
        <v/>
      </c>
      <c s="50" t="str">
        <f>IF('S.D.PASTE SHEET'!W155="","",'S.D.PASTE SHEET'!W155)</f>
        <v/>
      </c>
      <c s="50" t="str">
        <f>IF('S.D.PASTE SHEET'!X155="","",'S.D.PASTE SHEET'!X155)</f>
        <v/>
      </c>
      <c s="50" t="str">
        <f>IF('S.D.PASTE SHEET'!Y155="","",'S.D.PASTE SHEET'!Y155)</f>
        <v/>
      </c>
      <c s="50" t="str">
        <f>IF('S.D.PASTE SHEET'!Z155="","",'S.D.PASTE SHEET'!Z155)</f>
        <v/>
      </c>
      <c s="50" t="str">
        <f>IF('S.D.PASTE SHEET'!AA155="","",'S.D.PASTE SHEET'!AA155)</f>
        <v/>
      </c>
      <c s="50" t="str">
        <f>IF('S.D.PASTE SHEET'!AB155="","",'S.D.PASTE SHEET'!AB155)</f>
        <v/>
      </c>
      <c s="50" t="str">
        <f>IF('S.D.PASTE SHEET'!AC155="","",'S.D.PASTE SHEET'!AC155)</f>
        <v/>
      </c>
      <c s="50" t="str">
        <f>IF('S.D.PASTE SHEET'!AD155="","",'S.D.PASTE SHEET'!AD155)</f>
        <v/>
      </c>
      <c s="52"/>
      <c s="48" t="str">
        <f>IF(AK155="","",IF(AK155&gt;0,COUNT($AG$2:AG155),""))</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IF(BC155="","",IF(BC155&gt;0,COUNT($AY$2:AY155),""))</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56" spans="1:66" ht="15.75" customHeight="1">
      <c r="A156" s="50" t="str">
        <f>IF('S.D.PASTE SHEET'!A156="","",'S.D.PASTE SHEET'!A156)</f>
        <v/>
      </c>
      <c s="50" t="str">
        <f>IF('S.D.PASTE SHEET'!B156="","",'S.D.PASTE SHEET'!B156)</f>
        <v/>
      </c>
      <c s="50" t="str">
        <f>IF('S.D.PASTE SHEET'!C156="","",'S.D.PASTE SHEET'!C156)</f>
        <v/>
      </c>
      <c s="51" t="str">
        <f>IF('S.D.PASTE SHEET'!D156="","",'S.D.PASTE SHEET'!D156)</f>
        <v/>
      </c>
      <c s="50" t="str">
        <f>IF('S.D.PASTE SHEET'!E156="","",UPPER('S.D.PASTE SHEET'!E156))</f>
        <v/>
      </c>
      <c s="50" t="str">
        <f>IF('S.D.PASTE SHEET'!F156="","",'S.D.PASTE SHEET'!F156)</f>
        <v/>
      </c>
      <c s="50" t="str">
        <f>IF('S.D.PASTE SHEET'!G156="","",UPPER('S.D.PASTE SHEET'!G156))</f>
        <v/>
      </c>
      <c s="50" t="str">
        <f>IF('S.D.PASTE SHEET'!H156="","",UPPER('S.D.PASTE SHEET'!H156))</f>
        <v/>
      </c>
      <c s="50" t="str">
        <f>IF('S.D.PASTE SHEET'!I156="","",'S.D.PASTE SHEET'!I156)</f>
        <v/>
      </c>
      <c s="51" t="str">
        <f>IF('S.D.PASTE SHEET'!J156="","",'S.D.PASTE SHEET'!J156)</f>
        <v/>
      </c>
      <c s="50" t="str">
        <f>IF('S.D.PASTE SHEET'!K156="","",'S.D.PASTE SHEET'!K156)</f>
        <v/>
      </c>
      <c s="50" t="str">
        <f>IF('S.D.PASTE SHEET'!L156="","",'S.D.PASTE SHEET'!L156)</f>
        <v/>
      </c>
      <c s="50" t="str">
        <f>IF('S.D.PASTE SHEET'!M156="","",'S.D.PASTE SHEET'!M156)</f>
        <v/>
      </c>
      <c s="50" t="str">
        <f>IF('S.D.PASTE SHEET'!N156="","",'S.D.PASTE SHEET'!N156)</f>
        <v/>
      </c>
      <c s="50" t="str">
        <f>IF('S.D.PASTE SHEET'!O156="","",'S.D.PASTE SHEET'!O156)</f>
        <v/>
      </c>
      <c s="50" t="str">
        <f>IF('S.D.PASTE SHEET'!P156="","",'S.D.PASTE SHEET'!P156)</f>
        <v/>
      </c>
      <c s="50" t="str">
        <f>IF('S.D.PASTE SHEET'!Q156="","",'S.D.PASTE SHEET'!Q156)</f>
        <v/>
      </c>
      <c s="50" t="str">
        <f>IF('S.D.PASTE SHEET'!R156="","",'S.D.PASTE SHEET'!R156)</f>
        <v/>
      </c>
      <c s="50" t="str">
        <f>IF('S.D.PASTE SHEET'!S156="","",'S.D.PASTE SHEET'!S156)</f>
        <v/>
      </c>
      <c s="50" t="str">
        <f>IF('S.D.PASTE SHEET'!T156="","",'S.D.PASTE SHEET'!T156)</f>
        <v/>
      </c>
      <c s="50" t="str">
        <f>IF('S.D.PASTE SHEET'!U156="","",'S.D.PASTE SHEET'!U156)</f>
        <v/>
      </c>
      <c s="50" t="str">
        <f>IF('S.D.PASTE SHEET'!V156="","",'S.D.PASTE SHEET'!V156)</f>
        <v/>
      </c>
      <c s="50" t="str">
        <f>IF('S.D.PASTE SHEET'!W156="","",'S.D.PASTE SHEET'!W156)</f>
        <v/>
      </c>
      <c s="50" t="str">
        <f>IF('S.D.PASTE SHEET'!X156="","",'S.D.PASTE SHEET'!X156)</f>
        <v/>
      </c>
      <c s="50" t="str">
        <f>IF('S.D.PASTE SHEET'!Y156="","",'S.D.PASTE SHEET'!Y156)</f>
        <v/>
      </c>
      <c s="50" t="str">
        <f>IF('S.D.PASTE SHEET'!Z156="","",'S.D.PASTE SHEET'!Z156)</f>
        <v/>
      </c>
      <c s="50" t="str">
        <f>IF('S.D.PASTE SHEET'!AA156="","",'S.D.PASTE SHEET'!AA156)</f>
        <v/>
      </c>
      <c s="50" t="str">
        <f>IF('S.D.PASTE SHEET'!AB156="","",'S.D.PASTE SHEET'!AB156)</f>
        <v/>
      </c>
      <c s="50" t="str">
        <f>IF('S.D.PASTE SHEET'!AC156="","",'S.D.PASTE SHEET'!AC156)</f>
        <v/>
      </c>
      <c s="50" t="str">
        <f>IF('S.D.PASTE SHEET'!AD156="","",'S.D.PASTE SHEET'!AD156)</f>
        <v/>
      </c>
      <c s="52"/>
      <c s="48" t="str">
        <f>IF(AK156="","",IF(AK156&gt;0,COUNT($AG$2:AG156),""))</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IF(BC156="","",IF(BC156&gt;0,COUNT($AY$2:AY156),""))</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57" spans="1:66" ht="15.75" customHeight="1">
      <c r="A157" s="50" t="str">
        <f>IF('S.D.PASTE SHEET'!A157="","",'S.D.PASTE SHEET'!A157)</f>
        <v/>
      </c>
      <c s="50" t="str">
        <f>IF('S.D.PASTE SHEET'!B157="","",'S.D.PASTE SHEET'!B157)</f>
        <v/>
      </c>
      <c s="50" t="str">
        <f>IF('S.D.PASTE SHEET'!C157="","",'S.D.PASTE SHEET'!C157)</f>
        <v/>
      </c>
      <c s="51" t="str">
        <f>IF('S.D.PASTE SHEET'!D157="","",'S.D.PASTE SHEET'!D157)</f>
        <v/>
      </c>
      <c s="50" t="str">
        <f>IF('S.D.PASTE SHEET'!E157="","",UPPER('S.D.PASTE SHEET'!E157))</f>
        <v/>
      </c>
      <c s="50" t="str">
        <f>IF('S.D.PASTE SHEET'!F157="","",'S.D.PASTE SHEET'!F157)</f>
        <v/>
      </c>
      <c s="50" t="str">
        <f>IF('S.D.PASTE SHEET'!G157="","",UPPER('S.D.PASTE SHEET'!G157))</f>
        <v/>
      </c>
      <c s="50" t="str">
        <f>IF('S.D.PASTE SHEET'!H157="","",UPPER('S.D.PASTE SHEET'!H157))</f>
        <v/>
      </c>
      <c s="50" t="str">
        <f>IF('S.D.PASTE SHEET'!I157="","",'S.D.PASTE SHEET'!I157)</f>
        <v/>
      </c>
      <c s="51" t="str">
        <f>IF('S.D.PASTE SHEET'!J157="","",'S.D.PASTE SHEET'!J157)</f>
        <v/>
      </c>
      <c s="50" t="str">
        <f>IF('S.D.PASTE SHEET'!K157="","",'S.D.PASTE SHEET'!K157)</f>
        <v/>
      </c>
      <c s="50" t="str">
        <f>IF('S.D.PASTE SHEET'!L157="","",'S.D.PASTE SHEET'!L157)</f>
        <v/>
      </c>
      <c s="50" t="str">
        <f>IF('S.D.PASTE SHEET'!M157="","",'S.D.PASTE SHEET'!M157)</f>
        <v/>
      </c>
      <c s="50" t="str">
        <f>IF('S.D.PASTE SHEET'!N157="","",'S.D.PASTE SHEET'!N157)</f>
        <v/>
      </c>
      <c s="50" t="str">
        <f>IF('S.D.PASTE SHEET'!O157="","",'S.D.PASTE SHEET'!O157)</f>
        <v/>
      </c>
      <c s="50" t="str">
        <f>IF('S.D.PASTE SHEET'!P157="","",'S.D.PASTE SHEET'!P157)</f>
        <v/>
      </c>
      <c s="50" t="str">
        <f>IF('S.D.PASTE SHEET'!Q157="","",'S.D.PASTE SHEET'!Q157)</f>
        <v/>
      </c>
      <c s="50" t="str">
        <f>IF('S.D.PASTE SHEET'!R157="","",'S.D.PASTE SHEET'!R157)</f>
        <v/>
      </c>
      <c s="50" t="str">
        <f>IF('S.D.PASTE SHEET'!S157="","",'S.D.PASTE SHEET'!S157)</f>
        <v/>
      </c>
      <c s="50" t="str">
        <f>IF('S.D.PASTE SHEET'!T157="","",'S.D.PASTE SHEET'!T157)</f>
        <v/>
      </c>
      <c s="50" t="str">
        <f>IF('S.D.PASTE SHEET'!U157="","",'S.D.PASTE SHEET'!U157)</f>
        <v/>
      </c>
      <c s="50" t="str">
        <f>IF('S.D.PASTE SHEET'!V157="","",'S.D.PASTE SHEET'!V157)</f>
        <v/>
      </c>
      <c s="50" t="str">
        <f>IF('S.D.PASTE SHEET'!W157="","",'S.D.PASTE SHEET'!W157)</f>
        <v/>
      </c>
      <c s="50" t="str">
        <f>IF('S.D.PASTE SHEET'!X157="","",'S.D.PASTE SHEET'!X157)</f>
        <v/>
      </c>
      <c s="50" t="str">
        <f>IF('S.D.PASTE SHEET'!Y157="","",'S.D.PASTE SHEET'!Y157)</f>
        <v/>
      </c>
      <c s="50" t="str">
        <f>IF('S.D.PASTE SHEET'!Z157="","",'S.D.PASTE SHEET'!Z157)</f>
        <v/>
      </c>
      <c s="50" t="str">
        <f>IF('S.D.PASTE SHEET'!AA157="","",'S.D.PASTE SHEET'!AA157)</f>
        <v/>
      </c>
      <c s="50" t="str">
        <f>IF('S.D.PASTE SHEET'!AB157="","",'S.D.PASTE SHEET'!AB157)</f>
        <v/>
      </c>
      <c s="50" t="str">
        <f>IF('S.D.PASTE SHEET'!AC157="","",'S.D.PASTE SHEET'!AC157)</f>
        <v/>
      </c>
      <c s="50" t="str">
        <f>IF('S.D.PASTE SHEET'!AD157="","",'S.D.PASTE SHEET'!AD157)</f>
        <v/>
      </c>
      <c s="52"/>
      <c s="48" t="str">
        <f>IF(AK157="","",IF(AK157&gt;0,COUNT($AG$2:AG157),""))</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IF(BC157="","",IF(BC157&gt;0,COUNT($AY$2:AY157),""))</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58" spans="1:66" ht="15.75" customHeight="1">
      <c r="A158" s="50" t="str">
        <f>IF('S.D.PASTE SHEET'!A158="","",'S.D.PASTE SHEET'!A158)</f>
        <v/>
      </c>
      <c s="50" t="str">
        <f>IF('S.D.PASTE SHEET'!B158="","",'S.D.PASTE SHEET'!B158)</f>
        <v/>
      </c>
      <c s="50" t="str">
        <f>IF('S.D.PASTE SHEET'!C158="","",'S.D.PASTE SHEET'!C158)</f>
        <v/>
      </c>
      <c s="51" t="str">
        <f>IF('S.D.PASTE SHEET'!D158="","",'S.D.PASTE SHEET'!D158)</f>
        <v/>
      </c>
      <c s="50" t="str">
        <f>IF('S.D.PASTE SHEET'!E158="","",UPPER('S.D.PASTE SHEET'!E158))</f>
        <v/>
      </c>
      <c s="50" t="str">
        <f>IF('S.D.PASTE SHEET'!F158="","",'S.D.PASTE SHEET'!F158)</f>
        <v/>
      </c>
      <c s="50" t="str">
        <f>IF('S.D.PASTE SHEET'!G158="","",UPPER('S.D.PASTE SHEET'!G158))</f>
        <v/>
      </c>
      <c s="50" t="str">
        <f>IF('S.D.PASTE SHEET'!H158="","",UPPER('S.D.PASTE SHEET'!H158))</f>
        <v/>
      </c>
      <c s="50" t="str">
        <f>IF('S.D.PASTE SHEET'!I158="","",'S.D.PASTE SHEET'!I158)</f>
        <v/>
      </c>
      <c s="51" t="str">
        <f>IF('S.D.PASTE SHEET'!J158="","",'S.D.PASTE SHEET'!J158)</f>
        <v/>
      </c>
      <c s="50" t="str">
        <f>IF('S.D.PASTE SHEET'!K158="","",'S.D.PASTE SHEET'!K158)</f>
        <v/>
      </c>
      <c s="50" t="str">
        <f>IF('S.D.PASTE SHEET'!L158="","",'S.D.PASTE SHEET'!L158)</f>
        <v/>
      </c>
      <c s="50" t="str">
        <f>IF('S.D.PASTE SHEET'!M158="","",'S.D.PASTE SHEET'!M158)</f>
        <v/>
      </c>
      <c s="50" t="str">
        <f>IF('S.D.PASTE SHEET'!N158="","",'S.D.PASTE SHEET'!N158)</f>
        <v/>
      </c>
      <c s="50" t="str">
        <f>IF('S.D.PASTE SHEET'!O158="","",'S.D.PASTE SHEET'!O158)</f>
        <v/>
      </c>
      <c s="50" t="str">
        <f>IF('S.D.PASTE SHEET'!P158="","",'S.D.PASTE SHEET'!P158)</f>
        <v/>
      </c>
      <c s="50" t="str">
        <f>IF('S.D.PASTE SHEET'!Q158="","",'S.D.PASTE SHEET'!Q158)</f>
        <v/>
      </c>
      <c s="50" t="str">
        <f>IF('S.D.PASTE SHEET'!R158="","",'S.D.PASTE SHEET'!R158)</f>
        <v/>
      </c>
      <c s="50" t="str">
        <f>IF('S.D.PASTE SHEET'!S158="","",'S.D.PASTE SHEET'!S158)</f>
        <v/>
      </c>
      <c s="50" t="str">
        <f>IF('S.D.PASTE SHEET'!T158="","",'S.D.PASTE SHEET'!T158)</f>
        <v/>
      </c>
      <c s="50" t="str">
        <f>IF('S.D.PASTE SHEET'!U158="","",'S.D.PASTE SHEET'!U158)</f>
        <v/>
      </c>
      <c s="50" t="str">
        <f>IF('S.D.PASTE SHEET'!V158="","",'S.D.PASTE SHEET'!V158)</f>
        <v/>
      </c>
      <c s="50" t="str">
        <f>IF('S.D.PASTE SHEET'!W158="","",'S.D.PASTE SHEET'!W158)</f>
        <v/>
      </c>
      <c s="50" t="str">
        <f>IF('S.D.PASTE SHEET'!X158="","",'S.D.PASTE SHEET'!X158)</f>
        <v/>
      </c>
      <c s="50" t="str">
        <f>IF('S.D.PASTE SHEET'!Y158="","",'S.D.PASTE SHEET'!Y158)</f>
        <v/>
      </c>
      <c s="50" t="str">
        <f>IF('S.D.PASTE SHEET'!Z158="","",'S.D.PASTE SHEET'!Z158)</f>
        <v/>
      </c>
      <c s="50" t="str">
        <f>IF('S.D.PASTE SHEET'!AA158="","",'S.D.PASTE SHEET'!AA158)</f>
        <v/>
      </c>
      <c s="50" t="str">
        <f>IF('S.D.PASTE SHEET'!AB158="","",'S.D.PASTE SHEET'!AB158)</f>
        <v/>
      </c>
      <c s="50" t="str">
        <f>IF('S.D.PASTE SHEET'!AC158="","",'S.D.PASTE SHEET'!AC158)</f>
        <v/>
      </c>
      <c s="50" t="str">
        <f>IF('S.D.PASTE SHEET'!AD158="","",'S.D.PASTE SHEET'!AD158)</f>
        <v/>
      </c>
      <c s="52"/>
      <c s="48" t="str">
        <f>IF(AK158="","",IF(AK158&gt;0,COUNT($AG$2:AG158),""))</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IF(BC158="","",IF(BC158&gt;0,COUNT($AY$2:AY158),""))</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59" spans="1:66" ht="15.75" customHeight="1">
      <c r="A159" s="50" t="str">
        <f>IF('S.D.PASTE SHEET'!A159="","",'S.D.PASTE SHEET'!A159)</f>
        <v/>
      </c>
      <c s="50" t="str">
        <f>IF('S.D.PASTE SHEET'!B159="","",'S.D.PASTE SHEET'!B159)</f>
        <v/>
      </c>
      <c s="50" t="str">
        <f>IF('S.D.PASTE SHEET'!C159="","",'S.D.PASTE SHEET'!C159)</f>
        <v/>
      </c>
      <c s="51" t="str">
        <f>IF('S.D.PASTE SHEET'!D159="","",'S.D.PASTE SHEET'!D159)</f>
        <v/>
      </c>
      <c s="50" t="str">
        <f>IF('S.D.PASTE SHEET'!E159="","",UPPER('S.D.PASTE SHEET'!E159))</f>
        <v/>
      </c>
      <c s="50" t="str">
        <f>IF('S.D.PASTE SHEET'!F159="","",'S.D.PASTE SHEET'!F159)</f>
        <v/>
      </c>
      <c s="50" t="str">
        <f>IF('S.D.PASTE SHEET'!G159="","",UPPER('S.D.PASTE SHEET'!G159))</f>
        <v/>
      </c>
      <c s="50" t="str">
        <f>IF('S.D.PASTE SHEET'!H159="","",UPPER('S.D.PASTE SHEET'!H159))</f>
        <v/>
      </c>
      <c s="50" t="str">
        <f>IF('S.D.PASTE SHEET'!I159="","",'S.D.PASTE SHEET'!I159)</f>
        <v/>
      </c>
      <c s="51" t="str">
        <f>IF('S.D.PASTE SHEET'!J159="","",'S.D.PASTE SHEET'!J159)</f>
        <v/>
      </c>
      <c s="50" t="str">
        <f>IF('S.D.PASTE SHEET'!K159="","",'S.D.PASTE SHEET'!K159)</f>
        <v/>
      </c>
      <c s="50" t="str">
        <f>IF('S.D.PASTE SHEET'!L159="","",'S.D.PASTE SHEET'!L159)</f>
        <v/>
      </c>
      <c s="50" t="str">
        <f>IF('S.D.PASTE SHEET'!M159="","",'S.D.PASTE SHEET'!M159)</f>
        <v/>
      </c>
      <c s="50" t="str">
        <f>IF('S.D.PASTE SHEET'!N159="","",'S.D.PASTE SHEET'!N159)</f>
        <v/>
      </c>
      <c s="50" t="str">
        <f>IF('S.D.PASTE SHEET'!O159="","",'S.D.PASTE SHEET'!O159)</f>
        <v/>
      </c>
      <c s="50" t="str">
        <f>IF('S.D.PASTE SHEET'!P159="","",'S.D.PASTE SHEET'!P159)</f>
        <v/>
      </c>
      <c s="50" t="str">
        <f>IF('S.D.PASTE SHEET'!Q159="","",'S.D.PASTE SHEET'!Q159)</f>
        <v/>
      </c>
      <c s="50" t="str">
        <f>IF('S.D.PASTE SHEET'!R159="","",'S.D.PASTE SHEET'!R159)</f>
        <v/>
      </c>
      <c s="50" t="str">
        <f>IF('S.D.PASTE SHEET'!S159="","",'S.D.PASTE SHEET'!S159)</f>
        <v/>
      </c>
      <c s="50" t="str">
        <f>IF('S.D.PASTE SHEET'!T159="","",'S.D.PASTE SHEET'!T159)</f>
        <v/>
      </c>
      <c s="50" t="str">
        <f>IF('S.D.PASTE SHEET'!U159="","",'S.D.PASTE SHEET'!U159)</f>
        <v/>
      </c>
      <c s="50" t="str">
        <f>IF('S.D.PASTE SHEET'!V159="","",'S.D.PASTE SHEET'!V159)</f>
        <v/>
      </c>
      <c s="50" t="str">
        <f>IF('S.D.PASTE SHEET'!W159="","",'S.D.PASTE SHEET'!W159)</f>
        <v/>
      </c>
      <c s="50" t="str">
        <f>IF('S.D.PASTE SHEET'!X159="","",'S.D.PASTE SHEET'!X159)</f>
        <v/>
      </c>
      <c s="50" t="str">
        <f>IF('S.D.PASTE SHEET'!Y159="","",'S.D.PASTE SHEET'!Y159)</f>
        <v/>
      </c>
      <c s="50" t="str">
        <f>IF('S.D.PASTE SHEET'!Z159="","",'S.D.PASTE SHEET'!Z159)</f>
        <v/>
      </c>
      <c s="50" t="str">
        <f>IF('S.D.PASTE SHEET'!AA159="","",'S.D.PASTE SHEET'!AA159)</f>
        <v/>
      </c>
      <c s="50" t="str">
        <f>IF('S.D.PASTE SHEET'!AB159="","",'S.D.PASTE SHEET'!AB159)</f>
        <v/>
      </c>
      <c s="50" t="str">
        <f>IF('S.D.PASTE SHEET'!AC159="","",'S.D.PASTE SHEET'!AC159)</f>
        <v/>
      </c>
      <c s="50" t="str">
        <f>IF('S.D.PASTE SHEET'!AD159="","",'S.D.PASTE SHEET'!AD159)</f>
        <v/>
      </c>
      <c s="52"/>
      <c s="48" t="str">
        <f>IF(AK159="","",IF(AK159&gt;0,COUNT($AG$2:AG159),""))</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IF(BC159="","",IF(BC159&gt;0,COUNT($AY$2:AY159),""))</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60" spans="1:66" ht="15.75" customHeight="1">
      <c r="A160" s="50" t="str">
        <f>IF('S.D.PASTE SHEET'!A160="","",'S.D.PASTE SHEET'!A160)</f>
        <v/>
      </c>
      <c s="50" t="str">
        <f>IF('S.D.PASTE SHEET'!B160="","",'S.D.PASTE SHEET'!B160)</f>
        <v/>
      </c>
      <c s="50" t="str">
        <f>IF('S.D.PASTE SHEET'!C160="","",'S.D.PASTE SHEET'!C160)</f>
        <v/>
      </c>
      <c s="51" t="str">
        <f>IF('S.D.PASTE SHEET'!D160="","",'S.D.PASTE SHEET'!D160)</f>
        <v/>
      </c>
      <c s="50" t="str">
        <f>IF('S.D.PASTE SHEET'!E160="","",UPPER('S.D.PASTE SHEET'!E160))</f>
        <v/>
      </c>
      <c s="50" t="str">
        <f>IF('S.D.PASTE SHEET'!F160="","",'S.D.PASTE SHEET'!F160)</f>
        <v/>
      </c>
      <c s="50" t="str">
        <f>IF('S.D.PASTE SHEET'!G160="","",UPPER('S.D.PASTE SHEET'!G160))</f>
        <v/>
      </c>
      <c s="50" t="str">
        <f>IF('S.D.PASTE SHEET'!H160="","",UPPER('S.D.PASTE SHEET'!H160))</f>
        <v/>
      </c>
      <c s="50" t="str">
        <f>IF('S.D.PASTE SHEET'!I160="","",'S.D.PASTE SHEET'!I160)</f>
        <v/>
      </c>
      <c s="51" t="str">
        <f>IF('S.D.PASTE SHEET'!J160="","",'S.D.PASTE SHEET'!J160)</f>
        <v/>
      </c>
      <c s="50" t="str">
        <f>IF('S.D.PASTE SHEET'!K160="","",'S.D.PASTE SHEET'!K160)</f>
        <v/>
      </c>
      <c s="50" t="str">
        <f>IF('S.D.PASTE SHEET'!L160="","",'S.D.PASTE SHEET'!L160)</f>
        <v/>
      </c>
      <c s="50" t="str">
        <f>IF('S.D.PASTE SHEET'!M160="","",'S.D.PASTE SHEET'!M160)</f>
        <v/>
      </c>
      <c s="50" t="str">
        <f>IF('S.D.PASTE SHEET'!N160="","",'S.D.PASTE SHEET'!N160)</f>
        <v/>
      </c>
      <c s="50" t="str">
        <f>IF('S.D.PASTE SHEET'!O160="","",'S.D.PASTE SHEET'!O160)</f>
        <v/>
      </c>
      <c s="50" t="str">
        <f>IF('S.D.PASTE SHEET'!P160="","",'S.D.PASTE SHEET'!P160)</f>
        <v/>
      </c>
      <c s="50" t="str">
        <f>IF('S.D.PASTE SHEET'!Q160="","",'S.D.PASTE SHEET'!Q160)</f>
        <v/>
      </c>
      <c s="50" t="str">
        <f>IF('S.D.PASTE SHEET'!R160="","",'S.D.PASTE SHEET'!R160)</f>
        <v/>
      </c>
      <c s="50" t="str">
        <f>IF('S.D.PASTE SHEET'!S160="","",'S.D.PASTE SHEET'!S160)</f>
        <v/>
      </c>
      <c s="50" t="str">
        <f>IF('S.D.PASTE SHEET'!T160="","",'S.D.PASTE SHEET'!T160)</f>
        <v/>
      </c>
      <c s="50" t="str">
        <f>IF('S.D.PASTE SHEET'!U160="","",'S.D.PASTE SHEET'!U160)</f>
        <v/>
      </c>
      <c s="50" t="str">
        <f>IF('S.D.PASTE SHEET'!V160="","",'S.D.PASTE SHEET'!V160)</f>
        <v/>
      </c>
      <c s="50" t="str">
        <f>IF('S.D.PASTE SHEET'!W160="","",'S.D.PASTE SHEET'!W160)</f>
        <v/>
      </c>
      <c s="50" t="str">
        <f>IF('S.D.PASTE SHEET'!X160="","",'S.D.PASTE SHEET'!X160)</f>
        <v/>
      </c>
      <c s="50" t="str">
        <f>IF('S.D.PASTE SHEET'!Y160="","",'S.D.PASTE SHEET'!Y160)</f>
        <v/>
      </c>
      <c s="50" t="str">
        <f>IF('S.D.PASTE SHEET'!Z160="","",'S.D.PASTE SHEET'!Z160)</f>
        <v/>
      </c>
      <c s="50" t="str">
        <f>IF('S.D.PASTE SHEET'!AA160="","",'S.D.PASTE SHEET'!AA160)</f>
        <v/>
      </c>
      <c s="50" t="str">
        <f>IF('S.D.PASTE SHEET'!AB160="","",'S.D.PASTE SHEET'!AB160)</f>
        <v/>
      </c>
      <c s="50" t="str">
        <f>IF('S.D.PASTE SHEET'!AC160="","",'S.D.PASTE SHEET'!AC160)</f>
        <v/>
      </c>
      <c s="50" t="str">
        <f>IF('S.D.PASTE SHEET'!AD160="","",'S.D.PASTE SHEET'!AD160)</f>
        <v/>
      </c>
      <c s="52"/>
      <c s="48" t="str">
        <f>IF(AK160="","",IF(AK160&gt;0,COUNT($AG$2:AG160),""))</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IF(BC160="","",IF(BC160&gt;0,COUNT($AY$2:AY160),""))</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61" spans="1:66" ht="15.75" customHeight="1">
      <c r="A161" s="50" t="str">
        <f>IF('S.D.PASTE SHEET'!A161="","",'S.D.PASTE SHEET'!A161)</f>
        <v/>
      </c>
      <c s="50" t="str">
        <f>IF('S.D.PASTE SHEET'!B161="","",'S.D.PASTE SHEET'!B161)</f>
        <v/>
      </c>
      <c s="50" t="str">
        <f>IF('S.D.PASTE SHEET'!C161="","",'S.D.PASTE SHEET'!C161)</f>
        <v/>
      </c>
      <c s="51" t="str">
        <f>IF('S.D.PASTE SHEET'!D161="","",'S.D.PASTE SHEET'!D161)</f>
        <v/>
      </c>
      <c s="50" t="str">
        <f>IF('S.D.PASTE SHEET'!E161="","",UPPER('S.D.PASTE SHEET'!E161))</f>
        <v/>
      </c>
      <c s="50" t="str">
        <f>IF('S.D.PASTE SHEET'!F161="","",'S.D.PASTE SHEET'!F161)</f>
        <v/>
      </c>
      <c s="50" t="str">
        <f>IF('S.D.PASTE SHEET'!G161="","",UPPER('S.D.PASTE SHEET'!G161))</f>
        <v/>
      </c>
      <c s="50" t="str">
        <f>IF('S.D.PASTE SHEET'!H161="","",UPPER('S.D.PASTE SHEET'!H161))</f>
        <v/>
      </c>
      <c s="50" t="str">
        <f>IF('S.D.PASTE SHEET'!I161="","",'S.D.PASTE SHEET'!I161)</f>
        <v/>
      </c>
      <c s="51" t="str">
        <f>IF('S.D.PASTE SHEET'!J161="","",'S.D.PASTE SHEET'!J161)</f>
        <v/>
      </c>
      <c s="50" t="str">
        <f>IF('S.D.PASTE SHEET'!K161="","",'S.D.PASTE SHEET'!K161)</f>
        <v/>
      </c>
      <c s="50" t="str">
        <f>IF('S.D.PASTE SHEET'!L161="","",'S.D.PASTE SHEET'!L161)</f>
        <v/>
      </c>
      <c s="50" t="str">
        <f>IF('S.D.PASTE SHEET'!M161="","",'S.D.PASTE SHEET'!M161)</f>
        <v/>
      </c>
      <c s="50" t="str">
        <f>IF('S.D.PASTE SHEET'!N161="","",'S.D.PASTE SHEET'!N161)</f>
        <v/>
      </c>
      <c s="50" t="str">
        <f>IF('S.D.PASTE SHEET'!O161="","",'S.D.PASTE SHEET'!O161)</f>
        <v/>
      </c>
      <c s="50" t="str">
        <f>IF('S.D.PASTE SHEET'!P161="","",'S.D.PASTE SHEET'!P161)</f>
        <v/>
      </c>
      <c s="50" t="str">
        <f>IF('S.D.PASTE SHEET'!Q161="","",'S.D.PASTE SHEET'!Q161)</f>
        <v/>
      </c>
      <c s="50" t="str">
        <f>IF('S.D.PASTE SHEET'!R161="","",'S.D.PASTE SHEET'!R161)</f>
        <v/>
      </c>
      <c s="50" t="str">
        <f>IF('S.D.PASTE SHEET'!S161="","",'S.D.PASTE SHEET'!S161)</f>
        <v/>
      </c>
      <c s="50" t="str">
        <f>IF('S.D.PASTE SHEET'!T161="","",'S.D.PASTE SHEET'!T161)</f>
        <v/>
      </c>
      <c s="50" t="str">
        <f>IF('S.D.PASTE SHEET'!U161="","",'S.D.PASTE SHEET'!U161)</f>
        <v/>
      </c>
      <c s="50" t="str">
        <f>IF('S.D.PASTE SHEET'!V161="","",'S.D.PASTE SHEET'!V161)</f>
        <v/>
      </c>
      <c s="50" t="str">
        <f>IF('S.D.PASTE SHEET'!W161="","",'S.D.PASTE SHEET'!W161)</f>
        <v/>
      </c>
      <c s="50" t="str">
        <f>IF('S.D.PASTE SHEET'!X161="","",'S.D.PASTE SHEET'!X161)</f>
        <v/>
      </c>
      <c s="50" t="str">
        <f>IF('S.D.PASTE SHEET'!Y161="","",'S.D.PASTE SHEET'!Y161)</f>
        <v/>
      </c>
      <c s="50" t="str">
        <f>IF('S.D.PASTE SHEET'!Z161="","",'S.D.PASTE SHEET'!Z161)</f>
        <v/>
      </c>
      <c s="50" t="str">
        <f>IF('S.D.PASTE SHEET'!AA161="","",'S.D.PASTE SHEET'!AA161)</f>
        <v/>
      </c>
      <c s="50" t="str">
        <f>IF('S.D.PASTE SHEET'!AB161="","",'S.D.PASTE SHEET'!AB161)</f>
        <v/>
      </c>
      <c s="50" t="str">
        <f>IF('S.D.PASTE SHEET'!AC161="","",'S.D.PASTE SHEET'!AC161)</f>
        <v/>
      </c>
      <c s="50" t="str">
        <f>IF('S.D.PASTE SHEET'!AD161="","",'S.D.PASTE SHEET'!AD161)</f>
        <v/>
      </c>
      <c s="52"/>
      <c s="48" t="str">
        <f>IF(AK161="","",IF(AK161&gt;0,COUNT($AG$2:AG161),""))</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IF(BC161="","",IF(BC161&gt;0,COUNT($AY$2:AY161),""))</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62" spans="1:66" ht="15.75" customHeight="1">
      <c r="A162" s="50" t="str">
        <f>IF('S.D.PASTE SHEET'!A162="","",'S.D.PASTE SHEET'!A162)</f>
        <v/>
      </c>
      <c s="50" t="str">
        <f>IF('S.D.PASTE SHEET'!B162="","",'S.D.PASTE SHEET'!B162)</f>
        <v/>
      </c>
      <c s="50" t="str">
        <f>IF('S.D.PASTE SHEET'!C162="","",'S.D.PASTE SHEET'!C162)</f>
        <v/>
      </c>
      <c s="51" t="str">
        <f>IF('S.D.PASTE SHEET'!D162="","",'S.D.PASTE SHEET'!D162)</f>
        <v/>
      </c>
      <c s="50" t="str">
        <f>IF('S.D.PASTE SHEET'!E162="","",UPPER('S.D.PASTE SHEET'!E162))</f>
        <v/>
      </c>
      <c s="50" t="str">
        <f>IF('S.D.PASTE SHEET'!F162="","",'S.D.PASTE SHEET'!F162)</f>
        <v/>
      </c>
      <c s="50" t="str">
        <f>IF('S.D.PASTE SHEET'!G162="","",UPPER('S.D.PASTE SHEET'!G162))</f>
        <v/>
      </c>
      <c s="50" t="str">
        <f>IF('S.D.PASTE SHEET'!H162="","",UPPER('S.D.PASTE SHEET'!H162))</f>
        <v/>
      </c>
      <c s="50" t="str">
        <f>IF('S.D.PASTE SHEET'!I162="","",'S.D.PASTE SHEET'!I162)</f>
        <v/>
      </c>
      <c s="51" t="str">
        <f>IF('S.D.PASTE SHEET'!J162="","",'S.D.PASTE SHEET'!J162)</f>
        <v/>
      </c>
      <c s="50" t="str">
        <f>IF('S.D.PASTE SHEET'!K162="","",'S.D.PASTE SHEET'!K162)</f>
        <v/>
      </c>
      <c s="50" t="str">
        <f>IF('S.D.PASTE SHEET'!L162="","",'S.D.PASTE SHEET'!L162)</f>
        <v/>
      </c>
      <c s="50" t="str">
        <f>IF('S.D.PASTE SHEET'!M162="","",'S.D.PASTE SHEET'!M162)</f>
        <v/>
      </c>
      <c s="50" t="str">
        <f>IF('S.D.PASTE SHEET'!N162="","",'S.D.PASTE SHEET'!N162)</f>
        <v/>
      </c>
      <c s="50" t="str">
        <f>IF('S.D.PASTE SHEET'!O162="","",'S.D.PASTE SHEET'!O162)</f>
        <v/>
      </c>
      <c s="50" t="str">
        <f>IF('S.D.PASTE SHEET'!P162="","",'S.D.PASTE SHEET'!P162)</f>
        <v/>
      </c>
      <c s="50" t="str">
        <f>IF('S.D.PASTE SHEET'!Q162="","",'S.D.PASTE SHEET'!Q162)</f>
        <v/>
      </c>
      <c s="50" t="str">
        <f>IF('S.D.PASTE SHEET'!R162="","",'S.D.PASTE SHEET'!R162)</f>
        <v/>
      </c>
      <c s="50" t="str">
        <f>IF('S.D.PASTE SHEET'!S162="","",'S.D.PASTE SHEET'!S162)</f>
        <v/>
      </c>
      <c s="50" t="str">
        <f>IF('S.D.PASTE SHEET'!T162="","",'S.D.PASTE SHEET'!T162)</f>
        <v/>
      </c>
      <c s="50" t="str">
        <f>IF('S.D.PASTE SHEET'!U162="","",'S.D.PASTE SHEET'!U162)</f>
        <v/>
      </c>
      <c s="50" t="str">
        <f>IF('S.D.PASTE SHEET'!V162="","",'S.D.PASTE SHEET'!V162)</f>
        <v/>
      </c>
      <c s="50" t="str">
        <f>IF('S.D.PASTE SHEET'!W162="","",'S.D.PASTE SHEET'!W162)</f>
        <v/>
      </c>
      <c s="50" t="str">
        <f>IF('S.D.PASTE SHEET'!X162="","",'S.D.PASTE SHEET'!X162)</f>
        <v/>
      </c>
      <c s="50" t="str">
        <f>IF('S.D.PASTE SHEET'!Y162="","",'S.D.PASTE SHEET'!Y162)</f>
        <v/>
      </c>
      <c s="50" t="str">
        <f>IF('S.D.PASTE SHEET'!Z162="","",'S.D.PASTE SHEET'!Z162)</f>
        <v/>
      </c>
      <c s="50" t="str">
        <f>IF('S.D.PASTE SHEET'!AA162="","",'S.D.PASTE SHEET'!AA162)</f>
        <v/>
      </c>
      <c s="50" t="str">
        <f>IF('S.D.PASTE SHEET'!AB162="","",'S.D.PASTE SHEET'!AB162)</f>
        <v/>
      </c>
      <c s="50" t="str">
        <f>IF('S.D.PASTE SHEET'!AC162="","",'S.D.PASTE SHEET'!AC162)</f>
        <v/>
      </c>
      <c s="50" t="str">
        <f>IF('S.D.PASTE SHEET'!AD162="","",'S.D.PASTE SHEET'!AD162)</f>
        <v/>
      </c>
      <c s="52"/>
      <c s="48" t="str">
        <f>IF(AK162="","",IF(AK162&gt;0,COUNT($AG$2:AG162),""))</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IF(BC162="","",IF(BC162&gt;0,COUNT($AY$2:AY162),""))</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63" spans="1:66" ht="15.75" customHeight="1">
      <c r="A163" s="50" t="str">
        <f>IF('S.D.PASTE SHEET'!A163="","",'S.D.PASTE SHEET'!A163)</f>
        <v/>
      </c>
      <c s="50" t="str">
        <f>IF('S.D.PASTE SHEET'!B163="","",'S.D.PASTE SHEET'!B163)</f>
        <v/>
      </c>
      <c s="50" t="str">
        <f>IF('S.D.PASTE SHEET'!C163="","",'S.D.PASTE SHEET'!C163)</f>
        <v/>
      </c>
      <c s="51" t="str">
        <f>IF('S.D.PASTE SHEET'!D163="","",'S.D.PASTE SHEET'!D163)</f>
        <v/>
      </c>
      <c s="50" t="str">
        <f>IF('S.D.PASTE SHEET'!E163="","",UPPER('S.D.PASTE SHEET'!E163))</f>
        <v/>
      </c>
      <c s="50" t="str">
        <f>IF('S.D.PASTE SHEET'!F163="","",'S.D.PASTE SHEET'!F163)</f>
        <v/>
      </c>
      <c s="50" t="str">
        <f>IF('S.D.PASTE SHEET'!G163="","",UPPER('S.D.PASTE SHEET'!G163))</f>
        <v/>
      </c>
      <c s="50" t="str">
        <f>IF('S.D.PASTE SHEET'!H163="","",UPPER('S.D.PASTE SHEET'!H163))</f>
        <v/>
      </c>
      <c s="50" t="str">
        <f>IF('S.D.PASTE SHEET'!I163="","",'S.D.PASTE SHEET'!I163)</f>
        <v/>
      </c>
      <c s="51" t="str">
        <f>IF('S.D.PASTE SHEET'!J163="","",'S.D.PASTE SHEET'!J163)</f>
        <v/>
      </c>
      <c s="50" t="str">
        <f>IF('S.D.PASTE SHEET'!K163="","",'S.D.PASTE SHEET'!K163)</f>
        <v/>
      </c>
      <c s="50" t="str">
        <f>IF('S.D.PASTE SHEET'!L163="","",'S.D.PASTE SHEET'!L163)</f>
        <v/>
      </c>
      <c s="50" t="str">
        <f>IF('S.D.PASTE SHEET'!M163="","",'S.D.PASTE SHEET'!M163)</f>
        <v/>
      </c>
      <c s="50" t="str">
        <f>IF('S.D.PASTE SHEET'!N163="","",'S.D.PASTE SHEET'!N163)</f>
        <v/>
      </c>
      <c s="50" t="str">
        <f>IF('S.D.PASTE SHEET'!O163="","",'S.D.PASTE SHEET'!O163)</f>
        <v/>
      </c>
      <c s="50" t="str">
        <f>IF('S.D.PASTE SHEET'!P163="","",'S.D.PASTE SHEET'!P163)</f>
        <v/>
      </c>
      <c s="50" t="str">
        <f>IF('S.D.PASTE SHEET'!Q163="","",'S.D.PASTE SHEET'!Q163)</f>
        <v/>
      </c>
      <c s="50" t="str">
        <f>IF('S.D.PASTE SHEET'!R163="","",'S.D.PASTE SHEET'!R163)</f>
        <v/>
      </c>
      <c s="50" t="str">
        <f>IF('S.D.PASTE SHEET'!S163="","",'S.D.PASTE SHEET'!S163)</f>
        <v/>
      </c>
      <c s="50" t="str">
        <f>IF('S.D.PASTE SHEET'!T163="","",'S.D.PASTE SHEET'!T163)</f>
        <v/>
      </c>
      <c s="50" t="str">
        <f>IF('S.D.PASTE SHEET'!U163="","",'S.D.PASTE SHEET'!U163)</f>
        <v/>
      </c>
      <c s="50" t="str">
        <f>IF('S.D.PASTE SHEET'!V163="","",'S.D.PASTE SHEET'!V163)</f>
        <v/>
      </c>
      <c s="50" t="str">
        <f>IF('S.D.PASTE SHEET'!W163="","",'S.D.PASTE SHEET'!W163)</f>
        <v/>
      </c>
      <c s="50" t="str">
        <f>IF('S.D.PASTE SHEET'!X163="","",'S.D.PASTE SHEET'!X163)</f>
        <v/>
      </c>
      <c s="50" t="str">
        <f>IF('S.D.PASTE SHEET'!Y163="","",'S.D.PASTE SHEET'!Y163)</f>
        <v/>
      </c>
      <c s="50" t="str">
        <f>IF('S.D.PASTE SHEET'!Z163="","",'S.D.PASTE SHEET'!Z163)</f>
        <v/>
      </c>
      <c s="50" t="str">
        <f>IF('S.D.PASTE SHEET'!AA163="","",'S.D.PASTE SHEET'!AA163)</f>
        <v/>
      </c>
      <c s="50" t="str">
        <f>IF('S.D.PASTE SHEET'!AB163="","",'S.D.PASTE SHEET'!AB163)</f>
        <v/>
      </c>
      <c s="50" t="str">
        <f>IF('S.D.PASTE SHEET'!AC163="","",'S.D.PASTE SHEET'!AC163)</f>
        <v/>
      </c>
      <c s="50" t="str">
        <f>IF('S.D.PASTE SHEET'!AD163="","",'S.D.PASTE SHEET'!AD163)</f>
        <v/>
      </c>
      <c s="52"/>
      <c s="48" t="str">
        <f>IF(AK163="","",IF(AK163&gt;0,COUNT($AG$2:AG163),""))</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IF(BC163="","",IF(BC163&gt;0,COUNT($AY$2:AY163),""))</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64" spans="1:66" ht="15.75" customHeight="1">
      <c r="A164" s="50" t="str">
        <f>IF('S.D.PASTE SHEET'!A164="","",'S.D.PASTE SHEET'!A164)</f>
        <v/>
      </c>
      <c s="50" t="str">
        <f>IF('S.D.PASTE SHEET'!B164="","",'S.D.PASTE SHEET'!B164)</f>
        <v/>
      </c>
      <c s="50" t="str">
        <f>IF('S.D.PASTE SHEET'!C164="","",'S.D.PASTE SHEET'!C164)</f>
        <v/>
      </c>
      <c s="51" t="str">
        <f>IF('S.D.PASTE SHEET'!D164="","",'S.D.PASTE SHEET'!D164)</f>
        <v/>
      </c>
      <c s="50" t="str">
        <f>IF('S.D.PASTE SHEET'!E164="","",UPPER('S.D.PASTE SHEET'!E164))</f>
        <v/>
      </c>
      <c s="50" t="str">
        <f>IF('S.D.PASTE SHEET'!F164="","",'S.D.PASTE SHEET'!F164)</f>
        <v/>
      </c>
      <c s="50" t="str">
        <f>IF('S.D.PASTE SHEET'!G164="","",UPPER('S.D.PASTE SHEET'!G164))</f>
        <v/>
      </c>
      <c s="50" t="str">
        <f>IF('S.D.PASTE SHEET'!H164="","",UPPER('S.D.PASTE SHEET'!H164))</f>
        <v/>
      </c>
      <c s="50" t="str">
        <f>IF('S.D.PASTE SHEET'!I164="","",'S.D.PASTE SHEET'!I164)</f>
        <v/>
      </c>
      <c s="51" t="str">
        <f>IF('S.D.PASTE SHEET'!J164="","",'S.D.PASTE SHEET'!J164)</f>
        <v/>
      </c>
      <c s="50" t="str">
        <f>IF('S.D.PASTE SHEET'!K164="","",'S.D.PASTE SHEET'!K164)</f>
        <v/>
      </c>
      <c s="50" t="str">
        <f>IF('S.D.PASTE SHEET'!L164="","",'S.D.PASTE SHEET'!L164)</f>
        <v/>
      </c>
      <c s="50" t="str">
        <f>IF('S.D.PASTE SHEET'!M164="","",'S.D.PASTE SHEET'!M164)</f>
        <v/>
      </c>
      <c s="50" t="str">
        <f>IF('S.D.PASTE SHEET'!N164="","",'S.D.PASTE SHEET'!N164)</f>
        <v/>
      </c>
      <c s="50" t="str">
        <f>IF('S.D.PASTE SHEET'!O164="","",'S.D.PASTE SHEET'!O164)</f>
        <v/>
      </c>
      <c s="50" t="str">
        <f>IF('S.D.PASTE SHEET'!P164="","",'S.D.PASTE SHEET'!P164)</f>
        <v/>
      </c>
      <c s="50" t="str">
        <f>IF('S.D.PASTE SHEET'!Q164="","",'S.D.PASTE SHEET'!Q164)</f>
        <v/>
      </c>
      <c s="50" t="str">
        <f>IF('S.D.PASTE SHEET'!R164="","",'S.D.PASTE SHEET'!R164)</f>
        <v/>
      </c>
      <c s="50" t="str">
        <f>IF('S.D.PASTE SHEET'!S164="","",'S.D.PASTE SHEET'!S164)</f>
        <v/>
      </c>
      <c s="50" t="str">
        <f>IF('S.D.PASTE SHEET'!T164="","",'S.D.PASTE SHEET'!T164)</f>
        <v/>
      </c>
      <c s="50" t="str">
        <f>IF('S.D.PASTE SHEET'!U164="","",'S.D.PASTE SHEET'!U164)</f>
        <v/>
      </c>
      <c s="50" t="str">
        <f>IF('S.D.PASTE SHEET'!V164="","",'S.D.PASTE SHEET'!V164)</f>
        <v/>
      </c>
      <c s="50" t="str">
        <f>IF('S.D.PASTE SHEET'!W164="","",'S.D.PASTE SHEET'!W164)</f>
        <v/>
      </c>
      <c s="50" t="str">
        <f>IF('S.D.PASTE SHEET'!X164="","",'S.D.PASTE SHEET'!X164)</f>
        <v/>
      </c>
      <c s="50" t="str">
        <f>IF('S.D.PASTE SHEET'!Y164="","",'S.D.PASTE SHEET'!Y164)</f>
        <v/>
      </c>
      <c s="50" t="str">
        <f>IF('S.D.PASTE SHEET'!Z164="","",'S.D.PASTE SHEET'!Z164)</f>
        <v/>
      </c>
      <c s="50" t="str">
        <f>IF('S.D.PASTE SHEET'!AA164="","",'S.D.PASTE SHEET'!AA164)</f>
        <v/>
      </c>
      <c s="50" t="str">
        <f>IF('S.D.PASTE SHEET'!AB164="","",'S.D.PASTE SHEET'!AB164)</f>
        <v/>
      </c>
      <c s="50" t="str">
        <f>IF('S.D.PASTE SHEET'!AC164="","",'S.D.PASTE SHEET'!AC164)</f>
        <v/>
      </c>
      <c s="50" t="str">
        <f>IF('S.D.PASTE SHEET'!AD164="","",'S.D.PASTE SHEET'!AD164)</f>
        <v/>
      </c>
      <c s="52"/>
      <c s="48" t="str">
        <f>IF(AK164="","",IF(AK164&gt;0,COUNT($AG$2:AG164),""))</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IF(BC164="","",IF(BC164&gt;0,COUNT($AY$2:AY164),""))</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65" spans="1:66" ht="15.75" customHeight="1">
      <c r="A165" s="50" t="str">
        <f>IF('S.D.PASTE SHEET'!A165="","",'S.D.PASTE SHEET'!A165)</f>
        <v/>
      </c>
      <c s="50" t="str">
        <f>IF('S.D.PASTE SHEET'!B165="","",'S.D.PASTE SHEET'!B165)</f>
        <v/>
      </c>
      <c s="50" t="str">
        <f>IF('S.D.PASTE SHEET'!C165="","",'S.D.PASTE SHEET'!C165)</f>
        <v/>
      </c>
      <c s="51" t="str">
        <f>IF('S.D.PASTE SHEET'!D165="","",'S.D.PASTE SHEET'!D165)</f>
        <v/>
      </c>
      <c s="50" t="str">
        <f>IF('S.D.PASTE SHEET'!E165="","",UPPER('S.D.PASTE SHEET'!E165))</f>
        <v/>
      </c>
      <c s="50" t="str">
        <f>IF('S.D.PASTE SHEET'!F165="","",'S.D.PASTE SHEET'!F165)</f>
        <v/>
      </c>
      <c s="50" t="str">
        <f>IF('S.D.PASTE SHEET'!G165="","",UPPER('S.D.PASTE SHEET'!G165))</f>
        <v/>
      </c>
      <c s="50" t="str">
        <f>IF('S.D.PASTE SHEET'!H165="","",UPPER('S.D.PASTE SHEET'!H165))</f>
        <v/>
      </c>
      <c s="50" t="str">
        <f>IF('S.D.PASTE SHEET'!I165="","",'S.D.PASTE SHEET'!I165)</f>
        <v/>
      </c>
      <c s="51" t="str">
        <f>IF('S.D.PASTE SHEET'!J165="","",'S.D.PASTE SHEET'!J165)</f>
        <v/>
      </c>
      <c s="50" t="str">
        <f>IF('S.D.PASTE SHEET'!K165="","",'S.D.PASTE SHEET'!K165)</f>
        <v/>
      </c>
      <c s="50" t="str">
        <f>IF('S.D.PASTE SHEET'!L165="","",'S.D.PASTE SHEET'!L165)</f>
        <v/>
      </c>
      <c s="50" t="str">
        <f>IF('S.D.PASTE SHEET'!M165="","",'S.D.PASTE SHEET'!M165)</f>
        <v/>
      </c>
      <c s="50" t="str">
        <f>IF('S.D.PASTE SHEET'!N165="","",'S.D.PASTE SHEET'!N165)</f>
        <v/>
      </c>
      <c s="50" t="str">
        <f>IF('S.D.PASTE SHEET'!O165="","",'S.D.PASTE SHEET'!O165)</f>
        <v/>
      </c>
      <c s="50" t="str">
        <f>IF('S.D.PASTE SHEET'!P165="","",'S.D.PASTE SHEET'!P165)</f>
        <v/>
      </c>
      <c s="50" t="str">
        <f>IF('S.D.PASTE SHEET'!Q165="","",'S.D.PASTE SHEET'!Q165)</f>
        <v/>
      </c>
      <c s="50" t="str">
        <f>IF('S.D.PASTE SHEET'!R165="","",'S.D.PASTE SHEET'!R165)</f>
        <v/>
      </c>
      <c s="50" t="str">
        <f>IF('S.D.PASTE SHEET'!S165="","",'S.D.PASTE SHEET'!S165)</f>
        <v/>
      </c>
      <c s="50" t="str">
        <f>IF('S.D.PASTE SHEET'!T165="","",'S.D.PASTE SHEET'!T165)</f>
        <v/>
      </c>
      <c s="50" t="str">
        <f>IF('S.D.PASTE SHEET'!U165="","",'S.D.PASTE SHEET'!U165)</f>
        <v/>
      </c>
      <c s="50" t="str">
        <f>IF('S.D.PASTE SHEET'!V165="","",'S.D.PASTE SHEET'!V165)</f>
        <v/>
      </c>
      <c s="50" t="str">
        <f>IF('S.D.PASTE SHEET'!W165="","",'S.D.PASTE SHEET'!W165)</f>
        <v/>
      </c>
      <c s="50" t="str">
        <f>IF('S.D.PASTE SHEET'!X165="","",'S.D.PASTE SHEET'!X165)</f>
        <v/>
      </c>
      <c s="50" t="str">
        <f>IF('S.D.PASTE SHEET'!Y165="","",'S.D.PASTE SHEET'!Y165)</f>
        <v/>
      </c>
      <c s="50" t="str">
        <f>IF('S.D.PASTE SHEET'!Z165="","",'S.D.PASTE SHEET'!Z165)</f>
        <v/>
      </c>
      <c s="50" t="str">
        <f>IF('S.D.PASTE SHEET'!AA165="","",'S.D.PASTE SHEET'!AA165)</f>
        <v/>
      </c>
      <c s="50" t="str">
        <f>IF('S.D.PASTE SHEET'!AB165="","",'S.D.PASTE SHEET'!AB165)</f>
        <v/>
      </c>
      <c s="50" t="str">
        <f>IF('S.D.PASTE SHEET'!AC165="","",'S.D.PASTE SHEET'!AC165)</f>
        <v/>
      </c>
      <c s="50" t="str">
        <f>IF('S.D.PASTE SHEET'!AD165="","",'S.D.PASTE SHEET'!AD165)</f>
        <v/>
      </c>
      <c s="52"/>
      <c s="48" t="str">
        <f>IF(AK165="","",IF(AK165&gt;0,COUNT($AG$2:AG165),""))</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IF(BC165="","",IF(BC165&gt;0,COUNT($AY$2:AY165),""))</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66" spans="1:66" ht="15.75" customHeight="1">
      <c r="A166" s="50" t="str">
        <f>IF('S.D.PASTE SHEET'!A166="","",'S.D.PASTE SHEET'!A166)</f>
        <v/>
      </c>
      <c s="50" t="str">
        <f>IF('S.D.PASTE SHEET'!B166="","",'S.D.PASTE SHEET'!B166)</f>
        <v/>
      </c>
      <c s="50" t="str">
        <f>IF('S.D.PASTE SHEET'!C166="","",'S.D.PASTE SHEET'!C166)</f>
        <v/>
      </c>
      <c s="51" t="str">
        <f>IF('S.D.PASTE SHEET'!D166="","",'S.D.PASTE SHEET'!D166)</f>
        <v/>
      </c>
      <c s="50" t="str">
        <f>IF('S.D.PASTE SHEET'!E166="","",UPPER('S.D.PASTE SHEET'!E166))</f>
        <v/>
      </c>
      <c s="50" t="str">
        <f>IF('S.D.PASTE SHEET'!F166="","",'S.D.PASTE SHEET'!F166)</f>
        <v/>
      </c>
      <c s="50" t="str">
        <f>IF('S.D.PASTE SHEET'!G166="","",UPPER('S.D.PASTE SHEET'!G166))</f>
        <v/>
      </c>
      <c s="50" t="str">
        <f>IF('S.D.PASTE SHEET'!H166="","",UPPER('S.D.PASTE SHEET'!H166))</f>
        <v/>
      </c>
      <c s="50" t="str">
        <f>IF('S.D.PASTE SHEET'!I166="","",'S.D.PASTE SHEET'!I166)</f>
        <v/>
      </c>
      <c s="51" t="str">
        <f>IF('S.D.PASTE SHEET'!J166="","",'S.D.PASTE SHEET'!J166)</f>
        <v/>
      </c>
      <c s="50" t="str">
        <f>IF('S.D.PASTE SHEET'!K166="","",'S.D.PASTE SHEET'!K166)</f>
        <v/>
      </c>
      <c s="50" t="str">
        <f>IF('S.D.PASTE SHEET'!L166="","",'S.D.PASTE SHEET'!L166)</f>
        <v/>
      </c>
      <c s="50" t="str">
        <f>IF('S.D.PASTE SHEET'!M166="","",'S.D.PASTE SHEET'!M166)</f>
        <v/>
      </c>
      <c s="50" t="str">
        <f>IF('S.D.PASTE SHEET'!N166="","",'S.D.PASTE SHEET'!N166)</f>
        <v/>
      </c>
      <c s="50" t="str">
        <f>IF('S.D.PASTE SHEET'!O166="","",'S.D.PASTE SHEET'!O166)</f>
        <v/>
      </c>
      <c s="50" t="str">
        <f>IF('S.D.PASTE SHEET'!P166="","",'S.D.PASTE SHEET'!P166)</f>
        <v/>
      </c>
      <c s="50" t="str">
        <f>IF('S.D.PASTE SHEET'!Q166="","",'S.D.PASTE SHEET'!Q166)</f>
        <v/>
      </c>
      <c s="50" t="str">
        <f>IF('S.D.PASTE SHEET'!R166="","",'S.D.PASTE SHEET'!R166)</f>
        <v/>
      </c>
      <c s="50" t="str">
        <f>IF('S.D.PASTE SHEET'!S166="","",'S.D.PASTE SHEET'!S166)</f>
        <v/>
      </c>
      <c s="50" t="str">
        <f>IF('S.D.PASTE SHEET'!T166="","",'S.D.PASTE SHEET'!T166)</f>
        <v/>
      </c>
      <c s="50" t="str">
        <f>IF('S.D.PASTE SHEET'!U166="","",'S.D.PASTE SHEET'!U166)</f>
        <v/>
      </c>
      <c s="50" t="str">
        <f>IF('S.D.PASTE SHEET'!V166="","",'S.D.PASTE SHEET'!V166)</f>
        <v/>
      </c>
      <c s="50" t="str">
        <f>IF('S.D.PASTE SHEET'!W166="","",'S.D.PASTE SHEET'!W166)</f>
        <v/>
      </c>
      <c s="50" t="str">
        <f>IF('S.D.PASTE SHEET'!X166="","",'S.D.PASTE SHEET'!X166)</f>
        <v/>
      </c>
      <c s="50" t="str">
        <f>IF('S.D.PASTE SHEET'!Y166="","",'S.D.PASTE SHEET'!Y166)</f>
        <v/>
      </c>
      <c s="50" t="str">
        <f>IF('S.D.PASTE SHEET'!Z166="","",'S.D.PASTE SHEET'!Z166)</f>
        <v/>
      </c>
      <c s="50" t="str">
        <f>IF('S.D.PASTE SHEET'!AA166="","",'S.D.PASTE SHEET'!AA166)</f>
        <v/>
      </c>
      <c s="50" t="str">
        <f>IF('S.D.PASTE SHEET'!AB166="","",'S.D.PASTE SHEET'!AB166)</f>
        <v/>
      </c>
      <c s="50" t="str">
        <f>IF('S.D.PASTE SHEET'!AC166="","",'S.D.PASTE SHEET'!AC166)</f>
        <v/>
      </c>
      <c s="50" t="str">
        <f>IF('S.D.PASTE SHEET'!AD166="","",'S.D.PASTE SHEET'!AD166)</f>
        <v/>
      </c>
      <c s="52"/>
      <c s="48" t="str">
        <f>IF(AK166="","",IF(AK166&gt;0,COUNT($AG$2:AG166),""))</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IF(BC166="","",IF(BC166&gt;0,COUNT($AY$2:AY166),""))</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67" spans="1:66" ht="15.75" customHeight="1">
      <c r="A167" s="50" t="str">
        <f>IF('S.D.PASTE SHEET'!A167="","",'S.D.PASTE SHEET'!A167)</f>
        <v/>
      </c>
      <c s="50" t="str">
        <f>IF('S.D.PASTE SHEET'!B167="","",'S.D.PASTE SHEET'!B167)</f>
        <v/>
      </c>
      <c s="50" t="str">
        <f>IF('S.D.PASTE SHEET'!C167="","",'S.D.PASTE SHEET'!C167)</f>
        <v/>
      </c>
      <c s="51" t="str">
        <f>IF('S.D.PASTE SHEET'!D167="","",'S.D.PASTE SHEET'!D167)</f>
        <v/>
      </c>
      <c s="50" t="str">
        <f>IF('S.D.PASTE SHEET'!E167="","",UPPER('S.D.PASTE SHEET'!E167))</f>
        <v/>
      </c>
      <c s="50" t="str">
        <f>IF('S.D.PASTE SHEET'!F167="","",'S.D.PASTE SHEET'!F167)</f>
        <v/>
      </c>
      <c s="50" t="str">
        <f>IF('S.D.PASTE SHEET'!G167="","",UPPER('S.D.PASTE SHEET'!G167))</f>
        <v/>
      </c>
      <c s="50" t="str">
        <f>IF('S.D.PASTE SHEET'!H167="","",UPPER('S.D.PASTE SHEET'!H167))</f>
        <v/>
      </c>
      <c s="50" t="str">
        <f>IF('S.D.PASTE SHEET'!I167="","",'S.D.PASTE SHEET'!I167)</f>
        <v/>
      </c>
      <c s="51" t="str">
        <f>IF('S.D.PASTE SHEET'!J167="","",'S.D.PASTE SHEET'!J167)</f>
        <v/>
      </c>
      <c s="50" t="str">
        <f>IF('S.D.PASTE SHEET'!K167="","",'S.D.PASTE SHEET'!K167)</f>
        <v/>
      </c>
      <c s="50" t="str">
        <f>IF('S.D.PASTE SHEET'!L167="","",'S.D.PASTE SHEET'!L167)</f>
        <v/>
      </c>
      <c s="50" t="str">
        <f>IF('S.D.PASTE SHEET'!M167="","",'S.D.PASTE SHEET'!M167)</f>
        <v/>
      </c>
      <c s="50" t="str">
        <f>IF('S.D.PASTE SHEET'!N167="","",'S.D.PASTE SHEET'!N167)</f>
        <v/>
      </c>
      <c s="50" t="str">
        <f>IF('S.D.PASTE SHEET'!O167="","",'S.D.PASTE SHEET'!O167)</f>
        <v/>
      </c>
      <c s="50" t="str">
        <f>IF('S.D.PASTE SHEET'!P167="","",'S.D.PASTE SHEET'!P167)</f>
        <v/>
      </c>
      <c s="50" t="str">
        <f>IF('S.D.PASTE SHEET'!Q167="","",'S.D.PASTE SHEET'!Q167)</f>
        <v/>
      </c>
      <c s="50" t="str">
        <f>IF('S.D.PASTE SHEET'!R167="","",'S.D.PASTE SHEET'!R167)</f>
        <v/>
      </c>
      <c s="50" t="str">
        <f>IF('S.D.PASTE SHEET'!S167="","",'S.D.PASTE SHEET'!S167)</f>
        <v/>
      </c>
      <c s="50" t="str">
        <f>IF('S.D.PASTE SHEET'!T167="","",'S.D.PASTE SHEET'!T167)</f>
        <v/>
      </c>
      <c s="50" t="str">
        <f>IF('S.D.PASTE SHEET'!U167="","",'S.D.PASTE SHEET'!U167)</f>
        <v/>
      </c>
      <c s="50" t="str">
        <f>IF('S.D.PASTE SHEET'!V167="","",'S.D.PASTE SHEET'!V167)</f>
        <v/>
      </c>
      <c s="50" t="str">
        <f>IF('S.D.PASTE SHEET'!W167="","",'S.D.PASTE SHEET'!W167)</f>
        <v/>
      </c>
      <c s="50" t="str">
        <f>IF('S.D.PASTE SHEET'!X167="","",'S.D.PASTE SHEET'!X167)</f>
        <v/>
      </c>
      <c s="50" t="str">
        <f>IF('S.D.PASTE SHEET'!Y167="","",'S.D.PASTE SHEET'!Y167)</f>
        <v/>
      </c>
      <c s="50" t="str">
        <f>IF('S.D.PASTE SHEET'!Z167="","",'S.D.PASTE SHEET'!Z167)</f>
        <v/>
      </c>
      <c s="50" t="str">
        <f>IF('S.D.PASTE SHEET'!AA167="","",'S.D.PASTE SHEET'!AA167)</f>
        <v/>
      </c>
      <c s="50" t="str">
        <f>IF('S.D.PASTE SHEET'!AB167="","",'S.D.PASTE SHEET'!AB167)</f>
        <v/>
      </c>
      <c s="50" t="str">
        <f>IF('S.D.PASTE SHEET'!AC167="","",'S.D.PASTE SHEET'!AC167)</f>
        <v/>
      </c>
      <c s="50" t="str">
        <f>IF('S.D.PASTE SHEET'!AD167="","",'S.D.PASTE SHEET'!AD167)</f>
        <v/>
      </c>
      <c s="52"/>
      <c s="48" t="str">
        <f>IF(AK167="","",IF(AK167&gt;0,COUNT($AG$2:AG167),""))</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IF(BC167="","",IF(BC167&gt;0,COUNT($AY$2:AY167),""))</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68" spans="1:66" ht="15.75" customHeight="1">
      <c r="A168" s="50" t="str">
        <f>IF('S.D.PASTE SHEET'!A168="","",'S.D.PASTE SHEET'!A168)</f>
        <v/>
      </c>
      <c s="50" t="str">
        <f>IF('S.D.PASTE SHEET'!B168="","",'S.D.PASTE SHEET'!B168)</f>
        <v/>
      </c>
      <c s="50" t="str">
        <f>IF('S.D.PASTE SHEET'!C168="","",'S.D.PASTE SHEET'!C168)</f>
        <v/>
      </c>
      <c s="51" t="str">
        <f>IF('S.D.PASTE SHEET'!D168="","",'S.D.PASTE SHEET'!D168)</f>
        <v/>
      </c>
      <c s="50" t="str">
        <f>IF('S.D.PASTE SHEET'!E168="","",UPPER('S.D.PASTE SHEET'!E168))</f>
        <v/>
      </c>
      <c s="50" t="str">
        <f>IF('S.D.PASTE SHEET'!F168="","",'S.D.PASTE SHEET'!F168)</f>
        <v/>
      </c>
      <c s="50" t="str">
        <f>IF('S.D.PASTE SHEET'!G168="","",UPPER('S.D.PASTE SHEET'!G168))</f>
        <v/>
      </c>
      <c s="50" t="str">
        <f>IF('S.D.PASTE SHEET'!H168="","",UPPER('S.D.PASTE SHEET'!H168))</f>
        <v/>
      </c>
      <c s="50" t="str">
        <f>IF('S.D.PASTE SHEET'!I168="","",'S.D.PASTE SHEET'!I168)</f>
        <v/>
      </c>
      <c s="51" t="str">
        <f>IF('S.D.PASTE SHEET'!J168="","",'S.D.PASTE SHEET'!J168)</f>
        <v/>
      </c>
      <c s="50" t="str">
        <f>IF('S.D.PASTE SHEET'!K168="","",'S.D.PASTE SHEET'!K168)</f>
        <v/>
      </c>
      <c s="50" t="str">
        <f>IF('S.D.PASTE SHEET'!L168="","",'S.D.PASTE SHEET'!L168)</f>
        <v/>
      </c>
      <c s="50" t="str">
        <f>IF('S.D.PASTE SHEET'!M168="","",'S.D.PASTE SHEET'!M168)</f>
        <v/>
      </c>
      <c s="50" t="str">
        <f>IF('S.D.PASTE SHEET'!N168="","",'S.D.PASTE SHEET'!N168)</f>
        <v/>
      </c>
      <c s="50" t="str">
        <f>IF('S.D.PASTE SHEET'!O168="","",'S.D.PASTE SHEET'!O168)</f>
        <v/>
      </c>
      <c s="50" t="str">
        <f>IF('S.D.PASTE SHEET'!P168="","",'S.D.PASTE SHEET'!P168)</f>
        <v/>
      </c>
      <c s="50" t="str">
        <f>IF('S.D.PASTE SHEET'!Q168="","",'S.D.PASTE SHEET'!Q168)</f>
        <v/>
      </c>
      <c s="50" t="str">
        <f>IF('S.D.PASTE SHEET'!R168="","",'S.D.PASTE SHEET'!R168)</f>
        <v/>
      </c>
      <c s="50" t="str">
        <f>IF('S.D.PASTE SHEET'!S168="","",'S.D.PASTE SHEET'!S168)</f>
        <v/>
      </c>
      <c s="50" t="str">
        <f>IF('S.D.PASTE SHEET'!T168="","",'S.D.PASTE SHEET'!T168)</f>
        <v/>
      </c>
      <c s="50" t="str">
        <f>IF('S.D.PASTE SHEET'!U168="","",'S.D.PASTE SHEET'!U168)</f>
        <v/>
      </c>
      <c s="50" t="str">
        <f>IF('S.D.PASTE SHEET'!V168="","",'S.D.PASTE SHEET'!V168)</f>
        <v/>
      </c>
      <c s="50" t="str">
        <f>IF('S.D.PASTE SHEET'!W168="","",'S.D.PASTE SHEET'!W168)</f>
        <v/>
      </c>
      <c s="50" t="str">
        <f>IF('S.D.PASTE SHEET'!X168="","",'S.D.PASTE SHEET'!X168)</f>
        <v/>
      </c>
      <c s="50" t="str">
        <f>IF('S.D.PASTE SHEET'!Y168="","",'S.D.PASTE SHEET'!Y168)</f>
        <v/>
      </c>
      <c s="50" t="str">
        <f>IF('S.D.PASTE SHEET'!Z168="","",'S.D.PASTE SHEET'!Z168)</f>
        <v/>
      </c>
      <c s="50" t="str">
        <f>IF('S.D.PASTE SHEET'!AA168="","",'S.D.PASTE SHEET'!AA168)</f>
        <v/>
      </c>
      <c s="50" t="str">
        <f>IF('S.D.PASTE SHEET'!AB168="","",'S.D.PASTE SHEET'!AB168)</f>
        <v/>
      </c>
      <c s="50" t="str">
        <f>IF('S.D.PASTE SHEET'!AC168="","",'S.D.PASTE SHEET'!AC168)</f>
        <v/>
      </c>
      <c s="50" t="str">
        <f>IF('S.D.PASTE SHEET'!AD168="","",'S.D.PASTE SHEET'!AD168)</f>
        <v/>
      </c>
      <c s="52"/>
      <c s="48" t="str">
        <f>IF(AK168="","",IF(AK168&gt;0,COUNT($AG$2:AG168),""))</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IF(BC168="","",IF(BC168&gt;0,COUNT($AY$2:AY168),""))</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69" spans="1:66" ht="15.75" customHeight="1">
      <c r="A169" s="50" t="str">
        <f>IF('S.D.PASTE SHEET'!A169="","",'S.D.PASTE SHEET'!A169)</f>
        <v/>
      </c>
      <c s="50" t="str">
        <f>IF('S.D.PASTE SHEET'!B169="","",'S.D.PASTE SHEET'!B169)</f>
        <v/>
      </c>
      <c s="50" t="str">
        <f>IF('S.D.PASTE SHEET'!C169="","",'S.D.PASTE SHEET'!C169)</f>
        <v/>
      </c>
      <c s="51" t="str">
        <f>IF('S.D.PASTE SHEET'!D169="","",'S.D.PASTE SHEET'!D169)</f>
        <v/>
      </c>
      <c s="50" t="str">
        <f>IF('S.D.PASTE SHEET'!E169="","",UPPER('S.D.PASTE SHEET'!E169))</f>
        <v/>
      </c>
      <c s="50" t="str">
        <f>IF('S.D.PASTE SHEET'!F169="","",'S.D.PASTE SHEET'!F169)</f>
        <v/>
      </c>
      <c s="50" t="str">
        <f>IF('S.D.PASTE SHEET'!G169="","",UPPER('S.D.PASTE SHEET'!G169))</f>
        <v/>
      </c>
      <c s="50" t="str">
        <f>IF('S.D.PASTE SHEET'!H169="","",UPPER('S.D.PASTE SHEET'!H169))</f>
        <v/>
      </c>
      <c s="50" t="str">
        <f>IF('S.D.PASTE SHEET'!I169="","",'S.D.PASTE SHEET'!I169)</f>
        <v/>
      </c>
      <c s="51" t="str">
        <f>IF('S.D.PASTE SHEET'!J169="","",'S.D.PASTE SHEET'!J169)</f>
        <v/>
      </c>
      <c s="50" t="str">
        <f>IF('S.D.PASTE SHEET'!K169="","",'S.D.PASTE SHEET'!K169)</f>
        <v/>
      </c>
      <c s="50" t="str">
        <f>IF('S.D.PASTE SHEET'!L169="","",'S.D.PASTE SHEET'!L169)</f>
        <v/>
      </c>
      <c s="50" t="str">
        <f>IF('S.D.PASTE SHEET'!M169="","",'S.D.PASTE SHEET'!M169)</f>
        <v/>
      </c>
      <c s="50" t="str">
        <f>IF('S.D.PASTE SHEET'!N169="","",'S.D.PASTE SHEET'!N169)</f>
        <v/>
      </c>
      <c s="50" t="str">
        <f>IF('S.D.PASTE SHEET'!O169="","",'S.D.PASTE SHEET'!O169)</f>
        <v/>
      </c>
      <c s="50" t="str">
        <f>IF('S.D.PASTE SHEET'!P169="","",'S.D.PASTE SHEET'!P169)</f>
        <v/>
      </c>
      <c s="50" t="str">
        <f>IF('S.D.PASTE SHEET'!Q169="","",'S.D.PASTE SHEET'!Q169)</f>
        <v/>
      </c>
      <c s="50" t="str">
        <f>IF('S.D.PASTE SHEET'!R169="","",'S.D.PASTE SHEET'!R169)</f>
        <v/>
      </c>
      <c s="50" t="str">
        <f>IF('S.D.PASTE SHEET'!S169="","",'S.D.PASTE SHEET'!S169)</f>
        <v/>
      </c>
      <c s="50" t="str">
        <f>IF('S.D.PASTE SHEET'!T169="","",'S.D.PASTE SHEET'!T169)</f>
        <v/>
      </c>
      <c s="50" t="str">
        <f>IF('S.D.PASTE SHEET'!U169="","",'S.D.PASTE SHEET'!U169)</f>
        <v/>
      </c>
      <c s="50" t="str">
        <f>IF('S.D.PASTE SHEET'!V169="","",'S.D.PASTE SHEET'!V169)</f>
        <v/>
      </c>
      <c s="50" t="str">
        <f>IF('S.D.PASTE SHEET'!W169="","",'S.D.PASTE SHEET'!W169)</f>
        <v/>
      </c>
      <c s="50" t="str">
        <f>IF('S.D.PASTE SHEET'!X169="","",'S.D.PASTE SHEET'!X169)</f>
        <v/>
      </c>
      <c s="50" t="str">
        <f>IF('S.D.PASTE SHEET'!Y169="","",'S.D.PASTE SHEET'!Y169)</f>
        <v/>
      </c>
      <c s="50" t="str">
        <f>IF('S.D.PASTE SHEET'!Z169="","",'S.D.PASTE SHEET'!Z169)</f>
        <v/>
      </c>
      <c s="50" t="str">
        <f>IF('S.D.PASTE SHEET'!AA169="","",'S.D.PASTE SHEET'!AA169)</f>
        <v/>
      </c>
      <c s="50" t="str">
        <f>IF('S.D.PASTE SHEET'!AB169="","",'S.D.PASTE SHEET'!AB169)</f>
        <v/>
      </c>
      <c s="50" t="str">
        <f>IF('S.D.PASTE SHEET'!AC169="","",'S.D.PASTE SHEET'!AC169)</f>
        <v/>
      </c>
      <c s="50" t="str">
        <f>IF('S.D.PASTE SHEET'!AD169="","",'S.D.PASTE SHEET'!AD169)</f>
        <v/>
      </c>
      <c s="52"/>
      <c s="48" t="str">
        <f>IF(AK169="","",IF(AK169&gt;0,COUNT($AG$2:AG169),""))</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IF(BC169="","",IF(BC169&gt;0,COUNT($AY$2:AY169),""))</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70" spans="1:66" ht="15.75" customHeight="1">
      <c r="A170" s="50" t="str">
        <f>IF('S.D.PASTE SHEET'!A170="","",'S.D.PASTE SHEET'!A170)</f>
        <v/>
      </c>
      <c s="50" t="str">
        <f>IF('S.D.PASTE SHEET'!B170="","",'S.D.PASTE SHEET'!B170)</f>
        <v/>
      </c>
      <c s="50" t="str">
        <f>IF('S.D.PASTE SHEET'!C170="","",'S.D.PASTE SHEET'!C170)</f>
        <v/>
      </c>
      <c s="51" t="str">
        <f>IF('S.D.PASTE SHEET'!D170="","",'S.D.PASTE SHEET'!D170)</f>
        <v/>
      </c>
      <c s="50" t="str">
        <f>IF('S.D.PASTE SHEET'!E170="","",UPPER('S.D.PASTE SHEET'!E170))</f>
        <v/>
      </c>
      <c s="50" t="str">
        <f>IF('S.D.PASTE SHEET'!F170="","",'S.D.PASTE SHEET'!F170)</f>
        <v/>
      </c>
      <c s="50" t="str">
        <f>IF('S.D.PASTE SHEET'!G170="","",UPPER('S.D.PASTE SHEET'!G170))</f>
        <v/>
      </c>
      <c s="50" t="str">
        <f>IF('S.D.PASTE SHEET'!H170="","",UPPER('S.D.PASTE SHEET'!H170))</f>
        <v/>
      </c>
      <c s="50" t="str">
        <f>IF('S.D.PASTE SHEET'!I170="","",'S.D.PASTE SHEET'!I170)</f>
        <v/>
      </c>
      <c s="51" t="str">
        <f>IF('S.D.PASTE SHEET'!J170="","",'S.D.PASTE SHEET'!J170)</f>
        <v/>
      </c>
      <c s="50" t="str">
        <f>IF('S.D.PASTE SHEET'!K170="","",'S.D.PASTE SHEET'!K170)</f>
        <v/>
      </c>
      <c s="50" t="str">
        <f>IF('S.D.PASTE SHEET'!L170="","",'S.D.PASTE SHEET'!L170)</f>
        <v/>
      </c>
      <c s="50" t="str">
        <f>IF('S.D.PASTE SHEET'!M170="","",'S.D.PASTE SHEET'!M170)</f>
        <v/>
      </c>
      <c s="50" t="str">
        <f>IF('S.D.PASTE SHEET'!N170="","",'S.D.PASTE SHEET'!N170)</f>
        <v/>
      </c>
      <c s="50" t="str">
        <f>IF('S.D.PASTE SHEET'!O170="","",'S.D.PASTE SHEET'!O170)</f>
        <v/>
      </c>
      <c s="50" t="str">
        <f>IF('S.D.PASTE SHEET'!P170="","",'S.D.PASTE SHEET'!P170)</f>
        <v/>
      </c>
      <c s="50" t="str">
        <f>IF('S.D.PASTE SHEET'!Q170="","",'S.D.PASTE SHEET'!Q170)</f>
        <v/>
      </c>
      <c s="50" t="str">
        <f>IF('S.D.PASTE SHEET'!R170="","",'S.D.PASTE SHEET'!R170)</f>
        <v/>
      </c>
      <c s="50" t="str">
        <f>IF('S.D.PASTE SHEET'!S170="","",'S.D.PASTE SHEET'!S170)</f>
        <v/>
      </c>
      <c s="50" t="str">
        <f>IF('S.D.PASTE SHEET'!T170="","",'S.D.PASTE SHEET'!T170)</f>
        <v/>
      </c>
      <c s="50" t="str">
        <f>IF('S.D.PASTE SHEET'!U170="","",'S.D.PASTE SHEET'!U170)</f>
        <v/>
      </c>
      <c s="50" t="str">
        <f>IF('S.D.PASTE SHEET'!V170="","",'S.D.PASTE SHEET'!V170)</f>
        <v/>
      </c>
      <c s="50" t="str">
        <f>IF('S.D.PASTE SHEET'!W170="","",'S.D.PASTE SHEET'!W170)</f>
        <v/>
      </c>
      <c s="50" t="str">
        <f>IF('S.D.PASTE SHEET'!X170="","",'S.D.PASTE SHEET'!X170)</f>
        <v/>
      </c>
      <c s="50" t="str">
        <f>IF('S.D.PASTE SHEET'!Y170="","",'S.D.PASTE SHEET'!Y170)</f>
        <v/>
      </c>
      <c s="50" t="str">
        <f>IF('S.D.PASTE SHEET'!Z170="","",'S.D.PASTE SHEET'!Z170)</f>
        <v/>
      </c>
      <c s="50" t="str">
        <f>IF('S.D.PASTE SHEET'!AA170="","",'S.D.PASTE SHEET'!AA170)</f>
        <v/>
      </c>
      <c s="50" t="str">
        <f>IF('S.D.PASTE SHEET'!AB170="","",'S.D.PASTE SHEET'!AB170)</f>
        <v/>
      </c>
      <c s="50" t="str">
        <f>IF('S.D.PASTE SHEET'!AC170="","",'S.D.PASTE SHEET'!AC170)</f>
        <v/>
      </c>
      <c s="50" t="str">
        <f>IF('S.D.PASTE SHEET'!AD170="","",'S.D.PASTE SHEET'!AD170)</f>
        <v/>
      </c>
      <c s="52"/>
      <c s="48" t="str">
        <f>IF(AK170="","",IF(AK170&gt;0,COUNT($AG$2:AG170),""))</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IF(BC170="","",IF(BC170&gt;0,COUNT($AY$2:AY170),""))</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71" spans="1:66" ht="15.75" customHeight="1">
      <c r="A171" s="50" t="str">
        <f>IF('S.D.PASTE SHEET'!A171="","",'S.D.PASTE SHEET'!A171)</f>
        <v/>
      </c>
      <c s="50" t="str">
        <f>IF('S.D.PASTE SHEET'!B171="","",'S.D.PASTE SHEET'!B171)</f>
        <v/>
      </c>
      <c s="50" t="str">
        <f>IF('S.D.PASTE SHEET'!C171="","",'S.D.PASTE SHEET'!C171)</f>
        <v/>
      </c>
      <c s="51" t="str">
        <f>IF('S.D.PASTE SHEET'!D171="","",'S.D.PASTE SHEET'!D171)</f>
        <v/>
      </c>
      <c s="50" t="str">
        <f>IF('S.D.PASTE SHEET'!E171="","",UPPER('S.D.PASTE SHEET'!E171))</f>
        <v/>
      </c>
      <c s="50" t="str">
        <f>IF('S.D.PASTE SHEET'!F171="","",'S.D.PASTE SHEET'!F171)</f>
        <v/>
      </c>
      <c s="50" t="str">
        <f>IF('S.D.PASTE SHEET'!G171="","",UPPER('S.D.PASTE SHEET'!G171))</f>
        <v/>
      </c>
      <c s="50" t="str">
        <f>IF('S.D.PASTE SHEET'!H171="","",UPPER('S.D.PASTE SHEET'!H171))</f>
        <v/>
      </c>
      <c s="50" t="str">
        <f>IF('S.D.PASTE SHEET'!I171="","",'S.D.PASTE SHEET'!I171)</f>
        <v/>
      </c>
      <c s="51" t="str">
        <f>IF('S.D.PASTE SHEET'!J171="","",'S.D.PASTE SHEET'!J171)</f>
        <v/>
      </c>
      <c s="50" t="str">
        <f>IF('S.D.PASTE SHEET'!K171="","",'S.D.PASTE SHEET'!K171)</f>
        <v/>
      </c>
      <c s="50" t="str">
        <f>IF('S.D.PASTE SHEET'!L171="","",'S.D.PASTE SHEET'!L171)</f>
        <v/>
      </c>
      <c s="50" t="str">
        <f>IF('S.D.PASTE SHEET'!M171="","",'S.D.PASTE SHEET'!M171)</f>
        <v/>
      </c>
      <c s="50" t="str">
        <f>IF('S.D.PASTE SHEET'!N171="","",'S.D.PASTE SHEET'!N171)</f>
        <v/>
      </c>
      <c s="50" t="str">
        <f>IF('S.D.PASTE SHEET'!O171="","",'S.D.PASTE SHEET'!O171)</f>
        <v/>
      </c>
      <c s="50" t="str">
        <f>IF('S.D.PASTE SHEET'!P171="","",'S.D.PASTE SHEET'!P171)</f>
        <v/>
      </c>
      <c s="50" t="str">
        <f>IF('S.D.PASTE SHEET'!Q171="","",'S.D.PASTE SHEET'!Q171)</f>
        <v/>
      </c>
      <c s="50" t="str">
        <f>IF('S.D.PASTE SHEET'!R171="","",'S.D.PASTE SHEET'!R171)</f>
        <v/>
      </c>
      <c s="50" t="str">
        <f>IF('S.D.PASTE SHEET'!S171="","",'S.D.PASTE SHEET'!S171)</f>
        <v/>
      </c>
      <c s="50" t="str">
        <f>IF('S.D.PASTE SHEET'!T171="","",'S.D.PASTE SHEET'!T171)</f>
        <v/>
      </c>
      <c s="50" t="str">
        <f>IF('S.D.PASTE SHEET'!U171="","",'S.D.PASTE SHEET'!U171)</f>
        <v/>
      </c>
      <c s="50" t="str">
        <f>IF('S.D.PASTE SHEET'!V171="","",'S.D.PASTE SHEET'!V171)</f>
        <v/>
      </c>
      <c s="50" t="str">
        <f>IF('S.D.PASTE SHEET'!W171="","",'S.D.PASTE SHEET'!W171)</f>
        <v/>
      </c>
      <c s="50" t="str">
        <f>IF('S.D.PASTE SHEET'!X171="","",'S.D.PASTE SHEET'!X171)</f>
        <v/>
      </c>
      <c s="50" t="str">
        <f>IF('S.D.PASTE SHEET'!Y171="","",'S.D.PASTE SHEET'!Y171)</f>
        <v/>
      </c>
      <c s="50" t="str">
        <f>IF('S.D.PASTE SHEET'!Z171="","",'S.D.PASTE SHEET'!Z171)</f>
        <v/>
      </c>
      <c s="50" t="str">
        <f>IF('S.D.PASTE SHEET'!AA171="","",'S.D.PASTE SHEET'!AA171)</f>
        <v/>
      </c>
      <c s="50" t="str">
        <f>IF('S.D.PASTE SHEET'!AB171="","",'S.D.PASTE SHEET'!AB171)</f>
        <v/>
      </c>
      <c s="50" t="str">
        <f>IF('S.D.PASTE SHEET'!AC171="","",'S.D.PASTE SHEET'!AC171)</f>
        <v/>
      </c>
      <c s="50" t="str">
        <f>IF('S.D.PASTE SHEET'!AD171="","",'S.D.PASTE SHEET'!AD171)</f>
        <v/>
      </c>
      <c s="52"/>
      <c s="48" t="str">
        <f>IF(AK171="","",IF(AK171&gt;0,COUNT($AG$2:AG171),""))</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IF(BC171="","",IF(BC171&gt;0,COUNT($AY$2:AY171),""))</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72" spans="1:66" ht="15.75" customHeight="1">
      <c r="A172" s="50" t="str">
        <f>IF('S.D.PASTE SHEET'!A172="","",'S.D.PASTE SHEET'!A172)</f>
        <v/>
      </c>
      <c s="50" t="str">
        <f>IF('S.D.PASTE SHEET'!B172="","",'S.D.PASTE SHEET'!B172)</f>
        <v/>
      </c>
      <c s="50" t="str">
        <f>IF('S.D.PASTE SHEET'!C172="","",'S.D.PASTE SHEET'!C172)</f>
        <v/>
      </c>
      <c s="51" t="str">
        <f>IF('S.D.PASTE SHEET'!D172="","",'S.D.PASTE SHEET'!D172)</f>
        <v/>
      </c>
      <c s="50" t="str">
        <f>IF('S.D.PASTE SHEET'!E172="","",UPPER('S.D.PASTE SHEET'!E172))</f>
        <v/>
      </c>
      <c s="50" t="str">
        <f>IF('S.D.PASTE SHEET'!F172="","",'S.D.PASTE SHEET'!F172)</f>
        <v/>
      </c>
      <c s="50" t="str">
        <f>IF('S.D.PASTE SHEET'!G172="","",UPPER('S.D.PASTE SHEET'!G172))</f>
        <v/>
      </c>
      <c s="50" t="str">
        <f>IF('S.D.PASTE SHEET'!H172="","",UPPER('S.D.PASTE SHEET'!H172))</f>
        <v/>
      </c>
      <c s="50" t="str">
        <f>IF('S.D.PASTE SHEET'!I172="","",'S.D.PASTE SHEET'!I172)</f>
        <v/>
      </c>
      <c s="51" t="str">
        <f>IF('S.D.PASTE SHEET'!J172="","",'S.D.PASTE SHEET'!J172)</f>
        <v/>
      </c>
      <c s="50" t="str">
        <f>IF('S.D.PASTE SHEET'!K172="","",'S.D.PASTE SHEET'!K172)</f>
        <v/>
      </c>
      <c s="50" t="str">
        <f>IF('S.D.PASTE SHEET'!L172="","",'S.D.PASTE SHEET'!L172)</f>
        <v/>
      </c>
      <c s="50" t="str">
        <f>IF('S.D.PASTE SHEET'!M172="","",'S.D.PASTE SHEET'!M172)</f>
        <v/>
      </c>
      <c s="50" t="str">
        <f>IF('S.D.PASTE SHEET'!N172="","",'S.D.PASTE SHEET'!N172)</f>
        <v/>
      </c>
      <c s="50" t="str">
        <f>IF('S.D.PASTE SHEET'!O172="","",'S.D.PASTE SHEET'!O172)</f>
        <v/>
      </c>
      <c s="50" t="str">
        <f>IF('S.D.PASTE SHEET'!P172="","",'S.D.PASTE SHEET'!P172)</f>
        <v/>
      </c>
      <c s="50" t="str">
        <f>IF('S.D.PASTE SHEET'!Q172="","",'S.D.PASTE SHEET'!Q172)</f>
        <v/>
      </c>
      <c s="50" t="str">
        <f>IF('S.D.PASTE SHEET'!R172="","",'S.D.PASTE SHEET'!R172)</f>
        <v/>
      </c>
      <c s="50" t="str">
        <f>IF('S.D.PASTE SHEET'!S172="","",'S.D.PASTE SHEET'!S172)</f>
        <v/>
      </c>
      <c s="50" t="str">
        <f>IF('S.D.PASTE SHEET'!T172="","",'S.D.PASTE SHEET'!T172)</f>
        <v/>
      </c>
      <c s="50" t="str">
        <f>IF('S.D.PASTE SHEET'!U172="","",'S.D.PASTE SHEET'!U172)</f>
        <v/>
      </c>
      <c s="50" t="str">
        <f>IF('S.D.PASTE SHEET'!V172="","",'S.D.PASTE SHEET'!V172)</f>
        <v/>
      </c>
      <c s="50" t="str">
        <f>IF('S.D.PASTE SHEET'!W172="","",'S.D.PASTE SHEET'!W172)</f>
        <v/>
      </c>
      <c s="50" t="str">
        <f>IF('S.D.PASTE SHEET'!X172="","",'S.D.PASTE SHEET'!X172)</f>
        <v/>
      </c>
      <c s="50" t="str">
        <f>IF('S.D.PASTE SHEET'!Y172="","",'S.D.PASTE SHEET'!Y172)</f>
        <v/>
      </c>
      <c s="50" t="str">
        <f>IF('S.D.PASTE SHEET'!Z172="","",'S.D.PASTE SHEET'!Z172)</f>
        <v/>
      </c>
      <c s="50" t="str">
        <f>IF('S.D.PASTE SHEET'!AA172="","",'S.D.PASTE SHEET'!AA172)</f>
        <v/>
      </c>
      <c s="50" t="str">
        <f>IF('S.D.PASTE SHEET'!AB172="","",'S.D.PASTE SHEET'!AB172)</f>
        <v/>
      </c>
      <c s="50" t="str">
        <f>IF('S.D.PASTE SHEET'!AC172="","",'S.D.PASTE SHEET'!AC172)</f>
        <v/>
      </c>
      <c s="50" t="str">
        <f>IF('S.D.PASTE SHEET'!AD172="","",'S.D.PASTE SHEET'!AD172)</f>
        <v/>
      </c>
      <c s="52"/>
      <c s="48" t="str">
        <f>IF(AK172="","",IF(AK172&gt;0,COUNT($AG$2:AG172),""))</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IF(BC172="","",IF(BC172&gt;0,COUNT($AY$2:AY172),""))</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73" spans="1:66" ht="15.75" customHeight="1">
      <c r="A173" s="50" t="str">
        <f>IF('S.D.PASTE SHEET'!A173="","",'S.D.PASTE SHEET'!A173)</f>
        <v/>
      </c>
      <c s="50" t="str">
        <f>IF('S.D.PASTE SHEET'!B173="","",'S.D.PASTE SHEET'!B173)</f>
        <v/>
      </c>
      <c s="50" t="str">
        <f>IF('S.D.PASTE SHEET'!C173="","",'S.D.PASTE SHEET'!C173)</f>
        <v/>
      </c>
      <c s="51" t="str">
        <f>IF('S.D.PASTE SHEET'!D173="","",'S.D.PASTE SHEET'!D173)</f>
        <v/>
      </c>
      <c s="50" t="str">
        <f>IF('S.D.PASTE SHEET'!E173="","",UPPER('S.D.PASTE SHEET'!E173))</f>
        <v/>
      </c>
      <c s="50" t="str">
        <f>IF('S.D.PASTE SHEET'!F173="","",'S.D.PASTE SHEET'!F173)</f>
        <v/>
      </c>
      <c s="50" t="str">
        <f>IF('S.D.PASTE SHEET'!G173="","",UPPER('S.D.PASTE SHEET'!G173))</f>
        <v/>
      </c>
      <c s="50" t="str">
        <f>IF('S.D.PASTE SHEET'!H173="","",UPPER('S.D.PASTE SHEET'!H173))</f>
        <v/>
      </c>
      <c s="50" t="str">
        <f>IF('S.D.PASTE SHEET'!I173="","",'S.D.PASTE SHEET'!I173)</f>
        <v/>
      </c>
      <c s="51" t="str">
        <f>IF('S.D.PASTE SHEET'!J173="","",'S.D.PASTE SHEET'!J173)</f>
        <v/>
      </c>
      <c s="50" t="str">
        <f>IF('S.D.PASTE SHEET'!K173="","",'S.D.PASTE SHEET'!K173)</f>
        <v/>
      </c>
      <c s="50" t="str">
        <f>IF('S.D.PASTE SHEET'!L173="","",'S.D.PASTE SHEET'!L173)</f>
        <v/>
      </c>
      <c s="50" t="str">
        <f>IF('S.D.PASTE SHEET'!M173="","",'S.D.PASTE SHEET'!M173)</f>
        <v/>
      </c>
      <c s="50" t="str">
        <f>IF('S.D.PASTE SHEET'!N173="","",'S.D.PASTE SHEET'!N173)</f>
        <v/>
      </c>
      <c s="50" t="str">
        <f>IF('S.D.PASTE SHEET'!O173="","",'S.D.PASTE SHEET'!O173)</f>
        <v/>
      </c>
      <c s="50" t="str">
        <f>IF('S.D.PASTE SHEET'!P173="","",'S.D.PASTE SHEET'!P173)</f>
        <v/>
      </c>
      <c s="50" t="str">
        <f>IF('S.D.PASTE SHEET'!Q173="","",'S.D.PASTE SHEET'!Q173)</f>
        <v/>
      </c>
      <c s="50" t="str">
        <f>IF('S.D.PASTE SHEET'!R173="","",'S.D.PASTE SHEET'!R173)</f>
        <v/>
      </c>
      <c s="50" t="str">
        <f>IF('S.D.PASTE SHEET'!S173="","",'S.D.PASTE SHEET'!S173)</f>
        <v/>
      </c>
      <c s="50" t="str">
        <f>IF('S.D.PASTE SHEET'!T173="","",'S.D.PASTE SHEET'!T173)</f>
        <v/>
      </c>
      <c s="50" t="str">
        <f>IF('S.D.PASTE SHEET'!U173="","",'S.D.PASTE SHEET'!U173)</f>
        <v/>
      </c>
      <c s="50" t="str">
        <f>IF('S.D.PASTE SHEET'!V173="","",'S.D.PASTE SHEET'!V173)</f>
        <v/>
      </c>
      <c s="50" t="str">
        <f>IF('S.D.PASTE SHEET'!W173="","",'S.D.PASTE SHEET'!W173)</f>
        <v/>
      </c>
      <c s="50" t="str">
        <f>IF('S.D.PASTE SHEET'!X173="","",'S.D.PASTE SHEET'!X173)</f>
        <v/>
      </c>
      <c s="50" t="str">
        <f>IF('S.D.PASTE SHEET'!Y173="","",'S.D.PASTE SHEET'!Y173)</f>
        <v/>
      </c>
      <c s="50" t="str">
        <f>IF('S.D.PASTE SHEET'!Z173="","",'S.D.PASTE SHEET'!Z173)</f>
        <v/>
      </c>
      <c s="50" t="str">
        <f>IF('S.D.PASTE SHEET'!AA173="","",'S.D.PASTE SHEET'!AA173)</f>
        <v/>
      </c>
      <c s="50" t="str">
        <f>IF('S.D.PASTE SHEET'!AB173="","",'S.D.PASTE SHEET'!AB173)</f>
        <v/>
      </c>
      <c s="50" t="str">
        <f>IF('S.D.PASTE SHEET'!AC173="","",'S.D.PASTE SHEET'!AC173)</f>
        <v/>
      </c>
      <c s="50" t="str">
        <f>IF('S.D.PASTE SHEET'!AD173="","",'S.D.PASTE SHEET'!AD173)</f>
        <v/>
      </c>
      <c s="52"/>
      <c s="48" t="str">
        <f>IF(AK173="","",IF(AK173&gt;0,COUNT($AG$2:AG173),""))</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IF(BC173="","",IF(BC173&gt;0,COUNT($AY$2:AY173),""))</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74" spans="1:66" ht="15.75" customHeight="1">
      <c r="A174" s="50" t="str">
        <f>IF('S.D.PASTE SHEET'!A174="","",'S.D.PASTE SHEET'!A174)</f>
        <v/>
      </c>
      <c s="50" t="str">
        <f>IF('S.D.PASTE SHEET'!B174="","",'S.D.PASTE SHEET'!B174)</f>
        <v/>
      </c>
      <c s="50" t="str">
        <f>IF('S.D.PASTE SHEET'!C174="","",'S.D.PASTE SHEET'!C174)</f>
        <v/>
      </c>
      <c s="51" t="str">
        <f>IF('S.D.PASTE SHEET'!D174="","",'S.D.PASTE SHEET'!D174)</f>
        <v/>
      </c>
      <c s="50" t="str">
        <f>IF('S.D.PASTE SHEET'!E174="","",UPPER('S.D.PASTE SHEET'!E174))</f>
        <v/>
      </c>
      <c s="50" t="str">
        <f>IF('S.D.PASTE SHEET'!F174="","",'S.D.PASTE SHEET'!F174)</f>
        <v/>
      </c>
      <c s="50" t="str">
        <f>IF('S.D.PASTE SHEET'!G174="","",UPPER('S.D.PASTE SHEET'!G174))</f>
        <v/>
      </c>
      <c s="50" t="str">
        <f>IF('S.D.PASTE SHEET'!H174="","",UPPER('S.D.PASTE SHEET'!H174))</f>
        <v/>
      </c>
      <c s="50" t="str">
        <f>IF('S.D.PASTE SHEET'!I174="","",'S.D.PASTE SHEET'!I174)</f>
        <v/>
      </c>
      <c s="51" t="str">
        <f>IF('S.D.PASTE SHEET'!J174="","",'S.D.PASTE SHEET'!J174)</f>
        <v/>
      </c>
      <c s="50" t="str">
        <f>IF('S.D.PASTE SHEET'!K174="","",'S.D.PASTE SHEET'!K174)</f>
        <v/>
      </c>
      <c s="50" t="str">
        <f>IF('S.D.PASTE SHEET'!L174="","",'S.D.PASTE SHEET'!L174)</f>
        <v/>
      </c>
      <c s="50" t="str">
        <f>IF('S.D.PASTE SHEET'!M174="","",'S.D.PASTE SHEET'!M174)</f>
        <v/>
      </c>
      <c s="50" t="str">
        <f>IF('S.D.PASTE SHEET'!N174="","",'S.D.PASTE SHEET'!N174)</f>
        <v/>
      </c>
      <c s="50" t="str">
        <f>IF('S.D.PASTE SHEET'!O174="","",'S.D.PASTE SHEET'!O174)</f>
        <v/>
      </c>
      <c s="50" t="str">
        <f>IF('S.D.PASTE SHEET'!P174="","",'S.D.PASTE SHEET'!P174)</f>
        <v/>
      </c>
      <c s="50" t="str">
        <f>IF('S.D.PASTE SHEET'!Q174="","",'S.D.PASTE SHEET'!Q174)</f>
        <v/>
      </c>
      <c s="50" t="str">
        <f>IF('S.D.PASTE SHEET'!R174="","",'S.D.PASTE SHEET'!R174)</f>
        <v/>
      </c>
      <c s="50" t="str">
        <f>IF('S.D.PASTE SHEET'!S174="","",'S.D.PASTE SHEET'!S174)</f>
        <v/>
      </c>
      <c s="50" t="str">
        <f>IF('S.D.PASTE SHEET'!T174="","",'S.D.PASTE SHEET'!T174)</f>
        <v/>
      </c>
      <c s="50" t="str">
        <f>IF('S.D.PASTE SHEET'!U174="","",'S.D.PASTE SHEET'!U174)</f>
        <v/>
      </c>
      <c s="50" t="str">
        <f>IF('S.D.PASTE SHEET'!V174="","",'S.D.PASTE SHEET'!V174)</f>
        <v/>
      </c>
      <c s="50" t="str">
        <f>IF('S.D.PASTE SHEET'!W174="","",'S.D.PASTE SHEET'!W174)</f>
        <v/>
      </c>
      <c s="50" t="str">
        <f>IF('S.D.PASTE SHEET'!X174="","",'S.D.PASTE SHEET'!X174)</f>
        <v/>
      </c>
      <c s="50" t="str">
        <f>IF('S.D.PASTE SHEET'!Y174="","",'S.D.PASTE SHEET'!Y174)</f>
        <v/>
      </c>
      <c s="50" t="str">
        <f>IF('S.D.PASTE SHEET'!Z174="","",'S.D.PASTE SHEET'!Z174)</f>
        <v/>
      </c>
      <c s="50" t="str">
        <f>IF('S.D.PASTE SHEET'!AA174="","",'S.D.PASTE SHEET'!AA174)</f>
        <v/>
      </c>
      <c s="50" t="str">
        <f>IF('S.D.PASTE SHEET'!AB174="","",'S.D.PASTE SHEET'!AB174)</f>
        <v/>
      </c>
      <c s="50" t="str">
        <f>IF('S.D.PASTE SHEET'!AC174="","",'S.D.PASTE SHEET'!AC174)</f>
        <v/>
      </c>
      <c s="50" t="str">
        <f>IF('S.D.PASTE SHEET'!AD174="","",'S.D.PASTE SHEET'!AD174)</f>
        <v/>
      </c>
      <c s="52"/>
      <c s="48" t="str">
        <f>IF(AK174="","",IF(AK174&gt;0,COUNT($AG$2:AG174),""))</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IF(BC174="","",IF(BC174&gt;0,COUNT($AY$2:AY174),""))</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75" spans="1:66" ht="15.75" customHeight="1">
      <c r="A175" s="50" t="str">
        <f>IF('S.D.PASTE SHEET'!A175="","",'S.D.PASTE SHEET'!A175)</f>
        <v/>
      </c>
      <c s="50" t="str">
        <f>IF('S.D.PASTE SHEET'!B175="","",'S.D.PASTE SHEET'!B175)</f>
        <v/>
      </c>
      <c s="50" t="str">
        <f>IF('S.D.PASTE SHEET'!C175="","",'S.D.PASTE SHEET'!C175)</f>
        <v/>
      </c>
      <c s="51" t="str">
        <f>IF('S.D.PASTE SHEET'!D175="","",'S.D.PASTE SHEET'!D175)</f>
        <v/>
      </c>
      <c s="50" t="str">
        <f>IF('S.D.PASTE SHEET'!E175="","",UPPER('S.D.PASTE SHEET'!E175))</f>
        <v/>
      </c>
      <c s="50" t="str">
        <f>IF('S.D.PASTE SHEET'!F175="","",'S.D.PASTE SHEET'!F175)</f>
        <v/>
      </c>
      <c s="50" t="str">
        <f>IF('S.D.PASTE SHEET'!G175="","",UPPER('S.D.PASTE SHEET'!G175))</f>
        <v/>
      </c>
      <c s="50" t="str">
        <f>IF('S.D.PASTE SHEET'!H175="","",UPPER('S.D.PASTE SHEET'!H175))</f>
        <v/>
      </c>
      <c s="50" t="str">
        <f>IF('S.D.PASTE SHEET'!I175="","",'S.D.PASTE SHEET'!I175)</f>
        <v/>
      </c>
      <c s="51" t="str">
        <f>IF('S.D.PASTE SHEET'!J175="","",'S.D.PASTE SHEET'!J175)</f>
        <v/>
      </c>
      <c s="50" t="str">
        <f>IF('S.D.PASTE SHEET'!K175="","",'S.D.PASTE SHEET'!K175)</f>
        <v/>
      </c>
      <c s="50" t="str">
        <f>IF('S.D.PASTE SHEET'!L175="","",'S.D.PASTE SHEET'!L175)</f>
        <v/>
      </c>
      <c s="50" t="str">
        <f>IF('S.D.PASTE SHEET'!M175="","",'S.D.PASTE SHEET'!M175)</f>
        <v/>
      </c>
      <c s="50" t="str">
        <f>IF('S.D.PASTE SHEET'!N175="","",'S.D.PASTE SHEET'!N175)</f>
        <v/>
      </c>
      <c s="50" t="str">
        <f>IF('S.D.PASTE SHEET'!O175="","",'S.D.PASTE SHEET'!O175)</f>
        <v/>
      </c>
      <c s="50" t="str">
        <f>IF('S.D.PASTE SHEET'!P175="","",'S.D.PASTE SHEET'!P175)</f>
        <v/>
      </c>
      <c s="50" t="str">
        <f>IF('S.D.PASTE SHEET'!Q175="","",'S.D.PASTE SHEET'!Q175)</f>
        <v/>
      </c>
      <c s="50" t="str">
        <f>IF('S.D.PASTE SHEET'!R175="","",'S.D.PASTE SHEET'!R175)</f>
        <v/>
      </c>
      <c s="50" t="str">
        <f>IF('S.D.PASTE SHEET'!S175="","",'S.D.PASTE SHEET'!S175)</f>
        <v/>
      </c>
      <c s="50" t="str">
        <f>IF('S.D.PASTE SHEET'!T175="","",'S.D.PASTE SHEET'!T175)</f>
        <v/>
      </c>
      <c s="50" t="str">
        <f>IF('S.D.PASTE SHEET'!U175="","",'S.D.PASTE SHEET'!U175)</f>
        <v/>
      </c>
      <c s="50" t="str">
        <f>IF('S.D.PASTE SHEET'!V175="","",'S.D.PASTE SHEET'!V175)</f>
        <v/>
      </c>
      <c s="50" t="str">
        <f>IF('S.D.PASTE SHEET'!W175="","",'S.D.PASTE SHEET'!W175)</f>
        <v/>
      </c>
      <c s="50" t="str">
        <f>IF('S.D.PASTE SHEET'!X175="","",'S.D.PASTE SHEET'!X175)</f>
        <v/>
      </c>
      <c s="50" t="str">
        <f>IF('S.D.PASTE SHEET'!Y175="","",'S.D.PASTE SHEET'!Y175)</f>
        <v/>
      </c>
      <c s="50" t="str">
        <f>IF('S.D.PASTE SHEET'!Z175="","",'S.D.PASTE SHEET'!Z175)</f>
        <v/>
      </c>
      <c s="50" t="str">
        <f>IF('S.D.PASTE SHEET'!AA175="","",'S.D.PASTE SHEET'!AA175)</f>
        <v/>
      </c>
      <c s="50" t="str">
        <f>IF('S.D.PASTE SHEET'!AB175="","",'S.D.PASTE SHEET'!AB175)</f>
        <v/>
      </c>
      <c s="50" t="str">
        <f>IF('S.D.PASTE SHEET'!AC175="","",'S.D.PASTE SHEET'!AC175)</f>
        <v/>
      </c>
      <c s="50" t="str">
        <f>IF('S.D.PASTE SHEET'!AD175="","",'S.D.PASTE SHEET'!AD175)</f>
        <v/>
      </c>
      <c s="52"/>
      <c s="48" t="str">
        <f>IF(AK175="","",IF(AK175&gt;0,COUNT($AG$2:AG175),""))</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IF(BC175="","",IF(BC175&gt;0,COUNT($AY$2:AY175),""))</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76" spans="1:66" ht="15.75" customHeight="1">
      <c r="A176" s="50" t="str">
        <f>IF('S.D.PASTE SHEET'!A176="","",'S.D.PASTE SHEET'!A176)</f>
        <v/>
      </c>
      <c s="50" t="str">
        <f>IF('S.D.PASTE SHEET'!B176="","",'S.D.PASTE SHEET'!B176)</f>
        <v/>
      </c>
      <c s="50" t="str">
        <f>IF('S.D.PASTE SHEET'!C176="","",'S.D.PASTE SHEET'!C176)</f>
        <v/>
      </c>
      <c s="51" t="str">
        <f>IF('S.D.PASTE SHEET'!D176="","",'S.D.PASTE SHEET'!D176)</f>
        <v/>
      </c>
      <c s="50" t="str">
        <f>IF('S.D.PASTE SHEET'!E176="","",UPPER('S.D.PASTE SHEET'!E176))</f>
        <v/>
      </c>
      <c s="50" t="str">
        <f>IF('S.D.PASTE SHEET'!F176="","",'S.D.PASTE SHEET'!F176)</f>
        <v/>
      </c>
      <c s="50" t="str">
        <f>IF('S.D.PASTE SHEET'!G176="","",UPPER('S.D.PASTE SHEET'!G176))</f>
        <v/>
      </c>
      <c s="50" t="str">
        <f>IF('S.D.PASTE SHEET'!H176="","",UPPER('S.D.PASTE SHEET'!H176))</f>
        <v/>
      </c>
      <c s="50" t="str">
        <f>IF('S.D.PASTE SHEET'!I176="","",'S.D.PASTE SHEET'!I176)</f>
        <v/>
      </c>
      <c s="51" t="str">
        <f>IF('S.D.PASTE SHEET'!J176="","",'S.D.PASTE SHEET'!J176)</f>
        <v/>
      </c>
      <c s="50" t="str">
        <f>IF('S.D.PASTE SHEET'!K176="","",'S.D.PASTE SHEET'!K176)</f>
        <v/>
      </c>
      <c s="50" t="str">
        <f>IF('S.D.PASTE SHEET'!L176="","",'S.D.PASTE SHEET'!L176)</f>
        <v/>
      </c>
      <c s="50" t="str">
        <f>IF('S.D.PASTE SHEET'!M176="","",'S.D.PASTE SHEET'!M176)</f>
        <v/>
      </c>
      <c s="50" t="str">
        <f>IF('S.D.PASTE SHEET'!N176="","",'S.D.PASTE SHEET'!N176)</f>
        <v/>
      </c>
      <c s="50" t="str">
        <f>IF('S.D.PASTE SHEET'!O176="","",'S.D.PASTE SHEET'!O176)</f>
        <v/>
      </c>
      <c s="50" t="str">
        <f>IF('S.D.PASTE SHEET'!P176="","",'S.D.PASTE SHEET'!P176)</f>
        <v/>
      </c>
      <c s="50" t="str">
        <f>IF('S.D.PASTE SHEET'!Q176="","",'S.D.PASTE SHEET'!Q176)</f>
        <v/>
      </c>
      <c s="50" t="str">
        <f>IF('S.D.PASTE SHEET'!R176="","",'S.D.PASTE SHEET'!R176)</f>
        <v/>
      </c>
      <c s="50" t="str">
        <f>IF('S.D.PASTE SHEET'!S176="","",'S.D.PASTE SHEET'!S176)</f>
        <v/>
      </c>
      <c s="50" t="str">
        <f>IF('S.D.PASTE SHEET'!T176="","",'S.D.PASTE SHEET'!T176)</f>
        <v/>
      </c>
      <c s="50" t="str">
        <f>IF('S.D.PASTE SHEET'!U176="","",'S.D.PASTE SHEET'!U176)</f>
        <v/>
      </c>
      <c s="50" t="str">
        <f>IF('S.D.PASTE SHEET'!V176="","",'S.D.PASTE SHEET'!V176)</f>
        <v/>
      </c>
      <c s="50" t="str">
        <f>IF('S.D.PASTE SHEET'!W176="","",'S.D.PASTE SHEET'!W176)</f>
        <v/>
      </c>
      <c s="50" t="str">
        <f>IF('S.D.PASTE SHEET'!X176="","",'S.D.PASTE SHEET'!X176)</f>
        <v/>
      </c>
      <c s="50" t="str">
        <f>IF('S.D.PASTE SHEET'!Y176="","",'S.D.PASTE SHEET'!Y176)</f>
        <v/>
      </c>
      <c s="50" t="str">
        <f>IF('S.D.PASTE SHEET'!Z176="","",'S.D.PASTE SHEET'!Z176)</f>
        <v/>
      </c>
      <c s="50" t="str">
        <f>IF('S.D.PASTE SHEET'!AA176="","",'S.D.PASTE SHEET'!AA176)</f>
        <v/>
      </c>
      <c s="50" t="str">
        <f>IF('S.D.PASTE SHEET'!AB176="","",'S.D.PASTE SHEET'!AB176)</f>
        <v/>
      </c>
      <c s="50" t="str">
        <f>IF('S.D.PASTE SHEET'!AC176="","",'S.D.PASTE SHEET'!AC176)</f>
        <v/>
      </c>
      <c s="50" t="str">
        <f>IF('S.D.PASTE SHEET'!AD176="","",'S.D.PASTE SHEET'!AD176)</f>
        <v/>
      </c>
      <c s="52"/>
      <c s="48" t="str">
        <f>IF(AK176="","",IF(AK176&gt;0,COUNT($AG$2:AG176),""))</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IF(BC176="","",IF(BC176&gt;0,COUNT($AY$2:AY176),""))</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77" spans="1:66" ht="15.75" customHeight="1">
      <c r="A177" s="50" t="str">
        <f>IF('S.D.PASTE SHEET'!A177="","",'S.D.PASTE SHEET'!A177)</f>
        <v/>
      </c>
      <c s="50" t="str">
        <f>IF('S.D.PASTE SHEET'!B177="","",'S.D.PASTE SHEET'!B177)</f>
        <v/>
      </c>
      <c s="50" t="str">
        <f>IF('S.D.PASTE SHEET'!C177="","",'S.D.PASTE SHEET'!C177)</f>
        <v/>
      </c>
      <c s="51" t="str">
        <f>IF('S.D.PASTE SHEET'!D177="","",'S.D.PASTE SHEET'!D177)</f>
        <v/>
      </c>
      <c s="50" t="str">
        <f>IF('S.D.PASTE SHEET'!E177="","",UPPER('S.D.PASTE SHEET'!E177))</f>
        <v/>
      </c>
      <c s="50" t="str">
        <f>IF('S.D.PASTE SHEET'!F177="","",'S.D.PASTE SHEET'!F177)</f>
        <v/>
      </c>
      <c s="50" t="str">
        <f>IF('S.D.PASTE SHEET'!G177="","",UPPER('S.D.PASTE SHEET'!G177))</f>
        <v/>
      </c>
      <c s="50" t="str">
        <f>IF('S.D.PASTE SHEET'!H177="","",UPPER('S.D.PASTE SHEET'!H177))</f>
        <v/>
      </c>
      <c s="50" t="str">
        <f>IF('S.D.PASTE SHEET'!I177="","",'S.D.PASTE SHEET'!I177)</f>
        <v/>
      </c>
      <c s="51" t="str">
        <f>IF('S.D.PASTE SHEET'!J177="","",'S.D.PASTE SHEET'!J177)</f>
        <v/>
      </c>
      <c s="50" t="str">
        <f>IF('S.D.PASTE SHEET'!K177="","",'S.D.PASTE SHEET'!K177)</f>
        <v/>
      </c>
      <c s="50" t="str">
        <f>IF('S.D.PASTE SHEET'!L177="","",'S.D.PASTE SHEET'!L177)</f>
        <v/>
      </c>
      <c s="50" t="str">
        <f>IF('S.D.PASTE SHEET'!M177="","",'S.D.PASTE SHEET'!M177)</f>
        <v/>
      </c>
      <c s="50" t="str">
        <f>IF('S.D.PASTE SHEET'!N177="","",'S.D.PASTE SHEET'!N177)</f>
        <v/>
      </c>
      <c s="50" t="str">
        <f>IF('S.D.PASTE SHEET'!O177="","",'S.D.PASTE SHEET'!O177)</f>
        <v/>
      </c>
      <c s="50" t="str">
        <f>IF('S.D.PASTE SHEET'!P177="","",'S.D.PASTE SHEET'!P177)</f>
        <v/>
      </c>
      <c s="50" t="str">
        <f>IF('S.D.PASTE SHEET'!Q177="","",'S.D.PASTE SHEET'!Q177)</f>
        <v/>
      </c>
      <c s="50" t="str">
        <f>IF('S.D.PASTE SHEET'!R177="","",'S.D.PASTE SHEET'!R177)</f>
        <v/>
      </c>
      <c s="50" t="str">
        <f>IF('S.D.PASTE SHEET'!S177="","",'S.D.PASTE SHEET'!S177)</f>
        <v/>
      </c>
      <c s="50" t="str">
        <f>IF('S.D.PASTE SHEET'!T177="","",'S.D.PASTE SHEET'!T177)</f>
        <v/>
      </c>
      <c s="50" t="str">
        <f>IF('S.D.PASTE SHEET'!U177="","",'S.D.PASTE SHEET'!U177)</f>
        <v/>
      </c>
      <c s="50" t="str">
        <f>IF('S.D.PASTE SHEET'!V177="","",'S.D.PASTE SHEET'!V177)</f>
        <v/>
      </c>
      <c s="50" t="str">
        <f>IF('S.D.PASTE SHEET'!W177="","",'S.D.PASTE SHEET'!W177)</f>
        <v/>
      </c>
      <c s="50" t="str">
        <f>IF('S.D.PASTE SHEET'!X177="","",'S.D.PASTE SHEET'!X177)</f>
        <v/>
      </c>
      <c s="50" t="str">
        <f>IF('S.D.PASTE SHEET'!Y177="","",'S.D.PASTE SHEET'!Y177)</f>
        <v/>
      </c>
      <c s="50" t="str">
        <f>IF('S.D.PASTE SHEET'!Z177="","",'S.D.PASTE SHEET'!Z177)</f>
        <v/>
      </c>
      <c s="50" t="str">
        <f>IF('S.D.PASTE SHEET'!AA177="","",'S.D.PASTE SHEET'!AA177)</f>
        <v/>
      </c>
      <c s="50" t="str">
        <f>IF('S.D.PASTE SHEET'!AB177="","",'S.D.PASTE SHEET'!AB177)</f>
        <v/>
      </c>
      <c s="50" t="str">
        <f>IF('S.D.PASTE SHEET'!AC177="","",'S.D.PASTE SHEET'!AC177)</f>
        <v/>
      </c>
      <c s="50" t="str">
        <f>IF('S.D.PASTE SHEET'!AD177="","",'S.D.PASTE SHEET'!AD177)</f>
        <v/>
      </c>
      <c s="52"/>
      <c s="48" t="str">
        <f>IF(AK177="","",IF(AK177&gt;0,COUNT($AG$2:AG177),""))</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IF(BC177="","",IF(BC177&gt;0,COUNT($AY$2:AY177),""))</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78" spans="1:66" ht="15.75" customHeight="1">
      <c r="A178" s="50" t="str">
        <f>IF('S.D.PASTE SHEET'!A178="","",'S.D.PASTE SHEET'!A178)</f>
        <v/>
      </c>
      <c s="50" t="str">
        <f>IF('S.D.PASTE SHEET'!B178="","",'S.D.PASTE SHEET'!B178)</f>
        <v/>
      </c>
      <c s="50" t="str">
        <f>IF('S.D.PASTE SHEET'!C178="","",'S.D.PASTE SHEET'!C178)</f>
        <v/>
      </c>
      <c s="51" t="str">
        <f>IF('S.D.PASTE SHEET'!D178="","",'S.D.PASTE SHEET'!D178)</f>
        <v/>
      </c>
      <c s="50" t="str">
        <f>IF('S.D.PASTE SHEET'!E178="","",UPPER('S.D.PASTE SHEET'!E178))</f>
        <v/>
      </c>
      <c s="50" t="str">
        <f>IF('S.D.PASTE SHEET'!F178="","",'S.D.PASTE SHEET'!F178)</f>
        <v/>
      </c>
      <c s="50" t="str">
        <f>IF('S.D.PASTE SHEET'!G178="","",UPPER('S.D.PASTE SHEET'!G178))</f>
        <v/>
      </c>
      <c s="50" t="str">
        <f>IF('S.D.PASTE SHEET'!H178="","",UPPER('S.D.PASTE SHEET'!H178))</f>
        <v/>
      </c>
      <c s="50" t="str">
        <f>IF('S.D.PASTE SHEET'!I178="","",'S.D.PASTE SHEET'!I178)</f>
        <v/>
      </c>
      <c s="51" t="str">
        <f>IF('S.D.PASTE SHEET'!J178="","",'S.D.PASTE SHEET'!J178)</f>
        <v/>
      </c>
      <c s="50" t="str">
        <f>IF('S.D.PASTE SHEET'!K178="","",'S.D.PASTE SHEET'!K178)</f>
        <v/>
      </c>
      <c s="50" t="str">
        <f>IF('S.D.PASTE SHEET'!L178="","",'S.D.PASTE SHEET'!L178)</f>
        <v/>
      </c>
      <c s="50" t="str">
        <f>IF('S.D.PASTE SHEET'!M178="","",'S.D.PASTE SHEET'!M178)</f>
        <v/>
      </c>
      <c s="50" t="str">
        <f>IF('S.D.PASTE SHEET'!N178="","",'S.D.PASTE SHEET'!N178)</f>
        <v/>
      </c>
      <c s="50" t="str">
        <f>IF('S.D.PASTE SHEET'!O178="","",'S.D.PASTE SHEET'!O178)</f>
        <v/>
      </c>
      <c s="50" t="str">
        <f>IF('S.D.PASTE SHEET'!P178="","",'S.D.PASTE SHEET'!P178)</f>
        <v/>
      </c>
      <c s="50" t="str">
        <f>IF('S.D.PASTE SHEET'!Q178="","",'S.D.PASTE SHEET'!Q178)</f>
        <v/>
      </c>
      <c s="50" t="str">
        <f>IF('S.D.PASTE SHEET'!R178="","",'S.D.PASTE SHEET'!R178)</f>
        <v/>
      </c>
      <c s="50" t="str">
        <f>IF('S.D.PASTE SHEET'!S178="","",'S.D.PASTE SHEET'!S178)</f>
        <v/>
      </c>
      <c s="50" t="str">
        <f>IF('S.D.PASTE SHEET'!T178="","",'S.D.PASTE SHEET'!T178)</f>
        <v/>
      </c>
      <c s="50" t="str">
        <f>IF('S.D.PASTE SHEET'!U178="","",'S.D.PASTE SHEET'!U178)</f>
        <v/>
      </c>
      <c s="50" t="str">
        <f>IF('S.D.PASTE SHEET'!V178="","",'S.D.PASTE SHEET'!V178)</f>
        <v/>
      </c>
      <c s="50" t="str">
        <f>IF('S.D.PASTE SHEET'!W178="","",'S.D.PASTE SHEET'!W178)</f>
        <v/>
      </c>
      <c s="50" t="str">
        <f>IF('S.D.PASTE SHEET'!X178="","",'S.D.PASTE SHEET'!X178)</f>
        <v/>
      </c>
      <c s="50" t="str">
        <f>IF('S.D.PASTE SHEET'!Y178="","",'S.D.PASTE SHEET'!Y178)</f>
        <v/>
      </c>
      <c s="50" t="str">
        <f>IF('S.D.PASTE SHEET'!Z178="","",'S.D.PASTE SHEET'!Z178)</f>
        <v/>
      </c>
      <c s="50" t="str">
        <f>IF('S.D.PASTE SHEET'!AA178="","",'S.D.PASTE SHEET'!AA178)</f>
        <v/>
      </c>
      <c s="50" t="str">
        <f>IF('S.D.PASTE SHEET'!AB178="","",'S.D.PASTE SHEET'!AB178)</f>
        <v/>
      </c>
      <c s="50" t="str">
        <f>IF('S.D.PASTE SHEET'!AC178="","",'S.D.PASTE SHEET'!AC178)</f>
        <v/>
      </c>
      <c s="50" t="str">
        <f>IF('S.D.PASTE SHEET'!AD178="","",'S.D.PASTE SHEET'!AD178)</f>
        <v/>
      </c>
      <c s="52"/>
      <c s="48" t="str">
        <f>IF(AK178="","",IF(AK178&gt;0,COUNT($AG$2:AG178),""))</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IF(BC178="","",IF(BC178&gt;0,COUNT($AY$2:AY178),""))</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79" spans="1:66" ht="15.75" customHeight="1">
      <c r="A179" s="50" t="str">
        <f>IF('S.D.PASTE SHEET'!A179="","",'S.D.PASTE SHEET'!A179)</f>
        <v/>
      </c>
      <c s="50" t="str">
        <f>IF('S.D.PASTE SHEET'!B179="","",'S.D.PASTE SHEET'!B179)</f>
        <v/>
      </c>
      <c s="50" t="str">
        <f>IF('S.D.PASTE SHEET'!C179="","",'S.D.PASTE SHEET'!C179)</f>
        <v/>
      </c>
      <c s="51" t="str">
        <f>IF('S.D.PASTE SHEET'!D179="","",'S.D.PASTE SHEET'!D179)</f>
        <v/>
      </c>
      <c s="50" t="str">
        <f>IF('S.D.PASTE SHEET'!E179="","",UPPER('S.D.PASTE SHEET'!E179))</f>
        <v/>
      </c>
      <c s="50" t="str">
        <f>IF('S.D.PASTE SHEET'!F179="","",'S.D.PASTE SHEET'!F179)</f>
        <v/>
      </c>
      <c s="50" t="str">
        <f>IF('S.D.PASTE SHEET'!G179="","",UPPER('S.D.PASTE SHEET'!G179))</f>
        <v/>
      </c>
      <c s="50" t="str">
        <f>IF('S.D.PASTE SHEET'!H179="","",UPPER('S.D.PASTE SHEET'!H179))</f>
        <v/>
      </c>
      <c s="50" t="str">
        <f>IF('S.D.PASTE SHEET'!I179="","",'S.D.PASTE SHEET'!I179)</f>
        <v/>
      </c>
      <c s="51" t="str">
        <f>IF('S.D.PASTE SHEET'!J179="","",'S.D.PASTE SHEET'!J179)</f>
        <v/>
      </c>
      <c s="50" t="str">
        <f>IF('S.D.PASTE SHEET'!K179="","",'S.D.PASTE SHEET'!K179)</f>
        <v/>
      </c>
      <c s="50" t="str">
        <f>IF('S.D.PASTE SHEET'!L179="","",'S.D.PASTE SHEET'!L179)</f>
        <v/>
      </c>
      <c s="50" t="str">
        <f>IF('S.D.PASTE SHEET'!M179="","",'S.D.PASTE SHEET'!M179)</f>
        <v/>
      </c>
      <c s="50" t="str">
        <f>IF('S.D.PASTE SHEET'!N179="","",'S.D.PASTE SHEET'!N179)</f>
        <v/>
      </c>
      <c s="50" t="str">
        <f>IF('S.D.PASTE SHEET'!O179="","",'S.D.PASTE SHEET'!O179)</f>
        <v/>
      </c>
      <c s="50" t="str">
        <f>IF('S.D.PASTE SHEET'!P179="","",'S.D.PASTE SHEET'!P179)</f>
        <v/>
      </c>
      <c s="50" t="str">
        <f>IF('S.D.PASTE SHEET'!Q179="","",'S.D.PASTE SHEET'!Q179)</f>
        <v/>
      </c>
      <c s="50" t="str">
        <f>IF('S.D.PASTE SHEET'!R179="","",'S.D.PASTE SHEET'!R179)</f>
        <v/>
      </c>
      <c s="50" t="str">
        <f>IF('S.D.PASTE SHEET'!S179="","",'S.D.PASTE SHEET'!S179)</f>
        <v/>
      </c>
      <c s="50" t="str">
        <f>IF('S.D.PASTE SHEET'!T179="","",'S.D.PASTE SHEET'!T179)</f>
        <v/>
      </c>
      <c s="50" t="str">
        <f>IF('S.D.PASTE SHEET'!U179="","",'S.D.PASTE SHEET'!U179)</f>
        <v/>
      </c>
      <c s="50" t="str">
        <f>IF('S.D.PASTE SHEET'!V179="","",'S.D.PASTE SHEET'!V179)</f>
        <v/>
      </c>
      <c s="50" t="str">
        <f>IF('S.D.PASTE SHEET'!W179="","",'S.D.PASTE SHEET'!W179)</f>
        <v/>
      </c>
      <c s="50" t="str">
        <f>IF('S.D.PASTE SHEET'!X179="","",'S.D.PASTE SHEET'!X179)</f>
        <v/>
      </c>
      <c s="50" t="str">
        <f>IF('S.D.PASTE SHEET'!Y179="","",'S.D.PASTE SHEET'!Y179)</f>
        <v/>
      </c>
      <c s="50" t="str">
        <f>IF('S.D.PASTE SHEET'!Z179="","",'S.D.PASTE SHEET'!Z179)</f>
        <v/>
      </c>
      <c s="50" t="str">
        <f>IF('S.D.PASTE SHEET'!AA179="","",'S.D.PASTE SHEET'!AA179)</f>
        <v/>
      </c>
      <c s="50" t="str">
        <f>IF('S.D.PASTE SHEET'!AB179="","",'S.D.PASTE SHEET'!AB179)</f>
        <v/>
      </c>
      <c s="50" t="str">
        <f>IF('S.D.PASTE SHEET'!AC179="","",'S.D.PASTE SHEET'!AC179)</f>
        <v/>
      </c>
      <c s="50" t="str">
        <f>IF('S.D.PASTE SHEET'!AD179="","",'S.D.PASTE SHEET'!AD179)</f>
        <v/>
      </c>
      <c s="52"/>
      <c s="48" t="str">
        <f>IF(AK179="","",IF(AK179&gt;0,COUNT($AG$2:AG179),""))</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IF(BC179="","",IF(BC179&gt;0,COUNT($AY$2:AY179),""))</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80" spans="1:66" ht="15.75" customHeight="1">
      <c r="A180" s="50" t="str">
        <f>IF('S.D.PASTE SHEET'!A180="","",'S.D.PASTE SHEET'!A180)</f>
        <v/>
      </c>
      <c s="50" t="str">
        <f>IF('S.D.PASTE SHEET'!B180="","",'S.D.PASTE SHEET'!B180)</f>
        <v/>
      </c>
      <c s="50" t="str">
        <f>IF('S.D.PASTE SHEET'!C180="","",'S.D.PASTE SHEET'!C180)</f>
        <v/>
      </c>
      <c s="51" t="str">
        <f>IF('S.D.PASTE SHEET'!D180="","",'S.D.PASTE SHEET'!D180)</f>
        <v/>
      </c>
      <c s="50" t="str">
        <f>IF('S.D.PASTE SHEET'!E180="","",UPPER('S.D.PASTE SHEET'!E180))</f>
        <v/>
      </c>
      <c s="50" t="str">
        <f>IF('S.D.PASTE SHEET'!F180="","",'S.D.PASTE SHEET'!F180)</f>
        <v/>
      </c>
      <c s="50" t="str">
        <f>IF('S.D.PASTE SHEET'!G180="","",UPPER('S.D.PASTE SHEET'!G180))</f>
        <v/>
      </c>
      <c s="50" t="str">
        <f>IF('S.D.PASTE SHEET'!H180="","",UPPER('S.D.PASTE SHEET'!H180))</f>
        <v/>
      </c>
      <c s="50" t="str">
        <f>IF('S.D.PASTE SHEET'!I180="","",'S.D.PASTE SHEET'!I180)</f>
        <v/>
      </c>
      <c s="51" t="str">
        <f>IF('S.D.PASTE SHEET'!J180="","",'S.D.PASTE SHEET'!J180)</f>
        <v/>
      </c>
      <c s="50" t="str">
        <f>IF('S.D.PASTE SHEET'!K180="","",'S.D.PASTE SHEET'!K180)</f>
        <v/>
      </c>
      <c s="50" t="str">
        <f>IF('S.D.PASTE SHEET'!L180="","",'S.D.PASTE SHEET'!L180)</f>
        <v/>
      </c>
      <c s="50" t="str">
        <f>IF('S.D.PASTE SHEET'!M180="","",'S.D.PASTE SHEET'!M180)</f>
        <v/>
      </c>
      <c s="50" t="str">
        <f>IF('S.D.PASTE SHEET'!N180="","",'S.D.PASTE SHEET'!N180)</f>
        <v/>
      </c>
      <c s="50" t="str">
        <f>IF('S.D.PASTE SHEET'!O180="","",'S.D.PASTE SHEET'!O180)</f>
        <v/>
      </c>
      <c s="50" t="str">
        <f>IF('S.D.PASTE SHEET'!P180="","",'S.D.PASTE SHEET'!P180)</f>
        <v/>
      </c>
      <c s="50" t="str">
        <f>IF('S.D.PASTE SHEET'!Q180="","",'S.D.PASTE SHEET'!Q180)</f>
        <v/>
      </c>
      <c s="50" t="str">
        <f>IF('S.D.PASTE SHEET'!R180="","",'S.D.PASTE SHEET'!R180)</f>
        <v/>
      </c>
      <c s="50" t="str">
        <f>IF('S.D.PASTE SHEET'!S180="","",'S.D.PASTE SHEET'!S180)</f>
        <v/>
      </c>
      <c s="50" t="str">
        <f>IF('S.D.PASTE SHEET'!T180="","",'S.D.PASTE SHEET'!T180)</f>
        <v/>
      </c>
      <c s="50" t="str">
        <f>IF('S.D.PASTE SHEET'!U180="","",'S.D.PASTE SHEET'!U180)</f>
        <v/>
      </c>
      <c s="50" t="str">
        <f>IF('S.D.PASTE SHEET'!V180="","",'S.D.PASTE SHEET'!V180)</f>
        <v/>
      </c>
      <c s="50" t="str">
        <f>IF('S.D.PASTE SHEET'!W180="","",'S.D.PASTE SHEET'!W180)</f>
        <v/>
      </c>
      <c s="50" t="str">
        <f>IF('S.D.PASTE SHEET'!X180="","",'S.D.PASTE SHEET'!X180)</f>
        <v/>
      </c>
      <c s="50" t="str">
        <f>IF('S.D.PASTE SHEET'!Y180="","",'S.D.PASTE SHEET'!Y180)</f>
        <v/>
      </c>
      <c s="50" t="str">
        <f>IF('S.D.PASTE SHEET'!Z180="","",'S.D.PASTE SHEET'!Z180)</f>
        <v/>
      </c>
      <c s="50" t="str">
        <f>IF('S.D.PASTE SHEET'!AA180="","",'S.D.PASTE SHEET'!AA180)</f>
        <v/>
      </c>
      <c s="50" t="str">
        <f>IF('S.D.PASTE SHEET'!AB180="","",'S.D.PASTE SHEET'!AB180)</f>
        <v/>
      </c>
      <c s="50" t="str">
        <f>IF('S.D.PASTE SHEET'!AC180="","",'S.D.PASTE SHEET'!AC180)</f>
        <v/>
      </c>
      <c s="50" t="str">
        <f>IF('S.D.PASTE SHEET'!AD180="","",'S.D.PASTE SHEET'!AD180)</f>
        <v/>
      </c>
      <c s="52"/>
      <c s="48" t="str">
        <f>IF(AK180="","",IF(AK180&gt;0,COUNT($AG$2:AG180),""))</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IF(BC180="","",IF(BC180&gt;0,COUNT($AY$2:AY180),""))</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81" spans="1:66" ht="15.75" customHeight="1">
      <c r="A181" s="50" t="str">
        <f>IF('S.D.PASTE SHEET'!A181="","",'S.D.PASTE SHEET'!A181)</f>
        <v/>
      </c>
      <c s="50" t="str">
        <f>IF('S.D.PASTE SHEET'!B181="","",'S.D.PASTE SHEET'!B181)</f>
        <v/>
      </c>
      <c s="50" t="str">
        <f>IF('S.D.PASTE SHEET'!C181="","",'S.D.PASTE SHEET'!C181)</f>
        <v/>
      </c>
      <c s="51" t="str">
        <f>IF('S.D.PASTE SHEET'!D181="","",'S.D.PASTE SHEET'!D181)</f>
        <v/>
      </c>
      <c s="50" t="str">
        <f>IF('S.D.PASTE SHEET'!E181="","",UPPER('S.D.PASTE SHEET'!E181))</f>
        <v/>
      </c>
      <c s="50" t="str">
        <f>IF('S.D.PASTE SHEET'!F181="","",'S.D.PASTE SHEET'!F181)</f>
        <v/>
      </c>
      <c s="50" t="str">
        <f>IF('S.D.PASTE SHEET'!G181="","",UPPER('S.D.PASTE SHEET'!G181))</f>
        <v/>
      </c>
      <c s="50" t="str">
        <f>IF('S.D.PASTE SHEET'!H181="","",UPPER('S.D.PASTE SHEET'!H181))</f>
        <v/>
      </c>
      <c s="50" t="str">
        <f>IF('S.D.PASTE SHEET'!I181="","",'S.D.PASTE SHEET'!I181)</f>
        <v/>
      </c>
      <c s="51" t="str">
        <f>IF('S.D.PASTE SHEET'!J181="","",'S.D.PASTE SHEET'!J181)</f>
        <v/>
      </c>
      <c s="50" t="str">
        <f>IF('S.D.PASTE SHEET'!K181="","",'S.D.PASTE SHEET'!K181)</f>
        <v/>
      </c>
      <c s="50" t="str">
        <f>IF('S.D.PASTE SHEET'!L181="","",'S.D.PASTE SHEET'!L181)</f>
        <v/>
      </c>
      <c s="50" t="str">
        <f>IF('S.D.PASTE SHEET'!M181="","",'S.D.PASTE SHEET'!M181)</f>
        <v/>
      </c>
      <c s="50" t="str">
        <f>IF('S.D.PASTE SHEET'!N181="","",'S.D.PASTE SHEET'!N181)</f>
        <v/>
      </c>
      <c s="50" t="str">
        <f>IF('S.D.PASTE SHEET'!O181="","",'S.D.PASTE SHEET'!O181)</f>
        <v/>
      </c>
      <c s="50" t="str">
        <f>IF('S.D.PASTE SHEET'!P181="","",'S.D.PASTE SHEET'!P181)</f>
        <v/>
      </c>
      <c s="50" t="str">
        <f>IF('S.D.PASTE SHEET'!Q181="","",'S.D.PASTE SHEET'!Q181)</f>
        <v/>
      </c>
      <c s="50" t="str">
        <f>IF('S.D.PASTE SHEET'!R181="","",'S.D.PASTE SHEET'!R181)</f>
        <v/>
      </c>
      <c s="50" t="str">
        <f>IF('S.D.PASTE SHEET'!S181="","",'S.D.PASTE SHEET'!S181)</f>
        <v/>
      </c>
      <c s="50" t="str">
        <f>IF('S.D.PASTE SHEET'!T181="","",'S.D.PASTE SHEET'!T181)</f>
        <v/>
      </c>
      <c s="50" t="str">
        <f>IF('S.D.PASTE SHEET'!U181="","",'S.D.PASTE SHEET'!U181)</f>
        <v/>
      </c>
      <c s="50" t="str">
        <f>IF('S.D.PASTE SHEET'!V181="","",'S.D.PASTE SHEET'!V181)</f>
        <v/>
      </c>
      <c s="50" t="str">
        <f>IF('S.D.PASTE SHEET'!W181="","",'S.D.PASTE SHEET'!W181)</f>
        <v/>
      </c>
      <c s="50" t="str">
        <f>IF('S.D.PASTE SHEET'!X181="","",'S.D.PASTE SHEET'!X181)</f>
        <v/>
      </c>
      <c s="50" t="str">
        <f>IF('S.D.PASTE SHEET'!Y181="","",'S.D.PASTE SHEET'!Y181)</f>
        <v/>
      </c>
      <c s="50" t="str">
        <f>IF('S.D.PASTE SHEET'!Z181="","",'S.D.PASTE SHEET'!Z181)</f>
        <v/>
      </c>
      <c s="50" t="str">
        <f>IF('S.D.PASTE SHEET'!AA181="","",'S.D.PASTE SHEET'!AA181)</f>
        <v/>
      </c>
      <c s="50" t="str">
        <f>IF('S.D.PASTE SHEET'!AB181="","",'S.D.PASTE SHEET'!AB181)</f>
        <v/>
      </c>
      <c s="50" t="str">
        <f>IF('S.D.PASTE SHEET'!AC181="","",'S.D.PASTE SHEET'!AC181)</f>
        <v/>
      </c>
      <c s="50" t="str">
        <f>IF('S.D.PASTE SHEET'!AD181="","",'S.D.PASTE SHEET'!AD181)</f>
        <v/>
      </c>
      <c s="52"/>
      <c s="48" t="str">
        <f>IF(AK181="","",IF(AK181&gt;0,COUNT($AG$2:AG181),""))</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IF(BC181="","",IF(BC181&gt;0,COUNT($AY$2:AY181),""))</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82" spans="1:66" ht="15.75" customHeight="1">
      <c r="A182" s="50" t="str">
        <f>IF('S.D.PASTE SHEET'!A182="","",'S.D.PASTE SHEET'!A182)</f>
        <v/>
      </c>
      <c s="50" t="str">
        <f>IF('S.D.PASTE SHEET'!B182="","",'S.D.PASTE SHEET'!B182)</f>
        <v/>
      </c>
      <c s="50" t="str">
        <f>IF('S.D.PASTE SHEET'!C182="","",'S.D.PASTE SHEET'!C182)</f>
        <v/>
      </c>
      <c s="51" t="str">
        <f>IF('S.D.PASTE SHEET'!D182="","",'S.D.PASTE SHEET'!D182)</f>
        <v/>
      </c>
      <c s="50" t="str">
        <f>IF('S.D.PASTE SHEET'!E182="","",UPPER('S.D.PASTE SHEET'!E182))</f>
        <v/>
      </c>
      <c s="50" t="str">
        <f>IF('S.D.PASTE SHEET'!F182="","",'S.D.PASTE SHEET'!F182)</f>
        <v/>
      </c>
      <c s="50" t="str">
        <f>IF('S.D.PASTE SHEET'!G182="","",UPPER('S.D.PASTE SHEET'!G182))</f>
        <v/>
      </c>
      <c s="50" t="str">
        <f>IF('S.D.PASTE SHEET'!H182="","",UPPER('S.D.PASTE SHEET'!H182))</f>
        <v/>
      </c>
      <c s="50" t="str">
        <f>IF('S.D.PASTE SHEET'!I182="","",'S.D.PASTE SHEET'!I182)</f>
        <v/>
      </c>
      <c s="51" t="str">
        <f>IF('S.D.PASTE SHEET'!J182="","",'S.D.PASTE SHEET'!J182)</f>
        <v/>
      </c>
      <c s="50" t="str">
        <f>IF('S.D.PASTE SHEET'!K182="","",'S.D.PASTE SHEET'!K182)</f>
        <v/>
      </c>
      <c s="50" t="str">
        <f>IF('S.D.PASTE SHEET'!L182="","",'S.D.PASTE SHEET'!L182)</f>
        <v/>
      </c>
      <c s="50" t="str">
        <f>IF('S.D.PASTE SHEET'!M182="","",'S.D.PASTE SHEET'!M182)</f>
        <v/>
      </c>
      <c s="50" t="str">
        <f>IF('S.D.PASTE SHEET'!N182="","",'S.D.PASTE SHEET'!N182)</f>
        <v/>
      </c>
      <c s="50" t="str">
        <f>IF('S.D.PASTE SHEET'!O182="","",'S.D.PASTE SHEET'!O182)</f>
        <v/>
      </c>
      <c s="50" t="str">
        <f>IF('S.D.PASTE SHEET'!P182="","",'S.D.PASTE SHEET'!P182)</f>
        <v/>
      </c>
      <c s="50" t="str">
        <f>IF('S.D.PASTE SHEET'!Q182="","",'S.D.PASTE SHEET'!Q182)</f>
        <v/>
      </c>
      <c s="50" t="str">
        <f>IF('S.D.PASTE SHEET'!R182="","",'S.D.PASTE SHEET'!R182)</f>
        <v/>
      </c>
      <c s="50" t="str">
        <f>IF('S.D.PASTE SHEET'!S182="","",'S.D.PASTE SHEET'!S182)</f>
        <v/>
      </c>
      <c s="50" t="str">
        <f>IF('S.D.PASTE SHEET'!T182="","",'S.D.PASTE SHEET'!T182)</f>
        <v/>
      </c>
      <c s="50" t="str">
        <f>IF('S.D.PASTE SHEET'!U182="","",'S.D.PASTE SHEET'!U182)</f>
        <v/>
      </c>
      <c s="50" t="str">
        <f>IF('S.D.PASTE SHEET'!V182="","",'S.D.PASTE SHEET'!V182)</f>
        <v/>
      </c>
      <c s="50" t="str">
        <f>IF('S.D.PASTE SHEET'!W182="","",'S.D.PASTE SHEET'!W182)</f>
        <v/>
      </c>
      <c s="50" t="str">
        <f>IF('S.D.PASTE SHEET'!X182="","",'S.D.PASTE SHEET'!X182)</f>
        <v/>
      </c>
      <c s="50" t="str">
        <f>IF('S.D.PASTE SHEET'!Y182="","",'S.D.PASTE SHEET'!Y182)</f>
        <v/>
      </c>
      <c s="50" t="str">
        <f>IF('S.D.PASTE SHEET'!Z182="","",'S.D.PASTE SHEET'!Z182)</f>
        <v/>
      </c>
      <c s="50" t="str">
        <f>IF('S.D.PASTE SHEET'!AA182="","",'S.D.PASTE SHEET'!AA182)</f>
        <v/>
      </c>
      <c s="50" t="str">
        <f>IF('S.D.PASTE SHEET'!AB182="","",'S.D.PASTE SHEET'!AB182)</f>
        <v/>
      </c>
      <c s="50" t="str">
        <f>IF('S.D.PASTE SHEET'!AC182="","",'S.D.PASTE SHEET'!AC182)</f>
        <v/>
      </c>
      <c s="50" t="str">
        <f>IF('S.D.PASTE SHEET'!AD182="","",'S.D.PASTE SHEET'!AD182)</f>
        <v/>
      </c>
      <c s="52"/>
      <c s="48" t="str">
        <f>IF(AK182="","",IF(AK182&gt;0,COUNT($AG$2:AG182),""))</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IF(BC182="","",IF(BC182&gt;0,COUNT($AY$2:AY182),""))</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83" spans="1:66" ht="15.75" customHeight="1">
      <c r="A183" s="50" t="str">
        <f>IF('S.D.PASTE SHEET'!A183="","",'S.D.PASTE SHEET'!A183)</f>
        <v/>
      </c>
      <c s="50" t="str">
        <f>IF('S.D.PASTE SHEET'!B183="","",'S.D.PASTE SHEET'!B183)</f>
        <v/>
      </c>
      <c s="50" t="str">
        <f>IF('S.D.PASTE SHEET'!C183="","",'S.D.PASTE SHEET'!C183)</f>
        <v/>
      </c>
      <c s="51" t="str">
        <f>IF('S.D.PASTE SHEET'!D183="","",'S.D.PASTE SHEET'!D183)</f>
        <v/>
      </c>
      <c s="50" t="str">
        <f>IF('S.D.PASTE SHEET'!E183="","",UPPER('S.D.PASTE SHEET'!E183))</f>
        <v/>
      </c>
      <c s="50" t="str">
        <f>IF('S.D.PASTE SHEET'!F183="","",'S.D.PASTE SHEET'!F183)</f>
        <v/>
      </c>
      <c s="50" t="str">
        <f>IF('S.D.PASTE SHEET'!G183="","",UPPER('S.D.PASTE SHEET'!G183))</f>
        <v/>
      </c>
      <c s="50" t="str">
        <f>IF('S.D.PASTE SHEET'!H183="","",UPPER('S.D.PASTE SHEET'!H183))</f>
        <v/>
      </c>
      <c s="50" t="str">
        <f>IF('S.D.PASTE SHEET'!I183="","",'S.D.PASTE SHEET'!I183)</f>
        <v/>
      </c>
      <c s="51" t="str">
        <f>IF('S.D.PASTE SHEET'!J183="","",'S.D.PASTE SHEET'!J183)</f>
        <v/>
      </c>
      <c s="50" t="str">
        <f>IF('S.D.PASTE SHEET'!K183="","",'S.D.PASTE SHEET'!K183)</f>
        <v/>
      </c>
      <c s="50" t="str">
        <f>IF('S.D.PASTE SHEET'!L183="","",'S.D.PASTE SHEET'!L183)</f>
        <v/>
      </c>
      <c s="50" t="str">
        <f>IF('S.D.PASTE SHEET'!M183="","",'S.D.PASTE SHEET'!M183)</f>
        <v/>
      </c>
      <c s="50" t="str">
        <f>IF('S.D.PASTE SHEET'!N183="","",'S.D.PASTE SHEET'!N183)</f>
        <v/>
      </c>
      <c s="50" t="str">
        <f>IF('S.D.PASTE SHEET'!O183="","",'S.D.PASTE SHEET'!O183)</f>
        <v/>
      </c>
      <c s="50" t="str">
        <f>IF('S.D.PASTE SHEET'!P183="","",'S.D.PASTE SHEET'!P183)</f>
        <v/>
      </c>
      <c s="50" t="str">
        <f>IF('S.D.PASTE SHEET'!Q183="","",'S.D.PASTE SHEET'!Q183)</f>
        <v/>
      </c>
      <c s="50" t="str">
        <f>IF('S.D.PASTE SHEET'!R183="","",'S.D.PASTE SHEET'!R183)</f>
        <v/>
      </c>
      <c s="50" t="str">
        <f>IF('S.D.PASTE SHEET'!S183="","",'S.D.PASTE SHEET'!S183)</f>
        <v/>
      </c>
      <c s="50" t="str">
        <f>IF('S.D.PASTE SHEET'!T183="","",'S.D.PASTE SHEET'!T183)</f>
        <v/>
      </c>
      <c s="50" t="str">
        <f>IF('S.D.PASTE SHEET'!U183="","",'S.D.PASTE SHEET'!U183)</f>
        <v/>
      </c>
      <c s="50" t="str">
        <f>IF('S.D.PASTE SHEET'!V183="","",'S.D.PASTE SHEET'!V183)</f>
        <v/>
      </c>
      <c s="50" t="str">
        <f>IF('S.D.PASTE SHEET'!W183="","",'S.D.PASTE SHEET'!W183)</f>
        <v/>
      </c>
      <c s="50" t="str">
        <f>IF('S.D.PASTE SHEET'!X183="","",'S.D.PASTE SHEET'!X183)</f>
        <v/>
      </c>
      <c s="50" t="str">
        <f>IF('S.D.PASTE SHEET'!Y183="","",'S.D.PASTE SHEET'!Y183)</f>
        <v/>
      </c>
      <c s="50" t="str">
        <f>IF('S.D.PASTE SHEET'!Z183="","",'S.D.PASTE SHEET'!Z183)</f>
        <v/>
      </c>
      <c s="50" t="str">
        <f>IF('S.D.PASTE SHEET'!AA183="","",'S.D.PASTE SHEET'!AA183)</f>
        <v/>
      </c>
      <c s="50" t="str">
        <f>IF('S.D.PASTE SHEET'!AB183="","",'S.D.PASTE SHEET'!AB183)</f>
        <v/>
      </c>
      <c s="50" t="str">
        <f>IF('S.D.PASTE SHEET'!AC183="","",'S.D.PASTE SHEET'!AC183)</f>
        <v/>
      </c>
      <c s="50" t="str">
        <f>IF('S.D.PASTE SHEET'!AD183="","",'S.D.PASTE SHEET'!AD183)</f>
        <v/>
      </c>
      <c s="52"/>
      <c s="48" t="str">
        <f>IF(AK183="","",IF(AK183&gt;0,COUNT($AG$2:AG183),""))</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IF(BC183="","",IF(BC183&gt;0,COUNT($AY$2:AY183),""))</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84" spans="1:66" ht="15.75" customHeight="1">
      <c r="A184" s="50" t="str">
        <f>IF('S.D.PASTE SHEET'!A184="","",'S.D.PASTE SHEET'!A184)</f>
        <v/>
      </c>
      <c s="50" t="str">
        <f>IF('S.D.PASTE SHEET'!B184="","",'S.D.PASTE SHEET'!B184)</f>
        <v/>
      </c>
      <c s="50" t="str">
        <f>IF('S.D.PASTE SHEET'!C184="","",'S.D.PASTE SHEET'!C184)</f>
        <v/>
      </c>
      <c s="51" t="str">
        <f>IF('S.D.PASTE SHEET'!D184="","",'S.D.PASTE SHEET'!D184)</f>
        <v/>
      </c>
      <c s="50" t="str">
        <f>IF('S.D.PASTE SHEET'!E184="","",UPPER('S.D.PASTE SHEET'!E184))</f>
        <v/>
      </c>
      <c s="50" t="str">
        <f>IF('S.D.PASTE SHEET'!F184="","",'S.D.PASTE SHEET'!F184)</f>
        <v/>
      </c>
      <c s="50" t="str">
        <f>IF('S.D.PASTE SHEET'!G184="","",UPPER('S.D.PASTE SHEET'!G184))</f>
        <v/>
      </c>
      <c s="50" t="str">
        <f>IF('S.D.PASTE SHEET'!H184="","",UPPER('S.D.PASTE SHEET'!H184))</f>
        <v/>
      </c>
      <c s="50" t="str">
        <f>IF('S.D.PASTE SHEET'!I184="","",'S.D.PASTE SHEET'!I184)</f>
        <v/>
      </c>
      <c s="51" t="str">
        <f>IF('S.D.PASTE SHEET'!J184="","",'S.D.PASTE SHEET'!J184)</f>
        <v/>
      </c>
      <c s="50" t="str">
        <f>IF('S.D.PASTE SHEET'!K184="","",'S.D.PASTE SHEET'!K184)</f>
        <v/>
      </c>
      <c s="50" t="str">
        <f>IF('S.D.PASTE SHEET'!L184="","",'S.D.PASTE SHEET'!L184)</f>
        <v/>
      </c>
      <c s="50" t="str">
        <f>IF('S.D.PASTE SHEET'!M184="","",'S.D.PASTE SHEET'!M184)</f>
        <v/>
      </c>
      <c s="50" t="str">
        <f>IF('S.D.PASTE SHEET'!N184="","",'S.D.PASTE SHEET'!N184)</f>
        <v/>
      </c>
      <c s="50" t="str">
        <f>IF('S.D.PASTE SHEET'!O184="","",'S.D.PASTE SHEET'!O184)</f>
        <v/>
      </c>
      <c s="50" t="str">
        <f>IF('S.D.PASTE SHEET'!P184="","",'S.D.PASTE SHEET'!P184)</f>
        <v/>
      </c>
      <c s="50" t="str">
        <f>IF('S.D.PASTE SHEET'!Q184="","",'S.D.PASTE SHEET'!Q184)</f>
        <v/>
      </c>
      <c s="50" t="str">
        <f>IF('S.D.PASTE SHEET'!R184="","",'S.D.PASTE SHEET'!R184)</f>
        <v/>
      </c>
      <c s="50" t="str">
        <f>IF('S.D.PASTE SHEET'!S184="","",'S.D.PASTE SHEET'!S184)</f>
        <v/>
      </c>
      <c s="50" t="str">
        <f>IF('S.D.PASTE SHEET'!T184="","",'S.D.PASTE SHEET'!T184)</f>
        <v/>
      </c>
      <c s="50" t="str">
        <f>IF('S.D.PASTE SHEET'!U184="","",'S.D.PASTE SHEET'!U184)</f>
        <v/>
      </c>
      <c s="50" t="str">
        <f>IF('S.D.PASTE SHEET'!V184="","",'S.D.PASTE SHEET'!V184)</f>
        <v/>
      </c>
      <c s="50" t="str">
        <f>IF('S.D.PASTE SHEET'!W184="","",'S.D.PASTE SHEET'!W184)</f>
        <v/>
      </c>
      <c s="50" t="str">
        <f>IF('S.D.PASTE SHEET'!X184="","",'S.D.PASTE SHEET'!X184)</f>
        <v/>
      </c>
      <c s="50" t="str">
        <f>IF('S.D.PASTE SHEET'!Y184="","",'S.D.PASTE SHEET'!Y184)</f>
        <v/>
      </c>
      <c s="50" t="str">
        <f>IF('S.D.PASTE SHEET'!Z184="","",'S.D.PASTE SHEET'!Z184)</f>
        <v/>
      </c>
      <c s="50" t="str">
        <f>IF('S.D.PASTE SHEET'!AA184="","",'S.D.PASTE SHEET'!AA184)</f>
        <v/>
      </c>
      <c s="50" t="str">
        <f>IF('S.D.PASTE SHEET'!AB184="","",'S.D.PASTE SHEET'!AB184)</f>
        <v/>
      </c>
      <c s="50" t="str">
        <f>IF('S.D.PASTE SHEET'!AC184="","",'S.D.PASTE SHEET'!AC184)</f>
        <v/>
      </c>
      <c s="50" t="str">
        <f>IF('S.D.PASTE SHEET'!AD184="","",'S.D.PASTE SHEET'!AD184)</f>
        <v/>
      </c>
      <c s="52"/>
      <c s="48" t="str">
        <f>IF(AK184="","",IF(AK184&gt;0,COUNT($AG$2:AG184),""))</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IF(BC184="","",IF(BC184&gt;0,COUNT($AY$2:AY184),""))</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85" spans="1:66" ht="15.75" customHeight="1">
      <c r="A185" s="50" t="str">
        <f>IF('S.D.PASTE SHEET'!A185="","",'S.D.PASTE SHEET'!A185)</f>
        <v/>
      </c>
      <c s="50" t="str">
        <f>IF('S.D.PASTE SHEET'!B185="","",'S.D.PASTE SHEET'!B185)</f>
        <v/>
      </c>
      <c s="50" t="str">
        <f>IF('S.D.PASTE SHEET'!C185="","",'S.D.PASTE SHEET'!C185)</f>
        <v/>
      </c>
      <c s="51" t="str">
        <f>IF('S.D.PASTE SHEET'!D185="","",'S.D.PASTE SHEET'!D185)</f>
        <v/>
      </c>
      <c s="50" t="str">
        <f>IF('S.D.PASTE SHEET'!E185="","",UPPER('S.D.PASTE SHEET'!E185))</f>
        <v/>
      </c>
      <c s="50" t="str">
        <f>IF('S.D.PASTE SHEET'!F185="","",'S.D.PASTE SHEET'!F185)</f>
        <v/>
      </c>
      <c s="50" t="str">
        <f>IF('S.D.PASTE SHEET'!G185="","",UPPER('S.D.PASTE SHEET'!G185))</f>
        <v/>
      </c>
      <c s="50" t="str">
        <f>IF('S.D.PASTE SHEET'!H185="","",UPPER('S.D.PASTE SHEET'!H185))</f>
        <v/>
      </c>
      <c s="50" t="str">
        <f>IF('S.D.PASTE SHEET'!I185="","",'S.D.PASTE SHEET'!I185)</f>
        <v/>
      </c>
      <c s="51" t="str">
        <f>IF('S.D.PASTE SHEET'!J185="","",'S.D.PASTE SHEET'!J185)</f>
        <v/>
      </c>
      <c s="50" t="str">
        <f>IF('S.D.PASTE SHEET'!K185="","",'S.D.PASTE SHEET'!K185)</f>
        <v/>
      </c>
      <c s="50" t="str">
        <f>IF('S.D.PASTE SHEET'!L185="","",'S.D.PASTE SHEET'!L185)</f>
        <v/>
      </c>
      <c s="50" t="str">
        <f>IF('S.D.PASTE SHEET'!M185="","",'S.D.PASTE SHEET'!M185)</f>
        <v/>
      </c>
      <c s="50" t="str">
        <f>IF('S.D.PASTE SHEET'!N185="","",'S.D.PASTE SHEET'!N185)</f>
        <v/>
      </c>
      <c s="50" t="str">
        <f>IF('S.D.PASTE SHEET'!O185="","",'S.D.PASTE SHEET'!O185)</f>
        <v/>
      </c>
      <c s="50" t="str">
        <f>IF('S.D.PASTE SHEET'!P185="","",'S.D.PASTE SHEET'!P185)</f>
        <v/>
      </c>
      <c s="50" t="str">
        <f>IF('S.D.PASTE SHEET'!Q185="","",'S.D.PASTE SHEET'!Q185)</f>
        <v/>
      </c>
      <c s="50" t="str">
        <f>IF('S.D.PASTE SHEET'!R185="","",'S.D.PASTE SHEET'!R185)</f>
        <v/>
      </c>
      <c s="50" t="str">
        <f>IF('S.D.PASTE SHEET'!S185="","",'S.D.PASTE SHEET'!S185)</f>
        <v/>
      </c>
      <c s="50" t="str">
        <f>IF('S.D.PASTE SHEET'!T185="","",'S.D.PASTE SHEET'!T185)</f>
        <v/>
      </c>
      <c s="50" t="str">
        <f>IF('S.D.PASTE SHEET'!U185="","",'S.D.PASTE SHEET'!U185)</f>
        <v/>
      </c>
      <c s="50" t="str">
        <f>IF('S.D.PASTE SHEET'!V185="","",'S.D.PASTE SHEET'!V185)</f>
        <v/>
      </c>
      <c s="50" t="str">
        <f>IF('S.D.PASTE SHEET'!W185="","",'S.D.PASTE SHEET'!W185)</f>
        <v/>
      </c>
      <c s="50" t="str">
        <f>IF('S.D.PASTE SHEET'!X185="","",'S.D.PASTE SHEET'!X185)</f>
        <v/>
      </c>
      <c s="50" t="str">
        <f>IF('S.D.PASTE SHEET'!Y185="","",'S.D.PASTE SHEET'!Y185)</f>
        <v/>
      </c>
      <c s="50" t="str">
        <f>IF('S.D.PASTE SHEET'!Z185="","",'S.D.PASTE SHEET'!Z185)</f>
        <v/>
      </c>
      <c s="50" t="str">
        <f>IF('S.D.PASTE SHEET'!AA185="","",'S.D.PASTE SHEET'!AA185)</f>
        <v/>
      </c>
      <c s="50" t="str">
        <f>IF('S.D.PASTE SHEET'!AB185="","",'S.D.PASTE SHEET'!AB185)</f>
        <v/>
      </c>
      <c s="50" t="str">
        <f>IF('S.D.PASTE SHEET'!AC185="","",'S.D.PASTE SHEET'!AC185)</f>
        <v/>
      </c>
      <c s="50" t="str">
        <f>IF('S.D.PASTE SHEET'!AD185="","",'S.D.PASTE SHEET'!AD185)</f>
        <v/>
      </c>
      <c s="52"/>
      <c s="48" t="str">
        <f>IF(AK185="","",IF(AK185&gt;0,COUNT($AG$2:AG185),""))</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IF(BC185="","",IF(BC185&gt;0,COUNT($AY$2:AY185),""))</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86" spans="1:66" ht="15.75" customHeight="1">
      <c r="A186" s="50" t="str">
        <f>IF('S.D.PASTE SHEET'!A186="","",'S.D.PASTE SHEET'!A186)</f>
        <v/>
      </c>
      <c s="50" t="str">
        <f>IF('S.D.PASTE SHEET'!B186="","",'S.D.PASTE SHEET'!B186)</f>
        <v/>
      </c>
      <c s="50" t="str">
        <f>IF('S.D.PASTE SHEET'!C186="","",'S.D.PASTE SHEET'!C186)</f>
        <v/>
      </c>
      <c s="51" t="str">
        <f>IF('S.D.PASTE SHEET'!D186="","",'S.D.PASTE SHEET'!D186)</f>
        <v/>
      </c>
      <c s="50" t="str">
        <f>IF('S.D.PASTE SHEET'!E186="","",UPPER('S.D.PASTE SHEET'!E186))</f>
        <v/>
      </c>
      <c s="50" t="str">
        <f>IF('S.D.PASTE SHEET'!F186="","",'S.D.PASTE SHEET'!F186)</f>
        <v/>
      </c>
      <c s="50" t="str">
        <f>IF('S.D.PASTE SHEET'!G186="","",UPPER('S.D.PASTE SHEET'!G186))</f>
        <v/>
      </c>
      <c s="50" t="str">
        <f>IF('S.D.PASTE SHEET'!H186="","",UPPER('S.D.PASTE SHEET'!H186))</f>
        <v/>
      </c>
      <c s="50" t="str">
        <f>IF('S.D.PASTE SHEET'!I186="","",'S.D.PASTE SHEET'!I186)</f>
        <v/>
      </c>
      <c s="51" t="str">
        <f>IF('S.D.PASTE SHEET'!J186="","",'S.D.PASTE SHEET'!J186)</f>
        <v/>
      </c>
      <c s="50" t="str">
        <f>IF('S.D.PASTE SHEET'!K186="","",'S.D.PASTE SHEET'!K186)</f>
        <v/>
      </c>
      <c s="50" t="str">
        <f>IF('S.D.PASTE SHEET'!L186="","",'S.D.PASTE SHEET'!L186)</f>
        <v/>
      </c>
      <c s="50" t="str">
        <f>IF('S.D.PASTE SHEET'!M186="","",'S.D.PASTE SHEET'!M186)</f>
        <v/>
      </c>
      <c s="50" t="str">
        <f>IF('S.D.PASTE SHEET'!N186="","",'S.D.PASTE SHEET'!N186)</f>
        <v/>
      </c>
      <c s="50" t="str">
        <f>IF('S.D.PASTE SHEET'!O186="","",'S.D.PASTE SHEET'!O186)</f>
        <v/>
      </c>
      <c s="50" t="str">
        <f>IF('S.D.PASTE SHEET'!P186="","",'S.D.PASTE SHEET'!P186)</f>
        <v/>
      </c>
      <c s="50" t="str">
        <f>IF('S.D.PASTE SHEET'!Q186="","",'S.D.PASTE SHEET'!Q186)</f>
        <v/>
      </c>
      <c s="50" t="str">
        <f>IF('S.D.PASTE SHEET'!R186="","",'S.D.PASTE SHEET'!R186)</f>
        <v/>
      </c>
      <c s="50" t="str">
        <f>IF('S.D.PASTE SHEET'!S186="","",'S.D.PASTE SHEET'!S186)</f>
        <v/>
      </c>
      <c s="50" t="str">
        <f>IF('S.D.PASTE SHEET'!T186="","",'S.D.PASTE SHEET'!T186)</f>
        <v/>
      </c>
      <c s="50" t="str">
        <f>IF('S.D.PASTE SHEET'!U186="","",'S.D.PASTE SHEET'!U186)</f>
        <v/>
      </c>
      <c s="50" t="str">
        <f>IF('S.D.PASTE SHEET'!V186="","",'S.D.PASTE SHEET'!V186)</f>
        <v/>
      </c>
      <c s="50" t="str">
        <f>IF('S.D.PASTE SHEET'!W186="","",'S.D.PASTE SHEET'!W186)</f>
        <v/>
      </c>
      <c s="50" t="str">
        <f>IF('S.D.PASTE SHEET'!X186="","",'S.D.PASTE SHEET'!X186)</f>
        <v/>
      </c>
      <c s="50" t="str">
        <f>IF('S.D.PASTE SHEET'!Y186="","",'S.D.PASTE SHEET'!Y186)</f>
        <v/>
      </c>
      <c s="50" t="str">
        <f>IF('S.D.PASTE SHEET'!Z186="","",'S.D.PASTE SHEET'!Z186)</f>
        <v/>
      </c>
      <c s="50" t="str">
        <f>IF('S.D.PASTE SHEET'!AA186="","",'S.D.PASTE SHEET'!AA186)</f>
        <v/>
      </c>
      <c s="50" t="str">
        <f>IF('S.D.PASTE SHEET'!AB186="","",'S.D.PASTE SHEET'!AB186)</f>
        <v/>
      </c>
      <c s="50" t="str">
        <f>IF('S.D.PASTE SHEET'!AC186="","",'S.D.PASTE SHEET'!AC186)</f>
        <v/>
      </c>
      <c s="50" t="str">
        <f>IF('S.D.PASTE SHEET'!AD186="","",'S.D.PASTE SHEET'!AD186)</f>
        <v/>
      </c>
      <c s="52"/>
      <c s="48" t="str">
        <f>IF(AK186="","",IF(AK186&gt;0,COUNT($AG$2:AG186),""))</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IF(BC186="","",IF(BC186&gt;0,COUNT($AY$2:AY186),""))</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87" spans="1:66" ht="15.75" customHeight="1">
      <c r="A187" s="50" t="str">
        <f>IF('S.D.PASTE SHEET'!A187="","",'S.D.PASTE SHEET'!A187)</f>
        <v/>
      </c>
      <c s="50" t="str">
        <f>IF('S.D.PASTE SHEET'!B187="","",'S.D.PASTE SHEET'!B187)</f>
        <v/>
      </c>
      <c s="50" t="str">
        <f>IF('S.D.PASTE SHEET'!C187="","",'S.D.PASTE SHEET'!C187)</f>
        <v/>
      </c>
      <c s="51" t="str">
        <f>IF('S.D.PASTE SHEET'!D187="","",'S.D.PASTE SHEET'!D187)</f>
        <v/>
      </c>
      <c s="50" t="str">
        <f>IF('S.D.PASTE SHEET'!E187="","",UPPER('S.D.PASTE SHEET'!E187))</f>
        <v/>
      </c>
      <c s="50" t="str">
        <f>IF('S.D.PASTE SHEET'!F187="","",'S.D.PASTE SHEET'!F187)</f>
        <v/>
      </c>
      <c s="50" t="str">
        <f>IF('S.D.PASTE SHEET'!G187="","",UPPER('S.D.PASTE SHEET'!G187))</f>
        <v/>
      </c>
      <c s="50" t="str">
        <f>IF('S.D.PASTE SHEET'!H187="","",UPPER('S.D.PASTE SHEET'!H187))</f>
        <v/>
      </c>
      <c s="50" t="str">
        <f>IF('S.D.PASTE SHEET'!I187="","",'S.D.PASTE SHEET'!I187)</f>
        <v/>
      </c>
      <c s="51" t="str">
        <f>IF('S.D.PASTE SHEET'!J187="","",'S.D.PASTE SHEET'!J187)</f>
        <v/>
      </c>
      <c s="50" t="str">
        <f>IF('S.D.PASTE SHEET'!K187="","",'S.D.PASTE SHEET'!K187)</f>
        <v/>
      </c>
      <c s="50" t="str">
        <f>IF('S.D.PASTE SHEET'!L187="","",'S.D.PASTE SHEET'!L187)</f>
        <v/>
      </c>
      <c s="50" t="str">
        <f>IF('S.D.PASTE SHEET'!M187="","",'S.D.PASTE SHEET'!M187)</f>
        <v/>
      </c>
      <c s="50" t="str">
        <f>IF('S.D.PASTE SHEET'!N187="","",'S.D.PASTE SHEET'!N187)</f>
        <v/>
      </c>
      <c s="50" t="str">
        <f>IF('S.D.PASTE SHEET'!O187="","",'S.D.PASTE SHEET'!O187)</f>
        <v/>
      </c>
      <c s="50" t="str">
        <f>IF('S.D.PASTE SHEET'!P187="","",'S.D.PASTE SHEET'!P187)</f>
        <v/>
      </c>
      <c s="50" t="str">
        <f>IF('S.D.PASTE SHEET'!Q187="","",'S.D.PASTE SHEET'!Q187)</f>
        <v/>
      </c>
      <c s="50" t="str">
        <f>IF('S.D.PASTE SHEET'!R187="","",'S.D.PASTE SHEET'!R187)</f>
        <v/>
      </c>
      <c s="50" t="str">
        <f>IF('S.D.PASTE SHEET'!S187="","",'S.D.PASTE SHEET'!S187)</f>
        <v/>
      </c>
      <c s="50" t="str">
        <f>IF('S.D.PASTE SHEET'!T187="","",'S.D.PASTE SHEET'!T187)</f>
        <v/>
      </c>
      <c s="50" t="str">
        <f>IF('S.D.PASTE SHEET'!U187="","",'S.D.PASTE SHEET'!U187)</f>
        <v/>
      </c>
      <c s="50" t="str">
        <f>IF('S.D.PASTE SHEET'!V187="","",'S.D.PASTE SHEET'!V187)</f>
        <v/>
      </c>
      <c s="50" t="str">
        <f>IF('S.D.PASTE SHEET'!W187="","",'S.D.PASTE SHEET'!W187)</f>
        <v/>
      </c>
      <c s="50" t="str">
        <f>IF('S.D.PASTE SHEET'!X187="","",'S.D.PASTE SHEET'!X187)</f>
        <v/>
      </c>
      <c s="50" t="str">
        <f>IF('S.D.PASTE SHEET'!Y187="","",'S.D.PASTE SHEET'!Y187)</f>
        <v/>
      </c>
      <c s="50" t="str">
        <f>IF('S.D.PASTE SHEET'!Z187="","",'S.D.PASTE SHEET'!Z187)</f>
        <v/>
      </c>
      <c s="50" t="str">
        <f>IF('S.D.PASTE SHEET'!AA187="","",'S.D.PASTE SHEET'!AA187)</f>
        <v/>
      </c>
      <c s="50" t="str">
        <f>IF('S.D.PASTE SHEET'!AB187="","",'S.D.PASTE SHEET'!AB187)</f>
        <v/>
      </c>
      <c s="50" t="str">
        <f>IF('S.D.PASTE SHEET'!AC187="","",'S.D.PASTE SHEET'!AC187)</f>
        <v/>
      </c>
      <c s="50" t="str">
        <f>IF('S.D.PASTE SHEET'!AD187="","",'S.D.PASTE SHEET'!AD187)</f>
        <v/>
      </c>
      <c s="52"/>
      <c s="48" t="str">
        <f>IF(AK187="","",IF(AK187&gt;0,COUNT($AG$2:AG187),""))</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IF(BC187="","",IF(BC187&gt;0,COUNT($AY$2:AY187),""))</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88" spans="1:66" ht="15.75" customHeight="1">
      <c r="A188" s="50" t="str">
        <f>IF('S.D.PASTE SHEET'!A188="","",'S.D.PASTE SHEET'!A188)</f>
        <v/>
      </c>
      <c s="50" t="str">
        <f>IF('S.D.PASTE SHEET'!B188="","",'S.D.PASTE SHEET'!B188)</f>
        <v/>
      </c>
      <c s="50" t="str">
        <f>IF('S.D.PASTE SHEET'!C188="","",'S.D.PASTE SHEET'!C188)</f>
        <v/>
      </c>
      <c s="51" t="str">
        <f>IF('S.D.PASTE SHEET'!D188="","",'S.D.PASTE SHEET'!D188)</f>
        <v/>
      </c>
      <c s="50" t="str">
        <f>IF('S.D.PASTE SHEET'!E188="","",UPPER('S.D.PASTE SHEET'!E188))</f>
        <v/>
      </c>
      <c s="50" t="str">
        <f>IF('S.D.PASTE SHEET'!F188="","",'S.D.PASTE SHEET'!F188)</f>
        <v/>
      </c>
      <c s="50" t="str">
        <f>IF('S.D.PASTE SHEET'!G188="","",UPPER('S.D.PASTE SHEET'!G188))</f>
        <v/>
      </c>
      <c s="50" t="str">
        <f>IF('S.D.PASTE SHEET'!H188="","",UPPER('S.D.PASTE SHEET'!H188))</f>
        <v/>
      </c>
      <c s="50" t="str">
        <f>IF('S.D.PASTE SHEET'!I188="","",'S.D.PASTE SHEET'!I188)</f>
        <v/>
      </c>
      <c s="51" t="str">
        <f>IF('S.D.PASTE SHEET'!J188="","",'S.D.PASTE SHEET'!J188)</f>
        <v/>
      </c>
      <c s="50" t="str">
        <f>IF('S.D.PASTE SHEET'!K188="","",'S.D.PASTE SHEET'!K188)</f>
        <v/>
      </c>
      <c s="50" t="str">
        <f>IF('S.D.PASTE SHEET'!L188="","",'S.D.PASTE SHEET'!L188)</f>
        <v/>
      </c>
      <c s="50" t="str">
        <f>IF('S.D.PASTE SHEET'!M188="","",'S.D.PASTE SHEET'!M188)</f>
        <v/>
      </c>
      <c s="50" t="str">
        <f>IF('S.D.PASTE SHEET'!N188="","",'S.D.PASTE SHEET'!N188)</f>
        <v/>
      </c>
      <c s="50" t="str">
        <f>IF('S.D.PASTE SHEET'!O188="","",'S.D.PASTE SHEET'!O188)</f>
        <v/>
      </c>
      <c s="50" t="str">
        <f>IF('S.D.PASTE SHEET'!P188="","",'S.D.PASTE SHEET'!P188)</f>
        <v/>
      </c>
      <c s="50" t="str">
        <f>IF('S.D.PASTE SHEET'!Q188="","",'S.D.PASTE SHEET'!Q188)</f>
        <v/>
      </c>
      <c s="50" t="str">
        <f>IF('S.D.PASTE SHEET'!R188="","",'S.D.PASTE SHEET'!R188)</f>
        <v/>
      </c>
      <c s="50" t="str">
        <f>IF('S.D.PASTE SHEET'!S188="","",'S.D.PASTE SHEET'!S188)</f>
        <v/>
      </c>
      <c s="50" t="str">
        <f>IF('S.D.PASTE SHEET'!T188="","",'S.D.PASTE SHEET'!T188)</f>
        <v/>
      </c>
      <c s="50" t="str">
        <f>IF('S.D.PASTE SHEET'!U188="","",'S.D.PASTE SHEET'!U188)</f>
        <v/>
      </c>
      <c s="50" t="str">
        <f>IF('S.D.PASTE SHEET'!V188="","",'S.D.PASTE SHEET'!V188)</f>
        <v/>
      </c>
      <c s="50" t="str">
        <f>IF('S.D.PASTE SHEET'!W188="","",'S.D.PASTE SHEET'!W188)</f>
        <v/>
      </c>
      <c s="50" t="str">
        <f>IF('S.D.PASTE SHEET'!X188="","",'S.D.PASTE SHEET'!X188)</f>
        <v/>
      </c>
      <c s="50" t="str">
        <f>IF('S.D.PASTE SHEET'!Y188="","",'S.D.PASTE SHEET'!Y188)</f>
        <v/>
      </c>
      <c s="50" t="str">
        <f>IF('S.D.PASTE SHEET'!Z188="","",'S.D.PASTE SHEET'!Z188)</f>
        <v/>
      </c>
      <c s="50" t="str">
        <f>IF('S.D.PASTE SHEET'!AA188="","",'S.D.PASTE SHEET'!AA188)</f>
        <v/>
      </c>
      <c s="50" t="str">
        <f>IF('S.D.PASTE SHEET'!AB188="","",'S.D.PASTE SHEET'!AB188)</f>
        <v/>
      </c>
      <c s="50" t="str">
        <f>IF('S.D.PASTE SHEET'!AC188="","",'S.D.PASTE SHEET'!AC188)</f>
        <v/>
      </c>
      <c s="50" t="str">
        <f>IF('S.D.PASTE SHEET'!AD188="","",'S.D.PASTE SHEET'!AD188)</f>
        <v/>
      </c>
      <c s="52"/>
      <c s="48" t="str">
        <f>IF(AK188="","",IF(AK188&gt;0,COUNT($AG$2:AG188),""))</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IF(BC188="","",IF(BC188&gt;0,COUNT($AY$2:AY188),""))</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89" spans="1:66" ht="15.75" customHeight="1">
      <c r="A189" s="50" t="str">
        <f>IF('S.D.PASTE SHEET'!A189="","",'S.D.PASTE SHEET'!A189)</f>
        <v/>
      </c>
      <c s="50" t="str">
        <f>IF('S.D.PASTE SHEET'!B189="","",'S.D.PASTE SHEET'!B189)</f>
        <v/>
      </c>
      <c s="50" t="str">
        <f>IF('S.D.PASTE SHEET'!C189="","",'S.D.PASTE SHEET'!C189)</f>
        <v/>
      </c>
      <c s="51" t="str">
        <f>IF('S.D.PASTE SHEET'!D189="","",'S.D.PASTE SHEET'!D189)</f>
        <v/>
      </c>
      <c s="50" t="str">
        <f>IF('S.D.PASTE SHEET'!E189="","",UPPER('S.D.PASTE SHEET'!E189))</f>
        <v/>
      </c>
      <c s="50" t="str">
        <f>IF('S.D.PASTE SHEET'!F189="","",'S.D.PASTE SHEET'!F189)</f>
        <v/>
      </c>
      <c s="50" t="str">
        <f>IF('S.D.PASTE SHEET'!G189="","",UPPER('S.D.PASTE SHEET'!G189))</f>
        <v/>
      </c>
      <c s="50" t="str">
        <f>IF('S.D.PASTE SHEET'!H189="","",UPPER('S.D.PASTE SHEET'!H189))</f>
        <v/>
      </c>
      <c s="50" t="str">
        <f>IF('S.D.PASTE SHEET'!I189="","",'S.D.PASTE SHEET'!I189)</f>
        <v/>
      </c>
      <c s="51" t="str">
        <f>IF('S.D.PASTE SHEET'!J189="","",'S.D.PASTE SHEET'!J189)</f>
        <v/>
      </c>
      <c s="50" t="str">
        <f>IF('S.D.PASTE SHEET'!K189="","",'S.D.PASTE SHEET'!K189)</f>
        <v/>
      </c>
      <c s="50" t="str">
        <f>IF('S.D.PASTE SHEET'!L189="","",'S.D.PASTE SHEET'!L189)</f>
        <v/>
      </c>
      <c s="50" t="str">
        <f>IF('S.D.PASTE SHEET'!M189="","",'S.D.PASTE SHEET'!M189)</f>
        <v/>
      </c>
      <c s="50" t="str">
        <f>IF('S.D.PASTE SHEET'!N189="","",'S.D.PASTE SHEET'!N189)</f>
        <v/>
      </c>
      <c s="50" t="str">
        <f>IF('S.D.PASTE SHEET'!O189="","",'S.D.PASTE SHEET'!O189)</f>
        <v/>
      </c>
      <c s="50" t="str">
        <f>IF('S.D.PASTE SHEET'!P189="","",'S.D.PASTE SHEET'!P189)</f>
        <v/>
      </c>
      <c s="50" t="str">
        <f>IF('S.D.PASTE SHEET'!Q189="","",'S.D.PASTE SHEET'!Q189)</f>
        <v/>
      </c>
      <c s="50" t="str">
        <f>IF('S.D.PASTE SHEET'!R189="","",'S.D.PASTE SHEET'!R189)</f>
        <v/>
      </c>
      <c s="50" t="str">
        <f>IF('S.D.PASTE SHEET'!S189="","",'S.D.PASTE SHEET'!S189)</f>
        <v/>
      </c>
      <c s="50" t="str">
        <f>IF('S.D.PASTE SHEET'!T189="","",'S.D.PASTE SHEET'!T189)</f>
        <v/>
      </c>
      <c s="50" t="str">
        <f>IF('S.D.PASTE SHEET'!U189="","",'S.D.PASTE SHEET'!U189)</f>
        <v/>
      </c>
      <c s="50" t="str">
        <f>IF('S.D.PASTE SHEET'!V189="","",'S.D.PASTE SHEET'!V189)</f>
        <v/>
      </c>
      <c s="50" t="str">
        <f>IF('S.D.PASTE SHEET'!W189="","",'S.D.PASTE SHEET'!W189)</f>
        <v/>
      </c>
      <c s="50" t="str">
        <f>IF('S.D.PASTE SHEET'!X189="","",'S.D.PASTE SHEET'!X189)</f>
        <v/>
      </c>
      <c s="50" t="str">
        <f>IF('S.D.PASTE SHEET'!Y189="","",'S.D.PASTE SHEET'!Y189)</f>
        <v/>
      </c>
      <c s="50" t="str">
        <f>IF('S.D.PASTE SHEET'!Z189="","",'S.D.PASTE SHEET'!Z189)</f>
        <v/>
      </c>
      <c s="50" t="str">
        <f>IF('S.D.PASTE SHEET'!AA189="","",'S.D.PASTE SHEET'!AA189)</f>
        <v/>
      </c>
      <c s="50" t="str">
        <f>IF('S.D.PASTE SHEET'!AB189="","",'S.D.PASTE SHEET'!AB189)</f>
        <v/>
      </c>
      <c s="50" t="str">
        <f>IF('S.D.PASTE SHEET'!AC189="","",'S.D.PASTE SHEET'!AC189)</f>
        <v/>
      </c>
      <c s="50" t="str">
        <f>IF('S.D.PASTE SHEET'!AD189="","",'S.D.PASTE SHEET'!AD189)</f>
        <v/>
      </c>
      <c s="52"/>
      <c s="48" t="str">
        <f>IF(AK189="","",IF(AK189&gt;0,COUNT($AG$2:AG189),""))</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IF(BC189="","",IF(BC189&gt;0,COUNT($AY$2:AY189),""))</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90" spans="1:66" ht="15.75" customHeight="1">
      <c r="A190" s="50" t="str">
        <f>IF('S.D.PASTE SHEET'!A190="","",'S.D.PASTE SHEET'!A190)</f>
        <v/>
      </c>
      <c s="50" t="str">
        <f>IF('S.D.PASTE SHEET'!B190="","",'S.D.PASTE SHEET'!B190)</f>
        <v/>
      </c>
      <c s="50" t="str">
        <f>IF('S.D.PASTE SHEET'!C190="","",'S.D.PASTE SHEET'!C190)</f>
        <v/>
      </c>
      <c s="51" t="str">
        <f>IF('S.D.PASTE SHEET'!D190="","",'S.D.PASTE SHEET'!D190)</f>
        <v/>
      </c>
      <c s="50" t="str">
        <f>IF('S.D.PASTE SHEET'!E190="","",UPPER('S.D.PASTE SHEET'!E190))</f>
        <v/>
      </c>
      <c s="50" t="str">
        <f>IF('S.D.PASTE SHEET'!F190="","",'S.D.PASTE SHEET'!F190)</f>
        <v/>
      </c>
      <c s="50" t="str">
        <f>IF('S.D.PASTE SHEET'!G190="","",UPPER('S.D.PASTE SHEET'!G190))</f>
        <v/>
      </c>
      <c s="50" t="str">
        <f>IF('S.D.PASTE SHEET'!H190="","",UPPER('S.D.PASTE SHEET'!H190))</f>
        <v/>
      </c>
      <c s="50" t="str">
        <f>IF('S.D.PASTE SHEET'!I190="","",'S.D.PASTE SHEET'!I190)</f>
        <v/>
      </c>
      <c s="51" t="str">
        <f>IF('S.D.PASTE SHEET'!J190="","",'S.D.PASTE SHEET'!J190)</f>
        <v/>
      </c>
      <c s="50" t="str">
        <f>IF('S.D.PASTE SHEET'!K190="","",'S.D.PASTE SHEET'!K190)</f>
        <v/>
      </c>
      <c s="50" t="str">
        <f>IF('S.D.PASTE SHEET'!L190="","",'S.D.PASTE SHEET'!L190)</f>
        <v/>
      </c>
      <c s="50" t="str">
        <f>IF('S.D.PASTE SHEET'!M190="","",'S.D.PASTE SHEET'!M190)</f>
        <v/>
      </c>
      <c s="50" t="str">
        <f>IF('S.D.PASTE SHEET'!N190="","",'S.D.PASTE SHEET'!N190)</f>
        <v/>
      </c>
      <c s="50" t="str">
        <f>IF('S.D.PASTE SHEET'!O190="","",'S.D.PASTE SHEET'!O190)</f>
        <v/>
      </c>
      <c s="50" t="str">
        <f>IF('S.D.PASTE SHEET'!P190="","",'S.D.PASTE SHEET'!P190)</f>
        <v/>
      </c>
      <c s="50" t="str">
        <f>IF('S.D.PASTE SHEET'!Q190="","",'S.D.PASTE SHEET'!Q190)</f>
        <v/>
      </c>
      <c s="50" t="str">
        <f>IF('S.D.PASTE SHEET'!R190="","",'S.D.PASTE SHEET'!R190)</f>
        <v/>
      </c>
      <c s="50" t="str">
        <f>IF('S.D.PASTE SHEET'!S190="","",'S.D.PASTE SHEET'!S190)</f>
        <v/>
      </c>
      <c s="50" t="str">
        <f>IF('S.D.PASTE SHEET'!T190="","",'S.D.PASTE SHEET'!T190)</f>
        <v/>
      </c>
      <c s="50" t="str">
        <f>IF('S.D.PASTE SHEET'!U190="","",'S.D.PASTE SHEET'!U190)</f>
        <v/>
      </c>
      <c s="50" t="str">
        <f>IF('S.D.PASTE SHEET'!V190="","",'S.D.PASTE SHEET'!V190)</f>
        <v/>
      </c>
      <c s="50" t="str">
        <f>IF('S.D.PASTE SHEET'!W190="","",'S.D.PASTE SHEET'!W190)</f>
        <v/>
      </c>
      <c s="50" t="str">
        <f>IF('S.D.PASTE SHEET'!X190="","",'S.D.PASTE SHEET'!X190)</f>
        <v/>
      </c>
      <c s="50" t="str">
        <f>IF('S.D.PASTE SHEET'!Y190="","",'S.D.PASTE SHEET'!Y190)</f>
        <v/>
      </c>
      <c s="50" t="str">
        <f>IF('S.D.PASTE SHEET'!Z190="","",'S.D.PASTE SHEET'!Z190)</f>
        <v/>
      </c>
      <c s="50" t="str">
        <f>IF('S.D.PASTE SHEET'!AA190="","",'S.D.PASTE SHEET'!AA190)</f>
        <v/>
      </c>
      <c s="50" t="str">
        <f>IF('S.D.PASTE SHEET'!AB190="","",'S.D.PASTE SHEET'!AB190)</f>
        <v/>
      </c>
      <c s="50" t="str">
        <f>IF('S.D.PASTE SHEET'!AC190="","",'S.D.PASTE SHEET'!AC190)</f>
        <v/>
      </c>
      <c s="50" t="str">
        <f>IF('S.D.PASTE SHEET'!AD190="","",'S.D.PASTE SHEET'!AD190)</f>
        <v/>
      </c>
      <c s="52"/>
      <c s="48" t="str">
        <f>IF(AK190="","",IF(AK190&gt;0,COUNT($AG$2:AG190),""))</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IF(BC190="","",IF(BC190&gt;0,COUNT($AY$2:AY190),""))</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91" spans="1:66" ht="15.75" customHeight="1">
      <c r="A191" s="50" t="str">
        <f>IF('S.D.PASTE SHEET'!A191="","",'S.D.PASTE SHEET'!A191)</f>
        <v/>
      </c>
      <c s="50" t="str">
        <f>IF('S.D.PASTE SHEET'!B191="","",'S.D.PASTE SHEET'!B191)</f>
        <v/>
      </c>
      <c s="50" t="str">
        <f>IF('S.D.PASTE SHEET'!C191="","",'S.D.PASTE SHEET'!C191)</f>
        <v/>
      </c>
      <c s="51" t="str">
        <f>IF('S.D.PASTE SHEET'!D191="","",'S.D.PASTE SHEET'!D191)</f>
        <v/>
      </c>
      <c s="50" t="str">
        <f>IF('S.D.PASTE SHEET'!E191="","",UPPER('S.D.PASTE SHEET'!E191))</f>
        <v/>
      </c>
      <c s="50" t="str">
        <f>IF('S.D.PASTE SHEET'!F191="","",'S.D.PASTE SHEET'!F191)</f>
        <v/>
      </c>
      <c s="50" t="str">
        <f>IF('S.D.PASTE SHEET'!G191="","",UPPER('S.D.PASTE SHEET'!G191))</f>
        <v/>
      </c>
      <c s="50" t="str">
        <f>IF('S.D.PASTE SHEET'!H191="","",UPPER('S.D.PASTE SHEET'!H191))</f>
        <v/>
      </c>
      <c s="50" t="str">
        <f>IF('S.D.PASTE SHEET'!I191="","",'S.D.PASTE SHEET'!I191)</f>
        <v/>
      </c>
      <c s="51" t="str">
        <f>IF('S.D.PASTE SHEET'!J191="","",'S.D.PASTE SHEET'!J191)</f>
        <v/>
      </c>
      <c s="50" t="str">
        <f>IF('S.D.PASTE SHEET'!K191="","",'S.D.PASTE SHEET'!K191)</f>
        <v/>
      </c>
      <c s="50" t="str">
        <f>IF('S.D.PASTE SHEET'!L191="","",'S.D.PASTE SHEET'!L191)</f>
        <v/>
      </c>
      <c s="50" t="str">
        <f>IF('S.D.PASTE SHEET'!M191="","",'S.D.PASTE SHEET'!M191)</f>
        <v/>
      </c>
      <c s="50" t="str">
        <f>IF('S.D.PASTE SHEET'!N191="","",'S.D.PASTE SHEET'!N191)</f>
        <v/>
      </c>
      <c s="50" t="str">
        <f>IF('S.D.PASTE SHEET'!O191="","",'S.D.PASTE SHEET'!O191)</f>
        <v/>
      </c>
      <c s="50" t="str">
        <f>IF('S.D.PASTE SHEET'!P191="","",'S.D.PASTE SHEET'!P191)</f>
        <v/>
      </c>
      <c s="50" t="str">
        <f>IF('S.D.PASTE SHEET'!Q191="","",'S.D.PASTE SHEET'!Q191)</f>
        <v/>
      </c>
      <c s="50" t="str">
        <f>IF('S.D.PASTE SHEET'!R191="","",'S.D.PASTE SHEET'!R191)</f>
        <v/>
      </c>
      <c s="50" t="str">
        <f>IF('S.D.PASTE SHEET'!S191="","",'S.D.PASTE SHEET'!S191)</f>
        <v/>
      </c>
      <c s="50" t="str">
        <f>IF('S.D.PASTE SHEET'!T191="","",'S.D.PASTE SHEET'!T191)</f>
        <v/>
      </c>
      <c s="50" t="str">
        <f>IF('S.D.PASTE SHEET'!U191="","",'S.D.PASTE SHEET'!U191)</f>
        <v/>
      </c>
      <c s="50" t="str">
        <f>IF('S.D.PASTE SHEET'!V191="","",'S.D.PASTE SHEET'!V191)</f>
        <v/>
      </c>
      <c s="50" t="str">
        <f>IF('S.D.PASTE SHEET'!W191="","",'S.D.PASTE SHEET'!W191)</f>
        <v/>
      </c>
      <c s="50" t="str">
        <f>IF('S.D.PASTE SHEET'!X191="","",'S.D.PASTE SHEET'!X191)</f>
        <v/>
      </c>
      <c s="50" t="str">
        <f>IF('S.D.PASTE SHEET'!Y191="","",'S.D.PASTE SHEET'!Y191)</f>
        <v/>
      </c>
      <c s="50" t="str">
        <f>IF('S.D.PASTE SHEET'!Z191="","",'S.D.PASTE SHEET'!Z191)</f>
        <v/>
      </c>
      <c s="50" t="str">
        <f>IF('S.D.PASTE SHEET'!AA191="","",'S.D.PASTE SHEET'!AA191)</f>
        <v/>
      </c>
      <c s="50" t="str">
        <f>IF('S.D.PASTE SHEET'!AB191="","",'S.D.PASTE SHEET'!AB191)</f>
        <v/>
      </c>
      <c s="50" t="str">
        <f>IF('S.D.PASTE SHEET'!AC191="","",'S.D.PASTE SHEET'!AC191)</f>
        <v/>
      </c>
      <c s="50" t="str">
        <f>IF('S.D.PASTE SHEET'!AD191="","",'S.D.PASTE SHEET'!AD191)</f>
        <v/>
      </c>
      <c s="52"/>
      <c s="48" t="str">
        <f>IF(AK191="","",IF(AK191&gt;0,COUNT($AG$2:AG191),""))</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IF(BC191="","",IF(BC191&gt;0,COUNT($AY$2:AY191),""))</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92" spans="1:66" ht="15.75" customHeight="1">
      <c r="A192" s="50" t="str">
        <f>IF('S.D.PASTE SHEET'!A192="","",'S.D.PASTE SHEET'!A192)</f>
        <v/>
      </c>
      <c s="50" t="str">
        <f>IF('S.D.PASTE SHEET'!B192="","",'S.D.PASTE SHEET'!B192)</f>
        <v/>
      </c>
      <c s="50" t="str">
        <f>IF('S.D.PASTE SHEET'!C192="","",'S.D.PASTE SHEET'!C192)</f>
        <v/>
      </c>
      <c s="51" t="str">
        <f>IF('S.D.PASTE SHEET'!D192="","",'S.D.PASTE SHEET'!D192)</f>
        <v/>
      </c>
      <c s="50" t="str">
        <f>IF('S.D.PASTE SHEET'!E192="","",UPPER('S.D.PASTE SHEET'!E192))</f>
        <v/>
      </c>
      <c s="50" t="str">
        <f>IF('S.D.PASTE SHEET'!F192="","",'S.D.PASTE SHEET'!F192)</f>
        <v/>
      </c>
      <c s="50" t="str">
        <f>IF('S.D.PASTE SHEET'!G192="","",UPPER('S.D.PASTE SHEET'!G192))</f>
        <v/>
      </c>
      <c s="50" t="str">
        <f>IF('S.D.PASTE SHEET'!H192="","",UPPER('S.D.PASTE SHEET'!H192))</f>
        <v/>
      </c>
      <c s="50" t="str">
        <f>IF('S.D.PASTE SHEET'!I192="","",'S.D.PASTE SHEET'!I192)</f>
        <v/>
      </c>
      <c s="51" t="str">
        <f>IF('S.D.PASTE SHEET'!J192="","",'S.D.PASTE SHEET'!J192)</f>
        <v/>
      </c>
      <c s="50" t="str">
        <f>IF('S.D.PASTE SHEET'!K192="","",'S.D.PASTE SHEET'!K192)</f>
        <v/>
      </c>
      <c s="50" t="str">
        <f>IF('S.D.PASTE SHEET'!L192="","",'S.D.PASTE SHEET'!L192)</f>
        <v/>
      </c>
      <c s="50" t="str">
        <f>IF('S.D.PASTE SHEET'!M192="","",'S.D.PASTE SHEET'!M192)</f>
        <v/>
      </c>
      <c s="50" t="str">
        <f>IF('S.D.PASTE SHEET'!N192="","",'S.D.PASTE SHEET'!N192)</f>
        <v/>
      </c>
      <c s="50" t="str">
        <f>IF('S.D.PASTE SHEET'!O192="","",'S.D.PASTE SHEET'!O192)</f>
        <v/>
      </c>
      <c s="50" t="str">
        <f>IF('S.D.PASTE SHEET'!P192="","",'S.D.PASTE SHEET'!P192)</f>
        <v/>
      </c>
      <c s="50" t="str">
        <f>IF('S.D.PASTE SHEET'!Q192="","",'S.D.PASTE SHEET'!Q192)</f>
        <v/>
      </c>
      <c s="50" t="str">
        <f>IF('S.D.PASTE SHEET'!R192="","",'S.D.PASTE SHEET'!R192)</f>
        <v/>
      </c>
      <c s="50" t="str">
        <f>IF('S.D.PASTE SHEET'!S192="","",'S.D.PASTE SHEET'!S192)</f>
        <v/>
      </c>
      <c s="50" t="str">
        <f>IF('S.D.PASTE SHEET'!T192="","",'S.D.PASTE SHEET'!T192)</f>
        <v/>
      </c>
      <c s="50" t="str">
        <f>IF('S.D.PASTE SHEET'!U192="","",'S.D.PASTE SHEET'!U192)</f>
        <v/>
      </c>
      <c s="50" t="str">
        <f>IF('S.D.PASTE SHEET'!V192="","",'S.D.PASTE SHEET'!V192)</f>
        <v/>
      </c>
      <c s="50" t="str">
        <f>IF('S.D.PASTE SHEET'!W192="","",'S.D.PASTE SHEET'!W192)</f>
        <v/>
      </c>
      <c s="50" t="str">
        <f>IF('S.D.PASTE SHEET'!X192="","",'S.D.PASTE SHEET'!X192)</f>
        <v/>
      </c>
      <c s="50" t="str">
        <f>IF('S.D.PASTE SHEET'!Y192="","",'S.D.PASTE SHEET'!Y192)</f>
        <v/>
      </c>
      <c s="50" t="str">
        <f>IF('S.D.PASTE SHEET'!Z192="","",'S.D.PASTE SHEET'!Z192)</f>
        <v/>
      </c>
      <c s="50" t="str">
        <f>IF('S.D.PASTE SHEET'!AA192="","",'S.D.PASTE SHEET'!AA192)</f>
        <v/>
      </c>
      <c s="50" t="str">
        <f>IF('S.D.PASTE SHEET'!AB192="","",'S.D.PASTE SHEET'!AB192)</f>
        <v/>
      </c>
      <c s="50" t="str">
        <f>IF('S.D.PASTE SHEET'!AC192="","",'S.D.PASTE SHEET'!AC192)</f>
        <v/>
      </c>
      <c s="50" t="str">
        <f>IF('S.D.PASTE SHEET'!AD192="","",'S.D.PASTE SHEET'!AD192)</f>
        <v/>
      </c>
      <c s="52"/>
      <c s="48" t="str">
        <f>IF(AK192="","",IF(AK192&gt;0,COUNT($AG$2:AG192),""))</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IF(BC192="","",IF(BC192&gt;0,COUNT($AY$2:AY192),""))</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93" spans="1:66" ht="15.75" customHeight="1">
      <c r="A193" s="50" t="str">
        <f>IF('S.D.PASTE SHEET'!A193="","",'S.D.PASTE SHEET'!A193)</f>
        <v/>
      </c>
      <c s="50" t="str">
        <f>IF('S.D.PASTE SHEET'!B193="","",'S.D.PASTE SHEET'!B193)</f>
        <v/>
      </c>
      <c s="50" t="str">
        <f>IF('S.D.PASTE SHEET'!C193="","",'S.D.PASTE SHEET'!C193)</f>
        <v/>
      </c>
      <c s="51" t="str">
        <f>IF('S.D.PASTE SHEET'!D193="","",'S.D.PASTE SHEET'!D193)</f>
        <v/>
      </c>
      <c s="50" t="str">
        <f>IF('S.D.PASTE SHEET'!E193="","",UPPER('S.D.PASTE SHEET'!E193))</f>
        <v/>
      </c>
      <c s="50" t="str">
        <f>IF('S.D.PASTE SHEET'!F193="","",'S.D.PASTE SHEET'!F193)</f>
        <v/>
      </c>
      <c s="50" t="str">
        <f>IF('S.D.PASTE SHEET'!G193="","",UPPER('S.D.PASTE SHEET'!G193))</f>
        <v/>
      </c>
      <c s="50" t="str">
        <f>IF('S.D.PASTE SHEET'!H193="","",UPPER('S.D.PASTE SHEET'!H193))</f>
        <v/>
      </c>
      <c s="50" t="str">
        <f>IF('S.D.PASTE SHEET'!I193="","",'S.D.PASTE SHEET'!I193)</f>
        <v/>
      </c>
      <c s="51" t="str">
        <f>IF('S.D.PASTE SHEET'!J193="","",'S.D.PASTE SHEET'!J193)</f>
        <v/>
      </c>
      <c s="50" t="str">
        <f>IF('S.D.PASTE SHEET'!K193="","",'S.D.PASTE SHEET'!K193)</f>
        <v/>
      </c>
      <c s="50" t="str">
        <f>IF('S.D.PASTE SHEET'!L193="","",'S.D.PASTE SHEET'!L193)</f>
        <v/>
      </c>
      <c s="50" t="str">
        <f>IF('S.D.PASTE SHEET'!M193="","",'S.D.PASTE SHEET'!M193)</f>
        <v/>
      </c>
      <c s="50" t="str">
        <f>IF('S.D.PASTE SHEET'!N193="","",'S.D.PASTE SHEET'!N193)</f>
        <v/>
      </c>
      <c s="50" t="str">
        <f>IF('S.D.PASTE SHEET'!O193="","",'S.D.PASTE SHEET'!O193)</f>
        <v/>
      </c>
      <c s="50" t="str">
        <f>IF('S.D.PASTE SHEET'!P193="","",'S.D.PASTE SHEET'!P193)</f>
        <v/>
      </c>
      <c s="50" t="str">
        <f>IF('S.D.PASTE SHEET'!Q193="","",'S.D.PASTE SHEET'!Q193)</f>
        <v/>
      </c>
      <c s="50" t="str">
        <f>IF('S.D.PASTE SHEET'!R193="","",'S.D.PASTE SHEET'!R193)</f>
        <v/>
      </c>
      <c s="50" t="str">
        <f>IF('S.D.PASTE SHEET'!S193="","",'S.D.PASTE SHEET'!S193)</f>
        <v/>
      </c>
      <c s="50" t="str">
        <f>IF('S.D.PASTE SHEET'!T193="","",'S.D.PASTE SHEET'!T193)</f>
        <v/>
      </c>
      <c s="50" t="str">
        <f>IF('S.D.PASTE SHEET'!U193="","",'S.D.PASTE SHEET'!U193)</f>
        <v/>
      </c>
      <c s="50" t="str">
        <f>IF('S.D.PASTE SHEET'!V193="","",'S.D.PASTE SHEET'!V193)</f>
        <v/>
      </c>
      <c s="50" t="str">
        <f>IF('S.D.PASTE SHEET'!W193="","",'S.D.PASTE SHEET'!W193)</f>
        <v/>
      </c>
      <c s="50" t="str">
        <f>IF('S.D.PASTE SHEET'!X193="","",'S.D.PASTE SHEET'!X193)</f>
        <v/>
      </c>
      <c s="50" t="str">
        <f>IF('S.D.PASTE SHEET'!Y193="","",'S.D.PASTE SHEET'!Y193)</f>
        <v/>
      </c>
      <c s="50" t="str">
        <f>IF('S.D.PASTE SHEET'!Z193="","",'S.D.PASTE SHEET'!Z193)</f>
        <v/>
      </c>
      <c s="50" t="str">
        <f>IF('S.D.PASTE SHEET'!AA193="","",'S.D.PASTE SHEET'!AA193)</f>
        <v/>
      </c>
      <c s="50" t="str">
        <f>IF('S.D.PASTE SHEET'!AB193="","",'S.D.PASTE SHEET'!AB193)</f>
        <v/>
      </c>
      <c s="50" t="str">
        <f>IF('S.D.PASTE SHEET'!AC193="","",'S.D.PASTE SHEET'!AC193)</f>
        <v/>
      </c>
      <c s="50" t="str">
        <f>IF('S.D.PASTE SHEET'!AD193="","",'S.D.PASTE SHEET'!AD193)</f>
        <v/>
      </c>
      <c s="52"/>
      <c s="48" t="str">
        <f>IF(AK193="","",IF(AK193&gt;0,COUNT($AG$2:AG193),""))</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IF(BC193="","",IF(BC193&gt;0,COUNT($AY$2:AY193),""))</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94" spans="1:66" ht="15.75" customHeight="1">
      <c r="A194" s="50" t="str">
        <f>IF('S.D.PASTE SHEET'!A194="","",'S.D.PASTE SHEET'!A194)</f>
        <v/>
      </c>
      <c s="50" t="str">
        <f>IF('S.D.PASTE SHEET'!B194="","",'S.D.PASTE SHEET'!B194)</f>
        <v/>
      </c>
      <c s="50" t="str">
        <f>IF('S.D.PASTE SHEET'!C194="","",'S.D.PASTE SHEET'!C194)</f>
        <v/>
      </c>
      <c s="51" t="str">
        <f>IF('S.D.PASTE SHEET'!D194="","",'S.D.PASTE SHEET'!D194)</f>
        <v/>
      </c>
      <c s="50" t="str">
        <f>IF('S.D.PASTE SHEET'!E194="","",UPPER('S.D.PASTE SHEET'!E194))</f>
        <v/>
      </c>
      <c s="50" t="str">
        <f>IF('S.D.PASTE SHEET'!F194="","",'S.D.PASTE SHEET'!F194)</f>
        <v/>
      </c>
      <c s="50" t="str">
        <f>IF('S.D.PASTE SHEET'!G194="","",UPPER('S.D.PASTE SHEET'!G194))</f>
        <v/>
      </c>
      <c s="50" t="str">
        <f>IF('S.D.PASTE SHEET'!H194="","",UPPER('S.D.PASTE SHEET'!H194))</f>
        <v/>
      </c>
      <c s="50" t="str">
        <f>IF('S.D.PASTE SHEET'!I194="","",'S.D.PASTE SHEET'!I194)</f>
        <v/>
      </c>
      <c s="51" t="str">
        <f>IF('S.D.PASTE SHEET'!J194="","",'S.D.PASTE SHEET'!J194)</f>
        <v/>
      </c>
      <c s="50" t="str">
        <f>IF('S.D.PASTE SHEET'!K194="","",'S.D.PASTE SHEET'!K194)</f>
        <v/>
      </c>
      <c s="50" t="str">
        <f>IF('S.D.PASTE SHEET'!L194="","",'S.D.PASTE SHEET'!L194)</f>
        <v/>
      </c>
      <c s="50" t="str">
        <f>IF('S.D.PASTE SHEET'!M194="","",'S.D.PASTE SHEET'!M194)</f>
        <v/>
      </c>
      <c s="50" t="str">
        <f>IF('S.D.PASTE SHEET'!N194="","",'S.D.PASTE SHEET'!N194)</f>
        <v/>
      </c>
      <c s="50" t="str">
        <f>IF('S.D.PASTE SHEET'!O194="","",'S.D.PASTE SHEET'!O194)</f>
        <v/>
      </c>
      <c s="50" t="str">
        <f>IF('S.D.PASTE SHEET'!P194="","",'S.D.PASTE SHEET'!P194)</f>
        <v/>
      </c>
      <c s="50" t="str">
        <f>IF('S.D.PASTE SHEET'!Q194="","",'S.D.PASTE SHEET'!Q194)</f>
        <v/>
      </c>
      <c s="50" t="str">
        <f>IF('S.D.PASTE SHEET'!R194="","",'S.D.PASTE SHEET'!R194)</f>
        <v/>
      </c>
      <c s="50" t="str">
        <f>IF('S.D.PASTE SHEET'!S194="","",'S.D.PASTE SHEET'!S194)</f>
        <v/>
      </c>
      <c s="50" t="str">
        <f>IF('S.D.PASTE SHEET'!T194="","",'S.D.PASTE SHEET'!T194)</f>
        <v/>
      </c>
      <c s="50" t="str">
        <f>IF('S.D.PASTE SHEET'!U194="","",'S.D.PASTE SHEET'!U194)</f>
        <v/>
      </c>
      <c s="50" t="str">
        <f>IF('S.D.PASTE SHEET'!V194="","",'S.D.PASTE SHEET'!V194)</f>
        <v/>
      </c>
      <c s="50" t="str">
        <f>IF('S.D.PASTE SHEET'!W194="","",'S.D.PASTE SHEET'!W194)</f>
        <v/>
      </c>
      <c s="50" t="str">
        <f>IF('S.D.PASTE SHEET'!X194="","",'S.D.PASTE SHEET'!X194)</f>
        <v/>
      </c>
      <c s="50" t="str">
        <f>IF('S.D.PASTE SHEET'!Y194="","",'S.D.PASTE SHEET'!Y194)</f>
        <v/>
      </c>
      <c s="50" t="str">
        <f>IF('S.D.PASTE SHEET'!Z194="","",'S.D.PASTE SHEET'!Z194)</f>
        <v/>
      </c>
      <c s="50" t="str">
        <f>IF('S.D.PASTE SHEET'!AA194="","",'S.D.PASTE SHEET'!AA194)</f>
        <v/>
      </c>
      <c s="50" t="str">
        <f>IF('S.D.PASTE SHEET'!AB194="","",'S.D.PASTE SHEET'!AB194)</f>
        <v/>
      </c>
      <c s="50" t="str">
        <f>IF('S.D.PASTE SHEET'!AC194="","",'S.D.PASTE SHEET'!AC194)</f>
        <v/>
      </c>
      <c s="50" t="str">
        <f>IF('S.D.PASTE SHEET'!AD194="","",'S.D.PASTE SHEET'!AD194)</f>
        <v/>
      </c>
      <c s="52"/>
      <c s="48" t="str">
        <f>IF(AK194="","",IF(AK194&gt;0,COUNT($AG$2:AG194),""))</f>
        <v/>
      </c>
      <c s="53" t="str">
        <f t="shared" si="64"/>
        <v/>
      </c>
      <c s="53" t="str">
        <f t="shared" si="65"/>
        <v/>
      </c>
      <c s="53" t="str">
        <f t="shared" si="66"/>
        <v/>
      </c>
      <c s="51" t="str">
        <f t="shared" si="67"/>
        <v/>
      </c>
      <c s="53" t="str">
        <f t="shared" si="68"/>
        <v/>
      </c>
      <c s="53" t="str">
        <f t="shared" si="69"/>
        <v/>
      </c>
      <c s="53" t="str">
        <f t="shared" si="70"/>
        <v/>
      </c>
      <c s="53" t="str">
        <f t="shared" si="71"/>
        <v/>
      </c>
      <c s="53" t="str">
        <f t="shared" si="72"/>
        <v/>
      </c>
      <c s="51" t="str">
        <f t="shared" si="73"/>
        <v/>
      </c>
      <c s="53" t="str">
        <f t="shared" si="74"/>
        <v/>
      </c>
      <c s="53" t="str">
        <f t="shared" si="75"/>
        <v/>
      </c>
      <c s="53" t="str">
        <f t="shared" si="76"/>
        <v/>
      </c>
      <c s="53" t="str">
        <f t="shared" si="77"/>
        <v/>
      </c>
      <c s="53" t="str">
        <f t="shared" si="78"/>
        <v/>
      </c>
      <c s="53" t="str">
        <f t="shared" si="79"/>
        <v/>
      </c>
      <c s="48"/>
      <c s="48" t="str">
        <f>IF(BC194="","",IF(BC194&gt;0,COUNT($AY$2:AY194),""))</f>
        <v/>
      </c>
      <c s="54" t="str">
        <f t="shared" si="80"/>
        <v/>
      </c>
      <c s="54" t="str">
        <f t="shared" si="81"/>
        <v/>
      </c>
      <c s="54" t="str">
        <f t="shared" si="82"/>
        <v/>
      </c>
      <c s="51" t="str">
        <f t="shared" si="83"/>
        <v/>
      </c>
      <c s="54" t="str">
        <f t="shared" si="84"/>
        <v/>
      </c>
      <c s="54" t="str">
        <f t="shared" si="85"/>
        <v/>
      </c>
      <c s="54" t="str">
        <f t="shared" si="86"/>
        <v/>
      </c>
      <c s="54" t="str">
        <f t="shared" si="87"/>
        <v/>
      </c>
      <c s="54" t="str">
        <f t="shared" si="88"/>
        <v/>
      </c>
      <c s="51" t="str">
        <f t="shared" si="89"/>
        <v/>
      </c>
      <c s="54" t="str">
        <f t="shared" si="90"/>
        <v/>
      </c>
      <c s="54" t="str">
        <f t="shared" si="91"/>
        <v/>
      </c>
      <c s="54" t="str">
        <f t="shared" si="92"/>
        <v/>
      </c>
      <c s="54" t="str">
        <f t="shared" si="93"/>
        <v/>
      </c>
      <c s="54" t="str">
        <f t="shared" si="94"/>
        <v/>
      </c>
      <c s="54" t="str">
        <f t="shared" si="95"/>
        <v/>
      </c>
    </row>
    <row r="195" spans="1:66" ht="15.75" customHeight="1">
      <c r="A195" s="50" t="str">
        <f>IF('S.D.PASTE SHEET'!A195="","",'S.D.PASTE SHEET'!A195)</f>
        <v/>
      </c>
      <c s="50" t="str">
        <f>IF('S.D.PASTE SHEET'!B195="","",'S.D.PASTE SHEET'!B195)</f>
        <v/>
      </c>
      <c s="50" t="str">
        <f>IF('S.D.PASTE SHEET'!C195="","",'S.D.PASTE SHEET'!C195)</f>
        <v/>
      </c>
      <c s="51" t="str">
        <f>IF('S.D.PASTE SHEET'!D195="","",'S.D.PASTE SHEET'!D195)</f>
        <v/>
      </c>
      <c s="50" t="str">
        <f>IF('S.D.PASTE SHEET'!E195="","",UPPER('S.D.PASTE SHEET'!E195))</f>
        <v/>
      </c>
      <c s="50" t="str">
        <f>IF('S.D.PASTE SHEET'!F195="","",'S.D.PASTE SHEET'!F195)</f>
        <v/>
      </c>
      <c s="50" t="str">
        <f>IF('S.D.PASTE SHEET'!G195="","",UPPER('S.D.PASTE SHEET'!G195))</f>
        <v/>
      </c>
      <c s="50" t="str">
        <f>IF('S.D.PASTE SHEET'!H195="","",UPPER('S.D.PASTE SHEET'!H195))</f>
        <v/>
      </c>
      <c s="50" t="str">
        <f>IF('S.D.PASTE SHEET'!I195="","",'S.D.PASTE SHEET'!I195)</f>
        <v/>
      </c>
      <c s="51" t="str">
        <f>IF('S.D.PASTE SHEET'!J195="","",'S.D.PASTE SHEET'!J195)</f>
        <v/>
      </c>
      <c s="50" t="str">
        <f>IF('S.D.PASTE SHEET'!K195="","",'S.D.PASTE SHEET'!K195)</f>
        <v/>
      </c>
      <c s="50" t="str">
        <f>IF('S.D.PASTE SHEET'!L195="","",'S.D.PASTE SHEET'!L195)</f>
        <v/>
      </c>
      <c s="50" t="str">
        <f>IF('S.D.PASTE SHEET'!M195="","",'S.D.PASTE SHEET'!M195)</f>
        <v/>
      </c>
      <c s="50" t="str">
        <f>IF('S.D.PASTE SHEET'!N195="","",'S.D.PASTE SHEET'!N195)</f>
        <v/>
      </c>
      <c s="50" t="str">
        <f>IF('S.D.PASTE SHEET'!O195="","",'S.D.PASTE SHEET'!O195)</f>
        <v/>
      </c>
      <c s="50" t="str">
        <f>IF('S.D.PASTE SHEET'!P195="","",'S.D.PASTE SHEET'!P195)</f>
        <v/>
      </c>
      <c s="50" t="str">
        <f>IF('S.D.PASTE SHEET'!Q195="","",'S.D.PASTE SHEET'!Q195)</f>
        <v/>
      </c>
      <c s="50" t="str">
        <f>IF('S.D.PASTE SHEET'!R195="","",'S.D.PASTE SHEET'!R195)</f>
        <v/>
      </c>
      <c s="50" t="str">
        <f>IF('S.D.PASTE SHEET'!S195="","",'S.D.PASTE SHEET'!S195)</f>
        <v/>
      </c>
      <c s="50" t="str">
        <f>IF('S.D.PASTE SHEET'!T195="","",'S.D.PASTE SHEET'!T195)</f>
        <v/>
      </c>
      <c s="50" t="str">
        <f>IF('S.D.PASTE SHEET'!U195="","",'S.D.PASTE SHEET'!U195)</f>
        <v/>
      </c>
      <c s="50" t="str">
        <f>IF('S.D.PASTE SHEET'!V195="","",'S.D.PASTE SHEET'!V195)</f>
        <v/>
      </c>
      <c s="50" t="str">
        <f>IF('S.D.PASTE SHEET'!W195="","",'S.D.PASTE SHEET'!W195)</f>
        <v/>
      </c>
      <c s="50" t="str">
        <f>IF('S.D.PASTE SHEET'!X195="","",'S.D.PASTE SHEET'!X195)</f>
        <v/>
      </c>
      <c s="50" t="str">
        <f>IF('S.D.PASTE SHEET'!Y195="","",'S.D.PASTE SHEET'!Y195)</f>
        <v/>
      </c>
      <c s="50" t="str">
        <f>IF('S.D.PASTE SHEET'!Z195="","",'S.D.PASTE SHEET'!Z195)</f>
        <v/>
      </c>
      <c s="50" t="str">
        <f>IF('S.D.PASTE SHEET'!AA195="","",'S.D.PASTE SHEET'!AA195)</f>
        <v/>
      </c>
      <c s="50" t="str">
        <f>IF('S.D.PASTE SHEET'!AB195="","",'S.D.PASTE SHEET'!AB195)</f>
        <v/>
      </c>
      <c s="50" t="str">
        <f>IF('S.D.PASTE SHEET'!AC195="","",'S.D.PASTE SHEET'!AC195)</f>
        <v/>
      </c>
      <c s="50" t="str">
        <f>IF('S.D.PASTE SHEET'!AD195="","",'S.D.PASTE SHEET'!AD195)</f>
        <v/>
      </c>
      <c s="52"/>
      <c s="48" t="str">
        <f>IF(AK195="","",IF(AK195&gt;0,COUNT($AG$2:AG195),""))</f>
        <v/>
      </c>
      <c s="53" t="str">
        <f t="shared" si="96" ref="AG195:AG258">IF(AND($AJ$1=12,$A195=12),$A195,"")</f>
        <v/>
      </c>
      <c s="53" t="str">
        <f t="shared" si="97" ref="AH195:AH258">IF(AND($AJ$1=12,$A195=12),$B195,"")</f>
        <v/>
      </c>
      <c s="53" t="str">
        <f t="shared" si="98" ref="AI195:AI258">IF(AND($AJ$1=12,$A195=12),C195,"")</f>
        <v/>
      </c>
      <c s="51" t="str">
        <f t="shared" si="99" ref="AJ195:AJ258">IF(AND($AJ$1=12,$A195=12),$D195,"")</f>
        <v/>
      </c>
      <c s="53" t="str">
        <f t="shared" si="100" ref="AK195:AK258">IF(AND($AJ$1=12,$A195=12),$E195,"")</f>
        <v/>
      </c>
      <c s="53" t="str">
        <f t="shared" si="101" ref="AL195:AL258">IF(AND($AJ$1=12,$A195=12),$F195,"")</f>
        <v/>
      </c>
      <c s="53" t="str">
        <f t="shared" si="102" ref="AM195:AM258">IF(AND($AJ$1=12,$A195=12),$G195,"")</f>
        <v/>
      </c>
      <c s="53" t="str">
        <f t="shared" si="103" ref="AN195:AN258">IF(AND($AJ$1=12,$A195=12),$H195,"")</f>
        <v/>
      </c>
      <c s="53" t="str">
        <f t="shared" si="104" ref="AO195:AO258">IF(AND($AJ$1=12,$A195=12),$I195,"")</f>
        <v/>
      </c>
      <c s="51" t="str">
        <f t="shared" si="105" ref="AP195:AP258">IF(AND($AJ$1=12,$A195=12),$J195,"")</f>
        <v/>
      </c>
      <c s="53" t="str">
        <f t="shared" si="106" ref="AQ195:AQ258">IF(AND($AJ$1=12,$A195=12),$K195,"")</f>
        <v/>
      </c>
      <c s="53" t="str">
        <f t="shared" si="107" ref="AR195:AR258">IF(AND($AJ$1=12,$A195=12),$L195,"")</f>
        <v/>
      </c>
      <c s="53" t="str">
        <f t="shared" si="108" ref="AS195:AS258">IF(AND($AJ$1=12,$A195=12),$M195,"")</f>
        <v/>
      </c>
      <c s="53" t="str">
        <f t="shared" si="109" ref="AT195:AT258">IF(AND($AJ$1=12,$A195=12),$N195,"")</f>
        <v/>
      </c>
      <c s="53" t="str">
        <f t="shared" si="110" ref="AU195:AU258">IF(AND($AJ$1=12,$A195=12),$O195,"")</f>
        <v/>
      </c>
      <c s="53" t="str">
        <f t="shared" si="111" ref="AV195:AV258">IF(AND($AJ$1=12,$A195=12),$P195,"")</f>
        <v/>
      </c>
      <c s="48"/>
      <c s="48" t="str">
        <f>IF(BC195="","",IF(BC195&gt;0,COUNT($AY$2:AY195),""))</f>
        <v/>
      </c>
      <c s="54" t="str">
        <f t="shared" si="112" ref="AY195:AY258">IF(AND($BB$1=12,$A195=12,$BC$1=$B195),$A195,"")</f>
        <v/>
      </c>
      <c s="54" t="str">
        <f t="shared" si="113" ref="AZ195:AZ258">IF(AND($BB$1=12,$A195=12,$BC$1=$B195),$B195,"")</f>
        <v/>
      </c>
      <c s="54" t="str">
        <f t="shared" si="114" ref="BA195:BA258">IF(AND($BB$1=12,$A195=12,$BC$1=$B195),$C195,"")</f>
        <v/>
      </c>
      <c s="51" t="str">
        <f t="shared" si="115" ref="BB195:BB258">IF(AND($BB$1=12,$A195=12,$BC$1=$B195),$D195,"")</f>
        <v/>
      </c>
      <c s="54" t="str">
        <f t="shared" si="116" ref="BC195:BC258">IF(AND($BB$1=12,$A195=12,$BC$1=$B195),$E195,"")</f>
        <v/>
      </c>
      <c s="54" t="str">
        <f t="shared" si="117" ref="BD195:BD258">IF(AND($BB$1=12,$A195=12,$BC$1=$B195),$F195,"")</f>
        <v/>
      </c>
      <c s="54" t="str">
        <f t="shared" si="118" ref="BE195:BE258">IF(AND($BB$1=12,$A195=12,$BC$1=$B195),$G195,"")</f>
        <v/>
      </c>
      <c s="54" t="str">
        <f t="shared" si="119" ref="BF195:BF258">IF(AND($BB$1=12,$A195=12,$BC$1=$B195),$H195,"")</f>
        <v/>
      </c>
      <c s="54" t="str">
        <f t="shared" si="120" ref="BG195:BG258">IF(AND($BB$1=12,$A195=12,$BC$1=$B195),$I195,"")</f>
        <v/>
      </c>
      <c s="51" t="str">
        <f t="shared" si="121" ref="BH195:BH258">IF(AND($BB$1=12,$A195=12,$BC$1=$B195),$J195,"")</f>
        <v/>
      </c>
      <c s="54" t="str">
        <f t="shared" si="122" ref="BI195:BI258">IF(AND($BB$1=12,$A195=12,$BC$1=$B195),$K195,"")</f>
        <v/>
      </c>
      <c s="54" t="str">
        <f t="shared" si="123" ref="BJ195:BJ258">IF(AND($BB$1=12,$A195=12,$BC$1=$B195),$L195,"")</f>
        <v/>
      </c>
      <c s="54" t="str">
        <f t="shared" si="124" ref="BK195:BK258">IF(AND($BB$1=12,$A195=12,$BC$1=$B195),$M195,"")</f>
        <v/>
      </c>
      <c s="54" t="str">
        <f t="shared" si="125" ref="BL195:BL258">IF(AND($BB$1=12,$A195=12,$BC$1=$B195),$N195,"")</f>
        <v/>
      </c>
      <c s="54" t="str">
        <f t="shared" si="126" ref="BM195:BM258">IF(AND($BB$1=12,$A195=12,$BC$1=$B195),$O195,"")</f>
        <v/>
      </c>
      <c s="54" t="str">
        <f t="shared" si="127" ref="BN195:BN258">IF(AND($BB$1=12,$A195=12,$BC$1=$B195),$P195,"")</f>
        <v/>
      </c>
    </row>
    <row r="196" spans="1:66" ht="15.75" customHeight="1">
      <c r="A196" s="50" t="str">
        <f>IF('S.D.PASTE SHEET'!A196="","",'S.D.PASTE SHEET'!A196)</f>
        <v/>
      </c>
      <c s="50" t="str">
        <f>IF('S.D.PASTE SHEET'!B196="","",'S.D.PASTE SHEET'!B196)</f>
        <v/>
      </c>
      <c s="50" t="str">
        <f>IF('S.D.PASTE SHEET'!C196="","",'S.D.PASTE SHEET'!C196)</f>
        <v/>
      </c>
      <c s="51" t="str">
        <f>IF('S.D.PASTE SHEET'!D196="","",'S.D.PASTE SHEET'!D196)</f>
        <v/>
      </c>
      <c s="50" t="str">
        <f>IF('S.D.PASTE SHEET'!E196="","",UPPER('S.D.PASTE SHEET'!E196))</f>
        <v/>
      </c>
      <c s="50" t="str">
        <f>IF('S.D.PASTE SHEET'!F196="","",'S.D.PASTE SHEET'!F196)</f>
        <v/>
      </c>
      <c s="50" t="str">
        <f>IF('S.D.PASTE SHEET'!G196="","",UPPER('S.D.PASTE SHEET'!G196))</f>
        <v/>
      </c>
      <c s="50" t="str">
        <f>IF('S.D.PASTE SHEET'!H196="","",UPPER('S.D.PASTE SHEET'!H196))</f>
        <v/>
      </c>
      <c s="50" t="str">
        <f>IF('S.D.PASTE SHEET'!I196="","",'S.D.PASTE SHEET'!I196)</f>
        <v/>
      </c>
      <c s="51" t="str">
        <f>IF('S.D.PASTE SHEET'!J196="","",'S.D.PASTE SHEET'!J196)</f>
        <v/>
      </c>
      <c s="50" t="str">
        <f>IF('S.D.PASTE SHEET'!K196="","",'S.D.PASTE SHEET'!K196)</f>
        <v/>
      </c>
      <c s="50" t="str">
        <f>IF('S.D.PASTE SHEET'!L196="","",'S.D.PASTE SHEET'!L196)</f>
        <v/>
      </c>
      <c s="50" t="str">
        <f>IF('S.D.PASTE SHEET'!M196="","",'S.D.PASTE SHEET'!M196)</f>
        <v/>
      </c>
      <c s="50" t="str">
        <f>IF('S.D.PASTE SHEET'!N196="","",'S.D.PASTE SHEET'!N196)</f>
        <v/>
      </c>
      <c s="50" t="str">
        <f>IF('S.D.PASTE SHEET'!O196="","",'S.D.PASTE SHEET'!O196)</f>
        <v/>
      </c>
      <c s="50" t="str">
        <f>IF('S.D.PASTE SHEET'!P196="","",'S.D.PASTE SHEET'!P196)</f>
        <v/>
      </c>
      <c s="50" t="str">
        <f>IF('S.D.PASTE SHEET'!Q196="","",'S.D.PASTE SHEET'!Q196)</f>
        <v/>
      </c>
      <c s="50" t="str">
        <f>IF('S.D.PASTE SHEET'!R196="","",'S.D.PASTE SHEET'!R196)</f>
        <v/>
      </c>
      <c s="50" t="str">
        <f>IF('S.D.PASTE SHEET'!S196="","",'S.D.PASTE SHEET'!S196)</f>
        <v/>
      </c>
      <c s="50" t="str">
        <f>IF('S.D.PASTE SHEET'!T196="","",'S.D.PASTE SHEET'!T196)</f>
        <v/>
      </c>
      <c s="50" t="str">
        <f>IF('S.D.PASTE SHEET'!U196="","",'S.D.PASTE SHEET'!U196)</f>
        <v/>
      </c>
      <c s="50" t="str">
        <f>IF('S.D.PASTE SHEET'!V196="","",'S.D.PASTE SHEET'!V196)</f>
        <v/>
      </c>
      <c s="50" t="str">
        <f>IF('S.D.PASTE SHEET'!W196="","",'S.D.PASTE SHEET'!W196)</f>
        <v/>
      </c>
      <c s="50" t="str">
        <f>IF('S.D.PASTE SHEET'!X196="","",'S.D.PASTE SHEET'!X196)</f>
        <v/>
      </c>
      <c s="50" t="str">
        <f>IF('S.D.PASTE SHEET'!Y196="","",'S.D.PASTE SHEET'!Y196)</f>
        <v/>
      </c>
      <c s="50" t="str">
        <f>IF('S.D.PASTE SHEET'!Z196="","",'S.D.PASTE SHEET'!Z196)</f>
        <v/>
      </c>
      <c s="50" t="str">
        <f>IF('S.D.PASTE SHEET'!AA196="","",'S.D.PASTE SHEET'!AA196)</f>
        <v/>
      </c>
      <c s="50" t="str">
        <f>IF('S.D.PASTE SHEET'!AB196="","",'S.D.PASTE SHEET'!AB196)</f>
        <v/>
      </c>
      <c s="50" t="str">
        <f>IF('S.D.PASTE SHEET'!AC196="","",'S.D.PASTE SHEET'!AC196)</f>
        <v/>
      </c>
      <c s="50" t="str">
        <f>IF('S.D.PASTE SHEET'!AD196="","",'S.D.PASTE SHEET'!AD196)</f>
        <v/>
      </c>
      <c s="52"/>
      <c s="48" t="str">
        <f>IF(AK196="","",IF(AK196&gt;0,COUNT($AG$2:AG196),""))</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IF(BC196="","",IF(BC196&gt;0,COUNT($AY$2:AY196),""))</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197" spans="1:66" ht="15.75" customHeight="1">
      <c r="A197" s="50" t="str">
        <f>IF('S.D.PASTE SHEET'!A197="","",'S.D.PASTE SHEET'!A197)</f>
        <v/>
      </c>
      <c s="50" t="str">
        <f>IF('S.D.PASTE SHEET'!B197="","",'S.D.PASTE SHEET'!B197)</f>
        <v/>
      </c>
      <c s="50" t="str">
        <f>IF('S.D.PASTE SHEET'!C197="","",'S.D.PASTE SHEET'!C197)</f>
        <v/>
      </c>
      <c s="51" t="str">
        <f>IF('S.D.PASTE SHEET'!D197="","",'S.D.PASTE SHEET'!D197)</f>
        <v/>
      </c>
      <c s="50" t="str">
        <f>IF('S.D.PASTE SHEET'!E197="","",UPPER('S.D.PASTE SHEET'!E197))</f>
        <v/>
      </c>
      <c s="50" t="str">
        <f>IF('S.D.PASTE SHEET'!F197="","",'S.D.PASTE SHEET'!F197)</f>
        <v/>
      </c>
      <c s="50" t="str">
        <f>IF('S.D.PASTE SHEET'!G197="","",UPPER('S.D.PASTE SHEET'!G197))</f>
        <v/>
      </c>
      <c s="50" t="str">
        <f>IF('S.D.PASTE SHEET'!H197="","",UPPER('S.D.PASTE SHEET'!H197))</f>
        <v/>
      </c>
      <c s="50" t="str">
        <f>IF('S.D.PASTE SHEET'!I197="","",'S.D.PASTE SHEET'!I197)</f>
        <v/>
      </c>
      <c s="51" t="str">
        <f>IF('S.D.PASTE SHEET'!J197="","",'S.D.PASTE SHEET'!J197)</f>
        <v/>
      </c>
      <c s="50" t="str">
        <f>IF('S.D.PASTE SHEET'!K197="","",'S.D.PASTE SHEET'!K197)</f>
        <v/>
      </c>
      <c s="50" t="str">
        <f>IF('S.D.PASTE SHEET'!L197="","",'S.D.PASTE SHEET'!L197)</f>
        <v/>
      </c>
      <c s="50" t="str">
        <f>IF('S.D.PASTE SHEET'!M197="","",'S.D.PASTE SHEET'!M197)</f>
        <v/>
      </c>
      <c s="50" t="str">
        <f>IF('S.D.PASTE SHEET'!N197="","",'S.D.PASTE SHEET'!N197)</f>
        <v/>
      </c>
      <c s="50" t="str">
        <f>IF('S.D.PASTE SHEET'!O197="","",'S.D.PASTE SHEET'!O197)</f>
        <v/>
      </c>
      <c s="50" t="str">
        <f>IF('S.D.PASTE SHEET'!P197="","",'S.D.PASTE SHEET'!P197)</f>
        <v/>
      </c>
      <c s="50" t="str">
        <f>IF('S.D.PASTE SHEET'!Q197="","",'S.D.PASTE SHEET'!Q197)</f>
        <v/>
      </c>
      <c s="50" t="str">
        <f>IF('S.D.PASTE SHEET'!R197="","",'S.D.PASTE SHEET'!R197)</f>
        <v/>
      </c>
      <c s="50" t="str">
        <f>IF('S.D.PASTE SHEET'!S197="","",'S.D.PASTE SHEET'!S197)</f>
        <v/>
      </c>
      <c s="50" t="str">
        <f>IF('S.D.PASTE SHEET'!T197="","",'S.D.PASTE SHEET'!T197)</f>
        <v/>
      </c>
      <c s="50" t="str">
        <f>IF('S.D.PASTE SHEET'!U197="","",'S.D.PASTE SHEET'!U197)</f>
        <v/>
      </c>
      <c s="50" t="str">
        <f>IF('S.D.PASTE SHEET'!V197="","",'S.D.PASTE SHEET'!V197)</f>
        <v/>
      </c>
      <c s="50" t="str">
        <f>IF('S.D.PASTE SHEET'!W197="","",'S.D.PASTE SHEET'!W197)</f>
        <v/>
      </c>
      <c s="50" t="str">
        <f>IF('S.D.PASTE SHEET'!X197="","",'S.D.PASTE SHEET'!X197)</f>
        <v/>
      </c>
      <c s="50" t="str">
        <f>IF('S.D.PASTE SHEET'!Y197="","",'S.D.PASTE SHEET'!Y197)</f>
        <v/>
      </c>
      <c s="50" t="str">
        <f>IF('S.D.PASTE SHEET'!Z197="","",'S.D.PASTE SHEET'!Z197)</f>
        <v/>
      </c>
      <c s="50" t="str">
        <f>IF('S.D.PASTE SHEET'!AA197="","",'S.D.PASTE SHEET'!AA197)</f>
        <v/>
      </c>
      <c s="50" t="str">
        <f>IF('S.D.PASTE SHEET'!AB197="","",'S.D.PASTE SHEET'!AB197)</f>
        <v/>
      </c>
      <c s="50" t="str">
        <f>IF('S.D.PASTE SHEET'!AC197="","",'S.D.PASTE SHEET'!AC197)</f>
        <v/>
      </c>
      <c s="50" t="str">
        <f>IF('S.D.PASTE SHEET'!AD197="","",'S.D.PASTE SHEET'!AD197)</f>
        <v/>
      </c>
      <c s="52"/>
      <c s="48" t="str">
        <f>IF(AK197="","",IF(AK197&gt;0,COUNT($AG$2:AG197),""))</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IF(BC197="","",IF(BC197&gt;0,COUNT($AY$2:AY197),""))</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198" spans="1:66" ht="15.75" customHeight="1">
      <c r="A198" s="50" t="str">
        <f>IF('S.D.PASTE SHEET'!A198="","",'S.D.PASTE SHEET'!A198)</f>
        <v/>
      </c>
      <c s="50" t="str">
        <f>IF('S.D.PASTE SHEET'!B198="","",'S.D.PASTE SHEET'!B198)</f>
        <v/>
      </c>
      <c s="50" t="str">
        <f>IF('S.D.PASTE SHEET'!C198="","",'S.D.PASTE SHEET'!C198)</f>
        <v/>
      </c>
      <c s="51" t="str">
        <f>IF('S.D.PASTE SHEET'!D198="","",'S.D.PASTE SHEET'!D198)</f>
        <v/>
      </c>
      <c s="50" t="str">
        <f>IF('S.D.PASTE SHEET'!E198="","",UPPER('S.D.PASTE SHEET'!E198))</f>
        <v/>
      </c>
      <c s="50" t="str">
        <f>IF('S.D.PASTE SHEET'!F198="","",'S.D.PASTE SHEET'!F198)</f>
        <v/>
      </c>
      <c s="50" t="str">
        <f>IF('S.D.PASTE SHEET'!G198="","",UPPER('S.D.PASTE SHEET'!G198))</f>
        <v/>
      </c>
      <c s="50" t="str">
        <f>IF('S.D.PASTE SHEET'!H198="","",UPPER('S.D.PASTE SHEET'!H198))</f>
        <v/>
      </c>
      <c s="50" t="str">
        <f>IF('S.D.PASTE SHEET'!I198="","",'S.D.PASTE SHEET'!I198)</f>
        <v/>
      </c>
      <c s="51" t="str">
        <f>IF('S.D.PASTE SHEET'!J198="","",'S.D.PASTE SHEET'!J198)</f>
        <v/>
      </c>
      <c s="50" t="str">
        <f>IF('S.D.PASTE SHEET'!K198="","",'S.D.PASTE SHEET'!K198)</f>
        <v/>
      </c>
      <c s="50" t="str">
        <f>IF('S.D.PASTE SHEET'!L198="","",'S.D.PASTE SHEET'!L198)</f>
        <v/>
      </c>
      <c s="50" t="str">
        <f>IF('S.D.PASTE SHEET'!M198="","",'S.D.PASTE SHEET'!M198)</f>
        <v/>
      </c>
      <c s="50" t="str">
        <f>IF('S.D.PASTE SHEET'!N198="","",'S.D.PASTE SHEET'!N198)</f>
        <v/>
      </c>
      <c s="50" t="str">
        <f>IF('S.D.PASTE SHEET'!O198="","",'S.D.PASTE SHEET'!O198)</f>
        <v/>
      </c>
      <c s="50" t="str">
        <f>IF('S.D.PASTE SHEET'!P198="","",'S.D.PASTE SHEET'!P198)</f>
        <v/>
      </c>
      <c s="50" t="str">
        <f>IF('S.D.PASTE SHEET'!Q198="","",'S.D.PASTE SHEET'!Q198)</f>
        <v/>
      </c>
      <c s="50" t="str">
        <f>IF('S.D.PASTE SHEET'!R198="","",'S.D.PASTE SHEET'!R198)</f>
        <v/>
      </c>
      <c s="50" t="str">
        <f>IF('S.D.PASTE SHEET'!S198="","",'S.D.PASTE SHEET'!S198)</f>
        <v/>
      </c>
      <c s="50" t="str">
        <f>IF('S.D.PASTE SHEET'!T198="","",'S.D.PASTE SHEET'!T198)</f>
        <v/>
      </c>
      <c s="50" t="str">
        <f>IF('S.D.PASTE SHEET'!U198="","",'S.D.PASTE SHEET'!U198)</f>
        <v/>
      </c>
      <c s="50" t="str">
        <f>IF('S.D.PASTE SHEET'!V198="","",'S.D.PASTE SHEET'!V198)</f>
        <v/>
      </c>
      <c s="50" t="str">
        <f>IF('S.D.PASTE SHEET'!W198="","",'S.D.PASTE SHEET'!W198)</f>
        <v/>
      </c>
      <c s="50" t="str">
        <f>IF('S.D.PASTE SHEET'!X198="","",'S.D.PASTE SHEET'!X198)</f>
        <v/>
      </c>
      <c s="50" t="str">
        <f>IF('S.D.PASTE SHEET'!Y198="","",'S.D.PASTE SHEET'!Y198)</f>
        <v/>
      </c>
      <c s="50" t="str">
        <f>IF('S.D.PASTE SHEET'!Z198="","",'S.D.PASTE SHEET'!Z198)</f>
        <v/>
      </c>
      <c s="50" t="str">
        <f>IF('S.D.PASTE SHEET'!AA198="","",'S.D.PASTE SHEET'!AA198)</f>
        <v/>
      </c>
      <c s="50" t="str">
        <f>IF('S.D.PASTE SHEET'!AB198="","",'S.D.PASTE SHEET'!AB198)</f>
        <v/>
      </c>
      <c s="50" t="str">
        <f>IF('S.D.PASTE SHEET'!AC198="","",'S.D.PASTE SHEET'!AC198)</f>
        <v/>
      </c>
      <c s="50" t="str">
        <f>IF('S.D.PASTE SHEET'!AD198="","",'S.D.PASTE SHEET'!AD198)</f>
        <v/>
      </c>
      <c s="52"/>
      <c s="48" t="str">
        <f>IF(AK198="","",IF(AK198&gt;0,COUNT($AG$2:AG198),""))</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IF(BC198="","",IF(BC198&gt;0,COUNT($AY$2:AY198),""))</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199" spans="1:66" ht="15.75" customHeight="1">
      <c r="A199" s="50" t="str">
        <f>IF('S.D.PASTE SHEET'!A199="","",'S.D.PASTE SHEET'!A199)</f>
        <v/>
      </c>
      <c s="50" t="str">
        <f>IF('S.D.PASTE SHEET'!B199="","",'S.D.PASTE SHEET'!B199)</f>
        <v/>
      </c>
      <c s="50" t="str">
        <f>IF('S.D.PASTE SHEET'!C199="","",'S.D.PASTE SHEET'!C199)</f>
        <v/>
      </c>
      <c s="51" t="str">
        <f>IF('S.D.PASTE SHEET'!D199="","",'S.D.PASTE SHEET'!D199)</f>
        <v/>
      </c>
      <c s="50" t="str">
        <f>IF('S.D.PASTE SHEET'!E199="","",UPPER('S.D.PASTE SHEET'!E199))</f>
        <v/>
      </c>
      <c s="50" t="str">
        <f>IF('S.D.PASTE SHEET'!F199="","",'S.D.PASTE SHEET'!F199)</f>
        <v/>
      </c>
      <c s="50" t="str">
        <f>IF('S.D.PASTE SHEET'!G199="","",UPPER('S.D.PASTE SHEET'!G199))</f>
        <v/>
      </c>
      <c s="50" t="str">
        <f>IF('S.D.PASTE SHEET'!H199="","",UPPER('S.D.PASTE SHEET'!H199))</f>
        <v/>
      </c>
      <c s="50" t="str">
        <f>IF('S.D.PASTE SHEET'!I199="","",'S.D.PASTE SHEET'!I199)</f>
        <v/>
      </c>
      <c s="51" t="str">
        <f>IF('S.D.PASTE SHEET'!J199="","",'S.D.PASTE SHEET'!J199)</f>
        <v/>
      </c>
      <c s="50" t="str">
        <f>IF('S.D.PASTE SHEET'!K199="","",'S.D.PASTE SHEET'!K199)</f>
        <v/>
      </c>
      <c s="50" t="str">
        <f>IF('S.D.PASTE SHEET'!L199="","",'S.D.PASTE SHEET'!L199)</f>
        <v/>
      </c>
      <c s="50" t="str">
        <f>IF('S.D.PASTE SHEET'!M199="","",'S.D.PASTE SHEET'!M199)</f>
        <v/>
      </c>
      <c s="50" t="str">
        <f>IF('S.D.PASTE SHEET'!N199="","",'S.D.PASTE SHEET'!N199)</f>
        <v/>
      </c>
      <c s="50" t="str">
        <f>IF('S.D.PASTE SHEET'!O199="","",'S.D.PASTE SHEET'!O199)</f>
        <v/>
      </c>
      <c s="50" t="str">
        <f>IF('S.D.PASTE SHEET'!P199="","",'S.D.PASTE SHEET'!P199)</f>
        <v/>
      </c>
      <c s="50" t="str">
        <f>IF('S.D.PASTE SHEET'!Q199="","",'S.D.PASTE SHEET'!Q199)</f>
        <v/>
      </c>
      <c s="50" t="str">
        <f>IF('S.D.PASTE SHEET'!R199="","",'S.D.PASTE SHEET'!R199)</f>
        <v/>
      </c>
      <c s="50" t="str">
        <f>IF('S.D.PASTE SHEET'!S199="","",'S.D.PASTE SHEET'!S199)</f>
        <v/>
      </c>
      <c s="50" t="str">
        <f>IF('S.D.PASTE SHEET'!T199="","",'S.D.PASTE SHEET'!T199)</f>
        <v/>
      </c>
      <c s="50" t="str">
        <f>IF('S.D.PASTE SHEET'!U199="","",'S.D.PASTE SHEET'!U199)</f>
        <v/>
      </c>
      <c s="50" t="str">
        <f>IF('S.D.PASTE SHEET'!V199="","",'S.D.PASTE SHEET'!V199)</f>
        <v/>
      </c>
      <c s="50" t="str">
        <f>IF('S.D.PASTE SHEET'!W199="","",'S.D.PASTE SHEET'!W199)</f>
        <v/>
      </c>
      <c s="50" t="str">
        <f>IF('S.D.PASTE SHEET'!X199="","",'S.D.PASTE SHEET'!X199)</f>
        <v/>
      </c>
      <c s="50" t="str">
        <f>IF('S.D.PASTE SHEET'!Y199="","",'S.D.PASTE SHEET'!Y199)</f>
        <v/>
      </c>
      <c s="50" t="str">
        <f>IF('S.D.PASTE SHEET'!Z199="","",'S.D.PASTE SHEET'!Z199)</f>
        <v/>
      </c>
      <c s="50" t="str">
        <f>IF('S.D.PASTE SHEET'!AA199="","",'S.D.PASTE SHEET'!AA199)</f>
        <v/>
      </c>
      <c s="50" t="str">
        <f>IF('S.D.PASTE SHEET'!AB199="","",'S.D.PASTE SHEET'!AB199)</f>
        <v/>
      </c>
      <c s="50" t="str">
        <f>IF('S.D.PASTE SHEET'!AC199="","",'S.D.PASTE SHEET'!AC199)</f>
        <v/>
      </c>
      <c s="50" t="str">
        <f>IF('S.D.PASTE SHEET'!AD199="","",'S.D.PASTE SHEET'!AD199)</f>
        <v/>
      </c>
      <c s="52"/>
      <c s="48" t="str">
        <f>IF(AK199="","",IF(AK199&gt;0,COUNT($AG$2:AG199),""))</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IF(BC199="","",IF(BC199&gt;0,COUNT($AY$2:AY199),""))</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00" spans="1:66" ht="15.75" customHeight="1">
      <c r="A200" s="50" t="str">
        <f>IF('S.D.PASTE SHEET'!A200="","",'S.D.PASTE SHEET'!A200)</f>
        <v/>
      </c>
      <c s="50" t="str">
        <f>IF('S.D.PASTE SHEET'!B200="","",'S.D.PASTE SHEET'!B200)</f>
        <v/>
      </c>
      <c s="50" t="str">
        <f>IF('S.D.PASTE SHEET'!C200="","",'S.D.PASTE SHEET'!C200)</f>
        <v/>
      </c>
      <c s="51" t="str">
        <f>IF('S.D.PASTE SHEET'!D200="","",'S.D.PASTE SHEET'!D200)</f>
        <v/>
      </c>
      <c s="50" t="str">
        <f>IF('S.D.PASTE SHEET'!E200="","",UPPER('S.D.PASTE SHEET'!E200))</f>
        <v/>
      </c>
      <c s="50" t="str">
        <f>IF('S.D.PASTE SHEET'!F200="","",'S.D.PASTE SHEET'!F200)</f>
        <v/>
      </c>
      <c s="50" t="str">
        <f>IF('S.D.PASTE SHEET'!G200="","",UPPER('S.D.PASTE SHEET'!G200))</f>
        <v/>
      </c>
      <c s="50" t="str">
        <f>IF('S.D.PASTE SHEET'!H200="","",UPPER('S.D.PASTE SHEET'!H200))</f>
        <v/>
      </c>
      <c s="50" t="str">
        <f>IF('S.D.PASTE SHEET'!I200="","",'S.D.PASTE SHEET'!I200)</f>
        <v/>
      </c>
      <c s="51" t="str">
        <f>IF('S.D.PASTE SHEET'!J200="","",'S.D.PASTE SHEET'!J200)</f>
        <v/>
      </c>
      <c s="50" t="str">
        <f>IF('S.D.PASTE SHEET'!K200="","",'S.D.PASTE SHEET'!K200)</f>
        <v/>
      </c>
      <c s="50" t="str">
        <f>IF('S.D.PASTE SHEET'!L200="","",'S.D.PASTE SHEET'!L200)</f>
        <v/>
      </c>
      <c s="50" t="str">
        <f>IF('S.D.PASTE SHEET'!M200="","",'S.D.PASTE SHEET'!M200)</f>
        <v/>
      </c>
      <c s="50" t="str">
        <f>IF('S.D.PASTE SHEET'!N200="","",'S.D.PASTE SHEET'!N200)</f>
        <v/>
      </c>
      <c s="50" t="str">
        <f>IF('S.D.PASTE SHEET'!O200="","",'S.D.PASTE SHEET'!O200)</f>
        <v/>
      </c>
      <c s="50" t="str">
        <f>IF('S.D.PASTE SHEET'!P200="","",'S.D.PASTE SHEET'!P200)</f>
        <v/>
      </c>
      <c s="50" t="str">
        <f>IF('S.D.PASTE SHEET'!Q200="","",'S.D.PASTE SHEET'!Q200)</f>
        <v/>
      </c>
      <c s="50" t="str">
        <f>IF('S.D.PASTE SHEET'!R200="","",'S.D.PASTE SHEET'!R200)</f>
        <v/>
      </c>
      <c s="50" t="str">
        <f>IF('S.D.PASTE SHEET'!S200="","",'S.D.PASTE SHEET'!S200)</f>
        <v/>
      </c>
      <c s="50" t="str">
        <f>IF('S.D.PASTE SHEET'!T200="","",'S.D.PASTE SHEET'!T200)</f>
        <v/>
      </c>
      <c s="50" t="str">
        <f>IF('S.D.PASTE SHEET'!U200="","",'S.D.PASTE SHEET'!U200)</f>
        <v/>
      </c>
      <c s="50" t="str">
        <f>IF('S.D.PASTE SHEET'!V200="","",'S.D.PASTE SHEET'!V200)</f>
        <v/>
      </c>
      <c s="50" t="str">
        <f>IF('S.D.PASTE SHEET'!W200="","",'S.D.PASTE SHEET'!W200)</f>
        <v/>
      </c>
      <c s="50" t="str">
        <f>IF('S.D.PASTE SHEET'!X200="","",'S.D.PASTE SHEET'!X200)</f>
        <v/>
      </c>
      <c s="50" t="str">
        <f>IF('S.D.PASTE SHEET'!Y200="","",'S.D.PASTE SHEET'!Y200)</f>
        <v/>
      </c>
      <c s="50" t="str">
        <f>IF('S.D.PASTE SHEET'!Z200="","",'S.D.PASTE SHEET'!Z200)</f>
        <v/>
      </c>
      <c s="50" t="str">
        <f>IF('S.D.PASTE SHEET'!AA200="","",'S.D.PASTE SHEET'!AA200)</f>
        <v/>
      </c>
      <c s="50" t="str">
        <f>IF('S.D.PASTE SHEET'!AB200="","",'S.D.PASTE SHEET'!AB200)</f>
        <v/>
      </c>
      <c s="50" t="str">
        <f>IF('S.D.PASTE SHEET'!AC200="","",'S.D.PASTE SHEET'!AC200)</f>
        <v/>
      </c>
      <c s="50" t="str">
        <f>IF('S.D.PASTE SHEET'!AD200="","",'S.D.PASTE SHEET'!AD200)</f>
        <v/>
      </c>
      <c s="52"/>
      <c s="48" t="str">
        <f>IF(AK200="","",IF(AK200&gt;0,COUNT($AG$2:AG200),""))</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IF(BC200="","",IF(BC200&gt;0,COUNT($AY$2:AY200),""))</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01" spans="1:66" ht="15.75" customHeight="1">
      <c r="A201" s="50" t="str">
        <f>IF('S.D.PASTE SHEET'!A201="","",'S.D.PASTE SHEET'!A201)</f>
        <v/>
      </c>
      <c s="50" t="str">
        <f>IF('S.D.PASTE SHEET'!B201="","",'S.D.PASTE SHEET'!B201)</f>
        <v/>
      </c>
      <c s="50" t="str">
        <f>IF('S.D.PASTE SHEET'!C201="","",'S.D.PASTE SHEET'!C201)</f>
        <v/>
      </c>
      <c s="51" t="str">
        <f>IF('S.D.PASTE SHEET'!D201="","",'S.D.PASTE SHEET'!D201)</f>
        <v/>
      </c>
      <c s="50" t="str">
        <f>IF('S.D.PASTE SHEET'!E201="","",UPPER('S.D.PASTE SHEET'!E201))</f>
        <v/>
      </c>
      <c s="50" t="str">
        <f>IF('S.D.PASTE SHEET'!F201="","",'S.D.PASTE SHEET'!F201)</f>
        <v/>
      </c>
      <c s="50" t="str">
        <f>IF('S.D.PASTE SHEET'!G201="","",UPPER('S.D.PASTE SHEET'!G201))</f>
        <v/>
      </c>
      <c s="50" t="str">
        <f>IF('S.D.PASTE SHEET'!H201="","",UPPER('S.D.PASTE SHEET'!H201))</f>
        <v/>
      </c>
      <c s="50" t="str">
        <f>IF('S.D.PASTE SHEET'!I201="","",'S.D.PASTE SHEET'!I201)</f>
        <v/>
      </c>
      <c s="51" t="str">
        <f>IF('S.D.PASTE SHEET'!J201="","",'S.D.PASTE SHEET'!J201)</f>
        <v/>
      </c>
      <c s="50" t="str">
        <f>IF('S.D.PASTE SHEET'!K201="","",'S.D.PASTE SHEET'!K201)</f>
        <v/>
      </c>
      <c s="50" t="str">
        <f>IF('S.D.PASTE SHEET'!L201="","",'S.D.PASTE SHEET'!L201)</f>
        <v/>
      </c>
      <c s="50" t="str">
        <f>IF('S.D.PASTE SHEET'!M201="","",'S.D.PASTE SHEET'!M201)</f>
        <v/>
      </c>
      <c s="50" t="str">
        <f>IF('S.D.PASTE SHEET'!N201="","",'S.D.PASTE SHEET'!N201)</f>
        <v/>
      </c>
      <c s="50" t="str">
        <f>IF('S.D.PASTE SHEET'!O201="","",'S.D.PASTE SHEET'!O201)</f>
        <v/>
      </c>
      <c s="50" t="str">
        <f>IF('S.D.PASTE SHEET'!P201="","",'S.D.PASTE SHEET'!P201)</f>
        <v/>
      </c>
      <c s="50" t="str">
        <f>IF('S.D.PASTE SHEET'!Q201="","",'S.D.PASTE SHEET'!Q201)</f>
        <v/>
      </c>
      <c s="50" t="str">
        <f>IF('S.D.PASTE SHEET'!R201="","",'S.D.PASTE SHEET'!R201)</f>
        <v/>
      </c>
      <c s="50" t="str">
        <f>IF('S.D.PASTE SHEET'!S201="","",'S.D.PASTE SHEET'!S201)</f>
        <v/>
      </c>
      <c s="50" t="str">
        <f>IF('S.D.PASTE SHEET'!T201="","",'S.D.PASTE SHEET'!T201)</f>
        <v/>
      </c>
      <c s="50" t="str">
        <f>IF('S.D.PASTE SHEET'!U201="","",'S.D.PASTE SHEET'!U201)</f>
        <v/>
      </c>
      <c s="50" t="str">
        <f>IF('S.D.PASTE SHEET'!V201="","",'S.D.PASTE SHEET'!V201)</f>
        <v/>
      </c>
      <c s="50" t="str">
        <f>IF('S.D.PASTE SHEET'!W201="","",'S.D.PASTE SHEET'!W201)</f>
        <v/>
      </c>
      <c s="50" t="str">
        <f>IF('S.D.PASTE SHEET'!X201="","",'S.D.PASTE SHEET'!X201)</f>
        <v/>
      </c>
      <c s="50" t="str">
        <f>IF('S.D.PASTE SHEET'!Y201="","",'S.D.PASTE SHEET'!Y201)</f>
        <v/>
      </c>
      <c s="50" t="str">
        <f>IF('S.D.PASTE SHEET'!Z201="","",'S.D.PASTE SHEET'!Z201)</f>
        <v/>
      </c>
      <c s="50" t="str">
        <f>IF('S.D.PASTE SHEET'!AA201="","",'S.D.PASTE SHEET'!AA201)</f>
        <v/>
      </c>
      <c s="50" t="str">
        <f>IF('S.D.PASTE SHEET'!AB201="","",'S.D.PASTE SHEET'!AB201)</f>
        <v/>
      </c>
      <c s="50" t="str">
        <f>IF('S.D.PASTE SHEET'!AC201="","",'S.D.PASTE SHEET'!AC201)</f>
        <v/>
      </c>
      <c s="50" t="str">
        <f>IF('S.D.PASTE SHEET'!AD201="","",'S.D.PASTE SHEET'!AD201)</f>
        <v/>
      </c>
      <c s="52"/>
      <c s="48" t="str">
        <f>IF(AK201="","",IF(AK201&gt;0,COUNT($AG$2:AG201),""))</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IF(BC201="","",IF(BC201&gt;0,COUNT($AY$2:AY201),""))</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02" spans="1:66" ht="15.75" customHeight="1">
      <c r="A202" s="50" t="str">
        <f>IF('S.D.PASTE SHEET'!A202="","",'S.D.PASTE SHEET'!A202)</f>
        <v/>
      </c>
      <c s="50" t="str">
        <f>IF('S.D.PASTE SHEET'!B202="","",'S.D.PASTE SHEET'!B202)</f>
        <v/>
      </c>
      <c s="50" t="str">
        <f>IF('S.D.PASTE SHEET'!C202="","",'S.D.PASTE SHEET'!C202)</f>
        <v/>
      </c>
      <c s="51" t="str">
        <f>IF('S.D.PASTE SHEET'!D202="","",'S.D.PASTE SHEET'!D202)</f>
        <v/>
      </c>
      <c s="50" t="str">
        <f>IF('S.D.PASTE SHEET'!E202="","",UPPER('S.D.PASTE SHEET'!E202))</f>
        <v/>
      </c>
      <c s="50" t="str">
        <f>IF('S.D.PASTE SHEET'!F202="","",'S.D.PASTE SHEET'!F202)</f>
        <v/>
      </c>
      <c s="50" t="str">
        <f>IF('S.D.PASTE SHEET'!G202="","",UPPER('S.D.PASTE SHEET'!G202))</f>
        <v/>
      </c>
      <c s="50" t="str">
        <f>IF('S.D.PASTE SHEET'!H202="","",UPPER('S.D.PASTE SHEET'!H202))</f>
        <v/>
      </c>
      <c s="50" t="str">
        <f>IF('S.D.PASTE SHEET'!I202="","",'S.D.PASTE SHEET'!I202)</f>
        <v/>
      </c>
      <c s="51" t="str">
        <f>IF('S.D.PASTE SHEET'!J202="","",'S.D.PASTE SHEET'!J202)</f>
        <v/>
      </c>
      <c s="50" t="str">
        <f>IF('S.D.PASTE SHEET'!K202="","",'S.D.PASTE SHEET'!K202)</f>
        <v/>
      </c>
      <c s="50" t="str">
        <f>IF('S.D.PASTE SHEET'!L202="","",'S.D.PASTE SHEET'!L202)</f>
        <v/>
      </c>
      <c s="50" t="str">
        <f>IF('S.D.PASTE SHEET'!M202="","",'S.D.PASTE SHEET'!M202)</f>
        <v/>
      </c>
      <c s="50" t="str">
        <f>IF('S.D.PASTE SHEET'!N202="","",'S.D.PASTE SHEET'!N202)</f>
        <v/>
      </c>
      <c s="50" t="str">
        <f>IF('S.D.PASTE SHEET'!O202="","",'S.D.PASTE SHEET'!O202)</f>
        <v/>
      </c>
      <c s="50" t="str">
        <f>IF('S.D.PASTE SHEET'!P202="","",'S.D.PASTE SHEET'!P202)</f>
        <v/>
      </c>
      <c s="50" t="str">
        <f>IF('S.D.PASTE SHEET'!Q202="","",'S.D.PASTE SHEET'!Q202)</f>
        <v/>
      </c>
      <c s="50" t="str">
        <f>IF('S.D.PASTE SHEET'!R202="","",'S.D.PASTE SHEET'!R202)</f>
        <v/>
      </c>
      <c s="50" t="str">
        <f>IF('S.D.PASTE SHEET'!S202="","",'S.D.PASTE SHEET'!S202)</f>
        <v/>
      </c>
      <c s="50" t="str">
        <f>IF('S.D.PASTE SHEET'!T202="","",'S.D.PASTE SHEET'!T202)</f>
        <v/>
      </c>
      <c s="50" t="str">
        <f>IF('S.D.PASTE SHEET'!U202="","",'S.D.PASTE SHEET'!U202)</f>
        <v/>
      </c>
      <c s="50" t="str">
        <f>IF('S.D.PASTE SHEET'!V202="","",'S.D.PASTE SHEET'!V202)</f>
        <v/>
      </c>
      <c s="50" t="str">
        <f>IF('S.D.PASTE SHEET'!W202="","",'S.D.PASTE SHEET'!W202)</f>
        <v/>
      </c>
      <c s="50" t="str">
        <f>IF('S.D.PASTE SHEET'!X202="","",'S.D.PASTE SHEET'!X202)</f>
        <v/>
      </c>
      <c s="50" t="str">
        <f>IF('S.D.PASTE SHEET'!Y202="","",'S.D.PASTE SHEET'!Y202)</f>
        <v/>
      </c>
      <c s="50" t="str">
        <f>IF('S.D.PASTE SHEET'!Z202="","",'S.D.PASTE SHEET'!Z202)</f>
        <v/>
      </c>
      <c s="50" t="str">
        <f>IF('S.D.PASTE SHEET'!AA202="","",'S.D.PASTE SHEET'!AA202)</f>
        <v/>
      </c>
      <c s="50" t="str">
        <f>IF('S.D.PASTE SHEET'!AB202="","",'S.D.PASTE SHEET'!AB202)</f>
        <v/>
      </c>
      <c s="50" t="str">
        <f>IF('S.D.PASTE SHEET'!AC202="","",'S.D.PASTE SHEET'!AC202)</f>
        <v/>
      </c>
      <c s="50" t="str">
        <f>IF('S.D.PASTE SHEET'!AD202="","",'S.D.PASTE SHEET'!AD202)</f>
        <v/>
      </c>
      <c s="52"/>
      <c s="48" t="str">
        <f>IF(AK202="","",IF(AK202&gt;0,COUNT($AG$2:AG202),""))</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IF(BC202="","",IF(BC202&gt;0,COUNT($AY$2:AY202),""))</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03" spans="1:66" ht="15.75" customHeight="1">
      <c r="A203" s="50" t="str">
        <f>IF('S.D.PASTE SHEET'!A203="","",'S.D.PASTE SHEET'!A203)</f>
        <v/>
      </c>
      <c s="50" t="str">
        <f>IF('S.D.PASTE SHEET'!B203="","",'S.D.PASTE SHEET'!B203)</f>
        <v/>
      </c>
      <c s="50" t="str">
        <f>IF('S.D.PASTE SHEET'!C203="","",'S.D.PASTE SHEET'!C203)</f>
        <v/>
      </c>
      <c s="51" t="str">
        <f>IF('S.D.PASTE SHEET'!D203="","",'S.D.PASTE SHEET'!D203)</f>
        <v/>
      </c>
      <c s="50" t="str">
        <f>IF('S.D.PASTE SHEET'!E203="","",UPPER('S.D.PASTE SHEET'!E203))</f>
        <v/>
      </c>
      <c s="50" t="str">
        <f>IF('S.D.PASTE SHEET'!F203="","",'S.D.PASTE SHEET'!F203)</f>
        <v/>
      </c>
      <c s="50" t="str">
        <f>IF('S.D.PASTE SHEET'!G203="","",UPPER('S.D.PASTE SHEET'!G203))</f>
        <v/>
      </c>
      <c s="50" t="str">
        <f>IF('S.D.PASTE SHEET'!H203="","",UPPER('S.D.PASTE SHEET'!H203))</f>
        <v/>
      </c>
      <c s="50" t="str">
        <f>IF('S.D.PASTE SHEET'!I203="","",'S.D.PASTE SHEET'!I203)</f>
        <v/>
      </c>
      <c s="51" t="str">
        <f>IF('S.D.PASTE SHEET'!J203="","",'S.D.PASTE SHEET'!J203)</f>
        <v/>
      </c>
      <c s="50" t="str">
        <f>IF('S.D.PASTE SHEET'!K203="","",'S.D.PASTE SHEET'!K203)</f>
        <v/>
      </c>
      <c s="50" t="str">
        <f>IF('S.D.PASTE SHEET'!L203="","",'S.D.PASTE SHEET'!L203)</f>
        <v/>
      </c>
      <c s="50" t="str">
        <f>IF('S.D.PASTE SHEET'!M203="","",'S.D.PASTE SHEET'!M203)</f>
        <v/>
      </c>
      <c s="50" t="str">
        <f>IF('S.D.PASTE SHEET'!N203="","",'S.D.PASTE SHEET'!N203)</f>
        <v/>
      </c>
      <c s="50" t="str">
        <f>IF('S.D.PASTE SHEET'!O203="","",'S.D.PASTE SHEET'!O203)</f>
        <v/>
      </c>
      <c s="50" t="str">
        <f>IF('S.D.PASTE SHEET'!P203="","",'S.D.PASTE SHEET'!P203)</f>
        <v/>
      </c>
      <c s="50" t="str">
        <f>IF('S.D.PASTE SHEET'!Q203="","",'S.D.PASTE SHEET'!Q203)</f>
        <v/>
      </c>
      <c s="50" t="str">
        <f>IF('S.D.PASTE SHEET'!R203="","",'S.D.PASTE SHEET'!R203)</f>
        <v/>
      </c>
      <c s="50" t="str">
        <f>IF('S.D.PASTE SHEET'!S203="","",'S.D.PASTE SHEET'!S203)</f>
        <v/>
      </c>
      <c s="50" t="str">
        <f>IF('S.D.PASTE SHEET'!T203="","",'S.D.PASTE SHEET'!T203)</f>
        <v/>
      </c>
      <c s="50" t="str">
        <f>IF('S.D.PASTE SHEET'!U203="","",'S.D.PASTE SHEET'!U203)</f>
        <v/>
      </c>
      <c s="50" t="str">
        <f>IF('S.D.PASTE SHEET'!V203="","",'S.D.PASTE SHEET'!V203)</f>
        <v/>
      </c>
      <c s="50" t="str">
        <f>IF('S.D.PASTE SHEET'!W203="","",'S.D.PASTE SHEET'!W203)</f>
        <v/>
      </c>
      <c s="50" t="str">
        <f>IF('S.D.PASTE SHEET'!X203="","",'S.D.PASTE SHEET'!X203)</f>
        <v/>
      </c>
      <c s="50" t="str">
        <f>IF('S.D.PASTE SHEET'!Y203="","",'S.D.PASTE SHEET'!Y203)</f>
        <v/>
      </c>
      <c s="50" t="str">
        <f>IF('S.D.PASTE SHEET'!Z203="","",'S.D.PASTE SHEET'!Z203)</f>
        <v/>
      </c>
      <c s="50" t="str">
        <f>IF('S.D.PASTE SHEET'!AA203="","",'S.D.PASTE SHEET'!AA203)</f>
        <v/>
      </c>
      <c s="50" t="str">
        <f>IF('S.D.PASTE SHEET'!AB203="","",'S.D.PASTE SHEET'!AB203)</f>
        <v/>
      </c>
      <c s="50" t="str">
        <f>IF('S.D.PASTE SHEET'!AC203="","",'S.D.PASTE SHEET'!AC203)</f>
        <v/>
      </c>
      <c s="50" t="str">
        <f>IF('S.D.PASTE SHEET'!AD203="","",'S.D.PASTE SHEET'!AD203)</f>
        <v/>
      </c>
      <c s="52"/>
      <c s="48" t="str">
        <f>IF(AK203="","",IF(AK203&gt;0,COUNT($AG$2:AG203),""))</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IF(BC203="","",IF(BC203&gt;0,COUNT($AY$2:AY203),""))</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04" spans="1:66" ht="15.75" customHeight="1">
      <c r="A204" s="50" t="str">
        <f>IF('S.D.PASTE SHEET'!A204="","",'S.D.PASTE SHEET'!A204)</f>
        <v/>
      </c>
      <c s="50" t="str">
        <f>IF('S.D.PASTE SHEET'!B204="","",'S.D.PASTE SHEET'!B204)</f>
        <v/>
      </c>
      <c s="50" t="str">
        <f>IF('S.D.PASTE SHEET'!C204="","",'S.D.PASTE SHEET'!C204)</f>
        <v/>
      </c>
      <c s="51" t="str">
        <f>IF('S.D.PASTE SHEET'!D204="","",'S.D.PASTE SHEET'!D204)</f>
        <v/>
      </c>
      <c s="50" t="str">
        <f>IF('S.D.PASTE SHEET'!E204="","",UPPER('S.D.PASTE SHEET'!E204))</f>
        <v/>
      </c>
      <c s="50" t="str">
        <f>IF('S.D.PASTE SHEET'!F204="","",'S.D.PASTE SHEET'!F204)</f>
        <v/>
      </c>
      <c s="50" t="str">
        <f>IF('S.D.PASTE SHEET'!G204="","",UPPER('S.D.PASTE SHEET'!G204))</f>
        <v/>
      </c>
      <c s="50" t="str">
        <f>IF('S.D.PASTE SHEET'!H204="","",UPPER('S.D.PASTE SHEET'!H204))</f>
        <v/>
      </c>
      <c s="50" t="str">
        <f>IF('S.D.PASTE SHEET'!I204="","",'S.D.PASTE SHEET'!I204)</f>
        <v/>
      </c>
      <c s="51" t="str">
        <f>IF('S.D.PASTE SHEET'!J204="","",'S.D.PASTE SHEET'!J204)</f>
        <v/>
      </c>
      <c s="50" t="str">
        <f>IF('S.D.PASTE SHEET'!K204="","",'S.D.PASTE SHEET'!K204)</f>
        <v/>
      </c>
      <c s="50" t="str">
        <f>IF('S.D.PASTE SHEET'!L204="","",'S.D.PASTE SHEET'!L204)</f>
        <v/>
      </c>
      <c s="50" t="str">
        <f>IF('S.D.PASTE SHEET'!M204="","",'S.D.PASTE SHEET'!M204)</f>
        <v/>
      </c>
      <c s="50" t="str">
        <f>IF('S.D.PASTE SHEET'!N204="","",'S.D.PASTE SHEET'!N204)</f>
        <v/>
      </c>
      <c s="50" t="str">
        <f>IF('S.D.PASTE SHEET'!O204="","",'S.D.PASTE SHEET'!O204)</f>
        <v/>
      </c>
      <c s="50" t="str">
        <f>IF('S.D.PASTE SHEET'!P204="","",'S.D.PASTE SHEET'!P204)</f>
        <v/>
      </c>
      <c s="50" t="str">
        <f>IF('S.D.PASTE SHEET'!Q204="","",'S.D.PASTE SHEET'!Q204)</f>
        <v/>
      </c>
      <c s="50" t="str">
        <f>IF('S.D.PASTE SHEET'!R204="","",'S.D.PASTE SHEET'!R204)</f>
        <v/>
      </c>
      <c s="50" t="str">
        <f>IF('S.D.PASTE SHEET'!S204="","",'S.D.PASTE SHEET'!S204)</f>
        <v/>
      </c>
      <c s="50" t="str">
        <f>IF('S.D.PASTE SHEET'!T204="","",'S.D.PASTE SHEET'!T204)</f>
        <v/>
      </c>
      <c s="50" t="str">
        <f>IF('S.D.PASTE SHEET'!U204="","",'S.D.PASTE SHEET'!U204)</f>
        <v/>
      </c>
      <c s="50" t="str">
        <f>IF('S.D.PASTE SHEET'!V204="","",'S.D.PASTE SHEET'!V204)</f>
        <v/>
      </c>
      <c s="50" t="str">
        <f>IF('S.D.PASTE SHEET'!W204="","",'S.D.PASTE SHEET'!W204)</f>
        <v/>
      </c>
      <c s="50" t="str">
        <f>IF('S.D.PASTE SHEET'!X204="","",'S.D.PASTE SHEET'!X204)</f>
        <v/>
      </c>
      <c s="50" t="str">
        <f>IF('S.D.PASTE SHEET'!Y204="","",'S.D.PASTE SHEET'!Y204)</f>
        <v/>
      </c>
      <c s="50" t="str">
        <f>IF('S.D.PASTE SHEET'!Z204="","",'S.D.PASTE SHEET'!Z204)</f>
        <v/>
      </c>
      <c s="50" t="str">
        <f>IF('S.D.PASTE SHEET'!AA204="","",'S.D.PASTE SHEET'!AA204)</f>
        <v/>
      </c>
      <c s="50" t="str">
        <f>IF('S.D.PASTE SHEET'!AB204="","",'S.D.PASTE SHEET'!AB204)</f>
        <v/>
      </c>
      <c s="50" t="str">
        <f>IF('S.D.PASTE SHEET'!AC204="","",'S.D.PASTE SHEET'!AC204)</f>
        <v/>
      </c>
      <c s="50" t="str">
        <f>IF('S.D.PASTE SHEET'!AD204="","",'S.D.PASTE SHEET'!AD204)</f>
        <v/>
      </c>
      <c s="52"/>
      <c s="48" t="str">
        <f>IF(AK204="","",IF(AK204&gt;0,COUNT($AG$2:AG204),""))</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IF(BC204="","",IF(BC204&gt;0,COUNT($AY$2:AY204),""))</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05" spans="1:66" ht="15.75" customHeight="1">
      <c r="A205" s="50" t="str">
        <f>IF('S.D.PASTE SHEET'!A205="","",'S.D.PASTE SHEET'!A205)</f>
        <v/>
      </c>
      <c s="50" t="str">
        <f>IF('S.D.PASTE SHEET'!B205="","",'S.D.PASTE SHEET'!B205)</f>
        <v/>
      </c>
      <c s="50" t="str">
        <f>IF('S.D.PASTE SHEET'!C205="","",'S.D.PASTE SHEET'!C205)</f>
        <v/>
      </c>
      <c s="51" t="str">
        <f>IF('S.D.PASTE SHEET'!D205="","",'S.D.PASTE SHEET'!D205)</f>
        <v/>
      </c>
      <c s="50" t="str">
        <f>IF('S.D.PASTE SHEET'!E205="","",UPPER('S.D.PASTE SHEET'!E205))</f>
        <v/>
      </c>
      <c s="50" t="str">
        <f>IF('S.D.PASTE SHEET'!F205="","",'S.D.PASTE SHEET'!F205)</f>
        <v/>
      </c>
      <c s="50" t="str">
        <f>IF('S.D.PASTE SHEET'!G205="","",UPPER('S.D.PASTE SHEET'!G205))</f>
        <v/>
      </c>
      <c s="50" t="str">
        <f>IF('S.D.PASTE SHEET'!H205="","",UPPER('S.D.PASTE SHEET'!H205))</f>
        <v/>
      </c>
      <c s="50" t="str">
        <f>IF('S.D.PASTE SHEET'!I205="","",'S.D.PASTE SHEET'!I205)</f>
        <v/>
      </c>
      <c s="51" t="str">
        <f>IF('S.D.PASTE SHEET'!J205="","",'S.D.PASTE SHEET'!J205)</f>
        <v/>
      </c>
      <c s="50" t="str">
        <f>IF('S.D.PASTE SHEET'!K205="","",'S.D.PASTE SHEET'!K205)</f>
        <v/>
      </c>
      <c s="50" t="str">
        <f>IF('S.D.PASTE SHEET'!L205="","",'S.D.PASTE SHEET'!L205)</f>
        <v/>
      </c>
      <c s="50" t="str">
        <f>IF('S.D.PASTE SHEET'!M205="","",'S.D.PASTE SHEET'!M205)</f>
        <v/>
      </c>
      <c s="50" t="str">
        <f>IF('S.D.PASTE SHEET'!N205="","",'S.D.PASTE SHEET'!N205)</f>
        <v/>
      </c>
      <c s="50" t="str">
        <f>IF('S.D.PASTE SHEET'!O205="","",'S.D.PASTE SHEET'!O205)</f>
        <v/>
      </c>
      <c s="50" t="str">
        <f>IF('S.D.PASTE SHEET'!P205="","",'S.D.PASTE SHEET'!P205)</f>
        <v/>
      </c>
      <c s="50" t="str">
        <f>IF('S.D.PASTE SHEET'!Q205="","",'S.D.PASTE SHEET'!Q205)</f>
        <v/>
      </c>
      <c s="50" t="str">
        <f>IF('S.D.PASTE SHEET'!R205="","",'S.D.PASTE SHEET'!R205)</f>
        <v/>
      </c>
      <c s="50" t="str">
        <f>IF('S.D.PASTE SHEET'!S205="","",'S.D.PASTE SHEET'!S205)</f>
        <v/>
      </c>
      <c s="50" t="str">
        <f>IF('S.D.PASTE SHEET'!T205="","",'S.D.PASTE SHEET'!T205)</f>
        <v/>
      </c>
      <c s="50" t="str">
        <f>IF('S.D.PASTE SHEET'!U205="","",'S.D.PASTE SHEET'!U205)</f>
        <v/>
      </c>
      <c s="50" t="str">
        <f>IF('S.D.PASTE SHEET'!V205="","",'S.D.PASTE SHEET'!V205)</f>
        <v/>
      </c>
      <c s="50" t="str">
        <f>IF('S.D.PASTE SHEET'!W205="","",'S.D.PASTE SHEET'!W205)</f>
        <v/>
      </c>
      <c s="50" t="str">
        <f>IF('S.D.PASTE SHEET'!X205="","",'S.D.PASTE SHEET'!X205)</f>
        <v/>
      </c>
      <c s="50" t="str">
        <f>IF('S.D.PASTE SHEET'!Y205="","",'S.D.PASTE SHEET'!Y205)</f>
        <v/>
      </c>
      <c s="50" t="str">
        <f>IF('S.D.PASTE SHEET'!Z205="","",'S.D.PASTE SHEET'!Z205)</f>
        <v/>
      </c>
      <c s="50" t="str">
        <f>IF('S.D.PASTE SHEET'!AA205="","",'S.D.PASTE SHEET'!AA205)</f>
        <v/>
      </c>
      <c s="50" t="str">
        <f>IF('S.D.PASTE SHEET'!AB205="","",'S.D.PASTE SHEET'!AB205)</f>
        <v/>
      </c>
      <c s="50" t="str">
        <f>IF('S.D.PASTE SHEET'!AC205="","",'S.D.PASTE SHEET'!AC205)</f>
        <v/>
      </c>
      <c s="50" t="str">
        <f>IF('S.D.PASTE SHEET'!AD205="","",'S.D.PASTE SHEET'!AD205)</f>
        <v/>
      </c>
      <c s="52"/>
      <c s="48" t="str">
        <f>IF(AK205="","",IF(AK205&gt;0,COUNT($AG$2:AG205),""))</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IF(BC205="","",IF(BC205&gt;0,COUNT($AY$2:AY205),""))</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06" spans="1:66" ht="15.75" customHeight="1">
      <c r="A206" s="50" t="str">
        <f>IF('S.D.PASTE SHEET'!A206="","",'S.D.PASTE SHEET'!A206)</f>
        <v/>
      </c>
      <c s="50" t="str">
        <f>IF('S.D.PASTE SHEET'!B206="","",'S.D.PASTE SHEET'!B206)</f>
        <v/>
      </c>
      <c s="50" t="str">
        <f>IF('S.D.PASTE SHEET'!C206="","",'S.D.PASTE SHEET'!C206)</f>
        <v/>
      </c>
      <c s="51" t="str">
        <f>IF('S.D.PASTE SHEET'!D206="","",'S.D.PASTE SHEET'!D206)</f>
        <v/>
      </c>
      <c s="50" t="str">
        <f>IF('S.D.PASTE SHEET'!E206="","",UPPER('S.D.PASTE SHEET'!E206))</f>
        <v/>
      </c>
      <c s="50" t="str">
        <f>IF('S.D.PASTE SHEET'!F206="","",'S.D.PASTE SHEET'!F206)</f>
        <v/>
      </c>
      <c s="50" t="str">
        <f>IF('S.D.PASTE SHEET'!G206="","",UPPER('S.D.PASTE SHEET'!G206))</f>
        <v/>
      </c>
      <c s="50" t="str">
        <f>IF('S.D.PASTE SHEET'!H206="","",UPPER('S.D.PASTE SHEET'!H206))</f>
        <v/>
      </c>
      <c s="50" t="str">
        <f>IF('S.D.PASTE SHEET'!I206="","",'S.D.PASTE SHEET'!I206)</f>
        <v/>
      </c>
      <c s="51" t="str">
        <f>IF('S.D.PASTE SHEET'!J206="","",'S.D.PASTE SHEET'!J206)</f>
        <v/>
      </c>
      <c s="50" t="str">
        <f>IF('S.D.PASTE SHEET'!K206="","",'S.D.PASTE SHEET'!K206)</f>
        <v/>
      </c>
      <c s="50" t="str">
        <f>IF('S.D.PASTE SHEET'!L206="","",'S.D.PASTE SHEET'!L206)</f>
        <v/>
      </c>
      <c s="50" t="str">
        <f>IF('S.D.PASTE SHEET'!M206="","",'S.D.PASTE SHEET'!M206)</f>
        <v/>
      </c>
      <c s="50" t="str">
        <f>IF('S.D.PASTE SHEET'!N206="","",'S.D.PASTE SHEET'!N206)</f>
        <v/>
      </c>
      <c s="50" t="str">
        <f>IF('S.D.PASTE SHEET'!O206="","",'S.D.PASTE SHEET'!O206)</f>
        <v/>
      </c>
      <c s="50" t="str">
        <f>IF('S.D.PASTE SHEET'!P206="","",'S.D.PASTE SHEET'!P206)</f>
        <v/>
      </c>
      <c s="50" t="str">
        <f>IF('S.D.PASTE SHEET'!Q206="","",'S.D.PASTE SHEET'!Q206)</f>
        <v/>
      </c>
      <c s="50" t="str">
        <f>IF('S.D.PASTE SHEET'!R206="","",'S.D.PASTE SHEET'!R206)</f>
        <v/>
      </c>
      <c s="50" t="str">
        <f>IF('S.D.PASTE SHEET'!S206="","",'S.D.PASTE SHEET'!S206)</f>
        <v/>
      </c>
      <c s="50" t="str">
        <f>IF('S.D.PASTE SHEET'!T206="","",'S.D.PASTE SHEET'!T206)</f>
        <v/>
      </c>
      <c s="50" t="str">
        <f>IF('S.D.PASTE SHEET'!U206="","",'S.D.PASTE SHEET'!U206)</f>
        <v/>
      </c>
      <c s="50" t="str">
        <f>IF('S.D.PASTE SHEET'!V206="","",'S.D.PASTE SHEET'!V206)</f>
        <v/>
      </c>
      <c s="50" t="str">
        <f>IF('S.D.PASTE SHEET'!W206="","",'S.D.PASTE SHEET'!W206)</f>
        <v/>
      </c>
      <c s="50" t="str">
        <f>IF('S.D.PASTE SHEET'!X206="","",'S.D.PASTE SHEET'!X206)</f>
        <v/>
      </c>
      <c s="50" t="str">
        <f>IF('S.D.PASTE SHEET'!Y206="","",'S.D.PASTE SHEET'!Y206)</f>
        <v/>
      </c>
      <c s="50" t="str">
        <f>IF('S.D.PASTE SHEET'!Z206="","",'S.D.PASTE SHEET'!Z206)</f>
        <v/>
      </c>
      <c s="50" t="str">
        <f>IF('S.D.PASTE SHEET'!AA206="","",'S.D.PASTE SHEET'!AA206)</f>
        <v/>
      </c>
      <c s="50" t="str">
        <f>IF('S.D.PASTE SHEET'!AB206="","",'S.D.PASTE SHEET'!AB206)</f>
        <v/>
      </c>
      <c s="50" t="str">
        <f>IF('S.D.PASTE SHEET'!AC206="","",'S.D.PASTE SHEET'!AC206)</f>
        <v/>
      </c>
      <c s="50" t="str">
        <f>IF('S.D.PASTE SHEET'!AD206="","",'S.D.PASTE SHEET'!AD206)</f>
        <v/>
      </c>
      <c s="52"/>
      <c s="48" t="str">
        <f>IF(AK206="","",IF(AK206&gt;0,COUNT($AG$2:AG206),""))</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IF(BC206="","",IF(BC206&gt;0,COUNT($AY$2:AY206),""))</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07" spans="1:66" ht="15.75" customHeight="1">
      <c r="A207" s="50" t="str">
        <f>IF('S.D.PASTE SHEET'!A207="","",'S.D.PASTE SHEET'!A207)</f>
        <v/>
      </c>
      <c s="50" t="str">
        <f>IF('S.D.PASTE SHEET'!B207="","",'S.D.PASTE SHEET'!B207)</f>
        <v/>
      </c>
      <c s="50" t="str">
        <f>IF('S.D.PASTE SHEET'!C207="","",'S.D.PASTE SHEET'!C207)</f>
        <v/>
      </c>
      <c s="51" t="str">
        <f>IF('S.D.PASTE SHEET'!D207="","",'S.D.PASTE SHEET'!D207)</f>
        <v/>
      </c>
      <c s="50" t="str">
        <f>IF('S.D.PASTE SHEET'!E207="","",UPPER('S.D.PASTE SHEET'!E207))</f>
        <v/>
      </c>
      <c s="50" t="str">
        <f>IF('S.D.PASTE SHEET'!F207="","",'S.D.PASTE SHEET'!F207)</f>
        <v/>
      </c>
      <c s="50" t="str">
        <f>IF('S.D.PASTE SHEET'!G207="","",UPPER('S.D.PASTE SHEET'!G207))</f>
        <v/>
      </c>
      <c s="50" t="str">
        <f>IF('S.D.PASTE SHEET'!H207="","",UPPER('S.D.PASTE SHEET'!H207))</f>
        <v/>
      </c>
      <c s="50" t="str">
        <f>IF('S.D.PASTE SHEET'!I207="","",'S.D.PASTE SHEET'!I207)</f>
        <v/>
      </c>
      <c s="51" t="str">
        <f>IF('S.D.PASTE SHEET'!J207="","",'S.D.PASTE SHEET'!J207)</f>
        <v/>
      </c>
      <c s="50" t="str">
        <f>IF('S.D.PASTE SHEET'!K207="","",'S.D.PASTE SHEET'!K207)</f>
        <v/>
      </c>
      <c s="50" t="str">
        <f>IF('S.D.PASTE SHEET'!L207="","",'S.D.PASTE SHEET'!L207)</f>
        <v/>
      </c>
      <c s="50" t="str">
        <f>IF('S.D.PASTE SHEET'!M207="","",'S.D.PASTE SHEET'!M207)</f>
        <v/>
      </c>
      <c s="50" t="str">
        <f>IF('S.D.PASTE SHEET'!N207="","",'S.D.PASTE SHEET'!N207)</f>
        <v/>
      </c>
      <c s="50" t="str">
        <f>IF('S.D.PASTE SHEET'!O207="","",'S.D.PASTE SHEET'!O207)</f>
        <v/>
      </c>
      <c s="50" t="str">
        <f>IF('S.D.PASTE SHEET'!P207="","",'S.D.PASTE SHEET'!P207)</f>
        <v/>
      </c>
      <c s="50" t="str">
        <f>IF('S.D.PASTE SHEET'!Q207="","",'S.D.PASTE SHEET'!Q207)</f>
        <v/>
      </c>
      <c s="50" t="str">
        <f>IF('S.D.PASTE SHEET'!R207="","",'S.D.PASTE SHEET'!R207)</f>
        <v/>
      </c>
      <c s="50" t="str">
        <f>IF('S.D.PASTE SHEET'!S207="","",'S.D.PASTE SHEET'!S207)</f>
        <v/>
      </c>
      <c s="50" t="str">
        <f>IF('S.D.PASTE SHEET'!T207="","",'S.D.PASTE SHEET'!T207)</f>
        <v/>
      </c>
      <c s="50" t="str">
        <f>IF('S.D.PASTE SHEET'!U207="","",'S.D.PASTE SHEET'!U207)</f>
        <v/>
      </c>
      <c s="50" t="str">
        <f>IF('S.D.PASTE SHEET'!V207="","",'S.D.PASTE SHEET'!V207)</f>
        <v/>
      </c>
      <c s="50" t="str">
        <f>IF('S.D.PASTE SHEET'!W207="","",'S.D.PASTE SHEET'!W207)</f>
        <v/>
      </c>
      <c s="50" t="str">
        <f>IF('S.D.PASTE SHEET'!X207="","",'S.D.PASTE SHEET'!X207)</f>
        <v/>
      </c>
      <c s="50" t="str">
        <f>IF('S.D.PASTE SHEET'!Y207="","",'S.D.PASTE SHEET'!Y207)</f>
        <v/>
      </c>
      <c s="50" t="str">
        <f>IF('S.D.PASTE SHEET'!Z207="","",'S.D.PASTE SHEET'!Z207)</f>
        <v/>
      </c>
      <c s="50" t="str">
        <f>IF('S.D.PASTE SHEET'!AA207="","",'S.D.PASTE SHEET'!AA207)</f>
        <v/>
      </c>
      <c s="50" t="str">
        <f>IF('S.D.PASTE SHEET'!AB207="","",'S.D.PASTE SHEET'!AB207)</f>
        <v/>
      </c>
      <c s="50" t="str">
        <f>IF('S.D.PASTE SHEET'!AC207="","",'S.D.PASTE SHEET'!AC207)</f>
        <v/>
      </c>
      <c s="50" t="str">
        <f>IF('S.D.PASTE SHEET'!AD207="","",'S.D.PASTE SHEET'!AD207)</f>
        <v/>
      </c>
      <c s="52"/>
      <c s="48" t="str">
        <f>IF(AK207="","",IF(AK207&gt;0,COUNT($AG$2:AG207),""))</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IF(BC207="","",IF(BC207&gt;0,COUNT($AY$2:AY207),""))</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08" spans="1:66" ht="15.75" customHeight="1">
      <c r="A208" s="50" t="str">
        <f>IF('S.D.PASTE SHEET'!A208="","",'S.D.PASTE SHEET'!A208)</f>
        <v/>
      </c>
      <c s="50" t="str">
        <f>IF('S.D.PASTE SHEET'!B208="","",'S.D.PASTE SHEET'!B208)</f>
        <v/>
      </c>
      <c s="50" t="str">
        <f>IF('S.D.PASTE SHEET'!C208="","",'S.D.PASTE SHEET'!C208)</f>
        <v/>
      </c>
      <c s="51" t="str">
        <f>IF('S.D.PASTE SHEET'!D208="","",'S.D.PASTE SHEET'!D208)</f>
        <v/>
      </c>
      <c s="50" t="str">
        <f>IF('S.D.PASTE SHEET'!E208="","",UPPER('S.D.PASTE SHEET'!E208))</f>
        <v/>
      </c>
      <c s="50" t="str">
        <f>IF('S.D.PASTE SHEET'!F208="","",'S.D.PASTE SHEET'!F208)</f>
        <v/>
      </c>
      <c s="50" t="str">
        <f>IF('S.D.PASTE SHEET'!G208="","",UPPER('S.D.PASTE SHEET'!G208))</f>
        <v/>
      </c>
      <c s="50" t="str">
        <f>IF('S.D.PASTE SHEET'!H208="","",UPPER('S.D.PASTE SHEET'!H208))</f>
        <v/>
      </c>
      <c s="50" t="str">
        <f>IF('S.D.PASTE SHEET'!I208="","",'S.D.PASTE SHEET'!I208)</f>
        <v/>
      </c>
      <c s="51" t="str">
        <f>IF('S.D.PASTE SHEET'!J208="","",'S.D.PASTE SHEET'!J208)</f>
        <v/>
      </c>
      <c s="50" t="str">
        <f>IF('S.D.PASTE SHEET'!K208="","",'S.D.PASTE SHEET'!K208)</f>
        <v/>
      </c>
      <c s="50" t="str">
        <f>IF('S.D.PASTE SHEET'!L208="","",'S.D.PASTE SHEET'!L208)</f>
        <v/>
      </c>
      <c s="50" t="str">
        <f>IF('S.D.PASTE SHEET'!M208="","",'S.D.PASTE SHEET'!M208)</f>
        <v/>
      </c>
      <c s="50" t="str">
        <f>IF('S.D.PASTE SHEET'!N208="","",'S.D.PASTE SHEET'!N208)</f>
        <v/>
      </c>
      <c s="50" t="str">
        <f>IF('S.D.PASTE SHEET'!O208="","",'S.D.PASTE SHEET'!O208)</f>
        <v/>
      </c>
      <c s="50" t="str">
        <f>IF('S.D.PASTE SHEET'!P208="","",'S.D.PASTE SHEET'!P208)</f>
        <v/>
      </c>
      <c s="50" t="str">
        <f>IF('S.D.PASTE SHEET'!Q208="","",'S.D.PASTE SHEET'!Q208)</f>
        <v/>
      </c>
      <c s="50" t="str">
        <f>IF('S.D.PASTE SHEET'!R208="","",'S.D.PASTE SHEET'!R208)</f>
        <v/>
      </c>
      <c s="50" t="str">
        <f>IF('S.D.PASTE SHEET'!S208="","",'S.D.PASTE SHEET'!S208)</f>
        <v/>
      </c>
      <c s="50" t="str">
        <f>IF('S.D.PASTE SHEET'!T208="","",'S.D.PASTE SHEET'!T208)</f>
        <v/>
      </c>
      <c s="50" t="str">
        <f>IF('S.D.PASTE SHEET'!U208="","",'S.D.PASTE SHEET'!U208)</f>
        <v/>
      </c>
      <c s="50" t="str">
        <f>IF('S.D.PASTE SHEET'!V208="","",'S.D.PASTE SHEET'!V208)</f>
        <v/>
      </c>
      <c s="50" t="str">
        <f>IF('S.D.PASTE SHEET'!W208="","",'S.D.PASTE SHEET'!W208)</f>
        <v/>
      </c>
      <c s="50" t="str">
        <f>IF('S.D.PASTE SHEET'!X208="","",'S.D.PASTE SHEET'!X208)</f>
        <v/>
      </c>
      <c s="50" t="str">
        <f>IF('S.D.PASTE SHEET'!Y208="","",'S.D.PASTE SHEET'!Y208)</f>
        <v/>
      </c>
      <c s="50" t="str">
        <f>IF('S.D.PASTE SHEET'!Z208="","",'S.D.PASTE SHEET'!Z208)</f>
        <v/>
      </c>
      <c s="50" t="str">
        <f>IF('S.D.PASTE SHEET'!AA208="","",'S.D.PASTE SHEET'!AA208)</f>
        <v/>
      </c>
      <c s="50" t="str">
        <f>IF('S.D.PASTE SHEET'!AB208="","",'S.D.PASTE SHEET'!AB208)</f>
        <v/>
      </c>
      <c s="50" t="str">
        <f>IF('S.D.PASTE SHEET'!AC208="","",'S.D.PASTE SHEET'!AC208)</f>
        <v/>
      </c>
      <c s="50" t="str">
        <f>IF('S.D.PASTE SHEET'!AD208="","",'S.D.PASTE SHEET'!AD208)</f>
        <v/>
      </c>
      <c s="52"/>
      <c s="48" t="str">
        <f>IF(AK208="","",IF(AK208&gt;0,COUNT($AG$2:AG208),""))</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IF(BC208="","",IF(BC208&gt;0,COUNT($AY$2:AY208),""))</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09" spans="1:66" ht="15.75" customHeight="1">
      <c r="A209" s="50" t="str">
        <f>IF('S.D.PASTE SHEET'!A209="","",'S.D.PASTE SHEET'!A209)</f>
        <v/>
      </c>
      <c s="50" t="str">
        <f>IF('S.D.PASTE SHEET'!B209="","",'S.D.PASTE SHEET'!B209)</f>
        <v/>
      </c>
      <c s="50" t="str">
        <f>IF('S.D.PASTE SHEET'!C209="","",'S.D.PASTE SHEET'!C209)</f>
        <v/>
      </c>
      <c s="51" t="str">
        <f>IF('S.D.PASTE SHEET'!D209="","",'S.D.PASTE SHEET'!D209)</f>
        <v/>
      </c>
      <c s="50" t="str">
        <f>IF('S.D.PASTE SHEET'!E209="","",UPPER('S.D.PASTE SHEET'!E209))</f>
        <v/>
      </c>
      <c s="50" t="str">
        <f>IF('S.D.PASTE SHEET'!F209="","",'S.D.PASTE SHEET'!F209)</f>
        <v/>
      </c>
      <c s="50" t="str">
        <f>IF('S.D.PASTE SHEET'!G209="","",UPPER('S.D.PASTE SHEET'!G209))</f>
        <v/>
      </c>
      <c s="50" t="str">
        <f>IF('S.D.PASTE SHEET'!H209="","",UPPER('S.D.PASTE SHEET'!H209))</f>
        <v/>
      </c>
      <c s="50" t="str">
        <f>IF('S.D.PASTE SHEET'!I209="","",'S.D.PASTE SHEET'!I209)</f>
        <v/>
      </c>
      <c s="51" t="str">
        <f>IF('S.D.PASTE SHEET'!J209="","",'S.D.PASTE SHEET'!J209)</f>
        <v/>
      </c>
      <c s="50" t="str">
        <f>IF('S.D.PASTE SHEET'!K209="","",'S.D.PASTE SHEET'!K209)</f>
        <v/>
      </c>
      <c s="50" t="str">
        <f>IF('S.D.PASTE SHEET'!L209="","",'S.D.PASTE SHEET'!L209)</f>
        <v/>
      </c>
      <c s="50" t="str">
        <f>IF('S.D.PASTE SHEET'!M209="","",'S.D.PASTE SHEET'!M209)</f>
        <v/>
      </c>
      <c s="50" t="str">
        <f>IF('S.D.PASTE SHEET'!N209="","",'S.D.PASTE SHEET'!N209)</f>
        <v/>
      </c>
      <c s="50" t="str">
        <f>IF('S.D.PASTE SHEET'!O209="","",'S.D.PASTE SHEET'!O209)</f>
        <v/>
      </c>
      <c s="50" t="str">
        <f>IF('S.D.PASTE SHEET'!P209="","",'S.D.PASTE SHEET'!P209)</f>
        <v/>
      </c>
      <c s="50" t="str">
        <f>IF('S.D.PASTE SHEET'!Q209="","",'S.D.PASTE SHEET'!Q209)</f>
        <v/>
      </c>
      <c s="50" t="str">
        <f>IF('S.D.PASTE SHEET'!R209="","",'S.D.PASTE SHEET'!R209)</f>
        <v/>
      </c>
      <c s="50" t="str">
        <f>IF('S.D.PASTE SHEET'!S209="","",'S.D.PASTE SHEET'!S209)</f>
        <v/>
      </c>
      <c s="50" t="str">
        <f>IF('S.D.PASTE SHEET'!T209="","",'S.D.PASTE SHEET'!T209)</f>
        <v/>
      </c>
      <c s="50" t="str">
        <f>IF('S.D.PASTE SHEET'!U209="","",'S.D.PASTE SHEET'!U209)</f>
        <v/>
      </c>
      <c s="50" t="str">
        <f>IF('S.D.PASTE SHEET'!V209="","",'S.D.PASTE SHEET'!V209)</f>
        <v/>
      </c>
      <c s="50" t="str">
        <f>IF('S.D.PASTE SHEET'!W209="","",'S.D.PASTE SHEET'!W209)</f>
        <v/>
      </c>
      <c s="50" t="str">
        <f>IF('S.D.PASTE SHEET'!X209="","",'S.D.PASTE SHEET'!X209)</f>
        <v/>
      </c>
      <c s="50" t="str">
        <f>IF('S.D.PASTE SHEET'!Y209="","",'S.D.PASTE SHEET'!Y209)</f>
        <v/>
      </c>
      <c s="50" t="str">
        <f>IF('S.D.PASTE SHEET'!Z209="","",'S.D.PASTE SHEET'!Z209)</f>
        <v/>
      </c>
      <c s="50" t="str">
        <f>IF('S.D.PASTE SHEET'!AA209="","",'S.D.PASTE SHEET'!AA209)</f>
        <v/>
      </c>
      <c s="50" t="str">
        <f>IF('S.D.PASTE SHEET'!AB209="","",'S.D.PASTE SHEET'!AB209)</f>
        <v/>
      </c>
      <c s="50" t="str">
        <f>IF('S.D.PASTE SHEET'!AC209="","",'S.D.PASTE SHEET'!AC209)</f>
        <v/>
      </c>
      <c s="50" t="str">
        <f>IF('S.D.PASTE SHEET'!AD209="","",'S.D.PASTE SHEET'!AD209)</f>
        <v/>
      </c>
      <c s="52"/>
      <c s="48" t="str">
        <f>IF(AK209="","",IF(AK209&gt;0,COUNT($AG$2:AG209),""))</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IF(BC209="","",IF(BC209&gt;0,COUNT($AY$2:AY209),""))</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10" spans="1:66" ht="15.75" customHeight="1">
      <c r="A210" s="50" t="str">
        <f>IF('S.D.PASTE SHEET'!A210="","",'S.D.PASTE SHEET'!A210)</f>
        <v/>
      </c>
      <c s="50" t="str">
        <f>IF('S.D.PASTE SHEET'!B210="","",'S.D.PASTE SHEET'!B210)</f>
        <v/>
      </c>
      <c s="50" t="str">
        <f>IF('S.D.PASTE SHEET'!C210="","",'S.D.PASTE SHEET'!C210)</f>
        <v/>
      </c>
      <c s="51" t="str">
        <f>IF('S.D.PASTE SHEET'!D210="","",'S.D.PASTE SHEET'!D210)</f>
        <v/>
      </c>
      <c s="50" t="str">
        <f>IF('S.D.PASTE SHEET'!E210="","",UPPER('S.D.PASTE SHEET'!E210))</f>
        <v/>
      </c>
      <c s="50" t="str">
        <f>IF('S.D.PASTE SHEET'!F210="","",'S.D.PASTE SHEET'!F210)</f>
        <v/>
      </c>
      <c s="50" t="str">
        <f>IF('S.D.PASTE SHEET'!G210="","",UPPER('S.D.PASTE SHEET'!G210))</f>
        <v/>
      </c>
      <c s="50" t="str">
        <f>IF('S.D.PASTE SHEET'!H210="","",UPPER('S.D.PASTE SHEET'!H210))</f>
        <v/>
      </c>
      <c s="50" t="str">
        <f>IF('S.D.PASTE SHEET'!I210="","",'S.D.PASTE SHEET'!I210)</f>
        <v/>
      </c>
      <c s="51" t="str">
        <f>IF('S.D.PASTE SHEET'!J210="","",'S.D.PASTE SHEET'!J210)</f>
        <v/>
      </c>
      <c s="50" t="str">
        <f>IF('S.D.PASTE SHEET'!K210="","",'S.D.PASTE SHEET'!K210)</f>
        <v/>
      </c>
      <c s="50" t="str">
        <f>IF('S.D.PASTE SHEET'!L210="","",'S.D.PASTE SHEET'!L210)</f>
        <v/>
      </c>
      <c s="50" t="str">
        <f>IF('S.D.PASTE SHEET'!M210="","",'S.D.PASTE SHEET'!M210)</f>
        <v/>
      </c>
      <c s="50" t="str">
        <f>IF('S.D.PASTE SHEET'!N210="","",'S.D.PASTE SHEET'!N210)</f>
        <v/>
      </c>
      <c s="50" t="str">
        <f>IF('S.D.PASTE SHEET'!O210="","",'S.D.PASTE SHEET'!O210)</f>
        <v/>
      </c>
      <c s="50" t="str">
        <f>IF('S.D.PASTE SHEET'!P210="","",'S.D.PASTE SHEET'!P210)</f>
        <v/>
      </c>
      <c s="50" t="str">
        <f>IF('S.D.PASTE SHEET'!Q210="","",'S.D.PASTE SHEET'!Q210)</f>
        <v/>
      </c>
      <c s="50" t="str">
        <f>IF('S.D.PASTE SHEET'!R210="","",'S.D.PASTE SHEET'!R210)</f>
        <v/>
      </c>
      <c s="50" t="str">
        <f>IF('S.D.PASTE SHEET'!S210="","",'S.D.PASTE SHEET'!S210)</f>
        <v/>
      </c>
      <c s="50" t="str">
        <f>IF('S.D.PASTE SHEET'!T210="","",'S.D.PASTE SHEET'!T210)</f>
        <v/>
      </c>
      <c s="50" t="str">
        <f>IF('S.D.PASTE SHEET'!U210="","",'S.D.PASTE SHEET'!U210)</f>
        <v/>
      </c>
      <c s="50" t="str">
        <f>IF('S.D.PASTE SHEET'!V210="","",'S.D.PASTE SHEET'!V210)</f>
        <v/>
      </c>
      <c s="50" t="str">
        <f>IF('S.D.PASTE SHEET'!W210="","",'S.D.PASTE SHEET'!W210)</f>
        <v/>
      </c>
      <c s="50" t="str">
        <f>IF('S.D.PASTE SHEET'!X210="","",'S.D.PASTE SHEET'!X210)</f>
        <v/>
      </c>
      <c s="50" t="str">
        <f>IF('S.D.PASTE SHEET'!Y210="","",'S.D.PASTE SHEET'!Y210)</f>
        <v/>
      </c>
      <c s="50" t="str">
        <f>IF('S.D.PASTE SHEET'!Z210="","",'S.D.PASTE SHEET'!Z210)</f>
        <v/>
      </c>
      <c s="50" t="str">
        <f>IF('S.D.PASTE SHEET'!AA210="","",'S.D.PASTE SHEET'!AA210)</f>
        <v/>
      </c>
      <c s="50" t="str">
        <f>IF('S.D.PASTE SHEET'!AB210="","",'S.D.PASTE SHEET'!AB210)</f>
        <v/>
      </c>
      <c s="50" t="str">
        <f>IF('S.D.PASTE SHEET'!AC210="","",'S.D.PASTE SHEET'!AC210)</f>
        <v/>
      </c>
      <c s="50" t="str">
        <f>IF('S.D.PASTE SHEET'!AD210="","",'S.D.PASTE SHEET'!AD210)</f>
        <v/>
      </c>
      <c s="52"/>
      <c s="48" t="str">
        <f>IF(AK210="","",IF(AK210&gt;0,COUNT($AG$2:AG210),""))</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IF(BC210="","",IF(BC210&gt;0,COUNT($AY$2:AY210),""))</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11" spans="1:66" ht="15.75" customHeight="1">
      <c r="A211" s="50" t="str">
        <f>IF('S.D.PASTE SHEET'!A211="","",'S.D.PASTE SHEET'!A211)</f>
        <v/>
      </c>
      <c s="50" t="str">
        <f>IF('S.D.PASTE SHEET'!B211="","",'S.D.PASTE SHEET'!B211)</f>
        <v/>
      </c>
      <c s="50" t="str">
        <f>IF('S.D.PASTE SHEET'!C211="","",'S.D.PASTE SHEET'!C211)</f>
        <v/>
      </c>
      <c s="51" t="str">
        <f>IF('S.D.PASTE SHEET'!D211="","",'S.D.PASTE SHEET'!D211)</f>
        <v/>
      </c>
      <c s="50" t="str">
        <f>IF('S.D.PASTE SHEET'!E211="","",UPPER('S.D.PASTE SHEET'!E211))</f>
        <v/>
      </c>
      <c s="50" t="str">
        <f>IF('S.D.PASTE SHEET'!F211="","",'S.D.PASTE SHEET'!F211)</f>
        <v/>
      </c>
      <c s="50" t="str">
        <f>IF('S.D.PASTE SHEET'!G211="","",UPPER('S.D.PASTE SHEET'!G211))</f>
        <v/>
      </c>
      <c s="50" t="str">
        <f>IF('S.D.PASTE SHEET'!H211="","",UPPER('S.D.PASTE SHEET'!H211))</f>
        <v/>
      </c>
      <c s="50" t="str">
        <f>IF('S.D.PASTE SHEET'!I211="","",'S.D.PASTE SHEET'!I211)</f>
        <v/>
      </c>
      <c s="51" t="str">
        <f>IF('S.D.PASTE SHEET'!J211="","",'S.D.PASTE SHEET'!J211)</f>
        <v/>
      </c>
      <c s="50" t="str">
        <f>IF('S.D.PASTE SHEET'!K211="","",'S.D.PASTE SHEET'!K211)</f>
        <v/>
      </c>
      <c s="50" t="str">
        <f>IF('S.D.PASTE SHEET'!L211="","",'S.D.PASTE SHEET'!L211)</f>
        <v/>
      </c>
      <c s="50" t="str">
        <f>IF('S.D.PASTE SHEET'!M211="","",'S.D.PASTE SHEET'!M211)</f>
        <v/>
      </c>
      <c s="50" t="str">
        <f>IF('S.D.PASTE SHEET'!N211="","",'S.D.PASTE SHEET'!N211)</f>
        <v/>
      </c>
      <c s="50" t="str">
        <f>IF('S.D.PASTE SHEET'!O211="","",'S.D.PASTE SHEET'!O211)</f>
        <v/>
      </c>
      <c s="50" t="str">
        <f>IF('S.D.PASTE SHEET'!P211="","",'S.D.PASTE SHEET'!P211)</f>
        <v/>
      </c>
      <c s="50" t="str">
        <f>IF('S.D.PASTE SHEET'!Q211="","",'S.D.PASTE SHEET'!Q211)</f>
        <v/>
      </c>
      <c s="50" t="str">
        <f>IF('S.D.PASTE SHEET'!R211="","",'S.D.PASTE SHEET'!R211)</f>
        <v/>
      </c>
      <c s="50" t="str">
        <f>IF('S.D.PASTE SHEET'!S211="","",'S.D.PASTE SHEET'!S211)</f>
        <v/>
      </c>
      <c s="50" t="str">
        <f>IF('S.D.PASTE SHEET'!T211="","",'S.D.PASTE SHEET'!T211)</f>
        <v/>
      </c>
      <c s="50" t="str">
        <f>IF('S.D.PASTE SHEET'!U211="","",'S.D.PASTE SHEET'!U211)</f>
        <v/>
      </c>
      <c s="50" t="str">
        <f>IF('S.D.PASTE SHEET'!V211="","",'S.D.PASTE SHEET'!V211)</f>
        <v/>
      </c>
      <c s="50" t="str">
        <f>IF('S.D.PASTE SHEET'!W211="","",'S.D.PASTE SHEET'!W211)</f>
        <v/>
      </c>
      <c s="50" t="str">
        <f>IF('S.D.PASTE SHEET'!X211="","",'S.D.PASTE SHEET'!X211)</f>
        <v/>
      </c>
      <c s="50" t="str">
        <f>IF('S.D.PASTE SHEET'!Y211="","",'S.D.PASTE SHEET'!Y211)</f>
        <v/>
      </c>
      <c s="50" t="str">
        <f>IF('S.D.PASTE SHEET'!Z211="","",'S.D.PASTE SHEET'!Z211)</f>
        <v/>
      </c>
      <c s="50" t="str">
        <f>IF('S.D.PASTE SHEET'!AA211="","",'S.D.PASTE SHEET'!AA211)</f>
        <v/>
      </c>
      <c s="50" t="str">
        <f>IF('S.D.PASTE SHEET'!AB211="","",'S.D.PASTE SHEET'!AB211)</f>
        <v/>
      </c>
      <c s="50" t="str">
        <f>IF('S.D.PASTE SHEET'!AC211="","",'S.D.PASTE SHEET'!AC211)</f>
        <v/>
      </c>
      <c s="50" t="str">
        <f>IF('S.D.PASTE SHEET'!AD211="","",'S.D.PASTE SHEET'!AD211)</f>
        <v/>
      </c>
      <c s="52"/>
      <c s="48" t="str">
        <f>IF(AK211="","",IF(AK211&gt;0,COUNT($AG$2:AG211),""))</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IF(BC211="","",IF(BC211&gt;0,COUNT($AY$2:AY211),""))</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12" spans="1:66" ht="15.75" customHeight="1">
      <c r="A212" s="50" t="str">
        <f>IF('S.D.PASTE SHEET'!A212="","",'S.D.PASTE SHEET'!A212)</f>
        <v/>
      </c>
      <c s="50" t="str">
        <f>IF('S.D.PASTE SHEET'!B212="","",'S.D.PASTE SHEET'!B212)</f>
        <v/>
      </c>
      <c s="50" t="str">
        <f>IF('S.D.PASTE SHEET'!C212="","",'S.D.PASTE SHEET'!C212)</f>
        <v/>
      </c>
      <c s="51" t="str">
        <f>IF('S.D.PASTE SHEET'!D212="","",'S.D.PASTE SHEET'!D212)</f>
        <v/>
      </c>
      <c s="50" t="str">
        <f>IF('S.D.PASTE SHEET'!E212="","",UPPER('S.D.PASTE SHEET'!E212))</f>
        <v/>
      </c>
      <c s="50" t="str">
        <f>IF('S.D.PASTE SHEET'!F212="","",'S.D.PASTE SHEET'!F212)</f>
        <v/>
      </c>
      <c s="50" t="str">
        <f>IF('S.D.PASTE SHEET'!G212="","",UPPER('S.D.PASTE SHEET'!G212))</f>
        <v/>
      </c>
      <c s="50" t="str">
        <f>IF('S.D.PASTE SHEET'!H212="","",UPPER('S.D.PASTE SHEET'!H212))</f>
        <v/>
      </c>
      <c s="50" t="str">
        <f>IF('S.D.PASTE SHEET'!I212="","",'S.D.PASTE SHEET'!I212)</f>
        <v/>
      </c>
      <c s="51" t="str">
        <f>IF('S.D.PASTE SHEET'!J212="","",'S.D.PASTE SHEET'!J212)</f>
        <v/>
      </c>
      <c s="50" t="str">
        <f>IF('S.D.PASTE SHEET'!K212="","",'S.D.PASTE SHEET'!K212)</f>
        <v/>
      </c>
      <c s="50" t="str">
        <f>IF('S.D.PASTE SHEET'!L212="","",'S.D.PASTE SHEET'!L212)</f>
        <v/>
      </c>
      <c s="50" t="str">
        <f>IF('S.D.PASTE SHEET'!M212="","",'S.D.PASTE SHEET'!M212)</f>
        <v/>
      </c>
      <c s="50" t="str">
        <f>IF('S.D.PASTE SHEET'!N212="","",'S.D.PASTE SHEET'!N212)</f>
        <v/>
      </c>
      <c s="50" t="str">
        <f>IF('S.D.PASTE SHEET'!O212="","",'S.D.PASTE SHEET'!O212)</f>
        <v/>
      </c>
      <c s="50" t="str">
        <f>IF('S.D.PASTE SHEET'!P212="","",'S.D.PASTE SHEET'!P212)</f>
        <v/>
      </c>
      <c s="50" t="str">
        <f>IF('S.D.PASTE SHEET'!Q212="","",'S.D.PASTE SHEET'!Q212)</f>
        <v/>
      </c>
      <c s="50" t="str">
        <f>IF('S.D.PASTE SHEET'!R212="","",'S.D.PASTE SHEET'!R212)</f>
        <v/>
      </c>
      <c s="50" t="str">
        <f>IF('S.D.PASTE SHEET'!S212="","",'S.D.PASTE SHEET'!S212)</f>
        <v/>
      </c>
      <c s="50" t="str">
        <f>IF('S.D.PASTE SHEET'!T212="","",'S.D.PASTE SHEET'!T212)</f>
        <v/>
      </c>
      <c s="50" t="str">
        <f>IF('S.D.PASTE SHEET'!U212="","",'S.D.PASTE SHEET'!U212)</f>
        <v/>
      </c>
      <c s="50" t="str">
        <f>IF('S.D.PASTE SHEET'!V212="","",'S.D.PASTE SHEET'!V212)</f>
        <v/>
      </c>
      <c s="50" t="str">
        <f>IF('S.D.PASTE SHEET'!W212="","",'S.D.PASTE SHEET'!W212)</f>
        <v/>
      </c>
      <c s="50" t="str">
        <f>IF('S.D.PASTE SHEET'!X212="","",'S.D.PASTE SHEET'!X212)</f>
        <v/>
      </c>
      <c s="50" t="str">
        <f>IF('S.D.PASTE SHEET'!Y212="","",'S.D.PASTE SHEET'!Y212)</f>
        <v/>
      </c>
      <c s="50" t="str">
        <f>IF('S.D.PASTE SHEET'!Z212="","",'S.D.PASTE SHEET'!Z212)</f>
        <v/>
      </c>
      <c s="50" t="str">
        <f>IF('S.D.PASTE SHEET'!AA212="","",'S.D.PASTE SHEET'!AA212)</f>
        <v/>
      </c>
      <c s="50" t="str">
        <f>IF('S.D.PASTE SHEET'!AB212="","",'S.D.PASTE SHEET'!AB212)</f>
        <v/>
      </c>
      <c s="50" t="str">
        <f>IF('S.D.PASTE SHEET'!AC212="","",'S.D.PASTE SHEET'!AC212)</f>
        <v/>
      </c>
      <c s="50" t="str">
        <f>IF('S.D.PASTE SHEET'!AD212="","",'S.D.PASTE SHEET'!AD212)</f>
        <v/>
      </c>
      <c s="52"/>
      <c s="48" t="str">
        <f>IF(AK212="","",IF(AK212&gt;0,COUNT($AG$2:AG212),""))</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IF(BC212="","",IF(BC212&gt;0,COUNT($AY$2:AY212),""))</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13" spans="1:66" ht="15.75" customHeight="1">
      <c r="A213" s="50" t="str">
        <f>IF('S.D.PASTE SHEET'!A213="","",'S.D.PASTE SHEET'!A213)</f>
        <v/>
      </c>
      <c s="50" t="str">
        <f>IF('S.D.PASTE SHEET'!B213="","",'S.D.PASTE SHEET'!B213)</f>
        <v/>
      </c>
      <c s="50" t="str">
        <f>IF('S.D.PASTE SHEET'!C213="","",'S.D.PASTE SHEET'!C213)</f>
        <v/>
      </c>
      <c s="51" t="str">
        <f>IF('S.D.PASTE SHEET'!D213="","",'S.D.PASTE SHEET'!D213)</f>
        <v/>
      </c>
      <c s="50" t="str">
        <f>IF('S.D.PASTE SHEET'!E213="","",UPPER('S.D.PASTE SHEET'!E213))</f>
        <v/>
      </c>
      <c s="50" t="str">
        <f>IF('S.D.PASTE SHEET'!F213="","",'S.D.PASTE SHEET'!F213)</f>
        <v/>
      </c>
      <c s="50" t="str">
        <f>IF('S.D.PASTE SHEET'!G213="","",UPPER('S.D.PASTE SHEET'!G213))</f>
        <v/>
      </c>
      <c s="50" t="str">
        <f>IF('S.D.PASTE SHEET'!H213="","",UPPER('S.D.PASTE SHEET'!H213))</f>
        <v/>
      </c>
      <c s="50" t="str">
        <f>IF('S.D.PASTE SHEET'!I213="","",'S.D.PASTE SHEET'!I213)</f>
        <v/>
      </c>
      <c s="51" t="str">
        <f>IF('S.D.PASTE SHEET'!J213="","",'S.D.PASTE SHEET'!J213)</f>
        <v/>
      </c>
      <c s="50" t="str">
        <f>IF('S.D.PASTE SHEET'!K213="","",'S.D.PASTE SHEET'!K213)</f>
        <v/>
      </c>
      <c s="50" t="str">
        <f>IF('S.D.PASTE SHEET'!L213="","",'S.D.PASTE SHEET'!L213)</f>
        <v/>
      </c>
      <c s="50" t="str">
        <f>IF('S.D.PASTE SHEET'!M213="","",'S.D.PASTE SHEET'!M213)</f>
        <v/>
      </c>
      <c s="50" t="str">
        <f>IF('S.D.PASTE SHEET'!N213="","",'S.D.PASTE SHEET'!N213)</f>
        <v/>
      </c>
      <c s="50" t="str">
        <f>IF('S.D.PASTE SHEET'!O213="","",'S.D.PASTE SHEET'!O213)</f>
        <v/>
      </c>
      <c s="50" t="str">
        <f>IF('S.D.PASTE SHEET'!P213="","",'S.D.PASTE SHEET'!P213)</f>
        <v/>
      </c>
      <c s="50" t="str">
        <f>IF('S.D.PASTE SHEET'!Q213="","",'S.D.PASTE SHEET'!Q213)</f>
        <v/>
      </c>
      <c s="50" t="str">
        <f>IF('S.D.PASTE SHEET'!R213="","",'S.D.PASTE SHEET'!R213)</f>
        <v/>
      </c>
      <c s="50" t="str">
        <f>IF('S.D.PASTE SHEET'!S213="","",'S.D.PASTE SHEET'!S213)</f>
        <v/>
      </c>
      <c s="50" t="str">
        <f>IF('S.D.PASTE SHEET'!T213="","",'S.D.PASTE SHEET'!T213)</f>
        <v/>
      </c>
      <c s="50" t="str">
        <f>IF('S.D.PASTE SHEET'!U213="","",'S.D.PASTE SHEET'!U213)</f>
        <v/>
      </c>
      <c s="50" t="str">
        <f>IF('S.D.PASTE SHEET'!V213="","",'S.D.PASTE SHEET'!V213)</f>
        <v/>
      </c>
      <c s="50" t="str">
        <f>IF('S.D.PASTE SHEET'!W213="","",'S.D.PASTE SHEET'!W213)</f>
        <v/>
      </c>
      <c s="50" t="str">
        <f>IF('S.D.PASTE SHEET'!X213="","",'S.D.PASTE SHEET'!X213)</f>
        <v/>
      </c>
      <c s="50" t="str">
        <f>IF('S.D.PASTE SHEET'!Y213="","",'S.D.PASTE SHEET'!Y213)</f>
        <v/>
      </c>
      <c s="50" t="str">
        <f>IF('S.D.PASTE SHEET'!Z213="","",'S.D.PASTE SHEET'!Z213)</f>
        <v/>
      </c>
      <c s="50" t="str">
        <f>IF('S.D.PASTE SHEET'!AA213="","",'S.D.PASTE SHEET'!AA213)</f>
        <v/>
      </c>
      <c s="50" t="str">
        <f>IF('S.D.PASTE SHEET'!AB213="","",'S.D.PASTE SHEET'!AB213)</f>
        <v/>
      </c>
      <c s="50" t="str">
        <f>IF('S.D.PASTE SHEET'!AC213="","",'S.D.PASTE SHEET'!AC213)</f>
        <v/>
      </c>
      <c s="50" t="str">
        <f>IF('S.D.PASTE SHEET'!AD213="","",'S.D.PASTE SHEET'!AD213)</f>
        <v/>
      </c>
      <c s="52"/>
      <c s="48" t="str">
        <f>IF(AK213="","",IF(AK213&gt;0,COUNT($AG$2:AG213),""))</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IF(BC213="","",IF(BC213&gt;0,COUNT($AY$2:AY213),""))</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14" spans="1:66" ht="15.75" customHeight="1">
      <c r="A214" s="50" t="str">
        <f>IF('S.D.PASTE SHEET'!A214="","",'S.D.PASTE SHEET'!A214)</f>
        <v/>
      </c>
      <c s="50" t="str">
        <f>IF('S.D.PASTE SHEET'!B214="","",'S.D.PASTE SHEET'!B214)</f>
        <v/>
      </c>
      <c s="50" t="str">
        <f>IF('S.D.PASTE SHEET'!C214="","",'S.D.PASTE SHEET'!C214)</f>
        <v/>
      </c>
      <c s="51" t="str">
        <f>IF('S.D.PASTE SHEET'!D214="","",'S.D.PASTE SHEET'!D214)</f>
        <v/>
      </c>
      <c s="50" t="str">
        <f>IF('S.D.PASTE SHEET'!E214="","",UPPER('S.D.PASTE SHEET'!E214))</f>
        <v/>
      </c>
      <c s="50" t="str">
        <f>IF('S.D.PASTE SHEET'!F214="","",'S.D.PASTE SHEET'!F214)</f>
        <v/>
      </c>
      <c s="50" t="str">
        <f>IF('S.D.PASTE SHEET'!G214="","",UPPER('S.D.PASTE SHEET'!G214))</f>
        <v/>
      </c>
      <c s="50" t="str">
        <f>IF('S.D.PASTE SHEET'!H214="","",UPPER('S.D.PASTE SHEET'!H214))</f>
        <v/>
      </c>
      <c s="50" t="str">
        <f>IF('S.D.PASTE SHEET'!I214="","",'S.D.PASTE SHEET'!I214)</f>
        <v/>
      </c>
      <c s="51" t="str">
        <f>IF('S.D.PASTE SHEET'!J214="","",'S.D.PASTE SHEET'!J214)</f>
        <v/>
      </c>
      <c s="50" t="str">
        <f>IF('S.D.PASTE SHEET'!K214="","",'S.D.PASTE SHEET'!K214)</f>
        <v/>
      </c>
      <c s="50" t="str">
        <f>IF('S.D.PASTE SHEET'!L214="","",'S.D.PASTE SHEET'!L214)</f>
        <v/>
      </c>
      <c s="50" t="str">
        <f>IF('S.D.PASTE SHEET'!M214="","",'S.D.PASTE SHEET'!M214)</f>
        <v/>
      </c>
      <c s="50" t="str">
        <f>IF('S.D.PASTE SHEET'!N214="","",'S.D.PASTE SHEET'!N214)</f>
        <v/>
      </c>
      <c s="50" t="str">
        <f>IF('S.D.PASTE SHEET'!O214="","",'S.D.PASTE SHEET'!O214)</f>
        <v/>
      </c>
      <c s="50" t="str">
        <f>IF('S.D.PASTE SHEET'!P214="","",'S.D.PASTE SHEET'!P214)</f>
        <v/>
      </c>
      <c s="50" t="str">
        <f>IF('S.D.PASTE SHEET'!Q214="","",'S.D.PASTE SHEET'!Q214)</f>
        <v/>
      </c>
      <c s="50" t="str">
        <f>IF('S.D.PASTE SHEET'!R214="","",'S.D.PASTE SHEET'!R214)</f>
        <v/>
      </c>
      <c s="50" t="str">
        <f>IF('S.D.PASTE SHEET'!S214="","",'S.D.PASTE SHEET'!S214)</f>
        <v/>
      </c>
      <c s="50" t="str">
        <f>IF('S.D.PASTE SHEET'!T214="","",'S.D.PASTE SHEET'!T214)</f>
        <v/>
      </c>
      <c s="50" t="str">
        <f>IF('S.D.PASTE SHEET'!U214="","",'S.D.PASTE SHEET'!U214)</f>
        <v/>
      </c>
      <c s="50" t="str">
        <f>IF('S.D.PASTE SHEET'!V214="","",'S.D.PASTE SHEET'!V214)</f>
        <v/>
      </c>
      <c s="50" t="str">
        <f>IF('S.D.PASTE SHEET'!W214="","",'S.D.PASTE SHEET'!W214)</f>
        <v/>
      </c>
      <c s="50" t="str">
        <f>IF('S.D.PASTE SHEET'!X214="","",'S.D.PASTE SHEET'!X214)</f>
        <v/>
      </c>
      <c s="50" t="str">
        <f>IF('S.D.PASTE SHEET'!Y214="","",'S.D.PASTE SHEET'!Y214)</f>
        <v/>
      </c>
      <c s="50" t="str">
        <f>IF('S.D.PASTE SHEET'!Z214="","",'S.D.PASTE SHEET'!Z214)</f>
        <v/>
      </c>
      <c s="50" t="str">
        <f>IF('S.D.PASTE SHEET'!AA214="","",'S.D.PASTE SHEET'!AA214)</f>
        <v/>
      </c>
      <c s="50" t="str">
        <f>IF('S.D.PASTE SHEET'!AB214="","",'S.D.PASTE SHEET'!AB214)</f>
        <v/>
      </c>
      <c s="50" t="str">
        <f>IF('S.D.PASTE SHEET'!AC214="","",'S.D.PASTE SHEET'!AC214)</f>
        <v/>
      </c>
      <c s="50" t="str">
        <f>IF('S.D.PASTE SHEET'!AD214="","",'S.D.PASTE SHEET'!AD214)</f>
        <v/>
      </c>
      <c s="52"/>
      <c s="48" t="str">
        <f>IF(AK214="","",IF(AK214&gt;0,COUNT($AG$2:AG214),""))</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IF(BC214="","",IF(BC214&gt;0,COUNT($AY$2:AY214),""))</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15" spans="1:66" ht="15.75" customHeight="1">
      <c r="A215" s="50" t="str">
        <f>IF('S.D.PASTE SHEET'!A215="","",'S.D.PASTE SHEET'!A215)</f>
        <v/>
      </c>
      <c s="50" t="str">
        <f>IF('S.D.PASTE SHEET'!B215="","",'S.D.PASTE SHEET'!B215)</f>
        <v/>
      </c>
      <c s="50" t="str">
        <f>IF('S.D.PASTE SHEET'!C215="","",'S.D.PASTE SHEET'!C215)</f>
        <v/>
      </c>
      <c s="51" t="str">
        <f>IF('S.D.PASTE SHEET'!D215="","",'S.D.PASTE SHEET'!D215)</f>
        <v/>
      </c>
      <c s="50" t="str">
        <f>IF('S.D.PASTE SHEET'!E215="","",UPPER('S.D.PASTE SHEET'!E215))</f>
        <v/>
      </c>
      <c s="50" t="str">
        <f>IF('S.D.PASTE SHEET'!F215="","",'S.D.PASTE SHEET'!F215)</f>
        <v/>
      </c>
      <c s="50" t="str">
        <f>IF('S.D.PASTE SHEET'!G215="","",UPPER('S.D.PASTE SHEET'!G215))</f>
        <v/>
      </c>
      <c s="50" t="str">
        <f>IF('S.D.PASTE SHEET'!H215="","",UPPER('S.D.PASTE SHEET'!H215))</f>
        <v/>
      </c>
      <c s="50" t="str">
        <f>IF('S.D.PASTE SHEET'!I215="","",'S.D.PASTE SHEET'!I215)</f>
        <v/>
      </c>
      <c s="51" t="str">
        <f>IF('S.D.PASTE SHEET'!J215="","",'S.D.PASTE SHEET'!J215)</f>
        <v/>
      </c>
      <c s="50" t="str">
        <f>IF('S.D.PASTE SHEET'!K215="","",'S.D.PASTE SHEET'!K215)</f>
        <v/>
      </c>
      <c s="50" t="str">
        <f>IF('S.D.PASTE SHEET'!L215="","",'S.D.PASTE SHEET'!L215)</f>
        <v/>
      </c>
      <c s="50" t="str">
        <f>IF('S.D.PASTE SHEET'!M215="","",'S.D.PASTE SHEET'!M215)</f>
        <v/>
      </c>
      <c s="50" t="str">
        <f>IF('S.D.PASTE SHEET'!N215="","",'S.D.PASTE SHEET'!N215)</f>
        <v/>
      </c>
      <c s="50" t="str">
        <f>IF('S.D.PASTE SHEET'!O215="","",'S.D.PASTE SHEET'!O215)</f>
        <v/>
      </c>
      <c s="50" t="str">
        <f>IF('S.D.PASTE SHEET'!P215="","",'S.D.PASTE SHEET'!P215)</f>
        <v/>
      </c>
      <c s="50" t="str">
        <f>IF('S.D.PASTE SHEET'!Q215="","",'S.D.PASTE SHEET'!Q215)</f>
        <v/>
      </c>
      <c s="50" t="str">
        <f>IF('S.D.PASTE SHEET'!R215="","",'S.D.PASTE SHEET'!R215)</f>
        <v/>
      </c>
      <c s="50" t="str">
        <f>IF('S.D.PASTE SHEET'!S215="","",'S.D.PASTE SHEET'!S215)</f>
        <v/>
      </c>
      <c s="50" t="str">
        <f>IF('S.D.PASTE SHEET'!T215="","",'S.D.PASTE SHEET'!T215)</f>
        <v/>
      </c>
      <c s="50" t="str">
        <f>IF('S.D.PASTE SHEET'!U215="","",'S.D.PASTE SHEET'!U215)</f>
        <v/>
      </c>
      <c s="50" t="str">
        <f>IF('S.D.PASTE SHEET'!V215="","",'S.D.PASTE SHEET'!V215)</f>
        <v/>
      </c>
      <c s="50" t="str">
        <f>IF('S.D.PASTE SHEET'!W215="","",'S.D.PASTE SHEET'!W215)</f>
        <v/>
      </c>
      <c s="50" t="str">
        <f>IF('S.D.PASTE SHEET'!X215="","",'S.D.PASTE SHEET'!X215)</f>
        <v/>
      </c>
      <c s="50" t="str">
        <f>IF('S.D.PASTE SHEET'!Y215="","",'S.D.PASTE SHEET'!Y215)</f>
        <v/>
      </c>
      <c s="50" t="str">
        <f>IF('S.D.PASTE SHEET'!Z215="","",'S.D.PASTE SHEET'!Z215)</f>
        <v/>
      </c>
      <c s="50" t="str">
        <f>IF('S.D.PASTE SHEET'!AA215="","",'S.D.PASTE SHEET'!AA215)</f>
        <v/>
      </c>
      <c s="50" t="str">
        <f>IF('S.D.PASTE SHEET'!AB215="","",'S.D.PASTE SHEET'!AB215)</f>
        <v/>
      </c>
      <c s="50" t="str">
        <f>IF('S.D.PASTE SHEET'!AC215="","",'S.D.PASTE SHEET'!AC215)</f>
        <v/>
      </c>
      <c s="50" t="str">
        <f>IF('S.D.PASTE SHEET'!AD215="","",'S.D.PASTE SHEET'!AD215)</f>
        <v/>
      </c>
      <c s="52"/>
      <c s="48" t="str">
        <f>IF(AK215="","",IF(AK215&gt;0,COUNT($AG$2:AG215),""))</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IF(BC215="","",IF(BC215&gt;0,COUNT($AY$2:AY215),""))</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16" spans="1:66" ht="15.75" customHeight="1">
      <c r="A216" s="50" t="str">
        <f>IF('S.D.PASTE SHEET'!A216="","",'S.D.PASTE SHEET'!A216)</f>
        <v/>
      </c>
      <c s="50" t="str">
        <f>IF('S.D.PASTE SHEET'!B216="","",'S.D.PASTE SHEET'!B216)</f>
        <v/>
      </c>
      <c s="50" t="str">
        <f>IF('S.D.PASTE SHEET'!C216="","",'S.D.PASTE SHEET'!C216)</f>
        <v/>
      </c>
      <c s="51" t="str">
        <f>IF('S.D.PASTE SHEET'!D216="","",'S.D.PASTE SHEET'!D216)</f>
        <v/>
      </c>
      <c s="50" t="str">
        <f>IF('S.D.PASTE SHEET'!E216="","",UPPER('S.D.PASTE SHEET'!E216))</f>
        <v/>
      </c>
      <c s="50" t="str">
        <f>IF('S.D.PASTE SHEET'!F216="","",'S.D.PASTE SHEET'!F216)</f>
        <v/>
      </c>
      <c s="50" t="str">
        <f>IF('S.D.PASTE SHEET'!G216="","",UPPER('S.D.PASTE SHEET'!G216))</f>
        <v/>
      </c>
      <c s="50" t="str">
        <f>IF('S.D.PASTE SHEET'!H216="","",UPPER('S.D.PASTE SHEET'!H216))</f>
        <v/>
      </c>
      <c s="50" t="str">
        <f>IF('S.D.PASTE SHEET'!I216="","",'S.D.PASTE SHEET'!I216)</f>
        <v/>
      </c>
      <c s="51" t="str">
        <f>IF('S.D.PASTE SHEET'!J216="","",'S.D.PASTE SHEET'!J216)</f>
        <v/>
      </c>
      <c s="50" t="str">
        <f>IF('S.D.PASTE SHEET'!K216="","",'S.D.PASTE SHEET'!K216)</f>
        <v/>
      </c>
      <c s="50" t="str">
        <f>IF('S.D.PASTE SHEET'!L216="","",'S.D.PASTE SHEET'!L216)</f>
        <v/>
      </c>
      <c s="50" t="str">
        <f>IF('S.D.PASTE SHEET'!M216="","",'S.D.PASTE SHEET'!M216)</f>
        <v/>
      </c>
      <c s="50" t="str">
        <f>IF('S.D.PASTE SHEET'!N216="","",'S.D.PASTE SHEET'!N216)</f>
        <v/>
      </c>
      <c s="50" t="str">
        <f>IF('S.D.PASTE SHEET'!O216="","",'S.D.PASTE SHEET'!O216)</f>
        <v/>
      </c>
      <c s="50" t="str">
        <f>IF('S.D.PASTE SHEET'!P216="","",'S.D.PASTE SHEET'!P216)</f>
        <v/>
      </c>
      <c s="50" t="str">
        <f>IF('S.D.PASTE SHEET'!Q216="","",'S.D.PASTE SHEET'!Q216)</f>
        <v/>
      </c>
      <c s="50" t="str">
        <f>IF('S.D.PASTE SHEET'!R216="","",'S.D.PASTE SHEET'!R216)</f>
        <v/>
      </c>
      <c s="50" t="str">
        <f>IF('S.D.PASTE SHEET'!S216="","",'S.D.PASTE SHEET'!S216)</f>
        <v/>
      </c>
      <c s="50" t="str">
        <f>IF('S.D.PASTE SHEET'!T216="","",'S.D.PASTE SHEET'!T216)</f>
        <v/>
      </c>
      <c s="50" t="str">
        <f>IF('S.D.PASTE SHEET'!U216="","",'S.D.PASTE SHEET'!U216)</f>
        <v/>
      </c>
      <c s="50" t="str">
        <f>IF('S.D.PASTE SHEET'!V216="","",'S.D.PASTE SHEET'!V216)</f>
        <v/>
      </c>
      <c s="50" t="str">
        <f>IF('S.D.PASTE SHEET'!W216="","",'S.D.PASTE SHEET'!W216)</f>
        <v/>
      </c>
      <c s="50" t="str">
        <f>IF('S.D.PASTE SHEET'!X216="","",'S.D.PASTE SHEET'!X216)</f>
        <v/>
      </c>
      <c s="50" t="str">
        <f>IF('S.D.PASTE SHEET'!Y216="","",'S.D.PASTE SHEET'!Y216)</f>
        <v/>
      </c>
      <c s="50" t="str">
        <f>IF('S.D.PASTE SHEET'!Z216="","",'S.D.PASTE SHEET'!Z216)</f>
        <v/>
      </c>
      <c s="50" t="str">
        <f>IF('S.D.PASTE SHEET'!AA216="","",'S.D.PASTE SHEET'!AA216)</f>
        <v/>
      </c>
      <c s="50" t="str">
        <f>IF('S.D.PASTE SHEET'!AB216="","",'S.D.PASTE SHEET'!AB216)</f>
        <v/>
      </c>
      <c s="50" t="str">
        <f>IF('S.D.PASTE SHEET'!AC216="","",'S.D.PASTE SHEET'!AC216)</f>
        <v/>
      </c>
      <c s="50" t="str">
        <f>IF('S.D.PASTE SHEET'!AD216="","",'S.D.PASTE SHEET'!AD216)</f>
        <v/>
      </c>
      <c s="52"/>
      <c s="48" t="str">
        <f>IF(AK216="","",IF(AK216&gt;0,COUNT($AG$2:AG216),""))</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IF(BC216="","",IF(BC216&gt;0,COUNT($AY$2:AY216),""))</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17" spans="1:66" ht="15.75" customHeight="1">
      <c r="A217" s="50" t="str">
        <f>IF('S.D.PASTE SHEET'!A217="","",'S.D.PASTE SHEET'!A217)</f>
        <v/>
      </c>
      <c s="50" t="str">
        <f>IF('S.D.PASTE SHEET'!B217="","",'S.D.PASTE SHEET'!B217)</f>
        <v/>
      </c>
      <c s="50" t="str">
        <f>IF('S.D.PASTE SHEET'!C217="","",'S.D.PASTE SHEET'!C217)</f>
        <v/>
      </c>
      <c s="51" t="str">
        <f>IF('S.D.PASTE SHEET'!D217="","",'S.D.PASTE SHEET'!D217)</f>
        <v/>
      </c>
      <c s="50" t="str">
        <f>IF('S.D.PASTE SHEET'!E217="","",UPPER('S.D.PASTE SHEET'!E217))</f>
        <v/>
      </c>
      <c s="50" t="str">
        <f>IF('S.D.PASTE SHEET'!F217="","",'S.D.PASTE SHEET'!F217)</f>
        <v/>
      </c>
      <c s="50" t="str">
        <f>IF('S.D.PASTE SHEET'!G217="","",UPPER('S.D.PASTE SHEET'!G217))</f>
        <v/>
      </c>
      <c s="50" t="str">
        <f>IF('S.D.PASTE SHEET'!H217="","",UPPER('S.D.PASTE SHEET'!H217))</f>
        <v/>
      </c>
      <c s="50" t="str">
        <f>IF('S.D.PASTE SHEET'!I217="","",'S.D.PASTE SHEET'!I217)</f>
        <v/>
      </c>
      <c s="51" t="str">
        <f>IF('S.D.PASTE SHEET'!J217="","",'S.D.PASTE SHEET'!J217)</f>
        <v/>
      </c>
      <c s="50" t="str">
        <f>IF('S.D.PASTE SHEET'!K217="","",'S.D.PASTE SHEET'!K217)</f>
        <v/>
      </c>
      <c s="50" t="str">
        <f>IF('S.D.PASTE SHEET'!L217="","",'S.D.PASTE SHEET'!L217)</f>
        <v/>
      </c>
      <c s="50" t="str">
        <f>IF('S.D.PASTE SHEET'!M217="","",'S.D.PASTE SHEET'!M217)</f>
        <v/>
      </c>
      <c s="50" t="str">
        <f>IF('S.D.PASTE SHEET'!N217="","",'S.D.PASTE SHEET'!N217)</f>
        <v/>
      </c>
      <c s="50" t="str">
        <f>IF('S.D.PASTE SHEET'!O217="","",'S.D.PASTE SHEET'!O217)</f>
        <v/>
      </c>
      <c s="50" t="str">
        <f>IF('S.D.PASTE SHEET'!P217="","",'S.D.PASTE SHEET'!P217)</f>
        <v/>
      </c>
      <c s="50" t="str">
        <f>IF('S.D.PASTE SHEET'!Q217="","",'S.D.PASTE SHEET'!Q217)</f>
        <v/>
      </c>
      <c s="50" t="str">
        <f>IF('S.D.PASTE SHEET'!R217="","",'S.D.PASTE SHEET'!R217)</f>
        <v/>
      </c>
      <c s="50" t="str">
        <f>IF('S.D.PASTE SHEET'!S217="","",'S.D.PASTE SHEET'!S217)</f>
        <v/>
      </c>
      <c s="50" t="str">
        <f>IF('S.D.PASTE SHEET'!T217="","",'S.D.PASTE SHEET'!T217)</f>
        <v/>
      </c>
      <c s="50" t="str">
        <f>IF('S.D.PASTE SHEET'!U217="","",'S.D.PASTE SHEET'!U217)</f>
        <v/>
      </c>
      <c s="50" t="str">
        <f>IF('S.D.PASTE SHEET'!V217="","",'S.D.PASTE SHEET'!V217)</f>
        <v/>
      </c>
      <c s="50" t="str">
        <f>IF('S.D.PASTE SHEET'!W217="","",'S.D.PASTE SHEET'!W217)</f>
        <v/>
      </c>
      <c s="50" t="str">
        <f>IF('S.D.PASTE SHEET'!X217="","",'S.D.PASTE SHEET'!X217)</f>
        <v/>
      </c>
      <c s="50" t="str">
        <f>IF('S.D.PASTE SHEET'!Y217="","",'S.D.PASTE SHEET'!Y217)</f>
        <v/>
      </c>
      <c s="50" t="str">
        <f>IF('S.D.PASTE SHEET'!Z217="","",'S.D.PASTE SHEET'!Z217)</f>
        <v/>
      </c>
      <c s="50" t="str">
        <f>IF('S.D.PASTE SHEET'!AA217="","",'S.D.PASTE SHEET'!AA217)</f>
        <v/>
      </c>
      <c s="50" t="str">
        <f>IF('S.D.PASTE SHEET'!AB217="","",'S.D.PASTE SHEET'!AB217)</f>
        <v/>
      </c>
      <c s="50" t="str">
        <f>IF('S.D.PASTE SHEET'!AC217="","",'S.D.PASTE SHEET'!AC217)</f>
        <v/>
      </c>
      <c s="50" t="str">
        <f>IF('S.D.PASTE SHEET'!AD217="","",'S.D.PASTE SHEET'!AD217)</f>
        <v/>
      </c>
      <c s="52"/>
      <c s="48" t="str">
        <f>IF(AK217="","",IF(AK217&gt;0,COUNT($AG$2:AG217),""))</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IF(BC217="","",IF(BC217&gt;0,COUNT($AY$2:AY217),""))</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18" spans="1:66" ht="15.75" customHeight="1">
      <c r="A218" s="50" t="str">
        <f>IF('S.D.PASTE SHEET'!A218="","",'S.D.PASTE SHEET'!A218)</f>
        <v/>
      </c>
      <c s="50" t="str">
        <f>IF('S.D.PASTE SHEET'!B218="","",'S.D.PASTE SHEET'!B218)</f>
        <v/>
      </c>
      <c s="50" t="str">
        <f>IF('S.D.PASTE SHEET'!C218="","",'S.D.PASTE SHEET'!C218)</f>
        <v/>
      </c>
      <c s="51" t="str">
        <f>IF('S.D.PASTE SHEET'!D218="","",'S.D.PASTE SHEET'!D218)</f>
        <v/>
      </c>
      <c s="50" t="str">
        <f>IF('S.D.PASTE SHEET'!E218="","",UPPER('S.D.PASTE SHEET'!E218))</f>
        <v/>
      </c>
      <c s="50" t="str">
        <f>IF('S.D.PASTE SHEET'!F218="","",'S.D.PASTE SHEET'!F218)</f>
        <v/>
      </c>
      <c s="50" t="str">
        <f>IF('S.D.PASTE SHEET'!G218="","",UPPER('S.D.PASTE SHEET'!G218))</f>
        <v/>
      </c>
      <c s="50" t="str">
        <f>IF('S.D.PASTE SHEET'!H218="","",UPPER('S.D.PASTE SHEET'!H218))</f>
        <v/>
      </c>
      <c s="50" t="str">
        <f>IF('S.D.PASTE SHEET'!I218="","",'S.D.PASTE SHEET'!I218)</f>
        <v/>
      </c>
      <c s="51" t="str">
        <f>IF('S.D.PASTE SHEET'!J218="","",'S.D.PASTE SHEET'!J218)</f>
        <v/>
      </c>
      <c s="50" t="str">
        <f>IF('S.D.PASTE SHEET'!K218="","",'S.D.PASTE SHEET'!K218)</f>
        <v/>
      </c>
      <c s="50" t="str">
        <f>IF('S.D.PASTE SHEET'!L218="","",'S.D.PASTE SHEET'!L218)</f>
        <v/>
      </c>
      <c s="50" t="str">
        <f>IF('S.D.PASTE SHEET'!M218="","",'S.D.PASTE SHEET'!M218)</f>
        <v/>
      </c>
      <c s="50" t="str">
        <f>IF('S.D.PASTE SHEET'!N218="","",'S.D.PASTE SHEET'!N218)</f>
        <v/>
      </c>
      <c s="50" t="str">
        <f>IF('S.D.PASTE SHEET'!O218="","",'S.D.PASTE SHEET'!O218)</f>
        <v/>
      </c>
      <c s="50" t="str">
        <f>IF('S.D.PASTE SHEET'!P218="","",'S.D.PASTE SHEET'!P218)</f>
        <v/>
      </c>
      <c s="50" t="str">
        <f>IF('S.D.PASTE SHEET'!Q218="","",'S.D.PASTE SHEET'!Q218)</f>
        <v/>
      </c>
      <c s="50" t="str">
        <f>IF('S.D.PASTE SHEET'!R218="","",'S.D.PASTE SHEET'!R218)</f>
        <v/>
      </c>
      <c s="50" t="str">
        <f>IF('S.D.PASTE SHEET'!S218="","",'S.D.PASTE SHEET'!S218)</f>
        <v/>
      </c>
      <c s="50" t="str">
        <f>IF('S.D.PASTE SHEET'!T218="","",'S.D.PASTE SHEET'!T218)</f>
        <v/>
      </c>
      <c s="50" t="str">
        <f>IF('S.D.PASTE SHEET'!U218="","",'S.D.PASTE SHEET'!U218)</f>
        <v/>
      </c>
      <c s="50" t="str">
        <f>IF('S.D.PASTE SHEET'!V218="","",'S.D.PASTE SHEET'!V218)</f>
        <v/>
      </c>
      <c s="50" t="str">
        <f>IF('S.D.PASTE SHEET'!W218="","",'S.D.PASTE SHEET'!W218)</f>
        <v/>
      </c>
      <c s="50" t="str">
        <f>IF('S.D.PASTE SHEET'!X218="","",'S.D.PASTE SHEET'!X218)</f>
        <v/>
      </c>
      <c s="50" t="str">
        <f>IF('S.D.PASTE SHEET'!Y218="","",'S.D.PASTE SHEET'!Y218)</f>
        <v/>
      </c>
      <c s="50" t="str">
        <f>IF('S.D.PASTE SHEET'!Z218="","",'S.D.PASTE SHEET'!Z218)</f>
        <v/>
      </c>
      <c s="50" t="str">
        <f>IF('S.D.PASTE SHEET'!AA218="","",'S.D.PASTE SHEET'!AA218)</f>
        <v/>
      </c>
      <c s="50" t="str">
        <f>IF('S.D.PASTE SHEET'!AB218="","",'S.D.PASTE SHEET'!AB218)</f>
        <v/>
      </c>
      <c s="50" t="str">
        <f>IF('S.D.PASTE SHEET'!AC218="","",'S.D.PASTE SHEET'!AC218)</f>
        <v/>
      </c>
      <c s="50" t="str">
        <f>IF('S.D.PASTE SHEET'!AD218="","",'S.D.PASTE SHEET'!AD218)</f>
        <v/>
      </c>
      <c s="52"/>
      <c s="48" t="str">
        <f>IF(AK218="","",IF(AK218&gt;0,COUNT($AG$2:AG218),""))</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IF(BC218="","",IF(BC218&gt;0,COUNT($AY$2:AY218),""))</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19" spans="1:66" ht="15.75" customHeight="1">
      <c r="A219" s="50" t="str">
        <f>IF('S.D.PASTE SHEET'!A219="","",'S.D.PASTE SHEET'!A219)</f>
        <v/>
      </c>
      <c s="50" t="str">
        <f>IF('S.D.PASTE SHEET'!B219="","",'S.D.PASTE SHEET'!B219)</f>
        <v/>
      </c>
      <c s="50" t="str">
        <f>IF('S.D.PASTE SHEET'!C219="","",'S.D.PASTE SHEET'!C219)</f>
        <v/>
      </c>
      <c s="51" t="str">
        <f>IF('S.D.PASTE SHEET'!D219="","",'S.D.PASTE SHEET'!D219)</f>
        <v/>
      </c>
      <c s="50" t="str">
        <f>IF('S.D.PASTE SHEET'!E219="","",UPPER('S.D.PASTE SHEET'!E219))</f>
        <v/>
      </c>
      <c s="50" t="str">
        <f>IF('S.D.PASTE SHEET'!F219="","",'S.D.PASTE SHEET'!F219)</f>
        <v/>
      </c>
      <c s="50" t="str">
        <f>IF('S.D.PASTE SHEET'!G219="","",UPPER('S.D.PASTE SHEET'!G219))</f>
        <v/>
      </c>
      <c s="50" t="str">
        <f>IF('S.D.PASTE SHEET'!H219="","",UPPER('S.D.PASTE SHEET'!H219))</f>
        <v/>
      </c>
      <c s="50" t="str">
        <f>IF('S.D.PASTE SHEET'!I219="","",'S.D.PASTE SHEET'!I219)</f>
        <v/>
      </c>
      <c s="51" t="str">
        <f>IF('S.D.PASTE SHEET'!J219="","",'S.D.PASTE SHEET'!J219)</f>
        <v/>
      </c>
      <c s="50" t="str">
        <f>IF('S.D.PASTE SHEET'!K219="","",'S.D.PASTE SHEET'!K219)</f>
        <v/>
      </c>
      <c s="50" t="str">
        <f>IF('S.D.PASTE SHEET'!L219="","",'S.D.PASTE SHEET'!L219)</f>
        <v/>
      </c>
      <c s="50" t="str">
        <f>IF('S.D.PASTE SHEET'!M219="","",'S.D.PASTE SHEET'!M219)</f>
        <v/>
      </c>
      <c s="50" t="str">
        <f>IF('S.D.PASTE SHEET'!N219="","",'S.D.PASTE SHEET'!N219)</f>
        <v/>
      </c>
      <c s="50" t="str">
        <f>IF('S.D.PASTE SHEET'!O219="","",'S.D.PASTE SHEET'!O219)</f>
        <v/>
      </c>
      <c s="50" t="str">
        <f>IF('S.D.PASTE SHEET'!P219="","",'S.D.PASTE SHEET'!P219)</f>
        <v/>
      </c>
      <c s="50" t="str">
        <f>IF('S.D.PASTE SHEET'!Q219="","",'S.D.PASTE SHEET'!Q219)</f>
        <v/>
      </c>
      <c s="50" t="str">
        <f>IF('S.D.PASTE SHEET'!R219="","",'S.D.PASTE SHEET'!R219)</f>
        <v/>
      </c>
      <c s="50" t="str">
        <f>IF('S.D.PASTE SHEET'!S219="","",'S.D.PASTE SHEET'!S219)</f>
        <v/>
      </c>
      <c s="50" t="str">
        <f>IF('S.D.PASTE SHEET'!T219="","",'S.D.PASTE SHEET'!T219)</f>
        <v/>
      </c>
      <c s="50" t="str">
        <f>IF('S.D.PASTE SHEET'!U219="","",'S.D.PASTE SHEET'!U219)</f>
        <v/>
      </c>
      <c s="50" t="str">
        <f>IF('S.D.PASTE SHEET'!V219="","",'S.D.PASTE SHEET'!V219)</f>
        <v/>
      </c>
      <c s="50" t="str">
        <f>IF('S.D.PASTE SHEET'!W219="","",'S.D.PASTE SHEET'!W219)</f>
        <v/>
      </c>
      <c s="50" t="str">
        <f>IF('S.D.PASTE SHEET'!X219="","",'S.D.PASTE SHEET'!X219)</f>
        <v/>
      </c>
      <c s="50" t="str">
        <f>IF('S.D.PASTE SHEET'!Y219="","",'S.D.PASTE SHEET'!Y219)</f>
        <v/>
      </c>
      <c s="50" t="str">
        <f>IF('S.D.PASTE SHEET'!Z219="","",'S.D.PASTE SHEET'!Z219)</f>
        <v/>
      </c>
      <c s="50" t="str">
        <f>IF('S.D.PASTE SHEET'!AA219="","",'S.D.PASTE SHEET'!AA219)</f>
        <v/>
      </c>
      <c s="50" t="str">
        <f>IF('S.D.PASTE SHEET'!AB219="","",'S.D.PASTE SHEET'!AB219)</f>
        <v/>
      </c>
      <c s="50" t="str">
        <f>IF('S.D.PASTE SHEET'!AC219="","",'S.D.PASTE SHEET'!AC219)</f>
        <v/>
      </c>
      <c s="50" t="str">
        <f>IF('S.D.PASTE SHEET'!AD219="","",'S.D.PASTE SHEET'!AD219)</f>
        <v/>
      </c>
      <c s="52"/>
      <c s="48" t="str">
        <f>IF(AK219="","",IF(AK219&gt;0,COUNT($AG$2:AG219),""))</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IF(BC219="","",IF(BC219&gt;0,COUNT($AY$2:AY219),""))</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20" spans="1:66" ht="15.75" customHeight="1">
      <c r="A220" s="50" t="str">
        <f>IF('S.D.PASTE SHEET'!A220="","",'S.D.PASTE SHEET'!A220)</f>
        <v/>
      </c>
      <c s="50" t="str">
        <f>IF('S.D.PASTE SHEET'!B220="","",'S.D.PASTE SHEET'!B220)</f>
        <v/>
      </c>
      <c s="50" t="str">
        <f>IF('S.D.PASTE SHEET'!C220="","",'S.D.PASTE SHEET'!C220)</f>
        <v/>
      </c>
      <c s="51" t="str">
        <f>IF('S.D.PASTE SHEET'!D220="","",'S.D.PASTE SHEET'!D220)</f>
        <v/>
      </c>
      <c s="50" t="str">
        <f>IF('S.D.PASTE SHEET'!E220="","",UPPER('S.D.PASTE SHEET'!E220))</f>
        <v/>
      </c>
      <c s="50" t="str">
        <f>IF('S.D.PASTE SHEET'!F220="","",'S.D.PASTE SHEET'!F220)</f>
        <v/>
      </c>
      <c s="50" t="str">
        <f>IF('S.D.PASTE SHEET'!G220="","",UPPER('S.D.PASTE SHEET'!G220))</f>
        <v/>
      </c>
      <c s="50" t="str">
        <f>IF('S.D.PASTE SHEET'!H220="","",UPPER('S.D.PASTE SHEET'!H220))</f>
        <v/>
      </c>
      <c s="50" t="str">
        <f>IF('S.D.PASTE SHEET'!I220="","",'S.D.PASTE SHEET'!I220)</f>
        <v/>
      </c>
      <c s="51" t="str">
        <f>IF('S.D.PASTE SHEET'!J220="","",'S.D.PASTE SHEET'!J220)</f>
        <v/>
      </c>
      <c s="50" t="str">
        <f>IF('S.D.PASTE SHEET'!K220="","",'S.D.PASTE SHEET'!K220)</f>
        <v/>
      </c>
      <c s="50" t="str">
        <f>IF('S.D.PASTE SHEET'!L220="","",'S.D.PASTE SHEET'!L220)</f>
        <v/>
      </c>
      <c s="50" t="str">
        <f>IF('S.D.PASTE SHEET'!M220="","",'S.D.PASTE SHEET'!M220)</f>
        <v/>
      </c>
      <c s="50" t="str">
        <f>IF('S.D.PASTE SHEET'!N220="","",'S.D.PASTE SHEET'!N220)</f>
        <v/>
      </c>
      <c s="50" t="str">
        <f>IF('S.D.PASTE SHEET'!O220="","",'S.D.PASTE SHEET'!O220)</f>
        <v/>
      </c>
      <c s="50" t="str">
        <f>IF('S.D.PASTE SHEET'!P220="","",'S.D.PASTE SHEET'!P220)</f>
        <v/>
      </c>
      <c s="50" t="str">
        <f>IF('S.D.PASTE SHEET'!Q220="","",'S.D.PASTE SHEET'!Q220)</f>
        <v/>
      </c>
      <c s="50" t="str">
        <f>IF('S.D.PASTE SHEET'!R220="","",'S.D.PASTE SHEET'!R220)</f>
        <v/>
      </c>
      <c s="50" t="str">
        <f>IF('S.D.PASTE SHEET'!S220="","",'S.D.PASTE SHEET'!S220)</f>
        <v/>
      </c>
      <c s="50" t="str">
        <f>IF('S.D.PASTE SHEET'!T220="","",'S.D.PASTE SHEET'!T220)</f>
        <v/>
      </c>
      <c s="50" t="str">
        <f>IF('S.D.PASTE SHEET'!U220="","",'S.D.PASTE SHEET'!U220)</f>
        <v/>
      </c>
      <c s="50" t="str">
        <f>IF('S.D.PASTE SHEET'!V220="","",'S.D.PASTE SHEET'!V220)</f>
        <v/>
      </c>
      <c s="50" t="str">
        <f>IF('S.D.PASTE SHEET'!W220="","",'S.D.PASTE SHEET'!W220)</f>
        <v/>
      </c>
      <c s="50" t="str">
        <f>IF('S.D.PASTE SHEET'!X220="","",'S.D.PASTE SHEET'!X220)</f>
        <v/>
      </c>
      <c s="50" t="str">
        <f>IF('S.D.PASTE SHEET'!Y220="","",'S.D.PASTE SHEET'!Y220)</f>
        <v/>
      </c>
      <c s="50" t="str">
        <f>IF('S.D.PASTE SHEET'!Z220="","",'S.D.PASTE SHEET'!Z220)</f>
        <v/>
      </c>
      <c s="50" t="str">
        <f>IF('S.D.PASTE SHEET'!AA220="","",'S.D.PASTE SHEET'!AA220)</f>
        <v/>
      </c>
      <c s="50" t="str">
        <f>IF('S.D.PASTE SHEET'!AB220="","",'S.D.PASTE SHEET'!AB220)</f>
        <v/>
      </c>
      <c s="50" t="str">
        <f>IF('S.D.PASTE SHEET'!AC220="","",'S.D.PASTE SHEET'!AC220)</f>
        <v/>
      </c>
      <c s="50" t="str">
        <f>IF('S.D.PASTE SHEET'!AD220="","",'S.D.PASTE SHEET'!AD220)</f>
        <v/>
      </c>
      <c s="52"/>
      <c s="48" t="str">
        <f>IF(AK220="","",IF(AK220&gt;0,COUNT($AG$2:AG220),""))</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IF(BC220="","",IF(BC220&gt;0,COUNT($AY$2:AY220),""))</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21" spans="1:66" ht="15.75" customHeight="1">
      <c r="A221" s="50" t="str">
        <f>IF('S.D.PASTE SHEET'!A221="","",'S.D.PASTE SHEET'!A221)</f>
        <v/>
      </c>
      <c s="50" t="str">
        <f>IF('S.D.PASTE SHEET'!B221="","",'S.D.PASTE SHEET'!B221)</f>
        <v/>
      </c>
      <c s="50" t="str">
        <f>IF('S.D.PASTE SHEET'!C221="","",'S.D.PASTE SHEET'!C221)</f>
        <v/>
      </c>
      <c s="51" t="str">
        <f>IF('S.D.PASTE SHEET'!D221="","",'S.D.PASTE SHEET'!D221)</f>
        <v/>
      </c>
      <c s="50" t="str">
        <f>IF('S.D.PASTE SHEET'!E221="","",UPPER('S.D.PASTE SHEET'!E221))</f>
        <v/>
      </c>
      <c s="50" t="str">
        <f>IF('S.D.PASTE SHEET'!F221="","",'S.D.PASTE SHEET'!F221)</f>
        <v/>
      </c>
      <c s="50" t="str">
        <f>IF('S.D.PASTE SHEET'!G221="","",UPPER('S.D.PASTE SHEET'!G221))</f>
        <v/>
      </c>
      <c s="50" t="str">
        <f>IF('S.D.PASTE SHEET'!H221="","",UPPER('S.D.PASTE SHEET'!H221))</f>
        <v/>
      </c>
      <c s="50" t="str">
        <f>IF('S.D.PASTE SHEET'!I221="","",'S.D.PASTE SHEET'!I221)</f>
        <v/>
      </c>
      <c s="51" t="str">
        <f>IF('S.D.PASTE SHEET'!J221="","",'S.D.PASTE SHEET'!J221)</f>
        <v/>
      </c>
      <c s="50" t="str">
        <f>IF('S.D.PASTE SHEET'!K221="","",'S.D.PASTE SHEET'!K221)</f>
        <v/>
      </c>
      <c s="50" t="str">
        <f>IF('S.D.PASTE SHEET'!L221="","",'S.D.PASTE SHEET'!L221)</f>
        <v/>
      </c>
      <c s="50" t="str">
        <f>IF('S.D.PASTE SHEET'!M221="","",'S.D.PASTE SHEET'!M221)</f>
        <v/>
      </c>
      <c s="50" t="str">
        <f>IF('S.D.PASTE SHEET'!N221="","",'S.D.PASTE SHEET'!N221)</f>
        <v/>
      </c>
      <c s="50" t="str">
        <f>IF('S.D.PASTE SHEET'!O221="","",'S.D.PASTE SHEET'!O221)</f>
        <v/>
      </c>
      <c s="50" t="str">
        <f>IF('S.D.PASTE SHEET'!P221="","",'S.D.PASTE SHEET'!P221)</f>
        <v/>
      </c>
      <c s="50" t="str">
        <f>IF('S.D.PASTE SHEET'!Q221="","",'S.D.PASTE SHEET'!Q221)</f>
        <v/>
      </c>
      <c s="50" t="str">
        <f>IF('S.D.PASTE SHEET'!R221="","",'S.D.PASTE SHEET'!R221)</f>
        <v/>
      </c>
      <c s="50" t="str">
        <f>IF('S.D.PASTE SHEET'!S221="","",'S.D.PASTE SHEET'!S221)</f>
        <v/>
      </c>
      <c s="50" t="str">
        <f>IF('S.D.PASTE SHEET'!T221="","",'S.D.PASTE SHEET'!T221)</f>
        <v/>
      </c>
      <c s="50" t="str">
        <f>IF('S.D.PASTE SHEET'!U221="","",'S.D.PASTE SHEET'!U221)</f>
        <v/>
      </c>
      <c s="50" t="str">
        <f>IF('S.D.PASTE SHEET'!V221="","",'S.D.PASTE SHEET'!V221)</f>
        <v/>
      </c>
      <c s="50" t="str">
        <f>IF('S.D.PASTE SHEET'!W221="","",'S.D.PASTE SHEET'!W221)</f>
        <v/>
      </c>
      <c s="50" t="str">
        <f>IF('S.D.PASTE SHEET'!X221="","",'S.D.PASTE SHEET'!X221)</f>
        <v/>
      </c>
      <c s="50" t="str">
        <f>IF('S.D.PASTE SHEET'!Y221="","",'S.D.PASTE SHEET'!Y221)</f>
        <v/>
      </c>
      <c s="50" t="str">
        <f>IF('S.D.PASTE SHEET'!Z221="","",'S.D.PASTE SHEET'!Z221)</f>
        <v/>
      </c>
      <c s="50" t="str">
        <f>IF('S.D.PASTE SHEET'!AA221="","",'S.D.PASTE SHEET'!AA221)</f>
        <v/>
      </c>
      <c s="50" t="str">
        <f>IF('S.D.PASTE SHEET'!AB221="","",'S.D.PASTE SHEET'!AB221)</f>
        <v/>
      </c>
      <c s="50" t="str">
        <f>IF('S.D.PASTE SHEET'!AC221="","",'S.D.PASTE SHEET'!AC221)</f>
        <v/>
      </c>
      <c s="50" t="str">
        <f>IF('S.D.PASTE SHEET'!AD221="","",'S.D.PASTE SHEET'!AD221)</f>
        <v/>
      </c>
      <c s="52"/>
      <c s="48" t="str">
        <f>IF(AK221="","",IF(AK221&gt;0,COUNT($AG$2:AG221),""))</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IF(BC221="","",IF(BC221&gt;0,COUNT($AY$2:AY221),""))</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22" spans="1:66" ht="15.75" customHeight="1">
      <c r="A222" s="50" t="str">
        <f>IF('S.D.PASTE SHEET'!A222="","",'S.D.PASTE SHEET'!A222)</f>
        <v/>
      </c>
      <c s="50" t="str">
        <f>IF('S.D.PASTE SHEET'!B222="","",'S.D.PASTE SHEET'!B222)</f>
        <v/>
      </c>
      <c s="50" t="str">
        <f>IF('S.D.PASTE SHEET'!C222="","",'S.D.PASTE SHEET'!C222)</f>
        <v/>
      </c>
      <c s="51" t="str">
        <f>IF('S.D.PASTE SHEET'!D222="","",'S.D.PASTE SHEET'!D222)</f>
        <v/>
      </c>
      <c s="50" t="str">
        <f>IF('S.D.PASTE SHEET'!E222="","",UPPER('S.D.PASTE SHEET'!E222))</f>
        <v/>
      </c>
      <c s="50" t="str">
        <f>IF('S.D.PASTE SHEET'!F222="","",'S.D.PASTE SHEET'!F222)</f>
        <v/>
      </c>
      <c s="50" t="str">
        <f>IF('S.D.PASTE SHEET'!G222="","",UPPER('S.D.PASTE SHEET'!G222))</f>
        <v/>
      </c>
      <c s="50" t="str">
        <f>IF('S.D.PASTE SHEET'!H222="","",UPPER('S.D.PASTE SHEET'!H222))</f>
        <v/>
      </c>
      <c s="50" t="str">
        <f>IF('S.D.PASTE SHEET'!I222="","",'S.D.PASTE SHEET'!I222)</f>
        <v/>
      </c>
      <c s="51" t="str">
        <f>IF('S.D.PASTE SHEET'!J222="","",'S.D.PASTE SHEET'!J222)</f>
        <v/>
      </c>
      <c s="50" t="str">
        <f>IF('S.D.PASTE SHEET'!K222="","",'S.D.PASTE SHEET'!K222)</f>
        <v/>
      </c>
      <c s="50" t="str">
        <f>IF('S.D.PASTE SHEET'!L222="","",'S.D.PASTE SHEET'!L222)</f>
        <v/>
      </c>
      <c s="50" t="str">
        <f>IF('S.D.PASTE SHEET'!M222="","",'S.D.PASTE SHEET'!M222)</f>
        <v/>
      </c>
      <c s="50" t="str">
        <f>IF('S.D.PASTE SHEET'!N222="","",'S.D.PASTE SHEET'!N222)</f>
        <v/>
      </c>
      <c s="50" t="str">
        <f>IF('S.D.PASTE SHEET'!O222="","",'S.D.PASTE SHEET'!O222)</f>
        <v/>
      </c>
      <c s="50" t="str">
        <f>IF('S.D.PASTE SHEET'!P222="","",'S.D.PASTE SHEET'!P222)</f>
        <v/>
      </c>
      <c s="50" t="str">
        <f>IF('S.D.PASTE SHEET'!Q222="","",'S.D.PASTE SHEET'!Q222)</f>
        <v/>
      </c>
      <c s="50" t="str">
        <f>IF('S.D.PASTE SHEET'!R222="","",'S.D.PASTE SHEET'!R222)</f>
        <v/>
      </c>
      <c s="50" t="str">
        <f>IF('S.D.PASTE SHEET'!S222="","",'S.D.PASTE SHEET'!S222)</f>
        <v/>
      </c>
      <c s="50" t="str">
        <f>IF('S.D.PASTE SHEET'!T222="","",'S.D.PASTE SHEET'!T222)</f>
        <v/>
      </c>
      <c s="50" t="str">
        <f>IF('S.D.PASTE SHEET'!U222="","",'S.D.PASTE SHEET'!U222)</f>
        <v/>
      </c>
      <c s="50" t="str">
        <f>IF('S.D.PASTE SHEET'!V222="","",'S.D.PASTE SHEET'!V222)</f>
        <v/>
      </c>
      <c s="50" t="str">
        <f>IF('S.D.PASTE SHEET'!W222="","",'S.D.PASTE SHEET'!W222)</f>
        <v/>
      </c>
      <c s="50" t="str">
        <f>IF('S.D.PASTE SHEET'!X222="","",'S.D.PASTE SHEET'!X222)</f>
        <v/>
      </c>
      <c s="50" t="str">
        <f>IF('S.D.PASTE SHEET'!Y222="","",'S.D.PASTE SHEET'!Y222)</f>
        <v/>
      </c>
      <c s="50" t="str">
        <f>IF('S.D.PASTE SHEET'!Z222="","",'S.D.PASTE SHEET'!Z222)</f>
        <v/>
      </c>
      <c s="50" t="str">
        <f>IF('S.D.PASTE SHEET'!AA222="","",'S.D.PASTE SHEET'!AA222)</f>
        <v/>
      </c>
      <c s="50" t="str">
        <f>IF('S.D.PASTE SHEET'!AB222="","",'S.D.PASTE SHEET'!AB222)</f>
        <v/>
      </c>
      <c s="50" t="str">
        <f>IF('S.D.PASTE SHEET'!AC222="","",'S.D.PASTE SHEET'!AC222)</f>
        <v/>
      </c>
      <c s="50" t="str">
        <f>IF('S.D.PASTE SHEET'!AD222="","",'S.D.PASTE SHEET'!AD222)</f>
        <v/>
      </c>
      <c s="52"/>
      <c s="48" t="str">
        <f>IF(AK222="","",IF(AK222&gt;0,COUNT($AG$2:AG222),""))</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IF(BC222="","",IF(BC222&gt;0,COUNT($AY$2:AY222),""))</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23" spans="1:66" ht="15.75" customHeight="1">
      <c r="A223" s="50" t="str">
        <f>IF('S.D.PASTE SHEET'!A223="","",'S.D.PASTE SHEET'!A223)</f>
        <v/>
      </c>
      <c s="50" t="str">
        <f>IF('S.D.PASTE SHEET'!B223="","",'S.D.PASTE SHEET'!B223)</f>
        <v/>
      </c>
      <c s="50" t="str">
        <f>IF('S.D.PASTE SHEET'!C223="","",'S.D.PASTE SHEET'!C223)</f>
        <v/>
      </c>
      <c s="51" t="str">
        <f>IF('S.D.PASTE SHEET'!D223="","",'S.D.PASTE SHEET'!D223)</f>
        <v/>
      </c>
      <c s="50" t="str">
        <f>IF('S.D.PASTE SHEET'!E223="","",UPPER('S.D.PASTE SHEET'!E223))</f>
        <v/>
      </c>
      <c s="50" t="str">
        <f>IF('S.D.PASTE SHEET'!F223="","",'S.D.PASTE SHEET'!F223)</f>
        <v/>
      </c>
      <c s="50" t="str">
        <f>IF('S.D.PASTE SHEET'!G223="","",UPPER('S.D.PASTE SHEET'!G223))</f>
        <v/>
      </c>
      <c s="50" t="str">
        <f>IF('S.D.PASTE SHEET'!H223="","",UPPER('S.D.PASTE SHEET'!H223))</f>
        <v/>
      </c>
      <c s="50" t="str">
        <f>IF('S.D.PASTE SHEET'!I223="","",'S.D.PASTE SHEET'!I223)</f>
        <v/>
      </c>
      <c s="51" t="str">
        <f>IF('S.D.PASTE SHEET'!J223="","",'S.D.PASTE SHEET'!J223)</f>
        <v/>
      </c>
      <c s="50" t="str">
        <f>IF('S.D.PASTE SHEET'!K223="","",'S.D.PASTE SHEET'!K223)</f>
        <v/>
      </c>
      <c s="50" t="str">
        <f>IF('S.D.PASTE SHEET'!L223="","",'S.D.PASTE SHEET'!L223)</f>
        <v/>
      </c>
      <c s="50" t="str">
        <f>IF('S.D.PASTE SHEET'!M223="","",'S.D.PASTE SHEET'!M223)</f>
        <v/>
      </c>
      <c s="50" t="str">
        <f>IF('S.D.PASTE SHEET'!N223="","",'S.D.PASTE SHEET'!N223)</f>
        <v/>
      </c>
      <c s="50" t="str">
        <f>IF('S.D.PASTE SHEET'!O223="","",'S.D.PASTE SHEET'!O223)</f>
        <v/>
      </c>
      <c s="50" t="str">
        <f>IF('S.D.PASTE SHEET'!P223="","",'S.D.PASTE SHEET'!P223)</f>
        <v/>
      </c>
      <c s="50" t="str">
        <f>IF('S.D.PASTE SHEET'!Q223="","",'S.D.PASTE SHEET'!Q223)</f>
        <v/>
      </c>
      <c s="50" t="str">
        <f>IF('S.D.PASTE SHEET'!R223="","",'S.D.PASTE SHEET'!R223)</f>
        <v/>
      </c>
      <c s="50" t="str">
        <f>IF('S.D.PASTE SHEET'!S223="","",'S.D.PASTE SHEET'!S223)</f>
        <v/>
      </c>
      <c s="50" t="str">
        <f>IF('S.D.PASTE SHEET'!T223="","",'S.D.PASTE SHEET'!T223)</f>
        <v/>
      </c>
      <c s="50" t="str">
        <f>IF('S.D.PASTE SHEET'!U223="","",'S.D.PASTE SHEET'!U223)</f>
        <v/>
      </c>
      <c s="50" t="str">
        <f>IF('S.D.PASTE SHEET'!V223="","",'S.D.PASTE SHEET'!V223)</f>
        <v/>
      </c>
      <c s="50" t="str">
        <f>IF('S.D.PASTE SHEET'!W223="","",'S.D.PASTE SHEET'!W223)</f>
        <v/>
      </c>
      <c s="50" t="str">
        <f>IF('S.D.PASTE SHEET'!X223="","",'S.D.PASTE SHEET'!X223)</f>
        <v/>
      </c>
      <c s="50" t="str">
        <f>IF('S.D.PASTE SHEET'!Y223="","",'S.D.PASTE SHEET'!Y223)</f>
        <v/>
      </c>
      <c s="50" t="str">
        <f>IF('S.D.PASTE SHEET'!Z223="","",'S.D.PASTE SHEET'!Z223)</f>
        <v/>
      </c>
      <c s="50" t="str">
        <f>IF('S.D.PASTE SHEET'!AA223="","",'S.D.PASTE SHEET'!AA223)</f>
        <v/>
      </c>
      <c s="50" t="str">
        <f>IF('S.D.PASTE SHEET'!AB223="","",'S.D.PASTE SHEET'!AB223)</f>
        <v/>
      </c>
      <c s="50" t="str">
        <f>IF('S.D.PASTE SHEET'!AC223="","",'S.D.PASTE SHEET'!AC223)</f>
        <v/>
      </c>
      <c s="50" t="str">
        <f>IF('S.D.PASTE SHEET'!AD223="","",'S.D.PASTE SHEET'!AD223)</f>
        <v/>
      </c>
      <c s="52"/>
      <c s="48" t="str">
        <f>IF(AK223="","",IF(AK223&gt;0,COUNT($AG$2:AG223),""))</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IF(BC223="","",IF(BC223&gt;0,COUNT($AY$2:AY223),""))</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24" spans="1:66" ht="15.75" customHeight="1">
      <c r="A224" s="50" t="str">
        <f>IF('S.D.PASTE SHEET'!A224="","",'S.D.PASTE SHEET'!A224)</f>
        <v/>
      </c>
      <c s="50" t="str">
        <f>IF('S.D.PASTE SHEET'!B224="","",'S.D.PASTE SHEET'!B224)</f>
        <v/>
      </c>
      <c s="50" t="str">
        <f>IF('S.D.PASTE SHEET'!C224="","",'S.D.PASTE SHEET'!C224)</f>
        <v/>
      </c>
      <c s="51" t="str">
        <f>IF('S.D.PASTE SHEET'!D224="","",'S.D.PASTE SHEET'!D224)</f>
        <v/>
      </c>
      <c s="50" t="str">
        <f>IF('S.D.PASTE SHEET'!E224="","",UPPER('S.D.PASTE SHEET'!E224))</f>
        <v/>
      </c>
      <c s="50" t="str">
        <f>IF('S.D.PASTE SHEET'!F224="","",'S.D.PASTE SHEET'!F224)</f>
        <v/>
      </c>
      <c s="50" t="str">
        <f>IF('S.D.PASTE SHEET'!G224="","",UPPER('S.D.PASTE SHEET'!G224))</f>
        <v/>
      </c>
      <c s="50" t="str">
        <f>IF('S.D.PASTE SHEET'!H224="","",UPPER('S.D.PASTE SHEET'!H224))</f>
        <v/>
      </c>
      <c s="50" t="str">
        <f>IF('S.D.PASTE SHEET'!I224="","",'S.D.PASTE SHEET'!I224)</f>
        <v/>
      </c>
      <c s="51" t="str">
        <f>IF('S.D.PASTE SHEET'!J224="","",'S.D.PASTE SHEET'!J224)</f>
        <v/>
      </c>
      <c s="50" t="str">
        <f>IF('S.D.PASTE SHEET'!K224="","",'S.D.PASTE SHEET'!K224)</f>
        <v/>
      </c>
      <c s="50" t="str">
        <f>IF('S.D.PASTE SHEET'!L224="","",'S.D.PASTE SHEET'!L224)</f>
        <v/>
      </c>
      <c s="50" t="str">
        <f>IF('S.D.PASTE SHEET'!M224="","",'S.D.PASTE SHEET'!M224)</f>
        <v/>
      </c>
      <c s="50" t="str">
        <f>IF('S.D.PASTE SHEET'!N224="","",'S.D.PASTE SHEET'!N224)</f>
        <v/>
      </c>
      <c s="50" t="str">
        <f>IF('S.D.PASTE SHEET'!O224="","",'S.D.PASTE SHEET'!O224)</f>
        <v/>
      </c>
      <c s="50" t="str">
        <f>IF('S.D.PASTE SHEET'!P224="","",'S.D.PASTE SHEET'!P224)</f>
        <v/>
      </c>
      <c s="50" t="str">
        <f>IF('S.D.PASTE SHEET'!Q224="","",'S.D.PASTE SHEET'!Q224)</f>
        <v/>
      </c>
      <c s="50" t="str">
        <f>IF('S.D.PASTE SHEET'!R224="","",'S.D.PASTE SHEET'!R224)</f>
        <v/>
      </c>
      <c s="50" t="str">
        <f>IF('S.D.PASTE SHEET'!S224="","",'S.D.PASTE SHEET'!S224)</f>
        <v/>
      </c>
      <c s="50" t="str">
        <f>IF('S.D.PASTE SHEET'!T224="","",'S.D.PASTE SHEET'!T224)</f>
        <v/>
      </c>
      <c s="50" t="str">
        <f>IF('S.D.PASTE SHEET'!U224="","",'S.D.PASTE SHEET'!U224)</f>
        <v/>
      </c>
      <c s="50" t="str">
        <f>IF('S.D.PASTE SHEET'!V224="","",'S.D.PASTE SHEET'!V224)</f>
        <v/>
      </c>
      <c s="50" t="str">
        <f>IF('S.D.PASTE SHEET'!W224="","",'S.D.PASTE SHEET'!W224)</f>
        <v/>
      </c>
      <c s="50" t="str">
        <f>IF('S.D.PASTE SHEET'!X224="","",'S.D.PASTE SHEET'!X224)</f>
        <v/>
      </c>
      <c s="50" t="str">
        <f>IF('S.D.PASTE SHEET'!Y224="","",'S.D.PASTE SHEET'!Y224)</f>
        <v/>
      </c>
      <c s="50" t="str">
        <f>IF('S.D.PASTE SHEET'!Z224="","",'S.D.PASTE SHEET'!Z224)</f>
        <v/>
      </c>
      <c s="50" t="str">
        <f>IF('S.D.PASTE SHEET'!AA224="","",'S.D.PASTE SHEET'!AA224)</f>
        <v/>
      </c>
      <c s="50" t="str">
        <f>IF('S.D.PASTE SHEET'!AB224="","",'S.D.PASTE SHEET'!AB224)</f>
        <v/>
      </c>
      <c s="50" t="str">
        <f>IF('S.D.PASTE SHEET'!AC224="","",'S.D.PASTE SHEET'!AC224)</f>
        <v/>
      </c>
      <c s="50" t="str">
        <f>IF('S.D.PASTE SHEET'!AD224="","",'S.D.PASTE SHEET'!AD224)</f>
        <v/>
      </c>
      <c s="52"/>
      <c s="48" t="str">
        <f>IF(AK224="","",IF(AK224&gt;0,COUNT($AG$2:AG224),""))</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IF(BC224="","",IF(BC224&gt;0,COUNT($AY$2:AY224),""))</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25" spans="1:66" ht="15.75" customHeight="1">
      <c r="A225" s="50" t="str">
        <f>IF('S.D.PASTE SHEET'!A225="","",'S.D.PASTE SHEET'!A225)</f>
        <v/>
      </c>
      <c s="50" t="str">
        <f>IF('S.D.PASTE SHEET'!B225="","",'S.D.PASTE SHEET'!B225)</f>
        <v/>
      </c>
      <c s="50" t="str">
        <f>IF('S.D.PASTE SHEET'!C225="","",'S.D.PASTE SHEET'!C225)</f>
        <v/>
      </c>
      <c s="51" t="str">
        <f>IF('S.D.PASTE SHEET'!D225="","",'S.D.PASTE SHEET'!D225)</f>
        <v/>
      </c>
      <c s="50" t="str">
        <f>IF('S.D.PASTE SHEET'!E225="","",UPPER('S.D.PASTE SHEET'!E225))</f>
        <v/>
      </c>
      <c s="50" t="str">
        <f>IF('S.D.PASTE SHEET'!F225="","",'S.D.PASTE SHEET'!F225)</f>
        <v/>
      </c>
      <c s="50" t="str">
        <f>IF('S.D.PASTE SHEET'!G225="","",UPPER('S.D.PASTE SHEET'!G225))</f>
        <v/>
      </c>
      <c s="50" t="str">
        <f>IF('S.D.PASTE SHEET'!H225="","",UPPER('S.D.PASTE SHEET'!H225))</f>
        <v/>
      </c>
      <c s="50" t="str">
        <f>IF('S.D.PASTE SHEET'!I225="","",'S.D.PASTE SHEET'!I225)</f>
        <v/>
      </c>
      <c s="51" t="str">
        <f>IF('S.D.PASTE SHEET'!J225="","",'S.D.PASTE SHEET'!J225)</f>
        <v/>
      </c>
      <c s="50" t="str">
        <f>IF('S.D.PASTE SHEET'!K225="","",'S.D.PASTE SHEET'!K225)</f>
        <v/>
      </c>
      <c s="50" t="str">
        <f>IF('S.D.PASTE SHEET'!L225="","",'S.D.PASTE SHEET'!L225)</f>
        <v/>
      </c>
      <c s="50" t="str">
        <f>IF('S.D.PASTE SHEET'!M225="","",'S.D.PASTE SHEET'!M225)</f>
        <v/>
      </c>
      <c s="50" t="str">
        <f>IF('S.D.PASTE SHEET'!N225="","",'S.D.PASTE SHEET'!N225)</f>
        <v/>
      </c>
      <c s="50" t="str">
        <f>IF('S.D.PASTE SHEET'!O225="","",'S.D.PASTE SHEET'!O225)</f>
        <v/>
      </c>
      <c s="50" t="str">
        <f>IF('S.D.PASTE SHEET'!P225="","",'S.D.PASTE SHEET'!P225)</f>
        <v/>
      </c>
      <c s="50" t="str">
        <f>IF('S.D.PASTE SHEET'!Q225="","",'S.D.PASTE SHEET'!Q225)</f>
        <v/>
      </c>
      <c s="50" t="str">
        <f>IF('S.D.PASTE SHEET'!R225="","",'S.D.PASTE SHEET'!R225)</f>
        <v/>
      </c>
      <c s="50" t="str">
        <f>IF('S.D.PASTE SHEET'!S225="","",'S.D.PASTE SHEET'!S225)</f>
        <v/>
      </c>
      <c s="50" t="str">
        <f>IF('S.D.PASTE SHEET'!T225="","",'S.D.PASTE SHEET'!T225)</f>
        <v/>
      </c>
      <c s="50" t="str">
        <f>IF('S.D.PASTE SHEET'!U225="","",'S.D.PASTE SHEET'!U225)</f>
        <v/>
      </c>
      <c s="50" t="str">
        <f>IF('S.D.PASTE SHEET'!V225="","",'S.D.PASTE SHEET'!V225)</f>
        <v/>
      </c>
      <c s="50" t="str">
        <f>IF('S.D.PASTE SHEET'!W225="","",'S.D.PASTE SHEET'!W225)</f>
        <v/>
      </c>
      <c s="50" t="str">
        <f>IF('S.D.PASTE SHEET'!X225="","",'S.D.PASTE SHEET'!X225)</f>
        <v/>
      </c>
      <c s="50" t="str">
        <f>IF('S.D.PASTE SHEET'!Y225="","",'S.D.PASTE SHEET'!Y225)</f>
        <v/>
      </c>
      <c s="50" t="str">
        <f>IF('S.D.PASTE SHEET'!Z225="","",'S.D.PASTE SHEET'!Z225)</f>
        <v/>
      </c>
      <c s="50" t="str">
        <f>IF('S.D.PASTE SHEET'!AA225="","",'S.D.PASTE SHEET'!AA225)</f>
        <v/>
      </c>
      <c s="50" t="str">
        <f>IF('S.D.PASTE SHEET'!AB225="","",'S.D.PASTE SHEET'!AB225)</f>
        <v/>
      </c>
      <c s="50" t="str">
        <f>IF('S.D.PASTE SHEET'!AC225="","",'S.D.PASTE SHEET'!AC225)</f>
        <v/>
      </c>
      <c s="50" t="str">
        <f>IF('S.D.PASTE SHEET'!AD225="","",'S.D.PASTE SHEET'!AD225)</f>
        <v/>
      </c>
      <c s="52"/>
      <c s="48" t="str">
        <f>IF(AK225="","",IF(AK225&gt;0,COUNT($AG$2:AG225),""))</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IF(BC225="","",IF(BC225&gt;0,COUNT($AY$2:AY225),""))</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26" spans="1:66" ht="15.75" customHeight="1">
      <c r="A226" s="50" t="str">
        <f>IF('S.D.PASTE SHEET'!A226="","",'S.D.PASTE SHEET'!A226)</f>
        <v/>
      </c>
      <c s="50" t="str">
        <f>IF('S.D.PASTE SHEET'!B226="","",'S.D.PASTE SHEET'!B226)</f>
        <v/>
      </c>
      <c s="50" t="str">
        <f>IF('S.D.PASTE SHEET'!C226="","",'S.D.PASTE SHEET'!C226)</f>
        <v/>
      </c>
      <c s="51" t="str">
        <f>IF('S.D.PASTE SHEET'!D226="","",'S.D.PASTE SHEET'!D226)</f>
        <v/>
      </c>
      <c s="50" t="str">
        <f>IF('S.D.PASTE SHEET'!E226="","",UPPER('S.D.PASTE SHEET'!E226))</f>
        <v/>
      </c>
      <c s="50" t="str">
        <f>IF('S.D.PASTE SHEET'!F226="","",'S.D.PASTE SHEET'!F226)</f>
        <v/>
      </c>
      <c s="50" t="str">
        <f>IF('S.D.PASTE SHEET'!G226="","",UPPER('S.D.PASTE SHEET'!G226))</f>
        <v/>
      </c>
      <c s="50" t="str">
        <f>IF('S.D.PASTE SHEET'!H226="","",UPPER('S.D.PASTE SHEET'!H226))</f>
        <v/>
      </c>
      <c s="50" t="str">
        <f>IF('S.D.PASTE SHEET'!I226="","",'S.D.PASTE SHEET'!I226)</f>
        <v/>
      </c>
      <c s="51" t="str">
        <f>IF('S.D.PASTE SHEET'!J226="","",'S.D.PASTE SHEET'!J226)</f>
        <v/>
      </c>
      <c s="50" t="str">
        <f>IF('S.D.PASTE SHEET'!K226="","",'S.D.PASTE SHEET'!K226)</f>
        <v/>
      </c>
      <c s="50" t="str">
        <f>IF('S.D.PASTE SHEET'!L226="","",'S.D.PASTE SHEET'!L226)</f>
        <v/>
      </c>
      <c s="50" t="str">
        <f>IF('S.D.PASTE SHEET'!M226="","",'S.D.PASTE SHEET'!M226)</f>
        <v/>
      </c>
      <c s="50" t="str">
        <f>IF('S.D.PASTE SHEET'!N226="","",'S.D.PASTE SHEET'!N226)</f>
        <v/>
      </c>
      <c s="50" t="str">
        <f>IF('S.D.PASTE SHEET'!O226="","",'S.D.PASTE SHEET'!O226)</f>
        <v/>
      </c>
      <c s="50" t="str">
        <f>IF('S.D.PASTE SHEET'!P226="","",'S.D.PASTE SHEET'!P226)</f>
        <v/>
      </c>
      <c s="50" t="str">
        <f>IF('S.D.PASTE SHEET'!Q226="","",'S.D.PASTE SHEET'!Q226)</f>
        <v/>
      </c>
      <c s="50" t="str">
        <f>IF('S.D.PASTE SHEET'!R226="","",'S.D.PASTE SHEET'!R226)</f>
        <v/>
      </c>
      <c s="50" t="str">
        <f>IF('S.D.PASTE SHEET'!S226="","",'S.D.PASTE SHEET'!S226)</f>
        <v/>
      </c>
      <c s="50" t="str">
        <f>IF('S.D.PASTE SHEET'!T226="","",'S.D.PASTE SHEET'!T226)</f>
        <v/>
      </c>
      <c s="50" t="str">
        <f>IF('S.D.PASTE SHEET'!U226="","",'S.D.PASTE SHEET'!U226)</f>
        <v/>
      </c>
      <c s="50" t="str">
        <f>IF('S.D.PASTE SHEET'!V226="","",'S.D.PASTE SHEET'!V226)</f>
        <v/>
      </c>
      <c s="50" t="str">
        <f>IF('S.D.PASTE SHEET'!W226="","",'S.D.PASTE SHEET'!W226)</f>
        <v/>
      </c>
      <c s="50" t="str">
        <f>IF('S.D.PASTE SHEET'!X226="","",'S.D.PASTE SHEET'!X226)</f>
        <v/>
      </c>
      <c s="50" t="str">
        <f>IF('S.D.PASTE SHEET'!Y226="","",'S.D.PASTE SHEET'!Y226)</f>
        <v/>
      </c>
      <c s="50" t="str">
        <f>IF('S.D.PASTE SHEET'!Z226="","",'S.D.PASTE SHEET'!Z226)</f>
        <v/>
      </c>
      <c s="50" t="str">
        <f>IF('S.D.PASTE SHEET'!AA226="","",'S.D.PASTE SHEET'!AA226)</f>
        <v/>
      </c>
      <c s="50" t="str">
        <f>IF('S.D.PASTE SHEET'!AB226="","",'S.D.PASTE SHEET'!AB226)</f>
        <v/>
      </c>
      <c s="50" t="str">
        <f>IF('S.D.PASTE SHEET'!AC226="","",'S.D.PASTE SHEET'!AC226)</f>
        <v/>
      </c>
      <c s="50" t="str">
        <f>IF('S.D.PASTE SHEET'!AD226="","",'S.D.PASTE SHEET'!AD226)</f>
        <v/>
      </c>
      <c s="52"/>
      <c s="48" t="str">
        <f>IF(AK226="","",IF(AK226&gt;0,COUNT($AG$2:AG226),""))</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IF(BC226="","",IF(BC226&gt;0,COUNT($AY$2:AY226),""))</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27" spans="1:66" ht="15.75" customHeight="1">
      <c r="A227" s="50" t="str">
        <f>IF('S.D.PASTE SHEET'!A227="","",'S.D.PASTE SHEET'!A227)</f>
        <v/>
      </c>
      <c s="50" t="str">
        <f>IF('S.D.PASTE SHEET'!B227="","",'S.D.PASTE SHEET'!B227)</f>
        <v/>
      </c>
      <c s="50" t="str">
        <f>IF('S.D.PASTE SHEET'!C227="","",'S.D.PASTE SHEET'!C227)</f>
        <v/>
      </c>
      <c s="51" t="str">
        <f>IF('S.D.PASTE SHEET'!D227="","",'S.D.PASTE SHEET'!D227)</f>
        <v/>
      </c>
      <c s="50" t="str">
        <f>IF('S.D.PASTE SHEET'!E227="","",UPPER('S.D.PASTE SHEET'!E227))</f>
        <v/>
      </c>
      <c s="50" t="str">
        <f>IF('S.D.PASTE SHEET'!F227="","",'S.D.PASTE SHEET'!F227)</f>
        <v/>
      </c>
      <c s="50" t="str">
        <f>IF('S.D.PASTE SHEET'!G227="","",UPPER('S.D.PASTE SHEET'!G227))</f>
        <v/>
      </c>
      <c s="50" t="str">
        <f>IF('S.D.PASTE SHEET'!H227="","",UPPER('S.D.PASTE SHEET'!H227))</f>
        <v/>
      </c>
      <c s="50" t="str">
        <f>IF('S.D.PASTE SHEET'!I227="","",'S.D.PASTE SHEET'!I227)</f>
        <v/>
      </c>
      <c s="51" t="str">
        <f>IF('S.D.PASTE SHEET'!J227="","",'S.D.PASTE SHEET'!J227)</f>
        <v/>
      </c>
      <c s="50" t="str">
        <f>IF('S.D.PASTE SHEET'!K227="","",'S.D.PASTE SHEET'!K227)</f>
        <v/>
      </c>
      <c s="50" t="str">
        <f>IF('S.D.PASTE SHEET'!L227="","",'S.D.PASTE SHEET'!L227)</f>
        <v/>
      </c>
      <c s="50" t="str">
        <f>IF('S.D.PASTE SHEET'!M227="","",'S.D.PASTE SHEET'!M227)</f>
        <v/>
      </c>
      <c s="50" t="str">
        <f>IF('S.D.PASTE SHEET'!N227="","",'S.D.PASTE SHEET'!N227)</f>
        <v/>
      </c>
      <c s="50" t="str">
        <f>IF('S.D.PASTE SHEET'!O227="","",'S.D.PASTE SHEET'!O227)</f>
        <v/>
      </c>
      <c s="50" t="str">
        <f>IF('S.D.PASTE SHEET'!P227="","",'S.D.PASTE SHEET'!P227)</f>
        <v/>
      </c>
      <c s="50" t="str">
        <f>IF('S.D.PASTE SHEET'!Q227="","",'S.D.PASTE SHEET'!Q227)</f>
        <v/>
      </c>
      <c s="50" t="str">
        <f>IF('S.D.PASTE SHEET'!R227="","",'S.D.PASTE SHEET'!R227)</f>
        <v/>
      </c>
      <c s="50" t="str">
        <f>IF('S.D.PASTE SHEET'!S227="","",'S.D.PASTE SHEET'!S227)</f>
        <v/>
      </c>
      <c s="50" t="str">
        <f>IF('S.D.PASTE SHEET'!T227="","",'S.D.PASTE SHEET'!T227)</f>
        <v/>
      </c>
      <c s="50" t="str">
        <f>IF('S.D.PASTE SHEET'!U227="","",'S.D.PASTE SHEET'!U227)</f>
        <v/>
      </c>
      <c s="50" t="str">
        <f>IF('S.D.PASTE SHEET'!V227="","",'S.D.PASTE SHEET'!V227)</f>
        <v/>
      </c>
      <c s="50" t="str">
        <f>IF('S.D.PASTE SHEET'!W227="","",'S.D.PASTE SHEET'!W227)</f>
        <v/>
      </c>
      <c s="50" t="str">
        <f>IF('S.D.PASTE SHEET'!X227="","",'S.D.PASTE SHEET'!X227)</f>
        <v/>
      </c>
      <c s="50" t="str">
        <f>IF('S.D.PASTE SHEET'!Y227="","",'S.D.PASTE SHEET'!Y227)</f>
        <v/>
      </c>
      <c s="50" t="str">
        <f>IF('S.D.PASTE SHEET'!Z227="","",'S.D.PASTE SHEET'!Z227)</f>
        <v/>
      </c>
      <c s="50" t="str">
        <f>IF('S.D.PASTE SHEET'!AA227="","",'S.D.PASTE SHEET'!AA227)</f>
        <v/>
      </c>
      <c s="50" t="str">
        <f>IF('S.D.PASTE SHEET'!AB227="","",'S.D.PASTE SHEET'!AB227)</f>
        <v/>
      </c>
      <c s="50" t="str">
        <f>IF('S.D.PASTE SHEET'!AC227="","",'S.D.PASTE SHEET'!AC227)</f>
        <v/>
      </c>
      <c s="50" t="str">
        <f>IF('S.D.PASTE SHEET'!AD227="","",'S.D.PASTE SHEET'!AD227)</f>
        <v/>
      </c>
      <c s="52"/>
      <c s="48" t="str">
        <f>IF(AK227="","",IF(AK227&gt;0,COUNT($AG$2:AG227),""))</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IF(BC227="","",IF(BC227&gt;0,COUNT($AY$2:AY227),""))</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28" spans="1:66" ht="15.75" customHeight="1">
      <c r="A228" s="50" t="str">
        <f>IF('S.D.PASTE SHEET'!A228="","",'S.D.PASTE SHEET'!A228)</f>
        <v/>
      </c>
      <c s="50" t="str">
        <f>IF('S.D.PASTE SHEET'!B228="","",'S.D.PASTE SHEET'!B228)</f>
        <v/>
      </c>
      <c s="50" t="str">
        <f>IF('S.D.PASTE SHEET'!C228="","",'S.D.PASTE SHEET'!C228)</f>
        <v/>
      </c>
      <c s="51" t="str">
        <f>IF('S.D.PASTE SHEET'!D228="","",'S.D.PASTE SHEET'!D228)</f>
        <v/>
      </c>
      <c s="50" t="str">
        <f>IF('S.D.PASTE SHEET'!E228="","",UPPER('S.D.PASTE SHEET'!E228))</f>
        <v/>
      </c>
      <c s="50" t="str">
        <f>IF('S.D.PASTE SHEET'!F228="","",'S.D.PASTE SHEET'!F228)</f>
        <v/>
      </c>
      <c s="50" t="str">
        <f>IF('S.D.PASTE SHEET'!G228="","",UPPER('S.D.PASTE SHEET'!G228))</f>
        <v/>
      </c>
      <c s="50" t="str">
        <f>IF('S.D.PASTE SHEET'!H228="","",UPPER('S.D.PASTE SHEET'!H228))</f>
        <v/>
      </c>
      <c s="50" t="str">
        <f>IF('S.D.PASTE SHEET'!I228="","",'S.D.PASTE SHEET'!I228)</f>
        <v/>
      </c>
      <c s="51" t="str">
        <f>IF('S.D.PASTE SHEET'!J228="","",'S.D.PASTE SHEET'!J228)</f>
        <v/>
      </c>
      <c s="50" t="str">
        <f>IF('S.D.PASTE SHEET'!K228="","",'S.D.PASTE SHEET'!K228)</f>
        <v/>
      </c>
      <c s="50" t="str">
        <f>IF('S.D.PASTE SHEET'!L228="","",'S.D.PASTE SHEET'!L228)</f>
        <v/>
      </c>
      <c s="50" t="str">
        <f>IF('S.D.PASTE SHEET'!M228="","",'S.D.PASTE SHEET'!M228)</f>
        <v/>
      </c>
      <c s="50" t="str">
        <f>IF('S.D.PASTE SHEET'!N228="","",'S.D.PASTE SHEET'!N228)</f>
        <v/>
      </c>
      <c s="50" t="str">
        <f>IF('S.D.PASTE SHEET'!O228="","",'S.D.PASTE SHEET'!O228)</f>
        <v/>
      </c>
      <c s="50" t="str">
        <f>IF('S.D.PASTE SHEET'!P228="","",'S.D.PASTE SHEET'!P228)</f>
        <v/>
      </c>
      <c s="50" t="str">
        <f>IF('S.D.PASTE SHEET'!Q228="","",'S.D.PASTE SHEET'!Q228)</f>
        <v/>
      </c>
      <c s="50" t="str">
        <f>IF('S.D.PASTE SHEET'!R228="","",'S.D.PASTE SHEET'!R228)</f>
        <v/>
      </c>
      <c s="50" t="str">
        <f>IF('S.D.PASTE SHEET'!S228="","",'S.D.PASTE SHEET'!S228)</f>
        <v/>
      </c>
      <c s="50" t="str">
        <f>IF('S.D.PASTE SHEET'!T228="","",'S.D.PASTE SHEET'!T228)</f>
        <v/>
      </c>
      <c s="50" t="str">
        <f>IF('S.D.PASTE SHEET'!U228="","",'S.D.PASTE SHEET'!U228)</f>
        <v/>
      </c>
      <c s="50" t="str">
        <f>IF('S.D.PASTE SHEET'!V228="","",'S.D.PASTE SHEET'!V228)</f>
        <v/>
      </c>
      <c s="50" t="str">
        <f>IF('S.D.PASTE SHEET'!W228="","",'S.D.PASTE SHEET'!W228)</f>
        <v/>
      </c>
      <c s="50" t="str">
        <f>IF('S.D.PASTE SHEET'!X228="","",'S.D.PASTE SHEET'!X228)</f>
        <v/>
      </c>
      <c s="50" t="str">
        <f>IF('S.D.PASTE SHEET'!Y228="","",'S.D.PASTE SHEET'!Y228)</f>
        <v/>
      </c>
      <c s="50" t="str">
        <f>IF('S.D.PASTE SHEET'!Z228="","",'S.D.PASTE SHEET'!Z228)</f>
        <v/>
      </c>
      <c s="50" t="str">
        <f>IF('S.D.PASTE SHEET'!AA228="","",'S.D.PASTE SHEET'!AA228)</f>
        <v/>
      </c>
      <c s="50" t="str">
        <f>IF('S.D.PASTE SHEET'!AB228="","",'S.D.PASTE SHEET'!AB228)</f>
        <v/>
      </c>
      <c s="50" t="str">
        <f>IF('S.D.PASTE SHEET'!AC228="","",'S.D.PASTE SHEET'!AC228)</f>
        <v/>
      </c>
      <c s="50" t="str">
        <f>IF('S.D.PASTE SHEET'!AD228="","",'S.D.PASTE SHEET'!AD228)</f>
        <v/>
      </c>
      <c s="52"/>
      <c s="48" t="str">
        <f>IF(AK228="","",IF(AK228&gt;0,COUNT($AG$2:AG228),""))</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IF(BC228="","",IF(BC228&gt;0,COUNT($AY$2:AY228),""))</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29" spans="1:66" ht="15.75" customHeight="1">
      <c r="A229" s="50" t="str">
        <f>IF('S.D.PASTE SHEET'!A229="","",'S.D.PASTE SHEET'!A229)</f>
        <v/>
      </c>
      <c s="50" t="str">
        <f>IF('S.D.PASTE SHEET'!B229="","",'S.D.PASTE SHEET'!B229)</f>
        <v/>
      </c>
      <c s="50" t="str">
        <f>IF('S.D.PASTE SHEET'!C229="","",'S.D.PASTE SHEET'!C229)</f>
        <v/>
      </c>
      <c s="51" t="str">
        <f>IF('S.D.PASTE SHEET'!D229="","",'S.D.PASTE SHEET'!D229)</f>
        <v/>
      </c>
      <c s="50" t="str">
        <f>IF('S.D.PASTE SHEET'!E229="","",UPPER('S.D.PASTE SHEET'!E229))</f>
        <v/>
      </c>
      <c s="50" t="str">
        <f>IF('S.D.PASTE SHEET'!F229="","",'S.D.PASTE SHEET'!F229)</f>
        <v/>
      </c>
      <c s="50" t="str">
        <f>IF('S.D.PASTE SHEET'!G229="","",UPPER('S.D.PASTE SHEET'!G229))</f>
        <v/>
      </c>
      <c s="50" t="str">
        <f>IF('S.D.PASTE SHEET'!H229="","",UPPER('S.D.PASTE SHEET'!H229))</f>
        <v/>
      </c>
      <c s="50" t="str">
        <f>IF('S.D.PASTE SHEET'!I229="","",'S.D.PASTE SHEET'!I229)</f>
        <v/>
      </c>
      <c s="51" t="str">
        <f>IF('S.D.PASTE SHEET'!J229="","",'S.D.PASTE SHEET'!J229)</f>
        <v/>
      </c>
      <c s="50" t="str">
        <f>IF('S.D.PASTE SHEET'!K229="","",'S.D.PASTE SHEET'!K229)</f>
        <v/>
      </c>
      <c s="50" t="str">
        <f>IF('S.D.PASTE SHEET'!L229="","",'S.D.PASTE SHEET'!L229)</f>
        <v/>
      </c>
      <c s="50" t="str">
        <f>IF('S.D.PASTE SHEET'!M229="","",'S.D.PASTE SHEET'!M229)</f>
        <v/>
      </c>
      <c s="50" t="str">
        <f>IF('S.D.PASTE SHEET'!N229="","",'S.D.PASTE SHEET'!N229)</f>
        <v/>
      </c>
      <c s="50" t="str">
        <f>IF('S.D.PASTE SHEET'!O229="","",'S.D.PASTE SHEET'!O229)</f>
        <v/>
      </c>
      <c s="50" t="str">
        <f>IF('S.D.PASTE SHEET'!P229="","",'S.D.PASTE SHEET'!P229)</f>
        <v/>
      </c>
      <c s="50" t="str">
        <f>IF('S.D.PASTE SHEET'!Q229="","",'S.D.PASTE SHEET'!Q229)</f>
        <v/>
      </c>
      <c s="50" t="str">
        <f>IF('S.D.PASTE SHEET'!R229="","",'S.D.PASTE SHEET'!R229)</f>
        <v/>
      </c>
      <c s="50" t="str">
        <f>IF('S.D.PASTE SHEET'!S229="","",'S.D.PASTE SHEET'!S229)</f>
        <v/>
      </c>
      <c s="50" t="str">
        <f>IF('S.D.PASTE SHEET'!T229="","",'S.D.PASTE SHEET'!T229)</f>
        <v/>
      </c>
      <c s="50" t="str">
        <f>IF('S.D.PASTE SHEET'!U229="","",'S.D.PASTE SHEET'!U229)</f>
        <v/>
      </c>
      <c s="50" t="str">
        <f>IF('S.D.PASTE SHEET'!V229="","",'S.D.PASTE SHEET'!V229)</f>
        <v/>
      </c>
      <c s="50" t="str">
        <f>IF('S.D.PASTE SHEET'!W229="","",'S.D.PASTE SHEET'!W229)</f>
        <v/>
      </c>
      <c s="50" t="str">
        <f>IF('S.D.PASTE SHEET'!X229="","",'S.D.PASTE SHEET'!X229)</f>
        <v/>
      </c>
      <c s="50" t="str">
        <f>IF('S.D.PASTE SHEET'!Y229="","",'S.D.PASTE SHEET'!Y229)</f>
        <v/>
      </c>
      <c s="50" t="str">
        <f>IF('S.D.PASTE SHEET'!Z229="","",'S.D.PASTE SHEET'!Z229)</f>
        <v/>
      </c>
      <c s="50" t="str">
        <f>IF('S.D.PASTE SHEET'!AA229="","",'S.D.PASTE SHEET'!AA229)</f>
        <v/>
      </c>
      <c s="50" t="str">
        <f>IF('S.D.PASTE SHEET'!AB229="","",'S.D.PASTE SHEET'!AB229)</f>
        <v/>
      </c>
      <c s="50" t="str">
        <f>IF('S.D.PASTE SHEET'!AC229="","",'S.D.PASTE SHEET'!AC229)</f>
        <v/>
      </c>
      <c s="50" t="str">
        <f>IF('S.D.PASTE SHEET'!AD229="","",'S.D.PASTE SHEET'!AD229)</f>
        <v/>
      </c>
      <c s="52"/>
      <c s="48" t="str">
        <f>IF(AK229="","",IF(AK229&gt;0,COUNT($AG$2:AG229),""))</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IF(BC229="","",IF(BC229&gt;0,COUNT($AY$2:AY229),""))</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30" spans="1:66" ht="15.75" customHeight="1">
      <c r="A230" s="50" t="str">
        <f>IF('S.D.PASTE SHEET'!A230="","",'S.D.PASTE SHEET'!A230)</f>
        <v/>
      </c>
      <c s="50" t="str">
        <f>IF('S.D.PASTE SHEET'!B230="","",'S.D.PASTE SHEET'!B230)</f>
        <v/>
      </c>
      <c s="50" t="str">
        <f>IF('S.D.PASTE SHEET'!C230="","",'S.D.PASTE SHEET'!C230)</f>
        <v/>
      </c>
      <c s="51" t="str">
        <f>IF('S.D.PASTE SHEET'!D230="","",'S.D.PASTE SHEET'!D230)</f>
        <v/>
      </c>
      <c s="50" t="str">
        <f>IF('S.D.PASTE SHEET'!E230="","",UPPER('S.D.PASTE SHEET'!E230))</f>
        <v/>
      </c>
      <c s="50" t="str">
        <f>IF('S.D.PASTE SHEET'!F230="","",'S.D.PASTE SHEET'!F230)</f>
        <v/>
      </c>
      <c s="50" t="str">
        <f>IF('S.D.PASTE SHEET'!G230="","",UPPER('S.D.PASTE SHEET'!G230))</f>
        <v/>
      </c>
      <c s="50" t="str">
        <f>IF('S.D.PASTE SHEET'!H230="","",UPPER('S.D.PASTE SHEET'!H230))</f>
        <v/>
      </c>
      <c s="50" t="str">
        <f>IF('S.D.PASTE SHEET'!I230="","",'S.D.PASTE SHEET'!I230)</f>
        <v/>
      </c>
      <c s="51" t="str">
        <f>IF('S.D.PASTE SHEET'!J230="","",'S.D.PASTE SHEET'!J230)</f>
        <v/>
      </c>
      <c s="50" t="str">
        <f>IF('S.D.PASTE SHEET'!K230="","",'S.D.PASTE SHEET'!K230)</f>
        <v/>
      </c>
      <c s="50" t="str">
        <f>IF('S.D.PASTE SHEET'!L230="","",'S.D.PASTE SHEET'!L230)</f>
        <v/>
      </c>
      <c s="50" t="str">
        <f>IF('S.D.PASTE SHEET'!M230="","",'S.D.PASTE SHEET'!M230)</f>
        <v/>
      </c>
      <c s="50" t="str">
        <f>IF('S.D.PASTE SHEET'!N230="","",'S.D.PASTE SHEET'!N230)</f>
        <v/>
      </c>
      <c s="50" t="str">
        <f>IF('S.D.PASTE SHEET'!O230="","",'S.D.PASTE SHEET'!O230)</f>
        <v/>
      </c>
      <c s="50" t="str">
        <f>IF('S.D.PASTE SHEET'!P230="","",'S.D.PASTE SHEET'!P230)</f>
        <v/>
      </c>
      <c s="50" t="str">
        <f>IF('S.D.PASTE SHEET'!Q230="","",'S.D.PASTE SHEET'!Q230)</f>
        <v/>
      </c>
      <c s="50" t="str">
        <f>IF('S.D.PASTE SHEET'!R230="","",'S.D.PASTE SHEET'!R230)</f>
        <v/>
      </c>
      <c s="50" t="str">
        <f>IF('S.D.PASTE SHEET'!S230="","",'S.D.PASTE SHEET'!S230)</f>
        <v/>
      </c>
      <c s="50" t="str">
        <f>IF('S.D.PASTE SHEET'!T230="","",'S.D.PASTE SHEET'!T230)</f>
        <v/>
      </c>
      <c s="50" t="str">
        <f>IF('S.D.PASTE SHEET'!U230="","",'S.D.PASTE SHEET'!U230)</f>
        <v/>
      </c>
      <c s="50" t="str">
        <f>IF('S.D.PASTE SHEET'!V230="","",'S.D.PASTE SHEET'!V230)</f>
        <v/>
      </c>
      <c s="50" t="str">
        <f>IF('S.D.PASTE SHEET'!W230="","",'S.D.PASTE SHEET'!W230)</f>
        <v/>
      </c>
      <c s="50" t="str">
        <f>IF('S.D.PASTE SHEET'!X230="","",'S.D.PASTE SHEET'!X230)</f>
        <v/>
      </c>
      <c s="50" t="str">
        <f>IF('S.D.PASTE SHEET'!Y230="","",'S.D.PASTE SHEET'!Y230)</f>
        <v/>
      </c>
      <c s="50" t="str">
        <f>IF('S.D.PASTE SHEET'!Z230="","",'S.D.PASTE SHEET'!Z230)</f>
        <v/>
      </c>
      <c s="50" t="str">
        <f>IF('S.D.PASTE SHEET'!AA230="","",'S.D.PASTE SHEET'!AA230)</f>
        <v/>
      </c>
      <c s="50" t="str">
        <f>IF('S.D.PASTE SHEET'!AB230="","",'S.D.PASTE SHEET'!AB230)</f>
        <v/>
      </c>
      <c s="50" t="str">
        <f>IF('S.D.PASTE SHEET'!AC230="","",'S.D.PASTE SHEET'!AC230)</f>
        <v/>
      </c>
      <c s="50" t="str">
        <f>IF('S.D.PASTE SHEET'!AD230="","",'S.D.PASTE SHEET'!AD230)</f>
        <v/>
      </c>
      <c s="52"/>
      <c s="48" t="str">
        <f>IF(AK230="","",IF(AK230&gt;0,COUNT($AG$2:AG230),""))</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IF(BC230="","",IF(BC230&gt;0,COUNT($AY$2:AY230),""))</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31" spans="1:66" ht="15.75" customHeight="1">
      <c r="A231" s="50" t="str">
        <f>IF('S.D.PASTE SHEET'!A231="","",'S.D.PASTE SHEET'!A231)</f>
        <v/>
      </c>
      <c s="50" t="str">
        <f>IF('S.D.PASTE SHEET'!B231="","",'S.D.PASTE SHEET'!B231)</f>
        <v/>
      </c>
      <c s="50" t="str">
        <f>IF('S.D.PASTE SHEET'!C231="","",'S.D.PASTE SHEET'!C231)</f>
        <v/>
      </c>
      <c s="51" t="str">
        <f>IF('S.D.PASTE SHEET'!D231="","",'S.D.PASTE SHEET'!D231)</f>
        <v/>
      </c>
      <c s="50" t="str">
        <f>IF('S.D.PASTE SHEET'!E231="","",UPPER('S.D.PASTE SHEET'!E231))</f>
        <v/>
      </c>
      <c s="50" t="str">
        <f>IF('S.D.PASTE SHEET'!F231="","",'S.D.PASTE SHEET'!F231)</f>
        <v/>
      </c>
      <c s="50" t="str">
        <f>IF('S.D.PASTE SHEET'!G231="","",UPPER('S.D.PASTE SHEET'!G231))</f>
        <v/>
      </c>
      <c s="50" t="str">
        <f>IF('S.D.PASTE SHEET'!H231="","",UPPER('S.D.PASTE SHEET'!H231))</f>
        <v/>
      </c>
      <c s="50" t="str">
        <f>IF('S.D.PASTE SHEET'!I231="","",'S.D.PASTE SHEET'!I231)</f>
        <v/>
      </c>
      <c s="51" t="str">
        <f>IF('S.D.PASTE SHEET'!J231="","",'S.D.PASTE SHEET'!J231)</f>
        <v/>
      </c>
      <c s="50" t="str">
        <f>IF('S.D.PASTE SHEET'!K231="","",'S.D.PASTE SHEET'!K231)</f>
        <v/>
      </c>
      <c s="50" t="str">
        <f>IF('S.D.PASTE SHEET'!L231="","",'S.D.PASTE SHEET'!L231)</f>
        <v/>
      </c>
      <c s="50" t="str">
        <f>IF('S.D.PASTE SHEET'!M231="","",'S.D.PASTE SHEET'!M231)</f>
        <v/>
      </c>
      <c s="50" t="str">
        <f>IF('S.D.PASTE SHEET'!N231="","",'S.D.PASTE SHEET'!N231)</f>
        <v/>
      </c>
      <c s="50" t="str">
        <f>IF('S.D.PASTE SHEET'!O231="","",'S.D.PASTE SHEET'!O231)</f>
        <v/>
      </c>
      <c s="50" t="str">
        <f>IF('S.D.PASTE SHEET'!P231="","",'S.D.PASTE SHEET'!P231)</f>
        <v/>
      </c>
      <c s="50" t="str">
        <f>IF('S.D.PASTE SHEET'!Q231="","",'S.D.PASTE SHEET'!Q231)</f>
        <v/>
      </c>
      <c s="50" t="str">
        <f>IF('S.D.PASTE SHEET'!R231="","",'S.D.PASTE SHEET'!R231)</f>
        <v/>
      </c>
      <c s="50" t="str">
        <f>IF('S.D.PASTE SHEET'!S231="","",'S.D.PASTE SHEET'!S231)</f>
        <v/>
      </c>
      <c s="50" t="str">
        <f>IF('S.D.PASTE SHEET'!T231="","",'S.D.PASTE SHEET'!T231)</f>
        <v/>
      </c>
      <c s="50" t="str">
        <f>IF('S.D.PASTE SHEET'!U231="","",'S.D.PASTE SHEET'!U231)</f>
        <v/>
      </c>
      <c s="50" t="str">
        <f>IF('S.D.PASTE SHEET'!V231="","",'S.D.PASTE SHEET'!V231)</f>
        <v/>
      </c>
      <c s="50" t="str">
        <f>IF('S.D.PASTE SHEET'!W231="","",'S.D.PASTE SHEET'!W231)</f>
        <v/>
      </c>
      <c s="50" t="str">
        <f>IF('S.D.PASTE SHEET'!X231="","",'S.D.PASTE SHEET'!X231)</f>
        <v/>
      </c>
      <c s="50" t="str">
        <f>IF('S.D.PASTE SHEET'!Y231="","",'S.D.PASTE SHEET'!Y231)</f>
        <v/>
      </c>
      <c s="50" t="str">
        <f>IF('S.D.PASTE SHEET'!Z231="","",'S.D.PASTE SHEET'!Z231)</f>
        <v/>
      </c>
      <c s="50" t="str">
        <f>IF('S.D.PASTE SHEET'!AA231="","",'S.D.PASTE SHEET'!AA231)</f>
        <v/>
      </c>
      <c s="50" t="str">
        <f>IF('S.D.PASTE SHEET'!AB231="","",'S.D.PASTE SHEET'!AB231)</f>
        <v/>
      </c>
      <c s="50" t="str">
        <f>IF('S.D.PASTE SHEET'!AC231="","",'S.D.PASTE SHEET'!AC231)</f>
        <v/>
      </c>
      <c s="50" t="str">
        <f>IF('S.D.PASTE SHEET'!AD231="","",'S.D.PASTE SHEET'!AD231)</f>
        <v/>
      </c>
      <c s="52"/>
      <c s="48" t="str">
        <f>IF(AK231="","",IF(AK231&gt;0,COUNT($AG$2:AG231),""))</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IF(BC231="","",IF(BC231&gt;0,COUNT($AY$2:AY231),""))</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32" spans="1:66" ht="15.75" customHeight="1">
      <c r="A232" s="50" t="str">
        <f>IF('S.D.PASTE SHEET'!A232="","",'S.D.PASTE SHEET'!A232)</f>
        <v/>
      </c>
      <c s="50" t="str">
        <f>IF('S.D.PASTE SHEET'!B232="","",'S.D.PASTE SHEET'!B232)</f>
        <v/>
      </c>
      <c s="50" t="str">
        <f>IF('S.D.PASTE SHEET'!C232="","",'S.D.PASTE SHEET'!C232)</f>
        <v/>
      </c>
      <c s="51" t="str">
        <f>IF('S.D.PASTE SHEET'!D232="","",'S.D.PASTE SHEET'!D232)</f>
        <v/>
      </c>
      <c s="50" t="str">
        <f>IF('S.D.PASTE SHEET'!E232="","",UPPER('S.D.PASTE SHEET'!E232))</f>
        <v/>
      </c>
      <c s="50" t="str">
        <f>IF('S.D.PASTE SHEET'!F232="","",'S.D.PASTE SHEET'!F232)</f>
        <v/>
      </c>
      <c s="50" t="str">
        <f>IF('S.D.PASTE SHEET'!G232="","",UPPER('S.D.PASTE SHEET'!G232))</f>
        <v/>
      </c>
      <c s="50" t="str">
        <f>IF('S.D.PASTE SHEET'!H232="","",UPPER('S.D.PASTE SHEET'!H232))</f>
        <v/>
      </c>
      <c s="50" t="str">
        <f>IF('S.D.PASTE SHEET'!I232="","",'S.D.PASTE SHEET'!I232)</f>
        <v/>
      </c>
      <c s="51" t="str">
        <f>IF('S.D.PASTE SHEET'!J232="","",'S.D.PASTE SHEET'!J232)</f>
        <v/>
      </c>
      <c s="50" t="str">
        <f>IF('S.D.PASTE SHEET'!K232="","",'S.D.PASTE SHEET'!K232)</f>
        <v/>
      </c>
      <c s="50" t="str">
        <f>IF('S.D.PASTE SHEET'!L232="","",'S.D.PASTE SHEET'!L232)</f>
        <v/>
      </c>
      <c s="50" t="str">
        <f>IF('S.D.PASTE SHEET'!M232="","",'S.D.PASTE SHEET'!M232)</f>
        <v/>
      </c>
      <c s="50" t="str">
        <f>IF('S.D.PASTE SHEET'!N232="","",'S.D.PASTE SHEET'!N232)</f>
        <v/>
      </c>
      <c s="50" t="str">
        <f>IF('S.D.PASTE SHEET'!O232="","",'S.D.PASTE SHEET'!O232)</f>
        <v/>
      </c>
      <c s="50" t="str">
        <f>IF('S.D.PASTE SHEET'!P232="","",'S.D.PASTE SHEET'!P232)</f>
        <v/>
      </c>
      <c s="50" t="str">
        <f>IF('S.D.PASTE SHEET'!Q232="","",'S.D.PASTE SHEET'!Q232)</f>
        <v/>
      </c>
      <c s="50" t="str">
        <f>IF('S.D.PASTE SHEET'!R232="","",'S.D.PASTE SHEET'!R232)</f>
        <v/>
      </c>
      <c s="50" t="str">
        <f>IF('S.D.PASTE SHEET'!S232="","",'S.D.PASTE SHEET'!S232)</f>
        <v/>
      </c>
      <c s="50" t="str">
        <f>IF('S.D.PASTE SHEET'!T232="","",'S.D.PASTE SHEET'!T232)</f>
        <v/>
      </c>
      <c s="50" t="str">
        <f>IF('S.D.PASTE SHEET'!U232="","",'S.D.PASTE SHEET'!U232)</f>
        <v/>
      </c>
      <c s="50" t="str">
        <f>IF('S.D.PASTE SHEET'!V232="","",'S.D.PASTE SHEET'!V232)</f>
        <v/>
      </c>
      <c s="50" t="str">
        <f>IF('S.D.PASTE SHEET'!W232="","",'S.D.PASTE SHEET'!W232)</f>
        <v/>
      </c>
      <c s="50" t="str">
        <f>IF('S.D.PASTE SHEET'!X232="","",'S.D.PASTE SHEET'!X232)</f>
        <v/>
      </c>
      <c s="50" t="str">
        <f>IF('S.D.PASTE SHEET'!Y232="","",'S.D.PASTE SHEET'!Y232)</f>
        <v/>
      </c>
      <c s="50" t="str">
        <f>IF('S.D.PASTE SHEET'!Z232="","",'S.D.PASTE SHEET'!Z232)</f>
        <v/>
      </c>
      <c s="50" t="str">
        <f>IF('S.D.PASTE SHEET'!AA232="","",'S.D.PASTE SHEET'!AA232)</f>
        <v/>
      </c>
      <c s="50" t="str">
        <f>IF('S.D.PASTE SHEET'!AB232="","",'S.D.PASTE SHEET'!AB232)</f>
        <v/>
      </c>
      <c s="50" t="str">
        <f>IF('S.D.PASTE SHEET'!AC232="","",'S.D.PASTE SHEET'!AC232)</f>
        <v/>
      </c>
      <c s="50" t="str">
        <f>IF('S.D.PASTE SHEET'!AD232="","",'S.D.PASTE SHEET'!AD232)</f>
        <v/>
      </c>
      <c s="52"/>
      <c s="48" t="str">
        <f>IF(AK232="","",IF(AK232&gt;0,COUNT($AG$2:AG232),""))</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IF(BC232="","",IF(BC232&gt;0,COUNT($AY$2:AY232),""))</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33" spans="1:66" ht="15.75" customHeight="1">
      <c r="A233" s="50" t="str">
        <f>IF('S.D.PASTE SHEET'!A233="","",'S.D.PASTE SHEET'!A233)</f>
        <v/>
      </c>
      <c s="50" t="str">
        <f>IF('S.D.PASTE SHEET'!B233="","",'S.D.PASTE SHEET'!B233)</f>
        <v/>
      </c>
      <c s="50" t="str">
        <f>IF('S.D.PASTE SHEET'!C233="","",'S.D.PASTE SHEET'!C233)</f>
        <v/>
      </c>
      <c s="51" t="str">
        <f>IF('S.D.PASTE SHEET'!D233="","",'S.D.PASTE SHEET'!D233)</f>
        <v/>
      </c>
      <c s="50" t="str">
        <f>IF('S.D.PASTE SHEET'!E233="","",UPPER('S.D.PASTE SHEET'!E233))</f>
        <v/>
      </c>
      <c s="50" t="str">
        <f>IF('S.D.PASTE SHEET'!F233="","",'S.D.PASTE SHEET'!F233)</f>
        <v/>
      </c>
      <c s="50" t="str">
        <f>IF('S.D.PASTE SHEET'!G233="","",UPPER('S.D.PASTE SHEET'!G233))</f>
        <v/>
      </c>
      <c s="50" t="str">
        <f>IF('S.D.PASTE SHEET'!H233="","",UPPER('S.D.PASTE SHEET'!H233))</f>
        <v/>
      </c>
      <c s="50" t="str">
        <f>IF('S.D.PASTE SHEET'!I233="","",'S.D.PASTE SHEET'!I233)</f>
        <v/>
      </c>
      <c s="51" t="str">
        <f>IF('S.D.PASTE SHEET'!J233="","",'S.D.PASTE SHEET'!J233)</f>
        <v/>
      </c>
      <c s="50" t="str">
        <f>IF('S.D.PASTE SHEET'!K233="","",'S.D.PASTE SHEET'!K233)</f>
        <v/>
      </c>
      <c s="50" t="str">
        <f>IF('S.D.PASTE SHEET'!L233="","",'S.D.PASTE SHEET'!L233)</f>
        <v/>
      </c>
      <c s="50" t="str">
        <f>IF('S.D.PASTE SHEET'!M233="","",'S.D.PASTE SHEET'!M233)</f>
        <v/>
      </c>
      <c s="50" t="str">
        <f>IF('S.D.PASTE SHEET'!N233="","",'S.D.PASTE SHEET'!N233)</f>
        <v/>
      </c>
      <c s="50" t="str">
        <f>IF('S.D.PASTE SHEET'!O233="","",'S.D.PASTE SHEET'!O233)</f>
        <v/>
      </c>
      <c s="50" t="str">
        <f>IF('S.D.PASTE SHEET'!P233="","",'S.D.PASTE SHEET'!P233)</f>
        <v/>
      </c>
      <c s="50" t="str">
        <f>IF('S.D.PASTE SHEET'!Q233="","",'S.D.PASTE SHEET'!Q233)</f>
        <v/>
      </c>
      <c s="50" t="str">
        <f>IF('S.D.PASTE SHEET'!R233="","",'S.D.PASTE SHEET'!R233)</f>
        <v/>
      </c>
      <c s="50" t="str">
        <f>IF('S.D.PASTE SHEET'!S233="","",'S.D.PASTE SHEET'!S233)</f>
        <v/>
      </c>
      <c s="50" t="str">
        <f>IF('S.D.PASTE SHEET'!T233="","",'S.D.PASTE SHEET'!T233)</f>
        <v/>
      </c>
      <c s="50" t="str">
        <f>IF('S.D.PASTE SHEET'!U233="","",'S.D.PASTE SHEET'!U233)</f>
        <v/>
      </c>
      <c s="50" t="str">
        <f>IF('S.D.PASTE SHEET'!V233="","",'S.D.PASTE SHEET'!V233)</f>
        <v/>
      </c>
      <c s="50" t="str">
        <f>IF('S.D.PASTE SHEET'!W233="","",'S.D.PASTE SHEET'!W233)</f>
        <v/>
      </c>
      <c s="50" t="str">
        <f>IF('S.D.PASTE SHEET'!X233="","",'S.D.PASTE SHEET'!X233)</f>
        <v/>
      </c>
      <c s="50" t="str">
        <f>IF('S.D.PASTE SHEET'!Y233="","",'S.D.PASTE SHEET'!Y233)</f>
        <v/>
      </c>
      <c s="50" t="str">
        <f>IF('S.D.PASTE SHEET'!Z233="","",'S.D.PASTE SHEET'!Z233)</f>
        <v/>
      </c>
      <c s="50" t="str">
        <f>IF('S.D.PASTE SHEET'!AA233="","",'S.D.PASTE SHEET'!AA233)</f>
        <v/>
      </c>
      <c s="50" t="str">
        <f>IF('S.D.PASTE SHEET'!AB233="","",'S.D.PASTE SHEET'!AB233)</f>
        <v/>
      </c>
      <c s="50" t="str">
        <f>IF('S.D.PASTE SHEET'!AC233="","",'S.D.PASTE SHEET'!AC233)</f>
        <v/>
      </c>
      <c s="50" t="str">
        <f>IF('S.D.PASTE SHEET'!AD233="","",'S.D.PASTE SHEET'!AD233)</f>
        <v/>
      </c>
      <c s="52"/>
      <c s="48" t="str">
        <f>IF(AK233="","",IF(AK233&gt;0,COUNT($AG$2:AG233),""))</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IF(BC233="","",IF(BC233&gt;0,COUNT($AY$2:AY233),""))</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34" spans="1:66" ht="15.75" customHeight="1">
      <c r="A234" s="50" t="str">
        <f>IF('S.D.PASTE SHEET'!A234="","",'S.D.PASTE SHEET'!A234)</f>
        <v/>
      </c>
      <c s="50" t="str">
        <f>IF('S.D.PASTE SHEET'!B234="","",'S.D.PASTE SHEET'!B234)</f>
        <v/>
      </c>
      <c s="50" t="str">
        <f>IF('S.D.PASTE SHEET'!C234="","",'S.D.PASTE SHEET'!C234)</f>
        <v/>
      </c>
      <c s="51" t="str">
        <f>IF('S.D.PASTE SHEET'!D234="","",'S.D.PASTE SHEET'!D234)</f>
        <v/>
      </c>
      <c s="50" t="str">
        <f>IF('S.D.PASTE SHEET'!E234="","",UPPER('S.D.PASTE SHEET'!E234))</f>
        <v/>
      </c>
      <c s="50" t="str">
        <f>IF('S.D.PASTE SHEET'!F234="","",'S.D.PASTE SHEET'!F234)</f>
        <v/>
      </c>
      <c s="50" t="str">
        <f>IF('S.D.PASTE SHEET'!G234="","",UPPER('S.D.PASTE SHEET'!G234))</f>
        <v/>
      </c>
      <c s="50" t="str">
        <f>IF('S.D.PASTE SHEET'!H234="","",UPPER('S.D.PASTE SHEET'!H234))</f>
        <v/>
      </c>
      <c s="50" t="str">
        <f>IF('S.D.PASTE SHEET'!I234="","",'S.D.PASTE SHEET'!I234)</f>
        <v/>
      </c>
      <c s="51" t="str">
        <f>IF('S.D.PASTE SHEET'!J234="","",'S.D.PASTE SHEET'!J234)</f>
        <v/>
      </c>
      <c s="50" t="str">
        <f>IF('S.D.PASTE SHEET'!K234="","",'S.D.PASTE SHEET'!K234)</f>
        <v/>
      </c>
      <c s="50" t="str">
        <f>IF('S.D.PASTE SHEET'!L234="","",'S.D.PASTE SHEET'!L234)</f>
        <v/>
      </c>
      <c s="50" t="str">
        <f>IF('S.D.PASTE SHEET'!M234="","",'S.D.PASTE SHEET'!M234)</f>
        <v/>
      </c>
      <c s="50" t="str">
        <f>IF('S.D.PASTE SHEET'!N234="","",'S.D.PASTE SHEET'!N234)</f>
        <v/>
      </c>
      <c s="50" t="str">
        <f>IF('S.D.PASTE SHEET'!O234="","",'S.D.PASTE SHEET'!O234)</f>
        <v/>
      </c>
      <c s="50" t="str">
        <f>IF('S.D.PASTE SHEET'!P234="","",'S.D.PASTE SHEET'!P234)</f>
        <v/>
      </c>
      <c s="50" t="str">
        <f>IF('S.D.PASTE SHEET'!Q234="","",'S.D.PASTE SHEET'!Q234)</f>
        <v/>
      </c>
      <c s="50" t="str">
        <f>IF('S.D.PASTE SHEET'!R234="","",'S.D.PASTE SHEET'!R234)</f>
        <v/>
      </c>
      <c s="50" t="str">
        <f>IF('S.D.PASTE SHEET'!S234="","",'S.D.PASTE SHEET'!S234)</f>
        <v/>
      </c>
      <c s="50" t="str">
        <f>IF('S.D.PASTE SHEET'!T234="","",'S.D.PASTE SHEET'!T234)</f>
        <v/>
      </c>
      <c s="50" t="str">
        <f>IF('S.D.PASTE SHEET'!U234="","",'S.D.PASTE SHEET'!U234)</f>
        <v/>
      </c>
      <c s="50" t="str">
        <f>IF('S.D.PASTE SHEET'!V234="","",'S.D.PASTE SHEET'!V234)</f>
        <v/>
      </c>
      <c s="50" t="str">
        <f>IF('S.D.PASTE SHEET'!W234="","",'S.D.PASTE SHEET'!W234)</f>
        <v/>
      </c>
      <c s="50" t="str">
        <f>IF('S.D.PASTE SHEET'!X234="","",'S.D.PASTE SHEET'!X234)</f>
        <v/>
      </c>
      <c s="50" t="str">
        <f>IF('S.D.PASTE SHEET'!Y234="","",'S.D.PASTE SHEET'!Y234)</f>
        <v/>
      </c>
      <c s="50" t="str">
        <f>IF('S.D.PASTE SHEET'!Z234="","",'S.D.PASTE SHEET'!Z234)</f>
        <v/>
      </c>
      <c s="50" t="str">
        <f>IF('S.D.PASTE SHEET'!AA234="","",'S.D.PASTE SHEET'!AA234)</f>
        <v/>
      </c>
      <c s="50" t="str">
        <f>IF('S.D.PASTE SHEET'!AB234="","",'S.D.PASTE SHEET'!AB234)</f>
        <v/>
      </c>
      <c s="50" t="str">
        <f>IF('S.D.PASTE SHEET'!AC234="","",'S.D.PASTE SHEET'!AC234)</f>
        <v/>
      </c>
      <c s="50" t="str">
        <f>IF('S.D.PASTE SHEET'!AD234="","",'S.D.PASTE SHEET'!AD234)</f>
        <v/>
      </c>
      <c s="52"/>
      <c s="48" t="str">
        <f>IF(AK234="","",IF(AK234&gt;0,COUNT($AG$2:AG234),""))</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IF(BC234="","",IF(BC234&gt;0,COUNT($AY$2:AY234),""))</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35" spans="1:66" ht="15.75" customHeight="1">
      <c r="A235" s="50" t="str">
        <f>IF('S.D.PASTE SHEET'!A235="","",'S.D.PASTE SHEET'!A235)</f>
        <v/>
      </c>
      <c s="50" t="str">
        <f>IF('S.D.PASTE SHEET'!B235="","",'S.D.PASTE SHEET'!B235)</f>
        <v/>
      </c>
      <c s="50" t="str">
        <f>IF('S.D.PASTE SHEET'!C235="","",'S.D.PASTE SHEET'!C235)</f>
        <v/>
      </c>
      <c s="51" t="str">
        <f>IF('S.D.PASTE SHEET'!D235="","",'S.D.PASTE SHEET'!D235)</f>
        <v/>
      </c>
      <c s="50" t="str">
        <f>IF('S.D.PASTE SHEET'!E235="","",UPPER('S.D.PASTE SHEET'!E235))</f>
        <v/>
      </c>
      <c s="50" t="str">
        <f>IF('S.D.PASTE SHEET'!F235="","",'S.D.PASTE SHEET'!F235)</f>
        <v/>
      </c>
      <c s="50" t="str">
        <f>IF('S.D.PASTE SHEET'!G235="","",UPPER('S.D.PASTE SHEET'!G235))</f>
        <v/>
      </c>
      <c s="50" t="str">
        <f>IF('S.D.PASTE SHEET'!H235="","",UPPER('S.D.PASTE SHEET'!H235))</f>
        <v/>
      </c>
      <c s="50" t="str">
        <f>IF('S.D.PASTE SHEET'!I235="","",'S.D.PASTE SHEET'!I235)</f>
        <v/>
      </c>
      <c s="51" t="str">
        <f>IF('S.D.PASTE SHEET'!J235="","",'S.D.PASTE SHEET'!J235)</f>
        <v/>
      </c>
      <c s="50" t="str">
        <f>IF('S.D.PASTE SHEET'!K235="","",'S.D.PASTE SHEET'!K235)</f>
        <v/>
      </c>
      <c s="50" t="str">
        <f>IF('S.D.PASTE SHEET'!L235="","",'S.D.PASTE SHEET'!L235)</f>
        <v/>
      </c>
      <c s="50" t="str">
        <f>IF('S.D.PASTE SHEET'!M235="","",'S.D.PASTE SHEET'!M235)</f>
        <v/>
      </c>
      <c s="50" t="str">
        <f>IF('S.D.PASTE SHEET'!N235="","",'S.D.PASTE SHEET'!N235)</f>
        <v/>
      </c>
      <c s="50" t="str">
        <f>IF('S.D.PASTE SHEET'!O235="","",'S.D.PASTE SHEET'!O235)</f>
        <v/>
      </c>
      <c s="50" t="str">
        <f>IF('S.D.PASTE SHEET'!P235="","",'S.D.PASTE SHEET'!P235)</f>
        <v/>
      </c>
      <c s="50" t="str">
        <f>IF('S.D.PASTE SHEET'!Q235="","",'S.D.PASTE SHEET'!Q235)</f>
        <v/>
      </c>
      <c s="50" t="str">
        <f>IF('S.D.PASTE SHEET'!R235="","",'S.D.PASTE SHEET'!R235)</f>
        <v/>
      </c>
      <c s="50" t="str">
        <f>IF('S.D.PASTE SHEET'!S235="","",'S.D.PASTE SHEET'!S235)</f>
        <v/>
      </c>
      <c s="50" t="str">
        <f>IF('S.D.PASTE SHEET'!T235="","",'S.D.PASTE SHEET'!T235)</f>
        <v/>
      </c>
      <c s="50" t="str">
        <f>IF('S.D.PASTE SHEET'!U235="","",'S.D.PASTE SHEET'!U235)</f>
        <v/>
      </c>
      <c s="50" t="str">
        <f>IF('S.D.PASTE SHEET'!V235="","",'S.D.PASTE SHEET'!V235)</f>
        <v/>
      </c>
      <c s="50" t="str">
        <f>IF('S.D.PASTE SHEET'!W235="","",'S.D.PASTE SHEET'!W235)</f>
        <v/>
      </c>
      <c s="50" t="str">
        <f>IF('S.D.PASTE SHEET'!X235="","",'S.D.PASTE SHEET'!X235)</f>
        <v/>
      </c>
      <c s="50" t="str">
        <f>IF('S.D.PASTE SHEET'!Y235="","",'S.D.PASTE SHEET'!Y235)</f>
        <v/>
      </c>
      <c s="50" t="str">
        <f>IF('S.D.PASTE SHEET'!Z235="","",'S.D.PASTE SHEET'!Z235)</f>
        <v/>
      </c>
      <c s="50" t="str">
        <f>IF('S.D.PASTE SHEET'!AA235="","",'S.D.PASTE SHEET'!AA235)</f>
        <v/>
      </c>
      <c s="50" t="str">
        <f>IF('S.D.PASTE SHEET'!AB235="","",'S.D.PASTE SHEET'!AB235)</f>
        <v/>
      </c>
      <c s="50" t="str">
        <f>IF('S.D.PASTE SHEET'!AC235="","",'S.D.PASTE SHEET'!AC235)</f>
        <v/>
      </c>
      <c s="50" t="str">
        <f>IF('S.D.PASTE SHEET'!AD235="","",'S.D.PASTE SHEET'!AD235)</f>
        <v/>
      </c>
      <c s="52"/>
      <c s="48" t="str">
        <f>IF(AK235="","",IF(AK235&gt;0,COUNT($AG$2:AG235),""))</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IF(BC235="","",IF(BC235&gt;0,COUNT($AY$2:AY235),""))</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36" spans="1:66" ht="15.75" customHeight="1">
      <c r="A236" s="50" t="str">
        <f>IF('S.D.PASTE SHEET'!A236="","",'S.D.PASTE SHEET'!A236)</f>
        <v/>
      </c>
      <c s="50" t="str">
        <f>IF('S.D.PASTE SHEET'!B236="","",'S.D.PASTE SHEET'!B236)</f>
        <v/>
      </c>
      <c s="50" t="str">
        <f>IF('S.D.PASTE SHEET'!C236="","",'S.D.PASTE SHEET'!C236)</f>
        <v/>
      </c>
      <c s="51" t="str">
        <f>IF('S.D.PASTE SHEET'!D236="","",'S.D.PASTE SHEET'!D236)</f>
        <v/>
      </c>
      <c s="50" t="str">
        <f>IF('S.D.PASTE SHEET'!E236="","",UPPER('S.D.PASTE SHEET'!E236))</f>
        <v/>
      </c>
      <c s="50" t="str">
        <f>IF('S.D.PASTE SHEET'!F236="","",'S.D.PASTE SHEET'!F236)</f>
        <v/>
      </c>
      <c s="50" t="str">
        <f>IF('S.D.PASTE SHEET'!G236="","",UPPER('S.D.PASTE SHEET'!G236))</f>
        <v/>
      </c>
      <c s="50" t="str">
        <f>IF('S.D.PASTE SHEET'!H236="","",UPPER('S.D.PASTE SHEET'!H236))</f>
        <v/>
      </c>
      <c s="50" t="str">
        <f>IF('S.D.PASTE SHEET'!I236="","",'S.D.PASTE SHEET'!I236)</f>
        <v/>
      </c>
      <c s="51" t="str">
        <f>IF('S.D.PASTE SHEET'!J236="","",'S.D.PASTE SHEET'!J236)</f>
        <v/>
      </c>
      <c s="50" t="str">
        <f>IF('S.D.PASTE SHEET'!K236="","",'S.D.PASTE SHEET'!K236)</f>
        <v/>
      </c>
      <c s="50" t="str">
        <f>IF('S.D.PASTE SHEET'!L236="","",'S.D.PASTE SHEET'!L236)</f>
        <v/>
      </c>
      <c s="50" t="str">
        <f>IF('S.D.PASTE SHEET'!M236="","",'S.D.PASTE SHEET'!M236)</f>
        <v/>
      </c>
      <c s="50" t="str">
        <f>IF('S.D.PASTE SHEET'!N236="","",'S.D.PASTE SHEET'!N236)</f>
        <v/>
      </c>
      <c s="50" t="str">
        <f>IF('S.D.PASTE SHEET'!O236="","",'S.D.PASTE SHEET'!O236)</f>
        <v/>
      </c>
      <c s="50" t="str">
        <f>IF('S.D.PASTE SHEET'!P236="","",'S.D.PASTE SHEET'!P236)</f>
        <v/>
      </c>
      <c s="50" t="str">
        <f>IF('S.D.PASTE SHEET'!Q236="","",'S.D.PASTE SHEET'!Q236)</f>
        <v/>
      </c>
      <c s="50" t="str">
        <f>IF('S.D.PASTE SHEET'!R236="","",'S.D.PASTE SHEET'!R236)</f>
        <v/>
      </c>
      <c s="50" t="str">
        <f>IF('S.D.PASTE SHEET'!S236="","",'S.D.PASTE SHEET'!S236)</f>
        <v/>
      </c>
      <c s="50" t="str">
        <f>IF('S.D.PASTE SHEET'!T236="","",'S.D.PASTE SHEET'!T236)</f>
        <v/>
      </c>
      <c s="50" t="str">
        <f>IF('S.D.PASTE SHEET'!U236="","",'S.D.PASTE SHEET'!U236)</f>
        <v/>
      </c>
      <c s="50" t="str">
        <f>IF('S.D.PASTE SHEET'!V236="","",'S.D.PASTE SHEET'!V236)</f>
        <v/>
      </c>
      <c s="50" t="str">
        <f>IF('S.D.PASTE SHEET'!W236="","",'S.D.PASTE SHEET'!W236)</f>
        <v/>
      </c>
      <c s="50" t="str">
        <f>IF('S.D.PASTE SHEET'!X236="","",'S.D.PASTE SHEET'!X236)</f>
        <v/>
      </c>
      <c s="50" t="str">
        <f>IF('S.D.PASTE SHEET'!Y236="","",'S.D.PASTE SHEET'!Y236)</f>
        <v/>
      </c>
      <c s="50" t="str">
        <f>IF('S.D.PASTE SHEET'!Z236="","",'S.D.PASTE SHEET'!Z236)</f>
        <v/>
      </c>
      <c s="50" t="str">
        <f>IF('S.D.PASTE SHEET'!AA236="","",'S.D.PASTE SHEET'!AA236)</f>
        <v/>
      </c>
      <c s="50" t="str">
        <f>IF('S.D.PASTE SHEET'!AB236="","",'S.D.PASTE SHEET'!AB236)</f>
        <v/>
      </c>
      <c s="50" t="str">
        <f>IF('S.D.PASTE SHEET'!AC236="","",'S.D.PASTE SHEET'!AC236)</f>
        <v/>
      </c>
      <c s="50" t="str">
        <f>IF('S.D.PASTE SHEET'!AD236="","",'S.D.PASTE SHEET'!AD236)</f>
        <v/>
      </c>
      <c s="52"/>
      <c s="48" t="str">
        <f>IF(AK236="","",IF(AK236&gt;0,COUNT($AG$2:AG236),""))</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IF(BC236="","",IF(BC236&gt;0,COUNT($AY$2:AY236),""))</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37" spans="1:66" ht="15.75" customHeight="1">
      <c r="A237" s="50" t="str">
        <f>IF('S.D.PASTE SHEET'!A237="","",'S.D.PASTE SHEET'!A237)</f>
        <v/>
      </c>
      <c s="50" t="str">
        <f>IF('S.D.PASTE SHEET'!B237="","",'S.D.PASTE SHEET'!B237)</f>
        <v/>
      </c>
      <c s="50" t="str">
        <f>IF('S.D.PASTE SHEET'!C237="","",'S.D.PASTE SHEET'!C237)</f>
        <v/>
      </c>
      <c s="51" t="str">
        <f>IF('S.D.PASTE SHEET'!D237="","",'S.D.PASTE SHEET'!D237)</f>
        <v/>
      </c>
      <c s="50" t="str">
        <f>IF('S.D.PASTE SHEET'!E237="","",UPPER('S.D.PASTE SHEET'!E237))</f>
        <v/>
      </c>
      <c s="50" t="str">
        <f>IF('S.D.PASTE SHEET'!F237="","",'S.D.PASTE SHEET'!F237)</f>
        <v/>
      </c>
      <c s="50" t="str">
        <f>IF('S.D.PASTE SHEET'!G237="","",UPPER('S.D.PASTE SHEET'!G237))</f>
        <v/>
      </c>
      <c s="50" t="str">
        <f>IF('S.D.PASTE SHEET'!H237="","",UPPER('S.D.PASTE SHEET'!H237))</f>
        <v/>
      </c>
      <c s="50" t="str">
        <f>IF('S.D.PASTE SHEET'!I237="","",'S.D.PASTE SHEET'!I237)</f>
        <v/>
      </c>
      <c s="51" t="str">
        <f>IF('S.D.PASTE SHEET'!J237="","",'S.D.PASTE SHEET'!J237)</f>
        <v/>
      </c>
      <c s="50" t="str">
        <f>IF('S.D.PASTE SHEET'!K237="","",'S.D.PASTE SHEET'!K237)</f>
        <v/>
      </c>
      <c s="50" t="str">
        <f>IF('S.D.PASTE SHEET'!L237="","",'S.D.PASTE SHEET'!L237)</f>
        <v/>
      </c>
      <c s="50" t="str">
        <f>IF('S.D.PASTE SHEET'!M237="","",'S.D.PASTE SHEET'!M237)</f>
        <v/>
      </c>
      <c s="50" t="str">
        <f>IF('S.D.PASTE SHEET'!N237="","",'S.D.PASTE SHEET'!N237)</f>
        <v/>
      </c>
      <c s="50" t="str">
        <f>IF('S.D.PASTE SHEET'!O237="","",'S.D.PASTE SHEET'!O237)</f>
        <v/>
      </c>
      <c s="50" t="str">
        <f>IF('S.D.PASTE SHEET'!P237="","",'S.D.PASTE SHEET'!P237)</f>
        <v/>
      </c>
      <c s="50" t="str">
        <f>IF('S.D.PASTE SHEET'!Q237="","",'S.D.PASTE SHEET'!Q237)</f>
        <v/>
      </c>
      <c s="50" t="str">
        <f>IF('S.D.PASTE SHEET'!R237="","",'S.D.PASTE SHEET'!R237)</f>
        <v/>
      </c>
      <c s="50" t="str">
        <f>IF('S.D.PASTE SHEET'!S237="","",'S.D.PASTE SHEET'!S237)</f>
        <v/>
      </c>
      <c s="50" t="str">
        <f>IF('S.D.PASTE SHEET'!T237="","",'S.D.PASTE SHEET'!T237)</f>
        <v/>
      </c>
      <c s="50" t="str">
        <f>IF('S.D.PASTE SHEET'!U237="","",'S.D.PASTE SHEET'!U237)</f>
        <v/>
      </c>
      <c s="50" t="str">
        <f>IF('S.D.PASTE SHEET'!V237="","",'S.D.PASTE SHEET'!V237)</f>
        <v/>
      </c>
      <c s="50" t="str">
        <f>IF('S.D.PASTE SHEET'!W237="","",'S.D.PASTE SHEET'!W237)</f>
        <v/>
      </c>
      <c s="50" t="str">
        <f>IF('S.D.PASTE SHEET'!X237="","",'S.D.PASTE SHEET'!X237)</f>
        <v/>
      </c>
      <c s="50" t="str">
        <f>IF('S.D.PASTE SHEET'!Y237="","",'S.D.PASTE SHEET'!Y237)</f>
        <v/>
      </c>
      <c s="50" t="str">
        <f>IF('S.D.PASTE SHEET'!Z237="","",'S.D.PASTE SHEET'!Z237)</f>
        <v/>
      </c>
      <c s="50" t="str">
        <f>IF('S.D.PASTE SHEET'!AA237="","",'S.D.PASTE SHEET'!AA237)</f>
        <v/>
      </c>
      <c s="50" t="str">
        <f>IF('S.D.PASTE SHEET'!AB237="","",'S.D.PASTE SHEET'!AB237)</f>
        <v/>
      </c>
      <c s="50" t="str">
        <f>IF('S.D.PASTE SHEET'!AC237="","",'S.D.PASTE SHEET'!AC237)</f>
        <v/>
      </c>
      <c s="50" t="str">
        <f>IF('S.D.PASTE SHEET'!AD237="","",'S.D.PASTE SHEET'!AD237)</f>
        <v/>
      </c>
      <c s="52"/>
      <c s="48" t="str">
        <f>IF(AK237="","",IF(AK237&gt;0,COUNT($AG$2:AG237),""))</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IF(BC237="","",IF(BC237&gt;0,COUNT($AY$2:AY237),""))</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38" spans="1:66" ht="15.75" customHeight="1">
      <c r="A238" s="50" t="str">
        <f>IF('S.D.PASTE SHEET'!A238="","",'S.D.PASTE SHEET'!A238)</f>
        <v/>
      </c>
      <c s="50" t="str">
        <f>IF('S.D.PASTE SHEET'!B238="","",'S.D.PASTE SHEET'!B238)</f>
        <v/>
      </c>
      <c s="50" t="str">
        <f>IF('S.D.PASTE SHEET'!C238="","",'S.D.PASTE SHEET'!C238)</f>
        <v/>
      </c>
      <c s="51" t="str">
        <f>IF('S.D.PASTE SHEET'!D238="","",'S.D.PASTE SHEET'!D238)</f>
        <v/>
      </c>
      <c s="50" t="str">
        <f>IF('S.D.PASTE SHEET'!E238="","",UPPER('S.D.PASTE SHEET'!E238))</f>
        <v/>
      </c>
      <c s="50" t="str">
        <f>IF('S.D.PASTE SHEET'!F238="","",'S.D.PASTE SHEET'!F238)</f>
        <v/>
      </c>
      <c s="50" t="str">
        <f>IF('S.D.PASTE SHEET'!G238="","",UPPER('S.D.PASTE SHEET'!G238))</f>
        <v/>
      </c>
      <c s="50" t="str">
        <f>IF('S.D.PASTE SHEET'!H238="","",UPPER('S.D.PASTE SHEET'!H238))</f>
        <v/>
      </c>
      <c s="50" t="str">
        <f>IF('S.D.PASTE SHEET'!I238="","",'S.D.PASTE SHEET'!I238)</f>
        <v/>
      </c>
      <c s="51" t="str">
        <f>IF('S.D.PASTE SHEET'!J238="","",'S.D.PASTE SHEET'!J238)</f>
        <v/>
      </c>
      <c s="50" t="str">
        <f>IF('S.D.PASTE SHEET'!K238="","",'S.D.PASTE SHEET'!K238)</f>
        <v/>
      </c>
      <c s="50" t="str">
        <f>IF('S.D.PASTE SHEET'!L238="","",'S.D.PASTE SHEET'!L238)</f>
        <v/>
      </c>
      <c s="50" t="str">
        <f>IF('S.D.PASTE SHEET'!M238="","",'S.D.PASTE SHEET'!M238)</f>
        <v/>
      </c>
      <c s="50" t="str">
        <f>IF('S.D.PASTE SHEET'!N238="","",'S.D.PASTE SHEET'!N238)</f>
        <v/>
      </c>
      <c s="50" t="str">
        <f>IF('S.D.PASTE SHEET'!O238="","",'S.D.PASTE SHEET'!O238)</f>
        <v/>
      </c>
      <c s="50" t="str">
        <f>IF('S.D.PASTE SHEET'!P238="","",'S.D.PASTE SHEET'!P238)</f>
        <v/>
      </c>
      <c s="50" t="str">
        <f>IF('S.D.PASTE SHEET'!Q238="","",'S.D.PASTE SHEET'!Q238)</f>
        <v/>
      </c>
      <c s="50" t="str">
        <f>IF('S.D.PASTE SHEET'!R238="","",'S.D.PASTE SHEET'!R238)</f>
        <v/>
      </c>
      <c s="50" t="str">
        <f>IF('S.D.PASTE SHEET'!S238="","",'S.D.PASTE SHEET'!S238)</f>
        <v/>
      </c>
      <c s="50" t="str">
        <f>IF('S.D.PASTE SHEET'!T238="","",'S.D.PASTE SHEET'!T238)</f>
        <v/>
      </c>
      <c s="50" t="str">
        <f>IF('S.D.PASTE SHEET'!U238="","",'S.D.PASTE SHEET'!U238)</f>
        <v/>
      </c>
      <c s="50" t="str">
        <f>IF('S.D.PASTE SHEET'!V238="","",'S.D.PASTE SHEET'!V238)</f>
        <v/>
      </c>
      <c s="50" t="str">
        <f>IF('S.D.PASTE SHEET'!W238="","",'S.D.PASTE SHEET'!W238)</f>
        <v/>
      </c>
      <c s="50" t="str">
        <f>IF('S.D.PASTE SHEET'!X238="","",'S.D.PASTE SHEET'!X238)</f>
        <v/>
      </c>
      <c s="50" t="str">
        <f>IF('S.D.PASTE SHEET'!Y238="","",'S.D.PASTE SHEET'!Y238)</f>
        <v/>
      </c>
      <c s="50" t="str">
        <f>IF('S.D.PASTE SHEET'!Z238="","",'S.D.PASTE SHEET'!Z238)</f>
        <v/>
      </c>
      <c s="50" t="str">
        <f>IF('S.D.PASTE SHEET'!AA238="","",'S.D.PASTE SHEET'!AA238)</f>
        <v/>
      </c>
      <c s="50" t="str">
        <f>IF('S.D.PASTE SHEET'!AB238="","",'S.D.PASTE SHEET'!AB238)</f>
        <v/>
      </c>
      <c s="50" t="str">
        <f>IF('S.D.PASTE SHEET'!AC238="","",'S.D.PASTE SHEET'!AC238)</f>
        <v/>
      </c>
      <c s="50" t="str">
        <f>IF('S.D.PASTE SHEET'!AD238="","",'S.D.PASTE SHEET'!AD238)</f>
        <v/>
      </c>
      <c s="52"/>
      <c s="48" t="str">
        <f>IF(AK238="","",IF(AK238&gt;0,COUNT($AG$2:AG238),""))</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IF(BC238="","",IF(BC238&gt;0,COUNT($AY$2:AY238),""))</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39" spans="1:66" ht="15.75" customHeight="1">
      <c r="A239" s="50" t="str">
        <f>IF('S.D.PASTE SHEET'!A239="","",'S.D.PASTE SHEET'!A239)</f>
        <v/>
      </c>
      <c s="50" t="str">
        <f>IF('S.D.PASTE SHEET'!B239="","",'S.D.PASTE SHEET'!B239)</f>
        <v/>
      </c>
      <c s="50" t="str">
        <f>IF('S.D.PASTE SHEET'!C239="","",'S.D.PASTE SHEET'!C239)</f>
        <v/>
      </c>
      <c s="51" t="str">
        <f>IF('S.D.PASTE SHEET'!D239="","",'S.D.PASTE SHEET'!D239)</f>
        <v/>
      </c>
      <c s="50" t="str">
        <f>IF('S.D.PASTE SHEET'!E239="","",UPPER('S.D.PASTE SHEET'!E239))</f>
        <v/>
      </c>
      <c s="50" t="str">
        <f>IF('S.D.PASTE SHEET'!F239="","",'S.D.PASTE SHEET'!F239)</f>
        <v/>
      </c>
      <c s="50" t="str">
        <f>IF('S.D.PASTE SHEET'!G239="","",UPPER('S.D.PASTE SHEET'!G239))</f>
        <v/>
      </c>
      <c s="50" t="str">
        <f>IF('S.D.PASTE SHEET'!H239="","",UPPER('S.D.PASTE SHEET'!H239))</f>
        <v/>
      </c>
      <c s="50" t="str">
        <f>IF('S.D.PASTE SHEET'!I239="","",'S.D.PASTE SHEET'!I239)</f>
        <v/>
      </c>
      <c s="51" t="str">
        <f>IF('S.D.PASTE SHEET'!J239="","",'S.D.PASTE SHEET'!J239)</f>
        <v/>
      </c>
      <c s="50" t="str">
        <f>IF('S.D.PASTE SHEET'!K239="","",'S.D.PASTE SHEET'!K239)</f>
        <v/>
      </c>
      <c s="50" t="str">
        <f>IF('S.D.PASTE SHEET'!L239="","",'S.D.PASTE SHEET'!L239)</f>
        <v/>
      </c>
      <c s="50" t="str">
        <f>IF('S.D.PASTE SHEET'!M239="","",'S.D.PASTE SHEET'!M239)</f>
        <v/>
      </c>
      <c s="50" t="str">
        <f>IF('S.D.PASTE SHEET'!N239="","",'S.D.PASTE SHEET'!N239)</f>
        <v/>
      </c>
      <c s="50" t="str">
        <f>IF('S.D.PASTE SHEET'!O239="","",'S.D.PASTE SHEET'!O239)</f>
        <v/>
      </c>
      <c s="50" t="str">
        <f>IF('S.D.PASTE SHEET'!P239="","",'S.D.PASTE SHEET'!P239)</f>
        <v/>
      </c>
      <c s="50" t="str">
        <f>IF('S.D.PASTE SHEET'!Q239="","",'S.D.PASTE SHEET'!Q239)</f>
        <v/>
      </c>
      <c s="50" t="str">
        <f>IF('S.D.PASTE SHEET'!R239="","",'S.D.PASTE SHEET'!R239)</f>
        <v/>
      </c>
      <c s="50" t="str">
        <f>IF('S.D.PASTE SHEET'!S239="","",'S.D.PASTE SHEET'!S239)</f>
        <v/>
      </c>
      <c s="50" t="str">
        <f>IF('S.D.PASTE SHEET'!T239="","",'S.D.PASTE SHEET'!T239)</f>
        <v/>
      </c>
      <c s="50" t="str">
        <f>IF('S.D.PASTE SHEET'!U239="","",'S.D.PASTE SHEET'!U239)</f>
        <v/>
      </c>
      <c s="50" t="str">
        <f>IF('S.D.PASTE SHEET'!V239="","",'S.D.PASTE SHEET'!V239)</f>
        <v/>
      </c>
      <c s="50" t="str">
        <f>IF('S.D.PASTE SHEET'!W239="","",'S.D.PASTE SHEET'!W239)</f>
        <v/>
      </c>
      <c s="50" t="str">
        <f>IF('S.D.PASTE SHEET'!X239="","",'S.D.PASTE SHEET'!X239)</f>
        <v/>
      </c>
      <c s="50" t="str">
        <f>IF('S.D.PASTE SHEET'!Y239="","",'S.D.PASTE SHEET'!Y239)</f>
        <v/>
      </c>
      <c s="50" t="str">
        <f>IF('S.D.PASTE SHEET'!Z239="","",'S.D.PASTE SHEET'!Z239)</f>
        <v/>
      </c>
      <c s="50" t="str">
        <f>IF('S.D.PASTE SHEET'!AA239="","",'S.D.PASTE SHEET'!AA239)</f>
        <v/>
      </c>
      <c s="50" t="str">
        <f>IF('S.D.PASTE SHEET'!AB239="","",'S.D.PASTE SHEET'!AB239)</f>
        <v/>
      </c>
      <c s="50" t="str">
        <f>IF('S.D.PASTE SHEET'!AC239="","",'S.D.PASTE SHEET'!AC239)</f>
        <v/>
      </c>
      <c s="50" t="str">
        <f>IF('S.D.PASTE SHEET'!AD239="","",'S.D.PASTE SHEET'!AD239)</f>
        <v/>
      </c>
      <c s="52"/>
      <c s="48" t="str">
        <f>IF(AK239="","",IF(AK239&gt;0,COUNT($AG$2:AG239),""))</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IF(BC239="","",IF(BC239&gt;0,COUNT($AY$2:AY239),""))</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40" spans="1:66" ht="15.75" customHeight="1">
      <c r="A240" s="50" t="str">
        <f>IF('S.D.PASTE SHEET'!A240="","",'S.D.PASTE SHEET'!A240)</f>
        <v/>
      </c>
      <c s="50" t="str">
        <f>IF('S.D.PASTE SHEET'!B240="","",'S.D.PASTE SHEET'!B240)</f>
        <v/>
      </c>
      <c s="50" t="str">
        <f>IF('S.D.PASTE SHEET'!C240="","",'S.D.PASTE SHEET'!C240)</f>
        <v/>
      </c>
      <c s="51" t="str">
        <f>IF('S.D.PASTE SHEET'!D240="","",'S.D.PASTE SHEET'!D240)</f>
        <v/>
      </c>
      <c s="50" t="str">
        <f>IF('S.D.PASTE SHEET'!E240="","",UPPER('S.D.PASTE SHEET'!E240))</f>
        <v/>
      </c>
      <c s="50" t="str">
        <f>IF('S.D.PASTE SHEET'!F240="","",'S.D.PASTE SHEET'!F240)</f>
        <v/>
      </c>
      <c s="50" t="str">
        <f>IF('S.D.PASTE SHEET'!G240="","",UPPER('S.D.PASTE SHEET'!G240))</f>
        <v/>
      </c>
      <c s="50" t="str">
        <f>IF('S.D.PASTE SHEET'!H240="","",UPPER('S.D.PASTE SHEET'!H240))</f>
        <v/>
      </c>
      <c s="50" t="str">
        <f>IF('S.D.PASTE SHEET'!I240="","",'S.D.PASTE SHEET'!I240)</f>
        <v/>
      </c>
      <c s="51" t="str">
        <f>IF('S.D.PASTE SHEET'!J240="","",'S.D.PASTE SHEET'!J240)</f>
        <v/>
      </c>
      <c s="50" t="str">
        <f>IF('S.D.PASTE SHEET'!K240="","",'S.D.PASTE SHEET'!K240)</f>
        <v/>
      </c>
      <c s="50" t="str">
        <f>IF('S.D.PASTE SHEET'!L240="","",'S.D.PASTE SHEET'!L240)</f>
        <v/>
      </c>
      <c s="50" t="str">
        <f>IF('S.D.PASTE SHEET'!M240="","",'S.D.PASTE SHEET'!M240)</f>
        <v/>
      </c>
      <c s="50" t="str">
        <f>IF('S.D.PASTE SHEET'!N240="","",'S.D.PASTE SHEET'!N240)</f>
        <v/>
      </c>
      <c s="50" t="str">
        <f>IF('S.D.PASTE SHEET'!O240="","",'S.D.PASTE SHEET'!O240)</f>
        <v/>
      </c>
      <c s="50" t="str">
        <f>IF('S.D.PASTE SHEET'!P240="","",'S.D.PASTE SHEET'!P240)</f>
        <v/>
      </c>
      <c s="50" t="str">
        <f>IF('S.D.PASTE SHEET'!Q240="","",'S.D.PASTE SHEET'!Q240)</f>
        <v/>
      </c>
      <c s="50" t="str">
        <f>IF('S.D.PASTE SHEET'!R240="","",'S.D.PASTE SHEET'!R240)</f>
        <v/>
      </c>
      <c s="50" t="str">
        <f>IF('S.D.PASTE SHEET'!S240="","",'S.D.PASTE SHEET'!S240)</f>
        <v/>
      </c>
      <c s="50" t="str">
        <f>IF('S.D.PASTE SHEET'!T240="","",'S.D.PASTE SHEET'!T240)</f>
        <v/>
      </c>
      <c s="50" t="str">
        <f>IF('S.D.PASTE SHEET'!U240="","",'S.D.PASTE SHEET'!U240)</f>
        <v/>
      </c>
      <c s="50" t="str">
        <f>IF('S.D.PASTE SHEET'!V240="","",'S.D.PASTE SHEET'!V240)</f>
        <v/>
      </c>
      <c s="50" t="str">
        <f>IF('S.D.PASTE SHEET'!W240="","",'S.D.PASTE SHEET'!W240)</f>
        <v/>
      </c>
      <c s="50" t="str">
        <f>IF('S.D.PASTE SHEET'!X240="","",'S.D.PASTE SHEET'!X240)</f>
        <v/>
      </c>
      <c s="50" t="str">
        <f>IF('S.D.PASTE SHEET'!Y240="","",'S.D.PASTE SHEET'!Y240)</f>
        <v/>
      </c>
      <c s="50" t="str">
        <f>IF('S.D.PASTE SHEET'!Z240="","",'S.D.PASTE SHEET'!Z240)</f>
        <v/>
      </c>
      <c s="50" t="str">
        <f>IF('S.D.PASTE SHEET'!AA240="","",'S.D.PASTE SHEET'!AA240)</f>
        <v/>
      </c>
      <c s="50" t="str">
        <f>IF('S.D.PASTE SHEET'!AB240="","",'S.D.PASTE SHEET'!AB240)</f>
        <v/>
      </c>
      <c s="50" t="str">
        <f>IF('S.D.PASTE SHEET'!AC240="","",'S.D.PASTE SHEET'!AC240)</f>
        <v/>
      </c>
      <c s="50" t="str">
        <f>IF('S.D.PASTE SHEET'!AD240="","",'S.D.PASTE SHEET'!AD240)</f>
        <v/>
      </c>
      <c s="52"/>
      <c s="48" t="str">
        <f>IF(AK240="","",IF(AK240&gt;0,COUNT($AG$2:AG240),""))</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IF(BC240="","",IF(BC240&gt;0,COUNT($AY$2:AY240),""))</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41" spans="1:66" ht="15.75" customHeight="1">
      <c r="A241" s="50" t="str">
        <f>IF('S.D.PASTE SHEET'!A241="","",'S.D.PASTE SHEET'!A241)</f>
        <v/>
      </c>
      <c s="50" t="str">
        <f>IF('S.D.PASTE SHEET'!B241="","",'S.D.PASTE SHEET'!B241)</f>
        <v/>
      </c>
      <c s="50" t="str">
        <f>IF('S.D.PASTE SHEET'!C241="","",'S.D.PASTE SHEET'!C241)</f>
        <v/>
      </c>
      <c s="51" t="str">
        <f>IF('S.D.PASTE SHEET'!D241="","",'S.D.PASTE SHEET'!D241)</f>
        <v/>
      </c>
      <c s="50" t="str">
        <f>IF('S.D.PASTE SHEET'!E241="","",UPPER('S.D.PASTE SHEET'!E241))</f>
        <v/>
      </c>
      <c s="50" t="str">
        <f>IF('S.D.PASTE SHEET'!F241="","",'S.D.PASTE SHEET'!F241)</f>
        <v/>
      </c>
      <c s="50" t="str">
        <f>IF('S.D.PASTE SHEET'!G241="","",UPPER('S.D.PASTE SHEET'!G241))</f>
        <v/>
      </c>
      <c s="50" t="str">
        <f>IF('S.D.PASTE SHEET'!H241="","",UPPER('S.D.PASTE SHEET'!H241))</f>
        <v/>
      </c>
      <c s="50" t="str">
        <f>IF('S.D.PASTE SHEET'!I241="","",'S.D.PASTE SHEET'!I241)</f>
        <v/>
      </c>
      <c s="51" t="str">
        <f>IF('S.D.PASTE SHEET'!J241="","",'S.D.PASTE SHEET'!J241)</f>
        <v/>
      </c>
      <c s="50" t="str">
        <f>IF('S.D.PASTE SHEET'!K241="","",'S.D.PASTE SHEET'!K241)</f>
        <v/>
      </c>
      <c s="50" t="str">
        <f>IF('S.D.PASTE SHEET'!L241="","",'S.D.PASTE SHEET'!L241)</f>
        <v/>
      </c>
      <c s="50" t="str">
        <f>IF('S.D.PASTE SHEET'!M241="","",'S.D.PASTE SHEET'!M241)</f>
        <v/>
      </c>
      <c s="50" t="str">
        <f>IF('S.D.PASTE SHEET'!N241="","",'S.D.PASTE SHEET'!N241)</f>
        <v/>
      </c>
      <c s="50" t="str">
        <f>IF('S.D.PASTE SHEET'!O241="","",'S.D.PASTE SHEET'!O241)</f>
        <v/>
      </c>
      <c s="50" t="str">
        <f>IF('S.D.PASTE SHEET'!P241="","",'S.D.PASTE SHEET'!P241)</f>
        <v/>
      </c>
      <c s="50" t="str">
        <f>IF('S.D.PASTE SHEET'!Q241="","",'S.D.PASTE SHEET'!Q241)</f>
        <v/>
      </c>
      <c s="50" t="str">
        <f>IF('S.D.PASTE SHEET'!R241="","",'S.D.PASTE SHEET'!R241)</f>
        <v/>
      </c>
      <c s="50" t="str">
        <f>IF('S.D.PASTE SHEET'!S241="","",'S.D.PASTE SHEET'!S241)</f>
        <v/>
      </c>
      <c s="50" t="str">
        <f>IF('S.D.PASTE SHEET'!T241="","",'S.D.PASTE SHEET'!T241)</f>
        <v/>
      </c>
      <c s="50" t="str">
        <f>IF('S.D.PASTE SHEET'!U241="","",'S.D.PASTE SHEET'!U241)</f>
        <v/>
      </c>
      <c s="50" t="str">
        <f>IF('S.D.PASTE SHEET'!V241="","",'S.D.PASTE SHEET'!V241)</f>
        <v/>
      </c>
      <c s="50" t="str">
        <f>IF('S.D.PASTE SHEET'!W241="","",'S.D.PASTE SHEET'!W241)</f>
        <v/>
      </c>
      <c s="50" t="str">
        <f>IF('S.D.PASTE SHEET'!X241="","",'S.D.PASTE SHEET'!X241)</f>
        <v/>
      </c>
      <c s="50" t="str">
        <f>IF('S.D.PASTE SHEET'!Y241="","",'S.D.PASTE SHEET'!Y241)</f>
        <v/>
      </c>
      <c s="50" t="str">
        <f>IF('S.D.PASTE SHEET'!Z241="","",'S.D.PASTE SHEET'!Z241)</f>
        <v/>
      </c>
      <c s="50" t="str">
        <f>IF('S.D.PASTE SHEET'!AA241="","",'S.D.PASTE SHEET'!AA241)</f>
        <v/>
      </c>
      <c s="50" t="str">
        <f>IF('S.D.PASTE SHEET'!AB241="","",'S.D.PASTE SHEET'!AB241)</f>
        <v/>
      </c>
      <c s="50" t="str">
        <f>IF('S.D.PASTE SHEET'!AC241="","",'S.D.PASTE SHEET'!AC241)</f>
        <v/>
      </c>
      <c s="50" t="str">
        <f>IF('S.D.PASTE SHEET'!AD241="","",'S.D.PASTE SHEET'!AD241)</f>
        <v/>
      </c>
      <c s="52"/>
      <c s="48" t="str">
        <f>IF(AK241="","",IF(AK241&gt;0,COUNT($AG$2:AG241),""))</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IF(BC241="","",IF(BC241&gt;0,COUNT($AY$2:AY241),""))</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42" spans="1:66" ht="15.75" customHeight="1">
      <c r="A242" s="50" t="str">
        <f>IF('S.D.PASTE SHEET'!A242="","",'S.D.PASTE SHEET'!A242)</f>
        <v/>
      </c>
      <c s="50" t="str">
        <f>IF('S.D.PASTE SHEET'!B242="","",'S.D.PASTE SHEET'!B242)</f>
        <v/>
      </c>
      <c s="50" t="str">
        <f>IF('S.D.PASTE SHEET'!C242="","",'S.D.PASTE SHEET'!C242)</f>
        <v/>
      </c>
      <c s="51" t="str">
        <f>IF('S.D.PASTE SHEET'!D242="","",'S.D.PASTE SHEET'!D242)</f>
        <v/>
      </c>
      <c s="50" t="str">
        <f>IF('S.D.PASTE SHEET'!E242="","",UPPER('S.D.PASTE SHEET'!E242))</f>
        <v/>
      </c>
      <c s="50" t="str">
        <f>IF('S.D.PASTE SHEET'!F242="","",'S.D.PASTE SHEET'!F242)</f>
        <v/>
      </c>
      <c s="50" t="str">
        <f>IF('S.D.PASTE SHEET'!G242="","",UPPER('S.D.PASTE SHEET'!G242))</f>
        <v/>
      </c>
      <c s="50" t="str">
        <f>IF('S.D.PASTE SHEET'!H242="","",UPPER('S.D.PASTE SHEET'!H242))</f>
        <v/>
      </c>
      <c s="50" t="str">
        <f>IF('S.D.PASTE SHEET'!I242="","",'S.D.PASTE SHEET'!I242)</f>
        <v/>
      </c>
      <c s="51" t="str">
        <f>IF('S.D.PASTE SHEET'!J242="","",'S.D.PASTE SHEET'!J242)</f>
        <v/>
      </c>
      <c s="50" t="str">
        <f>IF('S.D.PASTE SHEET'!K242="","",'S.D.PASTE SHEET'!K242)</f>
        <v/>
      </c>
      <c s="50" t="str">
        <f>IF('S.D.PASTE SHEET'!L242="","",'S.D.PASTE SHEET'!L242)</f>
        <v/>
      </c>
      <c s="50" t="str">
        <f>IF('S.D.PASTE SHEET'!M242="","",'S.D.PASTE SHEET'!M242)</f>
        <v/>
      </c>
      <c s="50" t="str">
        <f>IF('S.D.PASTE SHEET'!N242="","",'S.D.PASTE SHEET'!N242)</f>
        <v/>
      </c>
      <c s="50" t="str">
        <f>IF('S.D.PASTE SHEET'!O242="","",'S.D.PASTE SHEET'!O242)</f>
        <v/>
      </c>
      <c s="50" t="str">
        <f>IF('S.D.PASTE SHEET'!P242="","",'S.D.PASTE SHEET'!P242)</f>
        <v/>
      </c>
      <c s="50" t="str">
        <f>IF('S.D.PASTE SHEET'!Q242="","",'S.D.PASTE SHEET'!Q242)</f>
        <v/>
      </c>
      <c s="50" t="str">
        <f>IF('S.D.PASTE SHEET'!R242="","",'S.D.PASTE SHEET'!R242)</f>
        <v/>
      </c>
      <c s="50" t="str">
        <f>IF('S.D.PASTE SHEET'!S242="","",'S.D.PASTE SHEET'!S242)</f>
        <v/>
      </c>
      <c s="50" t="str">
        <f>IF('S.D.PASTE SHEET'!T242="","",'S.D.PASTE SHEET'!T242)</f>
        <v/>
      </c>
      <c s="50" t="str">
        <f>IF('S.D.PASTE SHEET'!U242="","",'S.D.PASTE SHEET'!U242)</f>
        <v/>
      </c>
      <c s="50" t="str">
        <f>IF('S.D.PASTE SHEET'!V242="","",'S.D.PASTE SHEET'!V242)</f>
        <v/>
      </c>
      <c s="50" t="str">
        <f>IF('S.D.PASTE SHEET'!W242="","",'S.D.PASTE SHEET'!W242)</f>
        <v/>
      </c>
      <c s="50" t="str">
        <f>IF('S.D.PASTE SHEET'!X242="","",'S.D.PASTE SHEET'!X242)</f>
        <v/>
      </c>
      <c s="50" t="str">
        <f>IF('S.D.PASTE SHEET'!Y242="","",'S.D.PASTE SHEET'!Y242)</f>
        <v/>
      </c>
      <c s="50" t="str">
        <f>IF('S.D.PASTE SHEET'!Z242="","",'S.D.PASTE SHEET'!Z242)</f>
        <v/>
      </c>
      <c s="50" t="str">
        <f>IF('S.D.PASTE SHEET'!AA242="","",'S.D.PASTE SHEET'!AA242)</f>
        <v/>
      </c>
      <c s="50" t="str">
        <f>IF('S.D.PASTE SHEET'!AB242="","",'S.D.PASTE SHEET'!AB242)</f>
        <v/>
      </c>
      <c s="50" t="str">
        <f>IF('S.D.PASTE SHEET'!AC242="","",'S.D.PASTE SHEET'!AC242)</f>
        <v/>
      </c>
      <c s="50" t="str">
        <f>IF('S.D.PASTE SHEET'!AD242="","",'S.D.PASTE SHEET'!AD242)</f>
        <v/>
      </c>
      <c s="52"/>
      <c s="48" t="str">
        <f>IF(AK242="","",IF(AK242&gt;0,COUNT($AG$2:AG242),""))</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IF(BC242="","",IF(BC242&gt;0,COUNT($AY$2:AY242),""))</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43" spans="1:66" ht="15.75" customHeight="1">
      <c r="A243" s="50" t="str">
        <f>IF('S.D.PASTE SHEET'!A243="","",'S.D.PASTE SHEET'!A243)</f>
        <v/>
      </c>
      <c s="50" t="str">
        <f>IF('S.D.PASTE SHEET'!B243="","",'S.D.PASTE SHEET'!B243)</f>
        <v/>
      </c>
      <c s="50" t="str">
        <f>IF('S.D.PASTE SHEET'!C243="","",'S.D.PASTE SHEET'!C243)</f>
        <v/>
      </c>
      <c s="51" t="str">
        <f>IF('S.D.PASTE SHEET'!D243="","",'S.D.PASTE SHEET'!D243)</f>
        <v/>
      </c>
      <c s="50" t="str">
        <f>IF('S.D.PASTE SHEET'!E243="","",UPPER('S.D.PASTE SHEET'!E243))</f>
        <v/>
      </c>
      <c s="50" t="str">
        <f>IF('S.D.PASTE SHEET'!F243="","",'S.D.PASTE SHEET'!F243)</f>
        <v/>
      </c>
      <c s="50" t="str">
        <f>IF('S.D.PASTE SHEET'!G243="","",UPPER('S.D.PASTE SHEET'!G243))</f>
        <v/>
      </c>
      <c s="50" t="str">
        <f>IF('S.D.PASTE SHEET'!H243="","",UPPER('S.D.PASTE SHEET'!H243))</f>
        <v/>
      </c>
      <c s="50" t="str">
        <f>IF('S.D.PASTE SHEET'!I243="","",'S.D.PASTE SHEET'!I243)</f>
        <v/>
      </c>
      <c s="51" t="str">
        <f>IF('S.D.PASTE SHEET'!J243="","",'S.D.PASTE SHEET'!J243)</f>
        <v/>
      </c>
      <c s="50" t="str">
        <f>IF('S.D.PASTE SHEET'!K243="","",'S.D.PASTE SHEET'!K243)</f>
        <v/>
      </c>
      <c s="50" t="str">
        <f>IF('S.D.PASTE SHEET'!L243="","",'S.D.PASTE SHEET'!L243)</f>
        <v/>
      </c>
      <c s="50" t="str">
        <f>IF('S.D.PASTE SHEET'!M243="","",'S.D.PASTE SHEET'!M243)</f>
        <v/>
      </c>
      <c s="50" t="str">
        <f>IF('S.D.PASTE SHEET'!N243="","",'S.D.PASTE SHEET'!N243)</f>
        <v/>
      </c>
      <c s="50" t="str">
        <f>IF('S.D.PASTE SHEET'!O243="","",'S.D.PASTE SHEET'!O243)</f>
        <v/>
      </c>
      <c s="50" t="str">
        <f>IF('S.D.PASTE SHEET'!P243="","",'S.D.PASTE SHEET'!P243)</f>
        <v/>
      </c>
      <c s="50" t="str">
        <f>IF('S.D.PASTE SHEET'!Q243="","",'S.D.PASTE SHEET'!Q243)</f>
        <v/>
      </c>
      <c s="50" t="str">
        <f>IF('S.D.PASTE SHEET'!R243="","",'S.D.PASTE SHEET'!R243)</f>
        <v/>
      </c>
      <c s="50" t="str">
        <f>IF('S.D.PASTE SHEET'!S243="","",'S.D.PASTE SHEET'!S243)</f>
        <v/>
      </c>
      <c s="50" t="str">
        <f>IF('S.D.PASTE SHEET'!T243="","",'S.D.PASTE SHEET'!T243)</f>
        <v/>
      </c>
      <c s="50" t="str">
        <f>IF('S.D.PASTE SHEET'!U243="","",'S.D.PASTE SHEET'!U243)</f>
        <v/>
      </c>
      <c s="50" t="str">
        <f>IF('S.D.PASTE SHEET'!V243="","",'S.D.PASTE SHEET'!V243)</f>
        <v/>
      </c>
      <c s="50" t="str">
        <f>IF('S.D.PASTE SHEET'!W243="","",'S.D.PASTE SHEET'!W243)</f>
        <v/>
      </c>
      <c s="50" t="str">
        <f>IF('S.D.PASTE SHEET'!X243="","",'S.D.PASTE SHEET'!X243)</f>
        <v/>
      </c>
      <c s="50" t="str">
        <f>IF('S.D.PASTE SHEET'!Y243="","",'S.D.PASTE SHEET'!Y243)</f>
        <v/>
      </c>
      <c s="50" t="str">
        <f>IF('S.D.PASTE SHEET'!Z243="","",'S.D.PASTE SHEET'!Z243)</f>
        <v/>
      </c>
      <c s="50" t="str">
        <f>IF('S.D.PASTE SHEET'!AA243="","",'S.D.PASTE SHEET'!AA243)</f>
        <v/>
      </c>
      <c s="50" t="str">
        <f>IF('S.D.PASTE SHEET'!AB243="","",'S.D.PASTE SHEET'!AB243)</f>
        <v/>
      </c>
      <c s="50" t="str">
        <f>IF('S.D.PASTE SHEET'!AC243="","",'S.D.PASTE SHEET'!AC243)</f>
        <v/>
      </c>
      <c s="50" t="str">
        <f>IF('S.D.PASTE SHEET'!AD243="","",'S.D.PASTE SHEET'!AD243)</f>
        <v/>
      </c>
      <c s="52"/>
      <c s="48" t="str">
        <f>IF(AK243="","",IF(AK243&gt;0,COUNT($AG$2:AG243),""))</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IF(BC243="","",IF(BC243&gt;0,COUNT($AY$2:AY243),""))</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44" spans="1:66" ht="15.75" customHeight="1">
      <c r="A244" s="50" t="str">
        <f>IF('S.D.PASTE SHEET'!A244="","",'S.D.PASTE SHEET'!A244)</f>
        <v/>
      </c>
      <c s="50" t="str">
        <f>IF('S.D.PASTE SHEET'!B244="","",'S.D.PASTE SHEET'!B244)</f>
        <v/>
      </c>
      <c s="50" t="str">
        <f>IF('S.D.PASTE SHEET'!C244="","",'S.D.PASTE SHEET'!C244)</f>
        <v/>
      </c>
      <c s="51" t="str">
        <f>IF('S.D.PASTE SHEET'!D244="","",'S.D.PASTE SHEET'!D244)</f>
        <v/>
      </c>
      <c s="50" t="str">
        <f>IF('S.D.PASTE SHEET'!E244="","",UPPER('S.D.PASTE SHEET'!E244))</f>
        <v/>
      </c>
      <c s="50" t="str">
        <f>IF('S.D.PASTE SHEET'!F244="","",'S.D.PASTE SHEET'!F244)</f>
        <v/>
      </c>
      <c s="50" t="str">
        <f>IF('S.D.PASTE SHEET'!G244="","",UPPER('S.D.PASTE SHEET'!G244))</f>
        <v/>
      </c>
      <c s="50" t="str">
        <f>IF('S.D.PASTE SHEET'!H244="","",UPPER('S.D.PASTE SHEET'!H244))</f>
        <v/>
      </c>
      <c s="50" t="str">
        <f>IF('S.D.PASTE SHEET'!I244="","",'S.D.PASTE SHEET'!I244)</f>
        <v/>
      </c>
      <c s="51" t="str">
        <f>IF('S.D.PASTE SHEET'!J244="","",'S.D.PASTE SHEET'!J244)</f>
        <v/>
      </c>
      <c s="50" t="str">
        <f>IF('S.D.PASTE SHEET'!K244="","",'S.D.PASTE SHEET'!K244)</f>
        <v/>
      </c>
      <c s="50" t="str">
        <f>IF('S.D.PASTE SHEET'!L244="","",'S.D.PASTE SHEET'!L244)</f>
        <v/>
      </c>
      <c s="50" t="str">
        <f>IF('S.D.PASTE SHEET'!M244="","",'S.D.PASTE SHEET'!M244)</f>
        <v/>
      </c>
      <c s="50" t="str">
        <f>IF('S.D.PASTE SHEET'!N244="","",'S.D.PASTE SHEET'!N244)</f>
        <v/>
      </c>
      <c s="50" t="str">
        <f>IF('S.D.PASTE SHEET'!O244="","",'S.D.PASTE SHEET'!O244)</f>
        <v/>
      </c>
      <c s="50" t="str">
        <f>IF('S.D.PASTE SHEET'!P244="","",'S.D.PASTE SHEET'!P244)</f>
        <v/>
      </c>
      <c s="50" t="str">
        <f>IF('S.D.PASTE SHEET'!Q244="","",'S.D.PASTE SHEET'!Q244)</f>
        <v/>
      </c>
      <c s="50" t="str">
        <f>IF('S.D.PASTE SHEET'!R244="","",'S.D.PASTE SHEET'!R244)</f>
        <v/>
      </c>
      <c s="50" t="str">
        <f>IF('S.D.PASTE SHEET'!S244="","",'S.D.PASTE SHEET'!S244)</f>
        <v/>
      </c>
      <c s="50" t="str">
        <f>IF('S.D.PASTE SHEET'!T244="","",'S.D.PASTE SHEET'!T244)</f>
        <v/>
      </c>
      <c s="50" t="str">
        <f>IF('S.D.PASTE SHEET'!U244="","",'S.D.PASTE SHEET'!U244)</f>
        <v/>
      </c>
      <c s="50" t="str">
        <f>IF('S.D.PASTE SHEET'!V244="","",'S.D.PASTE SHEET'!V244)</f>
        <v/>
      </c>
      <c s="50" t="str">
        <f>IF('S.D.PASTE SHEET'!W244="","",'S.D.PASTE SHEET'!W244)</f>
        <v/>
      </c>
      <c s="50" t="str">
        <f>IF('S.D.PASTE SHEET'!X244="","",'S.D.PASTE SHEET'!X244)</f>
        <v/>
      </c>
      <c s="50" t="str">
        <f>IF('S.D.PASTE SHEET'!Y244="","",'S.D.PASTE SHEET'!Y244)</f>
        <v/>
      </c>
      <c s="50" t="str">
        <f>IF('S.D.PASTE SHEET'!Z244="","",'S.D.PASTE SHEET'!Z244)</f>
        <v/>
      </c>
      <c s="50" t="str">
        <f>IF('S.D.PASTE SHEET'!AA244="","",'S.D.PASTE SHEET'!AA244)</f>
        <v/>
      </c>
      <c s="50" t="str">
        <f>IF('S.D.PASTE SHEET'!AB244="","",'S.D.PASTE SHEET'!AB244)</f>
        <v/>
      </c>
      <c s="50" t="str">
        <f>IF('S.D.PASTE SHEET'!AC244="","",'S.D.PASTE SHEET'!AC244)</f>
        <v/>
      </c>
      <c s="50" t="str">
        <f>IF('S.D.PASTE SHEET'!AD244="","",'S.D.PASTE SHEET'!AD244)</f>
        <v/>
      </c>
      <c s="52"/>
      <c s="48" t="str">
        <f>IF(AK244="","",IF(AK244&gt;0,COUNT($AG$2:AG244),""))</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IF(BC244="","",IF(BC244&gt;0,COUNT($AY$2:AY244),""))</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45" spans="1:66" ht="15.75" customHeight="1">
      <c r="A245" s="50" t="str">
        <f>IF('S.D.PASTE SHEET'!A245="","",'S.D.PASTE SHEET'!A245)</f>
        <v/>
      </c>
      <c s="50" t="str">
        <f>IF('S.D.PASTE SHEET'!B245="","",'S.D.PASTE SHEET'!B245)</f>
        <v/>
      </c>
      <c s="50" t="str">
        <f>IF('S.D.PASTE SHEET'!C245="","",'S.D.PASTE SHEET'!C245)</f>
        <v/>
      </c>
      <c s="51" t="str">
        <f>IF('S.D.PASTE SHEET'!D245="","",'S.D.PASTE SHEET'!D245)</f>
        <v/>
      </c>
      <c s="50" t="str">
        <f>IF('S.D.PASTE SHEET'!E245="","",UPPER('S.D.PASTE SHEET'!E245))</f>
        <v/>
      </c>
      <c s="50" t="str">
        <f>IF('S.D.PASTE SHEET'!F245="","",'S.D.PASTE SHEET'!F245)</f>
        <v/>
      </c>
      <c s="50" t="str">
        <f>IF('S.D.PASTE SHEET'!G245="","",UPPER('S.D.PASTE SHEET'!G245))</f>
        <v/>
      </c>
      <c s="50" t="str">
        <f>IF('S.D.PASTE SHEET'!H245="","",UPPER('S.D.PASTE SHEET'!H245))</f>
        <v/>
      </c>
      <c s="50" t="str">
        <f>IF('S.D.PASTE SHEET'!I245="","",'S.D.PASTE SHEET'!I245)</f>
        <v/>
      </c>
      <c s="51" t="str">
        <f>IF('S.D.PASTE SHEET'!J245="","",'S.D.PASTE SHEET'!J245)</f>
        <v/>
      </c>
      <c s="50" t="str">
        <f>IF('S.D.PASTE SHEET'!K245="","",'S.D.PASTE SHEET'!K245)</f>
        <v/>
      </c>
      <c s="50" t="str">
        <f>IF('S.D.PASTE SHEET'!L245="","",'S.D.PASTE SHEET'!L245)</f>
        <v/>
      </c>
      <c s="50" t="str">
        <f>IF('S.D.PASTE SHEET'!M245="","",'S.D.PASTE SHEET'!M245)</f>
        <v/>
      </c>
      <c s="50" t="str">
        <f>IF('S.D.PASTE SHEET'!N245="","",'S.D.PASTE SHEET'!N245)</f>
        <v/>
      </c>
      <c s="50" t="str">
        <f>IF('S.D.PASTE SHEET'!O245="","",'S.D.PASTE SHEET'!O245)</f>
        <v/>
      </c>
      <c s="50" t="str">
        <f>IF('S.D.PASTE SHEET'!P245="","",'S.D.PASTE SHEET'!P245)</f>
        <v/>
      </c>
      <c s="50" t="str">
        <f>IF('S.D.PASTE SHEET'!Q245="","",'S.D.PASTE SHEET'!Q245)</f>
        <v/>
      </c>
      <c s="50" t="str">
        <f>IF('S.D.PASTE SHEET'!R245="","",'S.D.PASTE SHEET'!R245)</f>
        <v/>
      </c>
      <c s="50" t="str">
        <f>IF('S.D.PASTE SHEET'!S245="","",'S.D.PASTE SHEET'!S245)</f>
        <v/>
      </c>
      <c s="50" t="str">
        <f>IF('S.D.PASTE SHEET'!T245="","",'S.D.PASTE SHEET'!T245)</f>
        <v/>
      </c>
      <c s="50" t="str">
        <f>IF('S.D.PASTE SHEET'!U245="","",'S.D.PASTE SHEET'!U245)</f>
        <v/>
      </c>
      <c s="50" t="str">
        <f>IF('S.D.PASTE SHEET'!V245="","",'S.D.PASTE SHEET'!V245)</f>
        <v/>
      </c>
      <c s="50" t="str">
        <f>IF('S.D.PASTE SHEET'!W245="","",'S.D.PASTE SHEET'!W245)</f>
        <v/>
      </c>
      <c s="50" t="str">
        <f>IF('S.D.PASTE SHEET'!X245="","",'S.D.PASTE SHEET'!X245)</f>
        <v/>
      </c>
      <c s="50" t="str">
        <f>IF('S.D.PASTE SHEET'!Y245="","",'S.D.PASTE SHEET'!Y245)</f>
        <v/>
      </c>
      <c s="50" t="str">
        <f>IF('S.D.PASTE SHEET'!Z245="","",'S.D.PASTE SHEET'!Z245)</f>
        <v/>
      </c>
      <c s="50" t="str">
        <f>IF('S.D.PASTE SHEET'!AA245="","",'S.D.PASTE SHEET'!AA245)</f>
        <v/>
      </c>
      <c s="50" t="str">
        <f>IF('S.D.PASTE SHEET'!AB245="","",'S.D.PASTE SHEET'!AB245)</f>
        <v/>
      </c>
      <c s="50" t="str">
        <f>IF('S.D.PASTE SHEET'!AC245="","",'S.D.PASTE SHEET'!AC245)</f>
        <v/>
      </c>
      <c s="50" t="str">
        <f>IF('S.D.PASTE SHEET'!AD245="","",'S.D.PASTE SHEET'!AD245)</f>
        <v/>
      </c>
      <c s="52"/>
      <c s="48" t="str">
        <f>IF(AK245="","",IF(AK245&gt;0,COUNT($AG$2:AG245),""))</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IF(BC245="","",IF(BC245&gt;0,COUNT($AY$2:AY245),""))</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46" spans="1:66" ht="15.75" customHeight="1">
      <c r="A246" s="50" t="str">
        <f>IF('S.D.PASTE SHEET'!A246="","",'S.D.PASTE SHEET'!A246)</f>
        <v/>
      </c>
      <c s="50" t="str">
        <f>IF('S.D.PASTE SHEET'!B246="","",'S.D.PASTE SHEET'!B246)</f>
        <v/>
      </c>
      <c s="50" t="str">
        <f>IF('S.D.PASTE SHEET'!C246="","",'S.D.PASTE SHEET'!C246)</f>
        <v/>
      </c>
      <c s="51" t="str">
        <f>IF('S.D.PASTE SHEET'!D246="","",'S.D.PASTE SHEET'!D246)</f>
        <v/>
      </c>
      <c s="50" t="str">
        <f>IF('S.D.PASTE SHEET'!E246="","",UPPER('S.D.PASTE SHEET'!E246))</f>
        <v/>
      </c>
      <c s="50" t="str">
        <f>IF('S.D.PASTE SHEET'!F246="","",'S.D.PASTE SHEET'!F246)</f>
        <v/>
      </c>
      <c s="50" t="str">
        <f>IF('S.D.PASTE SHEET'!G246="","",UPPER('S.D.PASTE SHEET'!G246))</f>
        <v/>
      </c>
      <c s="50" t="str">
        <f>IF('S.D.PASTE SHEET'!H246="","",UPPER('S.D.PASTE SHEET'!H246))</f>
        <v/>
      </c>
      <c s="50" t="str">
        <f>IF('S.D.PASTE SHEET'!I246="","",'S.D.PASTE SHEET'!I246)</f>
        <v/>
      </c>
      <c s="51" t="str">
        <f>IF('S.D.PASTE SHEET'!J246="","",'S.D.PASTE SHEET'!J246)</f>
        <v/>
      </c>
      <c s="50" t="str">
        <f>IF('S.D.PASTE SHEET'!K246="","",'S.D.PASTE SHEET'!K246)</f>
        <v/>
      </c>
      <c s="50" t="str">
        <f>IF('S.D.PASTE SHEET'!L246="","",'S.D.PASTE SHEET'!L246)</f>
        <v/>
      </c>
      <c s="50" t="str">
        <f>IF('S.D.PASTE SHEET'!M246="","",'S.D.PASTE SHEET'!M246)</f>
        <v/>
      </c>
      <c s="50" t="str">
        <f>IF('S.D.PASTE SHEET'!N246="","",'S.D.PASTE SHEET'!N246)</f>
        <v/>
      </c>
      <c s="50" t="str">
        <f>IF('S.D.PASTE SHEET'!O246="","",'S.D.PASTE SHEET'!O246)</f>
        <v/>
      </c>
      <c s="50" t="str">
        <f>IF('S.D.PASTE SHEET'!P246="","",'S.D.PASTE SHEET'!P246)</f>
        <v/>
      </c>
      <c s="50" t="str">
        <f>IF('S.D.PASTE SHEET'!Q246="","",'S.D.PASTE SHEET'!Q246)</f>
        <v/>
      </c>
      <c s="50" t="str">
        <f>IF('S.D.PASTE SHEET'!R246="","",'S.D.PASTE SHEET'!R246)</f>
        <v/>
      </c>
      <c s="50" t="str">
        <f>IF('S.D.PASTE SHEET'!S246="","",'S.D.PASTE SHEET'!S246)</f>
        <v/>
      </c>
      <c s="50" t="str">
        <f>IF('S.D.PASTE SHEET'!T246="","",'S.D.PASTE SHEET'!T246)</f>
        <v/>
      </c>
      <c s="50" t="str">
        <f>IF('S.D.PASTE SHEET'!U246="","",'S.D.PASTE SHEET'!U246)</f>
        <v/>
      </c>
      <c s="50" t="str">
        <f>IF('S.D.PASTE SHEET'!V246="","",'S.D.PASTE SHEET'!V246)</f>
        <v/>
      </c>
      <c s="50" t="str">
        <f>IF('S.D.PASTE SHEET'!W246="","",'S.D.PASTE SHEET'!W246)</f>
        <v/>
      </c>
      <c s="50" t="str">
        <f>IF('S.D.PASTE SHEET'!X246="","",'S.D.PASTE SHEET'!X246)</f>
        <v/>
      </c>
      <c s="50" t="str">
        <f>IF('S.D.PASTE SHEET'!Y246="","",'S.D.PASTE SHEET'!Y246)</f>
        <v/>
      </c>
      <c s="50" t="str">
        <f>IF('S.D.PASTE SHEET'!Z246="","",'S.D.PASTE SHEET'!Z246)</f>
        <v/>
      </c>
      <c s="50" t="str">
        <f>IF('S.D.PASTE SHEET'!AA246="","",'S.D.PASTE SHEET'!AA246)</f>
        <v/>
      </c>
      <c s="50" t="str">
        <f>IF('S.D.PASTE SHEET'!AB246="","",'S.D.PASTE SHEET'!AB246)</f>
        <v/>
      </c>
      <c s="50" t="str">
        <f>IF('S.D.PASTE SHEET'!AC246="","",'S.D.PASTE SHEET'!AC246)</f>
        <v/>
      </c>
      <c s="50" t="str">
        <f>IF('S.D.PASTE SHEET'!AD246="","",'S.D.PASTE SHEET'!AD246)</f>
        <v/>
      </c>
      <c s="52"/>
      <c s="48" t="str">
        <f>IF(AK246="","",IF(AK246&gt;0,COUNT($AG$2:AG246),""))</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IF(BC246="","",IF(BC246&gt;0,COUNT($AY$2:AY246),""))</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47" spans="1:66" ht="15.75" customHeight="1">
      <c r="A247" s="50" t="str">
        <f>IF('S.D.PASTE SHEET'!A247="","",'S.D.PASTE SHEET'!A247)</f>
        <v/>
      </c>
      <c s="50" t="str">
        <f>IF('S.D.PASTE SHEET'!B247="","",'S.D.PASTE SHEET'!B247)</f>
        <v/>
      </c>
      <c s="50" t="str">
        <f>IF('S.D.PASTE SHEET'!C247="","",'S.D.PASTE SHEET'!C247)</f>
        <v/>
      </c>
      <c s="51" t="str">
        <f>IF('S.D.PASTE SHEET'!D247="","",'S.D.PASTE SHEET'!D247)</f>
        <v/>
      </c>
      <c s="50" t="str">
        <f>IF('S.D.PASTE SHEET'!E247="","",UPPER('S.D.PASTE SHEET'!E247))</f>
        <v/>
      </c>
      <c s="50" t="str">
        <f>IF('S.D.PASTE SHEET'!F247="","",'S.D.PASTE SHEET'!F247)</f>
        <v/>
      </c>
      <c s="50" t="str">
        <f>IF('S.D.PASTE SHEET'!G247="","",UPPER('S.D.PASTE SHEET'!G247))</f>
        <v/>
      </c>
      <c s="50" t="str">
        <f>IF('S.D.PASTE SHEET'!H247="","",UPPER('S.D.PASTE SHEET'!H247))</f>
        <v/>
      </c>
      <c s="50" t="str">
        <f>IF('S.D.PASTE SHEET'!I247="","",'S.D.PASTE SHEET'!I247)</f>
        <v/>
      </c>
      <c s="51" t="str">
        <f>IF('S.D.PASTE SHEET'!J247="","",'S.D.PASTE SHEET'!J247)</f>
        <v/>
      </c>
      <c s="50" t="str">
        <f>IF('S.D.PASTE SHEET'!K247="","",'S.D.PASTE SHEET'!K247)</f>
        <v/>
      </c>
      <c s="50" t="str">
        <f>IF('S.D.PASTE SHEET'!L247="","",'S.D.PASTE SHEET'!L247)</f>
        <v/>
      </c>
      <c s="50" t="str">
        <f>IF('S.D.PASTE SHEET'!M247="","",'S.D.PASTE SHEET'!M247)</f>
        <v/>
      </c>
      <c s="50" t="str">
        <f>IF('S.D.PASTE SHEET'!N247="","",'S.D.PASTE SHEET'!N247)</f>
        <v/>
      </c>
      <c s="50" t="str">
        <f>IF('S.D.PASTE SHEET'!O247="","",'S.D.PASTE SHEET'!O247)</f>
        <v/>
      </c>
      <c s="50" t="str">
        <f>IF('S.D.PASTE SHEET'!P247="","",'S.D.PASTE SHEET'!P247)</f>
        <v/>
      </c>
      <c s="50" t="str">
        <f>IF('S.D.PASTE SHEET'!Q247="","",'S.D.PASTE SHEET'!Q247)</f>
        <v/>
      </c>
      <c s="50" t="str">
        <f>IF('S.D.PASTE SHEET'!R247="","",'S.D.PASTE SHEET'!R247)</f>
        <v/>
      </c>
      <c s="50" t="str">
        <f>IF('S.D.PASTE SHEET'!S247="","",'S.D.PASTE SHEET'!S247)</f>
        <v/>
      </c>
      <c s="50" t="str">
        <f>IF('S.D.PASTE SHEET'!T247="","",'S.D.PASTE SHEET'!T247)</f>
        <v/>
      </c>
      <c s="50" t="str">
        <f>IF('S.D.PASTE SHEET'!U247="","",'S.D.PASTE SHEET'!U247)</f>
        <v/>
      </c>
      <c s="50" t="str">
        <f>IF('S.D.PASTE SHEET'!V247="","",'S.D.PASTE SHEET'!V247)</f>
        <v/>
      </c>
      <c s="50" t="str">
        <f>IF('S.D.PASTE SHEET'!W247="","",'S.D.PASTE SHEET'!W247)</f>
        <v/>
      </c>
      <c s="50" t="str">
        <f>IF('S.D.PASTE SHEET'!X247="","",'S.D.PASTE SHEET'!X247)</f>
        <v/>
      </c>
      <c s="50" t="str">
        <f>IF('S.D.PASTE SHEET'!Y247="","",'S.D.PASTE SHEET'!Y247)</f>
        <v/>
      </c>
      <c s="50" t="str">
        <f>IF('S.D.PASTE SHEET'!Z247="","",'S.D.PASTE SHEET'!Z247)</f>
        <v/>
      </c>
      <c s="50" t="str">
        <f>IF('S.D.PASTE SHEET'!AA247="","",'S.D.PASTE SHEET'!AA247)</f>
        <v/>
      </c>
      <c s="50" t="str">
        <f>IF('S.D.PASTE SHEET'!AB247="","",'S.D.PASTE SHEET'!AB247)</f>
        <v/>
      </c>
      <c s="50" t="str">
        <f>IF('S.D.PASTE SHEET'!AC247="","",'S.D.PASTE SHEET'!AC247)</f>
        <v/>
      </c>
      <c s="50" t="str">
        <f>IF('S.D.PASTE SHEET'!AD247="","",'S.D.PASTE SHEET'!AD247)</f>
        <v/>
      </c>
      <c s="52"/>
      <c s="48" t="str">
        <f>IF(AK247="","",IF(AK247&gt;0,COUNT($AG$2:AG247),""))</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IF(BC247="","",IF(BC247&gt;0,COUNT($AY$2:AY247),""))</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48" spans="1:66" ht="15.75" customHeight="1">
      <c r="A248" s="50" t="str">
        <f>IF('S.D.PASTE SHEET'!A248="","",'S.D.PASTE SHEET'!A248)</f>
        <v/>
      </c>
      <c s="50" t="str">
        <f>IF('S.D.PASTE SHEET'!B248="","",'S.D.PASTE SHEET'!B248)</f>
        <v/>
      </c>
      <c s="50" t="str">
        <f>IF('S.D.PASTE SHEET'!C248="","",'S.D.PASTE SHEET'!C248)</f>
        <v/>
      </c>
      <c s="51" t="str">
        <f>IF('S.D.PASTE SHEET'!D248="","",'S.D.PASTE SHEET'!D248)</f>
        <v/>
      </c>
      <c s="50" t="str">
        <f>IF('S.D.PASTE SHEET'!E248="","",UPPER('S.D.PASTE SHEET'!E248))</f>
        <v/>
      </c>
      <c s="50" t="str">
        <f>IF('S.D.PASTE SHEET'!F248="","",'S.D.PASTE SHEET'!F248)</f>
        <v/>
      </c>
      <c s="50" t="str">
        <f>IF('S.D.PASTE SHEET'!G248="","",UPPER('S.D.PASTE SHEET'!G248))</f>
        <v/>
      </c>
      <c s="50" t="str">
        <f>IF('S.D.PASTE SHEET'!H248="","",UPPER('S.D.PASTE SHEET'!H248))</f>
        <v/>
      </c>
      <c s="50" t="str">
        <f>IF('S.D.PASTE SHEET'!I248="","",'S.D.PASTE SHEET'!I248)</f>
        <v/>
      </c>
      <c s="51" t="str">
        <f>IF('S.D.PASTE SHEET'!J248="","",'S.D.PASTE SHEET'!J248)</f>
        <v/>
      </c>
      <c s="50" t="str">
        <f>IF('S.D.PASTE SHEET'!K248="","",'S.D.PASTE SHEET'!K248)</f>
        <v/>
      </c>
      <c s="50" t="str">
        <f>IF('S.D.PASTE SHEET'!L248="","",'S.D.PASTE SHEET'!L248)</f>
        <v/>
      </c>
      <c s="50" t="str">
        <f>IF('S.D.PASTE SHEET'!M248="","",'S.D.PASTE SHEET'!M248)</f>
        <v/>
      </c>
      <c s="50" t="str">
        <f>IF('S.D.PASTE SHEET'!N248="","",'S.D.PASTE SHEET'!N248)</f>
        <v/>
      </c>
      <c s="50" t="str">
        <f>IF('S.D.PASTE SHEET'!O248="","",'S.D.PASTE SHEET'!O248)</f>
        <v/>
      </c>
      <c s="50" t="str">
        <f>IF('S.D.PASTE SHEET'!P248="","",'S.D.PASTE SHEET'!P248)</f>
        <v/>
      </c>
      <c s="50" t="str">
        <f>IF('S.D.PASTE SHEET'!Q248="","",'S.D.PASTE SHEET'!Q248)</f>
        <v/>
      </c>
      <c s="50" t="str">
        <f>IF('S.D.PASTE SHEET'!R248="","",'S.D.PASTE SHEET'!R248)</f>
        <v/>
      </c>
      <c s="50" t="str">
        <f>IF('S.D.PASTE SHEET'!S248="","",'S.D.PASTE SHEET'!S248)</f>
        <v/>
      </c>
      <c s="50" t="str">
        <f>IF('S.D.PASTE SHEET'!T248="","",'S.D.PASTE SHEET'!T248)</f>
        <v/>
      </c>
      <c s="50" t="str">
        <f>IF('S.D.PASTE SHEET'!U248="","",'S.D.PASTE SHEET'!U248)</f>
        <v/>
      </c>
      <c s="50" t="str">
        <f>IF('S.D.PASTE SHEET'!V248="","",'S.D.PASTE SHEET'!V248)</f>
        <v/>
      </c>
      <c s="50" t="str">
        <f>IF('S.D.PASTE SHEET'!W248="","",'S.D.PASTE SHEET'!W248)</f>
        <v/>
      </c>
      <c s="50" t="str">
        <f>IF('S.D.PASTE SHEET'!X248="","",'S.D.PASTE SHEET'!X248)</f>
        <v/>
      </c>
      <c s="50" t="str">
        <f>IF('S.D.PASTE SHEET'!Y248="","",'S.D.PASTE SHEET'!Y248)</f>
        <v/>
      </c>
      <c s="50" t="str">
        <f>IF('S.D.PASTE SHEET'!Z248="","",'S.D.PASTE SHEET'!Z248)</f>
        <v/>
      </c>
      <c s="50" t="str">
        <f>IF('S.D.PASTE SHEET'!AA248="","",'S.D.PASTE SHEET'!AA248)</f>
        <v/>
      </c>
      <c s="50" t="str">
        <f>IF('S.D.PASTE SHEET'!AB248="","",'S.D.PASTE SHEET'!AB248)</f>
        <v/>
      </c>
      <c s="50" t="str">
        <f>IF('S.D.PASTE SHEET'!AC248="","",'S.D.PASTE SHEET'!AC248)</f>
        <v/>
      </c>
      <c s="50" t="str">
        <f>IF('S.D.PASTE SHEET'!AD248="","",'S.D.PASTE SHEET'!AD248)</f>
        <v/>
      </c>
      <c s="52"/>
      <c s="48" t="str">
        <f>IF(AK248="","",IF(AK248&gt;0,COUNT($AG$2:AG248),""))</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IF(BC248="","",IF(BC248&gt;0,COUNT($AY$2:AY248),""))</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49" spans="1:66" ht="15.75" customHeight="1">
      <c r="A249" s="50" t="str">
        <f>IF('S.D.PASTE SHEET'!A249="","",'S.D.PASTE SHEET'!A249)</f>
        <v/>
      </c>
      <c s="50" t="str">
        <f>IF('S.D.PASTE SHEET'!B249="","",'S.D.PASTE SHEET'!B249)</f>
        <v/>
      </c>
      <c s="50" t="str">
        <f>IF('S.D.PASTE SHEET'!C249="","",'S.D.PASTE SHEET'!C249)</f>
        <v/>
      </c>
      <c s="51" t="str">
        <f>IF('S.D.PASTE SHEET'!D249="","",'S.D.PASTE SHEET'!D249)</f>
        <v/>
      </c>
      <c s="50" t="str">
        <f>IF('S.D.PASTE SHEET'!E249="","",UPPER('S.D.PASTE SHEET'!E249))</f>
        <v/>
      </c>
      <c s="50" t="str">
        <f>IF('S.D.PASTE SHEET'!F249="","",'S.D.PASTE SHEET'!F249)</f>
        <v/>
      </c>
      <c s="50" t="str">
        <f>IF('S.D.PASTE SHEET'!G249="","",UPPER('S.D.PASTE SHEET'!G249))</f>
        <v/>
      </c>
      <c s="50" t="str">
        <f>IF('S.D.PASTE SHEET'!H249="","",UPPER('S.D.PASTE SHEET'!H249))</f>
        <v/>
      </c>
      <c s="50" t="str">
        <f>IF('S.D.PASTE SHEET'!I249="","",'S.D.PASTE SHEET'!I249)</f>
        <v/>
      </c>
      <c s="51" t="str">
        <f>IF('S.D.PASTE SHEET'!J249="","",'S.D.PASTE SHEET'!J249)</f>
        <v/>
      </c>
      <c s="50" t="str">
        <f>IF('S.D.PASTE SHEET'!K249="","",'S.D.PASTE SHEET'!K249)</f>
        <v/>
      </c>
      <c s="50" t="str">
        <f>IF('S.D.PASTE SHEET'!L249="","",'S.D.PASTE SHEET'!L249)</f>
        <v/>
      </c>
      <c s="50" t="str">
        <f>IF('S.D.PASTE SHEET'!M249="","",'S.D.PASTE SHEET'!M249)</f>
        <v/>
      </c>
      <c s="50" t="str">
        <f>IF('S.D.PASTE SHEET'!N249="","",'S.D.PASTE SHEET'!N249)</f>
        <v/>
      </c>
      <c s="50" t="str">
        <f>IF('S.D.PASTE SHEET'!O249="","",'S.D.PASTE SHEET'!O249)</f>
        <v/>
      </c>
      <c s="50" t="str">
        <f>IF('S.D.PASTE SHEET'!P249="","",'S.D.PASTE SHEET'!P249)</f>
        <v/>
      </c>
      <c s="50" t="str">
        <f>IF('S.D.PASTE SHEET'!Q249="","",'S.D.PASTE SHEET'!Q249)</f>
        <v/>
      </c>
      <c s="50" t="str">
        <f>IF('S.D.PASTE SHEET'!R249="","",'S.D.PASTE SHEET'!R249)</f>
        <v/>
      </c>
      <c s="50" t="str">
        <f>IF('S.D.PASTE SHEET'!S249="","",'S.D.PASTE SHEET'!S249)</f>
        <v/>
      </c>
      <c s="50" t="str">
        <f>IF('S.D.PASTE SHEET'!T249="","",'S.D.PASTE SHEET'!T249)</f>
        <v/>
      </c>
      <c s="50" t="str">
        <f>IF('S.D.PASTE SHEET'!U249="","",'S.D.PASTE SHEET'!U249)</f>
        <v/>
      </c>
      <c s="50" t="str">
        <f>IF('S.D.PASTE SHEET'!V249="","",'S.D.PASTE SHEET'!V249)</f>
        <v/>
      </c>
      <c s="50" t="str">
        <f>IF('S.D.PASTE SHEET'!W249="","",'S.D.PASTE SHEET'!W249)</f>
        <v/>
      </c>
      <c s="50" t="str">
        <f>IF('S.D.PASTE SHEET'!X249="","",'S.D.PASTE SHEET'!X249)</f>
        <v/>
      </c>
      <c s="50" t="str">
        <f>IF('S.D.PASTE SHEET'!Y249="","",'S.D.PASTE SHEET'!Y249)</f>
        <v/>
      </c>
      <c s="50" t="str">
        <f>IF('S.D.PASTE SHEET'!Z249="","",'S.D.PASTE SHEET'!Z249)</f>
        <v/>
      </c>
      <c s="50" t="str">
        <f>IF('S.D.PASTE SHEET'!AA249="","",'S.D.PASTE SHEET'!AA249)</f>
        <v/>
      </c>
      <c s="50" t="str">
        <f>IF('S.D.PASTE SHEET'!AB249="","",'S.D.PASTE SHEET'!AB249)</f>
        <v/>
      </c>
      <c s="50" t="str">
        <f>IF('S.D.PASTE SHEET'!AC249="","",'S.D.PASTE SHEET'!AC249)</f>
        <v/>
      </c>
      <c s="50" t="str">
        <f>IF('S.D.PASTE SHEET'!AD249="","",'S.D.PASTE SHEET'!AD249)</f>
        <v/>
      </c>
      <c s="52"/>
      <c s="48" t="str">
        <f>IF(AK249="","",IF(AK249&gt;0,COUNT($AG$2:AG249),""))</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IF(BC249="","",IF(BC249&gt;0,COUNT($AY$2:AY249),""))</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50" spans="1:66" ht="15.75" customHeight="1">
      <c r="A250" s="50" t="str">
        <f>IF('S.D.PASTE SHEET'!A250="","",'S.D.PASTE SHEET'!A250)</f>
        <v/>
      </c>
      <c s="50" t="str">
        <f>IF('S.D.PASTE SHEET'!B250="","",'S.D.PASTE SHEET'!B250)</f>
        <v/>
      </c>
      <c s="50" t="str">
        <f>IF('S.D.PASTE SHEET'!C250="","",'S.D.PASTE SHEET'!C250)</f>
        <v/>
      </c>
      <c s="51" t="str">
        <f>IF('S.D.PASTE SHEET'!D250="","",'S.D.PASTE SHEET'!D250)</f>
        <v/>
      </c>
      <c s="50" t="str">
        <f>IF('S.D.PASTE SHEET'!E250="","",UPPER('S.D.PASTE SHEET'!E250))</f>
        <v/>
      </c>
      <c s="50" t="str">
        <f>IF('S.D.PASTE SHEET'!F250="","",'S.D.PASTE SHEET'!F250)</f>
        <v/>
      </c>
      <c s="50" t="str">
        <f>IF('S.D.PASTE SHEET'!G250="","",UPPER('S.D.PASTE SHEET'!G250))</f>
        <v/>
      </c>
      <c s="50" t="str">
        <f>IF('S.D.PASTE SHEET'!H250="","",UPPER('S.D.PASTE SHEET'!H250))</f>
        <v/>
      </c>
      <c s="50" t="str">
        <f>IF('S.D.PASTE SHEET'!I250="","",'S.D.PASTE SHEET'!I250)</f>
        <v/>
      </c>
      <c s="51" t="str">
        <f>IF('S.D.PASTE SHEET'!J250="","",'S.D.PASTE SHEET'!J250)</f>
        <v/>
      </c>
      <c s="50" t="str">
        <f>IF('S.D.PASTE SHEET'!K250="","",'S.D.PASTE SHEET'!K250)</f>
        <v/>
      </c>
      <c s="50" t="str">
        <f>IF('S.D.PASTE SHEET'!L250="","",'S.D.PASTE SHEET'!L250)</f>
        <v/>
      </c>
      <c s="50" t="str">
        <f>IF('S.D.PASTE SHEET'!M250="","",'S.D.PASTE SHEET'!M250)</f>
        <v/>
      </c>
      <c s="50" t="str">
        <f>IF('S.D.PASTE SHEET'!N250="","",'S.D.PASTE SHEET'!N250)</f>
        <v/>
      </c>
      <c s="50" t="str">
        <f>IF('S.D.PASTE SHEET'!O250="","",'S.D.PASTE SHEET'!O250)</f>
        <v/>
      </c>
      <c s="50" t="str">
        <f>IF('S.D.PASTE SHEET'!P250="","",'S.D.PASTE SHEET'!P250)</f>
        <v/>
      </c>
      <c s="50" t="str">
        <f>IF('S.D.PASTE SHEET'!Q250="","",'S.D.PASTE SHEET'!Q250)</f>
        <v/>
      </c>
      <c s="50" t="str">
        <f>IF('S.D.PASTE SHEET'!R250="","",'S.D.PASTE SHEET'!R250)</f>
        <v/>
      </c>
      <c s="50" t="str">
        <f>IF('S.D.PASTE SHEET'!S250="","",'S.D.PASTE SHEET'!S250)</f>
        <v/>
      </c>
      <c s="50" t="str">
        <f>IF('S.D.PASTE SHEET'!T250="","",'S.D.PASTE SHEET'!T250)</f>
        <v/>
      </c>
      <c s="50" t="str">
        <f>IF('S.D.PASTE SHEET'!U250="","",'S.D.PASTE SHEET'!U250)</f>
        <v/>
      </c>
      <c s="50" t="str">
        <f>IF('S.D.PASTE SHEET'!V250="","",'S.D.PASTE SHEET'!V250)</f>
        <v/>
      </c>
      <c s="50" t="str">
        <f>IF('S.D.PASTE SHEET'!W250="","",'S.D.PASTE SHEET'!W250)</f>
        <v/>
      </c>
      <c s="50" t="str">
        <f>IF('S.D.PASTE SHEET'!X250="","",'S.D.PASTE SHEET'!X250)</f>
        <v/>
      </c>
      <c s="50" t="str">
        <f>IF('S.D.PASTE SHEET'!Y250="","",'S.D.PASTE SHEET'!Y250)</f>
        <v/>
      </c>
      <c s="50" t="str">
        <f>IF('S.D.PASTE SHEET'!Z250="","",'S.D.PASTE SHEET'!Z250)</f>
        <v/>
      </c>
      <c s="50" t="str">
        <f>IF('S.D.PASTE SHEET'!AA250="","",'S.D.PASTE SHEET'!AA250)</f>
        <v/>
      </c>
      <c s="50" t="str">
        <f>IF('S.D.PASTE SHEET'!AB250="","",'S.D.PASTE SHEET'!AB250)</f>
        <v/>
      </c>
      <c s="50" t="str">
        <f>IF('S.D.PASTE SHEET'!AC250="","",'S.D.PASTE SHEET'!AC250)</f>
        <v/>
      </c>
      <c s="50" t="str">
        <f>IF('S.D.PASTE SHEET'!AD250="","",'S.D.PASTE SHEET'!AD250)</f>
        <v/>
      </c>
      <c s="52"/>
      <c s="48" t="str">
        <f>IF(AK250="","",IF(AK250&gt;0,COUNT($AG$2:AG250),""))</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IF(BC250="","",IF(BC250&gt;0,COUNT($AY$2:AY250),""))</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51" spans="1:66" ht="15.75" customHeight="1">
      <c r="A251" s="50" t="str">
        <f>IF('S.D.PASTE SHEET'!A251="","",'S.D.PASTE SHEET'!A251)</f>
        <v/>
      </c>
      <c s="50" t="str">
        <f>IF('S.D.PASTE SHEET'!B251="","",'S.D.PASTE SHEET'!B251)</f>
        <v/>
      </c>
      <c s="50" t="str">
        <f>IF('S.D.PASTE SHEET'!C251="","",'S.D.PASTE SHEET'!C251)</f>
        <v/>
      </c>
      <c s="51" t="str">
        <f>IF('S.D.PASTE SHEET'!D251="","",'S.D.PASTE SHEET'!D251)</f>
        <v/>
      </c>
      <c s="50" t="str">
        <f>IF('S.D.PASTE SHEET'!E251="","",UPPER('S.D.PASTE SHEET'!E251))</f>
        <v/>
      </c>
      <c s="50" t="str">
        <f>IF('S.D.PASTE SHEET'!F251="","",'S.D.PASTE SHEET'!F251)</f>
        <v/>
      </c>
      <c s="50" t="str">
        <f>IF('S.D.PASTE SHEET'!G251="","",UPPER('S.D.PASTE SHEET'!G251))</f>
        <v/>
      </c>
      <c s="50" t="str">
        <f>IF('S.D.PASTE SHEET'!H251="","",UPPER('S.D.PASTE SHEET'!H251))</f>
        <v/>
      </c>
      <c s="50" t="str">
        <f>IF('S.D.PASTE SHEET'!I251="","",'S.D.PASTE SHEET'!I251)</f>
        <v/>
      </c>
      <c s="51" t="str">
        <f>IF('S.D.PASTE SHEET'!J251="","",'S.D.PASTE SHEET'!J251)</f>
        <v/>
      </c>
      <c s="50" t="str">
        <f>IF('S.D.PASTE SHEET'!K251="","",'S.D.PASTE SHEET'!K251)</f>
        <v/>
      </c>
      <c s="50" t="str">
        <f>IF('S.D.PASTE SHEET'!L251="","",'S.D.PASTE SHEET'!L251)</f>
        <v/>
      </c>
      <c s="50" t="str">
        <f>IF('S.D.PASTE SHEET'!M251="","",'S.D.PASTE SHEET'!M251)</f>
        <v/>
      </c>
      <c s="50" t="str">
        <f>IF('S.D.PASTE SHEET'!N251="","",'S.D.PASTE SHEET'!N251)</f>
        <v/>
      </c>
      <c s="50" t="str">
        <f>IF('S.D.PASTE SHEET'!O251="","",'S.D.PASTE SHEET'!O251)</f>
        <v/>
      </c>
      <c s="50" t="str">
        <f>IF('S.D.PASTE SHEET'!P251="","",'S.D.PASTE SHEET'!P251)</f>
        <v/>
      </c>
      <c s="50" t="str">
        <f>IF('S.D.PASTE SHEET'!Q251="","",'S.D.PASTE SHEET'!Q251)</f>
        <v/>
      </c>
      <c s="50" t="str">
        <f>IF('S.D.PASTE SHEET'!R251="","",'S.D.PASTE SHEET'!R251)</f>
        <v/>
      </c>
      <c s="50" t="str">
        <f>IF('S.D.PASTE SHEET'!S251="","",'S.D.PASTE SHEET'!S251)</f>
        <v/>
      </c>
      <c s="50" t="str">
        <f>IF('S.D.PASTE SHEET'!T251="","",'S.D.PASTE SHEET'!T251)</f>
        <v/>
      </c>
      <c s="50" t="str">
        <f>IF('S.D.PASTE SHEET'!U251="","",'S.D.PASTE SHEET'!U251)</f>
        <v/>
      </c>
      <c s="50" t="str">
        <f>IF('S.D.PASTE SHEET'!V251="","",'S.D.PASTE SHEET'!V251)</f>
        <v/>
      </c>
      <c s="50" t="str">
        <f>IF('S.D.PASTE SHEET'!W251="","",'S.D.PASTE SHEET'!W251)</f>
        <v/>
      </c>
      <c s="50" t="str">
        <f>IF('S.D.PASTE SHEET'!X251="","",'S.D.PASTE SHEET'!X251)</f>
        <v/>
      </c>
      <c s="50" t="str">
        <f>IF('S.D.PASTE SHEET'!Y251="","",'S.D.PASTE SHEET'!Y251)</f>
        <v/>
      </c>
      <c s="50" t="str">
        <f>IF('S.D.PASTE SHEET'!Z251="","",'S.D.PASTE SHEET'!Z251)</f>
        <v/>
      </c>
      <c s="50" t="str">
        <f>IF('S.D.PASTE SHEET'!AA251="","",'S.D.PASTE SHEET'!AA251)</f>
        <v/>
      </c>
      <c s="50" t="str">
        <f>IF('S.D.PASTE SHEET'!AB251="","",'S.D.PASTE SHEET'!AB251)</f>
        <v/>
      </c>
      <c s="50" t="str">
        <f>IF('S.D.PASTE SHEET'!AC251="","",'S.D.PASTE SHEET'!AC251)</f>
        <v/>
      </c>
      <c s="50" t="str">
        <f>IF('S.D.PASTE SHEET'!AD251="","",'S.D.PASTE SHEET'!AD251)</f>
        <v/>
      </c>
      <c s="52"/>
      <c s="48" t="str">
        <f>IF(AK251="","",IF(AK251&gt;0,COUNT($AG$2:AG251),""))</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IF(BC251="","",IF(BC251&gt;0,COUNT($AY$2:AY251),""))</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52" spans="1:66" ht="15.75" customHeight="1">
      <c r="A252" s="50" t="str">
        <f>IF('S.D.PASTE SHEET'!A252="","",'S.D.PASTE SHEET'!A252)</f>
        <v/>
      </c>
      <c s="50" t="str">
        <f>IF('S.D.PASTE SHEET'!B252="","",'S.D.PASTE SHEET'!B252)</f>
        <v/>
      </c>
      <c s="50" t="str">
        <f>IF('S.D.PASTE SHEET'!C252="","",'S.D.PASTE SHEET'!C252)</f>
        <v/>
      </c>
      <c s="51" t="str">
        <f>IF('S.D.PASTE SHEET'!D252="","",'S.D.PASTE SHEET'!D252)</f>
        <v/>
      </c>
      <c s="50" t="str">
        <f>IF('S.D.PASTE SHEET'!E252="","",UPPER('S.D.PASTE SHEET'!E252))</f>
        <v/>
      </c>
      <c s="50" t="str">
        <f>IF('S.D.PASTE SHEET'!F252="","",'S.D.PASTE SHEET'!F252)</f>
        <v/>
      </c>
      <c s="50" t="str">
        <f>IF('S.D.PASTE SHEET'!G252="","",UPPER('S.D.PASTE SHEET'!G252))</f>
        <v/>
      </c>
      <c s="50" t="str">
        <f>IF('S.D.PASTE SHEET'!H252="","",UPPER('S.D.PASTE SHEET'!H252))</f>
        <v/>
      </c>
      <c s="50" t="str">
        <f>IF('S.D.PASTE SHEET'!I252="","",'S.D.PASTE SHEET'!I252)</f>
        <v/>
      </c>
      <c s="51" t="str">
        <f>IF('S.D.PASTE SHEET'!J252="","",'S.D.PASTE SHEET'!J252)</f>
        <v/>
      </c>
      <c s="50" t="str">
        <f>IF('S.D.PASTE SHEET'!K252="","",'S.D.PASTE SHEET'!K252)</f>
        <v/>
      </c>
      <c s="50" t="str">
        <f>IF('S.D.PASTE SHEET'!L252="","",'S.D.PASTE SHEET'!L252)</f>
        <v/>
      </c>
      <c s="50" t="str">
        <f>IF('S.D.PASTE SHEET'!M252="","",'S.D.PASTE SHEET'!M252)</f>
        <v/>
      </c>
      <c s="50" t="str">
        <f>IF('S.D.PASTE SHEET'!N252="","",'S.D.PASTE SHEET'!N252)</f>
        <v/>
      </c>
      <c s="50" t="str">
        <f>IF('S.D.PASTE SHEET'!O252="","",'S.D.PASTE SHEET'!O252)</f>
        <v/>
      </c>
      <c s="50" t="str">
        <f>IF('S.D.PASTE SHEET'!P252="","",'S.D.PASTE SHEET'!P252)</f>
        <v/>
      </c>
      <c s="50" t="str">
        <f>IF('S.D.PASTE SHEET'!Q252="","",'S.D.PASTE SHEET'!Q252)</f>
        <v/>
      </c>
      <c s="50" t="str">
        <f>IF('S.D.PASTE SHEET'!R252="","",'S.D.PASTE SHEET'!R252)</f>
        <v/>
      </c>
      <c s="50" t="str">
        <f>IF('S.D.PASTE SHEET'!S252="","",'S.D.PASTE SHEET'!S252)</f>
        <v/>
      </c>
      <c s="50" t="str">
        <f>IF('S.D.PASTE SHEET'!T252="","",'S.D.PASTE SHEET'!T252)</f>
        <v/>
      </c>
      <c s="50" t="str">
        <f>IF('S.D.PASTE SHEET'!U252="","",'S.D.PASTE SHEET'!U252)</f>
        <v/>
      </c>
      <c s="50" t="str">
        <f>IF('S.D.PASTE SHEET'!V252="","",'S.D.PASTE SHEET'!V252)</f>
        <v/>
      </c>
      <c s="50" t="str">
        <f>IF('S.D.PASTE SHEET'!W252="","",'S.D.PASTE SHEET'!W252)</f>
        <v/>
      </c>
      <c s="50" t="str">
        <f>IF('S.D.PASTE SHEET'!X252="","",'S.D.PASTE SHEET'!X252)</f>
        <v/>
      </c>
      <c s="50" t="str">
        <f>IF('S.D.PASTE SHEET'!Y252="","",'S.D.PASTE SHEET'!Y252)</f>
        <v/>
      </c>
      <c s="50" t="str">
        <f>IF('S.D.PASTE SHEET'!Z252="","",'S.D.PASTE SHEET'!Z252)</f>
        <v/>
      </c>
      <c s="50" t="str">
        <f>IF('S.D.PASTE SHEET'!AA252="","",'S.D.PASTE SHEET'!AA252)</f>
        <v/>
      </c>
      <c s="50" t="str">
        <f>IF('S.D.PASTE SHEET'!AB252="","",'S.D.PASTE SHEET'!AB252)</f>
        <v/>
      </c>
      <c s="50" t="str">
        <f>IF('S.D.PASTE SHEET'!AC252="","",'S.D.PASTE SHEET'!AC252)</f>
        <v/>
      </c>
      <c s="50" t="str">
        <f>IF('S.D.PASTE SHEET'!AD252="","",'S.D.PASTE SHEET'!AD252)</f>
        <v/>
      </c>
      <c s="52"/>
      <c s="48" t="str">
        <f>IF(AK252="","",IF(AK252&gt;0,COUNT($AG$2:AG252),""))</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IF(BC252="","",IF(BC252&gt;0,COUNT($AY$2:AY252),""))</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53" spans="1:66" ht="15.75" customHeight="1">
      <c r="A253" s="50" t="str">
        <f>IF('S.D.PASTE SHEET'!A253="","",'S.D.PASTE SHEET'!A253)</f>
        <v/>
      </c>
      <c s="50" t="str">
        <f>IF('S.D.PASTE SHEET'!B253="","",'S.D.PASTE SHEET'!B253)</f>
        <v/>
      </c>
      <c s="50" t="str">
        <f>IF('S.D.PASTE SHEET'!C253="","",'S.D.PASTE SHEET'!C253)</f>
        <v/>
      </c>
      <c s="51" t="str">
        <f>IF('S.D.PASTE SHEET'!D253="","",'S.D.PASTE SHEET'!D253)</f>
        <v/>
      </c>
      <c s="50" t="str">
        <f>IF('S.D.PASTE SHEET'!E253="","",UPPER('S.D.PASTE SHEET'!E253))</f>
        <v/>
      </c>
      <c s="50" t="str">
        <f>IF('S.D.PASTE SHEET'!F253="","",'S.D.PASTE SHEET'!F253)</f>
        <v/>
      </c>
      <c s="50" t="str">
        <f>IF('S.D.PASTE SHEET'!G253="","",UPPER('S.D.PASTE SHEET'!G253))</f>
        <v/>
      </c>
      <c s="50" t="str">
        <f>IF('S.D.PASTE SHEET'!H253="","",UPPER('S.D.PASTE SHEET'!H253))</f>
        <v/>
      </c>
      <c s="50" t="str">
        <f>IF('S.D.PASTE SHEET'!I253="","",'S.D.PASTE SHEET'!I253)</f>
        <v/>
      </c>
      <c s="51" t="str">
        <f>IF('S.D.PASTE SHEET'!J253="","",'S.D.PASTE SHEET'!J253)</f>
        <v/>
      </c>
      <c s="50" t="str">
        <f>IF('S.D.PASTE SHEET'!K253="","",'S.D.PASTE SHEET'!K253)</f>
        <v/>
      </c>
      <c s="50" t="str">
        <f>IF('S.D.PASTE SHEET'!L253="","",'S.D.PASTE SHEET'!L253)</f>
        <v/>
      </c>
      <c s="50" t="str">
        <f>IF('S.D.PASTE SHEET'!M253="","",'S.D.PASTE SHEET'!M253)</f>
        <v/>
      </c>
      <c s="50" t="str">
        <f>IF('S.D.PASTE SHEET'!N253="","",'S.D.PASTE SHEET'!N253)</f>
        <v/>
      </c>
      <c s="50" t="str">
        <f>IF('S.D.PASTE SHEET'!O253="","",'S.D.PASTE SHEET'!O253)</f>
        <v/>
      </c>
      <c s="50" t="str">
        <f>IF('S.D.PASTE SHEET'!P253="","",'S.D.PASTE SHEET'!P253)</f>
        <v/>
      </c>
      <c s="50" t="str">
        <f>IF('S.D.PASTE SHEET'!Q253="","",'S.D.PASTE SHEET'!Q253)</f>
        <v/>
      </c>
      <c s="50" t="str">
        <f>IF('S.D.PASTE SHEET'!R253="","",'S.D.PASTE SHEET'!R253)</f>
        <v/>
      </c>
      <c s="50" t="str">
        <f>IF('S.D.PASTE SHEET'!S253="","",'S.D.PASTE SHEET'!S253)</f>
        <v/>
      </c>
      <c s="50" t="str">
        <f>IF('S.D.PASTE SHEET'!T253="","",'S.D.PASTE SHEET'!T253)</f>
        <v/>
      </c>
      <c s="50" t="str">
        <f>IF('S.D.PASTE SHEET'!U253="","",'S.D.PASTE SHEET'!U253)</f>
        <v/>
      </c>
      <c s="50" t="str">
        <f>IF('S.D.PASTE SHEET'!V253="","",'S.D.PASTE SHEET'!V253)</f>
        <v/>
      </c>
      <c s="50" t="str">
        <f>IF('S.D.PASTE SHEET'!W253="","",'S.D.PASTE SHEET'!W253)</f>
        <v/>
      </c>
      <c s="50" t="str">
        <f>IF('S.D.PASTE SHEET'!X253="","",'S.D.PASTE SHEET'!X253)</f>
        <v/>
      </c>
      <c s="50" t="str">
        <f>IF('S.D.PASTE SHEET'!Y253="","",'S.D.PASTE SHEET'!Y253)</f>
        <v/>
      </c>
      <c s="50" t="str">
        <f>IF('S.D.PASTE SHEET'!Z253="","",'S.D.PASTE SHEET'!Z253)</f>
        <v/>
      </c>
      <c s="50" t="str">
        <f>IF('S.D.PASTE SHEET'!AA253="","",'S.D.PASTE SHEET'!AA253)</f>
        <v/>
      </c>
      <c s="50" t="str">
        <f>IF('S.D.PASTE SHEET'!AB253="","",'S.D.PASTE SHEET'!AB253)</f>
        <v/>
      </c>
      <c s="50" t="str">
        <f>IF('S.D.PASTE SHEET'!AC253="","",'S.D.PASTE SHEET'!AC253)</f>
        <v/>
      </c>
      <c s="50" t="str">
        <f>IF('S.D.PASTE SHEET'!AD253="","",'S.D.PASTE SHEET'!AD253)</f>
        <v/>
      </c>
      <c s="52"/>
      <c s="48" t="str">
        <f>IF(AK253="","",IF(AK253&gt;0,COUNT($AG$2:AG253),""))</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IF(BC253="","",IF(BC253&gt;0,COUNT($AY$2:AY253),""))</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54" spans="1:66" ht="15.75" customHeight="1">
      <c r="A254" s="50" t="str">
        <f>IF('S.D.PASTE SHEET'!A254="","",'S.D.PASTE SHEET'!A254)</f>
        <v/>
      </c>
      <c s="50" t="str">
        <f>IF('S.D.PASTE SHEET'!B254="","",'S.D.PASTE SHEET'!B254)</f>
        <v/>
      </c>
      <c s="50" t="str">
        <f>IF('S.D.PASTE SHEET'!C254="","",'S.D.PASTE SHEET'!C254)</f>
        <v/>
      </c>
      <c s="51" t="str">
        <f>IF('S.D.PASTE SHEET'!D254="","",'S.D.PASTE SHEET'!D254)</f>
        <v/>
      </c>
      <c s="50" t="str">
        <f>IF('S.D.PASTE SHEET'!E254="","",UPPER('S.D.PASTE SHEET'!E254))</f>
        <v/>
      </c>
      <c s="50" t="str">
        <f>IF('S.D.PASTE SHEET'!F254="","",'S.D.PASTE SHEET'!F254)</f>
        <v/>
      </c>
      <c s="50" t="str">
        <f>IF('S.D.PASTE SHEET'!G254="","",UPPER('S.D.PASTE SHEET'!G254))</f>
        <v/>
      </c>
      <c s="50" t="str">
        <f>IF('S.D.PASTE SHEET'!H254="","",UPPER('S.D.PASTE SHEET'!H254))</f>
        <v/>
      </c>
      <c s="50" t="str">
        <f>IF('S.D.PASTE SHEET'!I254="","",'S.D.PASTE SHEET'!I254)</f>
        <v/>
      </c>
      <c s="51" t="str">
        <f>IF('S.D.PASTE SHEET'!J254="","",'S.D.PASTE SHEET'!J254)</f>
        <v/>
      </c>
      <c s="50" t="str">
        <f>IF('S.D.PASTE SHEET'!K254="","",'S.D.PASTE SHEET'!K254)</f>
        <v/>
      </c>
      <c s="50" t="str">
        <f>IF('S.D.PASTE SHEET'!L254="","",'S.D.PASTE SHEET'!L254)</f>
        <v/>
      </c>
      <c s="50" t="str">
        <f>IF('S.D.PASTE SHEET'!M254="","",'S.D.PASTE SHEET'!M254)</f>
        <v/>
      </c>
      <c s="50" t="str">
        <f>IF('S.D.PASTE SHEET'!N254="","",'S.D.PASTE SHEET'!N254)</f>
        <v/>
      </c>
      <c s="50" t="str">
        <f>IF('S.D.PASTE SHEET'!O254="","",'S.D.PASTE SHEET'!O254)</f>
        <v/>
      </c>
      <c s="50" t="str">
        <f>IF('S.D.PASTE SHEET'!P254="","",'S.D.PASTE SHEET'!P254)</f>
        <v/>
      </c>
      <c s="50" t="str">
        <f>IF('S.D.PASTE SHEET'!Q254="","",'S.D.PASTE SHEET'!Q254)</f>
        <v/>
      </c>
      <c s="50" t="str">
        <f>IF('S.D.PASTE SHEET'!R254="","",'S.D.PASTE SHEET'!R254)</f>
        <v/>
      </c>
      <c s="50" t="str">
        <f>IF('S.D.PASTE SHEET'!S254="","",'S.D.PASTE SHEET'!S254)</f>
        <v/>
      </c>
      <c s="50" t="str">
        <f>IF('S.D.PASTE SHEET'!T254="","",'S.D.PASTE SHEET'!T254)</f>
        <v/>
      </c>
      <c s="50" t="str">
        <f>IF('S.D.PASTE SHEET'!U254="","",'S.D.PASTE SHEET'!U254)</f>
        <v/>
      </c>
      <c s="50" t="str">
        <f>IF('S.D.PASTE SHEET'!V254="","",'S.D.PASTE SHEET'!V254)</f>
        <v/>
      </c>
      <c s="50" t="str">
        <f>IF('S.D.PASTE SHEET'!W254="","",'S.D.PASTE SHEET'!W254)</f>
        <v/>
      </c>
      <c s="50" t="str">
        <f>IF('S.D.PASTE SHEET'!X254="","",'S.D.PASTE SHEET'!X254)</f>
        <v/>
      </c>
      <c s="50" t="str">
        <f>IF('S.D.PASTE SHEET'!Y254="","",'S.D.PASTE SHEET'!Y254)</f>
        <v/>
      </c>
      <c s="50" t="str">
        <f>IF('S.D.PASTE SHEET'!Z254="","",'S.D.PASTE SHEET'!Z254)</f>
        <v/>
      </c>
      <c s="50" t="str">
        <f>IF('S.D.PASTE SHEET'!AA254="","",'S.D.PASTE SHEET'!AA254)</f>
        <v/>
      </c>
      <c s="50" t="str">
        <f>IF('S.D.PASTE SHEET'!AB254="","",'S.D.PASTE SHEET'!AB254)</f>
        <v/>
      </c>
      <c s="50" t="str">
        <f>IF('S.D.PASTE SHEET'!AC254="","",'S.D.PASTE SHEET'!AC254)</f>
        <v/>
      </c>
      <c s="50" t="str">
        <f>IF('S.D.PASTE SHEET'!AD254="","",'S.D.PASTE SHEET'!AD254)</f>
        <v/>
      </c>
      <c s="52"/>
      <c s="48" t="str">
        <f>IF(AK254="","",IF(AK254&gt;0,COUNT($AG$2:AG254),""))</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IF(BC254="","",IF(BC254&gt;0,COUNT($AY$2:AY254),""))</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55" spans="1:66" ht="15.75" customHeight="1">
      <c r="A255" s="50" t="str">
        <f>IF('S.D.PASTE SHEET'!A255="","",'S.D.PASTE SHEET'!A255)</f>
        <v/>
      </c>
      <c s="50" t="str">
        <f>IF('S.D.PASTE SHEET'!B255="","",'S.D.PASTE SHEET'!B255)</f>
        <v/>
      </c>
      <c s="50" t="str">
        <f>IF('S.D.PASTE SHEET'!C255="","",'S.D.PASTE SHEET'!C255)</f>
        <v/>
      </c>
      <c s="51" t="str">
        <f>IF('S.D.PASTE SHEET'!D255="","",'S.D.PASTE SHEET'!D255)</f>
        <v/>
      </c>
      <c s="50" t="str">
        <f>IF('S.D.PASTE SHEET'!E255="","",UPPER('S.D.PASTE SHEET'!E255))</f>
        <v/>
      </c>
      <c s="50" t="str">
        <f>IF('S.D.PASTE SHEET'!F255="","",'S.D.PASTE SHEET'!F255)</f>
        <v/>
      </c>
      <c s="50" t="str">
        <f>IF('S.D.PASTE SHEET'!G255="","",UPPER('S.D.PASTE SHEET'!G255))</f>
        <v/>
      </c>
      <c s="50" t="str">
        <f>IF('S.D.PASTE SHEET'!H255="","",UPPER('S.D.PASTE SHEET'!H255))</f>
        <v/>
      </c>
      <c s="50" t="str">
        <f>IF('S.D.PASTE SHEET'!I255="","",'S.D.PASTE SHEET'!I255)</f>
        <v/>
      </c>
      <c s="51" t="str">
        <f>IF('S.D.PASTE SHEET'!J255="","",'S.D.PASTE SHEET'!J255)</f>
        <v/>
      </c>
      <c s="50" t="str">
        <f>IF('S.D.PASTE SHEET'!K255="","",'S.D.PASTE SHEET'!K255)</f>
        <v/>
      </c>
      <c s="50" t="str">
        <f>IF('S.D.PASTE SHEET'!L255="","",'S.D.PASTE SHEET'!L255)</f>
        <v/>
      </c>
      <c s="50" t="str">
        <f>IF('S.D.PASTE SHEET'!M255="","",'S.D.PASTE SHEET'!M255)</f>
        <v/>
      </c>
      <c s="50" t="str">
        <f>IF('S.D.PASTE SHEET'!N255="","",'S.D.PASTE SHEET'!N255)</f>
        <v/>
      </c>
      <c s="50" t="str">
        <f>IF('S.D.PASTE SHEET'!O255="","",'S.D.PASTE SHEET'!O255)</f>
        <v/>
      </c>
      <c s="50" t="str">
        <f>IF('S.D.PASTE SHEET'!P255="","",'S.D.PASTE SHEET'!P255)</f>
        <v/>
      </c>
      <c s="50" t="str">
        <f>IF('S.D.PASTE SHEET'!Q255="","",'S.D.PASTE SHEET'!Q255)</f>
        <v/>
      </c>
      <c s="50" t="str">
        <f>IF('S.D.PASTE SHEET'!R255="","",'S.D.PASTE SHEET'!R255)</f>
        <v/>
      </c>
      <c s="50" t="str">
        <f>IF('S.D.PASTE SHEET'!S255="","",'S.D.PASTE SHEET'!S255)</f>
        <v/>
      </c>
      <c s="50" t="str">
        <f>IF('S.D.PASTE SHEET'!T255="","",'S.D.PASTE SHEET'!T255)</f>
        <v/>
      </c>
      <c s="50" t="str">
        <f>IF('S.D.PASTE SHEET'!U255="","",'S.D.PASTE SHEET'!U255)</f>
        <v/>
      </c>
      <c s="50" t="str">
        <f>IF('S.D.PASTE SHEET'!V255="","",'S.D.PASTE SHEET'!V255)</f>
        <v/>
      </c>
      <c s="50" t="str">
        <f>IF('S.D.PASTE SHEET'!W255="","",'S.D.PASTE SHEET'!W255)</f>
        <v/>
      </c>
      <c s="50" t="str">
        <f>IF('S.D.PASTE SHEET'!X255="","",'S.D.PASTE SHEET'!X255)</f>
        <v/>
      </c>
      <c s="50" t="str">
        <f>IF('S.D.PASTE SHEET'!Y255="","",'S.D.PASTE SHEET'!Y255)</f>
        <v/>
      </c>
      <c s="50" t="str">
        <f>IF('S.D.PASTE SHEET'!Z255="","",'S.D.PASTE SHEET'!Z255)</f>
        <v/>
      </c>
      <c s="50" t="str">
        <f>IF('S.D.PASTE SHEET'!AA255="","",'S.D.PASTE SHEET'!AA255)</f>
        <v/>
      </c>
      <c s="50" t="str">
        <f>IF('S.D.PASTE SHEET'!AB255="","",'S.D.PASTE SHEET'!AB255)</f>
        <v/>
      </c>
      <c s="50" t="str">
        <f>IF('S.D.PASTE SHEET'!AC255="","",'S.D.PASTE SHEET'!AC255)</f>
        <v/>
      </c>
      <c s="50" t="str">
        <f>IF('S.D.PASTE SHEET'!AD255="","",'S.D.PASTE SHEET'!AD255)</f>
        <v/>
      </c>
      <c s="52"/>
      <c s="48" t="str">
        <f>IF(AK255="","",IF(AK255&gt;0,COUNT($AG$2:AG255),""))</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IF(BC255="","",IF(BC255&gt;0,COUNT($AY$2:AY255),""))</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56" spans="1:66" ht="15.75" customHeight="1">
      <c r="A256" s="50" t="str">
        <f>IF('S.D.PASTE SHEET'!A256="","",'S.D.PASTE SHEET'!A256)</f>
        <v/>
      </c>
      <c s="50" t="str">
        <f>IF('S.D.PASTE SHEET'!B256="","",'S.D.PASTE SHEET'!B256)</f>
        <v/>
      </c>
      <c s="50" t="str">
        <f>IF('S.D.PASTE SHEET'!C256="","",'S.D.PASTE SHEET'!C256)</f>
        <v/>
      </c>
      <c s="51" t="str">
        <f>IF('S.D.PASTE SHEET'!D256="","",'S.D.PASTE SHEET'!D256)</f>
        <v/>
      </c>
      <c s="50" t="str">
        <f>IF('S.D.PASTE SHEET'!E256="","",UPPER('S.D.PASTE SHEET'!E256))</f>
        <v/>
      </c>
      <c s="50" t="str">
        <f>IF('S.D.PASTE SHEET'!F256="","",'S.D.PASTE SHEET'!F256)</f>
        <v/>
      </c>
      <c s="50" t="str">
        <f>IF('S.D.PASTE SHEET'!G256="","",UPPER('S.D.PASTE SHEET'!G256))</f>
        <v/>
      </c>
      <c s="50" t="str">
        <f>IF('S.D.PASTE SHEET'!H256="","",UPPER('S.D.PASTE SHEET'!H256))</f>
        <v/>
      </c>
      <c s="50" t="str">
        <f>IF('S.D.PASTE SHEET'!I256="","",'S.D.PASTE SHEET'!I256)</f>
        <v/>
      </c>
      <c s="51" t="str">
        <f>IF('S.D.PASTE SHEET'!J256="","",'S.D.PASTE SHEET'!J256)</f>
        <v/>
      </c>
      <c s="50" t="str">
        <f>IF('S.D.PASTE SHEET'!K256="","",'S.D.PASTE SHEET'!K256)</f>
        <v/>
      </c>
      <c s="50" t="str">
        <f>IF('S.D.PASTE SHEET'!L256="","",'S.D.PASTE SHEET'!L256)</f>
        <v/>
      </c>
      <c s="50" t="str">
        <f>IF('S.D.PASTE SHEET'!M256="","",'S.D.PASTE SHEET'!M256)</f>
        <v/>
      </c>
      <c s="50" t="str">
        <f>IF('S.D.PASTE SHEET'!N256="","",'S.D.PASTE SHEET'!N256)</f>
        <v/>
      </c>
      <c s="50" t="str">
        <f>IF('S.D.PASTE SHEET'!O256="","",'S.D.PASTE SHEET'!O256)</f>
        <v/>
      </c>
      <c s="50" t="str">
        <f>IF('S.D.PASTE SHEET'!P256="","",'S.D.PASTE SHEET'!P256)</f>
        <v/>
      </c>
      <c s="50" t="str">
        <f>IF('S.D.PASTE SHEET'!Q256="","",'S.D.PASTE SHEET'!Q256)</f>
        <v/>
      </c>
      <c s="50" t="str">
        <f>IF('S.D.PASTE SHEET'!R256="","",'S.D.PASTE SHEET'!R256)</f>
        <v/>
      </c>
      <c s="50" t="str">
        <f>IF('S.D.PASTE SHEET'!S256="","",'S.D.PASTE SHEET'!S256)</f>
        <v/>
      </c>
      <c s="50" t="str">
        <f>IF('S.D.PASTE SHEET'!T256="","",'S.D.PASTE SHEET'!T256)</f>
        <v/>
      </c>
      <c s="50" t="str">
        <f>IF('S.D.PASTE SHEET'!U256="","",'S.D.PASTE SHEET'!U256)</f>
        <v/>
      </c>
      <c s="50" t="str">
        <f>IF('S.D.PASTE SHEET'!V256="","",'S.D.PASTE SHEET'!V256)</f>
        <v/>
      </c>
      <c s="50" t="str">
        <f>IF('S.D.PASTE SHEET'!W256="","",'S.D.PASTE SHEET'!W256)</f>
        <v/>
      </c>
      <c s="50" t="str">
        <f>IF('S.D.PASTE SHEET'!X256="","",'S.D.PASTE SHEET'!X256)</f>
        <v/>
      </c>
      <c s="50" t="str">
        <f>IF('S.D.PASTE SHEET'!Y256="","",'S.D.PASTE SHEET'!Y256)</f>
        <v/>
      </c>
      <c s="50" t="str">
        <f>IF('S.D.PASTE SHEET'!Z256="","",'S.D.PASTE SHEET'!Z256)</f>
        <v/>
      </c>
      <c s="50" t="str">
        <f>IF('S.D.PASTE SHEET'!AA256="","",'S.D.PASTE SHEET'!AA256)</f>
        <v/>
      </c>
      <c s="50" t="str">
        <f>IF('S.D.PASTE SHEET'!AB256="","",'S.D.PASTE SHEET'!AB256)</f>
        <v/>
      </c>
      <c s="50" t="str">
        <f>IF('S.D.PASTE SHEET'!AC256="","",'S.D.PASTE SHEET'!AC256)</f>
        <v/>
      </c>
      <c s="50" t="str">
        <f>IF('S.D.PASTE SHEET'!AD256="","",'S.D.PASTE SHEET'!AD256)</f>
        <v/>
      </c>
      <c s="52"/>
      <c s="48" t="str">
        <f>IF(AK256="","",IF(AK256&gt;0,COUNT($AG$2:AG256),""))</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IF(BC256="","",IF(BC256&gt;0,COUNT($AY$2:AY256),""))</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57" spans="1:66" ht="15.75" customHeight="1">
      <c r="A257" s="50" t="str">
        <f>IF('S.D.PASTE SHEET'!A257="","",'S.D.PASTE SHEET'!A257)</f>
        <v/>
      </c>
      <c s="50" t="str">
        <f>IF('S.D.PASTE SHEET'!B257="","",'S.D.PASTE SHEET'!B257)</f>
        <v/>
      </c>
      <c s="50" t="str">
        <f>IF('S.D.PASTE SHEET'!C257="","",'S.D.PASTE SHEET'!C257)</f>
        <v/>
      </c>
      <c s="51" t="str">
        <f>IF('S.D.PASTE SHEET'!D257="","",'S.D.PASTE SHEET'!D257)</f>
        <v/>
      </c>
      <c s="50" t="str">
        <f>IF('S.D.PASTE SHEET'!E257="","",UPPER('S.D.PASTE SHEET'!E257))</f>
        <v/>
      </c>
      <c s="50" t="str">
        <f>IF('S.D.PASTE SHEET'!F257="","",'S.D.PASTE SHEET'!F257)</f>
        <v/>
      </c>
      <c s="50" t="str">
        <f>IF('S.D.PASTE SHEET'!G257="","",UPPER('S.D.PASTE SHEET'!G257))</f>
        <v/>
      </c>
      <c s="50" t="str">
        <f>IF('S.D.PASTE SHEET'!H257="","",UPPER('S.D.PASTE SHEET'!H257))</f>
        <v/>
      </c>
      <c s="50" t="str">
        <f>IF('S.D.PASTE SHEET'!I257="","",'S.D.PASTE SHEET'!I257)</f>
        <v/>
      </c>
      <c s="51" t="str">
        <f>IF('S.D.PASTE SHEET'!J257="","",'S.D.PASTE SHEET'!J257)</f>
        <v/>
      </c>
      <c s="50" t="str">
        <f>IF('S.D.PASTE SHEET'!K257="","",'S.D.PASTE SHEET'!K257)</f>
        <v/>
      </c>
      <c s="50" t="str">
        <f>IF('S.D.PASTE SHEET'!L257="","",'S.D.PASTE SHEET'!L257)</f>
        <v/>
      </c>
      <c s="50" t="str">
        <f>IF('S.D.PASTE SHEET'!M257="","",'S.D.PASTE SHEET'!M257)</f>
        <v/>
      </c>
      <c s="50" t="str">
        <f>IF('S.D.PASTE SHEET'!N257="","",'S.D.PASTE SHEET'!N257)</f>
        <v/>
      </c>
      <c s="50" t="str">
        <f>IF('S.D.PASTE SHEET'!O257="","",'S.D.PASTE SHEET'!O257)</f>
        <v/>
      </c>
      <c s="50" t="str">
        <f>IF('S.D.PASTE SHEET'!P257="","",'S.D.PASTE SHEET'!P257)</f>
        <v/>
      </c>
      <c s="50" t="str">
        <f>IF('S.D.PASTE SHEET'!Q257="","",'S.D.PASTE SHEET'!Q257)</f>
        <v/>
      </c>
      <c s="50" t="str">
        <f>IF('S.D.PASTE SHEET'!R257="","",'S.D.PASTE SHEET'!R257)</f>
        <v/>
      </c>
      <c s="50" t="str">
        <f>IF('S.D.PASTE SHEET'!S257="","",'S.D.PASTE SHEET'!S257)</f>
        <v/>
      </c>
      <c s="50" t="str">
        <f>IF('S.D.PASTE SHEET'!T257="","",'S.D.PASTE SHEET'!T257)</f>
        <v/>
      </c>
      <c s="50" t="str">
        <f>IF('S.D.PASTE SHEET'!U257="","",'S.D.PASTE SHEET'!U257)</f>
        <v/>
      </c>
      <c s="50" t="str">
        <f>IF('S.D.PASTE SHEET'!V257="","",'S.D.PASTE SHEET'!V257)</f>
        <v/>
      </c>
      <c s="50" t="str">
        <f>IF('S.D.PASTE SHEET'!W257="","",'S.D.PASTE SHEET'!W257)</f>
        <v/>
      </c>
      <c s="50" t="str">
        <f>IF('S.D.PASTE SHEET'!X257="","",'S.D.PASTE SHEET'!X257)</f>
        <v/>
      </c>
      <c s="50" t="str">
        <f>IF('S.D.PASTE SHEET'!Y257="","",'S.D.PASTE SHEET'!Y257)</f>
        <v/>
      </c>
      <c s="50" t="str">
        <f>IF('S.D.PASTE SHEET'!Z257="","",'S.D.PASTE SHEET'!Z257)</f>
        <v/>
      </c>
      <c s="50" t="str">
        <f>IF('S.D.PASTE SHEET'!AA257="","",'S.D.PASTE SHEET'!AA257)</f>
        <v/>
      </c>
      <c s="50" t="str">
        <f>IF('S.D.PASTE SHEET'!AB257="","",'S.D.PASTE SHEET'!AB257)</f>
        <v/>
      </c>
      <c s="50" t="str">
        <f>IF('S.D.PASTE SHEET'!AC257="","",'S.D.PASTE SHEET'!AC257)</f>
        <v/>
      </c>
      <c s="50" t="str">
        <f>IF('S.D.PASTE SHEET'!AD257="","",'S.D.PASTE SHEET'!AD257)</f>
        <v/>
      </c>
      <c s="52"/>
      <c s="48" t="str">
        <f>IF(AK257="","",IF(AK257&gt;0,COUNT($AG$2:AG257),""))</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IF(BC257="","",IF(BC257&gt;0,COUNT($AY$2:AY257),""))</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58" spans="1:66" ht="15.75" customHeight="1">
      <c r="A258" s="50" t="str">
        <f>IF('S.D.PASTE SHEET'!A258="","",'S.D.PASTE SHEET'!A258)</f>
        <v/>
      </c>
      <c s="50" t="str">
        <f>IF('S.D.PASTE SHEET'!B258="","",'S.D.PASTE SHEET'!B258)</f>
        <v/>
      </c>
      <c s="50" t="str">
        <f>IF('S.D.PASTE SHEET'!C258="","",'S.D.PASTE SHEET'!C258)</f>
        <v/>
      </c>
      <c s="51" t="str">
        <f>IF('S.D.PASTE SHEET'!D258="","",'S.D.PASTE SHEET'!D258)</f>
        <v/>
      </c>
      <c s="50" t="str">
        <f>IF('S.D.PASTE SHEET'!E258="","",UPPER('S.D.PASTE SHEET'!E258))</f>
        <v/>
      </c>
      <c s="50" t="str">
        <f>IF('S.D.PASTE SHEET'!F258="","",'S.D.PASTE SHEET'!F258)</f>
        <v/>
      </c>
      <c s="50" t="str">
        <f>IF('S.D.PASTE SHEET'!G258="","",UPPER('S.D.PASTE SHEET'!G258))</f>
        <v/>
      </c>
      <c s="50" t="str">
        <f>IF('S.D.PASTE SHEET'!H258="","",UPPER('S.D.PASTE SHEET'!H258))</f>
        <v/>
      </c>
      <c s="50" t="str">
        <f>IF('S.D.PASTE SHEET'!I258="","",'S.D.PASTE SHEET'!I258)</f>
        <v/>
      </c>
      <c s="51" t="str">
        <f>IF('S.D.PASTE SHEET'!J258="","",'S.D.PASTE SHEET'!J258)</f>
        <v/>
      </c>
      <c s="50" t="str">
        <f>IF('S.D.PASTE SHEET'!K258="","",'S.D.PASTE SHEET'!K258)</f>
        <v/>
      </c>
      <c s="50" t="str">
        <f>IF('S.D.PASTE SHEET'!L258="","",'S.D.PASTE SHEET'!L258)</f>
        <v/>
      </c>
      <c s="50" t="str">
        <f>IF('S.D.PASTE SHEET'!M258="","",'S.D.PASTE SHEET'!M258)</f>
        <v/>
      </c>
      <c s="50" t="str">
        <f>IF('S.D.PASTE SHEET'!N258="","",'S.D.PASTE SHEET'!N258)</f>
        <v/>
      </c>
      <c s="50" t="str">
        <f>IF('S.D.PASTE SHEET'!O258="","",'S.D.PASTE SHEET'!O258)</f>
        <v/>
      </c>
      <c s="50" t="str">
        <f>IF('S.D.PASTE SHEET'!P258="","",'S.D.PASTE SHEET'!P258)</f>
        <v/>
      </c>
      <c s="50" t="str">
        <f>IF('S.D.PASTE SHEET'!Q258="","",'S.D.PASTE SHEET'!Q258)</f>
        <v/>
      </c>
      <c s="50" t="str">
        <f>IF('S.D.PASTE SHEET'!R258="","",'S.D.PASTE SHEET'!R258)</f>
        <v/>
      </c>
      <c s="50" t="str">
        <f>IF('S.D.PASTE SHEET'!S258="","",'S.D.PASTE SHEET'!S258)</f>
        <v/>
      </c>
      <c s="50" t="str">
        <f>IF('S.D.PASTE SHEET'!T258="","",'S.D.PASTE SHEET'!T258)</f>
        <v/>
      </c>
      <c s="50" t="str">
        <f>IF('S.D.PASTE SHEET'!U258="","",'S.D.PASTE SHEET'!U258)</f>
        <v/>
      </c>
      <c s="50" t="str">
        <f>IF('S.D.PASTE SHEET'!V258="","",'S.D.PASTE SHEET'!V258)</f>
        <v/>
      </c>
      <c s="50" t="str">
        <f>IF('S.D.PASTE SHEET'!W258="","",'S.D.PASTE SHEET'!W258)</f>
        <v/>
      </c>
      <c s="50" t="str">
        <f>IF('S.D.PASTE SHEET'!X258="","",'S.D.PASTE SHEET'!X258)</f>
        <v/>
      </c>
      <c s="50" t="str">
        <f>IF('S.D.PASTE SHEET'!Y258="","",'S.D.PASTE SHEET'!Y258)</f>
        <v/>
      </c>
      <c s="50" t="str">
        <f>IF('S.D.PASTE SHEET'!Z258="","",'S.D.PASTE SHEET'!Z258)</f>
        <v/>
      </c>
      <c s="50" t="str">
        <f>IF('S.D.PASTE SHEET'!AA258="","",'S.D.PASTE SHEET'!AA258)</f>
        <v/>
      </c>
      <c s="50" t="str">
        <f>IF('S.D.PASTE SHEET'!AB258="","",'S.D.PASTE SHEET'!AB258)</f>
        <v/>
      </c>
      <c s="50" t="str">
        <f>IF('S.D.PASTE SHEET'!AC258="","",'S.D.PASTE SHEET'!AC258)</f>
        <v/>
      </c>
      <c s="50" t="str">
        <f>IF('S.D.PASTE SHEET'!AD258="","",'S.D.PASTE SHEET'!AD258)</f>
        <v/>
      </c>
      <c s="52"/>
      <c s="48" t="str">
        <f>IF(AK258="","",IF(AK258&gt;0,COUNT($AG$2:AG258),""))</f>
        <v/>
      </c>
      <c s="53" t="str">
        <f t="shared" si="96"/>
        <v/>
      </c>
      <c s="53" t="str">
        <f t="shared" si="97"/>
        <v/>
      </c>
      <c s="53" t="str">
        <f t="shared" si="98"/>
        <v/>
      </c>
      <c s="51" t="str">
        <f t="shared" si="99"/>
        <v/>
      </c>
      <c s="53" t="str">
        <f t="shared" si="100"/>
        <v/>
      </c>
      <c s="53" t="str">
        <f t="shared" si="101"/>
        <v/>
      </c>
      <c s="53" t="str">
        <f t="shared" si="102"/>
        <v/>
      </c>
      <c s="53" t="str">
        <f t="shared" si="103"/>
        <v/>
      </c>
      <c s="53" t="str">
        <f t="shared" si="104"/>
        <v/>
      </c>
      <c s="51" t="str">
        <f t="shared" si="105"/>
        <v/>
      </c>
      <c s="53" t="str">
        <f t="shared" si="106"/>
        <v/>
      </c>
      <c s="53" t="str">
        <f t="shared" si="107"/>
        <v/>
      </c>
      <c s="53" t="str">
        <f t="shared" si="108"/>
        <v/>
      </c>
      <c s="53" t="str">
        <f t="shared" si="109"/>
        <v/>
      </c>
      <c s="53" t="str">
        <f t="shared" si="110"/>
        <v/>
      </c>
      <c s="53" t="str">
        <f t="shared" si="111"/>
        <v/>
      </c>
      <c s="48"/>
      <c s="48" t="str">
        <f>IF(BC258="","",IF(BC258&gt;0,COUNT($AY$2:AY258),""))</f>
        <v/>
      </c>
      <c s="54" t="str">
        <f t="shared" si="112"/>
        <v/>
      </c>
      <c s="54" t="str">
        <f t="shared" si="113"/>
        <v/>
      </c>
      <c s="54" t="str">
        <f t="shared" si="114"/>
        <v/>
      </c>
      <c s="51" t="str">
        <f t="shared" si="115"/>
        <v/>
      </c>
      <c s="54" t="str">
        <f t="shared" si="116"/>
        <v/>
      </c>
      <c s="54" t="str">
        <f t="shared" si="117"/>
        <v/>
      </c>
      <c s="54" t="str">
        <f t="shared" si="118"/>
        <v/>
      </c>
      <c s="54" t="str">
        <f t="shared" si="119"/>
        <v/>
      </c>
      <c s="54" t="str">
        <f t="shared" si="120"/>
        <v/>
      </c>
      <c s="51" t="str">
        <f t="shared" si="121"/>
        <v/>
      </c>
      <c s="54" t="str">
        <f t="shared" si="122"/>
        <v/>
      </c>
      <c s="54" t="str">
        <f t="shared" si="123"/>
        <v/>
      </c>
      <c s="54" t="str">
        <f t="shared" si="124"/>
        <v/>
      </c>
      <c s="54" t="str">
        <f t="shared" si="125"/>
        <v/>
      </c>
      <c s="54" t="str">
        <f t="shared" si="126"/>
        <v/>
      </c>
      <c s="54" t="str">
        <f t="shared" si="127"/>
        <v/>
      </c>
    </row>
    <row r="259" spans="1:66" ht="15.75" customHeight="1">
      <c r="A259" s="50" t="str">
        <f>IF('S.D.PASTE SHEET'!A259="","",'S.D.PASTE SHEET'!A259)</f>
        <v/>
      </c>
      <c s="50" t="str">
        <f>IF('S.D.PASTE SHEET'!B259="","",'S.D.PASTE SHEET'!B259)</f>
        <v/>
      </c>
      <c s="50" t="str">
        <f>IF('S.D.PASTE SHEET'!C259="","",'S.D.PASTE SHEET'!C259)</f>
        <v/>
      </c>
      <c s="51" t="str">
        <f>IF('S.D.PASTE SHEET'!D259="","",'S.D.PASTE SHEET'!D259)</f>
        <v/>
      </c>
      <c s="50" t="str">
        <f>IF('S.D.PASTE SHEET'!E259="","",UPPER('S.D.PASTE SHEET'!E259))</f>
        <v/>
      </c>
      <c s="50" t="str">
        <f>IF('S.D.PASTE SHEET'!F259="","",'S.D.PASTE SHEET'!F259)</f>
        <v/>
      </c>
      <c s="50" t="str">
        <f>IF('S.D.PASTE SHEET'!G259="","",UPPER('S.D.PASTE SHEET'!G259))</f>
        <v/>
      </c>
      <c s="50" t="str">
        <f>IF('S.D.PASTE SHEET'!H259="","",UPPER('S.D.PASTE SHEET'!H259))</f>
        <v/>
      </c>
      <c s="50" t="str">
        <f>IF('S.D.PASTE SHEET'!I259="","",'S.D.PASTE SHEET'!I259)</f>
        <v/>
      </c>
      <c s="51" t="str">
        <f>IF('S.D.PASTE SHEET'!J259="","",'S.D.PASTE SHEET'!J259)</f>
        <v/>
      </c>
      <c s="50" t="str">
        <f>IF('S.D.PASTE SHEET'!K259="","",'S.D.PASTE SHEET'!K259)</f>
        <v/>
      </c>
      <c s="50" t="str">
        <f>IF('S.D.PASTE SHEET'!L259="","",'S.D.PASTE SHEET'!L259)</f>
        <v/>
      </c>
      <c s="50" t="str">
        <f>IF('S.D.PASTE SHEET'!M259="","",'S.D.PASTE SHEET'!M259)</f>
        <v/>
      </c>
      <c s="50" t="str">
        <f>IF('S.D.PASTE SHEET'!N259="","",'S.D.PASTE SHEET'!N259)</f>
        <v/>
      </c>
      <c s="50" t="str">
        <f>IF('S.D.PASTE SHEET'!O259="","",'S.D.PASTE SHEET'!O259)</f>
        <v/>
      </c>
      <c s="50" t="str">
        <f>IF('S.D.PASTE SHEET'!P259="","",'S.D.PASTE SHEET'!P259)</f>
        <v/>
      </c>
      <c s="50" t="str">
        <f>IF('S.D.PASTE SHEET'!Q259="","",'S.D.PASTE SHEET'!Q259)</f>
        <v/>
      </c>
      <c s="50" t="str">
        <f>IF('S.D.PASTE SHEET'!R259="","",'S.D.PASTE SHEET'!R259)</f>
        <v/>
      </c>
      <c s="50" t="str">
        <f>IF('S.D.PASTE SHEET'!S259="","",'S.D.PASTE SHEET'!S259)</f>
        <v/>
      </c>
      <c s="50" t="str">
        <f>IF('S.D.PASTE SHEET'!T259="","",'S.D.PASTE SHEET'!T259)</f>
        <v/>
      </c>
      <c s="50" t="str">
        <f>IF('S.D.PASTE SHEET'!U259="","",'S.D.PASTE SHEET'!U259)</f>
        <v/>
      </c>
      <c s="50" t="str">
        <f>IF('S.D.PASTE SHEET'!V259="","",'S.D.PASTE SHEET'!V259)</f>
        <v/>
      </c>
      <c s="50" t="str">
        <f>IF('S.D.PASTE SHEET'!W259="","",'S.D.PASTE SHEET'!W259)</f>
        <v/>
      </c>
      <c s="50" t="str">
        <f>IF('S.D.PASTE SHEET'!X259="","",'S.D.PASTE SHEET'!X259)</f>
        <v/>
      </c>
      <c s="50" t="str">
        <f>IF('S.D.PASTE SHEET'!Y259="","",'S.D.PASTE SHEET'!Y259)</f>
        <v/>
      </c>
      <c s="50" t="str">
        <f>IF('S.D.PASTE SHEET'!Z259="","",'S.D.PASTE SHEET'!Z259)</f>
        <v/>
      </c>
      <c s="50" t="str">
        <f>IF('S.D.PASTE SHEET'!AA259="","",'S.D.PASTE SHEET'!AA259)</f>
        <v/>
      </c>
      <c s="50" t="str">
        <f>IF('S.D.PASTE SHEET'!AB259="","",'S.D.PASTE SHEET'!AB259)</f>
        <v/>
      </c>
      <c s="50" t="str">
        <f>IF('S.D.PASTE SHEET'!AC259="","",'S.D.PASTE SHEET'!AC259)</f>
        <v/>
      </c>
      <c s="50" t="str">
        <f>IF('S.D.PASTE SHEET'!AD259="","",'S.D.PASTE SHEET'!AD259)</f>
        <v/>
      </c>
      <c s="52"/>
      <c s="48" t="str">
        <f>IF(AK259="","",IF(AK259&gt;0,COUNT($AG$2:AG259),""))</f>
        <v/>
      </c>
      <c s="53" t="str">
        <f t="shared" si="128" ref="AG259:AG322">IF(AND($AJ$1=12,$A259=12),$A259,"")</f>
        <v/>
      </c>
      <c s="53" t="str">
        <f t="shared" si="129" ref="AH259:AH322">IF(AND($AJ$1=12,$A259=12),$B259,"")</f>
        <v/>
      </c>
      <c s="53" t="str">
        <f t="shared" si="130" ref="AI259:AI322">IF(AND($AJ$1=12,$A259=12),C259,"")</f>
        <v/>
      </c>
      <c s="51" t="str">
        <f t="shared" si="131" ref="AJ259:AJ322">IF(AND($AJ$1=12,$A259=12),$D259,"")</f>
        <v/>
      </c>
      <c s="53" t="str">
        <f t="shared" si="132" ref="AK259:AK322">IF(AND($AJ$1=12,$A259=12),$E259,"")</f>
        <v/>
      </c>
      <c s="53" t="str">
        <f t="shared" si="133" ref="AL259:AL322">IF(AND($AJ$1=12,$A259=12),$F259,"")</f>
        <v/>
      </c>
      <c s="53" t="str">
        <f t="shared" si="134" ref="AM259:AM322">IF(AND($AJ$1=12,$A259=12),$G259,"")</f>
        <v/>
      </c>
      <c s="53" t="str">
        <f t="shared" si="135" ref="AN259:AN322">IF(AND($AJ$1=12,$A259=12),$H259,"")</f>
        <v/>
      </c>
      <c s="53" t="str">
        <f t="shared" si="136" ref="AO259:AO322">IF(AND($AJ$1=12,$A259=12),$I259,"")</f>
        <v/>
      </c>
      <c s="51" t="str">
        <f t="shared" si="137" ref="AP259:AP322">IF(AND($AJ$1=12,$A259=12),$J259,"")</f>
        <v/>
      </c>
      <c s="53" t="str">
        <f t="shared" si="138" ref="AQ259:AQ322">IF(AND($AJ$1=12,$A259=12),$K259,"")</f>
        <v/>
      </c>
      <c s="53" t="str">
        <f t="shared" si="139" ref="AR259:AR322">IF(AND($AJ$1=12,$A259=12),$L259,"")</f>
        <v/>
      </c>
      <c s="53" t="str">
        <f t="shared" si="140" ref="AS259:AS322">IF(AND($AJ$1=12,$A259=12),$M259,"")</f>
        <v/>
      </c>
      <c s="53" t="str">
        <f t="shared" si="141" ref="AT259:AT322">IF(AND($AJ$1=12,$A259=12),$N259,"")</f>
        <v/>
      </c>
      <c s="53" t="str">
        <f t="shared" si="142" ref="AU259:AU322">IF(AND($AJ$1=12,$A259=12),$O259,"")</f>
        <v/>
      </c>
      <c s="53" t="str">
        <f t="shared" si="143" ref="AV259:AV322">IF(AND($AJ$1=12,$A259=12),$P259,"")</f>
        <v/>
      </c>
      <c s="48"/>
      <c s="48" t="str">
        <f>IF(BC259="","",IF(BC259&gt;0,COUNT($AY$2:AY259),""))</f>
        <v/>
      </c>
      <c s="54" t="str">
        <f t="shared" si="144" ref="AY259:AY322">IF(AND($BB$1=12,$A259=12,$BC$1=$B259),$A259,"")</f>
        <v/>
      </c>
      <c s="54" t="str">
        <f t="shared" si="145" ref="AZ259:AZ322">IF(AND($BB$1=12,$A259=12,$BC$1=$B259),$B259,"")</f>
        <v/>
      </c>
      <c s="54" t="str">
        <f t="shared" si="146" ref="BA259:BA322">IF(AND($BB$1=12,$A259=12,$BC$1=$B259),$C259,"")</f>
        <v/>
      </c>
      <c s="51" t="str">
        <f t="shared" si="147" ref="BB259:BB322">IF(AND($BB$1=12,$A259=12,$BC$1=$B259),$D259,"")</f>
        <v/>
      </c>
      <c s="54" t="str">
        <f t="shared" si="148" ref="BC259:BC322">IF(AND($BB$1=12,$A259=12,$BC$1=$B259),$E259,"")</f>
        <v/>
      </c>
      <c s="54" t="str">
        <f t="shared" si="149" ref="BD259:BD322">IF(AND($BB$1=12,$A259=12,$BC$1=$B259),$F259,"")</f>
        <v/>
      </c>
      <c s="54" t="str">
        <f t="shared" si="150" ref="BE259:BE322">IF(AND($BB$1=12,$A259=12,$BC$1=$B259),$G259,"")</f>
        <v/>
      </c>
      <c s="54" t="str">
        <f t="shared" si="151" ref="BF259:BF322">IF(AND($BB$1=12,$A259=12,$BC$1=$B259),$H259,"")</f>
        <v/>
      </c>
      <c s="54" t="str">
        <f t="shared" si="152" ref="BG259:BG322">IF(AND($BB$1=12,$A259=12,$BC$1=$B259),$I259,"")</f>
        <v/>
      </c>
      <c s="51" t="str">
        <f t="shared" si="153" ref="BH259:BH322">IF(AND($BB$1=12,$A259=12,$BC$1=$B259),$J259,"")</f>
        <v/>
      </c>
      <c s="54" t="str">
        <f t="shared" si="154" ref="BI259:BI322">IF(AND($BB$1=12,$A259=12,$BC$1=$B259),$K259,"")</f>
        <v/>
      </c>
      <c s="54" t="str">
        <f t="shared" si="155" ref="BJ259:BJ322">IF(AND($BB$1=12,$A259=12,$BC$1=$B259),$L259,"")</f>
        <v/>
      </c>
      <c s="54" t="str">
        <f t="shared" si="156" ref="BK259:BK322">IF(AND($BB$1=12,$A259=12,$BC$1=$B259),$M259,"")</f>
        <v/>
      </c>
      <c s="54" t="str">
        <f t="shared" si="157" ref="BL259:BL322">IF(AND($BB$1=12,$A259=12,$BC$1=$B259),$N259,"")</f>
        <v/>
      </c>
      <c s="54" t="str">
        <f t="shared" si="158" ref="BM259:BM322">IF(AND($BB$1=12,$A259=12,$BC$1=$B259),$O259,"")</f>
        <v/>
      </c>
      <c s="54" t="str">
        <f t="shared" si="159" ref="BN259:BN322">IF(AND($BB$1=12,$A259=12,$BC$1=$B259),$P259,"")</f>
        <v/>
      </c>
    </row>
    <row r="260" spans="1:66" ht="15.75" customHeight="1">
      <c r="A260" s="50" t="str">
        <f>IF('S.D.PASTE SHEET'!A260="","",'S.D.PASTE SHEET'!A260)</f>
        <v/>
      </c>
      <c s="50" t="str">
        <f>IF('S.D.PASTE SHEET'!B260="","",'S.D.PASTE SHEET'!B260)</f>
        <v/>
      </c>
      <c s="50" t="str">
        <f>IF('S.D.PASTE SHEET'!C260="","",'S.D.PASTE SHEET'!C260)</f>
        <v/>
      </c>
      <c s="51" t="str">
        <f>IF('S.D.PASTE SHEET'!D260="","",'S.D.PASTE SHEET'!D260)</f>
        <v/>
      </c>
      <c s="50" t="str">
        <f>IF('S.D.PASTE SHEET'!E260="","",UPPER('S.D.PASTE SHEET'!E260))</f>
        <v/>
      </c>
      <c s="50" t="str">
        <f>IF('S.D.PASTE SHEET'!F260="","",'S.D.PASTE SHEET'!F260)</f>
        <v/>
      </c>
      <c s="50" t="str">
        <f>IF('S.D.PASTE SHEET'!G260="","",UPPER('S.D.PASTE SHEET'!G260))</f>
        <v/>
      </c>
      <c s="50" t="str">
        <f>IF('S.D.PASTE SHEET'!H260="","",UPPER('S.D.PASTE SHEET'!H260))</f>
        <v/>
      </c>
      <c s="50" t="str">
        <f>IF('S.D.PASTE SHEET'!I260="","",'S.D.PASTE SHEET'!I260)</f>
        <v/>
      </c>
      <c s="51" t="str">
        <f>IF('S.D.PASTE SHEET'!J260="","",'S.D.PASTE SHEET'!J260)</f>
        <v/>
      </c>
      <c s="50" t="str">
        <f>IF('S.D.PASTE SHEET'!K260="","",'S.D.PASTE SHEET'!K260)</f>
        <v/>
      </c>
      <c s="50" t="str">
        <f>IF('S.D.PASTE SHEET'!L260="","",'S.D.PASTE SHEET'!L260)</f>
        <v/>
      </c>
      <c s="50" t="str">
        <f>IF('S.D.PASTE SHEET'!M260="","",'S.D.PASTE SHEET'!M260)</f>
        <v/>
      </c>
      <c s="50" t="str">
        <f>IF('S.D.PASTE SHEET'!N260="","",'S.D.PASTE SHEET'!N260)</f>
        <v/>
      </c>
      <c s="50" t="str">
        <f>IF('S.D.PASTE SHEET'!O260="","",'S.D.PASTE SHEET'!O260)</f>
        <v/>
      </c>
      <c s="50" t="str">
        <f>IF('S.D.PASTE SHEET'!P260="","",'S.D.PASTE SHEET'!P260)</f>
        <v/>
      </c>
      <c s="50" t="str">
        <f>IF('S.D.PASTE SHEET'!Q260="","",'S.D.PASTE SHEET'!Q260)</f>
        <v/>
      </c>
      <c s="50" t="str">
        <f>IF('S.D.PASTE SHEET'!R260="","",'S.D.PASTE SHEET'!R260)</f>
        <v/>
      </c>
      <c s="50" t="str">
        <f>IF('S.D.PASTE SHEET'!S260="","",'S.D.PASTE SHEET'!S260)</f>
        <v/>
      </c>
      <c s="50" t="str">
        <f>IF('S.D.PASTE SHEET'!T260="","",'S.D.PASTE SHEET'!T260)</f>
        <v/>
      </c>
      <c s="50" t="str">
        <f>IF('S.D.PASTE SHEET'!U260="","",'S.D.PASTE SHEET'!U260)</f>
        <v/>
      </c>
      <c s="50" t="str">
        <f>IF('S.D.PASTE SHEET'!V260="","",'S.D.PASTE SHEET'!V260)</f>
        <v/>
      </c>
      <c s="50" t="str">
        <f>IF('S.D.PASTE SHEET'!W260="","",'S.D.PASTE SHEET'!W260)</f>
        <v/>
      </c>
      <c s="50" t="str">
        <f>IF('S.D.PASTE SHEET'!X260="","",'S.D.PASTE SHEET'!X260)</f>
        <v/>
      </c>
      <c s="50" t="str">
        <f>IF('S.D.PASTE SHEET'!Y260="","",'S.D.PASTE SHEET'!Y260)</f>
        <v/>
      </c>
      <c s="50" t="str">
        <f>IF('S.D.PASTE SHEET'!Z260="","",'S.D.PASTE SHEET'!Z260)</f>
        <v/>
      </c>
      <c s="50" t="str">
        <f>IF('S.D.PASTE SHEET'!AA260="","",'S.D.PASTE SHEET'!AA260)</f>
        <v/>
      </c>
      <c s="50" t="str">
        <f>IF('S.D.PASTE SHEET'!AB260="","",'S.D.PASTE SHEET'!AB260)</f>
        <v/>
      </c>
      <c s="50" t="str">
        <f>IF('S.D.PASTE SHEET'!AC260="","",'S.D.PASTE SHEET'!AC260)</f>
        <v/>
      </c>
      <c s="50" t="str">
        <f>IF('S.D.PASTE SHEET'!AD260="","",'S.D.PASTE SHEET'!AD260)</f>
        <v/>
      </c>
      <c s="52"/>
      <c s="48" t="str">
        <f>IF(AK260="","",IF(AK260&gt;0,COUNT($AG$2:AG260),""))</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IF(BC260="","",IF(BC260&gt;0,COUNT($AY$2:AY260),""))</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61" spans="1:66" ht="15.75" customHeight="1">
      <c r="A261" s="50" t="str">
        <f>IF('S.D.PASTE SHEET'!A261="","",'S.D.PASTE SHEET'!A261)</f>
        <v/>
      </c>
      <c s="50" t="str">
        <f>IF('S.D.PASTE SHEET'!B261="","",'S.D.PASTE SHEET'!B261)</f>
        <v/>
      </c>
      <c s="50" t="str">
        <f>IF('S.D.PASTE SHEET'!C261="","",'S.D.PASTE SHEET'!C261)</f>
        <v/>
      </c>
      <c s="51" t="str">
        <f>IF('S.D.PASTE SHEET'!D261="","",'S.D.PASTE SHEET'!D261)</f>
        <v/>
      </c>
      <c s="50" t="str">
        <f>IF('S.D.PASTE SHEET'!E261="","",UPPER('S.D.PASTE SHEET'!E261))</f>
        <v/>
      </c>
      <c s="50" t="str">
        <f>IF('S.D.PASTE SHEET'!F261="","",'S.D.PASTE SHEET'!F261)</f>
        <v/>
      </c>
      <c s="50" t="str">
        <f>IF('S.D.PASTE SHEET'!G261="","",UPPER('S.D.PASTE SHEET'!G261))</f>
        <v/>
      </c>
      <c s="50" t="str">
        <f>IF('S.D.PASTE SHEET'!H261="","",UPPER('S.D.PASTE SHEET'!H261))</f>
        <v/>
      </c>
      <c s="50" t="str">
        <f>IF('S.D.PASTE SHEET'!I261="","",'S.D.PASTE SHEET'!I261)</f>
        <v/>
      </c>
      <c s="51" t="str">
        <f>IF('S.D.PASTE SHEET'!J261="","",'S.D.PASTE SHEET'!J261)</f>
        <v/>
      </c>
      <c s="50" t="str">
        <f>IF('S.D.PASTE SHEET'!K261="","",'S.D.PASTE SHEET'!K261)</f>
        <v/>
      </c>
      <c s="50" t="str">
        <f>IF('S.D.PASTE SHEET'!L261="","",'S.D.PASTE SHEET'!L261)</f>
        <v/>
      </c>
      <c s="50" t="str">
        <f>IF('S.D.PASTE SHEET'!M261="","",'S.D.PASTE SHEET'!M261)</f>
        <v/>
      </c>
      <c s="50" t="str">
        <f>IF('S.D.PASTE SHEET'!N261="","",'S.D.PASTE SHEET'!N261)</f>
        <v/>
      </c>
      <c s="50" t="str">
        <f>IF('S.D.PASTE SHEET'!O261="","",'S.D.PASTE SHEET'!O261)</f>
        <v/>
      </c>
      <c s="50" t="str">
        <f>IF('S.D.PASTE SHEET'!P261="","",'S.D.PASTE SHEET'!P261)</f>
        <v/>
      </c>
      <c s="50" t="str">
        <f>IF('S.D.PASTE SHEET'!Q261="","",'S.D.PASTE SHEET'!Q261)</f>
        <v/>
      </c>
      <c s="50" t="str">
        <f>IF('S.D.PASTE SHEET'!R261="","",'S.D.PASTE SHEET'!R261)</f>
        <v/>
      </c>
      <c s="50" t="str">
        <f>IF('S.D.PASTE SHEET'!S261="","",'S.D.PASTE SHEET'!S261)</f>
        <v/>
      </c>
      <c s="50" t="str">
        <f>IF('S.D.PASTE SHEET'!T261="","",'S.D.PASTE SHEET'!T261)</f>
        <v/>
      </c>
      <c s="50" t="str">
        <f>IF('S.D.PASTE SHEET'!U261="","",'S.D.PASTE SHEET'!U261)</f>
        <v/>
      </c>
      <c s="50" t="str">
        <f>IF('S.D.PASTE SHEET'!V261="","",'S.D.PASTE SHEET'!V261)</f>
        <v/>
      </c>
      <c s="50" t="str">
        <f>IF('S.D.PASTE SHEET'!W261="","",'S.D.PASTE SHEET'!W261)</f>
        <v/>
      </c>
      <c s="50" t="str">
        <f>IF('S.D.PASTE SHEET'!X261="","",'S.D.PASTE SHEET'!X261)</f>
        <v/>
      </c>
      <c s="50" t="str">
        <f>IF('S.D.PASTE SHEET'!Y261="","",'S.D.PASTE SHEET'!Y261)</f>
        <v/>
      </c>
      <c s="50" t="str">
        <f>IF('S.D.PASTE SHEET'!Z261="","",'S.D.PASTE SHEET'!Z261)</f>
        <v/>
      </c>
      <c s="50" t="str">
        <f>IF('S.D.PASTE SHEET'!AA261="","",'S.D.PASTE SHEET'!AA261)</f>
        <v/>
      </c>
      <c s="50" t="str">
        <f>IF('S.D.PASTE SHEET'!AB261="","",'S.D.PASTE SHEET'!AB261)</f>
        <v/>
      </c>
      <c s="50" t="str">
        <f>IF('S.D.PASTE SHEET'!AC261="","",'S.D.PASTE SHEET'!AC261)</f>
        <v/>
      </c>
      <c s="50" t="str">
        <f>IF('S.D.PASTE SHEET'!AD261="","",'S.D.PASTE SHEET'!AD261)</f>
        <v/>
      </c>
      <c s="52"/>
      <c s="48" t="str">
        <f>IF(AK261="","",IF(AK261&gt;0,COUNT($AG$2:AG261),""))</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IF(BC261="","",IF(BC261&gt;0,COUNT($AY$2:AY261),""))</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62" spans="1:66" ht="15.75" customHeight="1">
      <c r="A262" s="50" t="str">
        <f>IF('S.D.PASTE SHEET'!A262="","",'S.D.PASTE SHEET'!A262)</f>
        <v/>
      </c>
      <c s="50" t="str">
        <f>IF('S.D.PASTE SHEET'!B262="","",'S.D.PASTE SHEET'!B262)</f>
        <v/>
      </c>
      <c s="50" t="str">
        <f>IF('S.D.PASTE SHEET'!C262="","",'S.D.PASTE SHEET'!C262)</f>
        <v/>
      </c>
      <c s="51" t="str">
        <f>IF('S.D.PASTE SHEET'!D262="","",'S.D.PASTE SHEET'!D262)</f>
        <v/>
      </c>
      <c s="50" t="str">
        <f>IF('S.D.PASTE SHEET'!E262="","",UPPER('S.D.PASTE SHEET'!E262))</f>
        <v/>
      </c>
      <c s="50" t="str">
        <f>IF('S.D.PASTE SHEET'!F262="","",'S.D.PASTE SHEET'!F262)</f>
        <v/>
      </c>
      <c s="50" t="str">
        <f>IF('S.D.PASTE SHEET'!G262="","",UPPER('S.D.PASTE SHEET'!G262))</f>
        <v/>
      </c>
      <c s="50" t="str">
        <f>IF('S.D.PASTE SHEET'!H262="","",UPPER('S.D.PASTE SHEET'!H262))</f>
        <v/>
      </c>
      <c s="50" t="str">
        <f>IF('S.D.PASTE SHEET'!I262="","",'S.D.PASTE SHEET'!I262)</f>
        <v/>
      </c>
      <c s="51" t="str">
        <f>IF('S.D.PASTE SHEET'!J262="","",'S.D.PASTE SHEET'!J262)</f>
        <v/>
      </c>
      <c s="50" t="str">
        <f>IF('S.D.PASTE SHEET'!K262="","",'S.D.PASTE SHEET'!K262)</f>
        <v/>
      </c>
      <c s="50" t="str">
        <f>IF('S.D.PASTE SHEET'!L262="","",'S.D.PASTE SHEET'!L262)</f>
        <v/>
      </c>
      <c s="50" t="str">
        <f>IF('S.D.PASTE SHEET'!M262="","",'S.D.PASTE SHEET'!M262)</f>
        <v/>
      </c>
      <c s="50" t="str">
        <f>IF('S.D.PASTE SHEET'!N262="","",'S.D.PASTE SHEET'!N262)</f>
        <v/>
      </c>
      <c s="50" t="str">
        <f>IF('S.D.PASTE SHEET'!O262="","",'S.D.PASTE SHEET'!O262)</f>
        <v/>
      </c>
      <c s="50" t="str">
        <f>IF('S.D.PASTE SHEET'!P262="","",'S.D.PASTE SHEET'!P262)</f>
        <v/>
      </c>
      <c s="50" t="str">
        <f>IF('S.D.PASTE SHEET'!Q262="","",'S.D.PASTE SHEET'!Q262)</f>
        <v/>
      </c>
      <c s="50" t="str">
        <f>IF('S.D.PASTE SHEET'!R262="","",'S.D.PASTE SHEET'!R262)</f>
        <v/>
      </c>
      <c s="50" t="str">
        <f>IF('S.D.PASTE SHEET'!S262="","",'S.D.PASTE SHEET'!S262)</f>
        <v/>
      </c>
      <c s="50" t="str">
        <f>IF('S.D.PASTE SHEET'!T262="","",'S.D.PASTE SHEET'!T262)</f>
        <v/>
      </c>
      <c s="50" t="str">
        <f>IF('S.D.PASTE SHEET'!U262="","",'S.D.PASTE SHEET'!U262)</f>
        <v/>
      </c>
      <c s="50" t="str">
        <f>IF('S.D.PASTE SHEET'!V262="","",'S.D.PASTE SHEET'!V262)</f>
        <v/>
      </c>
      <c s="50" t="str">
        <f>IF('S.D.PASTE SHEET'!W262="","",'S.D.PASTE SHEET'!W262)</f>
        <v/>
      </c>
      <c s="50" t="str">
        <f>IF('S.D.PASTE SHEET'!X262="","",'S.D.PASTE SHEET'!X262)</f>
        <v/>
      </c>
      <c s="50" t="str">
        <f>IF('S.D.PASTE SHEET'!Y262="","",'S.D.PASTE SHEET'!Y262)</f>
        <v/>
      </c>
      <c s="50" t="str">
        <f>IF('S.D.PASTE SHEET'!Z262="","",'S.D.PASTE SHEET'!Z262)</f>
        <v/>
      </c>
      <c s="50" t="str">
        <f>IF('S.D.PASTE SHEET'!AA262="","",'S.D.PASTE SHEET'!AA262)</f>
        <v/>
      </c>
      <c s="50" t="str">
        <f>IF('S.D.PASTE SHEET'!AB262="","",'S.D.PASTE SHEET'!AB262)</f>
        <v/>
      </c>
      <c s="50" t="str">
        <f>IF('S.D.PASTE SHEET'!AC262="","",'S.D.PASTE SHEET'!AC262)</f>
        <v/>
      </c>
      <c s="50" t="str">
        <f>IF('S.D.PASTE SHEET'!AD262="","",'S.D.PASTE SHEET'!AD262)</f>
        <v/>
      </c>
      <c s="52"/>
      <c s="48" t="str">
        <f>IF(AK262="","",IF(AK262&gt;0,COUNT($AG$2:AG262),""))</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IF(BC262="","",IF(BC262&gt;0,COUNT($AY$2:AY262),""))</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63" spans="1:66" ht="15.75" customHeight="1">
      <c r="A263" s="50" t="str">
        <f>IF('S.D.PASTE SHEET'!A263="","",'S.D.PASTE SHEET'!A263)</f>
        <v/>
      </c>
      <c s="50" t="str">
        <f>IF('S.D.PASTE SHEET'!B263="","",'S.D.PASTE SHEET'!B263)</f>
        <v/>
      </c>
      <c s="50" t="str">
        <f>IF('S.D.PASTE SHEET'!C263="","",'S.D.PASTE SHEET'!C263)</f>
        <v/>
      </c>
      <c s="51" t="str">
        <f>IF('S.D.PASTE SHEET'!D263="","",'S.D.PASTE SHEET'!D263)</f>
        <v/>
      </c>
      <c s="50" t="str">
        <f>IF('S.D.PASTE SHEET'!E263="","",UPPER('S.D.PASTE SHEET'!E263))</f>
        <v/>
      </c>
      <c s="50" t="str">
        <f>IF('S.D.PASTE SHEET'!F263="","",'S.D.PASTE SHEET'!F263)</f>
        <v/>
      </c>
      <c s="50" t="str">
        <f>IF('S.D.PASTE SHEET'!G263="","",UPPER('S.D.PASTE SHEET'!G263))</f>
        <v/>
      </c>
      <c s="50" t="str">
        <f>IF('S.D.PASTE SHEET'!H263="","",UPPER('S.D.PASTE SHEET'!H263))</f>
        <v/>
      </c>
      <c s="50" t="str">
        <f>IF('S.D.PASTE SHEET'!I263="","",'S.D.PASTE SHEET'!I263)</f>
        <v/>
      </c>
      <c s="51" t="str">
        <f>IF('S.D.PASTE SHEET'!J263="","",'S.D.PASTE SHEET'!J263)</f>
        <v/>
      </c>
      <c s="50" t="str">
        <f>IF('S.D.PASTE SHEET'!K263="","",'S.D.PASTE SHEET'!K263)</f>
        <v/>
      </c>
      <c s="50" t="str">
        <f>IF('S.D.PASTE SHEET'!L263="","",'S.D.PASTE SHEET'!L263)</f>
        <v/>
      </c>
      <c s="50" t="str">
        <f>IF('S.D.PASTE SHEET'!M263="","",'S.D.PASTE SHEET'!M263)</f>
        <v/>
      </c>
      <c s="50" t="str">
        <f>IF('S.D.PASTE SHEET'!N263="","",'S.D.PASTE SHEET'!N263)</f>
        <v/>
      </c>
      <c s="50" t="str">
        <f>IF('S.D.PASTE SHEET'!O263="","",'S.D.PASTE SHEET'!O263)</f>
        <v/>
      </c>
      <c s="50" t="str">
        <f>IF('S.D.PASTE SHEET'!P263="","",'S.D.PASTE SHEET'!P263)</f>
        <v/>
      </c>
      <c s="50" t="str">
        <f>IF('S.D.PASTE SHEET'!Q263="","",'S.D.PASTE SHEET'!Q263)</f>
        <v/>
      </c>
      <c s="50" t="str">
        <f>IF('S.D.PASTE SHEET'!R263="","",'S.D.PASTE SHEET'!R263)</f>
        <v/>
      </c>
      <c s="50" t="str">
        <f>IF('S.D.PASTE SHEET'!S263="","",'S.D.PASTE SHEET'!S263)</f>
        <v/>
      </c>
      <c s="50" t="str">
        <f>IF('S.D.PASTE SHEET'!T263="","",'S.D.PASTE SHEET'!T263)</f>
        <v/>
      </c>
      <c s="50" t="str">
        <f>IF('S.D.PASTE SHEET'!U263="","",'S.D.PASTE SHEET'!U263)</f>
        <v/>
      </c>
      <c s="50" t="str">
        <f>IF('S.D.PASTE SHEET'!V263="","",'S.D.PASTE SHEET'!V263)</f>
        <v/>
      </c>
      <c s="50" t="str">
        <f>IF('S.D.PASTE SHEET'!W263="","",'S.D.PASTE SHEET'!W263)</f>
        <v/>
      </c>
      <c s="50" t="str">
        <f>IF('S.D.PASTE SHEET'!X263="","",'S.D.PASTE SHEET'!X263)</f>
        <v/>
      </c>
      <c s="50" t="str">
        <f>IF('S.D.PASTE SHEET'!Y263="","",'S.D.PASTE SHEET'!Y263)</f>
        <v/>
      </c>
      <c s="50" t="str">
        <f>IF('S.D.PASTE SHEET'!Z263="","",'S.D.PASTE SHEET'!Z263)</f>
        <v/>
      </c>
      <c s="50" t="str">
        <f>IF('S.D.PASTE SHEET'!AA263="","",'S.D.PASTE SHEET'!AA263)</f>
        <v/>
      </c>
      <c s="50" t="str">
        <f>IF('S.D.PASTE SHEET'!AB263="","",'S.D.PASTE SHEET'!AB263)</f>
        <v/>
      </c>
      <c s="50" t="str">
        <f>IF('S.D.PASTE SHEET'!AC263="","",'S.D.PASTE SHEET'!AC263)</f>
        <v/>
      </c>
      <c s="50" t="str">
        <f>IF('S.D.PASTE SHEET'!AD263="","",'S.D.PASTE SHEET'!AD263)</f>
        <v/>
      </c>
      <c s="52"/>
      <c s="48" t="str">
        <f>IF(AK263="","",IF(AK263&gt;0,COUNT($AG$2:AG263),""))</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IF(BC263="","",IF(BC263&gt;0,COUNT($AY$2:AY263),""))</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64" spans="1:66" ht="15.75" customHeight="1">
      <c r="A264" s="50" t="str">
        <f>IF('S.D.PASTE SHEET'!A264="","",'S.D.PASTE SHEET'!A264)</f>
        <v/>
      </c>
      <c s="50" t="str">
        <f>IF('S.D.PASTE SHEET'!B264="","",'S.D.PASTE SHEET'!B264)</f>
        <v/>
      </c>
      <c s="50" t="str">
        <f>IF('S.D.PASTE SHEET'!C264="","",'S.D.PASTE SHEET'!C264)</f>
        <v/>
      </c>
      <c s="51" t="str">
        <f>IF('S.D.PASTE SHEET'!D264="","",'S.D.PASTE SHEET'!D264)</f>
        <v/>
      </c>
      <c s="50" t="str">
        <f>IF('S.D.PASTE SHEET'!E264="","",UPPER('S.D.PASTE SHEET'!E264))</f>
        <v/>
      </c>
      <c s="50" t="str">
        <f>IF('S.D.PASTE SHEET'!F264="","",'S.D.PASTE SHEET'!F264)</f>
        <v/>
      </c>
      <c s="50" t="str">
        <f>IF('S.D.PASTE SHEET'!G264="","",UPPER('S.D.PASTE SHEET'!G264))</f>
        <v/>
      </c>
      <c s="50" t="str">
        <f>IF('S.D.PASTE SHEET'!H264="","",UPPER('S.D.PASTE SHEET'!H264))</f>
        <v/>
      </c>
      <c s="50" t="str">
        <f>IF('S.D.PASTE SHEET'!I264="","",'S.D.PASTE SHEET'!I264)</f>
        <v/>
      </c>
      <c s="51" t="str">
        <f>IF('S.D.PASTE SHEET'!J264="","",'S.D.PASTE SHEET'!J264)</f>
        <v/>
      </c>
      <c s="50" t="str">
        <f>IF('S.D.PASTE SHEET'!K264="","",'S.D.PASTE SHEET'!K264)</f>
        <v/>
      </c>
      <c s="50" t="str">
        <f>IF('S.D.PASTE SHEET'!L264="","",'S.D.PASTE SHEET'!L264)</f>
        <v/>
      </c>
      <c s="50" t="str">
        <f>IF('S.D.PASTE SHEET'!M264="","",'S.D.PASTE SHEET'!M264)</f>
        <v/>
      </c>
      <c s="50" t="str">
        <f>IF('S.D.PASTE SHEET'!N264="","",'S.D.PASTE SHEET'!N264)</f>
        <v/>
      </c>
      <c s="50" t="str">
        <f>IF('S.D.PASTE SHEET'!O264="","",'S.D.PASTE SHEET'!O264)</f>
        <v/>
      </c>
      <c s="50" t="str">
        <f>IF('S.D.PASTE SHEET'!P264="","",'S.D.PASTE SHEET'!P264)</f>
        <v/>
      </c>
      <c s="50" t="str">
        <f>IF('S.D.PASTE SHEET'!Q264="","",'S.D.PASTE SHEET'!Q264)</f>
        <v/>
      </c>
      <c s="50" t="str">
        <f>IF('S.D.PASTE SHEET'!R264="","",'S.D.PASTE SHEET'!R264)</f>
        <v/>
      </c>
      <c s="50" t="str">
        <f>IF('S.D.PASTE SHEET'!S264="","",'S.D.PASTE SHEET'!S264)</f>
        <v/>
      </c>
      <c s="50" t="str">
        <f>IF('S.D.PASTE SHEET'!T264="","",'S.D.PASTE SHEET'!T264)</f>
        <v/>
      </c>
      <c s="50" t="str">
        <f>IF('S.D.PASTE SHEET'!U264="","",'S.D.PASTE SHEET'!U264)</f>
        <v/>
      </c>
      <c s="50" t="str">
        <f>IF('S.D.PASTE SHEET'!V264="","",'S.D.PASTE SHEET'!V264)</f>
        <v/>
      </c>
      <c s="50" t="str">
        <f>IF('S.D.PASTE SHEET'!W264="","",'S.D.PASTE SHEET'!W264)</f>
        <v/>
      </c>
      <c s="50" t="str">
        <f>IF('S.D.PASTE SHEET'!X264="","",'S.D.PASTE SHEET'!X264)</f>
        <v/>
      </c>
      <c s="50" t="str">
        <f>IF('S.D.PASTE SHEET'!Y264="","",'S.D.PASTE SHEET'!Y264)</f>
        <v/>
      </c>
      <c s="50" t="str">
        <f>IF('S.D.PASTE SHEET'!Z264="","",'S.D.PASTE SHEET'!Z264)</f>
        <v/>
      </c>
      <c s="50" t="str">
        <f>IF('S.D.PASTE SHEET'!AA264="","",'S.D.PASTE SHEET'!AA264)</f>
        <v/>
      </c>
      <c s="50" t="str">
        <f>IF('S.D.PASTE SHEET'!AB264="","",'S.D.PASTE SHEET'!AB264)</f>
        <v/>
      </c>
      <c s="50" t="str">
        <f>IF('S.D.PASTE SHEET'!AC264="","",'S.D.PASTE SHEET'!AC264)</f>
        <v/>
      </c>
      <c s="50" t="str">
        <f>IF('S.D.PASTE SHEET'!AD264="","",'S.D.PASTE SHEET'!AD264)</f>
        <v/>
      </c>
      <c s="52"/>
      <c s="48" t="str">
        <f>IF(AK264="","",IF(AK264&gt;0,COUNT($AG$2:AG264),""))</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IF(BC264="","",IF(BC264&gt;0,COUNT($AY$2:AY264),""))</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65" spans="1:66" ht="15.75" customHeight="1">
      <c r="A265" s="50" t="str">
        <f>IF('S.D.PASTE SHEET'!A265="","",'S.D.PASTE SHEET'!A265)</f>
        <v/>
      </c>
      <c s="50" t="str">
        <f>IF('S.D.PASTE SHEET'!B265="","",'S.D.PASTE SHEET'!B265)</f>
        <v/>
      </c>
      <c s="50" t="str">
        <f>IF('S.D.PASTE SHEET'!C265="","",'S.D.PASTE SHEET'!C265)</f>
        <v/>
      </c>
      <c s="51" t="str">
        <f>IF('S.D.PASTE SHEET'!D265="","",'S.D.PASTE SHEET'!D265)</f>
        <v/>
      </c>
      <c s="50" t="str">
        <f>IF('S.D.PASTE SHEET'!E265="","",UPPER('S.D.PASTE SHEET'!E265))</f>
        <v/>
      </c>
      <c s="50" t="str">
        <f>IF('S.D.PASTE SHEET'!F265="","",'S.D.PASTE SHEET'!F265)</f>
        <v/>
      </c>
      <c s="50" t="str">
        <f>IF('S.D.PASTE SHEET'!G265="","",UPPER('S.D.PASTE SHEET'!G265))</f>
        <v/>
      </c>
      <c s="50" t="str">
        <f>IF('S.D.PASTE SHEET'!H265="","",UPPER('S.D.PASTE SHEET'!H265))</f>
        <v/>
      </c>
      <c s="50" t="str">
        <f>IF('S.D.PASTE SHEET'!I265="","",'S.D.PASTE SHEET'!I265)</f>
        <v/>
      </c>
      <c s="51" t="str">
        <f>IF('S.D.PASTE SHEET'!J265="","",'S.D.PASTE SHEET'!J265)</f>
        <v/>
      </c>
      <c s="50" t="str">
        <f>IF('S.D.PASTE SHEET'!K265="","",'S.D.PASTE SHEET'!K265)</f>
        <v/>
      </c>
      <c s="50" t="str">
        <f>IF('S.D.PASTE SHEET'!L265="","",'S.D.PASTE SHEET'!L265)</f>
        <v/>
      </c>
      <c s="50" t="str">
        <f>IF('S.D.PASTE SHEET'!M265="","",'S.D.PASTE SHEET'!M265)</f>
        <v/>
      </c>
      <c s="50" t="str">
        <f>IF('S.D.PASTE SHEET'!N265="","",'S.D.PASTE SHEET'!N265)</f>
        <v/>
      </c>
      <c s="50" t="str">
        <f>IF('S.D.PASTE SHEET'!O265="","",'S.D.PASTE SHEET'!O265)</f>
        <v/>
      </c>
      <c s="50" t="str">
        <f>IF('S.D.PASTE SHEET'!P265="","",'S.D.PASTE SHEET'!P265)</f>
        <v/>
      </c>
      <c s="50" t="str">
        <f>IF('S.D.PASTE SHEET'!Q265="","",'S.D.PASTE SHEET'!Q265)</f>
        <v/>
      </c>
      <c s="50" t="str">
        <f>IF('S.D.PASTE SHEET'!R265="","",'S.D.PASTE SHEET'!R265)</f>
        <v/>
      </c>
      <c s="50" t="str">
        <f>IF('S.D.PASTE SHEET'!S265="","",'S.D.PASTE SHEET'!S265)</f>
        <v/>
      </c>
      <c s="50" t="str">
        <f>IF('S.D.PASTE SHEET'!T265="","",'S.D.PASTE SHEET'!T265)</f>
        <v/>
      </c>
      <c s="50" t="str">
        <f>IF('S.D.PASTE SHEET'!U265="","",'S.D.PASTE SHEET'!U265)</f>
        <v/>
      </c>
      <c s="50" t="str">
        <f>IF('S.D.PASTE SHEET'!V265="","",'S.D.PASTE SHEET'!V265)</f>
        <v/>
      </c>
      <c s="50" t="str">
        <f>IF('S.D.PASTE SHEET'!W265="","",'S.D.PASTE SHEET'!W265)</f>
        <v/>
      </c>
      <c s="50" t="str">
        <f>IF('S.D.PASTE SHEET'!X265="","",'S.D.PASTE SHEET'!X265)</f>
        <v/>
      </c>
      <c s="50" t="str">
        <f>IF('S.D.PASTE SHEET'!Y265="","",'S.D.PASTE SHEET'!Y265)</f>
        <v/>
      </c>
      <c s="50" t="str">
        <f>IF('S.D.PASTE SHEET'!Z265="","",'S.D.PASTE SHEET'!Z265)</f>
        <v/>
      </c>
      <c s="50" t="str">
        <f>IF('S.D.PASTE SHEET'!AA265="","",'S.D.PASTE SHEET'!AA265)</f>
        <v/>
      </c>
      <c s="50" t="str">
        <f>IF('S.D.PASTE SHEET'!AB265="","",'S.D.PASTE SHEET'!AB265)</f>
        <v/>
      </c>
      <c s="50" t="str">
        <f>IF('S.D.PASTE SHEET'!AC265="","",'S.D.PASTE SHEET'!AC265)</f>
        <v/>
      </c>
      <c s="50" t="str">
        <f>IF('S.D.PASTE SHEET'!AD265="","",'S.D.PASTE SHEET'!AD265)</f>
        <v/>
      </c>
      <c s="52"/>
      <c s="48" t="str">
        <f>IF(AK265="","",IF(AK265&gt;0,COUNT($AG$2:AG265),""))</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IF(BC265="","",IF(BC265&gt;0,COUNT($AY$2:AY265),""))</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66" spans="1:66" ht="15.75" customHeight="1">
      <c r="A266" s="50" t="str">
        <f>IF('S.D.PASTE SHEET'!A266="","",'S.D.PASTE SHEET'!A266)</f>
        <v/>
      </c>
      <c s="50" t="str">
        <f>IF('S.D.PASTE SHEET'!B266="","",'S.D.PASTE SHEET'!B266)</f>
        <v/>
      </c>
      <c s="50" t="str">
        <f>IF('S.D.PASTE SHEET'!C266="","",'S.D.PASTE SHEET'!C266)</f>
        <v/>
      </c>
      <c s="51" t="str">
        <f>IF('S.D.PASTE SHEET'!D266="","",'S.D.PASTE SHEET'!D266)</f>
        <v/>
      </c>
      <c s="50" t="str">
        <f>IF('S.D.PASTE SHEET'!E266="","",UPPER('S.D.PASTE SHEET'!E266))</f>
        <v/>
      </c>
      <c s="50" t="str">
        <f>IF('S.D.PASTE SHEET'!F266="","",'S.D.PASTE SHEET'!F266)</f>
        <v/>
      </c>
      <c s="50" t="str">
        <f>IF('S.D.PASTE SHEET'!G266="","",UPPER('S.D.PASTE SHEET'!G266))</f>
        <v/>
      </c>
      <c s="50" t="str">
        <f>IF('S.D.PASTE SHEET'!H266="","",UPPER('S.D.PASTE SHEET'!H266))</f>
        <v/>
      </c>
      <c s="50" t="str">
        <f>IF('S.D.PASTE SHEET'!I266="","",'S.D.PASTE SHEET'!I266)</f>
        <v/>
      </c>
      <c s="51" t="str">
        <f>IF('S.D.PASTE SHEET'!J266="","",'S.D.PASTE SHEET'!J266)</f>
        <v/>
      </c>
      <c s="50" t="str">
        <f>IF('S.D.PASTE SHEET'!K266="","",'S.D.PASTE SHEET'!K266)</f>
        <v/>
      </c>
      <c s="50" t="str">
        <f>IF('S.D.PASTE SHEET'!L266="","",'S.D.PASTE SHEET'!L266)</f>
        <v/>
      </c>
      <c s="50" t="str">
        <f>IF('S.D.PASTE SHEET'!M266="","",'S.D.PASTE SHEET'!M266)</f>
        <v/>
      </c>
      <c s="50" t="str">
        <f>IF('S.D.PASTE SHEET'!N266="","",'S.D.PASTE SHEET'!N266)</f>
        <v/>
      </c>
      <c s="50" t="str">
        <f>IF('S.D.PASTE SHEET'!O266="","",'S.D.PASTE SHEET'!O266)</f>
        <v/>
      </c>
      <c s="50" t="str">
        <f>IF('S.D.PASTE SHEET'!P266="","",'S.D.PASTE SHEET'!P266)</f>
        <v/>
      </c>
      <c s="50" t="str">
        <f>IF('S.D.PASTE SHEET'!Q266="","",'S.D.PASTE SHEET'!Q266)</f>
        <v/>
      </c>
      <c s="50" t="str">
        <f>IF('S.D.PASTE SHEET'!R266="","",'S.D.PASTE SHEET'!R266)</f>
        <v/>
      </c>
      <c s="50" t="str">
        <f>IF('S.D.PASTE SHEET'!S266="","",'S.D.PASTE SHEET'!S266)</f>
        <v/>
      </c>
      <c s="50" t="str">
        <f>IF('S.D.PASTE SHEET'!T266="","",'S.D.PASTE SHEET'!T266)</f>
        <v/>
      </c>
      <c s="50" t="str">
        <f>IF('S.D.PASTE SHEET'!U266="","",'S.D.PASTE SHEET'!U266)</f>
        <v/>
      </c>
      <c s="50" t="str">
        <f>IF('S.D.PASTE SHEET'!V266="","",'S.D.PASTE SHEET'!V266)</f>
        <v/>
      </c>
      <c s="50" t="str">
        <f>IF('S.D.PASTE SHEET'!W266="","",'S.D.PASTE SHEET'!W266)</f>
        <v/>
      </c>
      <c s="50" t="str">
        <f>IF('S.D.PASTE SHEET'!X266="","",'S.D.PASTE SHEET'!X266)</f>
        <v/>
      </c>
      <c s="50" t="str">
        <f>IF('S.D.PASTE SHEET'!Y266="","",'S.D.PASTE SHEET'!Y266)</f>
        <v/>
      </c>
      <c s="50" t="str">
        <f>IF('S.D.PASTE SHEET'!Z266="","",'S.D.PASTE SHEET'!Z266)</f>
        <v/>
      </c>
      <c s="50" t="str">
        <f>IF('S.D.PASTE SHEET'!AA266="","",'S.D.PASTE SHEET'!AA266)</f>
        <v/>
      </c>
      <c s="50" t="str">
        <f>IF('S.D.PASTE SHEET'!AB266="","",'S.D.PASTE SHEET'!AB266)</f>
        <v/>
      </c>
      <c s="50" t="str">
        <f>IF('S.D.PASTE SHEET'!AC266="","",'S.D.PASTE SHEET'!AC266)</f>
        <v/>
      </c>
      <c s="50" t="str">
        <f>IF('S.D.PASTE SHEET'!AD266="","",'S.D.PASTE SHEET'!AD266)</f>
        <v/>
      </c>
      <c s="52"/>
      <c s="48" t="str">
        <f>IF(AK266="","",IF(AK266&gt;0,COUNT($AG$2:AG266),""))</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IF(BC266="","",IF(BC266&gt;0,COUNT($AY$2:AY266),""))</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67" spans="1:66" ht="15.75" customHeight="1">
      <c r="A267" s="50" t="str">
        <f>IF('S.D.PASTE SHEET'!A267="","",'S.D.PASTE SHEET'!A267)</f>
        <v/>
      </c>
      <c s="50" t="str">
        <f>IF('S.D.PASTE SHEET'!B267="","",'S.D.PASTE SHEET'!B267)</f>
        <v/>
      </c>
      <c s="50" t="str">
        <f>IF('S.D.PASTE SHEET'!C267="","",'S.D.PASTE SHEET'!C267)</f>
        <v/>
      </c>
      <c s="51" t="str">
        <f>IF('S.D.PASTE SHEET'!D267="","",'S.D.PASTE SHEET'!D267)</f>
        <v/>
      </c>
      <c s="50" t="str">
        <f>IF('S.D.PASTE SHEET'!E267="","",UPPER('S.D.PASTE SHEET'!E267))</f>
        <v/>
      </c>
      <c s="50" t="str">
        <f>IF('S.D.PASTE SHEET'!F267="","",'S.D.PASTE SHEET'!F267)</f>
        <v/>
      </c>
      <c s="50" t="str">
        <f>IF('S.D.PASTE SHEET'!G267="","",UPPER('S.D.PASTE SHEET'!G267))</f>
        <v/>
      </c>
      <c s="50" t="str">
        <f>IF('S.D.PASTE SHEET'!H267="","",UPPER('S.D.PASTE SHEET'!H267))</f>
        <v/>
      </c>
      <c s="50" t="str">
        <f>IF('S.D.PASTE SHEET'!I267="","",'S.D.PASTE SHEET'!I267)</f>
        <v/>
      </c>
      <c s="51" t="str">
        <f>IF('S.D.PASTE SHEET'!J267="","",'S.D.PASTE SHEET'!J267)</f>
        <v/>
      </c>
      <c s="50" t="str">
        <f>IF('S.D.PASTE SHEET'!K267="","",'S.D.PASTE SHEET'!K267)</f>
        <v/>
      </c>
      <c s="50" t="str">
        <f>IF('S.D.PASTE SHEET'!L267="","",'S.D.PASTE SHEET'!L267)</f>
        <v/>
      </c>
      <c s="50" t="str">
        <f>IF('S.D.PASTE SHEET'!M267="","",'S.D.PASTE SHEET'!M267)</f>
        <v/>
      </c>
      <c s="50" t="str">
        <f>IF('S.D.PASTE SHEET'!N267="","",'S.D.PASTE SHEET'!N267)</f>
        <v/>
      </c>
      <c s="50" t="str">
        <f>IF('S.D.PASTE SHEET'!O267="","",'S.D.PASTE SHEET'!O267)</f>
        <v/>
      </c>
      <c s="50" t="str">
        <f>IF('S.D.PASTE SHEET'!P267="","",'S.D.PASTE SHEET'!P267)</f>
        <v/>
      </c>
      <c s="50" t="str">
        <f>IF('S.D.PASTE SHEET'!Q267="","",'S.D.PASTE SHEET'!Q267)</f>
        <v/>
      </c>
      <c s="50" t="str">
        <f>IF('S.D.PASTE SHEET'!R267="","",'S.D.PASTE SHEET'!R267)</f>
        <v/>
      </c>
      <c s="50" t="str">
        <f>IF('S.D.PASTE SHEET'!S267="","",'S.D.PASTE SHEET'!S267)</f>
        <v/>
      </c>
      <c s="50" t="str">
        <f>IF('S.D.PASTE SHEET'!T267="","",'S.D.PASTE SHEET'!T267)</f>
        <v/>
      </c>
      <c s="50" t="str">
        <f>IF('S.D.PASTE SHEET'!U267="","",'S.D.PASTE SHEET'!U267)</f>
        <v/>
      </c>
      <c s="50" t="str">
        <f>IF('S.D.PASTE SHEET'!V267="","",'S.D.PASTE SHEET'!V267)</f>
        <v/>
      </c>
      <c s="50" t="str">
        <f>IF('S.D.PASTE SHEET'!W267="","",'S.D.PASTE SHEET'!W267)</f>
        <v/>
      </c>
      <c s="50" t="str">
        <f>IF('S.D.PASTE SHEET'!X267="","",'S.D.PASTE SHEET'!X267)</f>
        <v/>
      </c>
      <c s="50" t="str">
        <f>IF('S.D.PASTE SHEET'!Y267="","",'S.D.PASTE SHEET'!Y267)</f>
        <v/>
      </c>
      <c s="50" t="str">
        <f>IF('S.D.PASTE SHEET'!Z267="","",'S.D.PASTE SHEET'!Z267)</f>
        <v/>
      </c>
      <c s="50" t="str">
        <f>IF('S.D.PASTE SHEET'!AA267="","",'S.D.PASTE SHEET'!AA267)</f>
        <v/>
      </c>
      <c s="50" t="str">
        <f>IF('S.D.PASTE SHEET'!AB267="","",'S.D.PASTE SHEET'!AB267)</f>
        <v/>
      </c>
      <c s="50" t="str">
        <f>IF('S.D.PASTE SHEET'!AC267="","",'S.D.PASTE SHEET'!AC267)</f>
        <v/>
      </c>
      <c s="50" t="str">
        <f>IF('S.D.PASTE SHEET'!AD267="","",'S.D.PASTE SHEET'!AD267)</f>
        <v/>
      </c>
      <c s="52"/>
      <c s="48" t="str">
        <f>IF(AK267="","",IF(AK267&gt;0,COUNT($AG$2:AG267),""))</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IF(BC267="","",IF(BC267&gt;0,COUNT($AY$2:AY267),""))</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68" spans="1:66" ht="15.75" customHeight="1">
      <c r="A268" s="50" t="str">
        <f>IF('S.D.PASTE SHEET'!A268="","",'S.D.PASTE SHEET'!A268)</f>
        <v/>
      </c>
      <c s="50" t="str">
        <f>IF('S.D.PASTE SHEET'!B268="","",'S.D.PASTE SHEET'!B268)</f>
        <v/>
      </c>
      <c s="50" t="str">
        <f>IF('S.D.PASTE SHEET'!C268="","",'S.D.PASTE SHEET'!C268)</f>
        <v/>
      </c>
      <c s="51" t="str">
        <f>IF('S.D.PASTE SHEET'!D268="","",'S.D.PASTE SHEET'!D268)</f>
        <v/>
      </c>
      <c s="50" t="str">
        <f>IF('S.D.PASTE SHEET'!E268="","",UPPER('S.D.PASTE SHEET'!E268))</f>
        <v/>
      </c>
      <c s="50" t="str">
        <f>IF('S.D.PASTE SHEET'!F268="","",'S.D.PASTE SHEET'!F268)</f>
        <v/>
      </c>
      <c s="50" t="str">
        <f>IF('S.D.PASTE SHEET'!G268="","",UPPER('S.D.PASTE SHEET'!G268))</f>
        <v/>
      </c>
      <c s="50" t="str">
        <f>IF('S.D.PASTE SHEET'!H268="","",UPPER('S.D.PASTE SHEET'!H268))</f>
        <v/>
      </c>
      <c s="50" t="str">
        <f>IF('S.D.PASTE SHEET'!I268="","",'S.D.PASTE SHEET'!I268)</f>
        <v/>
      </c>
      <c s="51" t="str">
        <f>IF('S.D.PASTE SHEET'!J268="","",'S.D.PASTE SHEET'!J268)</f>
        <v/>
      </c>
      <c s="50" t="str">
        <f>IF('S.D.PASTE SHEET'!K268="","",'S.D.PASTE SHEET'!K268)</f>
        <v/>
      </c>
      <c s="50" t="str">
        <f>IF('S.D.PASTE SHEET'!L268="","",'S.D.PASTE SHEET'!L268)</f>
        <v/>
      </c>
      <c s="50" t="str">
        <f>IF('S.D.PASTE SHEET'!M268="","",'S.D.PASTE SHEET'!M268)</f>
        <v/>
      </c>
      <c s="50" t="str">
        <f>IF('S.D.PASTE SHEET'!N268="","",'S.D.PASTE SHEET'!N268)</f>
        <v/>
      </c>
      <c s="50" t="str">
        <f>IF('S.D.PASTE SHEET'!O268="","",'S.D.PASTE SHEET'!O268)</f>
        <v/>
      </c>
      <c s="50" t="str">
        <f>IF('S.D.PASTE SHEET'!P268="","",'S.D.PASTE SHEET'!P268)</f>
        <v/>
      </c>
      <c s="50" t="str">
        <f>IF('S.D.PASTE SHEET'!Q268="","",'S.D.PASTE SHEET'!Q268)</f>
        <v/>
      </c>
      <c s="50" t="str">
        <f>IF('S.D.PASTE SHEET'!R268="","",'S.D.PASTE SHEET'!R268)</f>
        <v/>
      </c>
      <c s="50" t="str">
        <f>IF('S.D.PASTE SHEET'!S268="","",'S.D.PASTE SHEET'!S268)</f>
        <v/>
      </c>
      <c s="50" t="str">
        <f>IF('S.D.PASTE SHEET'!T268="","",'S.D.PASTE SHEET'!T268)</f>
        <v/>
      </c>
      <c s="50" t="str">
        <f>IF('S.D.PASTE SHEET'!U268="","",'S.D.PASTE SHEET'!U268)</f>
        <v/>
      </c>
      <c s="50" t="str">
        <f>IF('S.D.PASTE SHEET'!V268="","",'S.D.PASTE SHEET'!V268)</f>
        <v/>
      </c>
      <c s="50" t="str">
        <f>IF('S.D.PASTE SHEET'!W268="","",'S.D.PASTE SHEET'!W268)</f>
        <v/>
      </c>
      <c s="50" t="str">
        <f>IF('S.D.PASTE SHEET'!X268="","",'S.D.PASTE SHEET'!X268)</f>
        <v/>
      </c>
      <c s="50" t="str">
        <f>IF('S.D.PASTE SHEET'!Y268="","",'S.D.PASTE SHEET'!Y268)</f>
        <v/>
      </c>
      <c s="50" t="str">
        <f>IF('S.D.PASTE SHEET'!Z268="","",'S.D.PASTE SHEET'!Z268)</f>
        <v/>
      </c>
      <c s="50" t="str">
        <f>IF('S.D.PASTE SHEET'!AA268="","",'S.D.PASTE SHEET'!AA268)</f>
        <v/>
      </c>
      <c s="50" t="str">
        <f>IF('S.D.PASTE SHEET'!AB268="","",'S.D.PASTE SHEET'!AB268)</f>
        <v/>
      </c>
      <c s="50" t="str">
        <f>IF('S.D.PASTE SHEET'!AC268="","",'S.D.PASTE SHEET'!AC268)</f>
        <v/>
      </c>
      <c s="50" t="str">
        <f>IF('S.D.PASTE SHEET'!AD268="","",'S.D.PASTE SHEET'!AD268)</f>
        <v/>
      </c>
      <c s="52"/>
      <c s="48" t="str">
        <f>IF(AK268="","",IF(AK268&gt;0,COUNT($AG$2:AG268),""))</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IF(BC268="","",IF(BC268&gt;0,COUNT($AY$2:AY268),""))</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69" spans="1:66" ht="15.75" customHeight="1">
      <c r="A269" s="50" t="str">
        <f>IF('S.D.PASTE SHEET'!A269="","",'S.D.PASTE SHEET'!A269)</f>
        <v/>
      </c>
      <c s="50" t="str">
        <f>IF('S.D.PASTE SHEET'!B269="","",'S.D.PASTE SHEET'!B269)</f>
        <v/>
      </c>
      <c s="50" t="str">
        <f>IF('S.D.PASTE SHEET'!C269="","",'S.D.PASTE SHEET'!C269)</f>
        <v/>
      </c>
      <c s="51" t="str">
        <f>IF('S.D.PASTE SHEET'!D269="","",'S.D.PASTE SHEET'!D269)</f>
        <v/>
      </c>
      <c s="50" t="str">
        <f>IF('S.D.PASTE SHEET'!E269="","",UPPER('S.D.PASTE SHEET'!E269))</f>
        <v/>
      </c>
      <c s="50" t="str">
        <f>IF('S.D.PASTE SHEET'!F269="","",'S.D.PASTE SHEET'!F269)</f>
        <v/>
      </c>
      <c s="50" t="str">
        <f>IF('S.D.PASTE SHEET'!G269="","",UPPER('S.D.PASTE SHEET'!G269))</f>
        <v/>
      </c>
      <c s="50" t="str">
        <f>IF('S.D.PASTE SHEET'!H269="","",UPPER('S.D.PASTE SHEET'!H269))</f>
        <v/>
      </c>
      <c s="50" t="str">
        <f>IF('S.D.PASTE SHEET'!I269="","",'S.D.PASTE SHEET'!I269)</f>
        <v/>
      </c>
      <c s="51" t="str">
        <f>IF('S.D.PASTE SHEET'!J269="","",'S.D.PASTE SHEET'!J269)</f>
        <v/>
      </c>
      <c s="50" t="str">
        <f>IF('S.D.PASTE SHEET'!K269="","",'S.D.PASTE SHEET'!K269)</f>
        <v/>
      </c>
      <c s="50" t="str">
        <f>IF('S.D.PASTE SHEET'!L269="","",'S.D.PASTE SHEET'!L269)</f>
        <v/>
      </c>
      <c s="50" t="str">
        <f>IF('S.D.PASTE SHEET'!M269="","",'S.D.PASTE SHEET'!M269)</f>
        <v/>
      </c>
      <c s="50" t="str">
        <f>IF('S.D.PASTE SHEET'!N269="","",'S.D.PASTE SHEET'!N269)</f>
        <v/>
      </c>
      <c s="50" t="str">
        <f>IF('S.D.PASTE SHEET'!O269="","",'S.D.PASTE SHEET'!O269)</f>
        <v/>
      </c>
      <c s="50" t="str">
        <f>IF('S.D.PASTE SHEET'!P269="","",'S.D.PASTE SHEET'!P269)</f>
        <v/>
      </c>
      <c s="50" t="str">
        <f>IF('S.D.PASTE SHEET'!Q269="","",'S.D.PASTE SHEET'!Q269)</f>
        <v/>
      </c>
      <c s="50" t="str">
        <f>IF('S.D.PASTE SHEET'!R269="","",'S.D.PASTE SHEET'!R269)</f>
        <v/>
      </c>
      <c s="50" t="str">
        <f>IF('S.D.PASTE SHEET'!S269="","",'S.D.PASTE SHEET'!S269)</f>
        <v/>
      </c>
      <c s="50" t="str">
        <f>IF('S.D.PASTE SHEET'!T269="","",'S.D.PASTE SHEET'!T269)</f>
        <v/>
      </c>
      <c s="50" t="str">
        <f>IF('S.D.PASTE SHEET'!U269="","",'S.D.PASTE SHEET'!U269)</f>
        <v/>
      </c>
      <c s="50" t="str">
        <f>IF('S.D.PASTE SHEET'!V269="","",'S.D.PASTE SHEET'!V269)</f>
        <v/>
      </c>
      <c s="50" t="str">
        <f>IF('S.D.PASTE SHEET'!W269="","",'S.D.PASTE SHEET'!W269)</f>
        <v/>
      </c>
      <c s="50" t="str">
        <f>IF('S.D.PASTE SHEET'!X269="","",'S.D.PASTE SHEET'!X269)</f>
        <v/>
      </c>
      <c s="50" t="str">
        <f>IF('S.D.PASTE SHEET'!Y269="","",'S.D.PASTE SHEET'!Y269)</f>
        <v/>
      </c>
      <c s="50" t="str">
        <f>IF('S.D.PASTE SHEET'!Z269="","",'S.D.PASTE SHEET'!Z269)</f>
        <v/>
      </c>
      <c s="50" t="str">
        <f>IF('S.D.PASTE SHEET'!AA269="","",'S.D.PASTE SHEET'!AA269)</f>
        <v/>
      </c>
      <c s="50" t="str">
        <f>IF('S.D.PASTE SHEET'!AB269="","",'S.D.PASTE SHEET'!AB269)</f>
        <v/>
      </c>
      <c s="50" t="str">
        <f>IF('S.D.PASTE SHEET'!AC269="","",'S.D.PASTE SHEET'!AC269)</f>
        <v/>
      </c>
      <c s="50" t="str">
        <f>IF('S.D.PASTE SHEET'!AD269="","",'S.D.PASTE SHEET'!AD269)</f>
        <v/>
      </c>
      <c s="52"/>
      <c s="48" t="str">
        <f>IF(AK269="","",IF(AK269&gt;0,COUNT($AG$2:AG269),""))</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IF(BC269="","",IF(BC269&gt;0,COUNT($AY$2:AY269),""))</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70" spans="1:66" ht="15.75" customHeight="1">
      <c r="A270" s="50" t="str">
        <f>IF('S.D.PASTE SHEET'!A270="","",'S.D.PASTE SHEET'!A270)</f>
        <v/>
      </c>
      <c s="50" t="str">
        <f>IF('S.D.PASTE SHEET'!B270="","",'S.D.PASTE SHEET'!B270)</f>
        <v/>
      </c>
      <c s="50" t="str">
        <f>IF('S.D.PASTE SHEET'!C270="","",'S.D.PASTE SHEET'!C270)</f>
        <v/>
      </c>
      <c s="51" t="str">
        <f>IF('S.D.PASTE SHEET'!D270="","",'S.D.PASTE SHEET'!D270)</f>
        <v/>
      </c>
      <c s="50" t="str">
        <f>IF('S.D.PASTE SHEET'!E270="","",UPPER('S.D.PASTE SHEET'!E270))</f>
        <v/>
      </c>
      <c s="50" t="str">
        <f>IF('S.D.PASTE SHEET'!F270="","",'S.D.PASTE SHEET'!F270)</f>
        <v/>
      </c>
      <c s="50" t="str">
        <f>IF('S.D.PASTE SHEET'!G270="","",UPPER('S.D.PASTE SHEET'!G270))</f>
        <v/>
      </c>
      <c s="50" t="str">
        <f>IF('S.D.PASTE SHEET'!H270="","",UPPER('S.D.PASTE SHEET'!H270))</f>
        <v/>
      </c>
      <c s="50" t="str">
        <f>IF('S.D.PASTE SHEET'!I270="","",'S.D.PASTE SHEET'!I270)</f>
        <v/>
      </c>
      <c s="51" t="str">
        <f>IF('S.D.PASTE SHEET'!J270="","",'S.D.PASTE SHEET'!J270)</f>
        <v/>
      </c>
      <c s="50" t="str">
        <f>IF('S.D.PASTE SHEET'!K270="","",'S.D.PASTE SHEET'!K270)</f>
        <v/>
      </c>
      <c s="50" t="str">
        <f>IF('S.D.PASTE SHEET'!L270="","",'S.D.PASTE SHEET'!L270)</f>
        <v/>
      </c>
      <c s="50" t="str">
        <f>IF('S.D.PASTE SHEET'!M270="","",'S.D.PASTE SHEET'!M270)</f>
        <v/>
      </c>
      <c s="50" t="str">
        <f>IF('S.D.PASTE SHEET'!N270="","",'S.D.PASTE SHEET'!N270)</f>
        <v/>
      </c>
      <c s="50" t="str">
        <f>IF('S.D.PASTE SHEET'!O270="","",'S.D.PASTE SHEET'!O270)</f>
        <v/>
      </c>
      <c s="50" t="str">
        <f>IF('S.D.PASTE SHEET'!P270="","",'S.D.PASTE SHEET'!P270)</f>
        <v/>
      </c>
      <c s="50" t="str">
        <f>IF('S.D.PASTE SHEET'!Q270="","",'S.D.PASTE SHEET'!Q270)</f>
        <v/>
      </c>
      <c s="50" t="str">
        <f>IF('S.D.PASTE SHEET'!R270="","",'S.D.PASTE SHEET'!R270)</f>
        <v/>
      </c>
      <c s="50" t="str">
        <f>IF('S.D.PASTE SHEET'!S270="","",'S.D.PASTE SHEET'!S270)</f>
        <v/>
      </c>
      <c s="50" t="str">
        <f>IF('S.D.PASTE SHEET'!T270="","",'S.D.PASTE SHEET'!T270)</f>
        <v/>
      </c>
      <c s="50" t="str">
        <f>IF('S.D.PASTE SHEET'!U270="","",'S.D.PASTE SHEET'!U270)</f>
        <v/>
      </c>
      <c s="50" t="str">
        <f>IF('S.D.PASTE SHEET'!V270="","",'S.D.PASTE SHEET'!V270)</f>
        <v/>
      </c>
      <c s="50" t="str">
        <f>IF('S.D.PASTE SHEET'!W270="","",'S.D.PASTE SHEET'!W270)</f>
        <v/>
      </c>
      <c s="50" t="str">
        <f>IF('S.D.PASTE SHEET'!X270="","",'S.D.PASTE SHEET'!X270)</f>
        <v/>
      </c>
      <c s="50" t="str">
        <f>IF('S.D.PASTE SHEET'!Y270="","",'S.D.PASTE SHEET'!Y270)</f>
        <v/>
      </c>
      <c s="50" t="str">
        <f>IF('S.D.PASTE SHEET'!Z270="","",'S.D.PASTE SHEET'!Z270)</f>
        <v/>
      </c>
      <c s="50" t="str">
        <f>IF('S.D.PASTE SHEET'!AA270="","",'S.D.PASTE SHEET'!AA270)</f>
        <v/>
      </c>
      <c s="50" t="str">
        <f>IF('S.D.PASTE SHEET'!AB270="","",'S.D.PASTE SHEET'!AB270)</f>
        <v/>
      </c>
      <c s="50" t="str">
        <f>IF('S.D.PASTE SHEET'!AC270="","",'S.D.PASTE SHEET'!AC270)</f>
        <v/>
      </c>
      <c s="50" t="str">
        <f>IF('S.D.PASTE SHEET'!AD270="","",'S.D.PASTE SHEET'!AD270)</f>
        <v/>
      </c>
      <c s="52"/>
      <c s="48" t="str">
        <f>IF(AK270="","",IF(AK270&gt;0,COUNT($AG$2:AG270),""))</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IF(BC270="","",IF(BC270&gt;0,COUNT($AY$2:AY270),""))</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71" spans="1:66" ht="15.75" customHeight="1">
      <c r="A271" s="50" t="str">
        <f>IF('S.D.PASTE SHEET'!A271="","",'S.D.PASTE SHEET'!A271)</f>
        <v/>
      </c>
      <c s="50" t="str">
        <f>IF('S.D.PASTE SHEET'!B271="","",'S.D.PASTE SHEET'!B271)</f>
        <v/>
      </c>
      <c s="50" t="str">
        <f>IF('S.D.PASTE SHEET'!C271="","",'S.D.PASTE SHEET'!C271)</f>
        <v/>
      </c>
      <c s="51" t="str">
        <f>IF('S.D.PASTE SHEET'!D271="","",'S.D.PASTE SHEET'!D271)</f>
        <v/>
      </c>
      <c s="50" t="str">
        <f>IF('S.D.PASTE SHEET'!E271="","",UPPER('S.D.PASTE SHEET'!E271))</f>
        <v/>
      </c>
      <c s="50" t="str">
        <f>IF('S.D.PASTE SHEET'!F271="","",'S.D.PASTE SHEET'!F271)</f>
        <v/>
      </c>
      <c s="50" t="str">
        <f>IF('S.D.PASTE SHEET'!G271="","",UPPER('S.D.PASTE SHEET'!G271))</f>
        <v/>
      </c>
      <c s="50" t="str">
        <f>IF('S.D.PASTE SHEET'!H271="","",UPPER('S.D.PASTE SHEET'!H271))</f>
        <v/>
      </c>
      <c s="50" t="str">
        <f>IF('S.D.PASTE SHEET'!I271="","",'S.D.PASTE SHEET'!I271)</f>
        <v/>
      </c>
      <c s="51" t="str">
        <f>IF('S.D.PASTE SHEET'!J271="","",'S.D.PASTE SHEET'!J271)</f>
        <v/>
      </c>
      <c s="50" t="str">
        <f>IF('S.D.PASTE SHEET'!K271="","",'S.D.PASTE SHEET'!K271)</f>
        <v/>
      </c>
      <c s="50" t="str">
        <f>IF('S.D.PASTE SHEET'!L271="","",'S.D.PASTE SHEET'!L271)</f>
        <v/>
      </c>
      <c s="50" t="str">
        <f>IF('S.D.PASTE SHEET'!M271="","",'S.D.PASTE SHEET'!M271)</f>
        <v/>
      </c>
      <c s="50" t="str">
        <f>IF('S.D.PASTE SHEET'!N271="","",'S.D.PASTE SHEET'!N271)</f>
        <v/>
      </c>
      <c s="50" t="str">
        <f>IF('S.D.PASTE SHEET'!O271="","",'S.D.PASTE SHEET'!O271)</f>
        <v/>
      </c>
      <c s="50" t="str">
        <f>IF('S.D.PASTE SHEET'!P271="","",'S.D.PASTE SHEET'!P271)</f>
        <v/>
      </c>
      <c s="50" t="str">
        <f>IF('S.D.PASTE SHEET'!Q271="","",'S.D.PASTE SHEET'!Q271)</f>
        <v/>
      </c>
      <c s="50" t="str">
        <f>IF('S.D.PASTE SHEET'!R271="","",'S.D.PASTE SHEET'!R271)</f>
        <v/>
      </c>
      <c s="50" t="str">
        <f>IF('S.D.PASTE SHEET'!S271="","",'S.D.PASTE SHEET'!S271)</f>
        <v/>
      </c>
      <c s="50" t="str">
        <f>IF('S.D.PASTE SHEET'!T271="","",'S.D.PASTE SHEET'!T271)</f>
        <v/>
      </c>
      <c s="50" t="str">
        <f>IF('S.D.PASTE SHEET'!U271="","",'S.D.PASTE SHEET'!U271)</f>
        <v/>
      </c>
      <c s="50" t="str">
        <f>IF('S.D.PASTE SHEET'!V271="","",'S.D.PASTE SHEET'!V271)</f>
        <v/>
      </c>
      <c s="50" t="str">
        <f>IF('S.D.PASTE SHEET'!W271="","",'S.D.PASTE SHEET'!W271)</f>
        <v/>
      </c>
      <c s="50" t="str">
        <f>IF('S.D.PASTE SHEET'!X271="","",'S.D.PASTE SHEET'!X271)</f>
        <v/>
      </c>
      <c s="50" t="str">
        <f>IF('S.D.PASTE SHEET'!Y271="","",'S.D.PASTE SHEET'!Y271)</f>
        <v/>
      </c>
      <c s="50" t="str">
        <f>IF('S.D.PASTE SHEET'!Z271="","",'S.D.PASTE SHEET'!Z271)</f>
        <v/>
      </c>
      <c s="50" t="str">
        <f>IF('S.D.PASTE SHEET'!AA271="","",'S.D.PASTE SHEET'!AA271)</f>
        <v/>
      </c>
      <c s="50" t="str">
        <f>IF('S.D.PASTE SHEET'!AB271="","",'S.D.PASTE SHEET'!AB271)</f>
        <v/>
      </c>
      <c s="50" t="str">
        <f>IF('S.D.PASTE SHEET'!AC271="","",'S.D.PASTE SHEET'!AC271)</f>
        <v/>
      </c>
      <c s="50" t="str">
        <f>IF('S.D.PASTE SHEET'!AD271="","",'S.D.PASTE SHEET'!AD271)</f>
        <v/>
      </c>
      <c s="52"/>
      <c s="48" t="str">
        <f>IF(AK271="","",IF(AK271&gt;0,COUNT($AG$2:AG271),""))</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IF(BC271="","",IF(BC271&gt;0,COUNT($AY$2:AY271),""))</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72" spans="1:66" ht="15.75" customHeight="1">
      <c r="A272" s="50" t="str">
        <f>IF('S.D.PASTE SHEET'!A272="","",'S.D.PASTE SHEET'!A272)</f>
        <v/>
      </c>
      <c s="50" t="str">
        <f>IF('S.D.PASTE SHEET'!B272="","",'S.D.PASTE SHEET'!B272)</f>
        <v/>
      </c>
      <c s="50" t="str">
        <f>IF('S.D.PASTE SHEET'!C272="","",'S.D.PASTE SHEET'!C272)</f>
        <v/>
      </c>
      <c s="51" t="str">
        <f>IF('S.D.PASTE SHEET'!D272="","",'S.D.PASTE SHEET'!D272)</f>
        <v/>
      </c>
      <c s="50" t="str">
        <f>IF('S.D.PASTE SHEET'!E272="","",UPPER('S.D.PASTE SHEET'!E272))</f>
        <v/>
      </c>
      <c s="50" t="str">
        <f>IF('S.D.PASTE SHEET'!F272="","",'S.D.PASTE SHEET'!F272)</f>
        <v/>
      </c>
      <c s="50" t="str">
        <f>IF('S.D.PASTE SHEET'!G272="","",UPPER('S.D.PASTE SHEET'!G272))</f>
        <v/>
      </c>
      <c s="50" t="str">
        <f>IF('S.D.PASTE SHEET'!H272="","",UPPER('S.D.PASTE SHEET'!H272))</f>
        <v/>
      </c>
      <c s="50" t="str">
        <f>IF('S.D.PASTE SHEET'!I272="","",'S.D.PASTE SHEET'!I272)</f>
        <v/>
      </c>
      <c s="51" t="str">
        <f>IF('S.D.PASTE SHEET'!J272="","",'S.D.PASTE SHEET'!J272)</f>
        <v/>
      </c>
      <c s="50" t="str">
        <f>IF('S.D.PASTE SHEET'!K272="","",'S.D.PASTE SHEET'!K272)</f>
        <v/>
      </c>
      <c s="50" t="str">
        <f>IF('S.D.PASTE SHEET'!L272="","",'S.D.PASTE SHEET'!L272)</f>
        <v/>
      </c>
      <c s="50" t="str">
        <f>IF('S.D.PASTE SHEET'!M272="","",'S.D.PASTE SHEET'!M272)</f>
        <v/>
      </c>
      <c s="50" t="str">
        <f>IF('S.D.PASTE SHEET'!N272="","",'S.D.PASTE SHEET'!N272)</f>
        <v/>
      </c>
      <c s="50" t="str">
        <f>IF('S.D.PASTE SHEET'!O272="","",'S.D.PASTE SHEET'!O272)</f>
        <v/>
      </c>
      <c s="50" t="str">
        <f>IF('S.D.PASTE SHEET'!P272="","",'S.D.PASTE SHEET'!P272)</f>
        <v/>
      </c>
      <c s="50" t="str">
        <f>IF('S.D.PASTE SHEET'!Q272="","",'S.D.PASTE SHEET'!Q272)</f>
        <v/>
      </c>
      <c s="50" t="str">
        <f>IF('S.D.PASTE SHEET'!R272="","",'S.D.PASTE SHEET'!R272)</f>
        <v/>
      </c>
      <c s="50" t="str">
        <f>IF('S.D.PASTE SHEET'!S272="","",'S.D.PASTE SHEET'!S272)</f>
        <v/>
      </c>
      <c s="50" t="str">
        <f>IF('S.D.PASTE SHEET'!T272="","",'S.D.PASTE SHEET'!T272)</f>
        <v/>
      </c>
      <c s="50" t="str">
        <f>IF('S.D.PASTE SHEET'!U272="","",'S.D.PASTE SHEET'!U272)</f>
        <v/>
      </c>
      <c s="50" t="str">
        <f>IF('S.D.PASTE SHEET'!V272="","",'S.D.PASTE SHEET'!V272)</f>
        <v/>
      </c>
      <c s="50" t="str">
        <f>IF('S.D.PASTE SHEET'!W272="","",'S.D.PASTE SHEET'!W272)</f>
        <v/>
      </c>
      <c s="50" t="str">
        <f>IF('S.D.PASTE SHEET'!X272="","",'S.D.PASTE SHEET'!X272)</f>
        <v/>
      </c>
      <c s="50" t="str">
        <f>IF('S.D.PASTE SHEET'!Y272="","",'S.D.PASTE SHEET'!Y272)</f>
        <v/>
      </c>
      <c s="50" t="str">
        <f>IF('S.D.PASTE SHEET'!Z272="","",'S.D.PASTE SHEET'!Z272)</f>
        <v/>
      </c>
      <c s="50" t="str">
        <f>IF('S.D.PASTE SHEET'!AA272="","",'S.D.PASTE SHEET'!AA272)</f>
        <v/>
      </c>
      <c s="50" t="str">
        <f>IF('S.D.PASTE SHEET'!AB272="","",'S.D.PASTE SHEET'!AB272)</f>
        <v/>
      </c>
      <c s="50" t="str">
        <f>IF('S.D.PASTE SHEET'!AC272="","",'S.D.PASTE SHEET'!AC272)</f>
        <v/>
      </c>
      <c s="50" t="str">
        <f>IF('S.D.PASTE SHEET'!AD272="","",'S.D.PASTE SHEET'!AD272)</f>
        <v/>
      </c>
      <c s="52"/>
      <c s="48" t="str">
        <f>IF(AK272="","",IF(AK272&gt;0,COUNT($AG$2:AG272),""))</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IF(BC272="","",IF(BC272&gt;0,COUNT($AY$2:AY272),""))</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73" spans="1:66" ht="15.75" customHeight="1">
      <c r="A273" s="50" t="str">
        <f>IF('S.D.PASTE SHEET'!A273="","",'S.D.PASTE SHEET'!A273)</f>
        <v/>
      </c>
      <c s="50" t="str">
        <f>IF('S.D.PASTE SHEET'!B273="","",'S.D.PASTE SHEET'!B273)</f>
        <v/>
      </c>
      <c s="50" t="str">
        <f>IF('S.D.PASTE SHEET'!C273="","",'S.D.PASTE SHEET'!C273)</f>
        <v/>
      </c>
      <c s="51" t="str">
        <f>IF('S.D.PASTE SHEET'!D273="","",'S.D.PASTE SHEET'!D273)</f>
        <v/>
      </c>
      <c s="50" t="str">
        <f>IF('S.D.PASTE SHEET'!E273="","",UPPER('S.D.PASTE SHEET'!E273))</f>
        <v/>
      </c>
      <c s="50" t="str">
        <f>IF('S.D.PASTE SHEET'!F273="","",'S.D.PASTE SHEET'!F273)</f>
        <v/>
      </c>
      <c s="50" t="str">
        <f>IF('S.D.PASTE SHEET'!G273="","",UPPER('S.D.PASTE SHEET'!G273))</f>
        <v/>
      </c>
      <c s="50" t="str">
        <f>IF('S.D.PASTE SHEET'!H273="","",UPPER('S.D.PASTE SHEET'!H273))</f>
        <v/>
      </c>
      <c s="50" t="str">
        <f>IF('S.D.PASTE SHEET'!I273="","",'S.D.PASTE SHEET'!I273)</f>
        <v/>
      </c>
      <c s="51" t="str">
        <f>IF('S.D.PASTE SHEET'!J273="","",'S.D.PASTE SHEET'!J273)</f>
        <v/>
      </c>
      <c s="50" t="str">
        <f>IF('S.D.PASTE SHEET'!K273="","",'S.D.PASTE SHEET'!K273)</f>
        <v/>
      </c>
      <c s="50" t="str">
        <f>IF('S.D.PASTE SHEET'!L273="","",'S.D.PASTE SHEET'!L273)</f>
        <v/>
      </c>
      <c s="50" t="str">
        <f>IF('S.D.PASTE SHEET'!M273="","",'S.D.PASTE SHEET'!M273)</f>
        <v/>
      </c>
      <c s="50" t="str">
        <f>IF('S.D.PASTE SHEET'!N273="","",'S.D.PASTE SHEET'!N273)</f>
        <v/>
      </c>
      <c s="50" t="str">
        <f>IF('S.D.PASTE SHEET'!O273="","",'S.D.PASTE SHEET'!O273)</f>
        <v/>
      </c>
      <c s="50" t="str">
        <f>IF('S.D.PASTE SHEET'!P273="","",'S.D.PASTE SHEET'!P273)</f>
        <v/>
      </c>
      <c s="50" t="str">
        <f>IF('S.D.PASTE SHEET'!Q273="","",'S.D.PASTE SHEET'!Q273)</f>
        <v/>
      </c>
      <c s="50" t="str">
        <f>IF('S.D.PASTE SHEET'!R273="","",'S.D.PASTE SHEET'!R273)</f>
        <v/>
      </c>
      <c s="50" t="str">
        <f>IF('S.D.PASTE SHEET'!S273="","",'S.D.PASTE SHEET'!S273)</f>
        <v/>
      </c>
      <c s="50" t="str">
        <f>IF('S.D.PASTE SHEET'!T273="","",'S.D.PASTE SHEET'!T273)</f>
        <v/>
      </c>
      <c s="50" t="str">
        <f>IF('S.D.PASTE SHEET'!U273="","",'S.D.PASTE SHEET'!U273)</f>
        <v/>
      </c>
      <c s="50" t="str">
        <f>IF('S.D.PASTE SHEET'!V273="","",'S.D.PASTE SHEET'!V273)</f>
        <v/>
      </c>
      <c s="50" t="str">
        <f>IF('S.D.PASTE SHEET'!W273="","",'S.D.PASTE SHEET'!W273)</f>
        <v/>
      </c>
      <c s="50" t="str">
        <f>IF('S.D.PASTE SHEET'!X273="","",'S.D.PASTE SHEET'!X273)</f>
        <v/>
      </c>
      <c s="50" t="str">
        <f>IF('S.D.PASTE SHEET'!Y273="","",'S.D.PASTE SHEET'!Y273)</f>
        <v/>
      </c>
      <c s="50" t="str">
        <f>IF('S.D.PASTE SHEET'!Z273="","",'S.D.PASTE SHEET'!Z273)</f>
        <v/>
      </c>
      <c s="50" t="str">
        <f>IF('S.D.PASTE SHEET'!AA273="","",'S.D.PASTE SHEET'!AA273)</f>
        <v/>
      </c>
      <c s="50" t="str">
        <f>IF('S.D.PASTE SHEET'!AB273="","",'S.D.PASTE SHEET'!AB273)</f>
        <v/>
      </c>
      <c s="50" t="str">
        <f>IF('S.D.PASTE SHEET'!AC273="","",'S.D.PASTE SHEET'!AC273)</f>
        <v/>
      </c>
      <c s="50" t="str">
        <f>IF('S.D.PASTE SHEET'!AD273="","",'S.D.PASTE SHEET'!AD273)</f>
        <v/>
      </c>
      <c s="52"/>
      <c s="48" t="str">
        <f>IF(AK273="","",IF(AK273&gt;0,COUNT($AG$2:AG273),""))</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IF(BC273="","",IF(BC273&gt;0,COUNT($AY$2:AY273),""))</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74" spans="1:66" ht="15.75" customHeight="1">
      <c r="A274" s="50" t="str">
        <f>IF('S.D.PASTE SHEET'!A274="","",'S.D.PASTE SHEET'!A274)</f>
        <v/>
      </c>
      <c s="50" t="str">
        <f>IF('S.D.PASTE SHEET'!B274="","",'S.D.PASTE SHEET'!B274)</f>
        <v/>
      </c>
      <c s="50" t="str">
        <f>IF('S.D.PASTE SHEET'!C274="","",'S.D.PASTE SHEET'!C274)</f>
        <v/>
      </c>
      <c s="51" t="str">
        <f>IF('S.D.PASTE SHEET'!D274="","",'S.D.PASTE SHEET'!D274)</f>
        <v/>
      </c>
      <c s="50" t="str">
        <f>IF('S.D.PASTE SHEET'!E274="","",UPPER('S.D.PASTE SHEET'!E274))</f>
        <v/>
      </c>
      <c s="50" t="str">
        <f>IF('S.D.PASTE SHEET'!F274="","",'S.D.PASTE SHEET'!F274)</f>
        <v/>
      </c>
      <c s="50" t="str">
        <f>IF('S.D.PASTE SHEET'!G274="","",UPPER('S.D.PASTE SHEET'!G274))</f>
        <v/>
      </c>
      <c s="50" t="str">
        <f>IF('S.D.PASTE SHEET'!H274="","",UPPER('S.D.PASTE SHEET'!H274))</f>
        <v/>
      </c>
      <c s="50" t="str">
        <f>IF('S.D.PASTE SHEET'!I274="","",'S.D.PASTE SHEET'!I274)</f>
        <v/>
      </c>
      <c s="51" t="str">
        <f>IF('S.D.PASTE SHEET'!J274="","",'S.D.PASTE SHEET'!J274)</f>
        <v/>
      </c>
      <c s="50" t="str">
        <f>IF('S.D.PASTE SHEET'!K274="","",'S.D.PASTE SHEET'!K274)</f>
        <v/>
      </c>
      <c s="50" t="str">
        <f>IF('S.D.PASTE SHEET'!L274="","",'S.D.PASTE SHEET'!L274)</f>
        <v/>
      </c>
      <c s="50" t="str">
        <f>IF('S.D.PASTE SHEET'!M274="","",'S.D.PASTE SHEET'!M274)</f>
        <v/>
      </c>
      <c s="50" t="str">
        <f>IF('S.D.PASTE SHEET'!N274="","",'S.D.PASTE SHEET'!N274)</f>
        <v/>
      </c>
      <c s="50" t="str">
        <f>IF('S.D.PASTE SHEET'!O274="","",'S.D.PASTE SHEET'!O274)</f>
        <v/>
      </c>
      <c s="50" t="str">
        <f>IF('S.D.PASTE SHEET'!P274="","",'S.D.PASTE SHEET'!P274)</f>
        <v/>
      </c>
      <c s="50" t="str">
        <f>IF('S.D.PASTE SHEET'!Q274="","",'S.D.PASTE SHEET'!Q274)</f>
        <v/>
      </c>
      <c s="50" t="str">
        <f>IF('S.D.PASTE SHEET'!R274="","",'S.D.PASTE SHEET'!R274)</f>
        <v/>
      </c>
      <c s="50" t="str">
        <f>IF('S.D.PASTE SHEET'!S274="","",'S.D.PASTE SHEET'!S274)</f>
        <v/>
      </c>
      <c s="50" t="str">
        <f>IF('S.D.PASTE SHEET'!T274="","",'S.D.PASTE SHEET'!T274)</f>
        <v/>
      </c>
      <c s="50" t="str">
        <f>IF('S.D.PASTE SHEET'!U274="","",'S.D.PASTE SHEET'!U274)</f>
        <v/>
      </c>
      <c s="50" t="str">
        <f>IF('S.D.PASTE SHEET'!V274="","",'S.D.PASTE SHEET'!V274)</f>
        <v/>
      </c>
      <c s="50" t="str">
        <f>IF('S.D.PASTE SHEET'!W274="","",'S.D.PASTE SHEET'!W274)</f>
        <v/>
      </c>
      <c s="50" t="str">
        <f>IF('S.D.PASTE SHEET'!X274="","",'S.D.PASTE SHEET'!X274)</f>
        <v/>
      </c>
      <c s="50" t="str">
        <f>IF('S.D.PASTE SHEET'!Y274="","",'S.D.PASTE SHEET'!Y274)</f>
        <v/>
      </c>
      <c s="50" t="str">
        <f>IF('S.D.PASTE SHEET'!Z274="","",'S.D.PASTE SHEET'!Z274)</f>
        <v/>
      </c>
      <c s="50" t="str">
        <f>IF('S.D.PASTE SHEET'!AA274="","",'S.D.PASTE SHEET'!AA274)</f>
        <v/>
      </c>
      <c s="50" t="str">
        <f>IF('S.D.PASTE SHEET'!AB274="","",'S.D.PASTE SHEET'!AB274)</f>
        <v/>
      </c>
      <c s="50" t="str">
        <f>IF('S.D.PASTE SHEET'!AC274="","",'S.D.PASTE SHEET'!AC274)</f>
        <v/>
      </c>
      <c s="50" t="str">
        <f>IF('S.D.PASTE SHEET'!AD274="","",'S.D.PASTE SHEET'!AD274)</f>
        <v/>
      </c>
      <c s="52"/>
      <c s="48" t="str">
        <f>IF(AK274="","",IF(AK274&gt;0,COUNT($AG$2:AG274),""))</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IF(BC274="","",IF(BC274&gt;0,COUNT($AY$2:AY274),""))</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75" spans="1:66" ht="15.75" customHeight="1">
      <c r="A275" s="50" t="str">
        <f>IF('S.D.PASTE SHEET'!A275="","",'S.D.PASTE SHEET'!A275)</f>
        <v/>
      </c>
      <c s="50" t="str">
        <f>IF('S.D.PASTE SHEET'!B275="","",'S.D.PASTE SHEET'!B275)</f>
        <v/>
      </c>
      <c s="50" t="str">
        <f>IF('S.D.PASTE SHEET'!C275="","",'S.D.PASTE SHEET'!C275)</f>
        <v/>
      </c>
      <c s="51" t="str">
        <f>IF('S.D.PASTE SHEET'!D275="","",'S.D.PASTE SHEET'!D275)</f>
        <v/>
      </c>
      <c s="50" t="str">
        <f>IF('S.D.PASTE SHEET'!E275="","",UPPER('S.D.PASTE SHEET'!E275))</f>
        <v/>
      </c>
      <c s="50" t="str">
        <f>IF('S.D.PASTE SHEET'!F275="","",'S.D.PASTE SHEET'!F275)</f>
        <v/>
      </c>
      <c s="50" t="str">
        <f>IF('S.D.PASTE SHEET'!G275="","",UPPER('S.D.PASTE SHEET'!G275))</f>
        <v/>
      </c>
      <c s="50" t="str">
        <f>IF('S.D.PASTE SHEET'!H275="","",UPPER('S.D.PASTE SHEET'!H275))</f>
        <v/>
      </c>
      <c s="50" t="str">
        <f>IF('S.D.PASTE SHEET'!I275="","",'S.D.PASTE SHEET'!I275)</f>
        <v/>
      </c>
      <c s="51" t="str">
        <f>IF('S.D.PASTE SHEET'!J275="","",'S.D.PASTE SHEET'!J275)</f>
        <v/>
      </c>
      <c s="50" t="str">
        <f>IF('S.D.PASTE SHEET'!K275="","",'S.D.PASTE SHEET'!K275)</f>
        <v/>
      </c>
      <c s="50" t="str">
        <f>IF('S.D.PASTE SHEET'!L275="","",'S.D.PASTE SHEET'!L275)</f>
        <v/>
      </c>
      <c s="50" t="str">
        <f>IF('S.D.PASTE SHEET'!M275="","",'S.D.PASTE SHEET'!M275)</f>
        <v/>
      </c>
      <c s="50" t="str">
        <f>IF('S.D.PASTE SHEET'!N275="","",'S.D.PASTE SHEET'!N275)</f>
        <v/>
      </c>
      <c s="50" t="str">
        <f>IF('S.D.PASTE SHEET'!O275="","",'S.D.PASTE SHEET'!O275)</f>
        <v/>
      </c>
      <c s="50" t="str">
        <f>IF('S.D.PASTE SHEET'!P275="","",'S.D.PASTE SHEET'!P275)</f>
        <v/>
      </c>
      <c s="50" t="str">
        <f>IF('S.D.PASTE SHEET'!Q275="","",'S.D.PASTE SHEET'!Q275)</f>
        <v/>
      </c>
      <c s="50" t="str">
        <f>IF('S.D.PASTE SHEET'!R275="","",'S.D.PASTE SHEET'!R275)</f>
        <v/>
      </c>
      <c s="50" t="str">
        <f>IF('S.D.PASTE SHEET'!S275="","",'S.D.PASTE SHEET'!S275)</f>
        <v/>
      </c>
      <c s="50" t="str">
        <f>IF('S.D.PASTE SHEET'!T275="","",'S.D.PASTE SHEET'!T275)</f>
        <v/>
      </c>
      <c s="50" t="str">
        <f>IF('S.D.PASTE SHEET'!U275="","",'S.D.PASTE SHEET'!U275)</f>
        <v/>
      </c>
      <c s="50" t="str">
        <f>IF('S.D.PASTE SHEET'!V275="","",'S.D.PASTE SHEET'!V275)</f>
        <v/>
      </c>
      <c s="50" t="str">
        <f>IF('S.D.PASTE SHEET'!W275="","",'S.D.PASTE SHEET'!W275)</f>
        <v/>
      </c>
      <c s="50" t="str">
        <f>IF('S.D.PASTE SHEET'!X275="","",'S.D.PASTE SHEET'!X275)</f>
        <v/>
      </c>
      <c s="50" t="str">
        <f>IF('S.D.PASTE SHEET'!Y275="","",'S.D.PASTE SHEET'!Y275)</f>
        <v/>
      </c>
      <c s="50" t="str">
        <f>IF('S.D.PASTE SHEET'!Z275="","",'S.D.PASTE SHEET'!Z275)</f>
        <v/>
      </c>
      <c s="50" t="str">
        <f>IF('S.D.PASTE SHEET'!AA275="","",'S.D.PASTE SHEET'!AA275)</f>
        <v/>
      </c>
      <c s="50" t="str">
        <f>IF('S.D.PASTE SHEET'!AB275="","",'S.D.PASTE SHEET'!AB275)</f>
        <v/>
      </c>
      <c s="50" t="str">
        <f>IF('S.D.PASTE SHEET'!AC275="","",'S.D.PASTE SHEET'!AC275)</f>
        <v/>
      </c>
      <c s="50" t="str">
        <f>IF('S.D.PASTE SHEET'!AD275="","",'S.D.PASTE SHEET'!AD275)</f>
        <v/>
      </c>
      <c s="52"/>
      <c s="48" t="str">
        <f>IF(AK275="","",IF(AK275&gt;0,COUNT($AG$2:AG275),""))</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IF(BC275="","",IF(BC275&gt;0,COUNT($AY$2:AY275),""))</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76" spans="1:66" ht="15.75" customHeight="1">
      <c r="A276" s="50" t="str">
        <f>IF('S.D.PASTE SHEET'!A276="","",'S.D.PASTE SHEET'!A276)</f>
        <v/>
      </c>
      <c s="50" t="str">
        <f>IF('S.D.PASTE SHEET'!B276="","",'S.D.PASTE SHEET'!B276)</f>
        <v/>
      </c>
      <c s="50" t="str">
        <f>IF('S.D.PASTE SHEET'!C276="","",'S.D.PASTE SHEET'!C276)</f>
        <v/>
      </c>
      <c s="51" t="str">
        <f>IF('S.D.PASTE SHEET'!D276="","",'S.D.PASTE SHEET'!D276)</f>
        <v/>
      </c>
      <c s="50" t="str">
        <f>IF('S.D.PASTE SHEET'!E276="","",UPPER('S.D.PASTE SHEET'!E276))</f>
        <v/>
      </c>
      <c s="50" t="str">
        <f>IF('S.D.PASTE SHEET'!F276="","",'S.D.PASTE SHEET'!F276)</f>
        <v/>
      </c>
      <c s="50" t="str">
        <f>IF('S.D.PASTE SHEET'!G276="","",UPPER('S.D.PASTE SHEET'!G276))</f>
        <v/>
      </c>
      <c s="50" t="str">
        <f>IF('S.D.PASTE SHEET'!H276="","",UPPER('S.D.PASTE SHEET'!H276))</f>
        <v/>
      </c>
      <c s="50" t="str">
        <f>IF('S.D.PASTE SHEET'!I276="","",'S.D.PASTE SHEET'!I276)</f>
        <v/>
      </c>
      <c s="51" t="str">
        <f>IF('S.D.PASTE SHEET'!J276="","",'S.D.PASTE SHEET'!J276)</f>
        <v/>
      </c>
      <c s="50" t="str">
        <f>IF('S.D.PASTE SHEET'!K276="","",'S.D.PASTE SHEET'!K276)</f>
        <v/>
      </c>
      <c s="50" t="str">
        <f>IF('S.D.PASTE SHEET'!L276="","",'S.D.PASTE SHEET'!L276)</f>
        <v/>
      </c>
      <c s="50" t="str">
        <f>IF('S.D.PASTE SHEET'!M276="","",'S.D.PASTE SHEET'!M276)</f>
        <v/>
      </c>
      <c s="50" t="str">
        <f>IF('S.D.PASTE SHEET'!N276="","",'S.D.PASTE SHEET'!N276)</f>
        <v/>
      </c>
      <c s="50" t="str">
        <f>IF('S.D.PASTE SHEET'!O276="","",'S.D.PASTE SHEET'!O276)</f>
        <v/>
      </c>
      <c s="50" t="str">
        <f>IF('S.D.PASTE SHEET'!P276="","",'S.D.PASTE SHEET'!P276)</f>
        <v/>
      </c>
      <c s="50" t="str">
        <f>IF('S.D.PASTE SHEET'!Q276="","",'S.D.PASTE SHEET'!Q276)</f>
        <v/>
      </c>
      <c s="50" t="str">
        <f>IF('S.D.PASTE SHEET'!R276="","",'S.D.PASTE SHEET'!R276)</f>
        <v/>
      </c>
      <c s="50" t="str">
        <f>IF('S.D.PASTE SHEET'!S276="","",'S.D.PASTE SHEET'!S276)</f>
        <v/>
      </c>
      <c s="50" t="str">
        <f>IF('S.D.PASTE SHEET'!T276="","",'S.D.PASTE SHEET'!T276)</f>
        <v/>
      </c>
      <c s="50" t="str">
        <f>IF('S.D.PASTE SHEET'!U276="","",'S.D.PASTE SHEET'!U276)</f>
        <v/>
      </c>
      <c s="50" t="str">
        <f>IF('S.D.PASTE SHEET'!V276="","",'S.D.PASTE SHEET'!V276)</f>
        <v/>
      </c>
      <c s="50" t="str">
        <f>IF('S.D.PASTE SHEET'!W276="","",'S.D.PASTE SHEET'!W276)</f>
        <v/>
      </c>
      <c s="50" t="str">
        <f>IF('S.D.PASTE SHEET'!X276="","",'S.D.PASTE SHEET'!X276)</f>
        <v/>
      </c>
      <c s="50" t="str">
        <f>IF('S.D.PASTE SHEET'!Y276="","",'S.D.PASTE SHEET'!Y276)</f>
        <v/>
      </c>
      <c s="50" t="str">
        <f>IF('S.D.PASTE SHEET'!Z276="","",'S.D.PASTE SHEET'!Z276)</f>
        <v/>
      </c>
      <c s="50" t="str">
        <f>IF('S.D.PASTE SHEET'!AA276="","",'S.D.PASTE SHEET'!AA276)</f>
        <v/>
      </c>
      <c s="50" t="str">
        <f>IF('S.D.PASTE SHEET'!AB276="","",'S.D.PASTE SHEET'!AB276)</f>
        <v/>
      </c>
      <c s="50" t="str">
        <f>IF('S.D.PASTE SHEET'!AC276="","",'S.D.PASTE SHEET'!AC276)</f>
        <v/>
      </c>
      <c s="50" t="str">
        <f>IF('S.D.PASTE SHEET'!AD276="","",'S.D.PASTE SHEET'!AD276)</f>
        <v/>
      </c>
      <c s="52"/>
      <c s="48" t="str">
        <f>IF(AK276="","",IF(AK276&gt;0,COUNT($AG$2:AG276),""))</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IF(BC276="","",IF(BC276&gt;0,COUNT($AY$2:AY276),""))</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77" spans="1:66" ht="15.75" customHeight="1">
      <c r="A277" s="50" t="str">
        <f>IF('S.D.PASTE SHEET'!A277="","",'S.D.PASTE SHEET'!A277)</f>
        <v/>
      </c>
      <c s="50" t="str">
        <f>IF('S.D.PASTE SHEET'!B277="","",'S.D.PASTE SHEET'!B277)</f>
        <v/>
      </c>
      <c s="50" t="str">
        <f>IF('S.D.PASTE SHEET'!C277="","",'S.D.PASTE SHEET'!C277)</f>
        <v/>
      </c>
      <c s="51" t="str">
        <f>IF('S.D.PASTE SHEET'!D277="","",'S.D.PASTE SHEET'!D277)</f>
        <v/>
      </c>
      <c s="50" t="str">
        <f>IF('S.D.PASTE SHEET'!E277="","",UPPER('S.D.PASTE SHEET'!E277))</f>
        <v/>
      </c>
      <c s="50" t="str">
        <f>IF('S.D.PASTE SHEET'!F277="","",'S.D.PASTE SHEET'!F277)</f>
        <v/>
      </c>
      <c s="50" t="str">
        <f>IF('S.D.PASTE SHEET'!G277="","",UPPER('S.D.PASTE SHEET'!G277))</f>
        <v/>
      </c>
      <c s="50" t="str">
        <f>IF('S.D.PASTE SHEET'!H277="","",UPPER('S.D.PASTE SHEET'!H277))</f>
        <v/>
      </c>
      <c s="50" t="str">
        <f>IF('S.D.PASTE SHEET'!I277="","",'S.D.PASTE SHEET'!I277)</f>
        <v/>
      </c>
      <c s="51" t="str">
        <f>IF('S.D.PASTE SHEET'!J277="","",'S.D.PASTE SHEET'!J277)</f>
        <v/>
      </c>
      <c s="50" t="str">
        <f>IF('S.D.PASTE SHEET'!K277="","",'S.D.PASTE SHEET'!K277)</f>
        <v/>
      </c>
      <c s="50" t="str">
        <f>IF('S.D.PASTE SHEET'!L277="","",'S.D.PASTE SHEET'!L277)</f>
        <v/>
      </c>
      <c s="50" t="str">
        <f>IF('S.D.PASTE SHEET'!M277="","",'S.D.PASTE SHEET'!M277)</f>
        <v/>
      </c>
      <c s="50" t="str">
        <f>IF('S.D.PASTE SHEET'!N277="","",'S.D.PASTE SHEET'!N277)</f>
        <v/>
      </c>
      <c s="50" t="str">
        <f>IF('S.D.PASTE SHEET'!O277="","",'S.D.PASTE SHEET'!O277)</f>
        <v/>
      </c>
      <c s="50" t="str">
        <f>IF('S.D.PASTE SHEET'!P277="","",'S.D.PASTE SHEET'!P277)</f>
        <v/>
      </c>
      <c s="50" t="str">
        <f>IF('S.D.PASTE SHEET'!Q277="","",'S.D.PASTE SHEET'!Q277)</f>
        <v/>
      </c>
      <c s="50" t="str">
        <f>IF('S.D.PASTE SHEET'!R277="","",'S.D.PASTE SHEET'!R277)</f>
        <v/>
      </c>
      <c s="50" t="str">
        <f>IF('S.D.PASTE SHEET'!S277="","",'S.D.PASTE SHEET'!S277)</f>
        <v/>
      </c>
      <c s="50" t="str">
        <f>IF('S.D.PASTE SHEET'!T277="","",'S.D.PASTE SHEET'!T277)</f>
        <v/>
      </c>
      <c s="50" t="str">
        <f>IF('S.D.PASTE SHEET'!U277="","",'S.D.PASTE SHEET'!U277)</f>
        <v/>
      </c>
      <c s="50" t="str">
        <f>IF('S.D.PASTE SHEET'!V277="","",'S.D.PASTE SHEET'!V277)</f>
        <v/>
      </c>
      <c s="50" t="str">
        <f>IF('S.D.PASTE SHEET'!W277="","",'S.D.PASTE SHEET'!W277)</f>
        <v/>
      </c>
      <c s="50" t="str">
        <f>IF('S.D.PASTE SHEET'!X277="","",'S.D.PASTE SHEET'!X277)</f>
        <v/>
      </c>
      <c s="50" t="str">
        <f>IF('S.D.PASTE SHEET'!Y277="","",'S.D.PASTE SHEET'!Y277)</f>
        <v/>
      </c>
      <c s="50" t="str">
        <f>IF('S.D.PASTE SHEET'!Z277="","",'S.D.PASTE SHEET'!Z277)</f>
        <v/>
      </c>
      <c s="50" t="str">
        <f>IF('S.D.PASTE SHEET'!AA277="","",'S.D.PASTE SHEET'!AA277)</f>
        <v/>
      </c>
      <c s="50" t="str">
        <f>IF('S.D.PASTE SHEET'!AB277="","",'S.D.PASTE SHEET'!AB277)</f>
        <v/>
      </c>
      <c s="50" t="str">
        <f>IF('S.D.PASTE SHEET'!AC277="","",'S.D.PASTE SHEET'!AC277)</f>
        <v/>
      </c>
      <c s="50" t="str">
        <f>IF('S.D.PASTE SHEET'!AD277="","",'S.D.PASTE SHEET'!AD277)</f>
        <v/>
      </c>
      <c s="52"/>
      <c s="48" t="str">
        <f>IF(AK277="","",IF(AK277&gt;0,COUNT($AG$2:AG277),""))</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IF(BC277="","",IF(BC277&gt;0,COUNT($AY$2:AY277),""))</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78" spans="1:66" ht="15.75" customHeight="1">
      <c r="A278" s="50" t="str">
        <f>IF('S.D.PASTE SHEET'!A278="","",'S.D.PASTE SHEET'!A278)</f>
        <v/>
      </c>
      <c s="50" t="str">
        <f>IF('S.D.PASTE SHEET'!B278="","",'S.D.PASTE SHEET'!B278)</f>
        <v/>
      </c>
      <c s="50" t="str">
        <f>IF('S.D.PASTE SHEET'!C278="","",'S.D.PASTE SHEET'!C278)</f>
        <v/>
      </c>
      <c s="51" t="str">
        <f>IF('S.D.PASTE SHEET'!D278="","",'S.D.PASTE SHEET'!D278)</f>
        <v/>
      </c>
      <c s="50" t="str">
        <f>IF('S.D.PASTE SHEET'!E278="","",UPPER('S.D.PASTE SHEET'!E278))</f>
        <v/>
      </c>
      <c s="50" t="str">
        <f>IF('S.D.PASTE SHEET'!F278="","",'S.D.PASTE SHEET'!F278)</f>
        <v/>
      </c>
      <c s="50" t="str">
        <f>IF('S.D.PASTE SHEET'!G278="","",UPPER('S.D.PASTE SHEET'!G278))</f>
        <v/>
      </c>
      <c s="50" t="str">
        <f>IF('S.D.PASTE SHEET'!H278="","",UPPER('S.D.PASTE SHEET'!H278))</f>
        <v/>
      </c>
      <c s="50" t="str">
        <f>IF('S.D.PASTE SHEET'!I278="","",'S.D.PASTE SHEET'!I278)</f>
        <v/>
      </c>
      <c s="51" t="str">
        <f>IF('S.D.PASTE SHEET'!J278="","",'S.D.PASTE SHEET'!J278)</f>
        <v/>
      </c>
      <c s="50" t="str">
        <f>IF('S.D.PASTE SHEET'!K278="","",'S.D.PASTE SHEET'!K278)</f>
        <v/>
      </c>
      <c s="50" t="str">
        <f>IF('S.D.PASTE SHEET'!L278="","",'S.D.PASTE SHEET'!L278)</f>
        <v/>
      </c>
      <c s="50" t="str">
        <f>IF('S.D.PASTE SHEET'!M278="","",'S.D.PASTE SHEET'!M278)</f>
        <v/>
      </c>
      <c s="50" t="str">
        <f>IF('S.D.PASTE SHEET'!N278="","",'S.D.PASTE SHEET'!N278)</f>
        <v/>
      </c>
      <c s="50" t="str">
        <f>IF('S.D.PASTE SHEET'!O278="","",'S.D.PASTE SHEET'!O278)</f>
        <v/>
      </c>
      <c s="50" t="str">
        <f>IF('S.D.PASTE SHEET'!P278="","",'S.D.PASTE SHEET'!P278)</f>
        <v/>
      </c>
      <c s="50" t="str">
        <f>IF('S.D.PASTE SHEET'!Q278="","",'S.D.PASTE SHEET'!Q278)</f>
        <v/>
      </c>
      <c s="50" t="str">
        <f>IF('S.D.PASTE SHEET'!R278="","",'S.D.PASTE SHEET'!R278)</f>
        <v/>
      </c>
      <c s="50" t="str">
        <f>IF('S.D.PASTE SHEET'!S278="","",'S.D.PASTE SHEET'!S278)</f>
        <v/>
      </c>
      <c s="50" t="str">
        <f>IF('S.D.PASTE SHEET'!T278="","",'S.D.PASTE SHEET'!T278)</f>
        <v/>
      </c>
      <c s="50" t="str">
        <f>IF('S.D.PASTE SHEET'!U278="","",'S.D.PASTE SHEET'!U278)</f>
        <v/>
      </c>
      <c s="50" t="str">
        <f>IF('S.D.PASTE SHEET'!V278="","",'S.D.PASTE SHEET'!V278)</f>
        <v/>
      </c>
      <c s="50" t="str">
        <f>IF('S.D.PASTE SHEET'!W278="","",'S.D.PASTE SHEET'!W278)</f>
        <v/>
      </c>
      <c s="50" t="str">
        <f>IF('S.D.PASTE SHEET'!X278="","",'S.D.PASTE SHEET'!X278)</f>
        <v/>
      </c>
      <c s="50" t="str">
        <f>IF('S.D.PASTE SHEET'!Y278="","",'S.D.PASTE SHEET'!Y278)</f>
        <v/>
      </c>
      <c s="50" t="str">
        <f>IF('S.D.PASTE SHEET'!Z278="","",'S.D.PASTE SHEET'!Z278)</f>
        <v/>
      </c>
      <c s="50" t="str">
        <f>IF('S.D.PASTE SHEET'!AA278="","",'S.D.PASTE SHEET'!AA278)</f>
        <v/>
      </c>
      <c s="50" t="str">
        <f>IF('S.D.PASTE SHEET'!AB278="","",'S.D.PASTE SHEET'!AB278)</f>
        <v/>
      </c>
      <c s="50" t="str">
        <f>IF('S.D.PASTE SHEET'!AC278="","",'S.D.PASTE SHEET'!AC278)</f>
        <v/>
      </c>
      <c s="50" t="str">
        <f>IF('S.D.PASTE SHEET'!AD278="","",'S.D.PASTE SHEET'!AD278)</f>
        <v/>
      </c>
      <c s="52"/>
      <c s="48" t="str">
        <f>IF(AK278="","",IF(AK278&gt;0,COUNT($AG$2:AG278),""))</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IF(BC278="","",IF(BC278&gt;0,COUNT($AY$2:AY278),""))</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79" spans="1:66" ht="15.75" customHeight="1">
      <c r="A279" s="50" t="str">
        <f>IF('S.D.PASTE SHEET'!A279="","",'S.D.PASTE SHEET'!A279)</f>
        <v/>
      </c>
      <c s="50" t="str">
        <f>IF('S.D.PASTE SHEET'!B279="","",'S.D.PASTE SHEET'!B279)</f>
        <v/>
      </c>
      <c s="50" t="str">
        <f>IF('S.D.PASTE SHEET'!C279="","",'S.D.PASTE SHEET'!C279)</f>
        <v/>
      </c>
      <c s="51" t="str">
        <f>IF('S.D.PASTE SHEET'!D279="","",'S.D.PASTE SHEET'!D279)</f>
        <v/>
      </c>
      <c s="50" t="str">
        <f>IF('S.D.PASTE SHEET'!E279="","",UPPER('S.D.PASTE SHEET'!E279))</f>
        <v/>
      </c>
      <c s="50" t="str">
        <f>IF('S.D.PASTE SHEET'!F279="","",'S.D.PASTE SHEET'!F279)</f>
        <v/>
      </c>
      <c s="50" t="str">
        <f>IF('S.D.PASTE SHEET'!G279="","",UPPER('S.D.PASTE SHEET'!G279))</f>
        <v/>
      </c>
      <c s="50" t="str">
        <f>IF('S.D.PASTE SHEET'!H279="","",UPPER('S.D.PASTE SHEET'!H279))</f>
        <v/>
      </c>
      <c s="50" t="str">
        <f>IF('S.D.PASTE SHEET'!I279="","",'S.D.PASTE SHEET'!I279)</f>
        <v/>
      </c>
      <c s="51" t="str">
        <f>IF('S.D.PASTE SHEET'!J279="","",'S.D.PASTE SHEET'!J279)</f>
        <v/>
      </c>
      <c s="50" t="str">
        <f>IF('S.D.PASTE SHEET'!K279="","",'S.D.PASTE SHEET'!K279)</f>
        <v/>
      </c>
      <c s="50" t="str">
        <f>IF('S.D.PASTE SHEET'!L279="","",'S.D.PASTE SHEET'!L279)</f>
        <v/>
      </c>
      <c s="50" t="str">
        <f>IF('S.D.PASTE SHEET'!M279="","",'S.D.PASTE SHEET'!M279)</f>
        <v/>
      </c>
      <c s="50" t="str">
        <f>IF('S.D.PASTE SHEET'!N279="","",'S.D.PASTE SHEET'!N279)</f>
        <v/>
      </c>
      <c s="50" t="str">
        <f>IF('S.D.PASTE SHEET'!O279="","",'S.D.PASTE SHEET'!O279)</f>
        <v/>
      </c>
      <c s="50" t="str">
        <f>IF('S.D.PASTE SHEET'!P279="","",'S.D.PASTE SHEET'!P279)</f>
        <v/>
      </c>
      <c s="50" t="str">
        <f>IF('S.D.PASTE SHEET'!Q279="","",'S.D.PASTE SHEET'!Q279)</f>
        <v/>
      </c>
      <c s="50" t="str">
        <f>IF('S.D.PASTE SHEET'!R279="","",'S.D.PASTE SHEET'!R279)</f>
        <v/>
      </c>
      <c s="50" t="str">
        <f>IF('S.D.PASTE SHEET'!S279="","",'S.D.PASTE SHEET'!S279)</f>
        <v/>
      </c>
      <c s="50" t="str">
        <f>IF('S.D.PASTE SHEET'!T279="","",'S.D.PASTE SHEET'!T279)</f>
        <v/>
      </c>
      <c s="50" t="str">
        <f>IF('S.D.PASTE SHEET'!U279="","",'S.D.PASTE SHEET'!U279)</f>
        <v/>
      </c>
      <c s="50" t="str">
        <f>IF('S.D.PASTE SHEET'!V279="","",'S.D.PASTE SHEET'!V279)</f>
        <v/>
      </c>
      <c s="50" t="str">
        <f>IF('S.D.PASTE SHEET'!W279="","",'S.D.PASTE SHEET'!W279)</f>
        <v/>
      </c>
      <c s="50" t="str">
        <f>IF('S.D.PASTE SHEET'!X279="","",'S.D.PASTE SHEET'!X279)</f>
        <v/>
      </c>
      <c s="50" t="str">
        <f>IF('S.D.PASTE SHEET'!Y279="","",'S.D.PASTE SHEET'!Y279)</f>
        <v/>
      </c>
      <c s="50" t="str">
        <f>IF('S.D.PASTE SHEET'!Z279="","",'S.D.PASTE SHEET'!Z279)</f>
        <v/>
      </c>
      <c s="50" t="str">
        <f>IF('S.D.PASTE SHEET'!AA279="","",'S.D.PASTE SHEET'!AA279)</f>
        <v/>
      </c>
      <c s="50" t="str">
        <f>IF('S.D.PASTE SHEET'!AB279="","",'S.D.PASTE SHEET'!AB279)</f>
        <v/>
      </c>
      <c s="50" t="str">
        <f>IF('S.D.PASTE SHEET'!AC279="","",'S.D.PASTE SHEET'!AC279)</f>
        <v/>
      </c>
      <c s="50" t="str">
        <f>IF('S.D.PASTE SHEET'!AD279="","",'S.D.PASTE SHEET'!AD279)</f>
        <v/>
      </c>
      <c s="52"/>
      <c s="48" t="str">
        <f>IF(AK279="","",IF(AK279&gt;0,COUNT($AG$2:AG279),""))</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IF(BC279="","",IF(BC279&gt;0,COUNT($AY$2:AY279),""))</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80" spans="1:66" ht="15.75" customHeight="1">
      <c r="A280" s="50" t="str">
        <f>IF('S.D.PASTE SHEET'!A280="","",'S.D.PASTE SHEET'!A280)</f>
        <v/>
      </c>
      <c s="50" t="str">
        <f>IF('S.D.PASTE SHEET'!B280="","",'S.D.PASTE SHEET'!B280)</f>
        <v/>
      </c>
      <c s="50" t="str">
        <f>IF('S.D.PASTE SHEET'!C280="","",'S.D.PASTE SHEET'!C280)</f>
        <v/>
      </c>
      <c s="51" t="str">
        <f>IF('S.D.PASTE SHEET'!D280="","",'S.D.PASTE SHEET'!D280)</f>
        <v/>
      </c>
      <c s="50" t="str">
        <f>IF('S.D.PASTE SHEET'!E280="","",UPPER('S.D.PASTE SHEET'!E280))</f>
        <v/>
      </c>
      <c s="50" t="str">
        <f>IF('S.D.PASTE SHEET'!F280="","",'S.D.PASTE SHEET'!F280)</f>
        <v/>
      </c>
      <c s="50" t="str">
        <f>IF('S.D.PASTE SHEET'!G280="","",UPPER('S.D.PASTE SHEET'!G280))</f>
        <v/>
      </c>
      <c s="50" t="str">
        <f>IF('S.D.PASTE SHEET'!H280="","",UPPER('S.D.PASTE SHEET'!H280))</f>
        <v/>
      </c>
      <c s="50" t="str">
        <f>IF('S.D.PASTE SHEET'!I280="","",'S.D.PASTE SHEET'!I280)</f>
        <v/>
      </c>
      <c s="51" t="str">
        <f>IF('S.D.PASTE SHEET'!J280="","",'S.D.PASTE SHEET'!J280)</f>
        <v/>
      </c>
      <c s="50" t="str">
        <f>IF('S.D.PASTE SHEET'!K280="","",'S.D.PASTE SHEET'!K280)</f>
        <v/>
      </c>
      <c s="50" t="str">
        <f>IF('S.D.PASTE SHEET'!L280="","",'S.D.PASTE SHEET'!L280)</f>
        <v/>
      </c>
      <c s="50" t="str">
        <f>IF('S.D.PASTE SHEET'!M280="","",'S.D.PASTE SHEET'!M280)</f>
        <v/>
      </c>
      <c s="50" t="str">
        <f>IF('S.D.PASTE SHEET'!N280="","",'S.D.PASTE SHEET'!N280)</f>
        <v/>
      </c>
      <c s="50" t="str">
        <f>IF('S.D.PASTE SHEET'!O280="","",'S.D.PASTE SHEET'!O280)</f>
        <v/>
      </c>
      <c s="50" t="str">
        <f>IF('S.D.PASTE SHEET'!P280="","",'S.D.PASTE SHEET'!P280)</f>
        <v/>
      </c>
      <c s="50" t="str">
        <f>IF('S.D.PASTE SHEET'!Q280="","",'S.D.PASTE SHEET'!Q280)</f>
        <v/>
      </c>
      <c s="50" t="str">
        <f>IF('S.D.PASTE SHEET'!R280="","",'S.D.PASTE SHEET'!R280)</f>
        <v/>
      </c>
      <c s="50" t="str">
        <f>IF('S.D.PASTE SHEET'!S280="","",'S.D.PASTE SHEET'!S280)</f>
        <v/>
      </c>
      <c s="50" t="str">
        <f>IF('S.D.PASTE SHEET'!T280="","",'S.D.PASTE SHEET'!T280)</f>
        <v/>
      </c>
      <c s="50" t="str">
        <f>IF('S.D.PASTE SHEET'!U280="","",'S.D.PASTE SHEET'!U280)</f>
        <v/>
      </c>
      <c s="50" t="str">
        <f>IF('S.D.PASTE SHEET'!V280="","",'S.D.PASTE SHEET'!V280)</f>
        <v/>
      </c>
      <c s="50" t="str">
        <f>IF('S.D.PASTE SHEET'!W280="","",'S.D.PASTE SHEET'!W280)</f>
        <v/>
      </c>
      <c s="50" t="str">
        <f>IF('S.D.PASTE SHEET'!X280="","",'S.D.PASTE SHEET'!X280)</f>
        <v/>
      </c>
      <c s="50" t="str">
        <f>IF('S.D.PASTE SHEET'!Y280="","",'S.D.PASTE SHEET'!Y280)</f>
        <v/>
      </c>
      <c s="50" t="str">
        <f>IF('S.D.PASTE SHEET'!Z280="","",'S.D.PASTE SHEET'!Z280)</f>
        <v/>
      </c>
      <c s="50" t="str">
        <f>IF('S.D.PASTE SHEET'!AA280="","",'S.D.PASTE SHEET'!AA280)</f>
        <v/>
      </c>
      <c s="50" t="str">
        <f>IF('S.D.PASTE SHEET'!AB280="","",'S.D.PASTE SHEET'!AB280)</f>
        <v/>
      </c>
      <c s="50" t="str">
        <f>IF('S.D.PASTE SHEET'!AC280="","",'S.D.PASTE SHEET'!AC280)</f>
        <v/>
      </c>
      <c s="50" t="str">
        <f>IF('S.D.PASTE SHEET'!AD280="","",'S.D.PASTE SHEET'!AD280)</f>
        <v/>
      </c>
      <c s="52"/>
      <c s="48" t="str">
        <f>IF(AK280="","",IF(AK280&gt;0,COUNT($AG$2:AG280),""))</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IF(BC280="","",IF(BC280&gt;0,COUNT($AY$2:AY280),""))</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81" spans="1:66" ht="15.75" customHeight="1">
      <c r="A281" s="50" t="str">
        <f>IF('S.D.PASTE SHEET'!A281="","",'S.D.PASTE SHEET'!A281)</f>
        <v/>
      </c>
      <c s="50" t="str">
        <f>IF('S.D.PASTE SHEET'!B281="","",'S.D.PASTE SHEET'!B281)</f>
        <v/>
      </c>
      <c s="50" t="str">
        <f>IF('S.D.PASTE SHEET'!C281="","",'S.D.PASTE SHEET'!C281)</f>
        <v/>
      </c>
      <c s="51" t="str">
        <f>IF('S.D.PASTE SHEET'!D281="","",'S.D.PASTE SHEET'!D281)</f>
        <v/>
      </c>
      <c s="50" t="str">
        <f>IF('S.D.PASTE SHEET'!E281="","",UPPER('S.D.PASTE SHEET'!E281))</f>
        <v/>
      </c>
      <c s="50" t="str">
        <f>IF('S.D.PASTE SHEET'!F281="","",'S.D.PASTE SHEET'!F281)</f>
        <v/>
      </c>
      <c s="50" t="str">
        <f>IF('S.D.PASTE SHEET'!G281="","",UPPER('S.D.PASTE SHEET'!G281))</f>
        <v/>
      </c>
      <c s="50" t="str">
        <f>IF('S.D.PASTE SHEET'!H281="","",UPPER('S.D.PASTE SHEET'!H281))</f>
        <v/>
      </c>
      <c s="50" t="str">
        <f>IF('S.D.PASTE SHEET'!I281="","",'S.D.PASTE SHEET'!I281)</f>
        <v/>
      </c>
      <c s="51" t="str">
        <f>IF('S.D.PASTE SHEET'!J281="","",'S.D.PASTE SHEET'!J281)</f>
        <v/>
      </c>
      <c s="50" t="str">
        <f>IF('S.D.PASTE SHEET'!K281="","",'S.D.PASTE SHEET'!K281)</f>
        <v/>
      </c>
      <c s="50" t="str">
        <f>IF('S.D.PASTE SHEET'!L281="","",'S.D.PASTE SHEET'!L281)</f>
        <v/>
      </c>
      <c s="50" t="str">
        <f>IF('S.D.PASTE SHEET'!M281="","",'S.D.PASTE SHEET'!M281)</f>
        <v/>
      </c>
      <c s="50" t="str">
        <f>IF('S.D.PASTE SHEET'!N281="","",'S.D.PASTE SHEET'!N281)</f>
        <v/>
      </c>
      <c s="50" t="str">
        <f>IF('S.D.PASTE SHEET'!O281="","",'S.D.PASTE SHEET'!O281)</f>
        <v/>
      </c>
      <c s="50" t="str">
        <f>IF('S.D.PASTE SHEET'!P281="","",'S.D.PASTE SHEET'!P281)</f>
        <v/>
      </c>
      <c s="50" t="str">
        <f>IF('S.D.PASTE SHEET'!Q281="","",'S.D.PASTE SHEET'!Q281)</f>
        <v/>
      </c>
      <c s="50" t="str">
        <f>IF('S.D.PASTE SHEET'!R281="","",'S.D.PASTE SHEET'!R281)</f>
        <v/>
      </c>
      <c s="50" t="str">
        <f>IF('S.D.PASTE SHEET'!S281="","",'S.D.PASTE SHEET'!S281)</f>
        <v/>
      </c>
      <c s="50" t="str">
        <f>IF('S.D.PASTE SHEET'!T281="","",'S.D.PASTE SHEET'!T281)</f>
        <v/>
      </c>
      <c s="50" t="str">
        <f>IF('S.D.PASTE SHEET'!U281="","",'S.D.PASTE SHEET'!U281)</f>
        <v/>
      </c>
      <c s="50" t="str">
        <f>IF('S.D.PASTE SHEET'!V281="","",'S.D.PASTE SHEET'!V281)</f>
        <v/>
      </c>
      <c s="50" t="str">
        <f>IF('S.D.PASTE SHEET'!W281="","",'S.D.PASTE SHEET'!W281)</f>
        <v/>
      </c>
      <c s="50" t="str">
        <f>IF('S.D.PASTE SHEET'!X281="","",'S.D.PASTE SHEET'!X281)</f>
        <v/>
      </c>
      <c s="50" t="str">
        <f>IF('S.D.PASTE SHEET'!Y281="","",'S.D.PASTE SHEET'!Y281)</f>
        <v/>
      </c>
      <c s="50" t="str">
        <f>IF('S.D.PASTE SHEET'!Z281="","",'S.D.PASTE SHEET'!Z281)</f>
        <v/>
      </c>
      <c s="50" t="str">
        <f>IF('S.D.PASTE SHEET'!AA281="","",'S.D.PASTE SHEET'!AA281)</f>
        <v/>
      </c>
      <c s="50" t="str">
        <f>IF('S.D.PASTE SHEET'!AB281="","",'S.D.PASTE SHEET'!AB281)</f>
        <v/>
      </c>
      <c s="50" t="str">
        <f>IF('S.D.PASTE SHEET'!AC281="","",'S.D.PASTE SHEET'!AC281)</f>
        <v/>
      </c>
      <c s="50" t="str">
        <f>IF('S.D.PASTE SHEET'!AD281="","",'S.D.PASTE SHEET'!AD281)</f>
        <v/>
      </c>
      <c s="52"/>
      <c s="48" t="str">
        <f>IF(AK281="","",IF(AK281&gt;0,COUNT($AG$2:AG281),""))</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IF(BC281="","",IF(BC281&gt;0,COUNT($AY$2:AY281),""))</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82" spans="1:66" ht="15.75" customHeight="1">
      <c r="A282" s="50" t="str">
        <f>IF('S.D.PASTE SHEET'!A282="","",'S.D.PASTE SHEET'!A282)</f>
        <v/>
      </c>
      <c s="50" t="str">
        <f>IF('S.D.PASTE SHEET'!B282="","",'S.D.PASTE SHEET'!B282)</f>
        <v/>
      </c>
      <c s="50" t="str">
        <f>IF('S.D.PASTE SHEET'!C282="","",'S.D.PASTE SHEET'!C282)</f>
        <v/>
      </c>
      <c s="51" t="str">
        <f>IF('S.D.PASTE SHEET'!D282="","",'S.D.PASTE SHEET'!D282)</f>
        <v/>
      </c>
      <c s="50" t="str">
        <f>IF('S.D.PASTE SHEET'!E282="","",UPPER('S.D.PASTE SHEET'!E282))</f>
        <v/>
      </c>
      <c s="50" t="str">
        <f>IF('S.D.PASTE SHEET'!F282="","",'S.D.PASTE SHEET'!F282)</f>
        <v/>
      </c>
      <c s="50" t="str">
        <f>IF('S.D.PASTE SHEET'!G282="","",UPPER('S.D.PASTE SHEET'!G282))</f>
        <v/>
      </c>
      <c s="50" t="str">
        <f>IF('S.D.PASTE SHEET'!H282="","",UPPER('S.D.PASTE SHEET'!H282))</f>
        <v/>
      </c>
      <c s="50" t="str">
        <f>IF('S.D.PASTE SHEET'!I282="","",'S.D.PASTE SHEET'!I282)</f>
        <v/>
      </c>
      <c s="51" t="str">
        <f>IF('S.D.PASTE SHEET'!J282="","",'S.D.PASTE SHEET'!J282)</f>
        <v/>
      </c>
      <c s="50" t="str">
        <f>IF('S.D.PASTE SHEET'!K282="","",'S.D.PASTE SHEET'!K282)</f>
        <v/>
      </c>
      <c s="50" t="str">
        <f>IF('S.D.PASTE SHEET'!L282="","",'S.D.PASTE SHEET'!L282)</f>
        <v/>
      </c>
      <c s="50" t="str">
        <f>IF('S.D.PASTE SHEET'!M282="","",'S.D.PASTE SHEET'!M282)</f>
        <v/>
      </c>
      <c s="50" t="str">
        <f>IF('S.D.PASTE SHEET'!N282="","",'S.D.PASTE SHEET'!N282)</f>
        <v/>
      </c>
      <c s="50" t="str">
        <f>IF('S.D.PASTE SHEET'!O282="","",'S.D.PASTE SHEET'!O282)</f>
        <v/>
      </c>
      <c s="50" t="str">
        <f>IF('S.D.PASTE SHEET'!P282="","",'S.D.PASTE SHEET'!P282)</f>
        <v/>
      </c>
      <c s="50" t="str">
        <f>IF('S.D.PASTE SHEET'!Q282="","",'S.D.PASTE SHEET'!Q282)</f>
        <v/>
      </c>
      <c s="50" t="str">
        <f>IF('S.D.PASTE SHEET'!R282="","",'S.D.PASTE SHEET'!R282)</f>
        <v/>
      </c>
      <c s="50" t="str">
        <f>IF('S.D.PASTE SHEET'!S282="","",'S.D.PASTE SHEET'!S282)</f>
        <v/>
      </c>
      <c s="50" t="str">
        <f>IF('S.D.PASTE SHEET'!T282="","",'S.D.PASTE SHEET'!T282)</f>
        <v/>
      </c>
      <c s="50" t="str">
        <f>IF('S.D.PASTE SHEET'!U282="","",'S.D.PASTE SHEET'!U282)</f>
        <v/>
      </c>
      <c s="50" t="str">
        <f>IF('S.D.PASTE SHEET'!V282="","",'S.D.PASTE SHEET'!V282)</f>
        <v/>
      </c>
      <c s="50" t="str">
        <f>IF('S.D.PASTE SHEET'!W282="","",'S.D.PASTE SHEET'!W282)</f>
        <v/>
      </c>
      <c s="50" t="str">
        <f>IF('S.D.PASTE SHEET'!X282="","",'S.D.PASTE SHEET'!X282)</f>
        <v/>
      </c>
      <c s="50" t="str">
        <f>IF('S.D.PASTE SHEET'!Y282="","",'S.D.PASTE SHEET'!Y282)</f>
        <v/>
      </c>
      <c s="50" t="str">
        <f>IF('S.D.PASTE SHEET'!Z282="","",'S.D.PASTE SHEET'!Z282)</f>
        <v/>
      </c>
      <c s="50" t="str">
        <f>IF('S.D.PASTE SHEET'!AA282="","",'S.D.PASTE SHEET'!AA282)</f>
        <v/>
      </c>
      <c s="50" t="str">
        <f>IF('S.D.PASTE SHEET'!AB282="","",'S.D.PASTE SHEET'!AB282)</f>
        <v/>
      </c>
      <c s="50" t="str">
        <f>IF('S.D.PASTE SHEET'!AC282="","",'S.D.PASTE SHEET'!AC282)</f>
        <v/>
      </c>
      <c s="50" t="str">
        <f>IF('S.D.PASTE SHEET'!AD282="","",'S.D.PASTE SHEET'!AD282)</f>
        <v/>
      </c>
      <c s="52"/>
      <c s="48" t="str">
        <f>IF(AK282="","",IF(AK282&gt;0,COUNT($AG$2:AG282),""))</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IF(BC282="","",IF(BC282&gt;0,COUNT($AY$2:AY282),""))</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83" spans="1:66" ht="15.75" customHeight="1">
      <c r="A283" s="50" t="str">
        <f>IF('S.D.PASTE SHEET'!A283="","",'S.D.PASTE SHEET'!A283)</f>
        <v/>
      </c>
      <c s="50" t="str">
        <f>IF('S.D.PASTE SHEET'!B283="","",'S.D.PASTE SHEET'!B283)</f>
        <v/>
      </c>
      <c s="50" t="str">
        <f>IF('S.D.PASTE SHEET'!C283="","",'S.D.PASTE SHEET'!C283)</f>
        <v/>
      </c>
      <c s="51" t="str">
        <f>IF('S.D.PASTE SHEET'!D283="","",'S.D.PASTE SHEET'!D283)</f>
        <v/>
      </c>
      <c s="50" t="str">
        <f>IF('S.D.PASTE SHEET'!E283="","",UPPER('S.D.PASTE SHEET'!E283))</f>
        <v/>
      </c>
      <c s="50" t="str">
        <f>IF('S.D.PASTE SHEET'!F283="","",'S.D.PASTE SHEET'!F283)</f>
        <v/>
      </c>
      <c s="50" t="str">
        <f>IF('S.D.PASTE SHEET'!G283="","",UPPER('S.D.PASTE SHEET'!G283))</f>
        <v/>
      </c>
      <c s="50" t="str">
        <f>IF('S.D.PASTE SHEET'!H283="","",UPPER('S.D.PASTE SHEET'!H283))</f>
        <v/>
      </c>
      <c s="50" t="str">
        <f>IF('S.D.PASTE SHEET'!I283="","",'S.D.PASTE SHEET'!I283)</f>
        <v/>
      </c>
      <c s="51" t="str">
        <f>IF('S.D.PASTE SHEET'!J283="","",'S.D.PASTE SHEET'!J283)</f>
        <v/>
      </c>
      <c s="50" t="str">
        <f>IF('S.D.PASTE SHEET'!K283="","",'S.D.PASTE SHEET'!K283)</f>
        <v/>
      </c>
      <c s="50" t="str">
        <f>IF('S.D.PASTE SHEET'!L283="","",'S.D.PASTE SHEET'!L283)</f>
        <v/>
      </c>
      <c s="50" t="str">
        <f>IF('S.D.PASTE SHEET'!M283="","",'S.D.PASTE SHEET'!M283)</f>
        <v/>
      </c>
      <c s="50" t="str">
        <f>IF('S.D.PASTE SHEET'!N283="","",'S.D.PASTE SHEET'!N283)</f>
        <v/>
      </c>
      <c s="50" t="str">
        <f>IF('S.D.PASTE SHEET'!O283="","",'S.D.PASTE SHEET'!O283)</f>
        <v/>
      </c>
      <c s="50" t="str">
        <f>IF('S.D.PASTE SHEET'!P283="","",'S.D.PASTE SHEET'!P283)</f>
        <v/>
      </c>
      <c s="50" t="str">
        <f>IF('S.D.PASTE SHEET'!Q283="","",'S.D.PASTE SHEET'!Q283)</f>
        <v/>
      </c>
      <c s="50" t="str">
        <f>IF('S.D.PASTE SHEET'!R283="","",'S.D.PASTE SHEET'!R283)</f>
        <v/>
      </c>
      <c s="50" t="str">
        <f>IF('S.D.PASTE SHEET'!S283="","",'S.D.PASTE SHEET'!S283)</f>
        <v/>
      </c>
      <c s="50" t="str">
        <f>IF('S.D.PASTE SHEET'!T283="","",'S.D.PASTE SHEET'!T283)</f>
        <v/>
      </c>
      <c s="50" t="str">
        <f>IF('S.D.PASTE SHEET'!U283="","",'S.D.PASTE SHEET'!U283)</f>
        <v/>
      </c>
      <c s="50" t="str">
        <f>IF('S.D.PASTE SHEET'!V283="","",'S.D.PASTE SHEET'!V283)</f>
        <v/>
      </c>
      <c s="50" t="str">
        <f>IF('S.D.PASTE SHEET'!W283="","",'S.D.PASTE SHEET'!W283)</f>
        <v/>
      </c>
      <c s="50" t="str">
        <f>IF('S.D.PASTE SHEET'!X283="","",'S.D.PASTE SHEET'!X283)</f>
        <v/>
      </c>
      <c s="50" t="str">
        <f>IF('S.D.PASTE SHEET'!Y283="","",'S.D.PASTE SHEET'!Y283)</f>
        <v/>
      </c>
      <c s="50" t="str">
        <f>IF('S.D.PASTE SHEET'!Z283="","",'S.D.PASTE SHEET'!Z283)</f>
        <v/>
      </c>
      <c s="50" t="str">
        <f>IF('S.D.PASTE SHEET'!AA283="","",'S.D.PASTE SHEET'!AA283)</f>
        <v/>
      </c>
      <c s="50" t="str">
        <f>IF('S.D.PASTE SHEET'!AB283="","",'S.D.PASTE SHEET'!AB283)</f>
        <v/>
      </c>
      <c s="50" t="str">
        <f>IF('S.D.PASTE SHEET'!AC283="","",'S.D.PASTE SHEET'!AC283)</f>
        <v/>
      </c>
      <c s="50" t="str">
        <f>IF('S.D.PASTE SHEET'!AD283="","",'S.D.PASTE SHEET'!AD283)</f>
        <v/>
      </c>
      <c s="52"/>
      <c s="48" t="str">
        <f>IF(AK283="","",IF(AK283&gt;0,COUNT($AG$2:AG283),""))</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IF(BC283="","",IF(BC283&gt;0,COUNT($AY$2:AY283),""))</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84" spans="1:66" ht="15.75" customHeight="1">
      <c r="A284" s="50" t="str">
        <f>IF('S.D.PASTE SHEET'!A284="","",'S.D.PASTE SHEET'!A284)</f>
        <v/>
      </c>
      <c s="50" t="str">
        <f>IF('S.D.PASTE SHEET'!B284="","",'S.D.PASTE SHEET'!B284)</f>
        <v/>
      </c>
      <c s="50" t="str">
        <f>IF('S.D.PASTE SHEET'!C284="","",'S.D.PASTE SHEET'!C284)</f>
        <v/>
      </c>
      <c s="51" t="str">
        <f>IF('S.D.PASTE SHEET'!D284="","",'S.D.PASTE SHEET'!D284)</f>
        <v/>
      </c>
      <c s="50" t="str">
        <f>IF('S.D.PASTE SHEET'!E284="","",UPPER('S.D.PASTE SHEET'!E284))</f>
        <v/>
      </c>
      <c s="50" t="str">
        <f>IF('S.D.PASTE SHEET'!F284="","",'S.D.PASTE SHEET'!F284)</f>
        <v/>
      </c>
      <c s="50" t="str">
        <f>IF('S.D.PASTE SHEET'!G284="","",UPPER('S.D.PASTE SHEET'!G284))</f>
        <v/>
      </c>
      <c s="50" t="str">
        <f>IF('S.D.PASTE SHEET'!H284="","",UPPER('S.D.PASTE SHEET'!H284))</f>
        <v/>
      </c>
      <c s="50" t="str">
        <f>IF('S.D.PASTE SHEET'!I284="","",'S.D.PASTE SHEET'!I284)</f>
        <v/>
      </c>
      <c s="51" t="str">
        <f>IF('S.D.PASTE SHEET'!J284="","",'S.D.PASTE SHEET'!J284)</f>
        <v/>
      </c>
      <c s="50" t="str">
        <f>IF('S.D.PASTE SHEET'!K284="","",'S.D.PASTE SHEET'!K284)</f>
        <v/>
      </c>
      <c s="50" t="str">
        <f>IF('S.D.PASTE SHEET'!L284="","",'S.D.PASTE SHEET'!L284)</f>
        <v/>
      </c>
      <c s="50" t="str">
        <f>IF('S.D.PASTE SHEET'!M284="","",'S.D.PASTE SHEET'!M284)</f>
        <v/>
      </c>
      <c s="50" t="str">
        <f>IF('S.D.PASTE SHEET'!N284="","",'S.D.PASTE SHEET'!N284)</f>
        <v/>
      </c>
      <c s="50" t="str">
        <f>IF('S.D.PASTE SHEET'!O284="","",'S.D.PASTE SHEET'!O284)</f>
        <v/>
      </c>
      <c s="50" t="str">
        <f>IF('S.D.PASTE SHEET'!P284="","",'S.D.PASTE SHEET'!P284)</f>
        <v/>
      </c>
      <c s="50" t="str">
        <f>IF('S.D.PASTE SHEET'!Q284="","",'S.D.PASTE SHEET'!Q284)</f>
        <v/>
      </c>
      <c s="50" t="str">
        <f>IF('S.D.PASTE SHEET'!R284="","",'S.D.PASTE SHEET'!R284)</f>
        <v/>
      </c>
      <c s="50" t="str">
        <f>IF('S.D.PASTE SHEET'!S284="","",'S.D.PASTE SHEET'!S284)</f>
        <v/>
      </c>
      <c s="50" t="str">
        <f>IF('S.D.PASTE SHEET'!T284="","",'S.D.PASTE SHEET'!T284)</f>
        <v/>
      </c>
      <c s="50" t="str">
        <f>IF('S.D.PASTE SHEET'!U284="","",'S.D.PASTE SHEET'!U284)</f>
        <v/>
      </c>
      <c s="50" t="str">
        <f>IF('S.D.PASTE SHEET'!V284="","",'S.D.PASTE SHEET'!V284)</f>
        <v/>
      </c>
      <c s="50" t="str">
        <f>IF('S.D.PASTE SHEET'!W284="","",'S.D.PASTE SHEET'!W284)</f>
        <v/>
      </c>
      <c s="50" t="str">
        <f>IF('S.D.PASTE SHEET'!X284="","",'S.D.PASTE SHEET'!X284)</f>
        <v/>
      </c>
      <c s="50" t="str">
        <f>IF('S.D.PASTE SHEET'!Y284="","",'S.D.PASTE SHEET'!Y284)</f>
        <v/>
      </c>
      <c s="50" t="str">
        <f>IF('S.D.PASTE SHEET'!Z284="","",'S.D.PASTE SHEET'!Z284)</f>
        <v/>
      </c>
      <c s="50" t="str">
        <f>IF('S.D.PASTE SHEET'!AA284="","",'S.D.PASTE SHEET'!AA284)</f>
        <v/>
      </c>
      <c s="50" t="str">
        <f>IF('S.D.PASTE SHEET'!AB284="","",'S.D.PASTE SHEET'!AB284)</f>
        <v/>
      </c>
      <c s="50" t="str">
        <f>IF('S.D.PASTE SHEET'!AC284="","",'S.D.PASTE SHEET'!AC284)</f>
        <v/>
      </c>
      <c s="50" t="str">
        <f>IF('S.D.PASTE SHEET'!AD284="","",'S.D.PASTE SHEET'!AD284)</f>
        <v/>
      </c>
      <c s="52"/>
      <c s="48" t="str">
        <f>IF(AK284="","",IF(AK284&gt;0,COUNT($AG$2:AG284),""))</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ref="AW284:AW314">IF(AND($BB$1=12,$A284=12,$BC$1=B284),A284,"")</f>
        <v/>
      </c>
      <c s="48" t="str">
        <f>IF(BC284="","",IF(BC284&gt;0,COUNT($AY$2:AY284),""))</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85" spans="1:66" ht="15.75" customHeight="1">
      <c r="A285" s="50" t="str">
        <f>IF('S.D.PASTE SHEET'!A285="","",'S.D.PASTE SHEET'!A285)</f>
        <v/>
      </c>
      <c s="50" t="str">
        <f>IF('S.D.PASTE SHEET'!B285="","",'S.D.PASTE SHEET'!B285)</f>
        <v/>
      </c>
      <c s="50" t="str">
        <f>IF('S.D.PASTE SHEET'!C285="","",'S.D.PASTE SHEET'!C285)</f>
        <v/>
      </c>
      <c s="51" t="str">
        <f>IF('S.D.PASTE SHEET'!D285="","",'S.D.PASTE SHEET'!D285)</f>
        <v/>
      </c>
      <c s="50" t="str">
        <f>IF('S.D.PASTE SHEET'!E285="","",UPPER('S.D.PASTE SHEET'!E285))</f>
        <v/>
      </c>
      <c s="50" t="str">
        <f>IF('S.D.PASTE SHEET'!F285="","",'S.D.PASTE SHEET'!F285)</f>
        <v/>
      </c>
      <c s="50" t="str">
        <f>IF('S.D.PASTE SHEET'!G285="","",UPPER('S.D.PASTE SHEET'!G285))</f>
        <v/>
      </c>
      <c s="50" t="str">
        <f>IF('S.D.PASTE SHEET'!H285="","",UPPER('S.D.PASTE SHEET'!H285))</f>
        <v/>
      </c>
      <c s="50" t="str">
        <f>IF('S.D.PASTE SHEET'!I285="","",'S.D.PASTE SHEET'!I285)</f>
        <v/>
      </c>
      <c s="51" t="str">
        <f>IF('S.D.PASTE SHEET'!J285="","",'S.D.PASTE SHEET'!J285)</f>
        <v/>
      </c>
      <c s="50" t="str">
        <f>IF('S.D.PASTE SHEET'!K285="","",'S.D.PASTE SHEET'!K285)</f>
        <v/>
      </c>
      <c s="50" t="str">
        <f>IF('S.D.PASTE SHEET'!L285="","",'S.D.PASTE SHEET'!L285)</f>
        <v/>
      </c>
      <c s="50" t="str">
        <f>IF('S.D.PASTE SHEET'!M285="","",'S.D.PASTE SHEET'!M285)</f>
        <v/>
      </c>
      <c s="50" t="str">
        <f>IF('S.D.PASTE SHEET'!N285="","",'S.D.PASTE SHEET'!N285)</f>
        <v/>
      </c>
      <c s="50" t="str">
        <f>IF('S.D.PASTE SHEET'!O285="","",'S.D.PASTE SHEET'!O285)</f>
        <v/>
      </c>
      <c s="50" t="str">
        <f>IF('S.D.PASTE SHEET'!P285="","",'S.D.PASTE SHEET'!P285)</f>
        <v/>
      </c>
      <c s="50" t="str">
        <f>IF('S.D.PASTE SHEET'!Q285="","",'S.D.PASTE SHEET'!Q285)</f>
        <v/>
      </c>
      <c s="50" t="str">
        <f>IF('S.D.PASTE SHEET'!R285="","",'S.D.PASTE SHEET'!R285)</f>
        <v/>
      </c>
      <c s="50" t="str">
        <f>IF('S.D.PASTE SHEET'!S285="","",'S.D.PASTE SHEET'!S285)</f>
        <v/>
      </c>
      <c s="50" t="str">
        <f>IF('S.D.PASTE SHEET'!T285="","",'S.D.PASTE SHEET'!T285)</f>
        <v/>
      </c>
      <c s="50" t="str">
        <f>IF('S.D.PASTE SHEET'!U285="","",'S.D.PASTE SHEET'!U285)</f>
        <v/>
      </c>
      <c s="50" t="str">
        <f>IF('S.D.PASTE SHEET'!V285="","",'S.D.PASTE SHEET'!V285)</f>
        <v/>
      </c>
      <c s="50" t="str">
        <f>IF('S.D.PASTE SHEET'!W285="","",'S.D.PASTE SHEET'!W285)</f>
        <v/>
      </c>
      <c s="50" t="str">
        <f>IF('S.D.PASTE SHEET'!X285="","",'S.D.PASTE SHEET'!X285)</f>
        <v/>
      </c>
      <c s="50" t="str">
        <f>IF('S.D.PASTE SHEET'!Y285="","",'S.D.PASTE SHEET'!Y285)</f>
        <v/>
      </c>
      <c s="50" t="str">
        <f>IF('S.D.PASTE SHEET'!Z285="","",'S.D.PASTE SHEET'!Z285)</f>
        <v/>
      </c>
      <c s="50" t="str">
        <f>IF('S.D.PASTE SHEET'!AA285="","",'S.D.PASTE SHEET'!AA285)</f>
        <v/>
      </c>
      <c s="50" t="str">
        <f>IF('S.D.PASTE SHEET'!AB285="","",'S.D.PASTE SHEET'!AB285)</f>
        <v/>
      </c>
      <c s="50" t="str">
        <f>IF('S.D.PASTE SHEET'!AC285="","",'S.D.PASTE SHEET'!AC285)</f>
        <v/>
      </c>
      <c s="50" t="str">
        <f>IF('S.D.PASTE SHEET'!AD285="","",'S.D.PASTE SHEET'!AD285)</f>
        <v/>
      </c>
      <c s="52"/>
      <c s="48" t="str">
        <f>IF(AK285="","",IF(AK285&gt;0,COUNT($AG$2:AG285),""))</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IF(BC285="","",IF(BC285&gt;0,COUNT($AY$2:AY285),""))</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86" spans="1:66" ht="15.75" customHeight="1">
      <c r="A286" s="50" t="str">
        <f>IF('S.D.PASTE SHEET'!A286="","",'S.D.PASTE SHEET'!A286)</f>
        <v/>
      </c>
      <c s="50" t="str">
        <f>IF('S.D.PASTE SHEET'!B286="","",'S.D.PASTE SHEET'!B286)</f>
        <v/>
      </c>
      <c s="50" t="str">
        <f>IF('S.D.PASTE SHEET'!C286="","",'S.D.PASTE SHEET'!C286)</f>
        <v/>
      </c>
      <c s="51" t="str">
        <f>IF('S.D.PASTE SHEET'!D286="","",'S.D.PASTE SHEET'!D286)</f>
        <v/>
      </c>
      <c s="50" t="str">
        <f>IF('S.D.PASTE SHEET'!E286="","",UPPER('S.D.PASTE SHEET'!E286))</f>
        <v/>
      </c>
      <c s="50" t="str">
        <f>IF('S.D.PASTE SHEET'!F286="","",'S.D.PASTE SHEET'!F286)</f>
        <v/>
      </c>
      <c s="50" t="str">
        <f>IF('S.D.PASTE SHEET'!G286="","",UPPER('S.D.PASTE SHEET'!G286))</f>
        <v/>
      </c>
      <c s="50" t="str">
        <f>IF('S.D.PASTE SHEET'!H286="","",UPPER('S.D.PASTE SHEET'!H286))</f>
        <v/>
      </c>
      <c s="50" t="str">
        <f>IF('S.D.PASTE SHEET'!I286="","",'S.D.PASTE SHEET'!I286)</f>
        <v/>
      </c>
      <c s="51" t="str">
        <f>IF('S.D.PASTE SHEET'!J286="","",'S.D.PASTE SHEET'!J286)</f>
        <v/>
      </c>
      <c s="50" t="str">
        <f>IF('S.D.PASTE SHEET'!K286="","",'S.D.PASTE SHEET'!K286)</f>
        <v/>
      </c>
      <c s="50" t="str">
        <f>IF('S.D.PASTE SHEET'!L286="","",'S.D.PASTE SHEET'!L286)</f>
        <v/>
      </c>
      <c s="50" t="str">
        <f>IF('S.D.PASTE SHEET'!M286="","",'S.D.PASTE SHEET'!M286)</f>
        <v/>
      </c>
      <c s="50" t="str">
        <f>IF('S.D.PASTE SHEET'!N286="","",'S.D.PASTE SHEET'!N286)</f>
        <v/>
      </c>
      <c s="50" t="str">
        <f>IF('S.D.PASTE SHEET'!O286="","",'S.D.PASTE SHEET'!O286)</f>
        <v/>
      </c>
      <c s="50" t="str">
        <f>IF('S.D.PASTE SHEET'!P286="","",'S.D.PASTE SHEET'!P286)</f>
        <v/>
      </c>
      <c s="50" t="str">
        <f>IF('S.D.PASTE SHEET'!Q286="","",'S.D.PASTE SHEET'!Q286)</f>
        <v/>
      </c>
      <c s="50" t="str">
        <f>IF('S.D.PASTE SHEET'!R286="","",'S.D.PASTE SHEET'!R286)</f>
        <v/>
      </c>
      <c s="50" t="str">
        <f>IF('S.D.PASTE SHEET'!S286="","",'S.D.PASTE SHEET'!S286)</f>
        <v/>
      </c>
      <c s="50" t="str">
        <f>IF('S.D.PASTE SHEET'!T286="","",'S.D.PASTE SHEET'!T286)</f>
        <v/>
      </c>
      <c s="50" t="str">
        <f>IF('S.D.PASTE SHEET'!U286="","",'S.D.PASTE SHEET'!U286)</f>
        <v/>
      </c>
      <c s="50" t="str">
        <f>IF('S.D.PASTE SHEET'!V286="","",'S.D.PASTE SHEET'!V286)</f>
        <v/>
      </c>
      <c s="50" t="str">
        <f>IF('S.D.PASTE SHEET'!W286="","",'S.D.PASTE SHEET'!W286)</f>
        <v/>
      </c>
      <c s="50" t="str">
        <f>IF('S.D.PASTE SHEET'!X286="","",'S.D.PASTE SHEET'!X286)</f>
        <v/>
      </c>
      <c s="50" t="str">
        <f>IF('S.D.PASTE SHEET'!Y286="","",'S.D.PASTE SHEET'!Y286)</f>
        <v/>
      </c>
      <c s="50" t="str">
        <f>IF('S.D.PASTE SHEET'!Z286="","",'S.D.PASTE SHEET'!Z286)</f>
        <v/>
      </c>
      <c s="50" t="str">
        <f>IF('S.D.PASTE SHEET'!AA286="","",'S.D.PASTE SHEET'!AA286)</f>
        <v/>
      </c>
      <c s="50" t="str">
        <f>IF('S.D.PASTE SHEET'!AB286="","",'S.D.PASTE SHEET'!AB286)</f>
        <v/>
      </c>
      <c s="50" t="str">
        <f>IF('S.D.PASTE SHEET'!AC286="","",'S.D.PASTE SHEET'!AC286)</f>
        <v/>
      </c>
      <c s="50" t="str">
        <f>IF('S.D.PASTE SHEET'!AD286="","",'S.D.PASTE SHEET'!AD286)</f>
        <v/>
      </c>
      <c s="52"/>
      <c s="48" t="str">
        <f>IF(AK286="","",IF(AK286&gt;0,COUNT($AG$2:AG286),""))</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IF(BC286="","",IF(BC286&gt;0,COUNT($AY$2:AY286),""))</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87" spans="1:66" ht="15.75" customHeight="1">
      <c r="A287" s="50" t="str">
        <f>IF('S.D.PASTE SHEET'!A287="","",'S.D.PASTE SHEET'!A287)</f>
        <v/>
      </c>
      <c s="50" t="str">
        <f>IF('S.D.PASTE SHEET'!B287="","",'S.D.PASTE SHEET'!B287)</f>
        <v/>
      </c>
      <c s="50" t="str">
        <f>IF('S.D.PASTE SHEET'!C287="","",'S.D.PASTE SHEET'!C287)</f>
        <v/>
      </c>
      <c s="51" t="str">
        <f>IF('S.D.PASTE SHEET'!D287="","",'S.D.PASTE SHEET'!D287)</f>
        <v/>
      </c>
      <c s="50" t="str">
        <f>IF('S.D.PASTE SHEET'!E287="","",UPPER('S.D.PASTE SHEET'!E287))</f>
        <v/>
      </c>
      <c s="50" t="str">
        <f>IF('S.D.PASTE SHEET'!F287="","",'S.D.PASTE SHEET'!F287)</f>
        <v/>
      </c>
      <c s="50" t="str">
        <f>IF('S.D.PASTE SHEET'!G287="","",UPPER('S.D.PASTE SHEET'!G287))</f>
        <v/>
      </c>
      <c s="50" t="str">
        <f>IF('S.D.PASTE SHEET'!H287="","",UPPER('S.D.PASTE SHEET'!H287))</f>
        <v/>
      </c>
      <c s="50" t="str">
        <f>IF('S.D.PASTE SHEET'!I287="","",'S.D.PASTE SHEET'!I287)</f>
        <v/>
      </c>
      <c s="51" t="str">
        <f>IF('S.D.PASTE SHEET'!J287="","",'S.D.PASTE SHEET'!J287)</f>
        <v/>
      </c>
      <c s="50" t="str">
        <f>IF('S.D.PASTE SHEET'!K287="","",'S.D.PASTE SHEET'!K287)</f>
        <v/>
      </c>
      <c s="50" t="str">
        <f>IF('S.D.PASTE SHEET'!L287="","",'S.D.PASTE SHEET'!L287)</f>
        <v/>
      </c>
      <c s="50" t="str">
        <f>IF('S.D.PASTE SHEET'!M287="","",'S.D.PASTE SHEET'!M287)</f>
        <v/>
      </c>
      <c s="50" t="str">
        <f>IF('S.D.PASTE SHEET'!N287="","",'S.D.PASTE SHEET'!N287)</f>
        <v/>
      </c>
      <c s="50" t="str">
        <f>IF('S.D.PASTE SHEET'!O287="","",'S.D.PASTE SHEET'!O287)</f>
        <v/>
      </c>
      <c s="50" t="str">
        <f>IF('S.D.PASTE SHEET'!P287="","",'S.D.PASTE SHEET'!P287)</f>
        <v/>
      </c>
      <c s="50" t="str">
        <f>IF('S.D.PASTE SHEET'!Q287="","",'S.D.PASTE SHEET'!Q287)</f>
        <v/>
      </c>
      <c s="50" t="str">
        <f>IF('S.D.PASTE SHEET'!R287="","",'S.D.PASTE SHEET'!R287)</f>
        <v/>
      </c>
      <c s="50" t="str">
        <f>IF('S.D.PASTE SHEET'!S287="","",'S.D.PASTE SHEET'!S287)</f>
        <v/>
      </c>
      <c s="50" t="str">
        <f>IF('S.D.PASTE SHEET'!T287="","",'S.D.PASTE SHEET'!T287)</f>
        <v/>
      </c>
      <c s="50" t="str">
        <f>IF('S.D.PASTE SHEET'!U287="","",'S.D.PASTE SHEET'!U287)</f>
        <v/>
      </c>
      <c s="50" t="str">
        <f>IF('S.D.PASTE SHEET'!V287="","",'S.D.PASTE SHEET'!V287)</f>
        <v/>
      </c>
      <c s="50" t="str">
        <f>IF('S.D.PASTE SHEET'!W287="","",'S.D.PASTE SHEET'!W287)</f>
        <v/>
      </c>
      <c s="50" t="str">
        <f>IF('S.D.PASTE SHEET'!X287="","",'S.D.PASTE SHEET'!X287)</f>
        <v/>
      </c>
      <c s="50" t="str">
        <f>IF('S.D.PASTE SHEET'!Y287="","",'S.D.PASTE SHEET'!Y287)</f>
        <v/>
      </c>
      <c s="50" t="str">
        <f>IF('S.D.PASTE SHEET'!Z287="","",'S.D.PASTE SHEET'!Z287)</f>
        <v/>
      </c>
      <c s="50" t="str">
        <f>IF('S.D.PASTE SHEET'!AA287="","",'S.D.PASTE SHEET'!AA287)</f>
        <v/>
      </c>
      <c s="50" t="str">
        <f>IF('S.D.PASTE SHEET'!AB287="","",'S.D.PASTE SHEET'!AB287)</f>
        <v/>
      </c>
      <c s="50" t="str">
        <f>IF('S.D.PASTE SHEET'!AC287="","",'S.D.PASTE SHEET'!AC287)</f>
        <v/>
      </c>
      <c s="50" t="str">
        <f>IF('S.D.PASTE SHEET'!AD287="","",'S.D.PASTE SHEET'!AD287)</f>
        <v/>
      </c>
      <c s="52"/>
      <c s="48" t="str">
        <f>IF(AK287="","",IF(AK287&gt;0,COUNT($AG$2:AG287),""))</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IF(BC287="","",IF(BC287&gt;0,COUNT($AY$2:AY287),""))</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88" spans="1:66" ht="15.75" customHeight="1">
      <c r="A288" s="50" t="str">
        <f>IF('S.D.PASTE SHEET'!A288="","",'S.D.PASTE SHEET'!A288)</f>
        <v/>
      </c>
      <c s="50" t="str">
        <f>IF('S.D.PASTE SHEET'!B288="","",'S.D.PASTE SHEET'!B288)</f>
        <v/>
      </c>
      <c s="50" t="str">
        <f>IF('S.D.PASTE SHEET'!C288="","",'S.D.PASTE SHEET'!C288)</f>
        <v/>
      </c>
      <c s="51" t="str">
        <f>IF('S.D.PASTE SHEET'!D288="","",'S.D.PASTE SHEET'!D288)</f>
        <v/>
      </c>
      <c s="50" t="str">
        <f>IF('S.D.PASTE SHEET'!E288="","",UPPER('S.D.PASTE SHEET'!E288))</f>
        <v/>
      </c>
      <c s="50" t="str">
        <f>IF('S.D.PASTE SHEET'!F288="","",'S.D.PASTE SHEET'!F288)</f>
        <v/>
      </c>
      <c s="50" t="str">
        <f>IF('S.D.PASTE SHEET'!G288="","",UPPER('S.D.PASTE SHEET'!G288))</f>
        <v/>
      </c>
      <c s="50" t="str">
        <f>IF('S.D.PASTE SHEET'!H288="","",UPPER('S.D.PASTE SHEET'!H288))</f>
        <v/>
      </c>
      <c s="50" t="str">
        <f>IF('S.D.PASTE SHEET'!I288="","",'S.D.PASTE SHEET'!I288)</f>
        <v/>
      </c>
      <c s="51" t="str">
        <f>IF('S.D.PASTE SHEET'!J288="","",'S.D.PASTE SHEET'!J288)</f>
        <v/>
      </c>
      <c s="50" t="str">
        <f>IF('S.D.PASTE SHEET'!K288="","",'S.D.PASTE SHEET'!K288)</f>
        <v/>
      </c>
      <c s="50" t="str">
        <f>IF('S.D.PASTE SHEET'!L288="","",'S.D.PASTE SHEET'!L288)</f>
        <v/>
      </c>
      <c s="50" t="str">
        <f>IF('S.D.PASTE SHEET'!M288="","",'S.D.PASTE SHEET'!M288)</f>
        <v/>
      </c>
      <c s="50" t="str">
        <f>IF('S.D.PASTE SHEET'!N288="","",'S.D.PASTE SHEET'!N288)</f>
        <v/>
      </c>
      <c s="50" t="str">
        <f>IF('S.D.PASTE SHEET'!O288="","",'S.D.PASTE SHEET'!O288)</f>
        <v/>
      </c>
      <c s="50" t="str">
        <f>IF('S.D.PASTE SHEET'!P288="","",'S.D.PASTE SHEET'!P288)</f>
        <v/>
      </c>
      <c s="50" t="str">
        <f>IF('S.D.PASTE SHEET'!Q288="","",'S.D.PASTE SHEET'!Q288)</f>
        <v/>
      </c>
      <c s="50" t="str">
        <f>IF('S.D.PASTE SHEET'!R288="","",'S.D.PASTE SHEET'!R288)</f>
        <v/>
      </c>
      <c s="50" t="str">
        <f>IF('S.D.PASTE SHEET'!S288="","",'S.D.PASTE SHEET'!S288)</f>
        <v/>
      </c>
      <c s="50" t="str">
        <f>IF('S.D.PASTE SHEET'!T288="","",'S.D.PASTE SHEET'!T288)</f>
        <v/>
      </c>
      <c s="50" t="str">
        <f>IF('S.D.PASTE SHEET'!U288="","",'S.D.PASTE SHEET'!U288)</f>
        <v/>
      </c>
      <c s="50" t="str">
        <f>IF('S.D.PASTE SHEET'!V288="","",'S.D.PASTE SHEET'!V288)</f>
        <v/>
      </c>
      <c s="50" t="str">
        <f>IF('S.D.PASTE SHEET'!W288="","",'S.D.PASTE SHEET'!W288)</f>
        <v/>
      </c>
      <c s="50" t="str">
        <f>IF('S.D.PASTE SHEET'!X288="","",'S.D.PASTE SHEET'!X288)</f>
        <v/>
      </c>
      <c s="50" t="str">
        <f>IF('S.D.PASTE SHEET'!Y288="","",'S.D.PASTE SHEET'!Y288)</f>
        <v/>
      </c>
      <c s="50" t="str">
        <f>IF('S.D.PASTE SHEET'!Z288="","",'S.D.PASTE SHEET'!Z288)</f>
        <v/>
      </c>
      <c s="50" t="str">
        <f>IF('S.D.PASTE SHEET'!AA288="","",'S.D.PASTE SHEET'!AA288)</f>
        <v/>
      </c>
      <c s="50" t="str">
        <f>IF('S.D.PASTE SHEET'!AB288="","",'S.D.PASTE SHEET'!AB288)</f>
        <v/>
      </c>
      <c s="50" t="str">
        <f>IF('S.D.PASTE SHEET'!AC288="","",'S.D.PASTE SHEET'!AC288)</f>
        <v/>
      </c>
      <c s="50" t="str">
        <f>IF('S.D.PASTE SHEET'!AD288="","",'S.D.PASTE SHEET'!AD288)</f>
        <v/>
      </c>
      <c s="52"/>
      <c s="48" t="str">
        <f>IF(AK288="","",IF(AK288&gt;0,COUNT($AG$2:AG288),""))</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IF(BC288="","",IF(BC288&gt;0,COUNT($AY$2:AY288),""))</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89" spans="1:66" ht="15.75" customHeight="1">
      <c r="A289" s="50" t="str">
        <f>IF('S.D.PASTE SHEET'!A289="","",'S.D.PASTE SHEET'!A289)</f>
        <v/>
      </c>
      <c s="50" t="str">
        <f>IF('S.D.PASTE SHEET'!B289="","",'S.D.PASTE SHEET'!B289)</f>
        <v/>
      </c>
      <c s="50" t="str">
        <f>IF('S.D.PASTE SHEET'!C289="","",'S.D.PASTE SHEET'!C289)</f>
        <v/>
      </c>
      <c s="51" t="str">
        <f>IF('S.D.PASTE SHEET'!D289="","",'S.D.PASTE SHEET'!D289)</f>
        <v/>
      </c>
      <c s="50" t="str">
        <f>IF('S.D.PASTE SHEET'!E289="","",UPPER('S.D.PASTE SHEET'!E289))</f>
        <v/>
      </c>
      <c s="50" t="str">
        <f>IF('S.D.PASTE SHEET'!F289="","",'S.D.PASTE SHEET'!F289)</f>
        <v/>
      </c>
      <c s="50" t="str">
        <f>IF('S.D.PASTE SHEET'!G289="","",UPPER('S.D.PASTE SHEET'!G289))</f>
        <v/>
      </c>
      <c s="50" t="str">
        <f>IF('S.D.PASTE SHEET'!H289="","",UPPER('S.D.PASTE SHEET'!H289))</f>
        <v/>
      </c>
      <c s="50" t="str">
        <f>IF('S.D.PASTE SHEET'!I289="","",'S.D.PASTE SHEET'!I289)</f>
        <v/>
      </c>
      <c s="51" t="str">
        <f>IF('S.D.PASTE SHEET'!J289="","",'S.D.PASTE SHEET'!J289)</f>
        <v/>
      </c>
      <c s="50" t="str">
        <f>IF('S.D.PASTE SHEET'!K289="","",'S.D.PASTE SHEET'!K289)</f>
        <v/>
      </c>
      <c s="50" t="str">
        <f>IF('S.D.PASTE SHEET'!L289="","",'S.D.PASTE SHEET'!L289)</f>
        <v/>
      </c>
      <c s="50" t="str">
        <f>IF('S.D.PASTE SHEET'!M289="","",'S.D.PASTE SHEET'!M289)</f>
        <v/>
      </c>
      <c s="50" t="str">
        <f>IF('S.D.PASTE SHEET'!N289="","",'S.D.PASTE SHEET'!N289)</f>
        <v/>
      </c>
      <c s="50" t="str">
        <f>IF('S.D.PASTE SHEET'!O289="","",'S.D.PASTE SHEET'!O289)</f>
        <v/>
      </c>
      <c s="50" t="str">
        <f>IF('S.D.PASTE SHEET'!P289="","",'S.D.PASTE SHEET'!P289)</f>
        <v/>
      </c>
      <c s="50" t="str">
        <f>IF('S.D.PASTE SHEET'!Q289="","",'S.D.PASTE SHEET'!Q289)</f>
        <v/>
      </c>
      <c s="50" t="str">
        <f>IF('S.D.PASTE SHEET'!R289="","",'S.D.PASTE SHEET'!R289)</f>
        <v/>
      </c>
      <c s="50" t="str">
        <f>IF('S.D.PASTE SHEET'!S289="","",'S.D.PASTE SHEET'!S289)</f>
        <v/>
      </c>
      <c s="50" t="str">
        <f>IF('S.D.PASTE SHEET'!T289="","",'S.D.PASTE SHEET'!T289)</f>
        <v/>
      </c>
      <c s="50" t="str">
        <f>IF('S.D.PASTE SHEET'!U289="","",'S.D.PASTE SHEET'!U289)</f>
        <v/>
      </c>
      <c s="50" t="str">
        <f>IF('S.D.PASTE SHEET'!V289="","",'S.D.PASTE SHEET'!V289)</f>
        <v/>
      </c>
      <c s="50" t="str">
        <f>IF('S.D.PASTE SHEET'!W289="","",'S.D.PASTE SHEET'!W289)</f>
        <v/>
      </c>
      <c s="50" t="str">
        <f>IF('S.D.PASTE SHEET'!X289="","",'S.D.PASTE SHEET'!X289)</f>
        <v/>
      </c>
      <c s="50" t="str">
        <f>IF('S.D.PASTE SHEET'!Y289="","",'S.D.PASTE SHEET'!Y289)</f>
        <v/>
      </c>
      <c s="50" t="str">
        <f>IF('S.D.PASTE SHEET'!Z289="","",'S.D.PASTE SHEET'!Z289)</f>
        <v/>
      </c>
      <c s="50" t="str">
        <f>IF('S.D.PASTE SHEET'!AA289="","",'S.D.PASTE SHEET'!AA289)</f>
        <v/>
      </c>
      <c s="50" t="str">
        <f>IF('S.D.PASTE SHEET'!AB289="","",'S.D.PASTE SHEET'!AB289)</f>
        <v/>
      </c>
      <c s="50" t="str">
        <f>IF('S.D.PASTE SHEET'!AC289="","",'S.D.PASTE SHEET'!AC289)</f>
        <v/>
      </c>
      <c s="50" t="str">
        <f>IF('S.D.PASTE SHEET'!AD289="","",'S.D.PASTE SHEET'!AD289)</f>
        <v/>
      </c>
      <c s="52"/>
      <c s="48" t="str">
        <f>IF(AK289="","",IF(AK289&gt;0,COUNT($AG$2:AG289),""))</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IF(BC289="","",IF(BC289&gt;0,COUNT($AY$2:AY289),""))</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90" spans="1:66" ht="15.75" customHeight="1">
      <c r="A290" s="50" t="str">
        <f>IF('S.D.PASTE SHEET'!A290="","",'S.D.PASTE SHEET'!A290)</f>
        <v/>
      </c>
      <c s="50" t="str">
        <f>IF('S.D.PASTE SHEET'!B290="","",'S.D.PASTE SHEET'!B290)</f>
        <v/>
      </c>
      <c s="50" t="str">
        <f>IF('S.D.PASTE SHEET'!C290="","",'S.D.PASTE SHEET'!C290)</f>
        <v/>
      </c>
      <c s="51" t="str">
        <f>IF('S.D.PASTE SHEET'!D290="","",'S.D.PASTE SHEET'!D290)</f>
        <v/>
      </c>
      <c s="50" t="str">
        <f>IF('S.D.PASTE SHEET'!E290="","",UPPER('S.D.PASTE SHEET'!E290))</f>
        <v/>
      </c>
      <c s="50" t="str">
        <f>IF('S.D.PASTE SHEET'!F290="","",'S.D.PASTE SHEET'!F290)</f>
        <v/>
      </c>
      <c s="50" t="str">
        <f>IF('S.D.PASTE SHEET'!G290="","",UPPER('S.D.PASTE SHEET'!G290))</f>
        <v/>
      </c>
      <c s="50" t="str">
        <f>IF('S.D.PASTE SHEET'!H290="","",UPPER('S.D.PASTE SHEET'!H290))</f>
        <v/>
      </c>
      <c s="50" t="str">
        <f>IF('S.D.PASTE SHEET'!I290="","",'S.D.PASTE SHEET'!I290)</f>
        <v/>
      </c>
      <c s="51" t="str">
        <f>IF('S.D.PASTE SHEET'!J290="","",'S.D.PASTE SHEET'!J290)</f>
        <v/>
      </c>
      <c s="50" t="str">
        <f>IF('S.D.PASTE SHEET'!K290="","",'S.D.PASTE SHEET'!K290)</f>
        <v/>
      </c>
      <c s="50" t="str">
        <f>IF('S.D.PASTE SHEET'!L290="","",'S.D.PASTE SHEET'!L290)</f>
        <v/>
      </c>
      <c s="50" t="str">
        <f>IF('S.D.PASTE SHEET'!M290="","",'S.D.PASTE SHEET'!M290)</f>
        <v/>
      </c>
      <c s="50" t="str">
        <f>IF('S.D.PASTE SHEET'!N290="","",'S.D.PASTE SHEET'!N290)</f>
        <v/>
      </c>
      <c s="50" t="str">
        <f>IF('S.D.PASTE SHEET'!O290="","",'S.D.PASTE SHEET'!O290)</f>
        <v/>
      </c>
      <c s="50" t="str">
        <f>IF('S.D.PASTE SHEET'!P290="","",'S.D.PASTE SHEET'!P290)</f>
        <v/>
      </c>
      <c s="50" t="str">
        <f>IF('S.D.PASTE SHEET'!Q290="","",'S.D.PASTE SHEET'!Q290)</f>
        <v/>
      </c>
      <c s="50" t="str">
        <f>IF('S.D.PASTE SHEET'!R290="","",'S.D.PASTE SHEET'!R290)</f>
        <v/>
      </c>
      <c s="50" t="str">
        <f>IF('S.D.PASTE SHEET'!S290="","",'S.D.PASTE SHEET'!S290)</f>
        <v/>
      </c>
      <c s="50" t="str">
        <f>IF('S.D.PASTE SHEET'!T290="","",'S.D.PASTE SHEET'!T290)</f>
        <v/>
      </c>
      <c s="50" t="str">
        <f>IF('S.D.PASTE SHEET'!U290="","",'S.D.PASTE SHEET'!U290)</f>
        <v/>
      </c>
      <c s="50" t="str">
        <f>IF('S.D.PASTE SHEET'!V290="","",'S.D.PASTE SHEET'!V290)</f>
        <v/>
      </c>
      <c s="50" t="str">
        <f>IF('S.D.PASTE SHEET'!W290="","",'S.D.PASTE SHEET'!W290)</f>
        <v/>
      </c>
      <c s="50" t="str">
        <f>IF('S.D.PASTE SHEET'!X290="","",'S.D.PASTE SHEET'!X290)</f>
        <v/>
      </c>
      <c s="50" t="str">
        <f>IF('S.D.PASTE SHEET'!Y290="","",'S.D.PASTE SHEET'!Y290)</f>
        <v/>
      </c>
      <c s="50" t="str">
        <f>IF('S.D.PASTE SHEET'!Z290="","",'S.D.PASTE SHEET'!Z290)</f>
        <v/>
      </c>
      <c s="50" t="str">
        <f>IF('S.D.PASTE SHEET'!AA290="","",'S.D.PASTE SHEET'!AA290)</f>
        <v/>
      </c>
      <c s="50" t="str">
        <f>IF('S.D.PASTE SHEET'!AB290="","",'S.D.PASTE SHEET'!AB290)</f>
        <v/>
      </c>
      <c s="50" t="str">
        <f>IF('S.D.PASTE SHEET'!AC290="","",'S.D.PASTE SHEET'!AC290)</f>
        <v/>
      </c>
      <c s="50" t="str">
        <f>IF('S.D.PASTE SHEET'!AD290="","",'S.D.PASTE SHEET'!AD290)</f>
        <v/>
      </c>
      <c s="52"/>
      <c s="48" t="str">
        <f>IF(AK290="","",IF(AK290&gt;0,COUNT($AG$2:AG290),""))</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IF(BC290="","",IF(BC290&gt;0,COUNT($AY$2:AY290),""))</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91" spans="1:66" ht="15.75" customHeight="1">
      <c r="A291" s="50" t="str">
        <f>IF('S.D.PASTE SHEET'!A291="","",'S.D.PASTE SHEET'!A291)</f>
        <v/>
      </c>
      <c s="50" t="str">
        <f>IF('S.D.PASTE SHEET'!B291="","",'S.D.PASTE SHEET'!B291)</f>
        <v/>
      </c>
      <c s="50" t="str">
        <f>IF('S.D.PASTE SHEET'!C291="","",'S.D.PASTE SHEET'!C291)</f>
        <v/>
      </c>
      <c s="51" t="str">
        <f>IF('S.D.PASTE SHEET'!D291="","",'S.D.PASTE SHEET'!D291)</f>
        <v/>
      </c>
      <c s="50" t="str">
        <f>IF('S.D.PASTE SHEET'!E291="","",UPPER('S.D.PASTE SHEET'!E291))</f>
        <v/>
      </c>
      <c s="50" t="str">
        <f>IF('S.D.PASTE SHEET'!F291="","",'S.D.PASTE SHEET'!F291)</f>
        <v/>
      </c>
      <c s="50" t="str">
        <f>IF('S.D.PASTE SHEET'!G291="","",UPPER('S.D.PASTE SHEET'!G291))</f>
        <v/>
      </c>
      <c s="50" t="str">
        <f>IF('S.D.PASTE SHEET'!H291="","",UPPER('S.D.PASTE SHEET'!H291))</f>
        <v/>
      </c>
      <c s="50" t="str">
        <f>IF('S.D.PASTE SHEET'!I291="","",'S.D.PASTE SHEET'!I291)</f>
        <v/>
      </c>
      <c s="51" t="str">
        <f>IF('S.D.PASTE SHEET'!J291="","",'S.D.PASTE SHEET'!J291)</f>
        <v/>
      </c>
      <c s="50" t="str">
        <f>IF('S.D.PASTE SHEET'!K291="","",'S.D.PASTE SHEET'!K291)</f>
        <v/>
      </c>
      <c s="50" t="str">
        <f>IF('S.D.PASTE SHEET'!L291="","",'S.D.PASTE SHEET'!L291)</f>
        <v/>
      </c>
      <c s="50" t="str">
        <f>IF('S.D.PASTE SHEET'!M291="","",'S.D.PASTE SHEET'!M291)</f>
        <v/>
      </c>
      <c s="50" t="str">
        <f>IF('S.D.PASTE SHEET'!N291="","",'S.D.PASTE SHEET'!N291)</f>
        <v/>
      </c>
      <c s="50" t="str">
        <f>IF('S.D.PASTE SHEET'!O291="","",'S.D.PASTE SHEET'!O291)</f>
        <v/>
      </c>
      <c s="50" t="str">
        <f>IF('S.D.PASTE SHEET'!P291="","",'S.D.PASTE SHEET'!P291)</f>
        <v/>
      </c>
      <c s="50" t="str">
        <f>IF('S.D.PASTE SHEET'!Q291="","",'S.D.PASTE SHEET'!Q291)</f>
        <v/>
      </c>
      <c s="50" t="str">
        <f>IF('S.D.PASTE SHEET'!R291="","",'S.D.PASTE SHEET'!R291)</f>
        <v/>
      </c>
      <c s="50" t="str">
        <f>IF('S.D.PASTE SHEET'!S291="","",'S.D.PASTE SHEET'!S291)</f>
        <v/>
      </c>
      <c s="50" t="str">
        <f>IF('S.D.PASTE SHEET'!T291="","",'S.D.PASTE SHEET'!T291)</f>
        <v/>
      </c>
      <c s="50" t="str">
        <f>IF('S.D.PASTE SHEET'!U291="","",'S.D.PASTE SHEET'!U291)</f>
        <v/>
      </c>
      <c s="50" t="str">
        <f>IF('S.D.PASTE SHEET'!V291="","",'S.D.PASTE SHEET'!V291)</f>
        <v/>
      </c>
      <c s="50" t="str">
        <f>IF('S.D.PASTE SHEET'!W291="","",'S.D.PASTE SHEET'!W291)</f>
        <v/>
      </c>
      <c s="50" t="str">
        <f>IF('S.D.PASTE SHEET'!X291="","",'S.D.PASTE SHEET'!X291)</f>
        <v/>
      </c>
      <c s="50" t="str">
        <f>IF('S.D.PASTE SHEET'!Y291="","",'S.D.PASTE SHEET'!Y291)</f>
        <v/>
      </c>
      <c s="50" t="str">
        <f>IF('S.D.PASTE SHEET'!Z291="","",'S.D.PASTE SHEET'!Z291)</f>
        <v/>
      </c>
      <c s="50" t="str">
        <f>IF('S.D.PASTE SHEET'!AA291="","",'S.D.PASTE SHEET'!AA291)</f>
        <v/>
      </c>
      <c s="50" t="str">
        <f>IF('S.D.PASTE SHEET'!AB291="","",'S.D.PASTE SHEET'!AB291)</f>
        <v/>
      </c>
      <c s="50" t="str">
        <f>IF('S.D.PASTE SHEET'!AC291="","",'S.D.PASTE SHEET'!AC291)</f>
        <v/>
      </c>
      <c s="50" t="str">
        <f>IF('S.D.PASTE SHEET'!AD291="","",'S.D.PASTE SHEET'!AD291)</f>
        <v/>
      </c>
      <c s="52"/>
      <c s="48" t="str">
        <f>IF(AK291="","",IF(AK291&gt;0,COUNT($AG$2:AG291),""))</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IF(BC291="","",IF(BC291&gt;0,COUNT($AY$2:AY291),""))</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92" spans="1:66" ht="15.75" customHeight="1">
      <c r="A292" s="50" t="str">
        <f>IF('S.D.PASTE SHEET'!A292="","",'S.D.PASTE SHEET'!A292)</f>
        <v/>
      </c>
      <c s="50" t="str">
        <f>IF('S.D.PASTE SHEET'!B292="","",'S.D.PASTE SHEET'!B292)</f>
        <v/>
      </c>
      <c s="50" t="str">
        <f>IF('S.D.PASTE SHEET'!C292="","",'S.D.PASTE SHEET'!C292)</f>
        <v/>
      </c>
      <c s="51" t="str">
        <f>IF('S.D.PASTE SHEET'!D292="","",'S.D.PASTE SHEET'!D292)</f>
        <v/>
      </c>
      <c s="50" t="str">
        <f>IF('S.D.PASTE SHEET'!E292="","",UPPER('S.D.PASTE SHEET'!E292))</f>
        <v/>
      </c>
      <c s="50" t="str">
        <f>IF('S.D.PASTE SHEET'!F292="","",'S.D.PASTE SHEET'!F292)</f>
        <v/>
      </c>
      <c s="50" t="str">
        <f>IF('S.D.PASTE SHEET'!G292="","",UPPER('S.D.PASTE SHEET'!G292))</f>
        <v/>
      </c>
      <c s="50" t="str">
        <f>IF('S.D.PASTE SHEET'!H292="","",UPPER('S.D.PASTE SHEET'!H292))</f>
        <v/>
      </c>
      <c s="50" t="str">
        <f>IF('S.D.PASTE SHEET'!I292="","",'S.D.PASTE SHEET'!I292)</f>
        <v/>
      </c>
      <c s="51" t="str">
        <f>IF('S.D.PASTE SHEET'!J292="","",'S.D.PASTE SHEET'!J292)</f>
        <v/>
      </c>
      <c s="50" t="str">
        <f>IF('S.D.PASTE SHEET'!K292="","",'S.D.PASTE SHEET'!K292)</f>
        <v/>
      </c>
      <c s="50" t="str">
        <f>IF('S.D.PASTE SHEET'!L292="","",'S.D.PASTE SHEET'!L292)</f>
        <v/>
      </c>
      <c s="50" t="str">
        <f>IF('S.D.PASTE SHEET'!M292="","",'S.D.PASTE SHEET'!M292)</f>
        <v/>
      </c>
      <c s="50" t="str">
        <f>IF('S.D.PASTE SHEET'!N292="","",'S.D.PASTE SHEET'!N292)</f>
        <v/>
      </c>
      <c s="50" t="str">
        <f>IF('S.D.PASTE SHEET'!O292="","",'S.D.PASTE SHEET'!O292)</f>
        <v/>
      </c>
      <c s="50" t="str">
        <f>IF('S.D.PASTE SHEET'!P292="","",'S.D.PASTE SHEET'!P292)</f>
        <v/>
      </c>
      <c s="50" t="str">
        <f>IF('S.D.PASTE SHEET'!Q292="","",'S.D.PASTE SHEET'!Q292)</f>
        <v/>
      </c>
      <c s="50" t="str">
        <f>IF('S.D.PASTE SHEET'!R292="","",'S.D.PASTE SHEET'!R292)</f>
        <v/>
      </c>
      <c s="50" t="str">
        <f>IF('S.D.PASTE SHEET'!S292="","",'S.D.PASTE SHEET'!S292)</f>
        <v/>
      </c>
      <c s="50" t="str">
        <f>IF('S.D.PASTE SHEET'!T292="","",'S.D.PASTE SHEET'!T292)</f>
        <v/>
      </c>
      <c s="50" t="str">
        <f>IF('S.D.PASTE SHEET'!U292="","",'S.D.PASTE SHEET'!U292)</f>
        <v/>
      </c>
      <c s="50" t="str">
        <f>IF('S.D.PASTE SHEET'!V292="","",'S.D.PASTE SHEET'!V292)</f>
        <v/>
      </c>
      <c s="50" t="str">
        <f>IF('S.D.PASTE SHEET'!W292="","",'S.D.PASTE SHEET'!W292)</f>
        <v/>
      </c>
      <c s="50" t="str">
        <f>IF('S.D.PASTE SHEET'!X292="","",'S.D.PASTE SHEET'!X292)</f>
        <v/>
      </c>
      <c s="50" t="str">
        <f>IF('S.D.PASTE SHEET'!Y292="","",'S.D.PASTE SHEET'!Y292)</f>
        <v/>
      </c>
      <c s="50" t="str">
        <f>IF('S.D.PASTE SHEET'!Z292="","",'S.D.PASTE SHEET'!Z292)</f>
        <v/>
      </c>
      <c s="50" t="str">
        <f>IF('S.D.PASTE SHEET'!AA292="","",'S.D.PASTE SHEET'!AA292)</f>
        <v/>
      </c>
      <c s="50" t="str">
        <f>IF('S.D.PASTE SHEET'!AB292="","",'S.D.PASTE SHEET'!AB292)</f>
        <v/>
      </c>
      <c s="50" t="str">
        <f>IF('S.D.PASTE SHEET'!AC292="","",'S.D.PASTE SHEET'!AC292)</f>
        <v/>
      </c>
      <c s="50" t="str">
        <f>IF('S.D.PASTE SHEET'!AD292="","",'S.D.PASTE SHEET'!AD292)</f>
        <v/>
      </c>
      <c s="52"/>
      <c s="48" t="str">
        <f>IF(AK292="","",IF(AK292&gt;0,COUNT($AG$2:AG292),""))</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IF(BC292="","",IF(BC292&gt;0,COUNT($AY$2:AY292),""))</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93" spans="1:66" ht="15.75" customHeight="1">
      <c r="A293" s="50" t="str">
        <f>IF('S.D.PASTE SHEET'!A293="","",'S.D.PASTE SHEET'!A293)</f>
        <v/>
      </c>
      <c s="50" t="str">
        <f>IF('S.D.PASTE SHEET'!B293="","",'S.D.PASTE SHEET'!B293)</f>
        <v/>
      </c>
      <c s="50" t="str">
        <f>IF('S.D.PASTE SHEET'!C293="","",'S.D.PASTE SHEET'!C293)</f>
        <v/>
      </c>
      <c s="51" t="str">
        <f>IF('S.D.PASTE SHEET'!D293="","",'S.D.PASTE SHEET'!D293)</f>
        <v/>
      </c>
      <c s="50" t="str">
        <f>IF('S.D.PASTE SHEET'!E293="","",UPPER('S.D.PASTE SHEET'!E293))</f>
        <v/>
      </c>
      <c s="50" t="str">
        <f>IF('S.D.PASTE SHEET'!F293="","",'S.D.PASTE SHEET'!F293)</f>
        <v/>
      </c>
      <c s="50" t="str">
        <f>IF('S.D.PASTE SHEET'!G293="","",UPPER('S.D.PASTE SHEET'!G293))</f>
        <v/>
      </c>
      <c s="50" t="str">
        <f>IF('S.D.PASTE SHEET'!H293="","",UPPER('S.D.PASTE SHEET'!H293))</f>
        <v/>
      </c>
      <c s="50" t="str">
        <f>IF('S.D.PASTE SHEET'!I293="","",'S.D.PASTE SHEET'!I293)</f>
        <v/>
      </c>
      <c s="51" t="str">
        <f>IF('S.D.PASTE SHEET'!J293="","",'S.D.PASTE SHEET'!J293)</f>
        <v/>
      </c>
      <c s="50" t="str">
        <f>IF('S.D.PASTE SHEET'!K293="","",'S.D.PASTE SHEET'!K293)</f>
        <v/>
      </c>
      <c s="50" t="str">
        <f>IF('S.D.PASTE SHEET'!L293="","",'S.D.PASTE SHEET'!L293)</f>
        <v/>
      </c>
      <c s="50" t="str">
        <f>IF('S.D.PASTE SHEET'!M293="","",'S.D.PASTE SHEET'!M293)</f>
        <v/>
      </c>
      <c s="50" t="str">
        <f>IF('S.D.PASTE SHEET'!N293="","",'S.D.PASTE SHEET'!N293)</f>
        <v/>
      </c>
      <c s="50" t="str">
        <f>IF('S.D.PASTE SHEET'!O293="","",'S.D.PASTE SHEET'!O293)</f>
        <v/>
      </c>
      <c s="50" t="str">
        <f>IF('S.D.PASTE SHEET'!P293="","",'S.D.PASTE SHEET'!P293)</f>
        <v/>
      </c>
      <c s="50" t="str">
        <f>IF('S.D.PASTE SHEET'!Q293="","",'S.D.PASTE SHEET'!Q293)</f>
        <v/>
      </c>
      <c s="50" t="str">
        <f>IF('S.D.PASTE SHEET'!R293="","",'S.D.PASTE SHEET'!R293)</f>
        <v/>
      </c>
      <c s="50" t="str">
        <f>IF('S.D.PASTE SHEET'!S293="","",'S.D.PASTE SHEET'!S293)</f>
        <v/>
      </c>
      <c s="50" t="str">
        <f>IF('S.D.PASTE SHEET'!T293="","",'S.D.PASTE SHEET'!T293)</f>
        <v/>
      </c>
      <c s="50" t="str">
        <f>IF('S.D.PASTE SHEET'!U293="","",'S.D.PASTE SHEET'!U293)</f>
        <v/>
      </c>
      <c s="50" t="str">
        <f>IF('S.D.PASTE SHEET'!V293="","",'S.D.PASTE SHEET'!V293)</f>
        <v/>
      </c>
      <c s="50" t="str">
        <f>IF('S.D.PASTE SHEET'!W293="","",'S.D.PASTE SHEET'!W293)</f>
        <v/>
      </c>
      <c s="50" t="str">
        <f>IF('S.D.PASTE SHEET'!X293="","",'S.D.PASTE SHEET'!X293)</f>
        <v/>
      </c>
      <c s="50" t="str">
        <f>IF('S.D.PASTE SHEET'!Y293="","",'S.D.PASTE SHEET'!Y293)</f>
        <v/>
      </c>
      <c s="50" t="str">
        <f>IF('S.D.PASTE SHEET'!Z293="","",'S.D.PASTE SHEET'!Z293)</f>
        <v/>
      </c>
      <c s="50" t="str">
        <f>IF('S.D.PASTE SHEET'!AA293="","",'S.D.PASTE SHEET'!AA293)</f>
        <v/>
      </c>
      <c s="50" t="str">
        <f>IF('S.D.PASTE SHEET'!AB293="","",'S.D.PASTE SHEET'!AB293)</f>
        <v/>
      </c>
      <c s="50" t="str">
        <f>IF('S.D.PASTE SHEET'!AC293="","",'S.D.PASTE SHEET'!AC293)</f>
        <v/>
      </c>
      <c s="50" t="str">
        <f>IF('S.D.PASTE SHEET'!AD293="","",'S.D.PASTE SHEET'!AD293)</f>
        <v/>
      </c>
      <c s="52"/>
      <c s="48" t="str">
        <f>IF(AK293="","",IF(AK293&gt;0,COUNT($AG$2:AG293),""))</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IF(BC293="","",IF(BC293&gt;0,COUNT($AY$2:AY293),""))</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94" spans="1:66" ht="15.75" customHeight="1">
      <c r="A294" s="50" t="str">
        <f>IF('S.D.PASTE SHEET'!A294="","",'S.D.PASTE SHEET'!A294)</f>
        <v/>
      </c>
      <c s="50" t="str">
        <f>IF('S.D.PASTE SHEET'!B294="","",'S.D.PASTE SHEET'!B294)</f>
        <v/>
      </c>
      <c s="50" t="str">
        <f>IF('S.D.PASTE SHEET'!C294="","",'S.D.PASTE SHEET'!C294)</f>
        <v/>
      </c>
      <c s="51" t="str">
        <f>IF('S.D.PASTE SHEET'!D294="","",'S.D.PASTE SHEET'!D294)</f>
        <v/>
      </c>
      <c s="50" t="str">
        <f>IF('S.D.PASTE SHEET'!E294="","",UPPER('S.D.PASTE SHEET'!E294))</f>
        <v/>
      </c>
      <c s="50" t="str">
        <f>IF('S.D.PASTE SHEET'!F294="","",'S.D.PASTE SHEET'!F294)</f>
        <v/>
      </c>
      <c s="50" t="str">
        <f>IF('S.D.PASTE SHEET'!G294="","",UPPER('S.D.PASTE SHEET'!G294))</f>
        <v/>
      </c>
      <c s="50" t="str">
        <f>IF('S.D.PASTE SHEET'!H294="","",UPPER('S.D.PASTE SHEET'!H294))</f>
        <v/>
      </c>
      <c s="50" t="str">
        <f>IF('S.D.PASTE SHEET'!I294="","",'S.D.PASTE SHEET'!I294)</f>
        <v/>
      </c>
      <c s="51" t="str">
        <f>IF('S.D.PASTE SHEET'!J294="","",'S.D.PASTE SHEET'!J294)</f>
        <v/>
      </c>
      <c s="50" t="str">
        <f>IF('S.D.PASTE SHEET'!K294="","",'S.D.PASTE SHEET'!K294)</f>
        <v/>
      </c>
      <c s="50" t="str">
        <f>IF('S.D.PASTE SHEET'!L294="","",'S.D.PASTE SHEET'!L294)</f>
        <v/>
      </c>
      <c s="50" t="str">
        <f>IF('S.D.PASTE SHEET'!M294="","",'S.D.PASTE SHEET'!M294)</f>
        <v/>
      </c>
      <c s="50" t="str">
        <f>IF('S.D.PASTE SHEET'!N294="","",'S.D.PASTE SHEET'!N294)</f>
        <v/>
      </c>
      <c s="50" t="str">
        <f>IF('S.D.PASTE SHEET'!O294="","",'S.D.PASTE SHEET'!O294)</f>
        <v/>
      </c>
      <c s="50" t="str">
        <f>IF('S.D.PASTE SHEET'!P294="","",'S.D.PASTE SHEET'!P294)</f>
        <v/>
      </c>
      <c s="50" t="str">
        <f>IF('S.D.PASTE SHEET'!Q294="","",'S.D.PASTE SHEET'!Q294)</f>
        <v/>
      </c>
      <c s="50" t="str">
        <f>IF('S.D.PASTE SHEET'!R294="","",'S.D.PASTE SHEET'!R294)</f>
        <v/>
      </c>
      <c s="50" t="str">
        <f>IF('S.D.PASTE SHEET'!S294="","",'S.D.PASTE SHEET'!S294)</f>
        <v/>
      </c>
      <c s="50" t="str">
        <f>IF('S.D.PASTE SHEET'!T294="","",'S.D.PASTE SHEET'!T294)</f>
        <v/>
      </c>
      <c s="50" t="str">
        <f>IF('S.D.PASTE SHEET'!U294="","",'S.D.PASTE SHEET'!U294)</f>
        <v/>
      </c>
      <c s="50" t="str">
        <f>IF('S.D.PASTE SHEET'!V294="","",'S.D.PASTE SHEET'!V294)</f>
        <v/>
      </c>
      <c s="50" t="str">
        <f>IF('S.D.PASTE SHEET'!W294="","",'S.D.PASTE SHEET'!W294)</f>
        <v/>
      </c>
      <c s="50" t="str">
        <f>IF('S.D.PASTE SHEET'!X294="","",'S.D.PASTE SHEET'!X294)</f>
        <v/>
      </c>
      <c s="50" t="str">
        <f>IF('S.D.PASTE SHEET'!Y294="","",'S.D.PASTE SHEET'!Y294)</f>
        <v/>
      </c>
      <c s="50" t="str">
        <f>IF('S.D.PASTE SHEET'!Z294="","",'S.D.PASTE SHEET'!Z294)</f>
        <v/>
      </c>
      <c s="50" t="str">
        <f>IF('S.D.PASTE SHEET'!AA294="","",'S.D.PASTE SHEET'!AA294)</f>
        <v/>
      </c>
      <c s="50" t="str">
        <f>IF('S.D.PASTE SHEET'!AB294="","",'S.D.PASTE SHEET'!AB294)</f>
        <v/>
      </c>
      <c s="50" t="str">
        <f>IF('S.D.PASTE SHEET'!AC294="","",'S.D.PASTE SHEET'!AC294)</f>
        <v/>
      </c>
      <c s="50" t="str">
        <f>IF('S.D.PASTE SHEET'!AD294="","",'S.D.PASTE SHEET'!AD294)</f>
        <v/>
      </c>
      <c s="52"/>
      <c s="48" t="str">
        <f>IF(AK294="","",IF(AK294&gt;0,COUNT($AG$2:AG294),""))</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IF(BC294="","",IF(BC294&gt;0,COUNT($AY$2:AY294),""))</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95" spans="1:66" ht="15.75" customHeight="1">
      <c r="A295" s="50" t="str">
        <f>IF('S.D.PASTE SHEET'!A295="","",'S.D.PASTE SHEET'!A295)</f>
        <v/>
      </c>
      <c s="50" t="str">
        <f>IF('S.D.PASTE SHEET'!B295="","",'S.D.PASTE SHEET'!B295)</f>
        <v/>
      </c>
      <c s="50" t="str">
        <f>IF('S.D.PASTE SHEET'!C295="","",'S.D.PASTE SHEET'!C295)</f>
        <v/>
      </c>
      <c s="51" t="str">
        <f>IF('S.D.PASTE SHEET'!D295="","",'S.D.PASTE SHEET'!D295)</f>
        <v/>
      </c>
      <c s="50" t="str">
        <f>IF('S.D.PASTE SHEET'!E295="","",UPPER('S.D.PASTE SHEET'!E295))</f>
        <v/>
      </c>
      <c s="50" t="str">
        <f>IF('S.D.PASTE SHEET'!F295="","",'S.D.PASTE SHEET'!F295)</f>
        <v/>
      </c>
      <c s="50" t="str">
        <f>IF('S.D.PASTE SHEET'!G295="","",UPPER('S.D.PASTE SHEET'!G295))</f>
        <v/>
      </c>
      <c s="50" t="str">
        <f>IF('S.D.PASTE SHEET'!H295="","",UPPER('S.D.PASTE SHEET'!H295))</f>
        <v/>
      </c>
      <c s="50" t="str">
        <f>IF('S.D.PASTE SHEET'!I295="","",'S.D.PASTE SHEET'!I295)</f>
        <v/>
      </c>
      <c s="51" t="str">
        <f>IF('S.D.PASTE SHEET'!J295="","",'S.D.PASTE SHEET'!J295)</f>
        <v/>
      </c>
      <c s="50" t="str">
        <f>IF('S.D.PASTE SHEET'!K295="","",'S.D.PASTE SHEET'!K295)</f>
        <v/>
      </c>
      <c s="50" t="str">
        <f>IF('S.D.PASTE SHEET'!L295="","",'S.D.PASTE SHEET'!L295)</f>
        <v/>
      </c>
      <c s="50" t="str">
        <f>IF('S.D.PASTE SHEET'!M295="","",'S.D.PASTE SHEET'!M295)</f>
        <v/>
      </c>
      <c s="50" t="str">
        <f>IF('S.D.PASTE SHEET'!N295="","",'S.D.PASTE SHEET'!N295)</f>
        <v/>
      </c>
      <c s="50" t="str">
        <f>IF('S.D.PASTE SHEET'!O295="","",'S.D.PASTE SHEET'!O295)</f>
        <v/>
      </c>
      <c s="50" t="str">
        <f>IF('S.D.PASTE SHEET'!P295="","",'S.D.PASTE SHEET'!P295)</f>
        <v/>
      </c>
      <c s="50" t="str">
        <f>IF('S.D.PASTE SHEET'!Q295="","",'S.D.PASTE SHEET'!Q295)</f>
        <v/>
      </c>
      <c s="50" t="str">
        <f>IF('S.D.PASTE SHEET'!R295="","",'S.D.PASTE SHEET'!R295)</f>
        <v/>
      </c>
      <c s="50" t="str">
        <f>IF('S.D.PASTE SHEET'!S295="","",'S.D.PASTE SHEET'!S295)</f>
        <v/>
      </c>
      <c s="50" t="str">
        <f>IF('S.D.PASTE SHEET'!T295="","",'S.D.PASTE SHEET'!T295)</f>
        <v/>
      </c>
      <c s="50" t="str">
        <f>IF('S.D.PASTE SHEET'!U295="","",'S.D.PASTE SHEET'!U295)</f>
        <v/>
      </c>
      <c s="50" t="str">
        <f>IF('S.D.PASTE SHEET'!V295="","",'S.D.PASTE SHEET'!V295)</f>
        <v/>
      </c>
      <c s="50" t="str">
        <f>IF('S.D.PASTE SHEET'!W295="","",'S.D.PASTE SHEET'!W295)</f>
        <v/>
      </c>
      <c s="50" t="str">
        <f>IF('S.D.PASTE SHEET'!X295="","",'S.D.PASTE SHEET'!X295)</f>
        <v/>
      </c>
      <c s="50" t="str">
        <f>IF('S.D.PASTE SHEET'!Y295="","",'S.D.PASTE SHEET'!Y295)</f>
        <v/>
      </c>
      <c s="50" t="str">
        <f>IF('S.D.PASTE SHEET'!Z295="","",'S.D.PASTE SHEET'!Z295)</f>
        <v/>
      </c>
      <c s="50" t="str">
        <f>IF('S.D.PASTE SHEET'!AA295="","",'S.D.PASTE SHEET'!AA295)</f>
        <v/>
      </c>
      <c s="50" t="str">
        <f>IF('S.D.PASTE SHEET'!AB295="","",'S.D.PASTE SHEET'!AB295)</f>
        <v/>
      </c>
      <c s="50" t="str">
        <f>IF('S.D.PASTE SHEET'!AC295="","",'S.D.PASTE SHEET'!AC295)</f>
        <v/>
      </c>
      <c s="50" t="str">
        <f>IF('S.D.PASTE SHEET'!AD295="","",'S.D.PASTE SHEET'!AD295)</f>
        <v/>
      </c>
      <c s="52"/>
      <c s="48" t="str">
        <f>IF(AK295="","",IF(AK295&gt;0,COUNT($AG$2:AG295),""))</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IF(BC295="","",IF(BC295&gt;0,COUNT($AY$2:AY295),""))</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96" spans="1:66" ht="15.75" customHeight="1">
      <c r="A296" s="50" t="str">
        <f>IF('S.D.PASTE SHEET'!A296="","",'S.D.PASTE SHEET'!A296)</f>
        <v/>
      </c>
      <c s="50" t="str">
        <f>IF('S.D.PASTE SHEET'!B296="","",'S.D.PASTE SHEET'!B296)</f>
        <v/>
      </c>
      <c s="50" t="str">
        <f>IF('S.D.PASTE SHEET'!C296="","",'S.D.PASTE SHEET'!C296)</f>
        <v/>
      </c>
      <c s="51" t="str">
        <f>IF('S.D.PASTE SHEET'!D296="","",'S.D.PASTE SHEET'!D296)</f>
        <v/>
      </c>
      <c s="50" t="str">
        <f>IF('S.D.PASTE SHEET'!E296="","",UPPER('S.D.PASTE SHEET'!E296))</f>
        <v/>
      </c>
      <c s="50" t="str">
        <f>IF('S.D.PASTE SHEET'!F296="","",'S.D.PASTE SHEET'!F296)</f>
        <v/>
      </c>
      <c s="50" t="str">
        <f>IF('S.D.PASTE SHEET'!G296="","",UPPER('S.D.PASTE SHEET'!G296))</f>
        <v/>
      </c>
      <c s="50" t="str">
        <f>IF('S.D.PASTE SHEET'!H296="","",UPPER('S.D.PASTE SHEET'!H296))</f>
        <v/>
      </c>
      <c s="50" t="str">
        <f>IF('S.D.PASTE SHEET'!I296="","",'S.D.PASTE SHEET'!I296)</f>
        <v/>
      </c>
      <c s="51" t="str">
        <f>IF('S.D.PASTE SHEET'!J296="","",'S.D.PASTE SHEET'!J296)</f>
        <v/>
      </c>
      <c s="50" t="str">
        <f>IF('S.D.PASTE SHEET'!K296="","",'S.D.PASTE SHEET'!K296)</f>
        <v/>
      </c>
      <c s="50" t="str">
        <f>IF('S.D.PASTE SHEET'!L296="","",'S.D.PASTE SHEET'!L296)</f>
        <v/>
      </c>
      <c s="50" t="str">
        <f>IF('S.D.PASTE SHEET'!M296="","",'S.D.PASTE SHEET'!M296)</f>
        <v/>
      </c>
      <c s="50" t="str">
        <f>IF('S.D.PASTE SHEET'!N296="","",'S.D.PASTE SHEET'!N296)</f>
        <v/>
      </c>
      <c s="50" t="str">
        <f>IF('S.D.PASTE SHEET'!O296="","",'S.D.PASTE SHEET'!O296)</f>
        <v/>
      </c>
      <c s="50" t="str">
        <f>IF('S.D.PASTE SHEET'!P296="","",'S.D.PASTE SHEET'!P296)</f>
        <v/>
      </c>
      <c s="50" t="str">
        <f>IF('S.D.PASTE SHEET'!Q296="","",'S.D.PASTE SHEET'!Q296)</f>
        <v/>
      </c>
      <c s="50" t="str">
        <f>IF('S.D.PASTE SHEET'!R296="","",'S.D.PASTE SHEET'!R296)</f>
        <v/>
      </c>
      <c s="50" t="str">
        <f>IF('S.D.PASTE SHEET'!S296="","",'S.D.PASTE SHEET'!S296)</f>
        <v/>
      </c>
      <c s="50" t="str">
        <f>IF('S.D.PASTE SHEET'!T296="","",'S.D.PASTE SHEET'!T296)</f>
        <v/>
      </c>
      <c s="50" t="str">
        <f>IF('S.D.PASTE SHEET'!U296="","",'S.D.PASTE SHEET'!U296)</f>
        <v/>
      </c>
      <c s="50" t="str">
        <f>IF('S.D.PASTE SHEET'!V296="","",'S.D.PASTE SHEET'!V296)</f>
        <v/>
      </c>
      <c s="50" t="str">
        <f>IF('S.D.PASTE SHEET'!W296="","",'S.D.PASTE SHEET'!W296)</f>
        <v/>
      </c>
      <c s="50" t="str">
        <f>IF('S.D.PASTE SHEET'!X296="","",'S.D.PASTE SHEET'!X296)</f>
        <v/>
      </c>
      <c s="50" t="str">
        <f>IF('S.D.PASTE SHEET'!Y296="","",'S.D.PASTE SHEET'!Y296)</f>
        <v/>
      </c>
      <c s="50" t="str">
        <f>IF('S.D.PASTE SHEET'!Z296="","",'S.D.PASTE SHEET'!Z296)</f>
        <v/>
      </c>
      <c s="50" t="str">
        <f>IF('S.D.PASTE SHEET'!AA296="","",'S.D.PASTE SHEET'!AA296)</f>
        <v/>
      </c>
      <c s="50" t="str">
        <f>IF('S.D.PASTE SHEET'!AB296="","",'S.D.PASTE SHEET'!AB296)</f>
        <v/>
      </c>
      <c s="50" t="str">
        <f>IF('S.D.PASTE SHEET'!AC296="","",'S.D.PASTE SHEET'!AC296)</f>
        <v/>
      </c>
      <c s="50" t="str">
        <f>IF('S.D.PASTE SHEET'!AD296="","",'S.D.PASTE SHEET'!AD296)</f>
        <v/>
      </c>
      <c s="52"/>
      <c s="48" t="str">
        <f>IF(AK296="","",IF(AK296&gt;0,COUNT($AG$2:AG296),""))</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IF(BC296="","",IF(BC296&gt;0,COUNT($AY$2:AY296),""))</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97" spans="1:66" ht="15.75" customHeight="1">
      <c r="A297" s="50" t="str">
        <f>IF('S.D.PASTE SHEET'!A297="","",'S.D.PASTE SHEET'!A297)</f>
        <v/>
      </c>
      <c s="50" t="str">
        <f>IF('S.D.PASTE SHEET'!B297="","",'S.D.PASTE SHEET'!B297)</f>
        <v/>
      </c>
      <c s="50" t="str">
        <f>IF('S.D.PASTE SHEET'!C297="","",'S.D.PASTE SHEET'!C297)</f>
        <v/>
      </c>
      <c s="51" t="str">
        <f>IF('S.D.PASTE SHEET'!D297="","",'S.D.PASTE SHEET'!D297)</f>
        <v/>
      </c>
      <c s="50" t="str">
        <f>IF('S.D.PASTE SHEET'!E297="","",UPPER('S.D.PASTE SHEET'!E297))</f>
        <v/>
      </c>
      <c s="50" t="str">
        <f>IF('S.D.PASTE SHEET'!F297="","",'S.D.PASTE SHEET'!F297)</f>
        <v/>
      </c>
      <c s="50" t="str">
        <f>IF('S.D.PASTE SHEET'!G297="","",UPPER('S.D.PASTE SHEET'!G297))</f>
        <v/>
      </c>
      <c s="50" t="str">
        <f>IF('S.D.PASTE SHEET'!H297="","",UPPER('S.D.PASTE SHEET'!H297))</f>
        <v/>
      </c>
      <c s="50" t="str">
        <f>IF('S.D.PASTE SHEET'!I297="","",'S.D.PASTE SHEET'!I297)</f>
        <v/>
      </c>
      <c s="51" t="str">
        <f>IF('S.D.PASTE SHEET'!J297="","",'S.D.PASTE SHEET'!J297)</f>
        <v/>
      </c>
      <c s="50" t="str">
        <f>IF('S.D.PASTE SHEET'!K297="","",'S.D.PASTE SHEET'!K297)</f>
        <v/>
      </c>
      <c s="50" t="str">
        <f>IF('S.D.PASTE SHEET'!L297="","",'S.D.PASTE SHEET'!L297)</f>
        <v/>
      </c>
      <c s="50" t="str">
        <f>IF('S.D.PASTE SHEET'!M297="","",'S.D.PASTE SHEET'!M297)</f>
        <v/>
      </c>
      <c s="50" t="str">
        <f>IF('S.D.PASTE SHEET'!N297="","",'S.D.PASTE SHEET'!N297)</f>
        <v/>
      </c>
      <c s="50" t="str">
        <f>IF('S.D.PASTE SHEET'!O297="","",'S.D.PASTE SHEET'!O297)</f>
        <v/>
      </c>
      <c s="50" t="str">
        <f>IF('S.D.PASTE SHEET'!P297="","",'S.D.PASTE SHEET'!P297)</f>
        <v/>
      </c>
      <c s="50" t="str">
        <f>IF('S.D.PASTE SHEET'!Q297="","",'S.D.PASTE SHEET'!Q297)</f>
        <v/>
      </c>
      <c s="50" t="str">
        <f>IF('S.D.PASTE SHEET'!R297="","",'S.D.PASTE SHEET'!R297)</f>
        <v/>
      </c>
      <c s="50" t="str">
        <f>IF('S.D.PASTE SHEET'!S297="","",'S.D.PASTE SHEET'!S297)</f>
        <v/>
      </c>
      <c s="50" t="str">
        <f>IF('S.D.PASTE SHEET'!T297="","",'S.D.PASTE SHEET'!T297)</f>
        <v/>
      </c>
      <c s="50" t="str">
        <f>IF('S.D.PASTE SHEET'!U297="","",'S.D.PASTE SHEET'!U297)</f>
        <v/>
      </c>
      <c s="50" t="str">
        <f>IF('S.D.PASTE SHEET'!V297="","",'S.D.PASTE SHEET'!V297)</f>
        <v/>
      </c>
      <c s="50" t="str">
        <f>IF('S.D.PASTE SHEET'!W297="","",'S.D.PASTE SHEET'!W297)</f>
        <v/>
      </c>
      <c s="50" t="str">
        <f>IF('S.D.PASTE SHEET'!X297="","",'S.D.PASTE SHEET'!X297)</f>
        <v/>
      </c>
      <c s="50" t="str">
        <f>IF('S.D.PASTE SHEET'!Y297="","",'S.D.PASTE SHEET'!Y297)</f>
        <v/>
      </c>
      <c s="50" t="str">
        <f>IF('S.D.PASTE SHEET'!Z297="","",'S.D.PASTE SHEET'!Z297)</f>
        <v/>
      </c>
      <c s="50" t="str">
        <f>IF('S.D.PASTE SHEET'!AA297="","",'S.D.PASTE SHEET'!AA297)</f>
        <v/>
      </c>
      <c s="50" t="str">
        <f>IF('S.D.PASTE SHEET'!AB297="","",'S.D.PASTE SHEET'!AB297)</f>
        <v/>
      </c>
      <c s="50" t="str">
        <f>IF('S.D.PASTE SHEET'!AC297="","",'S.D.PASTE SHEET'!AC297)</f>
        <v/>
      </c>
      <c s="50" t="str">
        <f>IF('S.D.PASTE SHEET'!AD297="","",'S.D.PASTE SHEET'!AD297)</f>
        <v/>
      </c>
      <c s="52"/>
      <c s="48" t="str">
        <f>IF(AK297="","",IF(AK297&gt;0,COUNT($AG$2:AG297),""))</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IF(BC297="","",IF(BC297&gt;0,COUNT($AY$2:AY297),""))</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98" spans="1:66" ht="15.75" customHeight="1">
      <c r="A298" s="50" t="str">
        <f>IF('S.D.PASTE SHEET'!A298="","",'S.D.PASTE SHEET'!A298)</f>
        <v/>
      </c>
      <c s="50" t="str">
        <f>IF('S.D.PASTE SHEET'!B298="","",'S.D.PASTE SHEET'!B298)</f>
        <v/>
      </c>
      <c s="50" t="str">
        <f>IF('S.D.PASTE SHEET'!C298="","",'S.D.PASTE SHEET'!C298)</f>
        <v/>
      </c>
      <c s="51" t="str">
        <f>IF('S.D.PASTE SHEET'!D298="","",'S.D.PASTE SHEET'!D298)</f>
        <v/>
      </c>
      <c s="50" t="str">
        <f>IF('S.D.PASTE SHEET'!E298="","",UPPER('S.D.PASTE SHEET'!E298))</f>
        <v/>
      </c>
      <c s="50" t="str">
        <f>IF('S.D.PASTE SHEET'!F298="","",'S.D.PASTE SHEET'!F298)</f>
        <v/>
      </c>
      <c s="50" t="str">
        <f>IF('S.D.PASTE SHEET'!G298="","",UPPER('S.D.PASTE SHEET'!G298))</f>
        <v/>
      </c>
      <c s="50" t="str">
        <f>IF('S.D.PASTE SHEET'!H298="","",UPPER('S.D.PASTE SHEET'!H298))</f>
        <v/>
      </c>
      <c s="50" t="str">
        <f>IF('S.D.PASTE SHEET'!I298="","",'S.D.PASTE SHEET'!I298)</f>
        <v/>
      </c>
      <c s="51" t="str">
        <f>IF('S.D.PASTE SHEET'!J298="","",'S.D.PASTE SHEET'!J298)</f>
        <v/>
      </c>
      <c s="50" t="str">
        <f>IF('S.D.PASTE SHEET'!K298="","",'S.D.PASTE SHEET'!K298)</f>
        <v/>
      </c>
      <c s="50" t="str">
        <f>IF('S.D.PASTE SHEET'!L298="","",'S.D.PASTE SHEET'!L298)</f>
        <v/>
      </c>
      <c s="50" t="str">
        <f>IF('S.D.PASTE SHEET'!M298="","",'S.D.PASTE SHEET'!M298)</f>
        <v/>
      </c>
      <c s="50" t="str">
        <f>IF('S.D.PASTE SHEET'!N298="","",'S.D.PASTE SHEET'!N298)</f>
        <v/>
      </c>
      <c s="50" t="str">
        <f>IF('S.D.PASTE SHEET'!O298="","",'S.D.PASTE SHEET'!O298)</f>
        <v/>
      </c>
      <c s="50" t="str">
        <f>IF('S.D.PASTE SHEET'!P298="","",'S.D.PASTE SHEET'!P298)</f>
        <v/>
      </c>
      <c s="50" t="str">
        <f>IF('S.D.PASTE SHEET'!Q298="","",'S.D.PASTE SHEET'!Q298)</f>
        <v/>
      </c>
      <c s="50" t="str">
        <f>IF('S.D.PASTE SHEET'!R298="","",'S.D.PASTE SHEET'!R298)</f>
        <v/>
      </c>
      <c s="50" t="str">
        <f>IF('S.D.PASTE SHEET'!S298="","",'S.D.PASTE SHEET'!S298)</f>
        <v/>
      </c>
      <c s="50" t="str">
        <f>IF('S.D.PASTE SHEET'!T298="","",'S.D.PASTE SHEET'!T298)</f>
        <v/>
      </c>
      <c s="50" t="str">
        <f>IF('S.D.PASTE SHEET'!U298="","",'S.D.PASTE SHEET'!U298)</f>
        <v/>
      </c>
      <c s="50" t="str">
        <f>IF('S.D.PASTE SHEET'!V298="","",'S.D.PASTE SHEET'!V298)</f>
        <v/>
      </c>
      <c s="50" t="str">
        <f>IF('S.D.PASTE SHEET'!W298="","",'S.D.PASTE SHEET'!W298)</f>
        <v/>
      </c>
      <c s="50" t="str">
        <f>IF('S.D.PASTE SHEET'!X298="","",'S.D.PASTE SHEET'!X298)</f>
        <v/>
      </c>
      <c s="50" t="str">
        <f>IF('S.D.PASTE SHEET'!Y298="","",'S.D.PASTE SHEET'!Y298)</f>
        <v/>
      </c>
      <c s="50" t="str">
        <f>IF('S.D.PASTE SHEET'!Z298="","",'S.D.PASTE SHEET'!Z298)</f>
        <v/>
      </c>
      <c s="50" t="str">
        <f>IF('S.D.PASTE SHEET'!AA298="","",'S.D.PASTE SHEET'!AA298)</f>
        <v/>
      </c>
      <c s="50" t="str">
        <f>IF('S.D.PASTE SHEET'!AB298="","",'S.D.PASTE SHEET'!AB298)</f>
        <v/>
      </c>
      <c s="50" t="str">
        <f>IF('S.D.PASTE SHEET'!AC298="","",'S.D.PASTE SHEET'!AC298)</f>
        <v/>
      </c>
      <c s="50" t="str">
        <f>IF('S.D.PASTE SHEET'!AD298="","",'S.D.PASTE SHEET'!AD298)</f>
        <v/>
      </c>
      <c s="52"/>
      <c s="48" t="str">
        <f>IF(AK298="","",IF(AK298&gt;0,COUNT($AG$2:AG298),""))</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IF(BC298="","",IF(BC298&gt;0,COUNT($AY$2:AY298),""))</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299" spans="1:66" ht="15.75" customHeight="1">
      <c r="A299" s="50" t="str">
        <f>IF('S.D.PASTE SHEET'!A299="","",'S.D.PASTE SHEET'!A299)</f>
        <v/>
      </c>
      <c s="50" t="str">
        <f>IF('S.D.PASTE SHEET'!B299="","",'S.D.PASTE SHEET'!B299)</f>
        <v/>
      </c>
      <c s="50" t="str">
        <f>IF('S.D.PASTE SHEET'!C299="","",'S.D.PASTE SHEET'!C299)</f>
        <v/>
      </c>
      <c s="51" t="str">
        <f>IF('S.D.PASTE SHEET'!D299="","",'S.D.PASTE SHEET'!D299)</f>
        <v/>
      </c>
      <c s="50" t="str">
        <f>IF('S.D.PASTE SHEET'!E299="","",UPPER('S.D.PASTE SHEET'!E299))</f>
        <v/>
      </c>
      <c s="50" t="str">
        <f>IF('S.D.PASTE SHEET'!F299="","",'S.D.PASTE SHEET'!F299)</f>
        <v/>
      </c>
      <c s="50" t="str">
        <f>IF('S.D.PASTE SHEET'!G299="","",UPPER('S.D.PASTE SHEET'!G299))</f>
        <v/>
      </c>
      <c s="50" t="str">
        <f>IF('S.D.PASTE SHEET'!H299="","",UPPER('S.D.PASTE SHEET'!H299))</f>
        <v/>
      </c>
      <c s="50" t="str">
        <f>IF('S.D.PASTE SHEET'!I299="","",'S.D.PASTE SHEET'!I299)</f>
        <v/>
      </c>
      <c s="51" t="str">
        <f>IF('S.D.PASTE SHEET'!J299="","",'S.D.PASTE SHEET'!J299)</f>
        <v/>
      </c>
      <c s="50" t="str">
        <f>IF('S.D.PASTE SHEET'!K299="","",'S.D.PASTE SHEET'!K299)</f>
        <v/>
      </c>
      <c s="50" t="str">
        <f>IF('S.D.PASTE SHEET'!L299="","",'S.D.PASTE SHEET'!L299)</f>
        <v/>
      </c>
      <c s="50" t="str">
        <f>IF('S.D.PASTE SHEET'!M299="","",'S.D.PASTE SHEET'!M299)</f>
        <v/>
      </c>
      <c s="50" t="str">
        <f>IF('S.D.PASTE SHEET'!N299="","",'S.D.PASTE SHEET'!N299)</f>
        <v/>
      </c>
      <c s="50" t="str">
        <f>IF('S.D.PASTE SHEET'!O299="","",'S.D.PASTE SHEET'!O299)</f>
        <v/>
      </c>
      <c s="50" t="str">
        <f>IF('S.D.PASTE SHEET'!P299="","",'S.D.PASTE SHEET'!P299)</f>
        <v/>
      </c>
      <c s="50" t="str">
        <f>IF('S.D.PASTE SHEET'!Q299="","",'S.D.PASTE SHEET'!Q299)</f>
        <v/>
      </c>
      <c s="50" t="str">
        <f>IF('S.D.PASTE SHEET'!R299="","",'S.D.PASTE SHEET'!R299)</f>
        <v/>
      </c>
      <c s="50" t="str">
        <f>IF('S.D.PASTE SHEET'!S299="","",'S.D.PASTE SHEET'!S299)</f>
        <v/>
      </c>
      <c s="50" t="str">
        <f>IF('S.D.PASTE SHEET'!T299="","",'S.D.PASTE SHEET'!T299)</f>
        <v/>
      </c>
      <c s="50" t="str">
        <f>IF('S.D.PASTE SHEET'!U299="","",'S.D.PASTE SHEET'!U299)</f>
        <v/>
      </c>
      <c s="50" t="str">
        <f>IF('S.D.PASTE SHEET'!V299="","",'S.D.PASTE SHEET'!V299)</f>
        <v/>
      </c>
      <c s="50" t="str">
        <f>IF('S.D.PASTE SHEET'!W299="","",'S.D.PASTE SHEET'!W299)</f>
        <v/>
      </c>
      <c s="50" t="str">
        <f>IF('S.D.PASTE SHEET'!X299="","",'S.D.PASTE SHEET'!X299)</f>
        <v/>
      </c>
      <c s="50" t="str">
        <f>IF('S.D.PASTE SHEET'!Y299="","",'S.D.PASTE SHEET'!Y299)</f>
        <v/>
      </c>
      <c s="50" t="str">
        <f>IF('S.D.PASTE SHEET'!Z299="","",'S.D.PASTE SHEET'!Z299)</f>
        <v/>
      </c>
      <c s="50" t="str">
        <f>IF('S.D.PASTE SHEET'!AA299="","",'S.D.PASTE SHEET'!AA299)</f>
        <v/>
      </c>
      <c s="50" t="str">
        <f>IF('S.D.PASTE SHEET'!AB299="","",'S.D.PASTE SHEET'!AB299)</f>
        <v/>
      </c>
      <c s="50" t="str">
        <f>IF('S.D.PASTE SHEET'!AC299="","",'S.D.PASTE SHEET'!AC299)</f>
        <v/>
      </c>
      <c s="50" t="str">
        <f>IF('S.D.PASTE SHEET'!AD299="","",'S.D.PASTE SHEET'!AD299)</f>
        <v/>
      </c>
      <c s="52"/>
      <c s="48" t="str">
        <f>IF(AK299="","",IF(AK299&gt;0,COUNT($AG$2:AG299),""))</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IF(BC299="","",IF(BC299&gt;0,COUNT($AY$2:AY299),""))</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00" spans="1:66" ht="15.75" customHeight="1">
      <c r="A300" s="50" t="str">
        <f>IF('S.D.PASTE SHEET'!A300="","",'S.D.PASTE SHEET'!A300)</f>
        <v/>
      </c>
      <c s="50" t="str">
        <f>IF('S.D.PASTE SHEET'!B300="","",'S.D.PASTE SHEET'!B300)</f>
        <v/>
      </c>
      <c s="50" t="str">
        <f>IF('S.D.PASTE SHEET'!C300="","",'S.D.PASTE SHEET'!C300)</f>
        <v/>
      </c>
      <c s="51" t="str">
        <f>IF('S.D.PASTE SHEET'!D300="","",'S.D.PASTE SHEET'!D300)</f>
        <v/>
      </c>
      <c s="50" t="str">
        <f>IF('S.D.PASTE SHEET'!E300="","",UPPER('S.D.PASTE SHEET'!E300))</f>
        <v/>
      </c>
      <c s="50" t="str">
        <f>IF('S.D.PASTE SHEET'!F300="","",'S.D.PASTE SHEET'!F300)</f>
        <v/>
      </c>
      <c s="50" t="str">
        <f>IF('S.D.PASTE SHEET'!G300="","",UPPER('S.D.PASTE SHEET'!G300))</f>
        <v/>
      </c>
      <c s="50" t="str">
        <f>IF('S.D.PASTE SHEET'!H300="","",UPPER('S.D.PASTE SHEET'!H300))</f>
        <v/>
      </c>
      <c s="50" t="str">
        <f>IF('S.D.PASTE SHEET'!I300="","",'S.D.PASTE SHEET'!I300)</f>
        <v/>
      </c>
      <c s="51" t="str">
        <f>IF('S.D.PASTE SHEET'!J300="","",'S.D.PASTE SHEET'!J300)</f>
        <v/>
      </c>
      <c s="50" t="str">
        <f>IF('S.D.PASTE SHEET'!K300="","",'S.D.PASTE SHEET'!K300)</f>
        <v/>
      </c>
      <c s="50" t="str">
        <f>IF('S.D.PASTE SHEET'!L300="","",'S.D.PASTE SHEET'!L300)</f>
        <v/>
      </c>
      <c s="50" t="str">
        <f>IF('S.D.PASTE SHEET'!M300="","",'S.D.PASTE SHEET'!M300)</f>
        <v/>
      </c>
      <c s="50" t="str">
        <f>IF('S.D.PASTE SHEET'!N300="","",'S.D.PASTE SHEET'!N300)</f>
        <v/>
      </c>
      <c s="50" t="str">
        <f>IF('S.D.PASTE SHEET'!O300="","",'S.D.PASTE SHEET'!O300)</f>
        <v/>
      </c>
      <c s="50" t="str">
        <f>IF('S.D.PASTE SHEET'!P300="","",'S.D.PASTE SHEET'!P300)</f>
        <v/>
      </c>
      <c s="50" t="str">
        <f>IF('S.D.PASTE SHEET'!Q300="","",'S.D.PASTE SHEET'!Q300)</f>
        <v/>
      </c>
      <c s="50" t="str">
        <f>IF('S.D.PASTE SHEET'!R300="","",'S.D.PASTE SHEET'!R300)</f>
        <v/>
      </c>
      <c s="50" t="str">
        <f>IF('S.D.PASTE SHEET'!S300="","",'S.D.PASTE SHEET'!S300)</f>
        <v/>
      </c>
      <c s="50" t="str">
        <f>IF('S.D.PASTE SHEET'!T300="","",'S.D.PASTE SHEET'!T300)</f>
        <v/>
      </c>
      <c s="50" t="str">
        <f>IF('S.D.PASTE SHEET'!U300="","",'S.D.PASTE SHEET'!U300)</f>
        <v/>
      </c>
      <c s="50" t="str">
        <f>IF('S.D.PASTE SHEET'!V300="","",'S.D.PASTE SHEET'!V300)</f>
        <v/>
      </c>
      <c s="50" t="str">
        <f>IF('S.D.PASTE SHEET'!W300="","",'S.D.PASTE SHEET'!W300)</f>
        <v/>
      </c>
      <c s="50" t="str">
        <f>IF('S.D.PASTE SHEET'!X300="","",'S.D.PASTE SHEET'!X300)</f>
        <v/>
      </c>
      <c s="50" t="str">
        <f>IF('S.D.PASTE SHEET'!Y300="","",'S.D.PASTE SHEET'!Y300)</f>
        <v/>
      </c>
      <c s="50" t="str">
        <f>IF('S.D.PASTE SHEET'!Z300="","",'S.D.PASTE SHEET'!Z300)</f>
        <v/>
      </c>
      <c s="50" t="str">
        <f>IF('S.D.PASTE SHEET'!AA300="","",'S.D.PASTE SHEET'!AA300)</f>
        <v/>
      </c>
      <c s="50" t="str">
        <f>IF('S.D.PASTE SHEET'!AB300="","",'S.D.PASTE SHEET'!AB300)</f>
        <v/>
      </c>
      <c s="50" t="str">
        <f>IF('S.D.PASTE SHEET'!AC300="","",'S.D.PASTE SHEET'!AC300)</f>
        <v/>
      </c>
      <c s="50" t="str">
        <f>IF('S.D.PASTE SHEET'!AD300="","",'S.D.PASTE SHEET'!AD300)</f>
        <v/>
      </c>
      <c s="52"/>
      <c s="48" t="str">
        <f>IF(AK300="","",IF(AK300&gt;0,COUNT($AG$2:AG300),""))</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IF(BC300="","",IF(BC300&gt;0,COUNT($AY$2:AY300),""))</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01" spans="1:66" ht="15.75" customHeight="1">
      <c r="A301" s="50" t="str">
        <f>IF('S.D.PASTE SHEET'!A301="","",'S.D.PASTE SHEET'!A301)</f>
        <v/>
      </c>
      <c s="50" t="str">
        <f>IF('S.D.PASTE SHEET'!B301="","",'S.D.PASTE SHEET'!B301)</f>
        <v/>
      </c>
      <c s="50" t="str">
        <f>IF('S.D.PASTE SHEET'!C301="","",'S.D.PASTE SHEET'!C301)</f>
        <v/>
      </c>
      <c s="51" t="str">
        <f>IF('S.D.PASTE SHEET'!D301="","",'S.D.PASTE SHEET'!D301)</f>
        <v/>
      </c>
      <c s="50" t="str">
        <f>IF('S.D.PASTE SHEET'!E301="","",UPPER('S.D.PASTE SHEET'!E301))</f>
        <v/>
      </c>
      <c s="50" t="str">
        <f>IF('S.D.PASTE SHEET'!F301="","",'S.D.PASTE SHEET'!F301)</f>
        <v/>
      </c>
      <c s="50" t="str">
        <f>IF('S.D.PASTE SHEET'!G301="","",UPPER('S.D.PASTE SHEET'!G301))</f>
        <v/>
      </c>
      <c s="50" t="str">
        <f>IF('S.D.PASTE SHEET'!H301="","",UPPER('S.D.PASTE SHEET'!H301))</f>
        <v/>
      </c>
      <c s="50" t="str">
        <f>IF('S.D.PASTE SHEET'!I301="","",'S.D.PASTE SHEET'!I301)</f>
        <v/>
      </c>
      <c s="51" t="str">
        <f>IF('S.D.PASTE SHEET'!J301="","",'S.D.PASTE SHEET'!J301)</f>
        <v/>
      </c>
      <c s="50" t="str">
        <f>IF('S.D.PASTE SHEET'!K301="","",'S.D.PASTE SHEET'!K301)</f>
        <v/>
      </c>
      <c s="50" t="str">
        <f>IF('S.D.PASTE SHEET'!L301="","",'S.D.PASTE SHEET'!L301)</f>
        <v/>
      </c>
      <c s="50" t="str">
        <f>IF('S.D.PASTE SHEET'!M301="","",'S.D.PASTE SHEET'!M301)</f>
        <v/>
      </c>
      <c s="50" t="str">
        <f>IF('S.D.PASTE SHEET'!N301="","",'S.D.PASTE SHEET'!N301)</f>
        <v/>
      </c>
      <c s="50" t="str">
        <f>IF('S.D.PASTE SHEET'!O301="","",'S.D.PASTE SHEET'!O301)</f>
        <v/>
      </c>
      <c s="50" t="str">
        <f>IF('S.D.PASTE SHEET'!P301="","",'S.D.PASTE SHEET'!P301)</f>
        <v/>
      </c>
      <c s="50" t="str">
        <f>IF('S.D.PASTE SHEET'!Q301="","",'S.D.PASTE SHEET'!Q301)</f>
        <v/>
      </c>
      <c s="50" t="str">
        <f>IF('S.D.PASTE SHEET'!R301="","",'S.D.PASTE SHEET'!R301)</f>
        <v/>
      </c>
      <c s="50" t="str">
        <f>IF('S.D.PASTE SHEET'!S301="","",'S.D.PASTE SHEET'!S301)</f>
        <v/>
      </c>
      <c s="50" t="str">
        <f>IF('S.D.PASTE SHEET'!T301="","",'S.D.PASTE SHEET'!T301)</f>
        <v/>
      </c>
      <c s="50" t="str">
        <f>IF('S.D.PASTE SHEET'!U301="","",'S.D.PASTE SHEET'!U301)</f>
        <v/>
      </c>
      <c s="50" t="str">
        <f>IF('S.D.PASTE SHEET'!V301="","",'S.D.PASTE SHEET'!V301)</f>
        <v/>
      </c>
      <c s="50" t="str">
        <f>IF('S.D.PASTE SHEET'!W301="","",'S.D.PASTE SHEET'!W301)</f>
        <v/>
      </c>
      <c s="50" t="str">
        <f>IF('S.D.PASTE SHEET'!X301="","",'S.D.PASTE SHEET'!X301)</f>
        <v/>
      </c>
      <c s="50" t="str">
        <f>IF('S.D.PASTE SHEET'!Y301="","",'S.D.PASTE SHEET'!Y301)</f>
        <v/>
      </c>
      <c s="50" t="str">
        <f>IF('S.D.PASTE SHEET'!Z301="","",'S.D.PASTE SHEET'!Z301)</f>
        <v/>
      </c>
      <c s="50" t="str">
        <f>IF('S.D.PASTE SHEET'!AA301="","",'S.D.PASTE SHEET'!AA301)</f>
        <v/>
      </c>
      <c s="50" t="str">
        <f>IF('S.D.PASTE SHEET'!AB301="","",'S.D.PASTE SHEET'!AB301)</f>
        <v/>
      </c>
      <c s="50" t="str">
        <f>IF('S.D.PASTE SHEET'!AC301="","",'S.D.PASTE SHEET'!AC301)</f>
        <v/>
      </c>
      <c s="50" t="str">
        <f>IF('S.D.PASTE SHEET'!AD301="","",'S.D.PASTE SHEET'!AD301)</f>
        <v/>
      </c>
      <c s="52"/>
      <c s="48" t="str">
        <f>IF(AK301="","",IF(AK301&gt;0,COUNT($AG$2:AG301),""))</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IF(BC301="","",IF(BC301&gt;0,COUNT($AY$2:AY301),""))</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02" spans="1:66" ht="15.75" customHeight="1">
      <c r="A302" s="50" t="str">
        <f>IF('S.D.PASTE SHEET'!A302="","",'S.D.PASTE SHEET'!A302)</f>
        <v/>
      </c>
      <c s="50" t="str">
        <f>IF('S.D.PASTE SHEET'!B302="","",'S.D.PASTE SHEET'!B302)</f>
        <v/>
      </c>
      <c s="50" t="str">
        <f>IF('S.D.PASTE SHEET'!C302="","",'S.D.PASTE SHEET'!C302)</f>
        <v/>
      </c>
      <c s="51" t="str">
        <f>IF('S.D.PASTE SHEET'!D302="","",'S.D.PASTE SHEET'!D302)</f>
        <v/>
      </c>
      <c s="50" t="str">
        <f>IF('S.D.PASTE SHEET'!E302="","",UPPER('S.D.PASTE SHEET'!E302))</f>
        <v/>
      </c>
      <c s="50" t="str">
        <f>IF('S.D.PASTE SHEET'!F302="","",'S.D.PASTE SHEET'!F302)</f>
        <v/>
      </c>
      <c s="50" t="str">
        <f>IF('S.D.PASTE SHEET'!G302="","",UPPER('S.D.PASTE SHEET'!G302))</f>
        <v/>
      </c>
      <c s="50" t="str">
        <f>IF('S.D.PASTE SHEET'!H302="","",UPPER('S.D.PASTE SHEET'!H302))</f>
        <v/>
      </c>
      <c s="50" t="str">
        <f>IF('S.D.PASTE SHEET'!I302="","",'S.D.PASTE SHEET'!I302)</f>
        <v/>
      </c>
      <c s="51" t="str">
        <f>IF('S.D.PASTE SHEET'!J302="","",'S.D.PASTE SHEET'!J302)</f>
        <v/>
      </c>
      <c s="50" t="str">
        <f>IF('S.D.PASTE SHEET'!K302="","",'S.D.PASTE SHEET'!K302)</f>
        <v/>
      </c>
      <c s="50" t="str">
        <f>IF('S.D.PASTE SHEET'!L302="","",'S.D.PASTE SHEET'!L302)</f>
        <v/>
      </c>
      <c s="50" t="str">
        <f>IF('S.D.PASTE SHEET'!M302="","",'S.D.PASTE SHEET'!M302)</f>
        <v/>
      </c>
      <c s="50" t="str">
        <f>IF('S.D.PASTE SHEET'!N302="","",'S.D.PASTE SHEET'!N302)</f>
        <v/>
      </c>
      <c s="50" t="str">
        <f>IF('S.D.PASTE SHEET'!O302="","",'S.D.PASTE SHEET'!O302)</f>
        <v/>
      </c>
      <c s="50" t="str">
        <f>IF('S.D.PASTE SHEET'!P302="","",'S.D.PASTE SHEET'!P302)</f>
        <v/>
      </c>
      <c s="50" t="str">
        <f>IF('S.D.PASTE SHEET'!Q302="","",'S.D.PASTE SHEET'!Q302)</f>
        <v/>
      </c>
      <c s="50" t="str">
        <f>IF('S.D.PASTE SHEET'!R302="","",'S.D.PASTE SHEET'!R302)</f>
        <v/>
      </c>
      <c s="50" t="str">
        <f>IF('S.D.PASTE SHEET'!S302="","",'S.D.PASTE SHEET'!S302)</f>
        <v/>
      </c>
      <c s="50" t="str">
        <f>IF('S.D.PASTE SHEET'!T302="","",'S.D.PASTE SHEET'!T302)</f>
        <v/>
      </c>
      <c s="50" t="str">
        <f>IF('S.D.PASTE SHEET'!U302="","",'S.D.PASTE SHEET'!U302)</f>
        <v/>
      </c>
      <c s="50" t="str">
        <f>IF('S.D.PASTE SHEET'!V302="","",'S.D.PASTE SHEET'!V302)</f>
        <v/>
      </c>
      <c s="50" t="str">
        <f>IF('S.D.PASTE SHEET'!W302="","",'S.D.PASTE SHEET'!W302)</f>
        <v/>
      </c>
      <c s="50" t="str">
        <f>IF('S.D.PASTE SHEET'!X302="","",'S.D.PASTE SHEET'!X302)</f>
        <v/>
      </c>
      <c s="50" t="str">
        <f>IF('S.D.PASTE SHEET'!Y302="","",'S.D.PASTE SHEET'!Y302)</f>
        <v/>
      </c>
      <c s="50" t="str">
        <f>IF('S.D.PASTE SHEET'!Z302="","",'S.D.PASTE SHEET'!Z302)</f>
        <v/>
      </c>
      <c s="50" t="str">
        <f>IF('S.D.PASTE SHEET'!AA302="","",'S.D.PASTE SHEET'!AA302)</f>
        <v/>
      </c>
      <c s="50" t="str">
        <f>IF('S.D.PASTE SHEET'!AB302="","",'S.D.PASTE SHEET'!AB302)</f>
        <v/>
      </c>
      <c s="50" t="str">
        <f>IF('S.D.PASTE SHEET'!AC302="","",'S.D.PASTE SHEET'!AC302)</f>
        <v/>
      </c>
      <c s="50" t="str">
        <f>IF('S.D.PASTE SHEET'!AD302="","",'S.D.PASTE SHEET'!AD302)</f>
        <v/>
      </c>
      <c s="52"/>
      <c s="48" t="str">
        <f>IF(AK302="","",IF(AK302&gt;0,COUNT($AG$2:AG302),""))</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IF(BC302="","",IF(BC302&gt;0,COUNT($AY$2:AY302),""))</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03" spans="1:66" ht="15.75" customHeight="1">
      <c r="A303" s="50" t="str">
        <f>IF('S.D.PASTE SHEET'!A303="","",'S.D.PASTE SHEET'!A303)</f>
        <v/>
      </c>
      <c s="50" t="str">
        <f>IF('S.D.PASTE SHEET'!B303="","",'S.D.PASTE SHEET'!B303)</f>
        <v/>
      </c>
      <c s="50" t="str">
        <f>IF('S.D.PASTE SHEET'!C303="","",'S.D.PASTE SHEET'!C303)</f>
        <v/>
      </c>
      <c s="51" t="str">
        <f>IF('S.D.PASTE SHEET'!D303="","",'S.D.PASTE SHEET'!D303)</f>
        <v/>
      </c>
      <c s="50" t="str">
        <f>IF('S.D.PASTE SHEET'!E303="","",UPPER('S.D.PASTE SHEET'!E303))</f>
        <v/>
      </c>
      <c s="50" t="str">
        <f>IF('S.D.PASTE SHEET'!F303="","",'S.D.PASTE SHEET'!F303)</f>
        <v/>
      </c>
      <c s="50" t="str">
        <f>IF('S.D.PASTE SHEET'!G303="","",UPPER('S.D.PASTE SHEET'!G303))</f>
        <v/>
      </c>
      <c s="50" t="str">
        <f>IF('S.D.PASTE SHEET'!H303="","",UPPER('S.D.PASTE SHEET'!H303))</f>
        <v/>
      </c>
      <c s="50" t="str">
        <f>IF('S.D.PASTE SHEET'!I303="","",'S.D.PASTE SHEET'!I303)</f>
        <v/>
      </c>
      <c s="51" t="str">
        <f>IF('S.D.PASTE SHEET'!J303="","",'S.D.PASTE SHEET'!J303)</f>
        <v/>
      </c>
      <c s="50" t="str">
        <f>IF('S.D.PASTE SHEET'!K303="","",'S.D.PASTE SHEET'!K303)</f>
        <v/>
      </c>
      <c s="50" t="str">
        <f>IF('S.D.PASTE SHEET'!L303="","",'S.D.PASTE SHEET'!L303)</f>
        <v/>
      </c>
      <c s="50" t="str">
        <f>IF('S.D.PASTE SHEET'!M303="","",'S.D.PASTE SHEET'!M303)</f>
        <v/>
      </c>
      <c s="50" t="str">
        <f>IF('S.D.PASTE SHEET'!N303="","",'S.D.PASTE SHEET'!N303)</f>
        <v/>
      </c>
      <c s="50" t="str">
        <f>IF('S.D.PASTE SHEET'!O303="","",'S.D.PASTE SHEET'!O303)</f>
        <v/>
      </c>
      <c s="50" t="str">
        <f>IF('S.D.PASTE SHEET'!P303="","",'S.D.PASTE SHEET'!P303)</f>
        <v/>
      </c>
      <c s="50" t="str">
        <f>IF('S.D.PASTE SHEET'!Q303="","",'S.D.PASTE SHEET'!Q303)</f>
        <v/>
      </c>
      <c s="50" t="str">
        <f>IF('S.D.PASTE SHEET'!R303="","",'S.D.PASTE SHEET'!R303)</f>
        <v/>
      </c>
      <c s="50" t="str">
        <f>IF('S.D.PASTE SHEET'!S303="","",'S.D.PASTE SHEET'!S303)</f>
        <v/>
      </c>
      <c s="50" t="str">
        <f>IF('S.D.PASTE SHEET'!T303="","",'S.D.PASTE SHEET'!T303)</f>
        <v/>
      </c>
      <c s="50" t="str">
        <f>IF('S.D.PASTE SHEET'!U303="","",'S.D.PASTE SHEET'!U303)</f>
        <v/>
      </c>
      <c s="50" t="str">
        <f>IF('S.D.PASTE SHEET'!V303="","",'S.D.PASTE SHEET'!V303)</f>
        <v/>
      </c>
      <c s="50" t="str">
        <f>IF('S.D.PASTE SHEET'!W303="","",'S.D.PASTE SHEET'!W303)</f>
        <v/>
      </c>
      <c s="50" t="str">
        <f>IF('S.D.PASTE SHEET'!X303="","",'S.D.PASTE SHEET'!X303)</f>
        <v/>
      </c>
      <c s="50" t="str">
        <f>IF('S.D.PASTE SHEET'!Y303="","",'S.D.PASTE SHEET'!Y303)</f>
        <v/>
      </c>
      <c s="50" t="str">
        <f>IF('S.D.PASTE SHEET'!Z303="","",'S.D.PASTE SHEET'!Z303)</f>
        <v/>
      </c>
      <c s="50" t="str">
        <f>IF('S.D.PASTE SHEET'!AA303="","",'S.D.PASTE SHEET'!AA303)</f>
        <v/>
      </c>
      <c s="50" t="str">
        <f>IF('S.D.PASTE SHEET'!AB303="","",'S.D.PASTE SHEET'!AB303)</f>
        <v/>
      </c>
      <c s="50" t="str">
        <f>IF('S.D.PASTE SHEET'!AC303="","",'S.D.PASTE SHEET'!AC303)</f>
        <v/>
      </c>
      <c s="50" t="str">
        <f>IF('S.D.PASTE SHEET'!AD303="","",'S.D.PASTE SHEET'!AD303)</f>
        <v/>
      </c>
      <c s="52"/>
      <c s="48" t="str">
        <f>IF(AK303="","",IF(AK303&gt;0,COUNT($AG$2:AG303),""))</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IF(BC303="","",IF(BC303&gt;0,COUNT($AY$2:AY303),""))</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04" spans="1:66" ht="15.75" customHeight="1">
      <c r="A304" s="50" t="str">
        <f>IF('S.D.PASTE SHEET'!A304="","",'S.D.PASTE SHEET'!A304)</f>
        <v/>
      </c>
      <c s="50" t="str">
        <f>IF('S.D.PASTE SHEET'!B304="","",'S.D.PASTE SHEET'!B304)</f>
        <v/>
      </c>
      <c s="50" t="str">
        <f>IF('S.D.PASTE SHEET'!C304="","",'S.D.PASTE SHEET'!C304)</f>
        <v/>
      </c>
      <c s="51" t="str">
        <f>IF('S.D.PASTE SHEET'!D304="","",'S.D.PASTE SHEET'!D304)</f>
        <v/>
      </c>
      <c s="50" t="str">
        <f>IF('S.D.PASTE SHEET'!E304="","",UPPER('S.D.PASTE SHEET'!E304))</f>
        <v/>
      </c>
      <c s="50" t="str">
        <f>IF('S.D.PASTE SHEET'!F304="","",'S.D.PASTE SHEET'!F304)</f>
        <v/>
      </c>
      <c s="50" t="str">
        <f>IF('S.D.PASTE SHEET'!G304="","",UPPER('S.D.PASTE SHEET'!G304))</f>
        <v/>
      </c>
      <c s="50" t="str">
        <f>IF('S.D.PASTE SHEET'!H304="","",UPPER('S.D.PASTE SHEET'!H304))</f>
        <v/>
      </c>
      <c s="50" t="str">
        <f>IF('S.D.PASTE SHEET'!I304="","",'S.D.PASTE SHEET'!I304)</f>
        <v/>
      </c>
      <c s="51" t="str">
        <f>IF('S.D.PASTE SHEET'!J304="","",'S.D.PASTE SHEET'!J304)</f>
        <v/>
      </c>
      <c s="50" t="str">
        <f>IF('S.D.PASTE SHEET'!K304="","",'S.D.PASTE SHEET'!K304)</f>
        <v/>
      </c>
      <c s="50" t="str">
        <f>IF('S.D.PASTE SHEET'!L304="","",'S.D.PASTE SHEET'!L304)</f>
        <v/>
      </c>
      <c s="50" t="str">
        <f>IF('S.D.PASTE SHEET'!M304="","",'S.D.PASTE SHEET'!M304)</f>
        <v/>
      </c>
      <c s="50" t="str">
        <f>IF('S.D.PASTE SHEET'!N304="","",'S.D.PASTE SHEET'!N304)</f>
        <v/>
      </c>
      <c s="50" t="str">
        <f>IF('S.D.PASTE SHEET'!O304="","",'S.D.PASTE SHEET'!O304)</f>
        <v/>
      </c>
      <c s="50" t="str">
        <f>IF('S.D.PASTE SHEET'!P304="","",'S.D.PASTE SHEET'!P304)</f>
        <v/>
      </c>
      <c s="50" t="str">
        <f>IF('S.D.PASTE SHEET'!Q304="","",'S.D.PASTE SHEET'!Q304)</f>
        <v/>
      </c>
      <c s="50" t="str">
        <f>IF('S.D.PASTE SHEET'!R304="","",'S.D.PASTE SHEET'!R304)</f>
        <v/>
      </c>
      <c s="50" t="str">
        <f>IF('S.D.PASTE SHEET'!S304="","",'S.D.PASTE SHEET'!S304)</f>
        <v/>
      </c>
      <c s="50" t="str">
        <f>IF('S.D.PASTE SHEET'!T304="","",'S.D.PASTE SHEET'!T304)</f>
        <v/>
      </c>
      <c s="50" t="str">
        <f>IF('S.D.PASTE SHEET'!U304="","",'S.D.PASTE SHEET'!U304)</f>
        <v/>
      </c>
      <c s="50" t="str">
        <f>IF('S.D.PASTE SHEET'!V304="","",'S.D.PASTE SHEET'!V304)</f>
        <v/>
      </c>
      <c s="50" t="str">
        <f>IF('S.D.PASTE SHEET'!W304="","",'S.D.PASTE SHEET'!W304)</f>
        <v/>
      </c>
      <c s="50" t="str">
        <f>IF('S.D.PASTE SHEET'!X304="","",'S.D.PASTE SHEET'!X304)</f>
        <v/>
      </c>
      <c s="50" t="str">
        <f>IF('S.D.PASTE SHEET'!Y304="","",'S.D.PASTE SHEET'!Y304)</f>
        <v/>
      </c>
      <c s="50" t="str">
        <f>IF('S.D.PASTE SHEET'!Z304="","",'S.D.PASTE SHEET'!Z304)</f>
        <v/>
      </c>
      <c s="50" t="str">
        <f>IF('S.D.PASTE SHEET'!AA304="","",'S.D.PASTE SHEET'!AA304)</f>
        <v/>
      </c>
      <c s="50" t="str">
        <f>IF('S.D.PASTE SHEET'!AB304="","",'S.D.PASTE SHEET'!AB304)</f>
        <v/>
      </c>
      <c s="50" t="str">
        <f>IF('S.D.PASTE SHEET'!AC304="","",'S.D.PASTE SHEET'!AC304)</f>
        <v/>
      </c>
      <c s="50" t="str">
        <f>IF('S.D.PASTE SHEET'!AD304="","",'S.D.PASTE SHEET'!AD304)</f>
        <v/>
      </c>
      <c s="52"/>
      <c s="48" t="str">
        <f>IF(AK304="","",IF(AK304&gt;0,COUNT($AG$2:AG304),""))</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IF(BC304="","",IF(BC304&gt;0,COUNT($AY$2:AY304),""))</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05" spans="1:66" ht="15.75" customHeight="1">
      <c r="A305" s="50" t="str">
        <f>IF('S.D.PASTE SHEET'!A305="","",'S.D.PASTE SHEET'!A305)</f>
        <v/>
      </c>
      <c s="50" t="str">
        <f>IF('S.D.PASTE SHEET'!B305="","",'S.D.PASTE SHEET'!B305)</f>
        <v/>
      </c>
      <c s="50" t="str">
        <f>IF('S.D.PASTE SHEET'!C305="","",'S.D.PASTE SHEET'!C305)</f>
        <v/>
      </c>
      <c s="51" t="str">
        <f>IF('S.D.PASTE SHEET'!D305="","",'S.D.PASTE SHEET'!D305)</f>
        <v/>
      </c>
      <c s="50" t="str">
        <f>IF('S.D.PASTE SHEET'!E305="","",UPPER('S.D.PASTE SHEET'!E305))</f>
        <v/>
      </c>
      <c s="50" t="str">
        <f>IF('S.D.PASTE SHEET'!F305="","",'S.D.PASTE SHEET'!F305)</f>
        <v/>
      </c>
      <c s="50" t="str">
        <f>IF('S.D.PASTE SHEET'!G305="","",UPPER('S.D.PASTE SHEET'!G305))</f>
        <v/>
      </c>
      <c s="50" t="str">
        <f>IF('S.D.PASTE SHEET'!H305="","",UPPER('S.D.PASTE SHEET'!H305))</f>
        <v/>
      </c>
      <c s="50" t="str">
        <f>IF('S.D.PASTE SHEET'!I305="","",'S.D.PASTE SHEET'!I305)</f>
        <v/>
      </c>
      <c s="51" t="str">
        <f>IF('S.D.PASTE SHEET'!J305="","",'S.D.PASTE SHEET'!J305)</f>
        <v/>
      </c>
      <c s="50" t="str">
        <f>IF('S.D.PASTE SHEET'!K305="","",'S.D.PASTE SHEET'!K305)</f>
        <v/>
      </c>
      <c s="50" t="str">
        <f>IF('S.D.PASTE SHEET'!L305="","",'S.D.PASTE SHEET'!L305)</f>
        <v/>
      </c>
      <c s="50" t="str">
        <f>IF('S.D.PASTE SHEET'!M305="","",'S.D.PASTE SHEET'!M305)</f>
        <v/>
      </c>
      <c s="50" t="str">
        <f>IF('S.D.PASTE SHEET'!N305="","",'S.D.PASTE SHEET'!N305)</f>
        <v/>
      </c>
      <c s="50" t="str">
        <f>IF('S.D.PASTE SHEET'!O305="","",'S.D.PASTE SHEET'!O305)</f>
        <v/>
      </c>
      <c s="50" t="str">
        <f>IF('S.D.PASTE SHEET'!P305="","",'S.D.PASTE SHEET'!P305)</f>
        <v/>
      </c>
      <c s="50" t="str">
        <f>IF('S.D.PASTE SHEET'!Q305="","",'S.D.PASTE SHEET'!Q305)</f>
        <v/>
      </c>
      <c s="50" t="str">
        <f>IF('S.D.PASTE SHEET'!R305="","",'S.D.PASTE SHEET'!R305)</f>
        <v/>
      </c>
      <c s="50" t="str">
        <f>IF('S.D.PASTE SHEET'!S305="","",'S.D.PASTE SHEET'!S305)</f>
        <v/>
      </c>
      <c s="50" t="str">
        <f>IF('S.D.PASTE SHEET'!T305="","",'S.D.PASTE SHEET'!T305)</f>
        <v/>
      </c>
      <c s="50" t="str">
        <f>IF('S.D.PASTE SHEET'!U305="","",'S.D.PASTE SHEET'!U305)</f>
        <v/>
      </c>
      <c s="50" t="str">
        <f>IF('S.D.PASTE SHEET'!V305="","",'S.D.PASTE SHEET'!V305)</f>
        <v/>
      </c>
      <c s="50" t="str">
        <f>IF('S.D.PASTE SHEET'!W305="","",'S.D.PASTE SHEET'!W305)</f>
        <v/>
      </c>
      <c s="50" t="str">
        <f>IF('S.D.PASTE SHEET'!X305="","",'S.D.PASTE SHEET'!X305)</f>
        <v/>
      </c>
      <c s="50" t="str">
        <f>IF('S.D.PASTE SHEET'!Y305="","",'S.D.PASTE SHEET'!Y305)</f>
        <v/>
      </c>
      <c s="50" t="str">
        <f>IF('S.D.PASTE SHEET'!Z305="","",'S.D.PASTE SHEET'!Z305)</f>
        <v/>
      </c>
      <c s="50" t="str">
        <f>IF('S.D.PASTE SHEET'!AA305="","",'S.D.PASTE SHEET'!AA305)</f>
        <v/>
      </c>
      <c s="50" t="str">
        <f>IF('S.D.PASTE SHEET'!AB305="","",'S.D.PASTE SHEET'!AB305)</f>
        <v/>
      </c>
      <c s="50" t="str">
        <f>IF('S.D.PASTE SHEET'!AC305="","",'S.D.PASTE SHEET'!AC305)</f>
        <v/>
      </c>
      <c s="50" t="str">
        <f>IF('S.D.PASTE SHEET'!AD305="","",'S.D.PASTE SHEET'!AD305)</f>
        <v/>
      </c>
      <c s="52"/>
      <c s="48" t="str">
        <f>IF(AK305="","",IF(AK305&gt;0,COUNT($AG$2:AG305),""))</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IF(BC305="","",IF(BC305&gt;0,COUNT($AY$2:AY305),""))</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06" spans="1:66" ht="15.75" customHeight="1">
      <c r="A306" s="50" t="str">
        <f>IF('S.D.PASTE SHEET'!A306="","",'S.D.PASTE SHEET'!A306)</f>
        <v/>
      </c>
      <c s="50" t="str">
        <f>IF('S.D.PASTE SHEET'!B306="","",'S.D.PASTE SHEET'!B306)</f>
        <v/>
      </c>
      <c s="50" t="str">
        <f>IF('S.D.PASTE SHEET'!C306="","",'S.D.PASTE SHEET'!C306)</f>
        <v/>
      </c>
      <c s="51" t="str">
        <f>IF('S.D.PASTE SHEET'!D306="","",'S.D.PASTE SHEET'!D306)</f>
        <v/>
      </c>
      <c s="50" t="str">
        <f>IF('S.D.PASTE SHEET'!E306="","",UPPER('S.D.PASTE SHEET'!E306))</f>
        <v/>
      </c>
      <c s="50" t="str">
        <f>IF('S.D.PASTE SHEET'!F306="","",'S.D.PASTE SHEET'!F306)</f>
        <v/>
      </c>
      <c s="50" t="str">
        <f>IF('S.D.PASTE SHEET'!G306="","",UPPER('S.D.PASTE SHEET'!G306))</f>
        <v/>
      </c>
      <c s="50" t="str">
        <f>IF('S.D.PASTE SHEET'!H306="","",UPPER('S.D.PASTE SHEET'!H306))</f>
        <v/>
      </c>
      <c s="50" t="str">
        <f>IF('S.D.PASTE SHEET'!I306="","",'S.D.PASTE SHEET'!I306)</f>
        <v/>
      </c>
      <c s="51" t="str">
        <f>IF('S.D.PASTE SHEET'!J306="","",'S.D.PASTE SHEET'!J306)</f>
        <v/>
      </c>
      <c s="50" t="str">
        <f>IF('S.D.PASTE SHEET'!K306="","",'S.D.PASTE SHEET'!K306)</f>
        <v/>
      </c>
      <c s="50" t="str">
        <f>IF('S.D.PASTE SHEET'!L306="","",'S.D.PASTE SHEET'!L306)</f>
        <v/>
      </c>
      <c s="50" t="str">
        <f>IF('S.D.PASTE SHEET'!M306="","",'S.D.PASTE SHEET'!M306)</f>
        <v/>
      </c>
      <c s="50" t="str">
        <f>IF('S.D.PASTE SHEET'!N306="","",'S.D.PASTE SHEET'!N306)</f>
        <v/>
      </c>
      <c s="50" t="str">
        <f>IF('S.D.PASTE SHEET'!O306="","",'S.D.PASTE SHEET'!O306)</f>
        <v/>
      </c>
      <c s="50" t="str">
        <f>IF('S.D.PASTE SHEET'!P306="","",'S.D.PASTE SHEET'!P306)</f>
        <v/>
      </c>
      <c s="50" t="str">
        <f>IF('S.D.PASTE SHEET'!Q306="","",'S.D.PASTE SHEET'!Q306)</f>
        <v/>
      </c>
      <c s="50" t="str">
        <f>IF('S.D.PASTE SHEET'!R306="","",'S.D.PASTE SHEET'!R306)</f>
        <v/>
      </c>
      <c s="50" t="str">
        <f>IF('S.D.PASTE SHEET'!S306="","",'S.D.PASTE SHEET'!S306)</f>
        <v/>
      </c>
      <c s="50" t="str">
        <f>IF('S.D.PASTE SHEET'!T306="","",'S.D.PASTE SHEET'!T306)</f>
        <v/>
      </c>
      <c s="50" t="str">
        <f>IF('S.D.PASTE SHEET'!U306="","",'S.D.PASTE SHEET'!U306)</f>
        <v/>
      </c>
      <c s="50" t="str">
        <f>IF('S.D.PASTE SHEET'!V306="","",'S.D.PASTE SHEET'!V306)</f>
        <v/>
      </c>
      <c s="50" t="str">
        <f>IF('S.D.PASTE SHEET'!W306="","",'S.D.PASTE SHEET'!W306)</f>
        <v/>
      </c>
      <c s="50" t="str">
        <f>IF('S.D.PASTE SHEET'!X306="","",'S.D.PASTE SHEET'!X306)</f>
        <v/>
      </c>
      <c s="50" t="str">
        <f>IF('S.D.PASTE SHEET'!Y306="","",'S.D.PASTE SHEET'!Y306)</f>
        <v/>
      </c>
      <c s="50" t="str">
        <f>IF('S.D.PASTE SHEET'!Z306="","",'S.D.PASTE SHEET'!Z306)</f>
        <v/>
      </c>
      <c s="50" t="str">
        <f>IF('S.D.PASTE SHEET'!AA306="","",'S.D.PASTE SHEET'!AA306)</f>
        <v/>
      </c>
      <c s="50" t="str">
        <f>IF('S.D.PASTE SHEET'!AB306="","",'S.D.PASTE SHEET'!AB306)</f>
        <v/>
      </c>
      <c s="50" t="str">
        <f>IF('S.D.PASTE SHEET'!AC306="","",'S.D.PASTE SHEET'!AC306)</f>
        <v/>
      </c>
      <c s="50" t="str">
        <f>IF('S.D.PASTE SHEET'!AD306="","",'S.D.PASTE SHEET'!AD306)</f>
        <v/>
      </c>
      <c s="52"/>
      <c s="48" t="str">
        <f>IF(AK306="","",IF(AK306&gt;0,COUNT($AG$2:AG306),""))</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IF(BC306="","",IF(BC306&gt;0,COUNT($AY$2:AY306),""))</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07" spans="1:66" ht="15.75" customHeight="1">
      <c r="A307" s="50" t="str">
        <f>IF('S.D.PASTE SHEET'!A307="","",'S.D.PASTE SHEET'!A307)</f>
        <v/>
      </c>
      <c s="50" t="str">
        <f>IF('S.D.PASTE SHEET'!B307="","",'S.D.PASTE SHEET'!B307)</f>
        <v/>
      </c>
      <c s="50" t="str">
        <f>IF('S.D.PASTE SHEET'!C307="","",'S.D.PASTE SHEET'!C307)</f>
        <v/>
      </c>
      <c s="51" t="str">
        <f>IF('S.D.PASTE SHEET'!D307="","",'S.D.PASTE SHEET'!D307)</f>
        <v/>
      </c>
      <c s="50" t="str">
        <f>IF('S.D.PASTE SHEET'!E307="","",UPPER('S.D.PASTE SHEET'!E307))</f>
        <v/>
      </c>
      <c s="50" t="str">
        <f>IF('S.D.PASTE SHEET'!F307="","",'S.D.PASTE SHEET'!F307)</f>
        <v/>
      </c>
      <c s="50" t="str">
        <f>IF('S.D.PASTE SHEET'!G307="","",UPPER('S.D.PASTE SHEET'!G307))</f>
        <v/>
      </c>
      <c s="50" t="str">
        <f>IF('S.D.PASTE SHEET'!H307="","",UPPER('S.D.PASTE SHEET'!H307))</f>
        <v/>
      </c>
      <c s="50" t="str">
        <f>IF('S.D.PASTE SHEET'!I307="","",'S.D.PASTE SHEET'!I307)</f>
        <v/>
      </c>
      <c s="51" t="str">
        <f>IF('S.D.PASTE SHEET'!J307="","",'S.D.PASTE SHEET'!J307)</f>
        <v/>
      </c>
      <c s="50" t="str">
        <f>IF('S.D.PASTE SHEET'!K307="","",'S.D.PASTE SHEET'!K307)</f>
        <v/>
      </c>
      <c s="50" t="str">
        <f>IF('S.D.PASTE SHEET'!L307="","",'S.D.PASTE SHEET'!L307)</f>
        <v/>
      </c>
      <c s="50" t="str">
        <f>IF('S.D.PASTE SHEET'!M307="","",'S.D.PASTE SHEET'!M307)</f>
        <v/>
      </c>
      <c s="50" t="str">
        <f>IF('S.D.PASTE SHEET'!N307="","",'S.D.PASTE SHEET'!N307)</f>
        <v/>
      </c>
      <c s="50" t="str">
        <f>IF('S.D.PASTE SHEET'!O307="","",'S.D.PASTE SHEET'!O307)</f>
        <v/>
      </c>
      <c s="50" t="str">
        <f>IF('S.D.PASTE SHEET'!P307="","",'S.D.PASTE SHEET'!P307)</f>
        <v/>
      </c>
      <c s="50" t="str">
        <f>IF('S.D.PASTE SHEET'!Q307="","",'S.D.PASTE SHEET'!Q307)</f>
        <v/>
      </c>
      <c s="50" t="str">
        <f>IF('S.D.PASTE SHEET'!R307="","",'S.D.PASTE SHEET'!R307)</f>
        <v/>
      </c>
      <c s="50" t="str">
        <f>IF('S.D.PASTE SHEET'!S307="","",'S.D.PASTE SHEET'!S307)</f>
        <v/>
      </c>
      <c s="50" t="str">
        <f>IF('S.D.PASTE SHEET'!T307="","",'S.D.PASTE SHEET'!T307)</f>
        <v/>
      </c>
      <c s="50" t="str">
        <f>IF('S.D.PASTE SHEET'!U307="","",'S.D.PASTE SHEET'!U307)</f>
        <v/>
      </c>
      <c s="50" t="str">
        <f>IF('S.D.PASTE SHEET'!V307="","",'S.D.PASTE SHEET'!V307)</f>
        <v/>
      </c>
      <c s="50" t="str">
        <f>IF('S.D.PASTE SHEET'!W307="","",'S.D.PASTE SHEET'!W307)</f>
        <v/>
      </c>
      <c s="50" t="str">
        <f>IF('S.D.PASTE SHEET'!X307="","",'S.D.PASTE SHEET'!X307)</f>
        <v/>
      </c>
      <c s="50" t="str">
        <f>IF('S.D.PASTE SHEET'!Y307="","",'S.D.PASTE SHEET'!Y307)</f>
        <v/>
      </c>
      <c s="50" t="str">
        <f>IF('S.D.PASTE SHEET'!Z307="","",'S.D.PASTE SHEET'!Z307)</f>
        <v/>
      </c>
      <c s="50" t="str">
        <f>IF('S.D.PASTE SHEET'!AA307="","",'S.D.PASTE SHEET'!AA307)</f>
        <v/>
      </c>
      <c s="50" t="str">
        <f>IF('S.D.PASTE SHEET'!AB307="","",'S.D.PASTE SHEET'!AB307)</f>
        <v/>
      </c>
      <c s="50" t="str">
        <f>IF('S.D.PASTE SHEET'!AC307="","",'S.D.PASTE SHEET'!AC307)</f>
        <v/>
      </c>
      <c s="50" t="str">
        <f>IF('S.D.PASTE SHEET'!AD307="","",'S.D.PASTE SHEET'!AD307)</f>
        <v/>
      </c>
      <c s="52"/>
      <c s="48" t="str">
        <f>IF(AK307="","",IF(AK307&gt;0,COUNT($AG$2:AG307),""))</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IF(BC307="","",IF(BC307&gt;0,COUNT($AY$2:AY307),""))</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08" spans="1:66" ht="15.75" customHeight="1">
      <c r="A308" s="50" t="str">
        <f>IF('S.D.PASTE SHEET'!A308="","",'S.D.PASTE SHEET'!A308)</f>
        <v/>
      </c>
      <c s="50" t="str">
        <f>IF('S.D.PASTE SHEET'!B308="","",'S.D.PASTE SHEET'!B308)</f>
        <v/>
      </c>
      <c s="50" t="str">
        <f>IF('S.D.PASTE SHEET'!C308="","",'S.D.PASTE SHEET'!C308)</f>
        <v/>
      </c>
      <c s="51" t="str">
        <f>IF('S.D.PASTE SHEET'!D308="","",'S.D.PASTE SHEET'!D308)</f>
        <v/>
      </c>
      <c s="50" t="str">
        <f>IF('S.D.PASTE SHEET'!E308="","",UPPER('S.D.PASTE SHEET'!E308))</f>
        <v/>
      </c>
      <c s="50" t="str">
        <f>IF('S.D.PASTE SHEET'!F308="","",'S.D.PASTE SHEET'!F308)</f>
        <v/>
      </c>
      <c s="50" t="str">
        <f>IF('S.D.PASTE SHEET'!G308="","",UPPER('S.D.PASTE SHEET'!G308))</f>
        <v/>
      </c>
      <c s="50" t="str">
        <f>IF('S.D.PASTE SHEET'!H308="","",UPPER('S.D.PASTE SHEET'!H308))</f>
        <v/>
      </c>
      <c s="50" t="str">
        <f>IF('S.D.PASTE SHEET'!I308="","",'S.D.PASTE SHEET'!I308)</f>
        <v/>
      </c>
      <c s="51" t="str">
        <f>IF('S.D.PASTE SHEET'!J308="","",'S.D.PASTE SHEET'!J308)</f>
        <v/>
      </c>
      <c s="50" t="str">
        <f>IF('S.D.PASTE SHEET'!K308="","",'S.D.PASTE SHEET'!K308)</f>
        <v/>
      </c>
      <c s="50" t="str">
        <f>IF('S.D.PASTE SHEET'!L308="","",'S.D.PASTE SHEET'!L308)</f>
        <v/>
      </c>
      <c s="50" t="str">
        <f>IF('S.D.PASTE SHEET'!M308="","",'S.D.PASTE SHEET'!M308)</f>
        <v/>
      </c>
      <c s="50" t="str">
        <f>IF('S.D.PASTE SHEET'!N308="","",'S.D.PASTE SHEET'!N308)</f>
        <v/>
      </c>
      <c s="50" t="str">
        <f>IF('S.D.PASTE SHEET'!O308="","",'S.D.PASTE SHEET'!O308)</f>
        <v/>
      </c>
      <c s="50" t="str">
        <f>IF('S.D.PASTE SHEET'!P308="","",'S.D.PASTE SHEET'!P308)</f>
        <v/>
      </c>
      <c s="50" t="str">
        <f>IF('S.D.PASTE SHEET'!Q308="","",'S.D.PASTE SHEET'!Q308)</f>
        <v/>
      </c>
      <c s="50" t="str">
        <f>IF('S.D.PASTE SHEET'!R308="","",'S.D.PASTE SHEET'!R308)</f>
        <v/>
      </c>
      <c s="50" t="str">
        <f>IF('S.D.PASTE SHEET'!S308="","",'S.D.PASTE SHEET'!S308)</f>
        <v/>
      </c>
      <c s="50" t="str">
        <f>IF('S.D.PASTE SHEET'!T308="","",'S.D.PASTE SHEET'!T308)</f>
        <v/>
      </c>
      <c s="50" t="str">
        <f>IF('S.D.PASTE SHEET'!U308="","",'S.D.PASTE SHEET'!U308)</f>
        <v/>
      </c>
      <c s="50" t="str">
        <f>IF('S.D.PASTE SHEET'!V308="","",'S.D.PASTE SHEET'!V308)</f>
        <v/>
      </c>
      <c s="50" t="str">
        <f>IF('S.D.PASTE SHEET'!W308="","",'S.D.PASTE SHEET'!W308)</f>
        <v/>
      </c>
      <c s="50" t="str">
        <f>IF('S.D.PASTE SHEET'!X308="","",'S.D.PASTE SHEET'!X308)</f>
        <v/>
      </c>
      <c s="50" t="str">
        <f>IF('S.D.PASTE SHEET'!Y308="","",'S.D.PASTE SHEET'!Y308)</f>
        <v/>
      </c>
      <c s="50" t="str">
        <f>IF('S.D.PASTE SHEET'!Z308="","",'S.D.PASTE SHEET'!Z308)</f>
        <v/>
      </c>
      <c s="50" t="str">
        <f>IF('S.D.PASTE SHEET'!AA308="","",'S.D.PASTE SHEET'!AA308)</f>
        <v/>
      </c>
      <c s="50" t="str">
        <f>IF('S.D.PASTE SHEET'!AB308="","",'S.D.PASTE SHEET'!AB308)</f>
        <v/>
      </c>
      <c s="50" t="str">
        <f>IF('S.D.PASTE SHEET'!AC308="","",'S.D.PASTE SHEET'!AC308)</f>
        <v/>
      </c>
      <c s="50" t="str">
        <f>IF('S.D.PASTE SHEET'!AD308="","",'S.D.PASTE SHEET'!AD308)</f>
        <v/>
      </c>
      <c s="52"/>
      <c s="48" t="str">
        <f>IF(AK308="","",IF(AK308&gt;0,COUNT($AG$2:AG308),""))</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IF(BC308="","",IF(BC308&gt;0,COUNT($AY$2:AY308),""))</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09" spans="1:66" ht="15.75" customHeight="1">
      <c r="A309" s="50" t="str">
        <f>IF('S.D.PASTE SHEET'!A309="","",'S.D.PASTE SHEET'!A309)</f>
        <v/>
      </c>
      <c s="50" t="str">
        <f>IF('S.D.PASTE SHEET'!B309="","",'S.D.PASTE SHEET'!B309)</f>
        <v/>
      </c>
      <c s="50" t="str">
        <f>IF('S.D.PASTE SHEET'!C309="","",'S.D.PASTE SHEET'!C309)</f>
        <v/>
      </c>
      <c s="51" t="str">
        <f>IF('S.D.PASTE SHEET'!D309="","",'S.D.PASTE SHEET'!D309)</f>
        <v/>
      </c>
      <c s="50" t="str">
        <f>IF('S.D.PASTE SHEET'!E309="","",UPPER('S.D.PASTE SHEET'!E309))</f>
        <v/>
      </c>
      <c s="50" t="str">
        <f>IF('S.D.PASTE SHEET'!F309="","",'S.D.PASTE SHEET'!F309)</f>
        <v/>
      </c>
      <c s="50" t="str">
        <f>IF('S.D.PASTE SHEET'!G309="","",UPPER('S.D.PASTE SHEET'!G309))</f>
        <v/>
      </c>
      <c s="50" t="str">
        <f>IF('S.D.PASTE SHEET'!H309="","",UPPER('S.D.PASTE SHEET'!H309))</f>
        <v/>
      </c>
      <c s="50" t="str">
        <f>IF('S.D.PASTE SHEET'!I309="","",'S.D.PASTE SHEET'!I309)</f>
        <v/>
      </c>
      <c s="51" t="str">
        <f>IF('S.D.PASTE SHEET'!J309="","",'S.D.PASTE SHEET'!J309)</f>
        <v/>
      </c>
      <c s="50" t="str">
        <f>IF('S.D.PASTE SHEET'!K309="","",'S.D.PASTE SHEET'!K309)</f>
        <v/>
      </c>
      <c s="50" t="str">
        <f>IF('S.D.PASTE SHEET'!L309="","",'S.D.PASTE SHEET'!L309)</f>
        <v/>
      </c>
      <c s="50" t="str">
        <f>IF('S.D.PASTE SHEET'!M309="","",'S.D.PASTE SHEET'!M309)</f>
        <v/>
      </c>
      <c s="50" t="str">
        <f>IF('S.D.PASTE SHEET'!N309="","",'S.D.PASTE SHEET'!N309)</f>
        <v/>
      </c>
      <c s="50" t="str">
        <f>IF('S.D.PASTE SHEET'!O309="","",'S.D.PASTE SHEET'!O309)</f>
        <v/>
      </c>
      <c s="50" t="str">
        <f>IF('S.D.PASTE SHEET'!P309="","",'S.D.PASTE SHEET'!P309)</f>
        <v/>
      </c>
      <c s="50" t="str">
        <f>IF('S.D.PASTE SHEET'!Q309="","",'S.D.PASTE SHEET'!Q309)</f>
        <v/>
      </c>
      <c s="50" t="str">
        <f>IF('S.D.PASTE SHEET'!R309="","",'S.D.PASTE SHEET'!R309)</f>
        <v/>
      </c>
      <c s="50" t="str">
        <f>IF('S.D.PASTE SHEET'!S309="","",'S.D.PASTE SHEET'!S309)</f>
        <v/>
      </c>
      <c s="50" t="str">
        <f>IF('S.D.PASTE SHEET'!T309="","",'S.D.PASTE SHEET'!T309)</f>
        <v/>
      </c>
      <c s="50" t="str">
        <f>IF('S.D.PASTE SHEET'!U309="","",'S.D.PASTE SHEET'!U309)</f>
        <v/>
      </c>
      <c s="50" t="str">
        <f>IF('S.D.PASTE SHEET'!V309="","",'S.D.PASTE SHEET'!V309)</f>
        <v/>
      </c>
      <c s="50" t="str">
        <f>IF('S.D.PASTE SHEET'!W309="","",'S.D.PASTE SHEET'!W309)</f>
        <v/>
      </c>
      <c s="50" t="str">
        <f>IF('S.D.PASTE SHEET'!X309="","",'S.D.PASTE SHEET'!X309)</f>
        <v/>
      </c>
      <c s="50" t="str">
        <f>IF('S.D.PASTE SHEET'!Y309="","",'S.D.PASTE SHEET'!Y309)</f>
        <v/>
      </c>
      <c s="50" t="str">
        <f>IF('S.D.PASTE SHEET'!Z309="","",'S.D.PASTE SHEET'!Z309)</f>
        <v/>
      </c>
      <c s="50" t="str">
        <f>IF('S.D.PASTE SHEET'!AA309="","",'S.D.PASTE SHEET'!AA309)</f>
        <v/>
      </c>
      <c s="50" t="str">
        <f>IF('S.D.PASTE SHEET'!AB309="","",'S.D.PASTE SHEET'!AB309)</f>
        <v/>
      </c>
      <c s="50" t="str">
        <f>IF('S.D.PASTE SHEET'!AC309="","",'S.D.PASTE SHEET'!AC309)</f>
        <v/>
      </c>
      <c s="50" t="str">
        <f>IF('S.D.PASTE SHEET'!AD309="","",'S.D.PASTE SHEET'!AD309)</f>
        <v/>
      </c>
      <c s="52"/>
      <c s="48" t="str">
        <f>IF(AK309="","",IF(AK309&gt;0,COUNT($AG$2:AG309),""))</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IF(BC309="","",IF(BC309&gt;0,COUNT($AY$2:AY309),""))</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10" spans="1:66" ht="15.75" customHeight="1">
      <c r="A310" s="50" t="str">
        <f>IF('S.D.PASTE SHEET'!A310="","",'S.D.PASTE SHEET'!A310)</f>
        <v/>
      </c>
      <c s="50" t="str">
        <f>IF('S.D.PASTE SHEET'!B310="","",'S.D.PASTE SHEET'!B310)</f>
        <v/>
      </c>
      <c s="50" t="str">
        <f>IF('S.D.PASTE SHEET'!C310="","",'S.D.PASTE SHEET'!C310)</f>
        <v/>
      </c>
      <c s="51" t="str">
        <f>IF('S.D.PASTE SHEET'!D310="","",'S.D.PASTE SHEET'!D310)</f>
        <v/>
      </c>
      <c s="50" t="str">
        <f>IF('S.D.PASTE SHEET'!E310="","",UPPER('S.D.PASTE SHEET'!E310))</f>
        <v/>
      </c>
      <c s="50" t="str">
        <f>IF('S.D.PASTE SHEET'!F310="","",'S.D.PASTE SHEET'!F310)</f>
        <v/>
      </c>
      <c s="50" t="str">
        <f>IF('S.D.PASTE SHEET'!G310="","",UPPER('S.D.PASTE SHEET'!G310))</f>
        <v/>
      </c>
      <c s="50" t="str">
        <f>IF('S.D.PASTE SHEET'!H310="","",UPPER('S.D.PASTE SHEET'!H310))</f>
        <v/>
      </c>
      <c s="50" t="str">
        <f>IF('S.D.PASTE SHEET'!I310="","",'S.D.PASTE SHEET'!I310)</f>
        <v/>
      </c>
      <c s="51" t="str">
        <f>IF('S.D.PASTE SHEET'!J310="","",'S.D.PASTE SHEET'!J310)</f>
        <v/>
      </c>
      <c s="50" t="str">
        <f>IF('S.D.PASTE SHEET'!K310="","",'S.D.PASTE SHEET'!K310)</f>
        <v/>
      </c>
      <c s="50" t="str">
        <f>IF('S.D.PASTE SHEET'!L310="","",'S.D.PASTE SHEET'!L310)</f>
        <v/>
      </c>
      <c s="50" t="str">
        <f>IF('S.D.PASTE SHEET'!M310="","",'S.D.PASTE SHEET'!M310)</f>
        <v/>
      </c>
      <c s="50" t="str">
        <f>IF('S.D.PASTE SHEET'!N310="","",'S.D.PASTE SHEET'!N310)</f>
        <v/>
      </c>
      <c s="50" t="str">
        <f>IF('S.D.PASTE SHEET'!O310="","",'S.D.PASTE SHEET'!O310)</f>
        <v/>
      </c>
      <c s="50" t="str">
        <f>IF('S.D.PASTE SHEET'!P310="","",'S.D.PASTE SHEET'!P310)</f>
        <v/>
      </c>
      <c s="50" t="str">
        <f>IF('S.D.PASTE SHEET'!Q310="","",'S.D.PASTE SHEET'!Q310)</f>
        <v/>
      </c>
      <c s="50" t="str">
        <f>IF('S.D.PASTE SHEET'!R310="","",'S.D.PASTE SHEET'!R310)</f>
        <v/>
      </c>
      <c s="50" t="str">
        <f>IF('S.D.PASTE SHEET'!S310="","",'S.D.PASTE SHEET'!S310)</f>
        <v/>
      </c>
      <c s="50" t="str">
        <f>IF('S.D.PASTE SHEET'!T310="","",'S.D.PASTE SHEET'!T310)</f>
        <v/>
      </c>
      <c s="50" t="str">
        <f>IF('S.D.PASTE SHEET'!U310="","",'S.D.PASTE SHEET'!U310)</f>
        <v/>
      </c>
      <c s="50" t="str">
        <f>IF('S.D.PASTE SHEET'!V310="","",'S.D.PASTE SHEET'!V310)</f>
        <v/>
      </c>
      <c s="50" t="str">
        <f>IF('S.D.PASTE SHEET'!W310="","",'S.D.PASTE SHEET'!W310)</f>
        <v/>
      </c>
      <c s="50" t="str">
        <f>IF('S.D.PASTE SHEET'!X310="","",'S.D.PASTE SHEET'!X310)</f>
        <v/>
      </c>
      <c s="50" t="str">
        <f>IF('S.D.PASTE SHEET'!Y310="","",'S.D.PASTE SHEET'!Y310)</f>
        <v/>
      </c>
      <c s="50" t="str">
        <f>IF('S.D.PASTE SHEET'!Z310="","",'S.D.PASTE SHEET'!Z310)</f>
        <v/>
      </c>
      <c s="50" t="str">
        <f>IF('S.D.PASTE SHEET'!AA310="","",'S.D.PASTE SHEET'!AA310)</f>
        <v/>
      </c>
      <c s="50" t="str">
        <f>IF('S.D.PASTE SHEET'!AB310="","",'S.D.PASTE SHEET'!AB310)</f>
        <v/>
      </c>
      <c s="50" t="str">
        <f>IF('S.D.PASTE SHEET'!AC310="","",'S.D.PASTE SHEET'!AC310)</f>
        <v/>
      </c>
      <c s="50" t="str">
        <f>IF('S.D.PASTE SHEET'!AD310="","",'S.D.PASTE SHEET'!AD310)</f>
        <v/>
      </c>
      <c s="52"/>
      <c s="48" t="str">
        <f>IF(AK310="","",IF(AK310&gt;0,COUNT($AG$2:AG310),""))</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IF(BC310="","",IF(BC310&gt;0,COUNT($AY$2:AY310),""))</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11" spans="1:66" ht="15.75" customHeight="1">
      <c r="A311" s="50" t="str">
        <f>IF('S.D.PASTE SHEET'!A311="","",'S.D.PASTE SHEET'!A311)</f>
        <v/>
      </c>
      <c s="50" t="str">
        <f>IF('S.D.PASTE SHEET'!B311="","",'S.D.PASTE SHEET'!B311)</f>
        <v/>
      </c>
      <c s="50" t="str">
        <f>IF('S.D.PASTE SHEET'!C311="","",'S.D.PASTE SHEET'!C311)</f>
        <v/>
      </c>
      <c s="51" t="str">
        <f>IF('S.D.PASTE SHEET'!D311="","",'S.D.PASTE SHEET'!D311)</f>
        <v/>
      </c>
      <c s="50" t="str">
        <f>IF('S.D.PASTE SHEET'!E311="","",UPPER('S.D.PASTE SHEET'!E311))</f>
        <v/>
      </c>
      <c s="50" t="str">
        <f>IF('S.D.PASTE SHEET'!F311="","",'S.D.PASTE SHEET'!F311)</f>
        <v/>
      </c>
      <c s="50" t="str">
        <f>IF('S.D.PASTE SHEET'!G311="","",UPPER('S.D.PASTE SHEET'!G311))</f>
        <v/>
      </c>
      <c s="50" t="str">
        <f>IF('S.D.PASTE SHEET'!H311="","",UPPER('S.D.PASTE SHEET'!H311))</f>
        <v/>
      </c>
      <c s="50" t="str">
        <f>IF('S.D.PASTE SHEET'!I311="","",'S.D.PASTE SHEET'!I311)</f>
        <v/>
      </c>
      <c s="51" t="str">
        <f>IF('S.D.PASTE SHEET'!J311="","",'S.D.PASTE SHEET'!J311)</f>
        <v/>
      </c>
      <c s="50" t="str">
        <f>IF('S.D.PASTE SHEET'!K311="","",'S.D.PASTE SHEET'!K311)</f>
        <v/>
      </c>
      <c s="50" t="str">
        <f>IF('S.D.PASTE SHEET'!L311="","",'S.D.PASTE SHEET'!L311)</f>
        <v/>
      </c>
      <c s="50" t="str">
        <f>IF('S.D.PASTE SHEET'!M311="","",'S.D.PASTE SHEET'!M311)</f>
        <v/>
      </c>
      <c s="50" t="str">
        <f>IF('S.D.PASTE SHEET'!N311="","",'S.D.PASTE SHEET'!N311)</f>
        <v/>
      </c>
      <c s="50" t="str">
        <f>IF('S.D.PASTE SHEET'!O311="","",'S.D.PASTE SHEET'!O311)</f>
        <v/>
      </c>
      <c s="50" t="str">
        <f>IF('S.D.PASTE SHEET'!P311="","",'S.D.PASTE SHEET'!P311)</f>
        <v/>
      </c>
      <c s="50" t="str">
        <f>IF('S.D.PASTE SHEET'!Q311="","",'S.D.PASTE SHEET'!Q311)</f>
        <v/>
      </c>
      <c s="50" t="str">
        <f>IF('S.D.PASTE SHEET'!R311="","",'S.D.PASTE SHEET'!R311)</f>
        <v/>
      </c>
      <c s="50" t="str">
        <f>IF('S.D.PASTE SHEET'!S311="","",'S.D.PASTE SHEET'!S311)</f>
        <v/>
      </c>
      <c s="50" t="str">
        <f>IF('S.D.PASTE SHEET'!T311="","",'S.D.PASTE SHEET'!T311)</f>
        <v/>
      </c>
      <c s="50" t="str">
        <f>IF('S.D.PASTE SHEET'!U311="","",'S.D.PASTE SHEET'!U311)</f>
        <v/>
      </c>
      <c s="50" t="str">
        <f>IF('S.D.PASTE SHEET'!V311="","",'S.D.PASTE SHEET'!V311)</f>
        <v/>
      </c>
      <c s="50" t="str">
        <f>IF('S.D.PASTE SHEET'!W311="","",'S.D.PASTE SHEET'!W311)</f>
        <v/>
      </c>
      <c s="50" t="str">
        <f>IF('S.D.PASTE SHEET'!X311="","",'S.D.PASTE SHEET'!X311)</f>
        <v/>
      </c>
      <c s="50" t="str">
        <f>IF('S.D.PASTE SHEET'!Y311="","",'S.D.PASTE SHEET'!Y311)</f>
        <v/>
      </c>
      <c s="50" t="str">
        <f>IF('S.D.PASTE SHEET'!Z311="","",'S.D.PASTE SHEET'!Z311)</f>
        <v/>
      </c>
      <c s="50" t="str">
        <f>IF('S.D.PASTE SHEET'!AA311="","",'S.D.PASTE SHEET'!AA311)</f>
        <v/>
      </c>
      <c s="50" t="str">
        <f>IF('S.D.PASTE SHEET'!AB311="","",'S.D.PASTE SHEET'!AB311)</f>
        <v/>
      </c>
      <c s="50" t="str">
        <f>IF('S.D.PASTE SHEET'!AC311="","",'S.D.PASTE SHEET'!AC311)</f>
        <v/>
      </c>
      <c s="50" t="str">
        <f>IF('S.D.PASTE SHEET'!AD311="","",'S.D.PASTE SHEET'!AD311)</f>
        <v/>
      </c>
      <c s="52"/>
      <c s="48" t="str">
        <f>IF(AK311="","",IF(AK311&gt;0,COUNT($AG$2:AG311),""))</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IF(BC311="","",IF(BC311&gt;0,COUNT($AY$2:AY311),""))</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12" spans="1:66" ht="15.75" customHeight="1">
      <c r="A312" s="50" t="str">
        <f>IF('S.D.PASTE SHEET'!A312="","",'S.D.PASTE SHEET'!A312)</f>
        <v/>
      </c>
      <c s="50" t="str">
        <f>IF('S.D.PASTE SHEET'!B312="","",'S.D.PASTE SHEET'!B312)</f>
        <v/>
      </c>
      <c s="50" t="str">
        <f>IF('S.D.PASTE SHEET'!C312="","",'S.D.PASTE SHEET'!C312)</f>
        <v/>
      </c>
      <c s="51" t="str">
        <f>IF('S.D.PASTE SHEET'!D312="","",'S.D.PASTE SHEET'!D312)</f>
        <v/>
      </c>
      <c s="50" t="str">
        <f>IF('S.D.PASTE SHEET'!E312="","",UPPER('S.D.PASTE SHEET'!E312))</f>
        <v/>
      </c>
      <c s="50" t="str">
        <f>IF('S.D.PASTE SHEET'!F312="","",'S.D.PASTE SHEET'!F312)</f>
        <v/>
      </c>
      <c s="50" t="str">
        <f>IF('S.D.PASTE SHEET'!G312="","",UPPER('S.D.PASTE SHEET'!G312))</f>
        <v/>
      </c>
      <c s="50" t="str">
        <f>IF('S.D.PASTE SHEET'!H312="","",UPPER('S.D.PASTE SHEET'!H312))</f>
        <v/>
      </c>
      <c s="50" t="str">
        <f>IF('S.D.PASTE SHEET'!I312="","",'S.D.PASTE SHEET'!I312)</f>
        <v/>
      </c>
      <c s="51" t="str">
        <f>IF('S.D.PASTE SHEET'!J312="","",'S.D.PASTE SHEET'!J312)</f>
        <v/>
      </c>
      <c s="50" t="str">
        <f>IF('S.D.PASTE SHEET'!K312="","",'S.D.PASTE SHEET'!K312)</f>
        <v/>
      </c>
      <c s="50" t="str">
        <f>IF('S.D.PASTE SHEET'!L312="","",'S.D.PASTE SHEET'!L312)</f>
        <v/>
      </c>
      <c s="50" t="str">
        <f>IF('S.D.PASTE SHEET'!M312="","",'S.D.PASTE SHEET'!M312)</f>
        <v/>
      </c>
      <c s="50" t="str">
        <f>IF('S.D.PASTE SHEET'!N312="","",'S.D.PASTE SHEET'!N312)</f>
        <v/>
      </c>
      <c s="50" t="str">
        <f>IF('S.D.PASTE SHEET'!O312="","",'S.D.PASTE SHEET'!O312)</f>
        <v/>
      </c>
      <c s="50" t="str">
        <f>IF('S.D.PASTE SHEET'!P312="","",'S.D.PASTE SHEET'!P312)</f>
        <v/>
      </c>
      <c s="50" t="str">
        <f>IF('S.D.PASTE SHEET'!Q312="","",'S.D.PASTE SHEET'!Q312)</f>
        <v/>
      </c>
      <c s="50" t="str">
        <f>IF('S.D.PASTE SHEET'!R312="","",'S.D.PASTE SHEET'!R312)</f>
        <v/>
      </c>
      <c s="50" t="str">
        <f>IF('S.D.PASTE SHEET'!S312="","",'S.D.PASTE SHEET'!S312)</f>
        <v/>
      </c>
      <c s="50" t="str">
        <f>IF('S.D.PASTE SHEET'!T312="","",'S.D.PASTE SHEET'!T312)</f>
        <v/>
      </c>
      <c s="50" t="str">
        <f>IF('S.D.PASTE SHEET'!U312="","",'S.D.PASTE SHEET'!U312)</f>
        <v/>
      </c>
      <c s="50" t="str">
        <f>IF('S.D.PASTE SHEET'!V312="","",'S.D.PASTE SHEET'!V312)</f>
        <v/>
      </c>
      <c s="50" t="str">
        <f>IF('S.D.PASTE SHEET'!W312="","",'S.D.PASTE SHEET'!W312)</f>
        <v/>
      </c>
      <c s="50" t="str">
        <f>IF('S.D.PASTE SHEET'!X312="","",'S.D.PASTE SHEET'!X312)</f>
        <v/>
      </c>
      <c s="50" t="str">
        <f>IF('S.D.PASTE SHEET'!Y312="","",'S.D.PASTE SHEET'!Y312)</f>
        <v/>
      </c>
      <c s="50" t="str">
        <f>IF('S.D.PASTE SHEET'!Z312="","",'S.D.PASTE SHEET'!Z312)</f>
        <v/>
      </c>
      <c s="50" t="str">
        <f>IF('S.D.PASTE SHEET'!AA312="","",'S.D.PASTE SHEET'!AA312)</f>
        <v/>
      </c>
      <c s="50" t="str">
        <f>IF('S.D.PASTE SHEET'!AB312="","",'S.D.PASTE SHEET'!AB312)</f>
        <v/>
      </c>
      <c s="50" t="str">
        <f>IF('S.D.PASTE SHEET'!AC312="","",'S.D.PASTE SHEET'!AC312)</f>
        <v/>
      </c>
      <c s="50" t="str">
        <f>IF('S.D.PASTE SHEET'!AD312="","",'S.D.PASTE SHEET'!AD312)</f>
        <v/>
      </c>
      <c s="52"/>
      <c s="48" t="str">
        <f>IF(AK312="","",IF(AK312&gt;0,COUNT($AG$2:AG312),""))</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IF(BC312="","",IF(BC312&gt;0,COUNT($AY$2:AY312),""))</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13" spans="1:66" ht="15.75" customHeight="1">
      <c r="A313" s="50" t="str">
        <f>IF('S.D.PASTE SHEET'!A313="","",'S.D.PASTE SHEET'!A313)</f>
        <v/>
      </c>
      <c s="50" t="str">
        <f>IF('S.D.PASTE SHEET'!B313="","",'S.D.PASTE SHEET'!B313)</f>
        <v/>
      </c>
      <c s="50" t="str">
        <f>IF('S.D.PASTE SHEET'!C313="","",'S.D.PASTE SHEET'!C313)</f>
        <v/>
      </c>
      <c s="51" t="str">
        <f>IF('S.D.PASTE SHEET'!D313="","",'S.D.PASTE SHEET'!D313)</f>
        <v/>
      </c>
      <c s="50" t="str">
        <f>IF('S.D.PASTE SHEET'!E313="","",UPPER('S.D.PASTE SHEET'!E313))</f>
        <v/>
      </c>
      <c s="50" t="str">
        <f>IF('S.D.PASTE SHEET'!F313="","",'S.D.PASTE SHEET'!F313)</f>
        <v/>
      </c>
      <c s="50" t="str">
        <f>IF('S.D.PASTE SHEET'!G313="","",UPPER('S.D.PASTE SHEET'!G313))</f>
        <v/>
      </c>
      <c s="50" t="str">
        <f>IF('S.D.PASTE SHEET'!H313="","",UPPER('S.D.PASTE SHEET'!H313))</f>
        <v/>
      </c>
      <c s="50" t="str">
        <f>IF('S.D.PASTE SHEET'!I313="","",'S.D.PASTE SHEET'!I313)</f>
        <v/>
      </c>
      <c s="51" t="str">
        <f>IF('S.D.PASTE SHEET'!J313="","",'S.D.PASTE SHEET'!J313)</f>
        <v/>
      </c>
      <c s="50" t="str">
        <f>IF('S.D.PASTE SHEET'!K313="","",'S.D.PASTE SHEET'!K313)</f>
        <v/>
      </c>
      <c s="50" t="str">
        <f>IF('S.D.PASTE SHEET'!L313="","",'S.D.PASTE SHEET'!L313)</f>
        <v/>
      </c>
      <c s="50" t="str">
        <f>IF('S.D.PASTE SHEET'!M313="","",'S.D.PASTE SHEET'!M313)</f>
        <v/>
      </c>
      <c s="50" t="str">
        <f>IF('S.D.PASTE SHEET'!N313="","",'S.D.PASTE SHEET'!N313)</f>
        <v/>
      </c>
      <c s="50" t="str">
        <f>IF('S.D.PASTE SHEET'!O313="","",'S.D.PASTE SHEET'!O313)</f>
        <v/>
      </c>
      <c s="50" t="str">
        <f>IF('S.D.PASTE SHEET'!P313="","",'S.D.PASTE SHEET'!P313)</f>
        <v/>
      </c>
      <c s="50" t="str">
        <f>IF('S.D.PASTE SHEET'!Q313="","",'S.D.PASTE SHEET'!Q313)</f>
        <v/>
      </c>
      <c s="50" t="str">
        <f>IF('S.D.PASTE SHEET'!R313="","",'S.D.PASTE SHEET'!R313)</f>
        <v/>
      </c>
      <c s="50" t="str">
        <f>IF('S.D.PASTE SHEET'!S313="","",'S.D.PASTE SHEET'!S313)</f>
        <v/>
      </c>
      <c s="50" t="str">
        <f>IF('S.D.PASTE SHEET'!T313="","",'S.D.PASTE SHEET'!T313)</f>
        <v/>
      </c>
      <c s="50" t="str">
        <f>IF('S.D.PASTE SHEET'!U313="","",'S.D.PASTE SHEET'!U313)</f>
        <v/>
      </c>
      <c s="50" t="str">
        <f>IF('S.D.PASTE SHEET'!V313="","",'S.D.PASTE SHEET'!V313)</f>
        <v/>
      </c>
      <c s="50" t="str">
        <f>IF('S.D.PASTE SHEET'!W313="","",'S.D.PASTE SHEET'!W313)</f>
        <v/>
      </c>
      <c s="50" t="str">
        <f>IF('S.D.PASTE SHEET'!X313="","",'S.D.PASTE SHEET'!X313)</f>
        <v/>
      </c>
      <c s="50" t="str">
        <f>IF('S.D.PASTE SHEET'!Y313="","",'S.D.PASTE SHEET'!Y313)</f>
        <v/>
      </c>
      <c s="50" t="str">
        <f>IF('S.D.PASTE SHEET'!Z313="","",'S.D.PASTE SHEET'!Z313)</f>
        <v/>
      </c>
      <c s="50" t="str">
        <f>IF('S.D.PASTE SHEET'!AA313="","",'S.D.PASTE SHEET'!AA313)</f>
        <v/>
      </c>
      <c s="50" t="str">
        <f>IF('S.D.PASTE SHEET'!AB313="","",'S.D.PASTE SHEET'!AB313)</f>
        <v/>
      </c>
      <c s="50" t="str">
        <f>IF('S.D.PASTE SHEET'!AC313="","",'S.D.PASTE SHEET'!AC313)</f>
        <v/>
      </c>
      <c s="50" t="str">
        <f>IF('S.D.PASTE SHEET'!AD313="","",'S.D.PASTE SHEET'!AD313)</f>
        <v/>
      </c>
      <c s="52"/>
      <c s="48" t="str">
        <f>IF(AK313="","",IF(AK313&gt;0,COUNT($AG$2:AG313),""))</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IF(BC313="","",IF(BC313&gt;0,COUNT($AY$2:AY313),""))</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14" spans="1:66" ht="15.75" customHeight="1">
      <c r="A314" s="50" t="str">
        <f>IF('S.D.PASTE SHEET'!A314="","",'S.D.PASTE SHEET'!A314)</f>
        <v/>
      </c>
      <c s="50" t="str">
        <f>IF('S.D.PASTE SHEET'!B314="","",'S.D.PASTE SHEET'!B314)</f>
        <v/>
      </c>
      <c s="50" t="str">
        <f>IF('S.D.PASTE SHEET'!C314="","",'S.D.PASTE SHEET'!C314)</f>
        <v/>
      </c>
      <c s="51" t="str">
        <f>IF('S.D.PASTE SHEET'!D314="","",'S.D.PASTE SHEET'!D314)</f>
        <v/>
      </c>
      <c s="50" t="str">
        <f>IF('S.D.PASTE SHEET'!E314="","",UPPER('S.D.PASTE SHEET'!E314))</f>
        <v/>
      </c>
      <c s="50" t="str">
        <f>IF('S.D.PASTE SHEET'!F314="","",'S.D.PASTE SHEET'!F314)</f>
        <v/>
      </c>
      <c s="50" t="str">
        <f>IF('S.D.PASTE SHEET'!G314="","",UPPER('S.D.PASTE SHEET'!G314))</f>
        <v/>
      </c>
      <c s="50" t="str">
        <f>IF('S.D.PASTE SHEET'!H314="","",UPPER('S.D.PASTE SHEET'!H314))</f>
        <v/>
      </c>
      <c s="50" t="str">
        <f>IF('S.D.PASTE SHEET'!I314="","",'S.D.PASTE SHEET'!I314)</f>
        <v/>
      </c>
      <c s="51" t="str">
        <f>IF('S.D.PASTE SHEET'!J314="","",'S.D.PASTE SHEET'!J314)</f>
        <v/>
      </c>
      <c s="50" t="str">
        <f>IF('S.D.PASTE SHEET'!K314="","",'S.D.PASTE SHEET'!K314)</f>
        <v/>
      </c>
      <c s="50" t="str">
        <f>IF('S.D.PASTE SHEET'!L314="","",'S.D.PASTE SHEET'!L314)</f>
        <v/>
      </c>
      <c s="50" t="str">
        <f>IF('S.D.PASTE SHEET'!M314="","",'S.D.PASTE SHEET'!M314)</f>
        <v/>
      </c>
      <c s="50" t="str">
        <f>IF('S.D.PASTE SHEET'!N314="","",'S.D.PASTE SHEET'!N314)</f>
        <v/>
      </c>
      <c s="50" t="str">
        <f>IF('S.D.PASTE SHEET'!O314="","",'S.D.PASTE SHEET'!O314)</f>
        <v/>
      </c>
      <c s="50" t="str">
        <f>IF('S.D.PASTE SHEET'!P314="","",'S.D.PASTE SHEET'!P314)</f>
        <v/>
      </c>
      <c s="50" t="str">
        <f>IF('S.D.PASTE SHEET'!Q314="","",'S.D.PASTE SHEET'!Q314)</f>
        <v/>
      </c>
      <c s="50" t="str">
        <f>IF('S.D.PASTE SHEET'!R314="","",'S.D.PASTE SHEET'!R314)</f>
        <v/>
      </c>
      <c s="50" t="str">
        <f>IF('S.D.PASTE SHEET'!S314="","",'S.D.PASTE SHEET'!S314)</f>
        <v/>
      </c>
      <c s="50" t="str">
        <f>IF('S.D.PASTE SHEET'!T314="","",'S.D.PASTE SHEET'!T314)</f>
        <v/>
      </c>
      <c s="50" t="str">
        <f>IF('S.D.PASTE SHEET'!U314="","",'S.D.PASTE SHEET'!U314)</f>
        <v/>
      </c>
      <c s="50" t="str">
        <f>IF('S.D.PASTE SHEET'!V314="","",'S.D.PASTE SHEET'!V314)</f>
        <v/>
      </c>
      <c s="50" t="str">
        <f>IF('S.D.PASTE SHEET'!W314="","",'S.D.PASTE SHEET'!W314)</f>
        <v/>
      </c>
      <c s="50" t="str">
        <f>IF('S.D.PASTE SHEET'!X314="","",'S.D.PASTE SHEET'!X314)</f>
        <v/>
      </c>
      <c s="50" t="str">
        <f>IF('S.D.PASTE SHEET'!Y314="","",'S.D.PASTE SHEET'!Y314)</f>
        <v/>
      </c>
      <c s="50" t="str">
        <f>IF('S.D.PASTE SHEET'!Z314="","",'S.D.PASTE SHEET'!Z314)</f>
        <v/>
      </c>
      <c s="50" t="str">
        <f>IF('S.D.PASTE SHEET'!AA314="","",'S.D.PASTE SHEET'!AA314)</f>
        <v/>
      </c>
      <c s="50" t="str">
        <f>IF('S.D.PASTE SHEET'!AB314="","",'S.D.PASTE SHEET'!AB314)</f>
        <v/>
      </c>
      <c s="50" t="str">
        <f>IF('S.D.PASTE SHEET'!AC314="","",'S.D.PASTE SHEET'!AC314)</f>
        <v/>
      </c>
      <c s="50" t="str">
        <f>IF('S.D.PASTE SHEET'!AD314="","",'S.D.PASTE SHEET'!AD314)</f>
        <v/>
      </c>
      <c s="52"/>
      <c s="48" t="str">
        <f>IF(AK314="","",IF(AK314&gt;0,COUNT($AG$2:AG314),""))</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t="str">
        <f t="shared" si="160"/>
        <v/>
      </c>
      <c s="48" t="str">
        <f>IF(BC314="","",IF(BC314&gt;0,COUNT($AY$2:AY314),""))</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15" spans="1:66" ht="15.75" customHeight="1">
      <c r="A315" s="50" t="str">
        <f>IF('S.D.PASTE SHEET'!A315="","",'S.D.PASTE SHEET'!A315)</f>
        <v/>
      </c>
      <c s="50" t="str">
        <f>IF('S.D.PASTE SHEET'!B315="","",'S.D.PASTE SHEET'!B315)</f>
        <v/>
      </c>
      <c s="50" t="str">
        <f>IF('S.D.PASTE SHEET'!C315="","",'S.D.PASTE SHEET'!C315)</f>
        <v/>
      </c>
      <c s="51" t="str">
        <f>IF('S.D.PASTE SHEET'!D315="","",'S.D.PASTE SHEET'!D315)</f>
        <v/>
      </c>
      <c s="50" t="str">
        <f>IF('S.D.PASTE SHEET'!E315="","",UPPER('S.D.PASTE SHEET'!E315))</f>
        <v/>
      </c>
      <c s="50" t="str">
        <f>IF('S.D.PASTE SHEET'!F315="","",'S.D.PASTE SHEET'!F315)</f>
        <v/>
      </c>
      <c s="50" t="str">
        <f>IF('S.D.PASTE SHEET'!G315="","",UPPER('S.D.PASTE SHEET'!G315))</f>
        <v/>
      </c>
      <c s="50" t="str">
        <f>IF('S.D.PASTE SHEET'!H315="","",UPPER('S.D.PASTE SHEET'!H315))</f>
        <v/>
      </c>
      <c s="50" t="str">
        <f>IF('S.D.PASTE SHEET'!I315="","",'S.D.PASTE SHEET'!I315)</f>
        <v/>
      </c>
      <c s="51" t="str">
        <f>IF('S.D.PASTE SHEET'!J315="","",'S.D.PASTE SHEET'!J315)</f>
        <v/>
      </c>
      <c s="50" t="str">
        <f>IF('S.D.PASTE SHEET'!K315="","",'S.D.PASTE SHEET'!K315)</f>
        <v/>
      </c>
      <c s="50" t="str">
        <f>IF('S.D.PASTE SHEET'!L315="","",'S.D.PASTE SHEET'!L315)</f>
        <v/>
      </c>
      <c s="50" t="str">
        <f>IF('S.D.PASTE SHEET'!M315="","",'S.D.PASTE SHEET'!M315)</f>
        <v/>
      </c>
      <c s="50" t="str">
        <f>IF('S.D.PASTE SHEET'!N315="","",'S.D.PASTE SHEET'!N315)</f>
        <v/>
      </c>
      <c s="50" t="str">
        <f>IF('S.D.PASTE SHEET'!O315="","",'S.D.PASTE SHEET'!O315)</f>
        <v/>
      </c>
      <c s="50" t="str">
        <f>IF('S.D.PASTE SHEET'!P315="","",'S.D.PASTE SHEET'!P315)</f>
        <v/>
      </c>
      <c s="50" t="str">
        <f>IF('S.D.PASTE SHEET'!Q315="","",'S.D.PASTE SHEET'!Q315)</f>
        <v/>
      </c>
      <c s="50" t="str">
        <f>IF('S.D.PASTE SHEET'!R315="","",'S.D.PASTE SHEET'!R315)</f>
        <v/>
      </c>
      <c s="50" t="str">
        <f>IF('S.D.PASTE SHEET'!S315="","",'S.D.PASTE SHEET'!S315)</f>
        <v/>
      </c>
      <c s="50" t="str">
        <f>IF('S.D.PASTE SHEET'!T315="","",'S.D.PASTE SHEET'!T315)</f>
        <v/>
      </c>
      <c s="50" t="str">
        <f>IF('S.D.PASTE SHEET'!U315="","",'S.D.PASTE SHEET'!U315)</f>
        <v/>
      </c>
      <c s="50" t="str">
        <f>IF('S.D.PASTE SHEET'!V315="","",'S.D.PASTE SHEET'!V315)</f>
        <v/>
      </c>
      <c s="50" t="str">
        <f>IF('S.D.PASTE SHEET'!W315="","",'S.D.PASTE SHEET'!W315)</f>
        <v/>
      </c>
      <c s="50" t="str">
        <f>IF('S.D.PASTE SHEET'!X315="","",'S.D.PASTE SHEET'!X315)</f>
        <v/>
      </c>
      <c s="50" t="str">
        <f>IF('S.D.PASTE SHEET'!Y315="","",'S.D.PASTE SHEET'!Y315)</f>
        <v/>
      </c>
      <c s="50" t="str">
        <f>IF('S.D.PASTE SHEET'!Z315="","",'S.D.PASTE SHEET'!Z315)</f>
        <v/>
      </c>
      <c s="50" t="str">
        <f>IF('S.D.PASTE SHEET'!AA315="","",'S.D.PASTE SHEET'!AA315)</f>
        <v/>
      </c>
      <c s="50" t="str">
        <f>IF('S.D.PASTE SHEET'!AB315="","",'S.D.PASTE SHEET'!AB315)</f>
        <v/>
      </c>
      <c s="50" t="str">
        <f>IF('S.D.PASTE SHEET'!AC315="","",'S.D.PASTE SHEET'!AC315)</f>
        <v/>
      </c>
      <c s="50" t="str">
        <f>IF('S.D.PASTE SHEET'!AD315="","",'S.D.PASTE SHEET'!AD315)</f>
        <v/>
      </c>
      <c s="52"/>
      <c s="48" t="str">
        <f>IF(AK315="","",IF(AK315&gt;0,COUNT($AG$2:AG315),""))</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IF(BC315="","",IF(BC315&gt;0,COUNT($AY$2:AY315),""))</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16" spans="1:66" ht="15.75" customHeight="1">
      <c r="A316" s="50" t="str">
        <f>IF('S.D.PASTE SHEET'!A316="","",'S.D.PASTE SHEET'!A316)</f>
        <v/>
      </c>
      <c s="50" t="str">
        <f>IF('S.D.PASTE SHEET'!B316="","",'S.D.PASTE SHEET'!B316)</f>
        <v/>
      </c>
      <c s="50" t="str">
        <f>IF('S.D.PASTE SHEET'!C316="","",'S.D.PASTE SHEET'!C316)</f>
        <v/>
      </c>
      <c s="51" t="str">
        <f>IF('S.D.PASTE SHEET'!D316="","",'S.D.PASTE SHEET'!D316)</f>
        <v/>
      </c>
      <c s="50" t="str">
        <f>IF('S.D.PASTE SHEET'!E316="","",UPPER('S.D.PASTE SHEET'!E316))</f>
        <v/>
      </c>
      <c s="50" t="str">
        <f>IF('S.D.PASTE SHEET'!F316="","",'S.D.PASTE SHEET'!F316)</f>
        <v/>
      </c>
      <c s="50" t="str">
        <f>IF('S.D.PASTE SHEET'!G316="","",UPPER('S.D.PASTE SHEET'!G316))</f>
        <v/>
      </c>
      <c s="50" t="str">
        <f>IF('S.D.PASTE SHEET'!H316="","",UPPER('S.D.PASTE SHEET'!H316))</f>
        <v/>
      </c>
      <c s="50" t="str">
        <f>IF('S.D.PASTE SHEET'!I316="","",'S.D.PASTE SHEET'!I316)</f>
        <v/>
      </c>
      <c s="51" t="str">
        <f>IF('S.D.PASTE SHEET'!J316="","",'S.D.PASTE SHEET'!J316)</f>
        <v/>
      </c>
      <c s="50" t="str">
        <f>IF('S.D.PASTE SHEET'!K316="","",'S.D.PASTE SHEET'!K316)</f>
        <v/>
      </c>
      <c s="50" t="str">
        <f>IF('S.D.PASTE SHEET'!L316="","",'S.D.PASTE SHEET'!L316)</f>
        <v/>
      </c>
      <c s="50" t="str">
        <f>IF('S.D.PASTE SHEET'!M316="","",'S.D.PASTE SHEET'!M316)</f>
        <v/>
      </c>
      <c s="50" t="str">
        <f>IF('S.D.PASTE SHEET'!N316="","",'S.D.PASTE SHEET'!N316)</f>
        <v/>
      </c>
      <c s="50" t="str">
        <f>IF('S.D.PASTE SHEET'!O316="","",'S.D.PASTE SHEET'!O316)</f>
        <v/>
      </c>
      <c s="50" t="str">
        <f>IF('S.D.PASTE SHEET'!P316="","",'S.D.PASTE SHEET'!P316)</f>
        <v/>
      </c>
      <c s="50" t="str">
        <f>IF('S.D.PASTE SHEET'!Q316="","",'S.D.PASTE SHEET'!Q316)</f>
        <v/>
      </c>
      <c s="50" t="str">
        <f>IF('S.D.PASTE SHEET'!R316="","",'S.D.PASTE SHEET'!R316)</f>
        <v/>
      </c>
      <c s="50" t="str">
        <f>IF('S.D.PASTE SHEET'!S316="","",'S.D.PASTE SHEET'!S316)</f>
        <v/>
      </c>
      <c s="50" t="str">
        <f>IF('S.D.PASTE SHEET'!T316="","",'S.D.PASTE SHEET'!T316)</f>
        <v/>
      </c>
      <c s="50" t="str">
        <f>IF('S.D.PASTE SHEET'!U316="","",'S.D.PASTE SHEET'!U316)</f>
        <v/>
      </c>
      <c s="50" t="str">
        <f>IF('S.D.PASTE SHEET'!V316="","",'S.D.PASTE SHEET'!V316)</f>
        <v/>
      </c>
      <c s="50" t="str">
        <f>IF('S.D.PASTE SHEET'!W316="","",'S.D.PASTE SHEET'!W316)</f>
        <v/>
      </c>
      <c s="50" t="str">
        <f>IF('S.D.PASTE SHEET'!X316="","",'S.D.PASTE SHEET'!X316)</f>
        <v/>
      </c>
      <c s="50" t="str">
        <f>IF('S.D.PASTE SHEET'!Y316="","",'S.D.PASTE SHEET'!Y316)</f>
        <v/>
      </c>
      <c s="50" t="str">
        <f>IF('S.D.PASTE SHEET'!Z316="","",'S.D.PASTE SHEET'!Z316)</f>
        <v/>
      </c>
      <c s="50" t="str">
        <f>IF('S.D.PASTE SHEET'!AA316="","",'S.D.PASTE SHEET'!AA316)</f>
        <v/>
      </c>
      <c s="50" t="str">
        <f>IF('S.D.PASTE SHEET'!AB316="","",'S.D.PASTE SHEET'!AB316)</f>
        <v/>
      </c>
      <c s="50" t="str">
        <f>IF('S.D.PASTE SHEET'!AC316="","",'S.D.PASTE SHEET'!AC316)</f>
        <v/>
      </c>
      <c s="50" t="str">
        <f>IF('S.D.PASTE SHEET'!AD316="","",'S.D.PASTE SHEET'!AD316)</f>
        <v/>
      </c>
      <c s="52"/>
      <c s="48" t="str">
        <f>IF(AK316="","",IF(AK316&gt;0,COUNT($AG$2:AG316),""))</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IF(BC316="","",IF(BC316&gt;0,COUNT($AY$2:AY316),""))</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17" spans="1:66" ht="15.75" customHeight="1">
      <c r="A317" s="50" t="str">
        <f>IF('S.D.PASTE SHEET'!A317="","",'S.D.PASTE SHEET'!A317)</f>
        <v/>
      </c>
      <c s="50" t="str">
        <f>IF('S.D.PASTE SHEET'!B317="","",'S.D.PASTE SHEET'!B317)</f>
        <v/>
      </c>
      <c s="50" t="str">
        <f>IF('S.D.PASTE SHEET'!C317="","",'S.D.PASTE SHEET'!C317)</f>
        <v/>
      </c>
      <c s="51" t="str">
        <f>IF('S.D.PASTE SHEET'!D317="","",'S.D.PASTE SHEET'!D317)</f>
        <v/>
      </c>
      <c s="50" t="str">
        <f>IF('S.D.PASTE SHEET'!E317="","",UPPER('S.D.PASTE SHEET'!E317))</f>
        <v/>
      </c>
      <c s="50" t="str">
        <f>IF('S.D.PASTE SHEET'!F317="","",'S.D.PASTE SHEET'!F317)</f>
        <v/>
      </c>
      <c s="50" t="str">
        <f>IF('S.D.PASTE SHEET'!G317="","",UPPER('S.D.PASTE SHEET'!G317))</f>
        <v/>
      </c>
      <c s="50" t="str">
        <f>IF('S.D.PASTE SHEET'!H317="","",UPPER('S.D.PASTE SHEET'!H317))</f>
        <v/>
      </c>
      <c s="50" t="str">
        <f>IF('S.D.PASTE SHEET'!I317="","",'S.D.PASTE SHEET'!I317)</f>
        <v/>
      </c>
      <c s="51" t="str">
        <f>IF('S.D.PASTE SHEET'!J317="","",'S.D.PASTE SHEET'!J317)</f>
        <v/>
      </c>
      <c s="50" t="str">
        <f>IF('S.D.PASTE SHEET'!K317="","",'S.D.PASTE SHEET'!K317)</f>
        <v/>
      </c>
      <c s="50" t="str">
        <f>IF('S.D.PASTE SHEET'!L317="","",'S.D.PASTE SHEET'!L317)</f>
        <v/>
      </c>
      <c s="50" t="str">
        <f>IF('S.D.PASTE SHEET'!M317="","",'S.D.PASTE SHEET'!M317)</f>
        <v/>
      </c>
      <c s="50" t="str">
        <f>IF('S.D.PASTE SHEET'!N317="","",'S.D.PASTE SHEET'!N317)</f>
        <v/>
      </c>
      <c s="50" t="str">
        <f>IF('S.D.PASTE SHEET'!O317="","",'S.D.PASTE SHEET'!O317)</f>
        <v/>
      </c>
      <c s="50" t="str">
        <f>IF('S.D.PASTE SHEET'!P317="","",'S.D.PASTE SHEET'!P317)</f>
        <v/>
      </c>
      <c s="50" t="str">
        <f>IF('S.D.PASTE SHEET'!Q317="","",'S.D.PASTE SHEET'!Q317)</f>
        <v/>
      </c>
      <c s="50" t="str">
        <f>IF('S.D.PASTE SHEET'!R317="","",'S.D.PASTE SHEET'!R317)</f>
        <v/>
      </c>
      <c s="50" t="str">
        <f>IF('S.D.PASTE SHEET'!S317="","",'S.D.PASTE SHEET'!S317)</f>
        <v/>
      </c>
      <c s="50" t="str">
        <f>IF('S.D.PASTE SHEET'!T317="","",'S.D.PASTE SHEET'!T317)</f>
        <v/>
      </c>
      <c s="50" t="str">
        <f>IF('S.D.PASTE SHEET'!U317="","",'S.D.PASTE SHEET'!U317)</f>
        <v/>
      </c>
      <c s="50" t="str">
        <f>IF('S.D.PASTE SHEET'!V317="","",'S.D.PASTE SHEET'!V317)</f>
        <v/>
      </c>
      <c s="50" t="str">
        <f>IF('S.D.PASTE SHEET'!W317="","",'S.D.PASTE SHEET'!W317)</f>
        <v/>
      </c>
      <c s="50" t="str">
        <f>IF('S.D.PASTE SHEET'!X317="","",'S.D.PASTE SHEET'!X317)</f>
        <v/>
      </c>
      <c s="50" t="str">
        <f>IF('S.D.PASTE SHEET'!Y317="","",'S.D.PASTE SHEET'!Y317)</f>
        <v/>
      </c>
      <c s="50" t="str">
        <f>IF('S.D.PASTE SHEET'!Z317="","",'S.D.PASTE SHEET'!Z317)</f>
        <v/>
      </c>
      <c s="50" t="str">
        <f>IF('S.D.PASTE SHEET'!AA317="","",'S.D.PASTE SHEET'!AA317)</f>
        <v/>
      </c>
      <c s="50" t="str">
        <f>IF('S.D.PASTE SHEET'!AB317="","",'S.D.PASTE SHEET'!AB317)</f>
        <v/>
      </c>
      <c s="50" t="str">
        <f>IF('S.D.PASTE SHEET'!AC317="","",'S.D.PASTE SHEET'!AC317)</f>
        <v/>
      </c>
      <c s="50" t="str">
        <f>IF('S.D.PASTE SHEET'!AD317="","",'S.D.PASTE SHEET'!AD317)</f>
        <v/>
      </c>
      <c s="52"/>
      <c s="48" t="str">
        <f>IF(AK317="","",IF(AK317&gt;0,COUNT($AG$2:AG317),""))</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IF(BC317="","",IF(BC317&gt;0,COUNT($AY$2:AY317),""))</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18" spans="1:66" ht="15.75" customHeight="1">
      <c r="A318" s="50" t="str">
        <f>IF('S.D.PASTE SHEET'!A318="","",'S.D.PASTE SHEET'!A318)</f>
        <v/>
      </c>
      <c s="50" t="str">
        <f>IF('S.D.PASTE SHEET'!B318="","",'S.D.PASTE SHEET'!B318)</f>
        <v/>
      </c>
      <c s="50" t="str">
        <f>IF('S.D.PASTE SHEET'!C318="","",'S.D.PASTE SHEET'!C318)</f>
        <v/>
      </c>
      <c s="51" t="str">
        <f>IF('S.D.PASTE SHEET'!D318="","",'S.D.PASTE SHEET'!D318)</f>
        <v/>
      </c>
      <c s="50" t="str">
        <f>IF('S.D.PASTE SHEET'!E318="","",UPPER('S.D.PASTE SHEET'!E318))</f>
        <v/>
      </c>
      <c s="50" t="str">
        <f>IF('S.D.PASTE SHEET'!F318="","",'S.D.PASTE SHEET'!F318)</f>
        <v/>
      </c>
      <c s="50" t="str">
        <f>IF('S.D.PASTE SHEET'!G318="","",UPPER('S.D.PASTE SHEET'!G318))</f>
        <v/>
      </c>
      <c s="50" t="str">
        <f>IF('S.D.PASTE SHEET'!H318="","",UPPER('S.D.PASTE SHEET'!H318))</f>
        <v/>
      </c>
      <c s="50" t="str">
        <f>IF('S.D.PASTE SHEET'!I318="","",'S.D.PASTE SHEET'!I318)</f>
        <v/>
      </c>
      <c s="51" t="str">
        <f>IF('S.D.PASTE SHEET'!J318="","",'S.D.PASTE SHEET'!J318)</f>
        <v/>
      </c>
      <c s="50" t="str">
        <f>IF('S.D.PASTE SHEET'!K318="","",'S.D.PASTE SHEET'!K318)</f>
        <v/>
      </c>
      <c s="50" t="str">
        <f>IF('S.D.PASTE SHEET'!L318="","",'S.D.PASTE SHEET'!L318)</f>
        <v/>
      </c>
      <c s="50" t="str">
        <f>IF('S.D.PASTE SHEET'!M318="","",'S.D.PASTE SHEET'!M318)</f>
        <v/>
      </c>
      <c s="50" t="str">
        <f>IF('S.D.PASTE SHEET'!N318="","",'S.D.PASTE SHEET'!N318)</f>
        <v/>
      </c>
      <c s="50" t="str">
        <f>IF('S.D.PASTE SHEET'!O318="","",'S.D.PASTE SHEET'!O318)</f>
        <v/>
      </c>
      <c s="50" t="str">
        <f>IF('S.D.PASTE SHEET'!P318="","",'S.D.PASTE SHEET'!P318)</f>
        <v/>
      </c>
      <c s="50" t="str">
        <f>IF('S.D.PASTE SHEET'!Q318="","",'S.D.PASTE SHEET'!Q318)</f>
        <v/>
      </c>
      <c s="50" t="str">
        <f>IF('S.D.PASTE SHEET'!R318="","",'S.D.PASTE SHEET'!R318)</f>
        <v/>
      </c>
      <c s="50" t="str">
        <f>IF('S.D.PASTE SHEET'!S318="","",'S.D.PASTE SHEET'!S318)</f>
        <v/>
      </c>
      <c s="50" t="str">
        <f>IF('S.D.PASTE SHEET'!T318="","",'S.D.PASTE SHEET'!T318)</f>
        <v/>
      </c>
      <c s="50" t="str">
        <f>IF('S.D.PASTE SHEET'!U318="","",'S.D.PASTE SHEET'!U318)</f>
        <v/>
      </c>
      <c s="50" t="str">
        <f>IF('S.D.PASTE SHEET'!V318="","",'S.D.PASTE SHEET'!V318)</f>
        <v/>
      </c>
      <c s="50" t="str">
        <f>IF('S.D.PASTE SHEET'!W318="","",'S.D.PASTE SHEET'!W318)</f>
        <v/>
      </c>
      <c s="50" t="str">
        <f>IF('S.D.PASTE SHEET'!X318="","",'S.D.PASTE SHEET'!X318)</f>
        <v/>
      </c>
      <c s="50" t="str">
        <f>IF('S.D.PASTE SHEET'!Y318="","",'S.D.PASTE SHEET'!Y318)</f>
        <v/>
      </c>
      <c s="50" t="str">
        <f>IF('S.D.PASTE SHEET'!Z318="","",'S.D.PASTE SHEET'!Z318)</f>
        <v/>
      </c>
      <c s="50" t="str">
        <f>IF('S.D.PASTE SHEET'!AA318="","",'S.D.PASTE SHEET'!AA318)</f>
        <v/>
      </c>
      <c s="50" t="str">
        <f>IF('S.D.PASTE SHEET'!AB318="","",'S.D.PASTE SHEET'!AB318)</f>
        <v/>
      </c>
      <c s="50" t="str">
        <f>IF('S.D.PASTE SHEET'!AC318="","",'S.D.PASTE SHEET'!AC318)</f>
        <v/>
      </c>
      <c s="50" t="str">
        <f>IF('S.D.PASTE SHEET'!AD318="","",'S.D.PASTE SHEET'!AD318)</f>
        <v/>
      </c>
      <c s="52"/>
      <c s="48" t="str">
        <f>IF(AK318="","",IF(AK318&gt;0,COUNT($AG$2:AG318),""))</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IF(BC318="","",IF(BC318&gt;0,COUNT($AY$2:AY318),""))</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19" spans="1:66" ht="15.75" customHeight="1">
      <c r="A319" s="50" t="str">
        <f>IF('S.D.PASTE SHEET'!A319="","",'S.D.PASTE SHEET'!A319)</f>
        <v/>
      </c>
      <c s="50" t="str">
        <f>IF('S.D.PASTE SHEET'!B319="","",'S.D.PASTE SHEET'!B319)</f>
        <v/>
      </c>
      <c s="50" t="str">
        <f>IF('S.D.PASTE SHEET'!C319="","",'S.D.PASTE SHEET'!C319)</f>
        <v/>
      </c>
      <c s="51" t="str">
        <f>IF('S.D.PASTE SHEET'!D319="","",'S.D.PASTE SHEET'!D319)</f>
        <v/>
      </c>
      <c s="50" t="str">
        <f>IF('S.D.PASTE SHEET'!E319="","",UPPER('S.D.PASTE SHEET'!E319))</f>
        <v/>
      </c>
      <c s="50" t="str">
        <f>IF('S.D.PASTE SHEET'!F319="","",'S.D.PASTE SHEET'!F319)</f>
        <v/>
      </c>
      <c s="50" t="str">
        <f>IF('S.D.PASTE SHEET'!G319="","",UPPER('S.D.PASTE SHEET'!G319))</f>
        <v/>
      </c>
      <c s="50" t="str">
        <f>IF('S.D.PASTE SHEET'!H319="","",UPPER('S.D.PASTE SHEET'!H319))</f>
        <v/>
      </c>
      <c s="50" t="str">
        <f>IF('S.D.PASTE SHEET'!I319="","",'S.D.PASTE SHEET'!I319)</f>
        <v/>
      </c>
      <c s="51" t="str">
        <f>IF('S.D.PASTE SHEET'!J319="","",'S.D.PASTE SHEET'!J319)</f>
        <v/>
      </c>
      <c s="50" t="str">
        <f>IF('S.D.PASTE SHEET'!K319="","",'S.D.PASTE SHEET'!K319)</f>
        <v/>
      </c>
      <c s="50" t="str">
        <f>IF('S.D.PASTE SHEET'!L319="","",'S.D.PASTE SHEET'!L319)</f>
        <v/>
      </c>
      <c s="50" t="str">
        <f>IF('S.D.PASTE SHEET'!M319="","",'S.D.PASTE SHEET'!M319)</f>
        <v/>
      </c>
      <c s="50" t="str">
        <f>IF('S.D.PASTE SHEET'!N319="","",'S.D.PASTE SHEET'!N319)</f>
        <v/>
      </c>
      <c s="50" t="str">
        <f>IF('S.D.PASTE SHEET'!O319="","",'S.D.PASTE SHEET'!O319)</f>
        <v/>
      </c>
      <c s="50" t="str">
        <f>IF('S.D.PASTE SHEET'!P319="","",'S.D.PASTE SHEET'!P319)</f>
        <v/>
      </c>
      <c s="50" t="str">
        <f>IF('S.D.PASTE SHEET'!Q319="","",'S.D.PASTE SHEET'!Q319)</f>
        <v/>
      </c>
      <c s="50" t="str">
        <f>IF('S.D.PASTE SHEET'!R319="","",'S.D.PASTE SHEET'!R319)</f>
        <v/>
      </c>
      <c s="50" t="str">
        <f>IF('S.D.PASTE SHEET'!S319="","",'S.D.PASTE SHEET'!S319)</f>
        <v/>
      </c>
      <c s="50" t="str">
        <f>IF('S.D.PASTE SHEET'!T319="","",'S.D.PASTE SHEET'!T319)</f>
        <v/>
      </c>
      <c s="50" t="str">
        <f>IF('S.D.PASTE SHEET'!U319="","",'S.D.PASTE SHEET'!U319)</f>
        <v/>
      </c>
      <c s="50" t="str">
        <f>IF('S.D.PASTE SHEET'!V319="","",'S.D.PASTE SHEET'!V319)</f>
        <v/>
      </c>
      <c s="50" t="str">
        <f>IF('S.D.PASTE SHEET'!W319="","",'S.D.PASTE SHEET'!W319)</f>
        <v/>
      </c>
      <c s="50" t="str">
        <f>IF('S.D.PASTE SHEET'!X319="","",'S.D.PASTE SHEET'!X319)</f>
        <v/>
      </c>
      <c s="50" t="str">
        <f>IF('S.D.PASTE SHEET'!Y319="","",'S.D.PASTE SHEET'!Y319)</f>
        <v/>
      </c>
      <c s="50" t="str">
        <f>IF('S.D.PASTE SHEET'!Z319="","",'S.D.PASTE SHEET'!Z319)</f>
        <v/>
      </c>
      <c s="50" t="str">
        <f>IF('S.D.PASTE SHEET'!AA319="","",'S.D.PASTE SHEET'!AA319)</f>
        <v/>
      </c>
      <c s="50" t="str">
        <f>IF('S.D.PASTE SHEET'!AB319="","",'S.D.PASTE SHEET'!AB319)</f>
        <v/>
      </c>
      <c s="50" t="str">
        <f>IF('S.D.PASTE SHEET'!AC319="","",'S.D.PASTE SHEET'!AC319)</f>
        <v/>
      </c>
      <c s="50" t="str">
        <f>IF('S.D.PASTE SHEET'!AD319="","",'S.D.PASTE SHEET'!AD319)</f>
        <v/>
      </c>
      <c s="52"/>
      <c s="48" t="str">
        <f>IF(AK319="","",IF(AK319&gt;0,COUNT($AG$2:AG319),""))</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IF(BC319="","",IF(BC319&gt;0,COUNT($AY$2:AY319),""))</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20" spans="1:66" ht="15.75" customHeight="1">
      <c r="A320" s="50" t="str">
        <f>IF('S.D.PASTE SHEET'!A320="","",'S.D.PASTE SHEET'!A320)</f>
        <v/>
      </c>
      <c s="50" t="str">
        <f>IF('S.D.PASTE SHEET'!B320="","",'S.D.PASTE SHEET'!B320)</f>
        <v/>
      </c>
      <c s="50" t="str">
        <f>IF('S.D.PASTE SHEET'!C320="","",'S.D.PASTE SHEET'!C320)</f>
        <v/>
      </c>
      <c s="51" t="str">
        <f>IF('S.D.PASTE SHEET'!D320="","",'S.D.PASTE SHEET'!D320)</f>
        <v/>
      </c>
      <c s="50" t="str">
        <f>IF('S.D.PASTE SHEET'!E320="","",UPPER('S.D.PASTE SHEET'!E320))</f>
        <v/>
      </c>
      <c s="50" t="str">
        <f>IF('S.D.PASTE SHEET'!F320="","",'S.D.PASTE SHEET'!F320)</f>
        <v/>
      </c>
      <c s="50" t="str">
        <f>IF('S.D.PASTE SHEET'!G320="","",UPPER('S.D.PASTE SHEET'!G320))</f>
        <v/>
      </c>
      <c s="50" t="str">
        <f>IF('S.D.PASTE SHEET'!H320="","",UPPER('S.D.PASTE SHEET'!H320))</f>
        <v/>
      </c>
      <c s="50" t="str">
        <f>IF('S.D.PASTE SHEET'!I320="","",'S.D.PASTE SHEET'!I320)</f>
        <v/>
      </c>
      <c s="51" t="str">
        <f>IF('S.D.PASTE SHEET'!J320="","",'S.D.PASTE SHEET'!J320)</f>
        <v/>
      </c>
      <c s="50" t="str">
        <f>IF('S.D.PASTE SHEET'!K320="","",'S.D.PASTE SHEET'!K320)</f>
        <v/>
      </c>
      <c s="50" t="str">
        <f>IF('S.D.PASTE SHEET'!L320="","",'S.D.PASTE SHEET'!L320)</f>
        <v/>
      </c>
      <c s="50" t="str">
        <f>IF('S.D.PASTE SHEET'!M320="","",'S.D.PASTE SHEET'!M320)</f>
        <v/>
      </c>
      <c s="50" t="str">
        <f>IF('S.D.PASTE SHEET'!N320="","",'S.D.PASTE SHEET'!N320)</f>
        <v/>
      </c>
      <c s="50" t="str">
        <f>IF('S.D.PASTE SHEET'!O320="","",'S.D.PASTE SHEET'!O320)</f>
        <v/>
      </c>
      <c s="50" t="str">
        <f>IF('S.D.PASTE SHEET'!P320="","",'S.D.PASTE SHEET'!P320)</f>
        <v/>
      </c>
      <c s="50" t="str">
        <f>IF('S.D.PASTE SHEET'!Q320="","",'S.D.PASTE SHEET'!Q320)</f>
        <v/>
      </c>
      <c s="50" t="str">
        <f>IF('S.D.PASTE SHEET'!R320="","",'S.D.PASTE SHEET'!R320)</f>
        <v/>
      </c>
      <c s="50" t="str">
        <f>IF('S.D.PASTE SHEET'!S320="","",'S.D.PASTE SHEET'!S320)</f>
        <v/>
      </c>
      <c s="50" t="str">
        <f>IF('S.D.PASTE SHEET'!T320="","",'S.D.PASTE SHEET'!T320)</f>
        <v/>
      </c>
      <c s="50" t="str">
        <f>IF('S.D.PASTE SHEET'!U320="","",'S.D.PASTE SHEET'!U320)</f>
        <v/>
      </c>
      <c s="50" t="str">
        <f>IF('S.D.PASTE SHEET'!V320="","",'S.D.PASTE SHEET'!V320)</f>
        <v/>
      </c>
      <c s="50" t="str">
        <f>IF('S.D.PASTE SHEET'!W320="","",'S.D.PASTE SHEET'!W320)</f>
        <v/>
      </c>
      <c s="50" t="str">
        <f>IF('S.D.PASTE SHEET'!X320="","",'S.D.PASTE SHEET'!X320)</f>
        <v/>
      </c>
      <c s="50" t="str">
        <f>IF('S.D.PASTE SHEET'!Y320="","",'S.D.PASTE SHEET'!Y320)</f>
        <v/>
      </c>
      <c s="50" t="str">
        <f>IF('S.D.PASTE SHEET'!Z320="","",'S.D.PASTE SHEET'!Z320)</f>
        <v/>
      </c>
      <c s="50" t="str">
        <f>IF('S.D.PASTE SHEET'!AA320="","",'S.D.PASTE SHEET'!AA320)</f>
        <v/>
      </c>
      <c s="50" t="str">
        <f>IF('S.D.PASTE SHEET'!AB320="","",'S.D.PASTE SHEET'!AB320)</f>
        <v/>
      </c>
      <c s="50" t="str">
        <f>IF('S.D.PASTE SHEET'!AC320="","",'S.D.PASTE SHEET'!AC320)</f>
        <v/>
      </c>
      <c s="50" t="str">
        <f>IF('S.D.PASTE SHEET'!AD320="","",'S.D.PASTE SHEET'!AD320)</f>
        <v/>
      </c>
      <c s="52"/>
      <c s="48" t="str">
        <f>IF(AK320="","",IF(AK320&gt;0,COUNT($AG$2:AG320),""))</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IF(BC320="","",IF(BC320&gt;0,COUNT($AY$2:AY320),""))</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21" spans="1:66" ht="15.75" customHeight="1">
      <c r="A321" s="50" t="str">
        <f>IF('S.D.PASTE SHEET'!A321="","",'S.D.PASTE SHEET'!A321)</f>
        <v/>
      </c>
      <c s="50" t="str">
        <f>IF('S.D.PASTE SHEET'!B321="","",'S.D.PASTE SHEET'!B321)</f>
        <v/>
      </c>
      <c s="50" t="str">
        <f>IF('S.D.PASTE SHEET'!C321="","",'S.D.PASTE SHEET'!C321)</f>
        <v/>
      </c>
      <c s="51" t="str">
        <f>IF('S.D.PASTE SHEET'!D321="","",'S.D.PASTE SHEET'!D321)</f>
        <v/>
      </c>
      <c s="50" t="str">
        <f>IF('S.D.PASTE SHEET'!E321="","",UPPER('S.D.PASTE SHEET'!E321))</f>
        <v/>
      </c>
      <c s="50" t="str">
        <f>IF('S.D.PASTE SHEET'!F321="","",'S.D.PASTE SHEET'!F321)</f>
        <v/>
      </c>
      <c s="50" t="str">
        <f>IF('S.D.PASTE SHEET'!G321="","",UPPER('S.D.PASTE SHEET'!G321))</f>
        <v/>
      </c>
      <c s="50" t="str">
        <f>IF('S.D.PASTE SHEET'!H321="","",UPPER('S.D.PASTE SHEET'!H321))</f>
        <v/>
      </c>
      <c s="50" t="str">
        <f>IF('S.D.PASTE SHEET'!I321="","",'S.D.PASTE SHEET'!I321)</f>
        <v/>
      </c>
      <c s="51" t="str">
        <f>IF('S.D.PASTE SHEET'!J321="","",'S.D.PASTE SHEET'!J321)</f>
        <v/>
      </c>
      <c s="50" t="str">
        <f>IF('S.D.PASTE SHEET'!K321="","",'S.D.PASTE SHEET'!K321)</f>
        <v/>
      </c>
      <c s="50" t="str">
        <f>IF('S.D.PASTE SHEET'!L321="","",'S.D.PASTE SHEET'!L321)</f>
        <v/>
      </c>
      <c s="50" t="str">
        <f>IF('S.D.PASTE SHEET'!M321="","",'S.D.PASTE SHEET'!M321)</f>
        <v/>
      </c>
      <c s="50" t="str">
        <f>IF('S.D.PASTE SHEET'!N321="","",'S.D.PASTE SHEET'!N321)</f>
        <v/>
      </c>
      <c s="50" t="str">
        <f>IF('S.D.PASTE SHEET'!O321="","",'S.D.PASTE SHEET'!O321)</f>
        <v/>
      </c>
      <c s="50" t="str">
        <f>IF('S.D.PASTE SHEET'!P321="","",'S.D.PASTE SHEET'!P321)</f>
        <v/>
      </c>
      <c s="50" t="str">
        <f>IF('S.D.PASTE SHEET'!Q321="","",'S.D.PASTE SHEET'!Q321)</f>
        <v/>
      </c>
      <c s="50" t="str">
        <f>IF('S.D.PASTE SHEET'!R321="","",'S.D.PASTE SHEET'!R321)</f>
        <v/>
      </c>
      <c s="50" t="str">
        <f>IF('S.D.PASTE SHEET'!S321="","",'S.D.PASTE SHEET'!S321)</f>
        <v/>
      </c>
      <c s="50" t="str">
        <f>IF('S.D.PASTE SHEET'!T321="","",'S.D.PASTE SHEET'!T321)</f>
        <v/>
      </c>
      <c s="50" t="str">
        <f>IF('S.D.PASTE SHEET'!U321="","",'S.D.PASTE SHEET'!U321)</f>
        <v/>
      </c>
      <c s="50" t="str">
        <f>IF('S.D.PASTE SHEET'!V321="","",'S.D.PASTE SHEET'!V321)</f>
        <v/>
      </c>
      <c s="50" t="str">
        <f>IF('S.D.PASTE SHEET'!W321="","",'S.D.PASTE SHEET'!W321)</f>
        <v/>
      </c>
      <c s="50" t="str">
        <f>IF('S.D.PASTE SHEET'!X321="","",'S.D.PASTE SHEET'!X321)</f>
        <v/>
      </c>
      <c s="50" t="str">
        <f>IF('S.D.PASTE SHEET'!Y321="","",'S.D.PASTE SHEET'!Y321)</f>
        <v/>
      </c>
      <c s="50" t="str">
        <f>IF('S.D.PASTE SHEET'!Z321="","",'S.D.PASTE SHEET'!Z321)</f>
        <v/>
      </c>
      <c s="50" t="str">
        <f>IF('S.D.PASTE SHEET'!AA321="","",'S.D.PASTE SHEET'!AA321)</f>
        <v/>
      </c>
      <c s="50" t="str">
        <f>IF('S.D.PASTE SHEET'!AB321="","",'S.D.PASTE SHEET'!AB321)</f>
        <v/>
      </c>
      <c s="50" t="str">
        <f>IF('S.D.PASTE SHEET'!AC321="","",'S.D.PASTE SHEET'!AC321)</f>
        <v/>
      </c>
      <c s="50" t="str">
        <f>IF('S.D.PASTE SHEET'!AD321="","",'S.D.PASTE SHEET'!AD321)</f>
        <v/>
      </c>
      <c s="52"/>
      <c s="48" t="str">
        <f>IF(AK321="","",IF(AK321&gt;0,COUNT($AG$2:AG321),""))</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IF(BC321="","",IF(BC321&gt;0,COUNT($AY$2:AY321),""))</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22" spans="1:66" ht="15.75" customHeight="1">
      <c r="A322" s="50" t="str">
        <f>IF('S.D.PASTE SHEET'!A322="","",'S.D.PASTE SHEET'!A322)</f>
        <v/>
      </c>
      <c s="50" t="str">
        <f>IF('S.D.PASTE SHEET'!B322="","",'S.D.PASTE SHEET'!B322)</f>
        <v/>
      </c>
      <c s="50" t="str">
        <f>IF('S.D.PASTE SHEET'!C322="","",'S.D.PASTE SHEET'!C322)</f>
        <v/>
      </c>
      <c s="51" t="str">
        <f>IF('S.D.PASTE SHEET'!D322="","",'S.D.PASTE SHEET'!D322)</f>
        <v/>
      </c>
      <c s="50" t="str">
        <f>IF('S.D.PASTE SHEET'!E322="","",UPPER('S.D.PASTE SHEET'!E322))</f>
        <v/>
      </c>
      <c s="50" t="str">
        <f>IF('S.D.PASTE SHEET'!F322="","",'S.D.PASTE SHEET'!F322)</f>
        <v/>
      </c>
      <c s="50" t="str">
        <f>IF('S.D.PASTE SHEET'!G322="","",UPPER('S.D.PASTE SHEET'!G322))</f>
        <v/>
      </c>
      <c s="50" t="str">
        <f>IF('S.D.PASTE SHEET'!H322="","",UPPER('S.D.PASTE SHEET'!H322))</f>
        <v/>
      </c>
      <c s="50" t="str">
        <f>IF('S.D.PASTE SHEET'!I322="","",'S.D.PASTE SHEET'!I322)</f>
        <v/>
      </c>
      <c s="51" t="str">
        <f>IF('S.D.PASTE SHEET'!J322="","",'S.D.PASTE SHEET'!J322)</f>
        <v/>
      </c>
      <c s="50" t="str">
        <f>IF('S.D.PASTE SHEET'!K322="","",'S.D.PASTE SHEET'!K322)</f>
        <v/>
      </c>
      <c s="50" t="str">
        <f>IF('S.D.PASTE SHEET'!L322="","",'S.D.PASTE SHEET'!L322)</f>
        <v/>
      </c>
      <c s="50" t="str">
        <f>IF('S.D.PASTE SHEET'!M322="","",'S.D.PASTE SHEET'!M322)</f>
        <v/>
      </c>
      <c s="50" t="str">
        <f>IF('S.D.PASTE SHEET'!N322="","",'S.D.PASTE SHEET'!N322)</f>
        <v/>
      </c>
      <c s="50" t="str">
        <f>IF('S.D.PASTE SHEET'!O322="","",'S.D.PASTE SHEET'!O322)</f>
        <v/>
      </c>
      <c s="50" t="str">
        <f>IF('S.D.PASTE SHEET'!P322="","",'S.D.PASTE SHEET'!P322)</f>
        <v/>
      </c>
      <c s="50" t="str">
        <f>IF('S.D.PASTE SHEET'!Q322="","",'S.D.PASTE SHEET'!Q322)</f>
        <v/>
      </c>
      <c s="50" t="str">
        <f>IF('S.D.PASTE SHEET'!R322="","",'S.D.PASTE SHEET'!R322)</f>
        <v/>
      </c>
      <c s="50" t="str">
        <f>IF('S.D.PASTE SHEET'!S322="","",'S.D.PASTE SHEET'!S322)</f>
        <v/>
      </c>
      <c s="50" t="str">
        <f>IF('S.D.PASTE SHEET'!T322="","",'S.D.PASTE SHEET'!T322)</f>
        <v/>
      </c>
      <c s="50" t="str">
        <f>IF('S.D.PASTE SHEET'!U322="","",'S.D.PASTE SHEET'!U322)</f>
        <v/>
      </c>
      <c s="50" t="str">
        <f>IF('S.D.PASTE SHEET'!V322="","",'S.D.PASTE SHEET'!V322)</f>
        <v/>
      </c>
      <c s="50" t="str">
        <f>IF('S.D.PASTE SHEET'!W322="","",'S.D.PASTE SHEET'!W322)</f>
        <v/>
      </c>
      <c s="50" t="str">
        <f>IF('S.D.PASTE SHEET'!X322="","",'S.D.PASTE SHEET'!X322)</f>
        <v/>
      </c>
      <c s="50" t="str">
        <f>IF('S.D.PASTE SHEET'!Y322="","",'S.D.PASTE SHEET'!Y322)</f>
        <v/>
      </c>
      <c s="50" t="str">
        <f>IF('S.D.PASTE SHEET'!Z322="","",'S.D.PASTE SHEET'!Z322)</f>
        <v/>
      </c>
      <c s="50" t="str">
        <f>IF('S.D.PASTE SHEET'!AA322="","",'S.D.PASTE SHEET'!AA322)</f>
        <v/>
      </c>
      <c s="50" t="str">
        <f>IF('S.D.PASTE SHEET'!AB322="","",'S.D.PASTE SHEET'!AB322)</f>
        <v/>
      </c>
      <c s="50" t="str">
        <f>IF('S.D.PASTE SHEET'!AC322="","",'S.D.PASTE SHEET'!AC322)</f>
        <v/>
      </c>
      <c s="50" t="str">
        <f>IF('S.D.PASTE SHEET'!AD322="","",'S.D.PASTE SHEET'!AD322)</f>
        <v/>
      </c>
      <c s="52"/>
      <c s="48" t="str">
        <f>IF(AK322="","",IF(AK322&gt;0,COUNT($AG$2:AG322),""))</f>
        <v/>
      </c>
      <c s="53" t="str">
        <f t="shared" si="128"/>
        <v/>
      </c>
      <c s="53" t="str">
        <f t="shared" si="129"/>
        <v/>
      </c>
      <c s="53" t="str">
        <f t="shared" si="130"/>
        <v/>
      </c>
      <c s="51" t="str">
        <f t="shared" si="131"/>
        <v/>
      </c>
      <c s="53" t="str">
        <f t="shared" si="132"/>
        <v/>
      </c>
      <c s="53" t="str">
        <f t="shared" si="133"/>
        <v/>
      </c>
      <c s="53" t="str">
        <f t="shared" si="134"/>
        <v/>
      </c>
      <c s="53" t="str">
        <f t="shared" si="135"/>
        <v/>
      </c>
      <c s="53" t="str">
        <f t="shared" si="136"/>
        <v/>
      </c>
      <c s="51" t="str">
        <f t="shared" si="137"/>
        <v/>
      </c>
      <c s="53" t="str">
        <f t="shared" si="138"/>
        <v/>
      </c>
      <c s="53" t="str">
        <f t="shared" si="139"/>
        <v/>
      </c>
      <c s="53" t="str">
        <f t="shared" si="140"/>
        <v/>
      </c>
      <c s="53" t="str">
        <f t="shared" si="141"/>
        <v/>
      </c>
      <c s="53" t="str">
        <f t="shared" si="142"/>
        <v/>
      </c>
      <c s="53" t="str">
        <f t="shared" si="143"/>
        <v/>
      </c>
      <c s="48"/>
      <c s="48" t="str">
        <f>IF(BC322="","",IF(BC322&gt;0,COUNT($AY$2:AY322),""))</f>
        <v/>
      </c>
      <c s="54" t="str">
        <f t="shared" si="144"/>
        <v/>
      </c>
      <c s="54" t="str">
        <f t="shared" si="145"/>
        <v/>
      </c>
      <c s="54" t="str">
        <f t="shared" si="146"/>
        <v/>
      </c>
      <c s="51" t="str">
        <f t="shared" si="147"/>
        <v/>
      </c>
      <c s="54" t="str">
        <f t="shared" si="148"/>
        <v/>
      </c>
      <c s="54" t="str">
        <f t="shared" si="149"/>
        <v/>
      </c>
      <c s="54" t="str">
        <f t="shared" si="150"/>
        <v/>
      </c>
      <c s="54" t="str">
        <f t="shared" si="151"/>
        <v/>
      </c>
      <c s="54" t="str">
        <f t="shared" si="152"/>
        <v/>
      </c>
      <c s="51" t="str">
        <f t="shared" si="153"/>
        <v/>
      </c>
      <c s="54" t="str">
        <f t="shared" si="154"/>
        <v/>
      </c>
      <c s="54" t="str">
        <f t="shared" si="155"/>
        <v/>
      </c>
      <c s="54" t="str">
        <f t="shared" si="156"/>
        <v/>
      </c>
      <c s="54" t="str">
        <f t="shared" si="157"/>
        <v/>
      </c>
      <c s="54" t="str">
        <f t="shared" si="158"/>
        <v/>
      </c>
      <c s="54" t="str">
        <f t="shared" si="159"/>
        <v/>
      </c>
    </row>
    <row r="323" spans="1:66" ht="15.75" customHeight="1">
      <c r="A323" s="50" t="str">
        <f>IF('S.D.PASTE SHEET'!A323="","",'S.D.PASTE SHEET'!A323)</f>
        <v/>
      </c>
      <c s="50" t="str">
        <f>IF('S.D.PASTE SHEET'!B323="","",'S.D.PASTE SHEET'!B323)</f>
        <v/>
      </c>
      <c s="50" t="str">
        <f>IF('S.D.PASTE SHEET'!C323="","",'S.D.PASTE SHEET'!C323)</f>
        <v/>
      </c>
      <c s="51" t="str">
        <f>IF('S.D.PASTE SHEET'!D323="","",'S.D.PASTE SHEET'!D323)</f>
        <v/>
      </c>
      <c s="50" t="str">
        <f>IF('S.D.PASTE SHEET'!E323="","",UPPER('S.D.PASTE SHEET'!E323))</f>
        <v/>
      </c>
      <c s="50" t="str">
        <f>IF('S.D.PASTE SHEET'!F323="","",'S.D.PASTE SHEET'!F323)</f>
        <v/>
      </c>
      <c s="50" t="str">
        <f>IF('S.D.PASTE SHEET'!G323="","",UPPER('S.D.PASTE SHEET'!G323))</f>
        <v/>
      </c>
      <c s="50" t="str">
        <f>IF('S.D.PASTE SHEET'!H323="","",UPPER('S.D.PASTE SHEET'!H323))</f>
        <v/>
      </c>
      <c s="50" t="str">
        <f>IF('S.D.PASTE SHEET'!I323="","",'S.D.PASTE SHEET'!I323)</f>
        <v/>
      </c>
      <c s="51" t="str">
        <f>IF('S.D.PASTE SHEET'!J323="","",'S.D.PASTE SHEET'!J323)</f>
        <v/>
      </c>
      <c s="50" t="str">
        <f>IF('S.D.PASTE SHEET'!K323="","",'S.D.PASTE SHEET'!K323)</f>
        <v/>
      </c>
      <c s="50" t="str">
        <f>IF('S.D.PASTE SHEET'!L323="","",'S.D.PASTE SHEET'!L323)</f>
        <v/>
      </c>
      <c s="50" t="str">
        <f>IF('S.D.PASTE SHEET'!M323="","",'S.D.PASTE SHEET'!M323)</f>
        <v/>
      </c>
      <c s="50" t="str">
        <f>IF('S.D.PASTE SHEET'!N323="","",'S.D.PASTE SHEET'!N323)</f>
        <v/>
      </c>
      <c s="50" t="str">
        <f>IF('S.D.PASTE SHEET'!O323="","",'S.D.PASTE SHEET'!O323)</f>
        <v/>
      </c>
      <c s="50" t="str">
        <f>IF('S.D.PASTE SHEET'!P323="","",'S.D.PASTE SHEET'!P323)</f>
        <v/>
      </c>
      <c s="50" t="str">
        <f>IF('S.D.PASTE SHEET'!Q323="","",'S.D.PASTE SHEET'!Q323)</f>
        <v/>
      </c>
      <c s="50" t="str">
        <f>IF('S.D.PASTE SHEET'!R323="","",'S.D.PASTE SHEET'!R323)</f>
        <v/>
      </c>
      <c s="50" t="str">
        <f>IF('S.D.PASTE SHEET'!S323="","",'S.D.PASTE SHEET'!S323)</f>
        <v/>
      </c>
      <c s="50" t="str">
        <f>IF('S.D.PASTE SHEET'!T323="","",'S.D.PASTE SHEET'!T323)</f>
        <v/>
      </c>
      <c s="50" t="str">
        <f>IF('S.D.PASTE SHEET'!U323="","",'S.D.PASTE SHEET'!U323)</f>
        <v/>
      </c>
      <c s="50" t="str">
        <f>IF('S.D.PASTE SHEET'!V323="","",'S.D.PASTE SHEET'!V323)</f>
        <v/>
      </c>
      <c s="50" t="str">
        <f>IF('S.D.PASTE SHEET'!W323="","",'S.D.PASTE SHEET'!W323)</f>
        <v/>
      </c>
      <c s="50" t="str">
        <f>IF('S.D.PASTE SHEET'!X323="","",'S.D.PASTE SHEET'!X323)</f>
        <v/>
      </c>
      <c s="50" t="str">
        <f>IF('S.D.PASTE SHEET'!Y323="","",'S.D.PASTE SHEET'!Y323)</f>
        <v/>
      </c>
      <c s="50" t="str">
        <f>IF('S.D.PASTE SHEET'!Z323="","",'S.D.PASTE SHEET'!Z323)</f>
        <v/>
      </c>
      <c s="50" t="str">
        <f>IF('S.D.PASTE SHEET'!AA323="","",'S.D.PASTE SHEET'!AA323)</f>
        <v/>
      </c>
      <c s="50" t="str">
        <f>IF('S.D.PASTE SHEET'!AB323="","",'S.D.PASTE SHEET'!AB323)</f>
        <v/>
      </c>
      <c s="50" t="str">
        <f>IF('S.D.PASTE SHEET'!AC323="","",'S.D.PASTE SHEET'!AC323)</f>
        <v/>
      </c>
      <c s="50" t="str">
        <f>IF('S.D.PASTE SHEET'!AD323="","",'S.D.PASTE SHEET'!AD323)</f>
        <v/>
      </c>
      <c s="52"/>
      <c s="48" t="str">
        <f>IF(AK323="","",IF(AK323&gt;0,COUNT($AG$2:AG323),""))</f>
        <v/>
      </c>
      <c s="53" t="str">
        <f t="shared" si="161" ref="AG323:AG386">IF(AND($AJ$1=12,$A323=12),$A323,"")</f>
        <v/>
      </c>
      <c s="53" t="str">
        <f t="shared" si="162" ref="AH323:AH386">IF(AND($AJ$1=12,$A323=12),$B323,"")</f>
        <v/>
      </c>
      <c s="53" t="str">
        <f t="shared" si="163" ref="AI323:AI386">IF(AND($AJ$1=12,$A323=12),C323,"")</f>
        <v/>
      </c>
      <c s="51" t="str">
        <f t="shared" si="164" ref="AJ323:AJ386">IF(AND($AJ$1=12,$A323=12),$D323,"")</f>
        <v/>
      </c>
      <c s="53" t="str">
        <f t="shared" si="165" ref="AK323:AK386">IF(AND($AJ$1=12,$A323=12),$E323,"")</f>
        <v/>
      </c>
      <c s="53" t="str">
        <f t="shared" si="166" ref="AL323:AL386">IF(AND($AJ$1=12,$A323=12),$F323,"")</f>
        <v/>
      </c>
      <c s="53" t="str">
        <f t="shared" si="167" ref="AM323:AM386">IF(AND($AJ$1=12,$A323=12),$G323,"")</f>
        <v/>
      </c>
      <c s="53" t="str">
        <f t="shared" si="168" ref="AN323:AN386">IF(AND($AJ$1=12,$A323=12),$H323,"")</f>
        <v/>
      </c>
      <c s="53" t="str">
        <f t="shared" si="169" ref="AO323:AO386">IF(AND($AJ$1=12,$A323=12),$I323,"")</f>
        <v/>
      </c>
      <c s="51" t="str">
        <f t="shared" si="170" ref="AP323:AP386">IF(AND($AJ$1=12,$A323=12),$J323,"")</f>
        <v/>
      </c>
      <c s="53" t="str">
        <f t="shared" si="171" ref="AQ323:AQ386">IF(AND($AJ$1=12,$A323=12),$K323,"")</f>
        <v/>
      </c>
      <c s="53" t="str">
        <f t="shared" si="172" ref="AR323:AR386">IF(AND($AJ$1=12,$A323=12),$L323,"")</f>
        <v/>
      </c>
      <c s="53" t="str">
        <f t="shared" si="173" ref="AS323:AS386">IF(AND($AJ$1=12,$A323=12),$M323,"")</f>
        <v/>
      </c>
      <c s="53" t="str">
        <f t="shared" si="174" ref="AT323:AT386">IF(AND($AJ$1=12,$A323=12),$N323,"")</f>
        <v/>
      </c>
      <c s="53" t="str">
        <f t="shared" si="175" ref="AU323:AU386">IF(AND($AJ$1=12,$A323=12),$O323,"")</f>
        <v/>
      </c>
      <c s="53" t="str">
        <f t="shared" si="176" ref="AV323:AV386">IF(AND($AJ$1=12,$A323=12),$P323,"")</f>
        <v/>
      </c>
      <c s="48"/>
      <c s="48" t="str">
        <f>IF(BC323="","",IF(BC323&gt;0,COUNT($AY$2:AY323),""))</f>
        <v/>
      </c>
      <c s="54" t="str">
        <f t="shared" si="177" ref="AY323:AY386">IF(AND($BB$1=12,$A323=12,$BC$1=$B323),$A323,"")</f>
        <v/>
      </c>
      <c s="54" t="str">
        <f t="shared" si="178" ref="AZ323:AZ386">IF(AND($BB$1=12,$A323=12,$BC$1=$B323),$B323,"")</f>
        <v/>
      </c>
      <c s="54" t="str">
        <f t="shared" si="179" ref="BA323:BA386">IF(AND($BB$1=12,$A323=12,$BC$1=$B323),$C323,"")</f>
        <v/>
      </c>
      <c s="51" t="str">
        <f t="shared" si="180" ref="BB323:BB386">IF(AND($BB$1=12,$A323=12,$BC$1=$B323),$D323,"")</f>
        <v/>
      </c>
      <c s="54" t="str">
        <f t="shared" si="181" ref="BC323:BC386">IF(AND($BB$1=12,$A323=12,$BC$1=$B323),$E323,"")</f>
        <v/>
      </c>
      <c s="54" t="str">
        <f t="shared" si="182" ref="BD323:BD386">IF(AND($BB$1=12,$A323=12,$BC$1=$B323),$F323,"")</f>
        <v/>
      </c>
      <c s="54" t="str">
        <f t="shared" si="183" ref="BE323:BE386">IF(AND($BB$1=12,$A323=12,$BC$1=$B323),$G323,"")</f>
        <v/>
      </c>
      <c s="54" t="str">
        <f t="shared" si="184" ref="BF323:BF386">IF(AND($BB$1=12,$A323=12,$BC$1=$B323),$H323,"")</f>
        <v/>
      </c>
      <c s="54" t="str">
        <f t="shared" si="185" ref="BG323:BG386">IF(AND($BB$1=12,$A323=12,$BC$1=$B323),$I323,"")</f>
        <v/>
      </c>
      <c s="51" t="str">
        <f t="shared" si="186" ref="BH323:BH386">IF(AND($BB$1=12,$A323=12,$BC$1=$B323),$J323,"")</f>
        <v/>
      </c>
      <c s="54" t="str">
        <f t="shared" si="187" ref="BI323:BI386">IF(AND($BB$1=12,$A323=12,$BC$1=$B323),$K323,"")</f>
        <v/>
      </c>
      <c s="54" t="str">
        <f t="shared" si="188" ref="BJ323:BJ386">IF(AND($BB$1=12,$A323=12,$BC$1=$B323),$L323,"")</f>
        <v/>
      </c>
      <c s="54" t="str">
        <f t="shared" si="189" ref="BK323:BK386">IF(AND($BB$1=12,$A323=12,$BC$1=$B323),$M323,"")</f>
        <v/>
      </c>
      <c s="54" t="str">
        <f t="shared" si="190" ref="BL323:BL386">IF(AND($BB$1=12,$A323=12,$BC$1=$B323),$N323,"")</f>
        <v/>
      </c>
      <c s="54" t="str">
        <f t="shared" si="191" ref="BM323:BM386">IF(AND($BB$1=12,$A323=12,$BC$1=$B323),$O323,"")</f>
        <v/>
      </c>
      <c s="54" t="str">
        <f t="shared" si="192" ref="BN323:BN386">IF(AND($BB$1=12,$A323=12,$BC$1=$B323),$P323,"")</f>
        <v/>
      </c>
    </row>
    <row r="324" spans="1:66" ht="15.75" customHeight="1">
      <c r="A324" s="50" t="str">
        <f>IF('S.D.PASTE SHEET'!A324="","",'S.D.PASTE SHEET'!A324)</f>
        <v/>
      </c>
      <c s="50" t="str">
        <f>IF('S.D.PASTE SHEET'!B324="","",'S.D.PASTE SHEET'!B324)</f>
        <v/>
      </c>
      <c s="50" t="str">
        <f>IF('S.D.PASTE SHEET'!C324="","",'S.D.PASTE SHEET'!C324)</f>
        <v/>
      </c>
      <c s="51" t="str">
        <f>IF('S.D.PASTE SHEET'!D324="","",'S.D.PASTE SHEET'!D324)</f>
        <v/>
      </c>
      <c s="50" t="str">
        <f>IF('S.D.PASTE SHEET'!E324="","",UPPER('S.D.PASTE SHEET'!E324))</f>
        <v/>
      </c>
      <c s="50" t="str">
        <f>IF('S.D.PASTE SHEET'!F324="","",'S.D.PASTE SHEET'!F324)</f>
        <v/>
      </c>
      <c s="50" t="str">
        <f>IF('S.D.PASTE SHEET'!G324="","",UPPER('S.D.PASTE SHEET'!G324))</f>
        <v/>
      </c>
      <c s="50" t="str">
        <f>IF('S.D.PASTE SHEET'!H324="","",UPPER('S.D.PASTE SHEET'!H324))</f>
        <v/>
      </c>
      <c s="50" t="str">
        <f>IF('S.D.PASTE SHEET'!I324="","",'S.D.PASTE SHEET'!I324)</f>
        <v/>
      </c>
      <c s="51" t="str">
        <f>IF('S.D.PASTE SHEET'!J324="","",'S.D.PASTE SHEET'!J324)</f>
        <v/>
      </c>
      <c s="50" t="str">
        <f>IF('S.D.PASTE SHEET'!K324="","",'S.D.PASTE SHEET'!K324)</f>
        <v/>
      </c>
      <c s="50" t="str">
        <f>IF('S.D.PASTE SHEET'!L324="","",'S.D.PASTE SHEET'!L324)</f>
        <v/>
      </c>
      <c s="50" t="str">
        <f>IF('S.D.PASTE SHEET'!M324="","",'S.D.PASTE SHEET'!M324)</f>
        <v/>
      </c>
      <c s="50" t="str">
        <f>IF('S.D.PASTE SHEET'!N324="","",'S.D.PASTE SHEET'!N324)</f>
        <v/>
      </c>
      <c s="50" t="str">
        <f>IF('S.D.PASTE SHEET'!O324="","",'S.D.PASTE SHEET'!O324)</f>
        <v/>
      </c>
      <c s="50" t="str">
        <f>IF('S.D.PASTE SHEET'!P324="","",'S.D.PASTE SHEET'!P324)</f>
        <v/>
      </c>
      <c s="50" t="str">
        <f>IF('S.D.PASTE SHEET'!Q324="","",'S.D.PASTE SHEET'!Q324)</f>
        <v/>
      </c>
      <c s="50" t="str">
        <f>IF('S.D.PASTE SHEET'!R324="","",'S.D.PASTE SHEET'!R324)</f>
        <v/>
      </c>
      <c s="50" t="str">
        <f>IF('S.D.PASTE SHEET'!S324="","",'S.D.PASTE SHEET'!S324)</f>
        <v/>
      </c>
      <c s="50" t="str">
        <f>IF('S.D.PASTE SHEET'!T324="","",'S.D.PASTE SHEET'!T324)</f>
        <v/>
      </c>
      <c s="50" t="str">
        <f>IF('S.D.PASTE SHEET'!U324="","",'S.D.PASTE SHEET'!U324)</f>
        <v/>
      </c>
      <c s="50" t="str">
        <f>IF('S.D.PASTE SHEET'!V324="","",'S.D.PASTE SHEET'!V324)</f>
        <v/>
      </c>
      <c s="50" t="str">
        <f>IF('S.D.PASTE SHEET'!W324="","",'S.D.PASTE SHEET'!W324)</f>
        <v/>
      </c>
      <c s="50" t="str">
        <f>IF('S.D.PASTE SHEET'!X324="","",'S.D.PASTE SHEET'!X324)</f>
        <v/>
      </c>
      <c s="50" t="str">
        <f>IF('S.D.PASTE SHEET'!Y324="","",'S.D.PASTE SHEET'!Y324)</f>
        <v/>
      </c>
      <c s="50" t="str">
        <f>IF('S.D.PASTE SHEET'!Z324="","",'S.D.PASTE SHEET'!Z324)</f>
        <v/>
      </c>
      <c s="50" t="str">
        <f>IF('S.D.PASTE SHEET'!AA324="","",'S.D.PASTE SHEET'!AA324)</f>
        <v/>
      </c>
      <c s="50" t="str">
        <f>IF('S.D.PASTE SHEET'!AB324="","",'S.D.PASTE SHEET'!AB324)</f>
        <v/>
      </c>
      <c s="50" t="str">
        <f>IF('S.D.PASTE SHEET'!AC324="","",'S.D.PASTE SHEET'!AC324)</f>
        <v/>
      </c>
      <c s="50" t="str">
        <f>IF('S.D.PASTE SHEET'!AD324="","",'S.D.PASTE SHEET'!AD324)</f>
        <v/>
      </c>
      <c s="52"/>
      <c s="48" t="str">
        <f>IF(AK324="","",IF(AK324&gt;0,COUNT($AG$2:AG324),""))</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IF(BC324="","",IF(BC324&gt;0,COUNT($AY$2:AY324),""))</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25" spans="1:66" ht="15.75" customHeight="1">
      <c r="A325" s="50" t="str">
        <f>IF('S.D.PASTE SHEET'!A325="","",'S.D.PASTE SHEET'!A325)</f>
        <v/>
      </c>
      <c s="50" t="str">
        <f>IF('S.D.PASTE SHEET'!B325="","",'S.D.PASTE SHEET'!B325)</f>
        <v/>
      </c>
      <c s="50" t="str">
        <f>IF('S.D.PASTE SHEET'!C325="","",'S.D.PASTE SHEET'!C325)</f>
        <v/>
      </c>
      <c s="51" t="str">
        <f>IF('S.D.PASTE SHEET'!D325="","",'S.D.PASTE SHEET'!D325)</f>
        <v/>
      </c>
      <c s="50" t="str">
        <f>IF('S.D.PASTE SHEET'!E325="","",UPPER('S.D.PASTE SHEET'!E325))</f>
        <v/>
      </c>
      <c s="50" t="str">
        <f>IF('S.D.PASTE SHEET'!F325="","",'S.D.PASTE SHEET'!F325)</f>
        <v/>
      </c>
      <c s="50" t="str">
        <f>IF('S.D.PASTE SHEET'!G325="","",UPPER('S.D.PASTE SHEET'!G325))</f>
        <v/>
      </c>
      <c s="50" t="str">
        <f>IF('S.D.PASTE SHEET'!H325="","",UPPER('S.D.PASTE SHEET'!H325))</f>
        <v/>
      </c>
      <c s="50" t="str">
        <f>IF('S.D.PASTE SHEET'!I325="","",'S.D.PASTE SHEET'!I325)</f>
        <v/>
      </c>
      <c s="51" t="str">
        <f>IF('S.D.PASTE SHEET'!J325="","",'S.D.PASTE SHEET'!J325)</f>
        <v/>
      </c>
      <c s="50" t="str">
        <f>IF('S.D.PASTE SHEET'!K325="","",'S.D.PASTE SHEET'!K325)</f>
        <v/>
      </c>
      <c s="50" t="str">
        <f>IF('S.D.PASTE SHEET'!L325="","",'S.D.PASTE SHEET'!L325)</f>
        <v/>
      </c>
      <c s="50" t="str">
        <f>IF('S.D.PASTE SHEET'!M325="","",'S.D.PASTE SHEET'!M325)</f>
        <v/>
      </c>
      <c s="50" t="str">
        <f>IF('S.D.PASTE SHEET'!N325="","",'S.D.PASTE SHEET'!N325)</f>
        <v/>
      </c>
      <c s="50" t="str">
        <f>IF('S.D.PASTE SHEET'!O325="","",'S.D.PASTE SHEET'!O325)</f>
        <v/>
      </c>
      <c s="50" t="str">
        <f>IF('S.D.PASTE SHEET'!P325="","",'S.D.PASTE SHEET'!P325)</f>
        <v/>
      </c>
      <c s="50" t="str">
        <f>IF('S.D.PASTE SHEET'!Q325="","",'S.D.PASTE SHEET'!Q325)</f>
        <v/>
      </c>
      <c s="50" t="str">
        <f>IF('S.D.PASTE SHEET'!R325="","",'S.D.PASTE SHEET'!R325)</f>
        <v/>
      </c>
      <c s="50" t="str">
        <f>IF('S.D.PASTE SHEET'!S325="","",'S.D.PASTE SHEET'!S325)</f>
        <v/>
      </c>
      <c s="50" t="str">
        <f>IF('S.D.PASTE SHEET'!T325="","",'S.D.PASTE SHEET'!T325)</f>
        <v/>
      </c>
      <c s="50" t="str">
        <f>IF('S.D.PASTE SHEET'!U325="","",'S.D.PASTE SHEET'!U325)</f>
        <v/>
      </c>
      <c s="50" t="str">
        <f>IF('S.D.PASTE SHEET'!V325="","",'S.D.PASTE SHEET'!V325)</f>
        <v/>
      </c>
      <c s="50" t="str">
        <f>IF('S.D.PASTE SHEET'!W325="","",'S.D.PASTE SHEET'!W325)</f>
        <v/>
      </c>
      <c s="50" t="str">
        <f>IF('S.D.PASTE SHEET'!X325="","",'S.D.PASTE SHEET'!X325)</f>
        <v/>
      </c>
      <c s="50" t="str">
        <f>IF('S.D.PASTE SHEET'!Y325="","",'S.D.PASTE SHEET'!Y325)</f>
        <v/>
      </c>
      <c s="50" t="str">
        <f>IF('S.D.PASTE SHEET'!Z325="","",'S.D.PASTE SHEET'!Z325)</f>
        <v/>
      </c>
      <c s="50" t="str">
        <f>IF('S.D.PASTE SHEET'!AA325="","",'S.D.PASTE SHEET'!AA325)</f>
        <v/>
      </c>
      <c s="50" t="str">
        <f>IF('S.D.PASTE SHEET'!AB325="","",'S.D.PASTE SHEET'!AB325)</f>
        <v/>
      </c>
      <c s="50" t="str">
        <f>IF('S.D.PASTE SHEET'!AC325="","",'S.D.PASTE SHEET'!AC325)</f>
        <v/>
      </c>
      <c s="50" t="str">
        <f>IF('S.D.PASTE SHEET'!AD325="","",'S.D.PASTE SHEET'!AD325)</f>
        <v/>
      </c>
      <c s="52"/>
      <c s="48" t="str">
        <f>IF(AK325="","",IF(AK325&gt;0,COUNT($AG$2:AG325),""))</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IF(BC325="","",IF(BC325&gt;0,COUNT($AY$2:AY325),""))</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26" spans="1:66" ht="15.75" customHeight="1">
      <c r="A326" s="50" t="str">
        <f>IF('S.D.PASTE SHEET'!A326="","",'S.D.PASTE SHEET'!A326)</f>
        <v/>
      </c>
      <c s="50" t="str">
        <f>IF('S.D.PASTE SHEET'!B326="","",'S.D.PASTE SHEET'!B326)</f>
        <v/>
      </c>
      <c s="50" t="str">
        <f>IF('S.D.PASTE SHEET'!C326="","",'S.D.PASTE SHEET'!C326)</f>
        <v/>
      </c>
      <c s="51" t="str">
        <f>IF('S.D.PASTE SHEET'!D326="","",'S.D.PASTE SHEET'!D326)</f>
        <v/>
      </c>
      <c s="50" t="str">
        <f>IF('S.D.PASTE SHEET'!E326="","",UPPER('S.D.PASTE SHEET'!E326))</f>
        <v/>
      </c>
      <c s="50" t="str">
        <f>IF('S.D.PASTE SHEET'!F326="","",'S.D.PASTE SHEET'!F326)</f>
        <v/>
      </c>
      <c s="50" t="str">
        <f>IF('S.D.PASTE SHEET'!G326="","",UPPER('S.D.PASTE SHEET'!G326))</f>
        <v/>
      </c>
      <c s="50" t="str">
        <f>IF('S.D.PASTE SHEET'!H326="","",UPPER('S.D.PASTE SHEET'!H326))</f>
        <v/>
      </c>
      <c s="50" t="str">
        <f>IF('S.D.PASTE SHEET'!I326="","",'S.D.PASTE SHEET'!I326)</f>
        <v/>
      </c>
      <c s="51" t="str">
        <f>IF('S.D.PASTE SHEET'!J326="","",'S.D.PASTE SHEET'!J326)</f>
        <v/>
      </c>
      <c s="50" t="str">
        <f>IF('S.D.PASTE SHEET'!K326="","",'S.D.PASTE SHEET'!K326)</f>
        <v/>
      </c>
      <c s="50" t="str">
        <f>IF('S.D.PASTE SHEET'!L326="","",'S.D.PASTE SHEET'!L326)</f>
        <v/>
      </c>
      <c s="50" t="str">
        <f>IF('S.D.PASTE SHEET'!M326="","",'S.D.PASTE SHEET'!M326)</f>
        <v/>
      </c>
      <c s="50" t="str">
        <f>IF('S.D.PASTE SHEET'!N326="","",'S.D.PASTE SHEET'!N326)</f>
        <v/>
      </c>
      <c s="50" t="str">
        <f>IF('S.D.PASTE SHEET'!O326="","",'S.D.PASTE SHEET'!O326)</f>
        <v/>
      </c>
      <c s="50" t="str">
        <f>IF('S.D.PASTE SHEET'!P326="","",'S.D.PASTE SHEET'!P326)</f>
        <v/>
      </c>
      <c s="50" t="str">
        <f>IF('S.D.PASTE SHEET'!Q326="","",'S.D.PASTE SHEET'!Q326)</f>
        <v/>
      </c>
      <c s="50" t="str">
        <f>IF('S.D.PASTE SHEET'!R326="","",'S.D.PASTE SHEET'!R326)</f>
        <v/>
      </c>
      <c s="50" t="str">
        <f>IF('S.D.PASTE SHEET'!S326="","",'S.D.PASTE SHEET'!S326)</f>
        <v/>
      </c>
      <c s="50" t="str">
        <f>IF('S.D.PASTE SHEET'!T326="","",'S.D.PASTE SHEET'!T326)</f>
        <v/>
      </c>
      <c s="50" t="str">
        <f>IF('S.D.PASTE SHEET'!U326="","",'S.D.PASTE SHEET'!U326)</f>
        <v/>
      </c>
      <c s="50" t="str">
        <f>IF('S.D.PASTE SHEET'!V326="","",'S.D.PASTE SHEET'!V326)</f>
        <v/>
      </c>
      <c s="50" t="str">
        <f>IF('S.D.PASTE SHEET'!W326="","",'S.D.PASTE SHEET'!W326)</f>
        <v/>
      </c>
      <c s="50" t="str">
        <f>IF('S.D.PASTE SHEET'!X326="","",'S.D.PASTE SHEET'!X326)</f>
        <v/>
      </c>
      <c s="50" t="str">
        <f>IF('S.D.PASTE SHEET'!Y326="","",'S.D.PASTE SHEET'!Y326)</f>
        <v/>
      </c>
      <c s="50" t="str">
        <f>IF('S.D.PASTE SHEET'!Z326="","",'S.D.PASTE SHEET'!Z326)</f>
        <v/>
      </c>
      <c s="50" t="str">
        <f>IF('S.D.PASTE SHEET'!AA326="","",'S.D.PASTE SHEET'!AA326)</f>
        <v/>
      </c>
      <c s="50" t="str">
        <f>IF('S.D.PASTE SHEET'!AB326="","",'S.D.PASTE SHEET'!AB326)</f>
        <v/>
      </c>
      <c s="50" t="str">
        <f>IF('S.D.PASTE SHEET'!AC326="","",'S.D.PASTE SHEET'!AC326)</f>
        <v/>
      </c>
      <c s="50" t="str">
        <f>IF('S.D.PASTE SHEET'!AD326="","",'S.D.PASTE SHEET'!AD326)</f>
        <v/>
      </c>
      <c s="52"/>
      <c s="48" t="str">
        <f>IF(AK326="","",IF(AK326&gt;0,COUNT($AG$2:AG326),""))</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IF(BC326="","",IF(BC326&gt;0,COUNT($AY$2:AY326),""))</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27" spans="1:66" ht="15.75" customHeight="1">
      <c r="A327" s="50" t="str">
        <f>IF('S.D.PASTE SHEET'!A327="","",'S.D.PASTE SHEET'!A327)</f>
        <v/>
      </c>
      <c s="50" t="str">
        <f>IF('S.D.PASTE SHEET'!B327="","",'S.D.PASTE SHEET'!B327)</f>
        <v/>
      </c>
      <c s="50" t="str">
        <f>IF('S.D.PASTE SHEET'!C327="","",'S.D.PASTE SHEET'!C327)</f>
        <v/>
      </c>
      <c s="51" t="str">
        <f>IF('S.D.PASTE SHEET'!D327="","",'S.D.PASTE SHEET'!D327)</f>
        <v/>
      </c>
      <c s="50" t="str">
        <f>IF('S.D.PASTE SHEET'!E327="","",UPPER('S.D.PASTE SHEET'!E327))</f>
        <v/>
      </c>
      <c s="50" t="str">
        <f>IF('S.D.PASTE SHEET'!F327="","",'S.D.PASTE SHEET'!F327)</f>
        <v/>
      </c>
      <c s="50" t="str">
        <f>IF('S.D.PASTE SHEET'!G327="","",UPPER('S.D.PASTE SHEET'!G327))</f>
        <v/>
      </c>
      <c s="50" t="str">
        <f>IF('S.D.PASTE SHEET'!H327="","",UPPER('S.D.PASTE SHEET'!H327))</f>
        <v/>
      </c>
      <c s="50" t="str">
        <f>IF('S.D.PASTE SHEET'!I327="","",'S.D.PASTE SHEET'!I327)</f>
        <v/>
      </c>
      <c s="51" t="str">
        <f>IF('S.D.PASTE SHEET'!J327="","",'S.D.PASTE SHEET'!J327)</f>
        <v/>
      </c>
      <c s="50" t="str">
        <f>IF('S.D.PASTE SHEET'!K327="","",'S.D.PASTE SHEET'!K327)</f>
        <v/>
      </c>
      <c s="50" t="str">
        <f>IF('S.D.PASTE SHEET'!L327="","",'S.D.PASTE SHEET'!L327)</f>
        <v/>
      </c>
      <c s="50" t="str">
        <f>IF('S.D.PASTE SHEET'!M327="","",'S.D.PASTE SHEET'!M327)</f>
        <v/>
      </c>
      <c s="50" t="str">
        <f>IF('S.D.PASTE SHEET'!N327="","",'S.D.PASTE SHEET'!N327)</f>
        <v/>
      </c>
      <c s="50" t="str">
        <f>IF('S.D.PASTE SHEET'!O327="","",'S.D.PASTE SHEET'!O327)</f>
        <v/>
      </c>
      <c s="50" t="str">
        <f>IF('S.D.PASTE SHEET'!P327="","",'S.D.PASTE SHEET'!P327)</f>
        <v/>
      </c>
      <c s="50" t="str">
        <f>IF('S.D.PASTE SHEET'!Q327="","",'S.D.PASTE SHEET'!Q327)</f>
        <v/>
      </c>
      <c s="50" t="str">
        <f>IF('S.D.PASTE SHEET'!R327="","",'S.D.PASTE SHEET'!R327)</f>
        <v/>
      </c>
      <c s="50" t="str">
        <f>IF('S.D.PASTE SHEET'!S327="","",'S.D.PASTE SHEET'!S327)</f>
        <v/>
      </c>
      <c s="50" t="str">
        <f>IF('S.D.PASTE SHEET'!T327="","",'S.D.PASTE SHEET'!T327)</f>
        <v/>
      </c>
      <c s="50" t="str">
        <f>IF('S.D.PASTE SHEET'!U327="","",'S.D.PASTE SHEET'!U327)</f>
        <v/>
      </c>
      <c s="50" t="str">
        <f>IF('S.D.PASTE SHEET'!V327="","",'S.D.PASTE SHEET'!V327)</f>
        <v/>
      </c>
      <c s="50" t="str">
        <f>IF('S.D.PASTE SHEET'!W327="","",'S.D.PASTE SHEET'!W327)</f>
        <v/>
      </c>
      <c s="50" t="str">
        <f>IF('S.D.PASTE SHEET'!X327="","",'S.D.PASTE SHEET'!X327)</f>
        <v/>
      </c>
      <c s="50" t="str">
        <f>IF('S.D.PASTE SHEET'!Y327="","",'S.D.PASTE SHEET'!Y327)</f>
        <v/>
      </c>
      <c s="50" t="str">
        <f>IF('S.D.PASTE SHEET'!Z327="","",'S.D.PASTE SHEET'!Z327)</f>
        <v/>
      </c>
      <c s="50" t="str">
        <f>IF('S.D.PASTE SHEET'!AA327="","",'S.D.PASTE SHEET'!AA327)</f>
        <v/>
      </c>
      <c s="50" t="str">
        <f>IF('S.D.PASTE SHEET'!AB327="","",'S.D.PASTE SHEET'!AB327)</f>
        <v/>
      </c>
      <c s="50" t="str">
        <f>IF('S.D.PASTE SHEET'!AC327="","",'S.D.PASTE SHEET'!AC327)</f>
        <v/>
      </c>
      <c s="50" t="str">
        <f>IF('S.D.PASTE SHEET'!AD327="","",'S.D.PASTE SHEET'!AD327)</f>
        <v/>
      </c>
      <c s="52"/>
      <c s="48" t="str">
        <f>IF(AK327="","",IF(AK327&gt;0,COUNT($AG$2:AG327),""))</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IF(BC327="","",IF(BC327&gt;0,COUNT($AY$2:AY327),""))</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28" spans="1:66" ht="15.75" customHeight="1">
      <c r="A328" s="50" t="str">
        <f>IF('S.D.PASTE SHEET'!A328="","",'S.D.PASTE SHEET'!A328)</f>
        <v/>
      </c>
      <c s="50" t="str">
        <f>IF('S.D.PASTE SHEET'!B328="","",'S.D.PASTE SHEET'!B328)</f>
        <v/>
      </c>
      <c s="50" t="str">
        <f>IF('S.D.PASTE SHEET'!C328="","",'S.D.PASTE SHEET'!C328)</f>
        <v/>
      </c>
      <c s="51" t="str">
        <f>IF('S.D.PASTE SHEET'!D328="","",'S.D.PASTE SHEET'!D328)</f>
        <v/>
      </c>
      <c s="50" t="str">
        <f>IF('S.D.PASTE SHEET'!E328="","",UPPER('S.D.PASTE SHEET'!E328))</f>
        <v/>
      </c>
      <c s="50" t="str">
        <f>IF('S.D.PASTE SHEET'!F328="","",'S.D.PASTE SHEET'!F328)</f>
        <v/>
      </c>
      <c s="50" t="str">
        <f>IF('S.D.PASTE SHEET'!G328="","",UPPER('S.D.PASTE SHEET'!G328))</f>
        <v/>
      </c>
      <c s="50" t="str">
        <f>IF('S.D.PASTE SHEET'!H328="","",UPPER('S.D.PASTE SHEET'!H328))</f>
        <v/>
      </c>
      <c s="50" t="str">
        <f>IF('S.D.PASTE SHEET'!I328="","",'S.D.PASTE SHEET'!I328)</f>
        <v/>
      </c>
      <c s="51" t="str">
        <f>IF('S.D.PASTE SHEET'!J328="","",'S.D.PASTE SHEET'!J328)</f>
        <v/>
      </c>
      <c s="50" t="str">
        <f>IF('S.D.PASTE SHEET'!K328="","",'S.D.PASTE SHEET'!K328)</f>
        <v/>
      </c>
      <c s="50" t="str">
        <f>IF('S.D.PASTE SHEET'!L328="","",'S.D.PASTE SHEET'!L328)</f>
        <v/>
      </c>
      <c s="50" t="str">
        <f>IF('S.D.PASTE SHEET'!M328="","",'S.D.PASTE SHEET'!M328)</f>
        <v/>
      </c>
      <c s="50" t="str">
        <f>IF('S.D.PASTE SHEET'!N328="","",'S.D.PASTE SHEET'!N328)</f>
        <v/>
      </c>
      <c s="50" t="str">
        <f>IF('S.D.PASTE SHEET'!O328="","",'S.D.PASTE SHEET'!O328)</f>
        <v/>
      </c>
      <c s="50" t="str">
        <f>IF('S.D.PASTE SHEET'!P328="","",'S.D.PASTE SHEET'!P328)</f>
        <v/>
      </c>
      <c s="50" t="str">
        <f>IF('S.D.PASTE SHEET'!Q328="","",'S.D.PASTE SHEET'!Q328)</f>
        <v/>
      </c>
      <c s="50" t="str">
        <f>IF('S.D.PASTE SHEET'!R328="","",'S.D.PASTE SHEET'!R328)</f>
        <v/>
      </c>
      <c s="50" t="str">
        <f>IF('S.D.PASTE SHEET'!S328="","",'S.D.PASTE SHEET'!S328)</f>
        <v/>
      </c>
      <c s="50" t="str">
        <f>IF('S.D.PASTE SHEET'!T328="","",'S.D.PASTE SHEET'!T328)</f>
        <v/>
      </c>
      <c s="50" t="str">
        <f>IF('S.D.PASTE SHEET'!U328="","",'S.D.PASTE SHEET'!U328)</f>
        <v/>
      </c>
      <c s="50" t="str">
        <f>IF('S.D.PASTE SHEET'!V328="","",'S.D.PASTE SHEET'!V328)</f>
        <v/>
      </c>
      <c s="50" t="str">
        <f>IF('S.D.PASTE SHEET'!W328="","",'S.D.PASTE SHEET'!W328)</f>
        <v/>
      </c>
      <c s="50" t="str">
        <f>IF('S.D.PASTE SHEET'!X328="","",'S.D.PASTE SHEET'!X328)</f>
        <v/>
      </c>
      <c s="50" t="str">
        <f>IF('S.D.PASTE SHEET'!Y328="","",'S.D.PASTE SHEET'!Y328)</f>
        <v/>
      </c>
      <c s="50" t="str">
        <f>IF('S.D.PASTE SHEET'!Z328="","",'S.D.PASTE SHEET'!Z328)</f>
        <v/>
      </c>
      <c s="50" t="str">
        <f>IF('S.D.PASTE SHEET'!AA328="","",'S.D.PASTE SHEET'!AA328)</f>
        <v/>
      </c>
      <c s="50" t="str">
        <f>IF('S.D.PASTE SHEET'!AB328="","",'S.D.PASTE SHEET'!AB328)</f>
        <v/>
      </c>
      <c s="50" t="str">
        <f>IF('S.D.PASTE SHEET'!AC328="","",'S.D.PASTE SHEET'!AC328)</f>
        <v/>
      </c>
      <c s="50" t="str">
        <f>IF('S.D.PASTE SHEET'!AD328="","",'S.D.PASTE SHEET'!AD328)</f>
        <v/>
      </c>
      <c s="52"/>
      <c s="48" t="str">
        <f>IF(AK328="","",IF(AK328&gt;0,COUNT($AG$2:AG328),""))</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IF(BC328="","",IF(BC328&gt;0,COUNT($AY$2:AY328),""))</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29" spans="1:66" ht="15.75" customHeight="1">
      <c r="A329" s="50" t="str">
        <f>IF('S.D.PASTE SHEET'!A329="","",'S.D.PASTE SHEET'!A329)</f>
        <v/>
      </c>
      <c s="50" t="str">
        <f>IF('S.D.PASTE SHEET'!B329="","",'S.D.PASTE SHEET'!B329)</f>
        <v/>
      </c>
      <c s="50" t="str">
        <f>IF('S.D.PASTE SHEET'!C329="","",'S.D.PASTE SHEET'!C329)</f>
        <v/>
      </c>
      <c s="51" t="str">
        <f>IF('S.D.PASTE SHEET'!D329="","",'S.D.PASTE SHEET'!D329)</f>
        <v/>
      </c>
      <c s="50" t="str">
        <f>IF('S.D.PASTE SHEET'!E329="","",UPPER('S.D.PASTE SHEET'!E329))</f>
        <v/>
      </c>
      <c s="50" t="str">
        <f>IF('S.D.PASTE SHEET'!F329="","",'S.D.PASTE SHEET'!F329)</f>
        <v/>
      </c>
      <c s="50" t="str">
        <f>IF('S.D.PASTE SHEET'!G329="","",UPPER('S.D.PASTE SHEET'!G329))</f>
        <v/>
      </c>
      <c s="50" t="str">
        <f>IF('S.D.PASTE SHEET'!H329="","",UPPER('S.D.PASTE SHEET'!H329))</f>
        <v/>
      </c>
      <c s="50" t="str">
        <f>IF('S.D.PASTE SHEET'!I329="","",'S.D.PASTE SHEET'!I329)</f>
        <v/>
      </c>
      <c s="51" t="str">
        <f>IF('S.D.PASTE SHEET'!J329="","",'S.D.PASTE SHEET'!J329)</f>
        <v/>
      </c>
      <c s="50" t="str">
        <f>IF('S.D.PASTE SHEET'!K329="","",'S.D.PASTE SHEET'!K329)</f>
        <v/>
      </c>
      <c s="50" t="str">
        <f>IF('S.D.PASTE SHEET'!L329="","",'S.D.PASTE SHEET'!L329)</f>
        <v/>
      </c>
      <c s="50" t="str">
        <f>IF('S.D.PASTE SHEET'!M329="","",'S.D.PASTE SHEET'!M329)</f>
        <v/>
      </c>
      <c s="50" t="str">
        <f>IF('S.D.PASTE SHEET'!N329="","",'S.D.PASTE SHEET'!N329)</f>
        <v/>
      </c>
      <c s="50" t="str">
        <f>IF('S.D.PASTE SHEET'!O329="","",'S.D.PASTE SHEET'!O329)</f>
        <v/>
      </c>
      <c s="50" t="str">
        <f>IF('S.D.PASTE SHEET'!P329="","",'S.D.PASTE SHEET'!P329)</f>
        <v/>
      </c>
      <c s="50" t="str">
        <f>IF('S.D.PASTE SHEET'!Q329="","",'S.D.PASTE SHEET'!Q329)</f>
        <v/>
      </c>
      <c s="50" t="str">
        <f>IF('S.D.PASTE SHEET'!R329="","",'S.D.PASTE SHEET'!R329)</f>
        <v/>
      </c>
      <c s="50" t="str">
        <f>IF('S.D.PASTE SHEET'!S329="","",'S.D.PASTE SHEET'!S329)</f>
        <v/>
      </c>
      <c s="50" t="str">
        <f>IF('S.D.PASTE SHEET'!T329="","",'S.D.PASTE SHEET'!T329)</f>
        <v/>
      </c>
      <c s="50" t="str">
        <f>IF('S.D.PASTE SHEET'!U329="","",'S.D.PASTE SHEET'!U329)</f>
        <v/>
      </c>
      <c s="50" t="str">
        <f>IF('S.D.PASTE SHEET'!V329="","",'S.D.PASTE SHEET'!V329)</f>
        <v/>
      </c>
      <c s="50" t="str">
        <f>IF('S.D.PASTE SHEET'!W329="","",'S.D.PASTE SHEET'!W329)</f>
        <v/>
      </c>
      <c s="50" t="str">
        <f>IF('S.D.PASTE SHEET'!X329="","",'S.D.PASTE SHEET'!X329)</f>
        <v/>
      </c>
      <c s="50" t="str">
        <f>IF('S.D.PASTE SHEET'!Y329="","",'S.D.PASTE SHEET'!Y329)</f>
        <v/>
      </c>
      <c s="50" t="str">
        <f>IF('S.D.PASTE SHEET'!Z329="","",'S.D.PASTE SHEET'!Z329)</f>
        <v/>
      </c>
      <c s="50" t="str">
        <f>IF('S.D.PASTE SHEET'!AA329="","",'S.D.PASTE SHEET'!AA329)</f>
        <v/>
      </c>
      <c s="50" t="str">
        <f>IF('S.D.PASTE SHEET'!AB329="","",'S.D.PASTE SHEET'!AB329)</f>
        <v/>
      </c>
      <c s="50" t="str">
        <f>IF('S.D.PASTE SHEET'!AC329="","",'S.D.PASTE SHEET'!AC329)</f>
        <v/>
      </c>
      <c s="50" t="str">
        <f>IF('S.D.PASTE SHEET'!AD329="","",'S.D.PASTE SHEET'!AD329)</f>
        <v/>
      </c>
      <c s="52"/>
      <c s="48" t="str">
        <f>IF(AK329="","",IF(AK329&gt;0,COUNT($AG$2:AG329),""))</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IF(BC329="","",IF(BC329&gt;0,COUNT($AY$2:AY329),""))</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30" spans="1:66" ht="15.75" customHeight="1">
      <c r="A330" s="50" t="str">
        <f>IF('S.D.PASTE SHEET'!A330="","",'S.D.PASTE SHEET'!A330)</f>
        <v/>
      </c>
      <c s="50" t="str">
        <f>IF('S.D.PASTE SHEET'!B330="","",'S.D.PASTE SHEET'!B330)</f>
        <v/>
      </c>
      <c s="50" t="str">
        <f>IF('S.D.PASTE SHEET'!C330="","",'S.D.PASTE SHEET'!C330)</f>
        <v/>
      </c>
      <c s="51" t="str">
        <f>IF('S.D.PASTE SHEET'!D330="","",'S.D.PASTE SHEET'!D330)</f>
        <v/>
      </c>
      <c s="50" t="str">
        <f>IF('S.D.PASTE SHEET'!E330="","",UPPER('S.D.PASTE SHEET'!E330))</f>
        <v/>
      </c>
      <c s="50" t="str">
        <f>IF('S.D.PASTE SHEET'!F330="","",'S.D.PASTE SHEET'!F330)</f>
        <v/>
      </c>
      <c s="50" t="str">
        <f>IF('S.D.PASTE SHEET'!G330="","",UPPER('S.D.PASTE SHEET'!G330))</f>
        <v/>
      </c>
      <c s="50" t="str">
        <f>IF('S.D.PASTE SHEET'!H330="","",UPPER('S.D.PASTE SHEET'!H330))</f>
        <v/>
      </c>
      <c s="50" t="str">
        <f>IF('S.D.PASTE SHEET'!I330="","",'S.D.PASTE SHEET'!I330)</f>
        <v/>
      </c>
      <c s="51" t="str">
        <f>IF('S.D.PASTE SHEET'!J330="","",'S.D.PASTE SHEET'!J330)</f>
        <v/>
      </c>
      <c s="50" t="str">
        <f>IF('S.D.PASTE SHEET'!K330="","",'S.D.PASTE SHEET'!K330)</f>
        <v/>
      </c>
      <c s="50" t="str">
        <f>IF('S.D.PASTE SHEET'!L330="","",'S.D.PASTE SHEET'!L330)</f>
        <v/>
      </c>
      <c s="50" t="str">
        <f>IF('S.D.PASTE SHEET'!M330="","",'S.D.PASTE SHEET'!M330)</f>
        <v/>
      </c>
      <c s="50" t="str">
        <f>IF('S.D.PASTE SHEET'!N330="","",'S.D.PASTE SHEET'!N330)</f>
        <v/>
      </c>
      <c s="50" t="str">
        <f>IF('S.D.PASTE SHEET'!O330="","",'S.D.PASTE SHEET'!O330)</f>
        <v/>
      </c>
      <c s="50" t="str">
        <f>IF('S.D.PASTE SHEET'!P330="","",'S.D.PASTE SHEET'!P330)</f>
        <v/>
      </c>
      <c s="50" t="str">
        <f>IF('S.D.PASTE SHEET'!Q330="","",'S.D.PASTE SHEET'!Q330)</f>
        <v/>
      </c>
      <c s="50" t="str">
        <f>IF('S.D.PASTE SHEET'!R330="","",'S.D.PASTE SHEET'!R330)</f>
        <v/>
      </c>
      <c s="50" t="str">
        <f>IF('S.D.PASTE SHEET'!S330="","",'S.D.PASTE SHEET'!S330)</f>
        <v/>
      </c>
      <c s="50" t="str">
        <f>IF('S.D.PASTE SHEET'!T330="","",'S.D.PASTE SHEET'!T330)</f>
        <v/>
      </c>
      <c s="50" t="str">
        <f>IF('S.D.PASTE SHEET'!U330="","",'S.D.PASTE SHEET'!U330)</f>
        <v/>
      </c>
      <c s="50" t="str">
        <f>IF('S.D.PASTE SHEET'!V330="","",'S.D.PASTE SHEET'!V330)</f>
        <v/>
      </c>
      <c s="50" t="str">
        <f>IF('S.D.PASTE SHEET'!W330="","",'S.D.PASTE SHEET'!W330)</f>
        <v/>
      </c>
      <c s="50" t="str">
        <f>IF('S.D.PASTE SHEET'!X330="","",'S.D.PASTE SHEET'!X330)</f>
        <v/>
      </c>
      <c s="50" t="str">
        <f>IF('S.D.PASTE SHEET'!Y330="","",'S.D.PASTE SHEET'!Y330)</f>
        <v/>
      </c>
      <c s="50" t="str">
        <f>IF('S.D.PASTE SHEET'!Z330="","",'S.D.PASTE SHEET'!Z330)</f>
        <v/>
      </c>
      <c s="50" t="str">
        <f>IF('S.D.PASTE SHEET'!AA330="","",'S.D.PASTE SHEET'!AA330)</f>
        <v/>
      </c>
      <c s="50" t="str">
        <f>IF('S.D.PASTE SHEET'!AB330="","",'S.D.PASTE SHEET'!AB330)</f>
        <v/>
      </c>
      <c s="50" t="str">
        <f>IF('S.D.PASTE SHEET'!AC330="","",'S.D.PASTE SHEET'!AC330)</f>
        <v/>
      </c>
      <c s="50" t="str">
        <f>IF('S.D.PASTE SHEET'!AD330="","",'S.D.PASTE SHEET'!AD330)</f>
        <v/>
      </c>
      <c s="52"/>
      <c s="48" t="str">
        <f>IF(AK330="","",IF(AK330&gt;0,COUNT($AG$2:AG330),""))</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IF(BC330="","",IF(BC330&gt;0,COUNT($AY$2:AY330),""))</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31" spans="1:66" ht="15.75" customHeight="1">
      <c r="A331" s="50" t="str">
        <f>IF('S.D.PASTE SHEET'!A331="","",'S.D.PASTE SHEET'!A331)</f>
        <v/>
      </c>
      <c s="50" t="str">
        <f>IF('S.D.PASTE SHEET'!B331="","",'S.D.PASTE SHEET'!B331)</f>
        <v/>
      </c>
      <c s="50" t="str">
        <f>IF('S.D.PASTE SHEET'!C331="","",'S.D.PASTE SHEET'!C331)</f>
        <v/>
      </c>
      <c s="51" t="str">
        <f>IF('S.D.PASTE SHEET'!D331="","",'S.D.PASTE SHEET'!D331)</f>
        <v/>
      </c>
      <c s="50" t="str">
        <f>IF('S.D.PASTE SHEET'!E331="","",UPPER('S.D.PASTE SHEET'!E331))</f>
        <v/>
      </c>
      <c s="50" t="str">
        <f>IF('S.D.PASTE SHEET'!F331="","",'S.D.PASTE SHEET'!F331)</f>
        <v/>
      </c>
      <c s="50" t="str">
        <f>IF('S.D.PASTE SHEET'!G331="","",UPPER('S.D.PASTE SHEET'!G331))</f>
        <v/>
      </c>
      <c s="50" t="str">
        <f>IF('S.D.PASTE SHEET'!H331="","",UPPER('S.D.PASTE SHEET'!H331))</f>
        <v/>
      </c>
      <c s="50" t="str">
        <f>IF('S.D.PASTE SHEET'!I331="","",'S.D.PASTE SHEET'!I331)</f>
        <v/>
      </c>
      <c s="51" t="str">
        <f>IF('S.D.PASTE SHEET'!J331="","",'S.D.PASTE SHEET'!J331)</f>
        <v/>
      </c>
      <c s="50" t="str">
        <f>IF('S.D.PASTE SHEET'!K331="","",'S.D.PASTE SHEET'!K331)</f>
        <v/>
      </c>
      <c s="50" t="str">
        <f>IF('S.D.PASTE SHEET'!L331="","",'S.D.PASTE SHEET'!L331)</f>
        <v/>
      </c>
      <c s="50" t="str">
        <f>IF('S.D.PASTE SHEET'!M331="","",'S.D.PASTE SHEET'!M331)</f>
        <v/>
      </c>
      <c s="50" t="str">
        <f>IF('S.D.PASTE SHEET'!N331="","",'S.D.PASTE SHEET'!N331)</f>
        <v/>
      </c>
      <c s="50" t="str">
        <f>IF('S.D.PASTE SHEET'!O331="","",'S.D.PASTE SHEET'!O331)</f>
        <v/>
      </c>
      <c s="50" t="str">
        <f>IF('S.D.PASTE SHEET'!P331="","",'S.D.PASTE SHEET'!P331)</f>
        <v/>
      </c>
      <c s="50" t="str">
        <f>IF('S.D.PASTE SHEET'!Q331="","",'S.D.PASTE SHEET'!Q331)</f>
        <v/>
      </c>
      <c s="50" t="str">
        <f>IF('S.D.PASTE SHEET'!R331="","",'S.D.PASTE SHEET'!R331)</f>
        <v/>
      </c>
      <c s="50" t="str">
        <f>IF('S.D.PASTE SHEET'!S331="","",'S.D.PASTE SHEET'!S331)</f>
        <v/>
      </c>
      <c s="50" t="str">
        <f>IF('S.D.PASTE SHEET'!T331="","",'S.D.PASTE SHEET'!T331)</f>
        <v/>
      </c>
      <c s="50" t="str">
        <f>IF('S.D.PASTE SHEET'!U331="","",'S.D.PASTE SHEET'!U331)</f>
        <v/>
      </c>
      <c s="50" t="str">
        <f>IF('S.D.PASTE SHEET'!V331="","",'S.D.PASTE SHEET'!V331)</f>
        <v/>
      </c>
      <c s="50" t="str">
        <f>IF('S.D.PASTE SHEET'!W331="","",'S.D.PASTE SHEET'!W331)</f>
        <v/>
      </c>
      <c s="50" t="str">
        <f>IF('S.D.PASTE SHEET'!X331="","",'S.D.PASTE SHEET'!X331)</f>
        <v/>
      </c>
      <c s="50" t="str">
        <f>IF('S.D.PASTE SHEET'!Y331="","",'S.D.PASTE SHEET'!Y331)</f>
        <v/>
      </c>
      <c s="50" t="str">
        <f>IF('S.D.PASTE SHEET'!Z331="","",'S.D.PASTE SHEET'!Z331)</f>
        <v/>
      </c>
      <c s="50" t="str">
        <f>IF('S.D.PASTE SHEET'!AA331="","",'S.D.PASTE SHEET'!AA331)</f>
        <v/>
      </c>
      <c s="50" t="str">
        <f>IF('S.D.PASTE SHEET'!AB331="","",'S.D.PASTE SHEET'!AB331)</f>
        <v/>
      </c>
      <c s="50" t="str">
        <f>IF('S.D.PASTE SHEET'!AC331="","",'S.D.PASTE SHEET'!AC331)</f>
        <v/>
      </c>
      <c s="50" t="str">
        <f>IF('S.D.PASTE SHEET'!AD331="","",'S.D.PASTE SHEET'!AD331)</f>
        <v/>
      </c>
      <c s="52"/>
      <c s="48" t="str">
        <f>IF(AK331="","",IF(AK331&gt;0,COUNT($AG$2:AG331),""))</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IF(BC331="","",IF(BC331&gt;0,COUNT($AY$2:AY331),""))</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32" spans="1:66" ht="15.75" customHeight="1">
      <c r="A332" s="50" t="str">
        <f>IF('S.D.PASTE SHEET'!A332="","",'S.D.PASTE SHEET'!A332)</f>
        <v/>
      </c>
      <c s="50" t="str">
        <f>IF('S.D.PASTE SHEET'!B332="","",'S.D.PASTE SHEET'!B332)</f>
        <v/>
      </c>
      <c s="50" t="str">
        <f>IF('S.D.PASTE SHEET'!C332="","",'S.D.PASTE SHEET'!C332)</f>
        <v/>
      </c>
      <c s="51" t="str">
        <f>IF('S.D.PASTE SHEET'!D332="","",'S.D.PASTE SHEET'!D332)</f>
        <v/>
      </c>
      <c s="50" t="str">
        <f>IF('S.D.PASTE SHEET'!E332="","",UPPER('S.D.PASTE SHEET'!E332))</f>
        <v/>
      </c>
      <c s="50" t="str">
        <f>IF('S.D.PASTE SHEET'!F332="","",'S.D.PASTE SHEET'!F332)</f>
        <v/>
      </c>
      <c s="50" t="str">
        <f>IF('S.D.PASTE SHEET'!G332="","",UPPER('S.D.PASTE SHEET'!G332))</f>
        <v/>
      </c>
      <c s="50" t="str">
        <f>IF('S.D.PASTE SHEET'!H332="","",UPPER('S.D.PASTE SHEET'!H332))</f>
        <v/>
      </c>
      <c s="50" t="str">
        <f>IF('S.D.PASTE SHEET'!I332="","",'S.D.PASTE SHEET'!I332)</f>
        <v/>
      </c>
      <c s="51" t="str">
        <f>IF('S.D.PASTE SHEET'!J332="","",'S.D.PASTE SHEET'!J332)</f>
        <v/>
      </c>
      <c s="50" t="str">
        <f>IF('S.D.PASTE SHEET'!K332="","",'S.D.PASTE SHEET'!K332)</f>
        <v/>
      </c>
      <c s="50" t="str">
        <f>IF('S.D.PASTE SHEET'!L332="","",'S.D.PASTE SHEET'!L332)</f>
        <v/>
      </c>
      <c s="50" t="str">
        <f>IF('S.D.PASTE SHEET'!M332="","",'S.D.PASTE SHEET'!M332)</f>
        <v/>
      </c>
      <c s="50" t="str">
        <f>IF('S.D.PASTE SHEET'!N332="","",'S.D.PASTE SHEET'!N332)</f>
        <v/>
      </c>
      <c s="50" t="str">
        <f>IF('S.D.PASTE SHEET'!O332="","",'S.D.PASTE SHEET'!O332)</f>
        <v/>
      </c>
      <c s="50" t="str">
        <f>IF('S.D.PASTE SHEET'!P332="","",'S.D.PASTE SHEET'!P332)</f>
        <v/>
      </c>
      <c s="50" t="str">
        <f>IF('S.D.PASTE SHEET'!Q332="","",'S.D.PASTE SHEET'!Q332)</f>
        <v/>
      </c>
      <c s="50" t="str">
        <f>IF('S.D.PASTE SHEET'!R332="","",'S.D.PASTE SHEET'!R332)</f>
        <v/>
      </c>
      <c s="50" t="str">
        <f>IF('S.D.PASTE SHEET'!S332="","",'S.D.PASTE SHEET'!S332)</f>
        <v/>
      </c>
      <c s="50" t="str">
        <f>IF('S.D.PASTE SHEET'!T332="","",'S.D.PASTE SHEET'!T332)</f>
        <v/>
      </c>
      <c s="50" t="str">
        <f>IF('S.D.PASTE SHEET'!U332="","",'S.D.PASTE SHEET'!U332)</f>
        <v/>
      </c>
      <c s="50" t="str">
        <f>IF('S.D.PASTE SHEET'!V332="","",'S.D.PASTE SHEET'!V332)</f>
        <v/>
      </c>
      <c s="50" t="str">
        <f>IF('S.D.PASTE SHEET'!W332="","",'S.D.PASTE SHEET'!W332)</f>
        <v/>
      </c>
      <c s="50" t="str">
        <f>IF('S.D.PASTE SHEET'!X332="","",'S.D.PASTE SHEET'!X332)</f>
        <v/>
      </c>
      <c s="50" t="str">
        <f>IF('S.D.PASTE SHEET'!Y332="","",'S.D.PASTE SHEET'!Y332)</f>
        <v/>
      </c>
      <c s="50" t="str">
        <f>IF('S.D.PASTE SHEET'!Z332="","",'S.D.PASTE SHEET'!Z332)</f>
        <v/>
      </c>
      <c s="50" t="str">
        <f>IF('S.D.PASTE SHEET'!AA332="","",'S.D.PASTE SHEET'!AA332)</f>
        <v/>
      </c>
      <c s="50" t="str">
        <f>IF('S.D.PASTE SHEET'!AB332="","",'S.D.PASTE SHEET'!AB332)</f>
        <v/>
      </c>
      <c s="50" t="str">
        <f>IF('S.D.PASTE SHEET'!AC332="","",'S.D.PASTE SHEET'!AC332)</f>
        <v/>
      </c>
      <c s="50" t="str">
        <f>IF('S.D.PASTE SHEET'!AD332="","",'S.D.PASTE SHEET'!AD332)</f>
        <v/>
      </c>
      <c s="52"/>
      <c s="48" t="str">
        <f>IF(AK332="","",IF(AK332&gt;0,COUNT($AG$2:AG332),""))</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IF(BC332="","",IF(BC332&gt;0,COUNT($AY$2:AY332),""))</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33" spans="1:66" ht="15.75" customHeight="1">
      <c r="A333" s="50" t="str">
        <f>IF('S.D.PASTE SHEET'!A333="","",'S.D.PASTE SHEET'!A333)</f>
        <v/>
      </c>
      <c s="50" t="str">
        <f>IF('S.D.PASTE SHEET'!B333="","",'S.D.PASTE SHEET'!B333)</f>
        <v/>
      </c>
      <c s="50" t="str">
        <f>IF('S.D.PASTE SHEET'!C333="","",'S.D.PASTE SHEET'!C333)</f>
        <v/>
      </c>
      <c s="51" t="str">
        <f>IF('S.D.PASTE SHEET'!D333="","",'S.D.PASTE SHEET'!D333)</f>
        <v/>
      </c>
      <c s="50" t="str">
        <f>IF('S.D.PASTE SHEET'!E333="","",UPPER('S.D.PASTE SHEET'!E333))</f>
        <v/>
      </c>
      <c s="50" t="str">
        <f>IF('S.D.PASTE SHEET'!F333="","",'S.D.PASTE SHEET'!F333)</f>
        <v/>
      </c>
      <c s="50" t="str">
        <f>IF('S.D.PASTE SHEET'!G333="","",UPPER('S.D.PASTE SHEET'!G333))</f>
        <v/>
      </c>
      <c s="50" t="str">
        <f>IF('S.D.PASTE SHEET'!H333="","",UPPER('S.D.PASTE SHEET'!H333))</f>
        <v/>
      </c>
      <c s="50" t="str">
        <f>IF('S.D.PASTE SHEET'!I333="","",'S.D.PASTE SHEET'!I333)</f>
        <v/>
      </c>
      <c s="51" t="str">
        <f>IF('S.D.PASTE SHEET'!J333="","",'S.D.PASTE SHEET'!J333)</f>
        <v/>
      </c>
      <c s="50" t="str">
        <f>IF('S.D.PASTE SHEET'!K333="","",'S.D.PASTE SHEET'!K333)</f>
        <v/>
      </c>
      <c s="50" t="str">
        <f>IF('S.D.PASTE SHEET'!L333="","",'S.D.PASTE SHEET'!L333)</f>
        <v/>
      </c>
      <c s="50" t="str">
        <f>IF('S.D.PASTE SHEET'!M333="","",'S.D.PASTE SHEET'!M333)</f>
        <v/>
      </c>
      <c s="50" t="str">
        <f>IF('S.D.PASTE SHEET'!N333="","",'S.D.PASTE SHEET'!N333)</f>
        <v/>
      </c>
      <c s="50" t="str">
        <f>IF('S.D.PASTE SHEET'!O333="","",'S.D.PASTE SHEET'!O333)</f>
        <v/>
      </c>
      <c s="50" t="str">
        <f>IF('S.D.PASTE SHEET'!P333="","",'S.D.PASTE SHEET'!P333)</f>
        <v/>
      </c>
      <c s="50" t="str">
        <f>IF('S.D.PASTE SHEET'!Q333="","",'S.D.PASTE SHEET'!Q333)</f>
        <v/>
      </c>
      <c s="50" t="str">
        <f>IF('S.D.PASTE SHEET'!R333="","",'S.D.PASTE SHEET'!R333)</f>
        <v/>
      </c>
      <c s="50" t="str">
        <f>IF('S.D.PASTE SHEET'!S333="","",'S.D.PASTE SHEET'!S333)</f>
        <v/>
      </c>
      <c s="50" t="str">
        <f>IF('S.D.PASTE SHEET'!T333="","",'S.D.PASTE SHEET'!T333)</f>
        <v/>
      </c>
      <c s="50" t="str">
        <f>IF('S.D.PASTE SHEET'!U333="","",'S.D.PASTE SHEET'!U333)</f>
        <v/>
      </c>
      <c s="50" t="str">
        <f>IF('S.D.PASTE SHEET'!V333="","",'S.D.PASTE SHEET'!V333)</f>
        <v/>
      </c>
      <c s="50" t="str">
        <f>IF('S.D.PASTE SHEET'!W333="","",'S.D.PASTE SHEET'!W333)</f>
        <v/>
      </c>
      <c s="50" t="str">
        <f>IF('S.D.PASTE SHEET'!X333="","",'S.D.PASTE SHEET'!X333)</f>
        <v/>
      </c>
      <c s="50" t="str">
        <f>IF('S.D.PASTE SHEET'!Y333="","",'S.D.PASTE SHEET'!Y333)</f>
        <v/>
      </c>
      <c s="50" t="str">
        <f>IF('S.D.PASTE SHEET'!Z333="","",'S.D.PASTE SHEET'!Z333)</f>
        <v/>
      </c>
      <c s="50" t="str">
        <f>IF('S.D.PASTE SHEET'!AA333="","",'S.D.PASTE SHEET'!AA333)</f>
        <v/>
      </c>
      <c s="50" t="str">
        <f>IF('S.D.PASTE SHEET'!AB333="","",'S.D.PASTE SHEET'!AB333)</f>
        <v/>
      </c>
      <c s="50" t="str">
        <f>IF('S.D.PASTE SHEET'!AC333="","",'S.D.PASTE SHEET'!AC333)</f>
        <v/>
      </c>
      <c s="50" t="str">
        <f>IF('S.D.PASTE SHEET'!AD333="","",'S.D.PASTE SHEET'!AD333)</f>
        <v/>
      </c>
      <c s="52"/>
      <c s="48" t="str">
        <f>IF(AK333="","",IF(AK333&gt;0,COUNT($AG$2:AG333),""))</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IF(BC333="","",IF(BC333&gt;0,COUNT($AY$2:AY333),""))</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34" spans="1:66" ht="15.75" customHeight="1">
      <c r="A334" s="50" t="str">
        <f>IF('S.D.PASTE SHEET'!A334="","",'S.D.PASTE SHEET'!A334)</f>
        <v/>
      </c>
      <c s="50" t="str">
        <f>IF('S.D.PASTE SHEET'!B334="","",'S.D.PASTE SHEET'!B334)</f>
        <v/>
      </c>
      <c s="50" t="str">
        <f>IF('S.D.PASTE SHEET'!C334="","",'S.D.PASTE SHEET'!C334)</f>
        <v/>
      </c>
      <c s="51" t="str">
        <f>IF('S.D.PASTE SHEET'!D334="","",'S.D.PASTE SHEET'!D334)</f>
        <v/>
      </c>
      <c s="50" t="str">
        <f>IF('S.D.PASTE SHEET'!E334="","",UPPER('S.D.PASTE SHEET'!E334))</f>
        <v/>
      </c>
      <c s="50" t="str">
        <f>IF('S.D.PASTE SHEET'!F334="","",'S.D.PASTE SHEET'!F334)</f>
        <v/>
      </c>
      <c s="50" t="str">
        <f>IF('S.D.PASTE SHEET'!G334="","",UPPER('S.D.PASTE SHEET'!G334))</f>
        <v/>
      </c>
      <c s="50" t="str">
        <f>IF('S.D.PASTE SHEET'!H334="","",UPPER('S.D.PASTE SHEET'!H334))</f>
        <v/>
      </c>
      <c s="50" t="str">
        <f>IF('S.D.PASTE SHEET'!I334="","",'S.D.PASTE SHEET'!I334)</f>
        <v/>
      </c>
      <c s="51" t="str">
        <f>IF('S.D.PASTE SHEET'!J334="","",'S.D.PASTE SHEET'!J334)</f>
        <v/>
      </c>
      <c s="50" t="str">
        <f>IF('S.D.PASTE SHEET'!K334="","",'S.D.PASTE SHEET'!K334)</f>
        <v/>
      </c>
      <c s="50" t="str">
        <f>IF('S.D.PASTE SHEET'!L334="","",'S.D.PASTE SHEET'!L334)</f>
        <v/>
      </c>
      <c s="50" t="str">
        <f>IF('S.D.PASTE SHEET'!M334="","",'S.D.PASTE SHEET'!M334)</f>
        <v/>
      </c>
      <c s="50" t="str">
        <f>IF('S.D.PASTE SHEET'!N334="","",'S.D.PASTE SHEET'!N334)</f>
        <v/>
      </c>
      <c s="50" t="str">
        <f>IF('S.D.PASTE SHEET'!O334="","",'S.D.PASTE SHEET'!O334)</f>
        <v/>
      </c>
      <c s="50" t="str">
        <f>IF('S.D.PASTE SHEET'!P334="","",'S.D.PASTE SHEET'!P334)</f>
        <v/>
      </c>
      <c s="50" t="str">
        <f>IF('S.D.PASTE SHEET'!Q334="","",'S.D.PASTE SHEET'!Q334)</f>
        <v/>
      </c>
      <c s="50" t="str">
        <f>IF('S.D.PASTE SHEET'!R334="","",'S.D.PASTE SHEET'!R334)</f>
        <v/>
      </c>
      <c s="50" t="str">
        <f>IF('S.D.PASTE SHEET'!S334="","",'S.D.PASTE SHEET'!S334)</f>
        <v/>
      </c>
      <c s="50" t="str">
        <f>IF('S.D.PASTE SHEET'!T334="","",'S.D.PASTE SHEET'!T334)</f>
        <v/>
      </c>
      <c s="50" t="str">
        <f>IF('S.D.PASTE SHEET'!U334="","",'S.D.PASTE SHEET'!U334)</f>
        <v/>
      </c>
      <c s="50" t="str">
        <f>IF('S.D.PASTE SHEET'!V334="","",'S.D.PASTE SHEET'!V334)</f>
        <v/>
      </c>
      <c s="50" t="str">
        <f>IF('S.D.PASTE SHEET'!W334="","",'S.D.PASTE SHEET'!W334)</f>
        <v/>
      </c>
      <c s="50" t="str">
        <f>IF('S.D.PASTE SHEET'!X334="","",'S.D.PASTE SHEET'!X334)</f>
        <v/>
      </c>
      <c s="50" t="str">
        <f>IF('S.D.PASTE SHEET'!Y334="","",'S.D.PASTE SHEET'!Y334)</f>
        <v/>
      </c>
      <c s="50" t="str">
        <f>IF('S.D.PASTE SHEET'!Z334="","",'S.D.PASTE SHEET'!Z334)</f>
        <v/>
      </c>
      <c s="50" t="str">
        <f>IF('S.D.PASTE SHEET'!AA334="","",'S.D.PASTE SHEET'!AA334)</f>
        <v/>
      </c>
      <c s="50" t="str">
        <f>IF('S.D.PASTE SHEET'!AB334="","",'S.D.PASTE SHEET'!AB334)</f>
        <v/>
      </c>
      <c s="50" t="str">
        <f>IF('S.D.PASTE SHEET'!AC334="","",'S.D.PASTE SHEET'!AC334)</f>
        <v/>
      </c>
      <c s="50" t="str">
        <f>IF('S.D.PASTE SHEET'!AD334="","",'S.D.PASTE SHEET'!AD334)</f>
        <v/>
      </c>
      <c s="52"/>
      <c s="48" t="str">
        <f>IF(AK334="","",IF(AK334&gt;0,COUNT($AG$2:AG334),""))</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IF(BC334="","",IF(BC334&gt;0,COUNT($AY$2:AY334),""))</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35" spans="1:66" ht="15.75" customHeight="1">
      <c r="A335" s="50" t="str">
        <f>IF('S.D.PASTE SHEET'!A335="","",'S.D.PASTE SHEET'!A335)</f>
        <v/>
      </c>
      <c s="50" t="str">
        <f>IF('S.D.PASTE SHEET'!B335="","",'S.D.PASTE SHEET'!B335)</f>
        <v/>
      </c>
      <c s="50" t="str">
        <f>IF('S.D.PASTE SHEET'!C335="","",'S.D.PASTE SHEET'!C335)</f>
        <v/>
      </c>
      <c s="51" t="str">
        <f>IF('S.D.PASTE SHEET'!D335="","",'S.D.PASTE SHEET'!D335)</f>
        <v/>
      </c>
      <c s="50" t="str">
        <f>IF('S.D.PASTE SHEET'!E335="","",UPPER('S.D.PASTE SHEET'!E335))</f>
        <v/>
      </c>
      <c s="50" t="str">
        <f>IF('S.D.PASTE SHEET'!F335="","",'S.D.PASTE SHEET'!F335)</f>
        <v/>
      </c>
      <c s="50" t="str">
        <f>IF('S.D.PASTE SHEET'!G335="","",UPPER('S.D.PASTE SHEET'!G335))</f>
        <v/>
      </c>
      <c s="50" t="str">
        <f>IF('S.D.PASTE SHEET'!H335="","",UPPER('S.D.PASTE SHEET'!H335))</f>
        <v/>
      </c>
      <c s="50" t="str">
        <f>IF('S.D.PASTE SHEET'!I335="","",'S.D.PASTE SHEET'!I335)</f>
        <v/>
      </c>
      <c s="51" t="str">
        <f>IF('S.D.PASTE SHEET'!J335="","",'S.D.PASTE SHEET'!J335)</f>
        <v/>
      </c>
      <c s="50" t="str">
        <f>IF('S.D.PASTE SHEET'!K335="","",'S.D.PASTE SHEET'!K335)</f>
        <v/>
      </c>
      <c s="50" t="str">
        <f>IF('S.D.PASTE SHEET'!L335="","",'S.D.PASTE SHEET'!L335)</f>
        <v/>
      </c>
      <c s="50" t="str">
        <f>IF('S.D.PASTE SHEET'!M335="","",'S.D.PASTE SHEET'!M335)</f>
        <v/>
      </c>
      <c s="50" t="str">
        <f>IF('S.D.PASTE SHEET'!N335="","",'S.D.PASTE SHEET'!N335)</f>
        <v/>
      </c>
      <c s="50" t="str">
        <f>IF('S.D.PASTE SHEET'!O335="","",'S.D.PASTE SHEET'!O335)</f>
        <v/>
      </c>
      <c s="50" t="str">
        <f>IF('S.D.PASTE SHEET'!P335="","",'S.D.PASTE SHEET'!P335)</f>
        <v/>
      </c>
      <c s="50" t="str">
        <f>IF('S.D.PASTE SHEET'!Q335="","",'S.D.PASTE SHEET'!Q335)</f>
        <v/>
      </c>
      <c s="50" t="str">
        <f>IF('S.D.PASTE SHEET'!R335="","",'S.D.PASTE SHEET'!R335)</f>
        <v/>
      </c>
      <c s="50" t="str">
        <f>IF('S.D.PASTE SHEET'!S335="","",'S.D.PASTE SHEET'!S335)</f>
        <v/>
      </c>
      <c s="50" t="str">
        <f>IF('S.D.PASTE SHEET'!T335="","",'S.D.PASTE SHEET'!T335)</f>
        <v/>
      </c>
      <c s="50" t="str">
        <f>IF('S.D.PASTE SHEET'!U335="","",'S.D.PASTE SHEET'!U335)</f>
        <v/>
      </c>
      <c s="50" t="str">
        <f>IF('S.D.PASTE SHEET'!V335="","",'S.D.PASTE SHEET'!V335)</f>
        <v/>
      </c>
      <c s="50" t="str">
        <f>IF('S.D.PASTE SHEET'!W335="","",'S.D.PASTE SHEET'!W335)</f>
        <v/>
      </c>
      <c s="50" t="str">
        <f>IF('S.D.PASTE SHEET'!X335="","",'S.D.PASTE SHEET'!X335)</f>
        <v/>
      </c>
      <c s="50" t="str">
        <f>IF('S.D.PASTE SHEET'!Y335="","",'S.D.PASTE SHEET'!Y335)</f>
        <v/>
      </c>
      <c s="50" t="str">
        <f>IF('S.D.PASTE SHEET'!Z335="","",'S.D.PASTE SHEET'!Z335)</f>
        <v/>
      </c>
      <c s="50" t="str">
        <f>IF('S.D.PASTE SHEET'!AA335="","",'S.D.PASTE SHEET'!AA335)</f>
        <v/>
      </c>
      <c s="50" t="str">
        <f>IF('S.D.PASTE SHEET'!AB335="","",'S.D.PASTE SHEET'!AB335)</f>
        <v/>
      </c>
      <c s="50" t="str">
        <f>IF('S.D.PASTE SHEET'!AC335="","",'S.D.PASTE SHEET'!AC335)</f>
        <v/>
      </c>
      <c s="50" t="str">
        <f>IF('S.D.PASTE SHEET'!AD335="","",'S.D.PASTE SHEET'!AD335)</f>
        <v/>
      </c>
      <c s="52"/>
      <c s="48" t="str">
        <f>IF(AK335="","",IF(AK335&gt;0,COUNT($AG$2:AG335),""))</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IF(BC335="","",IF(BC335&gt;0,COUNT($AY$2:AY335),""))</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36" spans="1:66" ht="15.75" customHeight="1">
      <c r="A336" s="50" t="str">
        <f>IF('S.D.PASTE SHEET'!A336="","",'S.D.PASTE SHEET'!A336)</f>
        <v/>
      </c>
      <c s="50" t="str">
        <f>IF('S.D.PASTE SHEET'!B336="","",'S.D.PASTE SHEET'!B336)</f>
        <v/>
      </c>
      <c s="50" t="str">
        <f>IF('S.D.PASTE SHEET'!C336="","",'S.D.PASTE SHEET'!C336)</f>
        <v/>
      </c>
      <c s="51" t="str">
        <f>IF('S.D.PASTE SHEET'!D336="","",'S.D.PASTE SHEET'!D336)</f>
        <v/>
      </c>
      <c s="50" t="str">
        <f>IF('S.D.PASTE SHEET'!E336="","",UPPER('S.D.PASTE SHEET'!E336))</f>
        <v/>
      </c>
      <c s="50" t="str">
        <f>IF('S.D.PASTE SHEET'!F336="","",'S.D.PASTE SHEET'!F336)</f>
        <v/>
      </c>
      <c s="50" t="str">
        <f>IF('S.D.PASTE SHEET'!G336="","",UPPER('S.D.PASTE SHEET'!G336))</f>
        <v/>
      </c>
      <c s="50" t="str">
        <f>IF('S.D.PASTE SHEET'!H336="","",UPPER('S.D.PASTE SHEET'!H336))</f>
        <v/>
      </c>
      <c s="50" t="str">
        <f>IF('S.D.PASTE SHEET'!I336="","",'S.D.PASTE SHEET'!I336)</f>
        <v/>
      </c>
      <c s="51" t="str">
        <f>IF('S.D.PASTE SHEET'!J336="","",'S.D.PASTE SHEET'!J336)</f>
        <v/>
      </c>
      <c s="50" t="str">
        <f>IF('S.D.PASTE SHEET'!K336="","",'S.D.PASTE SHEET'!K336)</f>
        <v/>
      </c>
      <c s="50" t="str">
        <f>IF('S.D.PASTE SHEET'!L336="","",'S.D.PASTE SHEET'!L336)</f>
        <v/>
      </c>
      <c s="50" t="str">
        <f>IF('S.D.PASTE SHEET'!M336="","",'S.D.PASTE SHEET'!M336)</f>
        <v/>
      </c>
      <c s="50" t="str">
        <f>IF('S.D.PASTE SHEET'!N336="","",'S.D.PASTE SHEET'!N336)</f>
        <v/>
      </c>
      <c s="50" t="str">
        <f>IF('S.D.PASTE SHEET'!O336="","",'S.D.PASTE SHEET'!O336)</f>
        <v/>
      </c>
      <c s="50" t="str">
        <f>IF('S.D.PASTE SHEET'!P336="","",'S.D.PASTE SHEET'!P336)</f>
        <v/>
      </c>
      <c s="50" t="str">
        <f>IF('S.D.PASTE SHEET'!Q336="","",'S.D.PASTE SHEET'!Q336)</f>
        <v/>
      </c>
      <c s="50" t="str">
        <f>IF('S.D.PASTE SHEET'!R336="","",'S.D.PASTE SHEET'!R336)</f>
        <v/>
      </c>
      <c s="50" t="str">
        <f>IF('S.D.PASTE SHEET'!S336="","",'S.D.PASTE SHEET'!S336)</f>
        <v/>
      </c>
      <c s="50" t="str">
        <f>IF('S.D.PASTE SHEET'!T336="","",'S.D.PASTE SHEET'!T336)</f>
        <v/>
      </c>
      <c s="50" t="str">
        <f>IF('S.D.PASTE SHEET'!U336="","",'S.D.PASTE SHEET'!U336)</f>
        <v/>
      </c>
      <c s="50" t="str">
        <f>IF('S.D.PASTE SHEET'!V336="","",'S.D.PASTE SHEET'!V336)</f>
        <v/>
      </c>
      <c s="50" t="str">
        <f>IF('S.D.PASTE SHEET'!W336="","",'S.D.PASTE SHEET'!W336)</f>
        <v/>
      </c>
      <c s="50" t="str">
        <f>IF('S.D.PASTE SHEET'!X336="","",'S.D.PASTE SHEET'!X336)</f>
        <v/>
      </c>
      <c s="50" t="str">
        <f>IF('S.D.PASTE SHEET'!Y336="","",'S.D.PASTE SHEET'!Y336)</f>
        <v/>
      </c>
      <c s="50" t="str">
        <f>IF('S.D.PASTE SHEET'!Z336="","",'S.D.PASTE SHEET'!Z336)</f>
        <v/>
      </c>
      <c s="50" t="str">
        <f>IF('S.D.PASTE SHEET'!AA336="","",'S.D.PASTE SHEET'!AA336)</f>
        <v/>
      </c>
      <c s="50" t="str">
        <f>IF('S.D.PASTE SHEET'!AB336="","",'S.D.PASTE SHEET'!AB336)</f>
        <v/>
      </c>
      <c s="50" t="str">
        <f>IF('S.D.PASTE SHEET'!AC336="","",'S.D.PASTE SHEET'!AC336)</f>
        <v/>
      </c>
      <c s="50" t="str">
        <f>IF('S.D.PASTE SHEET'!AD336="","",'S.D.PASTE SHEET'!AD336)</f>
        <v/>
      </c>
      <c s="52"/>
      <c s="48" t="str">
        <f>IF(AK336="","",IF(AK336&gt;0,COUNT($AG$2:AG336),""))</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IF(BC336="","",IF(BC336&gt;0,COUNT($AY$2:AY336),""))</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37" spans="1:66" ht="15.75" customHeight="1">
      <c r="A337" s="50" t="str">
        <f>IF('S.D.PASTE SHEET'!A337="","",'S.D.PASTE SHEET'!A337)</f>
        <v/>
      </c>
      <c s="50" t="str">
        <f>IF('S.D.PASTE SHEET'!B337="","",'S.D.PASTE SHEET'!B337)</f>
        <v/>
      </c>
      <c s="50" t="str">
        <f>IF('S.D.PASTE SHEET'!C337="","",'S.D.PASTE SHEET'!C337)</f>
        <v/>
      </c>
      <c s="51" t="str">
        <f>IF('S.D.PASTE SHEET'!D337="","",'S.D.PASTE SHEET'!D337)</f>
        <v/>
      </c>
      <c s="50" t="str">
        <f>IF('S.D.PASTE SHEET'!E337="","",UPPER('S.D.PASTE SHEET'!E337))</f>
        <v/>
      </c>
      <c s="50" t="str">
        <f>IF('S.D.PASTE SHEET'!F337="","",'S.D.PASTE SHEET'!F337)</f>
        <v/>
      </c>
      <c s="50" t="str">
        <f>IF('S.D.PASTE SHEET'!G337="","",UPPER('S.D.PASTE SHEET'!G337))</f>
        <v/>
      </c>
      <c s="50" t="str">
        <f>IF('S.D.PASTE SHEET'!H337="","",UPPER('S.D.PASTE SHEET'!H337))</f>
        <v/>
      </c>
      <c s="50" t="str">
        <f>IF('S.D.PASTE SHEET'!I337="","",'S.D.PASTE SHEET'!I337)</f>
        <v/>
      </c>
      <c s="51" t="str">
        <f>IF('S.D.PASTE SHEET'!J337="","",'S.D.PASTE SHEET'!J337)</f>
        <v/>
      </c>
      <c s="50" t="str">
        <f>IF('S.D.PASTE SHEET'!K337="","",'S.D.PASTE SHEET'!K337)</f>
        <v/>
      </c>
      <c s="50" t="str">
        <f>IF('S.D.PASTE SHEET'!L337="","",'S.D.PASTE SHEET'!L337)</f>
        <v/>
      </c>
      <c s="50" t="str">
        <f>IF('S.D.PASTE SHEET'!M337="","",'S.D.PASTE SHEET'!M337)</f>
        <v/>
      </c>
      <c s="50" t="str">
        <f>IF('S.D.PASTE SHEET'!N337="","",'S.D.PASTE SHEET'!N337)</f>
        <v/>
      </c>
      <c s="50" t="str">
        <f>IF('S.D.PASTE SHEET'!O337="","",'S.D.PASTE SHEET'!O337)</f>
        <v/>
      </c>
      <c s="50" t="str">
        <f>IF('S.D.PASTE SHEET'!P337="","",'S.D.PASTE SHEET'!P337)</f>
        <v/>
      </c>
      <c s="50" t="str">
        <f>IF('S.D.PASTE SHEET'!Q337="","",'S.D.PASTE SHEET'!Q337)</f>
        <v/>
      </c>
      <c s="50" t="str">
        <f>IF('S.D.PASTE SHEET'!R337="","",'S.D.PASTE SHEET'!R337)</f>
        <v/>
      </c>
      <c s="50" t="str">
        <f>IF('S.D.PASTE SHEET'!S337="","",'S.D.PASTE SHEET'!S337)</f>
        <v/>
      </c>
      <c s="50" t="str">
        <f>IF('S.D.PASTE SHEET'!T337="","",'S.D.PASTE SHEET'!T337)</f>
        <v/>
      </c>
      <c s="50" t="str">
        <f>IF('S.D.PASTE SHEET'!U337="","",'S.D.PASTE SHEET'!U337)</f>
        <v/>
      </c>
      <c s="50" t="str">
        <f>IF('S.D.PASTE SHEET'!V337="","",'S.D.PASTE SHEET'!V337)</f>
        <v/>
      </c>
      <c s="50" t="str">
        <f>IF('S.D.PASTE SHEET'!W337="","",'S.D.PASTE SHEET'!W337)</f>
        <v/>
      </c>
      <c s="50" t="str">
        <f>IF('S.D.PASTE SHEET'!X337="","",'S.D.PASTE SHEET'!X337)</f>
        <v/>
      </c>
      <c s="50" t="str">
        <f>IF('S.D.PASTE SHEET'!Y337="","",'S.D.PASTE SHEET'!Y337)</f>
        <v/>
      </c>
      <c s="50" t="str">
        <f>IF('S.D.PASTE SHEET'!Z337="","",'S.D.PASTE SHEET'!Z337)</f>
        <v/>
      </c>
      <c s="50" t="str">
        <f>IF('S.D.PASTE SHEET'!AA337="","",'S.D.PASTE SHEET'!AA337)</f>
        <v/>
      </c>
      <c s="50" t="str">
        <f>IF('S.D.PASTE SHEET'!AB337="","",'S.D.PASTE SHEET'!AB337)</f>
        <v/>
      </c>
      <c s="50" t="str">
        <f>IF('S.D.PASTE SHEET'!AC337="","",'S.D.PASTE SHEET'!AC337)</f>
        <v/>
      </c>
      <c s="50" t="str">
        <f>IF('S.D.PASTE SHEET'!AD337="","",'S.D.PASTE SHEET'!AD337)</f>
        <v/>
      </c>
      <c s="52"/>
      <c s="48" t="str">
        <f>IF(AK337="","",IF(AK337&gt;0,COUNT($AG$2:AG337),""))</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IF(BC337="","",IF(BC337&gt;0,COUNT($AY$2:AY337),""))</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38" spans="1:66" ht="15.75" customHeight="1">
      <c r="A338" s="50" t="str">
        <f>IF('S.D.PASTE SHEET'!A338="","",'S.D.PASTE SHEET'!A338)</f>
        <v/>
      </c>
      <c s="50" t="str">
        <f>IF('S.D.PASTE SHEET'!B338="","",'S.D.PASTE SHEET'!B338)</f>
        <v/>
      </c>
      <c s="50" t="str">
        <f>IF('S.D.PASTE SHEET'!C338="","",'S.D.PASTE SHEET'!C338)</f>
        <v/>
      </c>
      <c s="51" t="str">
        <f>IF('S.D.PASTE SHEET'!D338="","",'S.D.PASTE SHEET'!D338)</f>
        <v/>
      </c>
      <c s="50" t="str">
        <f>IF('S.D.PASTE SHEET'!E338="","",UPPER('S.D.PASTE SHEET'!E338))</f>
        <v/>
      </c>
      <c s="50" t="str">
        <f>IF('S.D.PASTE SHEET'!F338="","",'S.D.PASTE SHEET'!F338)</f>
        <v/>
      </c>
      <c s="50" t="str">
        <f>IF('S.D.PASTE SHEET'!G338="","",UPPER('S.D.PASTE SHEET'!G338))</f>
        <v/>
      </c>
      <c s="50" t="str">
        <f>IF('S.D.PASTE SHEET'!H338="","",UPPER('S.D.PASTE SHEET'!H338))</f>
        <v/>
      </c>
      <c s="50" t="str">
        <f>IF('S.D.PASTE SHEET'!I338="","",'S.D.PASTE SHEET'!I338)</f>
        <v/>
      </c>
      <c s="51" t="str">
        <f>IF('S.D.PASTE SHEET'!J338="","",'S.D.PASTE SHEET'!J338)</f>
        <v/>
      </c>
      <c s="50" t="str">
        <f>IF('S.D.PASTE SHEET'!K338="","",'S.D.PASTE SHEET'!K338)</f>
        <v/>
      </c>
      <c s="50" t="str">
        <f>IF('S.D.PASTE SHEET'!L338="","",'S.D.PASTE SHEET'!L338)</f>
        <v/>
      </c>
      <c s="50" t="str">
        <f>IF('S.D.PASTE SHEET'!M338="","",'S.D.PASTE SHEET'!M338)</f>
        <v/>
      </c>
      <c s="50" t="str">
        <f>IF('S.D.PASTE SHEET'!N338="","",'S.D.PASTE SHEET'!N338)</f>
        <v/>
      </c>
      <c s="50" t="str">
        <f>IF('S.D.PASTE SHEET'!O338="","",'S.D.PASTE SHEET'!O338)</f>
        <v/>
      </c>
      <c s="50" t="str">
        <f>IF('S.D.PASTE SHEET'!P338="","",'S.D.PASTE SHEET'!P338)</f>
        <v/>
      </c>
      <c s="50" t="str">
        <f>IF('S.D.PASTE SHEET'!Q338="","",'S.D.PASTE SHEET'!Q338)</f>
        <v/>
      </c>
      <c s="50" t="str">
        <f>IF('S.D.PASTE SHEET'!R338="","",'S.D.PASTE SHEET'!R338)</f>
        <v/>
      </c>
      <c s="50" t="str">
        <f>IF('S.D.PASTE SHEET'!S338="","",'S.D.PASTE SHEET'!S338)</f>
        <v/>
      </c>
      <c s="50" t="str">
        <f>IF('S.D.PASTE SHEET'!T338="","",'S.D.PASTE SHEET'!T338)</f>
        <v/>
      </c>
      <c s="50" t="str">
        <f>IF('S.D.PASTE SHEET'!U338="","",'S.D.PASTE SHEET'!U338)</f>
        <v/>
      </c>
      <c s="50" t="str">
        <f>IF('S.D.PASTE SHEET'!V338="","",'S.D.PASTE SHEET'!V338)</f>
        <v/>
      </c>
      <c s="50" t="str">
        <f>IF('S.D.PASTE SHEET'!W338="","",'S.D.PASTE SHEET'!W338)</f>
        <v/>
      </c>
      <c s="50" t="str">
        <f>IF('S.D.PASTE SHEET'!X338="","",'S.D.PASTE SHEET'!X338)</f>
        <v/>
      </c>
      <c s="50" t="str">
        <f>IF('S.D.PASTE SHEET'!Y338="","",'S.D.PASTE SHEET'!Y338)</f>
        <v/>
      </c>
      <c s="50" t="str">
        <f>IF('S.D.PASTE SHEET'!Z338="","",'S.D.PASTE SHEET'!Z338)</f>
        <v/>
      </c>
      <c s="50" t="str">
        <f>IF('S.D.PASTE SHEET'!AA338="","",'S.D.PASTE SHEET'!AA338)</f>
        <v/>
      </c>
      <c s="50" t="str">
        <f>IF('S.D.PASTE SHEET'!AB338="","",'S.D.PASTE SHEET'!AB338)</f>
        <v/>
      </c>
      <c s="50" t="str">
        <f>IF('S.D.PASTE SHEET'!AC338="","",'S.D.PASTE SHEET'!AC338)</f>
        <v/>
      </c>
      <c s="50" t="str">
        <f>IF('S.D.PASTE SHEET'!AD338="","",'S.D.PASTE SHEET'!AD338)</f>
        <v/>
      </c>
      <c s="52"/>
      <c s="48" t="str">
        <f>IF(AK338="","",IF(AK338&gt;0,COUNT($AG$2:AG338),""))</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IF(BC338="","",IF(BC338&gt;0,COUNT($AY$2:AY338),""))</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39" spans="1:66" ht="15.75" customHeight="1">
      <c r="A339" s="50" t="str">
        <f>IF('S.D.PASTE SHEET'!A339="","",'S.D.PASTE SHEET'!A339)</f>
        <v/>
      </c>
      <c s="50" t="str">
        <f>IF('S.D.PASTE SHEET'!B339="","",'S.D.PASTE SHEET'!B339)</f>
        <v/>
      </c>
      <c s="50" t="str">
        <f>IF('S.D.PASTE SHEET'!C339="","",'S.D.PASTE SHEET'!C339)</f>
        <v/>
      </c>
      <c s="51" t="str">
        <f>IF('S.D.PASTE SHEET'!D339="","",'S.D.PASTE SHEET'!D339)</f>
        <v/>
      </c>
      <c s="50" t="str">
        <f>IF('S.D.PASTE SHEET'!E339="","",UPPER('S.D.PASTE SHEET'!E339))</f>
        <v/>
      </c>
      <c s="50" t="str">
        <f>IF('S.D.PASTE SHEET'!F339="","",'S.D.PASTE SHEET'!F339)</f>
        <v/>
      </c>
      <c s="50" t="str">
        <f>IF('S.D.PASTE SHEET'!G339="","",UPPER('S.D.PASTE SHEET'!G339))</f>
        <v/>
      </c>
      <c s="50" t="str">
        <f>IF('S.D.PASTE SHEET'!H339="","",UPPER('S.D.PASTE SHEET'!H339))</f>
        <v/>
      </c>
      <c s="50" t="str">
        <f>IF('S.D.PASTE SHEET'!I339="","",'S.D.PASTE SHEET'!I339)</f>
        <v/>
      </c>
      <c s="51" t="str">
        <f>IF('S.D.PASTE SHEET'!J339="","",'S.D.PASTE SHEET'!J339)</f>
        <v/>
      </c>
      <c s="50" t="str">
        <f>IF('S.D.PASTE SHEET'!K339="","",'S.D.PASTE SHEET'!K339)</f>
        <v/>
      </c>
      <c s="50" t="str">
        <f>IF('S.D.PASTE SHEET'!L339="","",'S.D.PASTE SHEET'!L339)</f>
        <v/>
      </c>
      <c s="50" t="str">
        <f>IF('S.D.PASTE SHEET'!M339="","",'S.D.PASTE SHEET'!M339)</f>
        <v/>
      </c>
      <c s="50" t="str">
        <f>IF('S.D.PASTE SHEET'!N339="","",'S.D.PASTE SHEET'!N339)</f>
        <v/>
      </c>
      <c s="50" t="str">
        <f>IF('S.D.PASTE SHEET'!O339="","",'S.D.PASTE SHEET'!O339)</f>
        <v/>
      </c>
      <c s="50" t="str">
        <f>IF('S.D.PASTE SHEET'!P339="","",'S.D.PASTE SHEET'!P339)</f>
        <v/>
      </c>
      <c s="50" t="str">
        <f>IF('S.D.PASTE SHEET'!Q339="","",'S.D.PASTE SHEET'!Q339)</f>
        <v/>
      </c>
      <c s="50" t="str">
        <f>IF('S.D.PASTE SHEET'!R339="","",'S.D.PASTE SHEET'!R339)</f>
        <v/>
      </c>
      <c s="50" t="str">
        <f>IF('S.D.PASTE SHEET'!S339="","",'S.D.PASTE SHEET'!S339)</f>
        <v/>
      </c>
      <c s="50" t="str">
        <f>IF('S.D.PASTE SHEET'!T339="","",'S.D.PASTE SHEET'!T339)</f>
        <v/>
      </c>
      <c s="50" t="str">
        <f>IF('S.D.PASTE SHEET'!U339="","",'S.D.PASTE SHEET'!U339)</f>
        <v/>
      </c>
      <c s="50" t="str">
        <f>IF('S.D.PASTE SHEET'!V339="","",'S.D.PASTE SHEET'!V339)</f>
        <v/>
      </c>
      <c s="50" t="str">
        <f>IF('S.D.PASTE SHEET'!W339="","",'S.D.PASTE SHEET'!W339)</f>
        <v/>
      </c>
      <c s="50" t="str">
        <f>IF('S.D.PASTE SHEET'!X339="","",'S.D.PASTE SHEET'!X339)</f>
        <v/>
      </c>
      <c s="50" t="str">
        <f>IF('S.D.PASTE SHEET'!Y339="","",'S.D.PASTE SHEET'!Y339)</f>
        <v/>
      </c>
      <c s="50" t="str">
        <f>IF('S.D.PASTE SHEET'!Z339="","",'S.D.PASTE SHEET'!Z339)</f>
        <v/>
      </c>
      <c s="50" t="str">
        <f>IF('S.D.PASTE SHEET'!AA339="","",'S.D.PASTE SHEET'!AA339)</f>
        <v/>
      </c>
      <c s="50" t="str">
        <f>IF('S.D.PASTE SHEET'!AB339="","",'S.D.PASTE SHEET'!AB339)</f>
        <v/>
      </c>
      <c s="50" t="str">
        <f>IF('S.D.PASTE SHEET'!AC339="","",'S.D.PASTE SHEET'!AC339)</f>
        <v/>
      </c>
      <c s="50" t="str">
        <f>IF('S.D.PASTE SHEET'!AD339="","",'S.D.PASTE SHEET'!AD339)</f>
        <v/>
      </c>
      <c s="52"/>
      <c s="48" t="str">
        <f>IF(AK339="","",IF(AK339&gt;0,COUNT($AG$2:AG339),""))</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IF(BC339="","",IF(BC339&gt;0,COUNT($AY$2:AY339),""))</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40" spans="1:66" ht="15.75" customHeight="1">
      <c r="A340" s="50" t="str">
        <f>IF('S.D.PASTE SHEET'!A340="","",'S.D.PASTE SHEET'!A340)</f>
        <v/>
      </c>
      <c s="50" t="str">
        <f>IF('S.D.PASTE SHEET'!B340="","",'S.D.PASTE SHEET'!B340)</f>
        <v/>
      </c>
      <c s="50" t="str">
        <f>IF('S.D.PASTE SHEET'!C340="","",'S.D.PASTE SHEET'!C340)</f>
        <v/>
      </c>
      <c s="51" t="str">
        <f>IF('S.D.PASTE SHEET'!D340="","",'S.D.PASTE SHEET'!D340)</f>
        <v/>
      </c>
      <c s="50" t="str">
        <f>IF('S.D.PASTE SHEET'!E340="","",UPPER('S.D.PASTE SHEET'!E340))</f>
        <v/>
      </c>
      <c s="50" t="str">
        <f>IF('S.D.PASTE SHEET'!F340="","",'S.D.PASTE SHEET'!F340)</f>
        <v/>
      </c>
      <c s="50" t="str">
        <f>IF('S.D.PASTE SHEET'!G340="","",UPPER('S.D.PASTE SHEET'!G340))</f>
        <v/>
      </c>
      <c s="50" t="str">
        <f>IF('S.D.PASTE SHEET'!H340="","",UPPER('S.D.PASTE SHEET'!H340))</f>
        <v/>
      </c>
      <c s="50" t="str">
        <f>IF('S.D.PASTE SHEET'!I340="","",'S.D.PASTE SHEET'!I340)</f>
        <v/>
      </c>
      <c s="51" t="str">
        <f>IF('S.D.PASTE SHEET'!J340="","",'S.D.PASTE SHEET'!J340)</f>
        <v/>
      </c>
      <c s="50" t="str">
        <f>IF('S.D.PASTE SHEET'!K340="","",'S.D.PASTE SHEET'!K340)</f>
        <v/>
      </c>
      <c s="50" t="str">
        <f>IF('S.D.PASTE SHEET'!L340="","",'S.D.PASTE SHEET'!L340)</f>
        <v/>
      </c>
      <c s="50" t="str">
        <f>IF('S.D.PASTE SHEET'!M340="","",'S.D.PASTE SHEET'!M340)</f>
        <v/>
      </c>
      <c s="50" t="str">
        <f>IF('S.D.PASTE SHEET'!N340="","",'S.D.PASTE SHEET'!N340)</f>
        <v/>
      </c>
      <c s="50" t="str">
        <f>IF('S.D.PASTE SHEET'!O340="","",'S.D.PASTE SHEET'!O340)</f>
        <v/>
      </c>
      <c s="50" t="str">
        <f>IF('S.D.PASTE SHEET'!P340="","",'S.D.PASTE SHEET'!P340)</f>
        <v/>
      </c>
      <c s="50" t="str">
        <f>IF('S.D.PASTE SHEET'!Q340="","",'S.D.PASTE SHEET'!Q340)</f>
        <v/>
      </c>
      <c s="50" t="str">
        <f>IF('S.D.PASTE SHEET'!R340="","",'S.D.PASTE SHEET'!R340)</f>
        <v/>
      </c>
      <c s="50" t="str">
        <f>IF('S.D.PASTE SHEET'!S340="","",'S.D.PASTE SHEET'!S340)</f>
        <v/>
      </c>
      <c s="50" t="str">
        <f>IF('S.D.PASTE SHEET'!T340="","",'S.D.PASTE SHEET'!T340)</f>
        <v/>
      </c>
      <c s="50" t="str">
        <f>IF('S.D.PASTE SHEET'!U340="","",'S.D.PASTE SHEET'!U340)</f>
        <v/>
      </c>
      <c s="50" t="str">
        <f>IF('S.D.PASTE SHEET'!V340="","",'S.D.PASTE SHEET'!V340)</f>
        <v/>
      </c>
      <c s="50" t="str">
        <f>IF('S.D.PASTE SHEET'!W340="","",'S.D.PASTE SHEET'!W340)</f>
        <v/>
      </c>
      <c s="50" t="str">
        <f>IF('S.D.PASTE SHEET'!X340="","",'S.D.PASTE SHEET'!X340)</f>
        <v/>
      </c>
      <c s="50" t="str">
        <f>IF('S.D.PASTE SHEET'!Y340="","",'S.D.PASTE SHEET'!Y340)</f>
        <v/>
      </c>
      <c s="50" t="str">
        <f>IF('S.D.PASTE SHEET'!Z340="","",'S.D.PASTE SHEET'!Z340)</f>
        <v/>
      </c>
      <c s="50" t="str">
        <f>IF('S.D.PASTE SHEET'!AA340="","",'S.D.PASTE SHEET'!AA340)</f>
        <v/>
      </c>
      <c s="50" t="str">
        <f>IF('S.D.PASTE SHEET'!AB340="","",'S.D.PASTE SHEET'!AB340)</f>
        <v/>
      </c>
      <c s="50" t="str">
        <f>IF('S.D.PASTE SHEET'!AC340="","",'S.D.PASTE SHEET'!AC340)</f>
        <v/>
      </c>
      <c s="50" t="str">
        <f>IF('S.D.PASTE SHEET'!AD340="","",'S.D.PASTE SHEET'!AD340)</f>
        <v/>
      </c>
      <c s="52"/>
      <c s="48" t="str">
        <f>IF(AK340="","",IF(AK340&gt;0,COUNT($AG$2:AG340),""))</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IF(BC340="","",IF(BC340&gt;0,COUNT($AY$2:AY340),""))</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41" spans="1:66" ht="15.75" customHeight="1">
      <c r="A341" s="50" t="str">
        <f>IF('S.D.PASTE SHEET'!A341="","",'S.D.PASTE SHEET'!A341)</f>
        <v/>
      </c>
      <c s="50" t="str">
        <f>IF('S.D.PASTE SHEET'!B341="","",'S.D.PASTE SHEET'!B341)</f>
        <v/>
      </c>
      <c s="50" t="str">
        <f>IF('S.D.PASTE SHEET'!C341="","",'S.D.PASTE SHEET'!C341)</f>
        <v/>
      </c>
      <c s="51" t="str">
        <f>IF('S.D.PASTE SHEET'!D341="","",'S.D.PASTE SHEET'!D341)</f>
        <v/>
      </c>
      <c s="50" t="str">
        <f>IF('S.D.PASTE SHEET'!E341="","",UPPER('S.D.PASTE SHEET'!E341))</f>
        <v/>
      </c>
      <c s="50" t="str">
        <f>IF('S.D.PASTE SHEET'!F341="","",'S.D.PASTE SHEET'!F341)</f>
        <v/>
      </c>
      <c s="50" t="str">
        <f>IF('S.D.PASTE SHEET'!G341="","",UPPER('S.D.PASTE SHEET'!G341))</f>
        <v/>
      </c>
      <c s="50" t="str">
        <f>IF('S.D.PASTE SHEET'!H341="","",UPPER('S.D.PASTE SHEET'!H341))</f>
        <v/>
      </c>
      <c s="50" t="str">
        <f>IF('S.D.PASTE SHEET'!I341="","",'S.D.PASTE SHEET'!I341)</f>
        <v/>
      </c>
      <c s="51" t="str">
        <f>IF('S.D.PASTE SHEET'!J341="","",'S.D.PASTE SHEET'!J341)</f>
        <v/>
      </c>
      <c s="50" t="str">
        <f>IF('S.D.PASTE SHEET'!K341="","",'S.D.PASTE SHEET'!K341)</f>
        <v/>
      </c>
      <c s="50" t="str">
        <f>IF('S.D.PASTE SHEET'!L341="","",'S.D.PASTE SHEET'!L341)</f>
        <v/>
      </c>
      <c s="50" t="str">
        <f>IF('S.D.PASTE SHEET'!M341="","",'S.D.PASTE SHEET'!M341)</f>
        <v/>
      </c>
      <c s="50" t="str">
        <f>IF('S.D.PASTE SHEET'!N341="","",'S.D.PASTE SHEET'!N341)</f>
        <v/>
      </c>
      <c s="50" t="str">
        <f>IF('S.D.PASTE SHEET'!O341="","",'S.D.PASTE SHEET'!O341)</f>
        <v/>
      </c>
      <c s="50" t="str">
        <f>IF('S.D.PASTE SHEET'!P341="","",'S.D.PASTE SHEET'!P341)</f>
        <v/>
      </c>
      <c s="50" t="str">
        <f>IF('S.D.PASTE SHEET'!Q341="","",'S.D.PASTE SHEET'!Q341)</f>
        <v/>
      </c>
      <c s="50" t="str">
        <f>IF('S.D.PASTE SHEET'!R341="","",'S.D.PASTE SHEET'!R341)</f>
        <v/>
      </c>
      <c s="50" t="str">
        <f>IF('S.D.PASTE SHEET'!S341="","",'S.D.PASTE SHEET'!S341)</f>
        <v/>
      </c>
      <c s="50" t="str">
        <f>IF('S.D.PASTE SHEET'!T341="","",'S.D.PASTE SHEET'!T341)</f>
        <v/>
      </c>
      <c s="50" t="str">
        <f>IF('S.D.PASTE SHEET'!U341="","",'S.D.PASTE SHEET'!U341)</f>
        <v/>
      </c>
      <c s="50" t="str">
        <f>IF('S.D.PASTE SHEET'!V341="","",'S.D.PASTE SHEET'!V341)</f>
        <v/>
      </c>
      <c s="50" t="str">
        <f>IF('S.D.PASTE SHEET'!W341="","",'S.D.PASTE SHEET'!W341)</f>
        <v/>
      </c>
      <c s="50" t="str">
        <f>IF('S.D.PASTE SHEET'!X341="","",'S.D.PASTE SHEET'!X341)</f>
        <v/>
      </c>
      <c s="50" t="str">
        <f>IF('S.D.PASTE SHEET'!Y341="","",'S.D.PASTE SHEET'!Y341)</f>
        <v/>
      </c>
      <c s="50" t="str">
        <f>IF('S.D.PASTE SHEET'!Z341="","",'S.D.PASTE SHEET'!Z341)</f>
        <v/>
      </c>
      <c s="50" t="str">
        <f>IF('S.D.PASTE SHEET'!AA341="","",'S.D.PASTE SHEET'!AA341)</f>
        <v/>
      </c>
      <c s="50" t="str">
        <f>IF('S.D.PASTE SHEET'!AB341="","",'S.D.PASTE SHEET'!AB341)</f>
        <v/>
      </c>
      <c s="50" t="str">
        <f>IF('S.D.PASTE SHEET'!AC341="","",'S.D.PASTE SHEET'!AC341)</f>
        <v/>
      </c>
      <c s="50" t="str">
        <f>IF('S.D.PASTE SHEET'!AD341="","",'S.D.PASTE SHEET'!AD341)</f>
        <v/>
      </c>
      <c s="52"/>
      <c s="48" t="str">
        <f>IF(AK341="","",IF(AK341&gt;0,COUNT($AG$2:AG341),""))</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IF(BC341="","",IF(BC341&gt;0,COUNT($AY$2:AY341),""))</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42" spans="1:66" ht="15.75" customHeight="1">
      <c r="A342" s="50" t="str">
        <f>IF('S.D.PASTE SHEET'!A342="","",'S.D.PASTE SHEET'!A342)</f>
        <v/>
      </c>
      <c s="50" t="str">
        <f>IF('S.D.PASTE SHEET'!B342="","",'S.D.PASTE SHEET'!B342)</f>
        <v/>
      </c>
      <c s="50" t="str">
        <f>IF('S.D.PASTE SHEET'!C342="","",'S.D.PASTE SHEET'!C342)</f>
        <v/>
      </c>
      <c s="51" t="str">
        <f>IF('S.D.PASTE SHEET'!D342="","",'S.D.PASTE SHEET'!D342)</f>
        <v/>
      </c>
      <c s="50" t="str">
        <f>IF('S.D.PASTE SHEET'!E342="","",UPPER('S.D.PASTE SHEET'!E342))</f>
        <v/>
      </c>
      <c s="50" t="str">
        <f>IF('S.D.PASTE SHEET'!F342="","",'S.D.PASTE SHEET'!F342)</f>
        <v/>
      </c>
      <c s="50" t="str">
        <f>IF('S.D.PASTE SHEET'!G342="","",UPPER('S.D.PASTE SHEET'!G342))</f>
        <v/>
      </c>
      <c s="50" t="str">
        <f>IF('S.D.PASTE SHEET'!H342="","",UPPER('S.D.PASTE SHEET'!H342))</f>
        <v/>
      </c>
      <c s="50" t="str">
        <f>IF('S.D.PASTE SHEET'!I342="","",'S.D.PASTE SHEET'!I342)</f>
        <v/>
      </c>
      <c s="51" t="str">
        <f>IF('S.D.PASTE SHEET'!J342="","",'S.D.PASTE SHEET'!J342)</f>
        <v/>
      </c>
      <c s="50" t="str">
        <f>IF('S.D.PASTE SHEET'!K342="","",'S.D.PASTE SHEET'!K342)</f>
        <v/>
      </c>
      <c s="50" t="str">
        <f>IF('S.D.PASTE SHEET'!L342="","",'S.D.PASTE SHEET'!L342)</f>
        <v/>
      </c>
      <c s="50" t="str">
        <f>IF('S.D.PASTE SHEET'!M342="","",'S.D.PASTE SHEET'!M342)</f>
        <v/>
      </c>
      <c s="50" t="str">
        <f>IF('S.D.PASTE SHEET'!N342="","",'S.D.PASTE SHEET'!N342)</f>
        <v/>
      </c>
      <c s="50" t="str">
        <f>IF('S.D.PASTE SHEET'!O342="","",'S.D.PASTE SHEET'!O342)</f>
        <v/>
      </c>
      <c s="50" t="str">
        <f>IF('S.D.PASTE SHEET'!P342="","",'S.D.PASTE SHEET'!P342)</f>
        <v/>
      </c>
      <c s="50" t="str">
        <f>IF('S.D.PASTE SHEET'!Q342="","",'S.D.PASTE SHEET'!Q342)</f>
        <v/>
      </c>
      <c s="50" t="str">
        <f>IF('S.D.PASTE SHEET'!R342="","",'S.D.PASTE SHEET'!R342)</f>
        <v/>
      </c>
      <c s="50" t="str">
        <f>IF('S.D.PASTE SHEET'!S342="","",'S.D.PASTE SHEET'!S342)</f>
        <v/>
      </c>
      <c s="50" t="str">
        <f>IF('S.D.PASTE SHEET'!T342="","",'S.D.PASTE SHEET'!T342)</f>
        <v/>
      </c>
      <c s="50" t="str">
        <f>IF('S.D.PASTE SHEET'!U342="","",'S.D.PASTE SHEET'!U342)</f>
        <v/>
      </c>
      <c s="50" t="str">
        <f>IF('S.D.PASTE SHEET'!V342="","",'S.D.PASTE SHEET'!V342)</f>
        <v/>
      </c>
      <c s="50" t="str">
        <f>IF('S.D.PASTE SHEET'!W342="","",'S.D.PASTE SHEET'!W342)</f>
        <v/>
      </c>
      <c s="50" t="str">
        <f>IF('S.D.PASTE SHEET'!X342="","",'S.D.PASTE SHEET'!X342)</f>
        <v/>
      </c>
      <c s="50" t="str">
        <f>IF('S.D.PASTE SHEET'!Y342="","",'S.D.PASTE SHEET'!Y342)</f>
        <v/>
      </c>
      <c s="50" t="str">
        <f>IF('S.D.PASTE SHEET'!Z342="","",'S.D.PASTE SHEET'!Z342)</f>
        <v/>
      </c>
      <c s="50" t="str">
        <f>IF('S.D.PASTE SHEET'!AA342="","",'S.D.PASTE SHEET'!AA342)</f>
        <v/>
      </c>
      <c s="50" t="str">
        <f>IF('S.D.PASTE SHEET'!AB342="","",'S.D.PASTE SHEET'!AB342)</f>
        <v/>
      </c>
      <c s="50" t="str">
        <f>IF('S.D.PASTE SHEET'!AC342="","",'S.D.PASTE SHEET'!AC342)</f>
        <v/>
      </c>
      <c s="50" t="str">
        <f>IF('S.D.PASTE SHEET'!AD342="","",'S.D.PASTE SHEET'!AD342)</f>
        <v/>
      </c>
      <c s="52"/>
      <c s="48" t="str">
        <f>IF(AK342="","",IF(AK342&gt;0,COUNT($AG$2:AG342),""))</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IF(BC342="","",IF(BC342&gt;0,COUNT($AY$2:AY342),""))</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43" spans="1:66" ht="15.75" customHeight="1">
      <c r="A343" s="50" t="str">
        <f>IF('S.D.PASTE SHEET'!A343="","",'S.D.PASTE SHEET'!A343)</f>
        <v/>
      </c>
      <c s="50" t="str">
        <f>IF('S.D.PASTE SHEET'!B343="","",'S.D.PASTE SHEET'!B343)</f>
        <v/>
      </c>
      <c s="50" t="str">
        <f>IF('S.D.PASTE SHEET'!C343="","",'S.D.PASTE SHEET'!C343)</f>
        <v/>
      </c>
      <c s="51" t="str">
        <f>IF('S.D.PASTE SHEET'!D343="","",'S.D.PASTE SHEET'!D343)</f>
        <v/>
      </c>
      <c s="50" t="str">
        <f>IF('S.D.PASTE SHEET'!E343="","",UPPER('S.D.PASTE SHEET'!E343))</f>
        <v/>
      </c>
      <c s="50" t="str">
        <f>IF('S.D.PASTE SHEET'!F343="","",'S.D.PASTE SHEET'!F343)</f>
        <v/>
      </c>
      <c s="50" t="str">
        <f>IF('S.D.PASTE SHEET'!G343="","",UPPER('S.D.PASTE SHEET'!G343))</f>
        <v/>
      </c>
      <c s="50" t="str">
        <f>IF('S.D.PASTE SHEET'!H343="","",UPPER('S.D.PASTE SHEET'!H343))</f>
        <v/>
      </c>
      <c s="50" t="str">
        <f>IF('S.D.PASTE SHEET'!I343="","",'S.D.PASTE SHEET'!I343)</f>
        <v/>
      </c>
      <c s="51" t="str">
        <f>IF('S.D.PASTE SHEET'!J343="","",'S.D.PASTE SHEET'!J343)</f>
        <v/>
      </c>
      <c s="50" t="str">
        <f>IF('S.D.PASTE SHEET'!K343="","",'S.D.PASTE SHEET'!K343)</f>
        <v/>
      </c>
      <c s="50" t="str">
        <f>IF('S.D.PASTE SHEET'!L343="","",'S.D.PASTE SHEET'!L343)</f>
        <v/>
      </c>
      <c s="50" t="str">
        <f>IF('S.D.PASTE SHEET'!M343="","",'S.D.PASTE SHEET'!M343)</f>
        <v/>
      </c>
      <c s="50" t="str">
        <f>IF('S.D.PASTE SHEET'!N343="","",'S.D.PASTE SHEET'!N343)</f>
        <v/>
      </c>
      <c s="50" t="str">
        <f>IF('S.D.PASTE SHEET'!O343="","",'S.D.PASTE SHEET'!O343)</f>
        <v/>
      </c>
      <c s="50" t="str">
        <f>IF('S.D.PASTE SHEET'!P343="","",'S.D.PASTE SHEET'!P343)</f>
        <v/>
      </c>
      <c s="50" t="str">
        <f>IF('S.D.PASTE SHEET'!Q343="","",'S.D.PASTE SHEET'!Q343)</f>
        <v/>
      </c>
      <c s="50" t="str">
        <f>IF('S.D.PASTE SHEET'!R343="","",'S.D.PASTE SHEET'!R343)</f>
        <v/>
      </c>
      <c s="50" t="str">
        <f>IF('S.D.PASTE SHEET'!S343="","",'S.D.PASTE SHEET'!S343)</f>
        <v/>
      </c>
      <c s="50" t="str">
        <f>IF('S.D.PASTE SHEET'!T343="","",'S.D.PASTE SHEET'!T343)</f>
        <v/>
      </c>
      <c s="50" t="str">
        <f>IF('S.D.PASTE SHEET'!U343="","",'S.D.PASTE SHEET'!U343)</f>
        <v/>
      </c>
      <c s="50" t="str">
        <f>IF('S.D.PASTE SHEET'!V343="","",'S.D.PASTE SHEET'!V343)</f>
        <v/>
      </c>
      <c s="50" t="str">
        <f>IF('S.D.PASTE SHEET'!W343="","",'S.D.PASTE SHEET'!W343)</f>
        <v/>
      </c>
      <c s="50" t="str">
        <f>IF('S.D.PASTE SHEET'!X343="","",'S.D.PASTE SHEET'!X343)</f>
        <v/>
      </c>
      <c s="50" t="str">
        <f>IF('S.D.PASTE SHEET'!Y343="","",'S.D.PASTE SHEET'!Y343)</f>
        <v/>
      </c>
      <c s="50" t="str">
        <f>IF('S.D.PASTE SHEET'!Z343="","",'S.D.PASTE SHEET'!Z343)</f>
        <v/>
      </c>
      <c s="50" t="str">
        <f>IF('S.D.PASTE SHEET'!AA343="","",'S.D.PASTE SHEET'!AA343)</f>
        <v/>
      </c>
      <c s="50" t="str">
        <f>IF('S.D.PASTE SHEET'!AB343="","",'S.D.PASTE SHEET'!AB343)</f>
        <v/>
      </c>
      <c s="50" t="str">
        <f>IF('S.D.PASTE SHEET'!AC343="","",'S.D.PASTE SHEET'!AC343)</f>
        <v/>
      </c>
      <c s="50" t="str">
        <f>IF('S.D.PASTE SHEET'!AD343="","",'S.D.PASTE SHEET'!AD343)</f>
        <v/>
      </c>
      <c s="52"/>
      <c s="48" t="str">
        <f>IF(AK343="","",IF(AK343&gt;0,COUNT($AG$2:AG343),""))</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IF(BC343="","",IF(BC343&gt;0,COUNT($AY$2:AY343),""))</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44" spans="1:66" ht="15.75" customHeight="1">
      <c r="A344" s="50" t="str">
        <f>IF('S.D.PASTE SHEET'!A344="","",'S.D.PASTE SHEET'!A344)</f>
        <v/>
      </c>
      <c s="50" t="str">
        <f>IF('S.D.PASTE SHEET'!B344="","",'S.D.PASTE SHEET'!B344)</f>
        <v/>
      </c>
      <c s="50" t="str">
        <f>IF('S.D.PASTE SHEET'!C344="","",'S.D.PASTE SHEET'!C344)</f>
        <v/>
      </c>
      <c s="51" t="str">
        <f>IF('S.D.PASTE SHEET'!D344="","",'S.D.PASTE SHEET'!D344)</f>
        <v/>
      </c>
      <c s="50" t="str">
        <f>IF('S.D.PASTE SHEET'!E344="","",UPPER('S.D.PASTE SHEET'!E344))</f>
        <v/>
      </c>
      <c s="50" t="str">
        <f>IF('S.D.PASTE SHEET'!F344="","",'S.D.PASTE SHEET'!F344)</f>
        <v/>
      </c>
      <c s="50" t="str">
        <f>IF('S.D.PASTE SHEET'!G344="","",UPPER('S.D.PASTE SHEET'!G344))</f>
        <v/>
      </c>
      <c s="50" t="str">
        <f>IF('S.D.PASTE SHEET'!H344="","",UPPER('S.D.PASTE SHEET'!H344))</f>
        <v/>
      </c>
      <c s="50" t="str">
        <f>IF('S.D.PASTE SHEET'!I344="","",'S.D.PASTE SHEET'!I344)</f>
        <v/>
      </c>
      <c s="51" t="str">
        <f>IF('S.D.PASTE SHEET'!J344="","",'S.D.PASTE SHEET'!J344)</f>
        <v/>
      </c>
      <c s="50" t="str">
        <f>IF('S.D.PASTE SHEET'!K344="","",'S.D.PASTE SHEET'!K344)</f>
        <v/>
      </c>
      <c s="50" t="str">
        <f>IF('S.D.PASTE SHEET'!L344="","",'S.D.PASTE SHEET'!L344)</f>
        <v/>
      </c>
      <c s="50" t="str">
        <f>IF('S.D.PASTE SHEET'!M344="","",'S.D.PASTE SHEET'!M344)</f>
        <v/>
      </c>
      <c s="50" t="str">
        <f>IF('S.D.PASTE SHEET'!N344="","",'S.D.PASTE SHEET'!N344)</f>
        <v/>
      </c>
      <c s="50" t="str">
        <f>IF('S.D.PASTE SHEET'!O344="","",'S.D.PASTE SHEET'!O344)</f>
        <v/>
      </c>
      <c s="50" t="str">
        <f>IF('S.D.PASTE SHEET'!P344="","",'S.D.PASTE SHEET'!P344)</f>
        <v/>
      </c>
      <c s="50" t="str">
        <f>IF('S.D.PASTE SHEET'!Q344="","",'S.D.PASTE SHEET'!Q344)</f>
        <v/>
      </c>
      <c s="50" t="str">
        <f>IF('S.D.PASTE SHEET'!R344="","",'S.D.PASTE SHEET'!R344)</f>
        <v/>
      </c>
      <c s="50" t="str">
        <f>IF('S.D.PASTE SHEET'!S344="","",'S.D.PASTE SHEET'!S344)</f>
        <v/>
      </c>
      <c s="50" t="str">
        <f>IF('S.D.PASTE SHEET'!T344="","",'S.D.PASTE SHEET'!T344)</f>
        <v/>
      </c>
      <c s="50" t="str">
        <f>IF('S.D.PASTE SHEET'!U344="","",'S.D.PASTE SHEET'!U344)</f>
        <v/>
      </c>
      <c s="50" t="str">
        <f>IF('S.D.PASTE SHEET'!V344="","",'S.D.PASTE SHEET'!V344)</f>
        <v/>
      </c>
      <c s="50" t="str">
        <f>IF('S.D.PASTE SHEET'!W344="","",'S.D.PASTE SHEET'!W344)</f>
        <v/>
      </c>
      <c s="50" t="str">
        <f>IF('S.D.PASTE SHEET'!X344="","",'S.D.PASTE SHEET'!X344)</f>
        <v/>
      </c>
      <c s="50" t="str">
        <f>IF('S.D.PASTE SHEET'!Y344="","",'S.D.PASTE SHEET'!Y344)</f>
        <v/>
      </c>
      <c s="50" t="str">
        <f>IF('S.D.PASTE SHEET'!Z344="","",'S.D.PASTE SHEET'!Z344)</f>
        <v/>
      </c>
      <c s="50" t="str">
        <f>IF('S.D.PASTE SHEET'!AA344="","",'S.D.PASTE SHEET'!AA344)</f>
        <v/>
      </c>
      <c s="50" t="str">
        <f>IF('S.D.PASTE SHEET'!AB344="","",'S.D.PASTE SHEET'!AB344)</f>
        <v/>
      </c>
      <c s="50" t="str">
        <f>IF('S.D.PASTE SHEET'!AC344="","",'S.D.PASTE SHEET'!AC344)</f>
        <v/>
      </c>
      <c s="50" t="str">
        <f>IF('S.D.PASTE SHEET'!AD344="","",'S.D.PASTE SHEET'!AD344)</f>
        <v/>
      </c>
      <c s="52"/>
      <c s="48" t="str">
        <f>IF(AK344="","",IF(AK344&gt;0,COUNT($AG$2:AG344),""))</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IF(BC344="","",IF(BC344&gt;0,COUNT($AY$2:AY344),""))</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45" spans="1:66" ht="15.75" customHeight="1">
      <c r="A345" s="50" t="str">
        <f>IF('S.D.PASTE SHEET'!A345="","",'S.D.PASTE SHEET'!A345)</f>
        <v/>
      </c>
      <c s="50" t="str">
        <f>IF('S.D.PASTE SHEET'!B345="","",'S.D.PASTE SHEET'!B345)</f>
        <v/>
      </c>
      <c s="50" t="str">
        <f>IF('S.D.PASTE SHEET'!C345="","",'S.D.PASTE SHEET'!C345)</f>
        <v/>
      </c>
      <c s="51" t="str">
        <f>IF('S.D.PASTE SHEET'!D345="","",'S.D.PASTE SHEET'!D345)</f>
        <v/>
      </c>
      <c s="50" t="str">
        <f>IF('S.D.PASTE SHEET'!E345="","",UPPER('S.D.PASTE SHEET'!E345))</f>
        <v/>
      </c>
      <c s="50" t="str">
        <f>IF('S.D.PASTE SHEET'!F345="","",'S.D.PASTE SHEET'!F345)</f>
        <v/>
      </c>
      <c s="50" t="str">
        <f>IF('S.D.PASTE SHEET'!G345="","",UPPER('S.D.PASTE SHEET'!G345))</f>
        <v/>
      </c>
      <c s="50" t="str">
        <f>IF('S.D.PASTE SHEET'!H345="","",UPPER('S.D.PASTE SHEET'!H345))</f>
        <v/>
      </c>
      <c s="50" t="str">
        <f>IF('S.D.PASTE SHEET'!I345="","",'S.D.PASTE SHEET'!I345)</f>
        <v/>
      </c>
      <c s="51" t="str">
        <f>IF('S.D.PASTE SHEET'!J345="","",'S.D.PASTE SHEET'!J345)</f>
        <v/>
      </c>
      <c s="50" t="str">
        <f>IF('S.D.PASTE SHEET'!K345="","",'S.D.PASTE SHEET'!K345)</f>
        <v/>
      </c>
      <c s="50" t="str">
        <f>IF('S.D.PASTE SHEET'!L345="","",'S.D.PASTE SHEET'!L345)</f>
        <v/>
      </c>
      <c s="50" t="str">
        <f>IF('S.D.PASTE SHEET'!M345="","",'S.D.PASTE SHEET'!M345)</f>
        <v/>
      </c>
      <c s="50" t="str">
        <f>IF('S.D.PASTE SHEET'!N345="","",'S.D.PASTE SHEET'!N345)</f>
        <v/>
      </c>
      <c s="50" t="str">
        <f>IF('S.D.PASTE SHEET'!O345="","",'S.D.PASTE SHEET'!O345)</f>
        <v/>
      </c>
      <c s="50" t="str">
        <f>IF('S.D.PASTE SHEET'!P345="","",'S.D.PASTE SHEET'!P345)</f>
        <v/>
      </c>
      <c s="50" t="str">
        <f>IF('S.D.PASTE SHEET'!Q345="","",'S.D.PASTE SHEET'!Q345)</f>
        <v/>
      </c>
      <c s="50" t="str">
        <f>IF('S.D.PASTE SHEET'!R345="","",'S.D.PASTE SHEET'!R345)</f>
        <v/>
      </c>
      <c s="50" t="str">
        <f>IF('S.D.PASTE SHEET'!S345="","",'S.D.PASTE SHEET'!S345)</f>
        <v/>
      </c>
      <c s="50" t="str">
        <f>IF('S.D.PASTE SHEET'!T345="","",'S.D.PASTE SHEET'!T345)</f>
        <v/>
      </c>
      <c s="50" t="str">
        <f>IF('S.D.PASTE SHEET'!U345="","",'S.D.PASTE SHEET'!U345)</f>
        <v/>
      </c>
      <c s="50" t="str">
        <f>IF('S.D.PASTE SHEET'!V345="","",'S.D.PASTE SHEET'!V345)</f>
        <v/>
      </c>
      <c s="50" t="str">
        <f>IF('S.D.PASTE SHEET'!W345="","",'S.D.PASTE SHEET'!W345)</f>
        <v/>
      </c>
      <c s="50" t="str">
        <f>IF('S.D.PASTE SHEET'!X345="","",'S.D.PASTE SHEET'!X345)</f>
        <v/>
      </c>
      <c s="50" t="str">
        <f>IF('S.D.PASTE SHEET'!Y345="","",'S.D.PASTE SHEET'!Y345)</f>
        <v/>
      </c>
      <c s="50" t="str">
        <f>IF('S.D.PASTE SHEET'!Z345="","",'S.D.PASTE SHEET'!Z345)</f>
        <v/>
      </c>
      <c s="50" t="str">
        <f>IF('S.D.PASTE SHEET'!AA345="","",'S.D.PASTE SHEET'!AA345)</f>
        <v/>
      </c>
      <c s="50" t="str">
        <f>IF('S.D.PASTE SHEET'!AB345="","",'S.D.PASTE SHEET'!AB345)</f>
        <v/>
      </c>
      <c s="50" t="str">
        <f>IF('S.D.PASTE SHEET'!AC345="","",'S.D.PASTE SHEET'!AC345)</f>
        <v/>
      </c>
      <c s="50" t="str">
        <f>IF('S.D.PASTE SHEET'!AD345="","",'S.D.PASTE SHEET'!AD345)</f>
        <v/>
      </c>
      <c s="52"/>
      <c s="48" t="str">
        <f>IF(AK345="","",IF(AK345&gt;0,COUNT($AG$2:AG345),""))</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IF(BC345="","",IF(BC345&gt;0,COUNT($AY$2:AY345),""))</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46" spans="1:66" ht="15.75" customHeight="1">
      <c r="A346" s="50" t="str">
        <f>IF('S.D.PASTE SHEET'!A346="","",'S.D.PASTE SHEET'!A346)</f>
        <v/>
      </c>
      <c s="50" t="str">
        <f>IF('S.D.PASTE SHEET'!B346="","",'S.D.PASTE SHEET'!B346)</f>
        <v/>
      </c>
      <c s="50" t="str">
        <f>IF('S.D.PASTE SHEET'!C346="","",'S.D.PASTE SHEET'!C346)</f>
        <v/>
      </c>
      <c s="51" t="str">
        <f>IF('S.D.PASTE SHEET'!D346="","",'S.D.PASTE SHEET'!D346)</f>
        <v/>
      </c>
      <c s="50" t="str">
        <f>IF('S.D.PASTE SHEET'!E346="","",UPPER('S.D.PASTE SHEET'!E346))</f>
        <v/>
      </c>
      <c s="50" t="str">
        <f>IF('S.D.PASTE SHEET'!F346="","",'S.D.PASTE SHEET'!F346)</f>
        <v/>
      </c>
      <c s="50" t="str">
        <f>IF('S.D.PASTE SHEET'!G346="","",UPPER('S.D.PASTE SHEET'!G346))</f>
        <v/>
      </c>
      <c s="50" t="str">
        <f>IF('S.D.PASTE SHEET'!H346="","",UPPER('S.D.PASTE SHEET'!H346))</f>
        <v/>
      </c>
      <c s="50" t="str">
        <f>IF('S.D.PASTE SHEET'!I346="","",'S.D.PASTE SHEET'!I346)</f>
        <v/>
      </c>
      <c s="51" t="str">
        <f>IF('S.D.PASTE SHEET'!J346="","",'S.D.PASTE SHEET'!J346)</f>
        <v/>
      </c>
      <c s="50" t="str">
        <f>IF('S.D.PASTE SHEET'!K346="","",'S.D.PASTE SHEET'!K346)</f>
        <v/>
      </c>
      <c s="50" t="str">
        <f>IF('S.D.PASTE SHEET'!L346="","",'S.D.PASTE SHEET'!L346)</f>
        <v/>
      </c>
      <c s="50" t="str">
        <f>IF('S.D.PASTE SHEET'!M346="","",'S.D.PASTE SHEET'!M346)</f>
        <v/>
      </c>
      <c s="50" t="str">
        <f>IF('S.D.PASTE SHEET'!N346="","",'S.D.PASTE SHEET'!N346)</f>
        <v/>
      </c>
      <c s="50" t="str">
        <f>IF('S.D.PASTE SHEET'!O346="","",'S.D.PASTE SHEET'!O346)</f>
        <v/>
      </c>
      <c s="50" t="str">
        <f>IF('S.D.PASTE SHEET'!P346="","",'S.D.PASTE SHEET'!P346)</f>
        <v/>
      </c>
      <c s="50" t="str">
        <f>IF('S.D.PASTE SHEET'!Q346="","",'S.D.PASTE SHEET'!Q346)</f>
        <v/>
      </c>
      <c s="50" t="str">
        <f>IF('S.D.PASTE SHEET'!R346="","",'S.D.PASTE SHEET'!R346)</f>
        <v/>
      </c>
      <c s="50" t="str">
        <f>IF('S.D.PASTE SHEET'!S346="","",'S.D.PASTE SHEET'!S346)</f>
        <v/>
      </c>
      <c s="50" t="str">
        <f>IF('S.D.PASTE SHEET'!T346="","",'S.D.PASTE SHEET'!T346)</f>
        <v/>
      </c>
      <c s="50" t="str">
        <f>IF('S.D.PASTE SHEET'!U346="","",'S.D.PASTE SHEET'!U346)</f>
        <v/>
      </c>
      <c s="50" t="str">
        <f>IF('S.D.PASTE SHEET'!V346="","",'S.D.PASTE SHEET'!V346)</f>
        <v/>
      </c>
      <c s="50" t="str">
        <f>IF('S.D.PASTE SHEET'!W346="","",'S.D.PASTE SHEET'!W346)</f>
        <v/>
      </c>
      <c s="50" t="str">
        <f>IF('S.D.PASTE SHEET'!X346="","",'S.D.PASTE SHEET'!X346)</f>
        <v/>
      </c>
      <c s="50" t="str">
        <f>IF('S.D.PASTE SHEET'!Y346="","",'S.D.PASTE SHEET'!Y346)</f>
        <v/>
      </c>
      <c s="50" t="str">
        <f>IF('S.D.PASTE SHEET'!Z346="","",'S.D.PASTE SHEET'!Z346)</f>
        <v/>
      </c>
      <c s="50" t="str">
        <f>IF('S.D.PASTE SHEET'!AA346="","",'S.D.PASTE SHEET'!AA346)</f>
        <v/>
      </c>
      <c s="50" t="str">
        <f>IF('S.D.PASTE SHEET'!AB346="","",'S.D.PASTE SHEET'!AB346)</f>
        <v/>
      </c>
      <c s="50" t="str">
        <f>IF('S.D.PASTE SHEET'!AC346="","",'S.D.PASTE SHEET'!AC346)</f>
        <v/>
      </c>
      <c s="50" t="str">
        <f>IF('S.D.PASTE SHEET'!AD346="","",'S.D.PASTE SHEET'!AD346)</f>
        <v/>
      </c>
      <c s="52"/>
      <c s="48" t="str">
        <f>IF(AK346="","",IF(AK346&gt;0,COUNT($AG$2:AG346),""))</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IF(BC346="","",IF(BC346&gt;0,COUNT($AY$2:AY346),""))</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47" spans="1:66" ht="15.75" customHeight="1">
      <c r="A347" s="50" t="str">
        <f>IF('S.D.PASTE SHEET'!A347="","",'S.D.PASTE SHEET'!A347)</f>
        <v/>
      </c>
      <c s="50" t="str">
        <f>IF('S.D.PASTE SHEET'!B347="","",'S.D.PASTE SHEET'!B347)</f>
        <v/>
      </c>
      <c s="50" t="str">
        <f>IF('S.D.PASTE SHEET'!C347="","",'S.D.PASTE SHEET'!C347)</f>
        <v/>
      </c>
      <c s="51" t="str">
        <f>IF('S.D.PASTE SHEET'!D347="","",'S.D.PASTE SHEET'!D347)</f>
        <v/>
      </c>
      <c s="50" t="str">
        <f>IF('S.D.PASTE SHEET'!E347="","",UPPER('S.D.PASTE SHEET'!E347))</f>
        <v/>
      </c>
      <c s="50" t="str">
        <f>IF('S.D.PASTE SHEET'!F347="","",'S.D.PASTE SHEET'!F347)</f>
        <v/>
      </c>
      <c s="50" t="str">
        <f>IF('S.D.PASTE SHEET'!G347="","",UPPER('S.D.PASTE SHEET'!G347))</f>
        <v/>
      </c>
      <c s="50" t="str">
        <f>IF('S.D.PASTE SHEET'!H347="","",UPPER('S.D.PASTE SHEET'!H347))</f>
        <v/>
      </c>
      <c s="50" t="str">
        <f>IF('S.D.PASTE SHEET'!I347="","",'S.D.PASTE SHEET'!I347)</f>
        <v/>
      </c>
      <c s="51" t="str">
        <f>IF('S.D.PASTE SHEET'!J347="","",'S.D.PASTE SHEET'!J347)</f>
        <v/>
      </c>
      <c s="50" t="str">
        <f>IF('S.D.PASTE SHEET'!K347="","",'S.D.PASTE SHEET'!K347)</f>
        <v/>
      </c>
      <c s="50" t="str">
        <f>IF('S.D.PASTE SHEET'!L347="","",'S.D.PASTE SHEET'!L347)</f>
        <v/>
      </c>
      <c s="50" t="str">
        <f>IF('S.D.PASTE SHEET'!M347="","",'S.D.PASTE SHEET'!M347)</f>
        <v/>
      </c>
      <c s="50" t="str">
        <f>IF('S.D.PASTE SHEET'!N347="","",'S.D.PASTE SHEET'!N347)</f>
        <v/>
      </c>
      <c s="50" t="str">
        <f>IF('S.D.PASTE SHEET'!O347="","",'S.D.PASTE SHEET'!O347)</f>
        <v/>
      </c>
      <c s="50" t="str">
        <f>IF('S.D.PASTE SHEET'!P347="","",'S.D.PASTE SHEET'!P347)</f>
        <v/>
      </c>
      <c s="50" t="str">
        <f>IF('S.D.PASTE SHEET'!Q347="","",'S.D.PASTE SHEET'!Q347)</f>
        <v/>
      </c>
      <c s="50" t="str">
        <f>IF('S.D.PASTE SHEET'!R347="","",'S.D.PASTE SHEET'!R347)</f>
        <v/>
      </c>
      <c s="50" t="str">
        <f>IF('S.D.PASTE SHEET'!S347="","",'S.D.PASTE SHEET'!S347)</f>
        <v/>
      </c>
      <c s="50" t="str">
        <f>IF('S.D.PASTE SHEET'!T347="","",'S.D.PASTE SHEET'!T347)</f>
        <v/>
      </c>
      <c s="50" t="str">
        <f>IF('S.D.PASTE SHEET'!U347="","",'S.D.PASTE SHEET'!U347)</f>
        <v/>
      </c>
      <c s="50" t="str">
        <f>IF('S.D.PASTE SHEET'!V347="","",'S.D.PASTE SHEET'!V347)</f>
        <v/>
      </c>
      <c s="50" t="str">
        <f>IF('S.D.PASTE SHEET'!W347="","",'S.D.PASTE SHEET'!W347)</f>
        <v/>
      </c>
      <c s="50" t="str">
        <f>IF('S.D.PASTE SHEET'!X347="","",'S.D.PASTE SHEET'!X347)</f>
        <v/>
      </c>
      <c s="50" t="str">
        <f>IF('S.D.PASTE SHEET'!Y347="","",'S.D.PASTE SHEET'!Y347)</f>
        <v/>
      </c>
      <c s="50" t="str">
        <f>IF('S.D.PASTE SHEET'!Z347="","",'S.D.PASTE SHEET'!Z347)</f>
        <v/>
      </c>
      <c s="50" t="str">
        <f>IF('S.D.PASTE SHEET'!AA347="","",'S.D.PASTE SHEET'!AA347)</f>
        <v/>
      </c>
      <c s="50" t="str">
        <f>IF('S.D.PASTE SHEET'!AB347="","",'S.D.PASTE SHEET'!AB347)</f>
        <v/>
      </c>
      <c s="50" t="str">
        <f>IF('S.D.PASTE SHEET'!AC347="","",'S.D.PASTE SHEET'!AC347)</f>
        <v/>
      </c>
      <c s="50" t="str">
        <f>IF('S.D.PASTE SHEET'!AD347="","",'S.D.PASTE SHEET'!AD347)</f>
        <v/>
      </c>
      <c s="52"/>
      <c s="48" t="str">
        <f>IF(AK347="","",IF(AK347&gt;0,COUNT($AG$2:AG347),""))</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IF(BC347="","",IF(BC347&gt;0,COUNT($AY$2:AY347),""))</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48" spans="1:66" ht="15.75" customHeight="1">
      <c r="A348" s="50" t="str">
        <f>IF('S.D.PASTE SHEET'!A348="","",'S.D.PASTE SHEET'!A348)</f>
        <v/>
      </c>
      <c s="50" t="str">
        <f>IF('S.D.PASTE SHEET'!B348="","",'S.D.PASTE SHEET'!B348)</f>
        <v/>
      </c>
      <c s="50" t="str">
        <f>IF('S.D.PASTE SHEET'!C348="","",'S.D.PASTE SHEET'!C348)</f>
        <v/>
      </c>
      <c s="51" t="str">
        <f>IF('S.D.PASTE SHEET'!D348="","",'S.D.PASTE SHEET'!D348)</f>
        <v/>
      </c>
      <c s="50" t="str">
        <f>IF('S.D.PASTE SHEET'!E348="","",UPPER('S.D.PASTE SHEET'!E348))</f>
        <v/>
      </c>
      <c s="50" t="str">
        <f>IF('S.D.PASTE SHEET'!F348="","",'S.D.PASTE SHEET'!F348)</f>
        <v/>
      </c>
      <c s="50" t="str">
        <f>IF('S.D.PASTE SHEET'!G348="","",UPPER('S.D.PASTE SHEET'!G348))</f>
        <v/>
      </c>
      <c s="50" t="str">
        <f>IF('S.D.PASTE SHEET'!H348="","",UPPER('S.D.PASTE SHEET'!H348))</f>
        <v/>
      </c>
      <c s="50" t="str">
        <f>IF('S.D.PASTE SHEET'!I348="","",'S.D.PASTE SHEET'!I348)</f>
        <v/>
      </c>
      <c s="51" t="str">
        <f>IF('S.D.PASTE SHEET'!J348="","",'S.D.PASTE SHEET'!J348)</f>
        <v/>
      </c>
      <c s="50" t="str">
        <f>IF('S.D.PASTE SHEET'!K348="","",'S.D.PASTE SHEET'!K348)</f>
        <v/>
      </c>
      <c s="50" t="str">
        <f>IF('S.D.PASTE SHEET'!L348="","",'S.D.PASTE SHEET'!L348)</f>
        <v/>
      </c>
      <c s="50" t="str">
        <f>IF('S.D.PASTE SHEET'!M348="","",'S.D.PASTE SHEET'!M348)</f>
        <v/>
      </c>
      <c s="50" t="str">
        <f>IF('S.D.PASTE SHEET'!N348="","",'S.D.PASTE SHEET'!N348)</f>
        <v/>
      </c>
      <c s="50" t="str">
        <f>IF('S.D.PASTE SHEET'!O348="","",'S.D.PASTE SHEET'!O348)</f>
        <v/>
      </c>
      <c s="50" t="str">
        <f>IF('S.D.PASTE SHEET'!P348="","",'S.D.PASTE SHEET'!P348)</f>
        <v/>
      </c>
      <c s="50" t="str">
        <f>IF('S.D.PASTE SHEET'!Q348="","",'S.D.PASTE SHEET'!Q348)</f>
        <v/>
      </c>
      <c s="50" t="str">
        <f>IF('S.D.PASTE SHEET'!R348="","",'S.D.PASTE SHEET'!R348)</f>
        <v/>
      </c>
      <c s="50" t="str">
        <f>IF('S.D.PASTE SHEET'!S348="","",'S.D.PASTE SHEET'!S348)</f>
        <v/>
      </c>
      <c s="50" t="str">
        <f>IF('S.D.PASTE SHEET'!T348="","",'S.D.PASTE SHEET'!T348)</f>
        <v/>
      </c>
      <c s="50" t="str">
        <f>IF('S.D.PASTE SHEET'!U348="","",'S.D.PASTE SHEET'!U348)</f>
        <v/>
      </c>
      <c s="50" t="str">
        <f>IF('S.D.PASTE SHEET'!V348="","",'S.D.PASTE SHEET'!V348)</f>
        <v/>
      </c>
      <c s="50" t="str">
        <f>IF('S.D.PASTE SHEET'!W348="","",'S.D.PASTE SHEET'!W348)</f>
        <v/>
      </c>
      <c s="50" t="str">
        <f>IF('S.D.PASTE SHEET'!X348="","",'S.D.PASTE SHEET'!X348)</f>
        <v/>
      </c>
      <c s="50" t="str">
        <f>IF('S.D.PASTE SHEET'!Y348="","",'S.D.PASTE SHEET'!Y348)</f>
        <v/>
      </c>
      <c s="50" t="str">
        <f>IF('S.D.PASTE SHEET'!Z348="","",'S.D.PASTE SHEET'!Z348)</f>
        <v/>
      </c>
      <c s="50" t="str">
        <f>IF('S.D.PASTE SHEET'!AA348="","",'S.D.PASTE SHEET'!AA348)</f>
        <v/>
      </c>
      <c s="50" t="str">
        <f>IF('S.D.PASTE SHEET'!AB348="","",'S.D.PASTE SHEET'!AB348)</f>
        <v/>
      </c>
      <c s="50" t="str">
        <f>IF('S.D.PASTE SHEET'!AC348="","",'S.D.PASTE SHEET'!AC348)</f>
        <v/>
      </c>
      <c s="50" t="str">
        <f>IF('S.D.PASTE SHEET'!AD348="","",'S.D.PASTE SHEET'!AD348)</f>
        <v/>
      </c>
      <c s="52"/>
      <c s="48" t="str">
        <f>IF(AK348="","",IF(AK348&gt;0,COUNT($AG$2:AG348),""))</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IF(BC348="","",IF(BC348&gt;0,COUNT($AY$2:AY348),""))</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49" spans="1:66" ht="15.75" customHeight="1">
      <c r="A349" s="50" t="str">
        <f>IF('S.D.PASTE SHEET'!A349="","",'S.D.PASTE SHEET'!A349)</f>
        <v/>
      </c>
      <c s="50" t="str">
        <f>IF('S.D.PASTE SHEET'!B349="","",'S.D.PASTE SHEET'!B349)</f>
        <v/>
      </c>
      <c s="50" t="str">
        <f>IF('S.D.PASTE SHEET'!C349="","",'S.D.PASTE SHEET'!C349)</f>
        <v/>
      </c>
      <c s="51" t="str">
        <f>IF('S.D.PASTE SHEET'!D349="","",'S.D.PASTE SHEET'!D349)</f>
        <v/>
      </c>
      <c s="50" t="str">
        <f>IF('S.D.PASTE SHEET'!E349="","",UPPER('S.D.PASTE SHEET'!E349))</f>
        <v/>
      </c>
      <c s="50" t="str">
        <f>IF('S.D.PASTE SHEET'!F349="","",'S.D.PASTE SHEET'!F349)</f>
        <v/>
      </c>
      <c s="50" t="str">
        <f>IF('S.D.PASTE SHEET'!G349="","",UPPER('S.D.PASTE SHEET'!G349))</f>
        <v/>
      </c>
      <c s="50" t="str">
        <f>IF('S.D.PASTE SHEET'!H349="","",UPPER('S.D.PASTE SHEET'!H349))</f>
        <v/>
      </c>
      <c s="50" t="str">
        <f>IF('S.D.PASTE SHEET'!I349="","",'S.D.PASTE SHEET'!I349)</f>
        <v/>
      </c>
      <c s="51" t="str">
        <f>IF('S.D.PASTE SHEET'!J349="","",'S.D.PASTE SHEET'!J349)</f>
        <v/>
      </c>
      <c s="50" t="str">
        <f>IF('S.D.PASTE SHEET'!K349="","",'S.D.PASTE SHEET'!K349)</f>
        <v/>
      </c>
      <c s="50" t="str">
        <f>IF('S.D.PASTE SHEET'!L349="","",'S.D.PASTE SHEET'!L349)</f>
        <v/>
      </c>
      <c s="50" t="str">
        <f>IF('S.D.PASTE SHEET'!M349="","",'S.D.PASTE SHEET'!M349)</f>
        <v/>
      </c>
      <c s="50" t="str">
        <f>IF('S.D.PASTE SHEET'!N349="","",'S.D.PASTE SHEET'!N349)</f>
        <v/>
      </c>
      <c s="50" t="str">
        <f>IF('S.D.PASTE SHEET'!O349="","",'S.D.PASTE SHEET'!O349)</f>
        <v/>
      </c>
      <c s="50" t="str">
        <f>IF('S.D.PASTE SHEET'!P349="","",'S.D.PASTE SHEET'!P349)</f>
        <v/>
      </c>
      <c s="50" t="str">
        <f>IF('S.D.PASTE SHEET'!Q349="","",'S.D.PASTE SHEET'!Q349)</f>
        <v/>
      </c>
      <c s="50" t="str">
        <f>IF('S.D.PASTE SHEET'!R349="","",'S.D.PASTE SHEET'!R349)</f>
        <v/>
      </c>
      <c s="50" t="str">
        <f>IF('S.D.PASTE SHEET'!S349="","",'S.D.PASTE SHEET'!S349)</f>
        <v/>
      </c>
      <c s="50" t="str">
        <f>IF('S.D.PASTE SHEET'!T349="","",'S.D.PASTE SHEET'!T349)</f>
        <v/>
      </c>
      <c s="50" t="str">
        <f>IF('S.D.PASTE SHEET'!U349="","",'S.D.PASTE SHEET'!U349)</f>
        <v/>
      </c>
      <c s="50" t="str">
        <f>IF('S.D.PASTE SHEET'!V349="","",'S.D.PASTE SHEET'!V349)</f>
        <v/>
      </c>
      <c s="50" t="str">
        <f>IF('S.D.PASTE SHEET'!W349="","",'S.D.PASTE SHEET'!W349)</f>
        <v/>
      </c>
      <c s="50" t="str">
        <f>IF('S.D.PASTE SHEET'!X349="","",'S.D.PASTE SHEET'!X349)</f>
        <v/>
      </c>
      <c s="50" t="str">
        <f>IF('S.D.PASTE SHEET'!Y349="","",'S.D.PASTE SHEET'!Y349)</f>
        <v/>
      </c>
      <c s="50" t="str">
        <f>IF('S.D.PASTE SHEET'!Z349="","",'S.D.PASTE SHEET'!Z349)</f>
        <v/>
      </c>
      <c s="50" t="str">
        <f>IF('S.D.PASTE SHEET'!AA349="","",'S.D.PASTE SHEET'!AA349)</f>
        <v/>
      </c>
      <c s="50" t="str">
        <f>IF('S.D.PASTE SHEET'!AB349="","",'S.D.PASTE SHEET'!AB349)</f>
        <v/>
      </c>
      <c s="50" t="str">
        <f>IF('S.D.PASTE SHEET'!AC349="","",'S.D.PASTE SHEET'!AC349)</f>
        <v/>
      </c>
      <c s="50" t="str">
        <f>IF('S.D.PASTE SHEET'!AD349="","",'S.D.PASTE SHEET'!AD349)</f>
        <v/>
      </c>
      <c s="52"/>
      <c s="48" t="str">
        <f>IF(AK349="","",IF(AK349&gt;0,COUNT($AG$2:AG349),""))</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IF(BC349="","",IF(BC349&gt;0,COUNT($AY$2:AY349),""))</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50" spans="1:66" ht="15.75" customHeight="1">
      <c r="A350" s="50" t="str">
        <f>IF('S.D.PASTE SHEET'!A350="","",'S.D.PASTE SHEET'!A350)</f>
        <v/>
      </c>
      <c s="50" t="str">
        <f>IF('S.D.PASTE SHEET'!B350="","",'S.D.PASTE SHEET'!B350)</f>
        <v/>
      </c>
      <c s="50" t="str">
        <f>IF('S.D.PASTE SHEET'!C350="","",'S.D.PASTE SHEET'!C350)</f>
        <v/>
      </c>
      <c s="51" t="str">
        <f>IF('S.D.PASTE SHEET'!D350="","",'S.D.PASTE SHEET'!D350)</f>
        <v/>
      </c>
      <c s="50" t="str">
        <f>IF('S.D.PASTE SHEET'!E350="","",UPPER('S.D.PASTE SHEET'!E350))</f>
        <v/>
      </c>
      <c s="50" t="str">
        <f>IF('S.D.PASTE SHEET'!F350="","",'S.D.PASTE SHEET'!F350)</f>
        <v/>
      </c>
      <c s="50" t="str">
        <f>IF('S.D.PASTE SHEET'!G350="","",UPPER('S.D.PASTE SHEET'!G350))</f>
        <v/>
      </c>
      <c s="50" t="str">
        <f>IF('S.D.PASTE SHEET'!H350="","",UPPER('S.D.PASTE SHEET'!H350))</f>
        <v/>
      </c>
      <c s="50" t="str">
        <f>IF('S.D.PASTE SHEET'!I350="","",'S.D.PASTE SHEET'!I350)</f>
        <v/>
      </c>
      <c s="51" t="str">
        <f>IF('S.D.PASTE SHEET'!J350="","",'S.D.PASTE SHEET'!J350)</f>
        <v/>
      </c>
      <c s="50" t="str">
        <f>IF('S.D.PASTE SHEET'!K350="","",'S.D.PASTE SHEET'!K350)</f>
        <v/>
      </c>
      <c s="50" t="str">
        <f>IF('S.D.PASTE SHEET'!L350="","",'S.D.PASTE SHEET'!L350)</f>
        <v/>
      </c>
      <c s="50" t="str">
        <f>IF('S.D.PASTE SHEET'!M350="","",'S.D.PASTE SHEET'!M350)</f>
        <v/>
      </c>
      <c s="50" t="str">
        <f>IF('S.D.PASTE SHEET'!N350="","",'S.D.PASTE SHEET'!N350)</f>
        <v/>
      </c>
      <c s="50" t="str">
        <f>IF('S.D.PASTE SHEET'!O350="","",'S.D.PASTE SHEET'!O350)</f>
        <v/>
      </c>
      <c s="50" t="str">
        <f>IF('S.D.PASTE SHEET'!P350="","",'S.D.PASTE SHEET'!P350)</f>
        <v/>
      </c>
      <c s="50" t="str">
        <f>IF('S.D.PASTE SHEET'!Q350="","",'S.D.PASTE SHEET'!Q350)</f>
        <v/>
      </c>
      <c s="50" t="str">
        <f>IF('S.D.PASTE SHEET'!R350="","",'S.D.PASTE SHEET'!R350)</f>
        <v/>
      </c>
      <c s="50" t="str">
        <f>IF('S.D.PASTE SHEET'!S350="","",'S.D.PASTE SHEET'!S350)</f>
        <v/>
      </c>
      <c s="50" t="str">
        <f>IF('S.D.PASTE SHEET'!T350="","",'S.D.PASTE SHEET'!T350)</f>
        <v/>
      </c>
      <c s="50" t="str">
        <f>IF('S.D.PASTE SHEET'!U350="","",'S.D.PASTE SHEET'!U350)</f>
        <v/>
      </c>
      <c s="50" t="str">
        <f>IF('S.D.PASTE SHEET'!V350="","",'S.D.PASTE SHEET'!V350)</f>
        <v/>
      </c>
      <c s="50" t="str">
        <f>IF('S.D.PASTE SHEET'!W350="","",'S.D.PASTE SHEET'!W350)</f>
        <v/>
      </c>
      <c s="50" t="str">
        <f>IF('S.D.PASTE SHEET'!X350="","",'S.D.PASTE SHEET'!X350)</f>
        <v/>
      </c>
      <c s="50" t="str">
        <f>IF('S.D.PASTE SHEET'!Y350="","",'S.D.PASTE SHEET'!Y350)</f>
        <v/>
      </c>
      <c s="50" t="str">
        <f>IF('S.D.PASTE SHEET'!Z350="","",'S.D.PASTE SHEET'!Z350)</f>
        <v/>
      </c>
      <c s="50" t="str">
        <f>IF('S.D.PASTE SHEET'!AA350="","",'S.D.PASTE SHEET'!AA350)</f>
        <v/>
      </c>
      <c s="50" t="str">
        <f>IF('S.D.PASTE SHEET'!AB350="","",'S.D.PASTE SHEET'!AB350)</f>
        <v/>
      </c>
      <c s="50" t="str">
        <f>IF('S.D.PASTE SHEET'!AC350="","",'S.D.PASTE SHEET'!AC350)</f>
        <v/>
      </c>
      <c s="50" t="str">
        <f>IF('S.D.PASTE SHEET'!AD350="","",'S.D.PASTE SHEET'!AD350)</f>
        <v/>
      </c>
      <c s="52"/>
      <c s="48" t="str">
        <f>IF(AK350="","",IF(AK350&gt;0,COUNT($AG$2:AG350),""))</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IF(BC350="","",IF(BC350&gt;0,COUNT($AY$2:AY350),""))</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51" spans="1:66" ht="15.75" customHeight="1">
      <c r="A351" s="50" t="str">
        <f>IF('S.D.PASTE SHEET'!A351="","",'S.D.PASTE SHEET'!A351)</f>
        <v/>
      </c>
      <c s="50" t="str">
        <f>IF('S.D.PASTE SHEET'!B351="","",'S.D.PASTE SHEET'!B351)</f>
        <v/>
      </c>
      <c s="50" t="str">
        <f>IF('S.D.PASTE SHEET'!C351="","",'S.D.PASTE SHEET'!C351)</f>
        <v/>
      </c>
      <c s="51" t="str">
        <f>IF('S.D.PASTE SHEET'!D351="","",'S.D.PASTE SHEET'!D351)</f>
        <v/>
      </c>
      <c s="50" t="str">
        <f>IF('S.D.PASTE SHEET'!E351="","",UPPER('S.D.PASTE SHEET'!E351))</f>
        <v/>
      </c>
      <c s="50" t="str">
        <f>IF('S.D.PASTE SHEET'!F351="","",'S.D.PASTE SHEET'!F351)</f>
        <v/>
      </c>
      <c s="50" t="str">
        <f>IF('S.D.PASTE SHEET'!G351="","",UPPER('S.D.PASTE SHEET'!G351))</f>
        <v/>
      </c>
      <c s="50" t="str">
        <f>IF('S.D.PASTE SHEET'!H351="","",UPPER('S.D.PASTE SHEET'!H351))</f>
        <v/>
      </c>
      <c s="50" t="str">
        <f>IF('S.D.PASTE SHEET'!I351="","",'S.D.PASTE SHEET'!I351)</f>
        <v/>
      </c>
      <c s="51" t="str">
        <f>IF('S.D.PASTE SHEET'!J351="","",'S.D.PASTE SHEET'!J351)</f>
        <v/>
      </c>
      <c s="50" t="str">
        <f>IF('S.D.PASTE SHEET'!K351="","",'S.D.PASTE SHEET'!K351)</f>
        <v/>
      </c>
      <c s="50" t="str">
        <f>IF('S.D.PASTE SHEET'!L351="","",'S.D.PASTE SHEET'!L351)</f>
        <v/>
      </c>
      <c s="50" t="str">
        <f>IF('S.D.PASTE SHEET'!M351="","",'S.D.PASTE SHEET'!M351)</f>
        <v/>
      </c>
      <c s="50" t="str">
        <f>IF('S.D.PASTE SHEET'!N351="","",'S.D.PASTE SHEET'!N351)</f>
        <v/>
      </c>
      <c s="50" t="str">
        <f>IF('S.D.PASTE SHEET'!O351="","",'S.D.PASTE SHEET'!O351)</f>
        <v/>
      </c>
      <c s="50" t="str">
        <f>IF('S.D.PASTE SHEET'!P351="","",'S.D.PASTE SHEET'!P351)</f>
        <v/>
      </c>
      <c s="50" t="str">
        <f>IF('S.D.PASTE SHEET'!Q351="","",'S.D.PASTE SHEET'!Q351)</f>
        <v/>
      </c>
      <c s="50" t="str">
        <f>IF('S.D.PASTE SHEET'!R351="","",'S.D.PASTE SHEET'!R351)</f>
        <v/>
      </c>
      <c s="50" t="str">
        <f>IF('S.D.PASTE SHEET'!S351="","",'S.D.PASTE SHEET'!S351)</f>
        <v/>
      </c>
      <c s="50" t="str">
        <f>IF('S.D.PASTE SHEET'!T351="","",'S.D.PASTE SHEET'!T351)</f>
        <v/>
      </c>
      <c s="50" t="str">
        <f>IF('S.D.PASTE SHEET'!U351="","",'S.D.PASTE SHEET'!U351)</f>
        <v/>
      </c>
      <c s="50" t="str">
        <f>IF('S.D.PASTE SHEET'!V351="","",'S.D.PASTE SHEET'!V351)</f>
        <v/>
      </c>
      <c s="50" t="str">
        <f>IF('S.D.PASTE SHEET'!W351="","",'S.D.PASTE SHEET'!W351)</f>
        <v/>
      </c>
      <c s="50" t="str">
        <f>IF('S.D.PASTE SHEET'!X351="","",'S.D.PASTE SHEET'!X351)</f>
        <v/>
      </c>
      <c s="50" t="str">
        <f>IF('S.D.PASTE SHEET'!Y351="","",'S.D.PASTE SHEET'!Y351)</f>
        <v/>
      </c>
      <c s="50" t="str">
        <f>IF('S.D.PASTE SHEET'!Z351="","",'S.D.PASTE SHEET'!Z351)</f>
        <v/>
      </c>
      <c s="50" t="str">
        <f>IF('S.D.PASTE SHEET'!AA351="","",'S.D.PASTE SHEET'!AA351)</f>
        <v/>
      </c>
      <c s="50" t="str">
        <f>IF('S.D.PASTE SHEET'!AB351="","",'S.D.PASTE SHEET'!AB351)</f>
        <v/>
      </c>
      <c s="50" t="str">
        <f>IF('S.D.PASTE SHEET'!AC351="","",'S.D.PASTE SHEET'!AC351)</f>
        <v/>
      </c>
      <c s="50" t="str">
        <f>IF('S.D.PASTE SHEET'!AD351="","",'S.D.PASTE SHEET'!AD351)</f>
        <v/>
      </c>
      <c s="52"/>
      <c s="48" t="str">
        <f>IF(AK351="","",IF(AK351&gt;0,COUNT($AG$2:AG351),""))</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IF(BC351="","",IF(BC351&gt;0,COUNT($AY$2:AY351),""))</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52" spans="1:66" ht="15.75" customHeight="1">
      <c r="A352" s="50" t="str">
        <f>IF('S.D.PASTE SHEET'!A352="","",'S.D.PASTE SHEET'!A352)</f>
        <v/>
      </c>
      <c s="50" t="str">
        <f>IF('S.D.PASTE SHEET'!B352="","",'S.D.PASTE SHEET'!B352)</f>
        <v/>
      </c>
      <c s="50" t="str">
        <f>IF('S.D.PASTE SHEET'!C352="","",'S.D.PASTE SHEET'!C352)</f>
        <v/>
      </c>
      <c s="51" t="str">
        <f>IF('S.D.PASTE SHEET'!D352="","",'S.D.PASTE SHEET'!D352)</f>
        <v/>
      </c>
      <c s="50" t="str">
        <f>IF('S.D.PASTE SHEET'!E352="","",UPPER('S.D.PASTE SHEET'!E352))</f>
        <v/>
      </c>
      <c s="50" t="str">
        <f>IF('S.D.PASTE SHEET'!F352="","",'S.D.PASTE SHEET'!F352)</f>
        <v/>
      </c>
      <c s="50" t="str">
        <f>IF('S.D.PASTE SHEET'!G352="","",UPPER('S.D.PASTE SHEET'!G352))</f>
        <v/>
      </c>
      <c s="50" t="str">
        <f>IF('S.D.PASTE SHEET'!H352="","",UPPER('S.D.PASTE SHEET'!H352))</f>
        <v/>
      </c>
      <c s="50" t="str">
        <f>IF('S.D.PASTE SHEET'!I352="","",'S.D.PASTE SHEET'!I352)</f>
        <v/>
      </c>
      <c s="51" t="str">
        <f>IF('S.D.PASTE SHEET'!J352="","",'S.D.PASTE SHEET'!J352)</f>
        <v/>
      </c>
      <c s="50" t="str">
        <f>IF('S.D.PASTE SHEET'!K352="","",'S.D.PASTE SHEET'!K352)</f>
        <v/>
      </c>
      <c s="50" t="str">
        <f>IF('S.D.PASTE SHEET'!L352="","",'S.D.PASTE SHEET'!L352)</f>
        <v/>
      </c>
      <c s="50" t="str">
        <f>IF('S.D.PASTE SHEET'!M352="","",'S.D.PASTE SHEET'!M352)</f>
        <v/>
      </c>
      <c s="50" t="str">
        <f>IF('S.D.PASTE SHEET'!N352="","",'S.D.PASTE SHEET'!N352)</f>
        <v/>
      </c>
      <c s="50" t="str">
        <f>IF('S.D.PASTE SHEET'!O352="","",'S.D.PASTE SHEET'!O352)</f>
        <v/>
      </c>
      <c s="50" t="str">
        <f>IF('S.D.PASTE SHEET'!P352="","",'S.D.PASTE SHEET'!P352)</f>
        <v/>
      </c>
      <c s="50" t="str">
        <f>IF('S.D.PASTE SHEET'!Q352="","",'S.D.PASTE SHEET'!Q352)</f>
        <v/>
      </c>
      <c s="50" t="str">
        <f>IF('S.D.PASTE SHEET'!R352="","",'S.D.PASTE SHEET'!R352)</f>
        <v/>
      </c>
      <c s="50" t="str">
        <f>IF('S.D.PASTE SHEET'!S352="","",'S.D.PASTE SHEET'!S352)</f>
        <v/>
      </c>
      <c s="50" t="str">
        <f>IF('S.D.PASTE SHEET'!T352="","",'S.D.PASTE SHEET'!T352)</f>
        <v/>
      </c>
      <c s="50" t="str">
        <f>IF('S.D.PASTE SHEET'!U352="","",'S.D.PASTE SHEET'!U352)</f>
        <v/>
      </c>
      <c s="50" t="str">
        <f>IF('S.D.PASTE SHEET'!V352="","",'S.D.PASTE SHEET'!V352)</f>
        <v/>
      </c>
      <c s="50" t="str">
        <f>IF('S.D.PASTE SHEET'!W352="","",'S.D.PASTE SHEET'!W352)</f>
        <v/>
      </c>
      <c s="50" t="str">
        <f>IF('S.D.PASTE SHEET'!X352="","",'S.D.PASTE SHEET'!X352)</f>
        <v/>
      </c>
      <c s="50" t="str">
        <f>IF('S.D.PASTE SHEET'!Y352="","",'S.D.PASTE SHEET'!Y352)</f>
        <v/>
      </c>
      <c s="50" t="str">
        <f>IF('S.D.PASTE SHEET'!Z352="","",'S.D.PASTE SHEET'!Z352)</f>
        <v/>
      </c>
      <c s="50" t="str">
        <f>IF('S.D.PASTE SHEET'!AA352="","",'S.D.PASTE SHEET'!AA352)</f>
        <v/>
      </c>
      <c s="50" t="str">
        <f>IF('S.D.PASTE SHEET'!AB352="","",'S.D.PASTE SHEET'!AB352)</f>
        <v/>
      </c>
      <c s="50" t="str">
        <f>IF('S.D.PASTE SHEET'!AC352="","",'S.D.PASTE SHEET'!AC352)</f>
        <v/>
      </c>
      <c s="50" t="str">
        <f>IF('S.D.PASTE SHEET'!AD352="","",'S.D.PASTE SHEET'!AD352)</f>
        <v/>
      </c>
      <c s="52"/>
      <c s="48" t="str">
        <f>IF(AK352="","",IF(AK352&gt;0,COUNT($AG$2:AG352),""))</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IF(BC352="","",IF(BC352&gt;0,COUNT($AY$2:AY352),""))</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53" spans="1:66" ht="15.75" customHeight="1">
      <c r="A353" s="50" t="str">
        <f>IF('S.D.PASTE SHEET'!A353="","",'S.D.PASTE SHEET'!A353)</f>
        <v/>
      </c>
      <c s="50" t="str">
        <f>IF('S.D.PASTE SHEET'!B353="","",'S.D.PASTE SHEET'!B353)</f>
        <v/>
      </c>
      <c s="50" t="str">
        <f>IF('S.D.PASTE SHEET'!C353="","",'S.D.PASTE SHEET'!C353)</f>
        <v/>
      </c>
      <c s="51" t="str">
        <f>IF('S.D.PASTE SHEET'!D353="","",'S.D.PASTE SHEET'!D353)</f>
        <v/>
      </c>
      <c s="50" t="str">
        <f>IF('S.D.PASTE SHEET'!E353="","",UPPER('S.D.PASTE SHEET'!E353))</f>
        <v/>
      </c>
      <c s="50" t="str">
        <f>IF('S.D.PASTE SHEET'!F353="","",'S.D.PASTE SHEET'!F353)</f>
        <v/>
      </c>
      <c s="50" t="str">
        <f>IF('S.D.PASTE SHEET'!G353="","",UPPER('S.D.PASTE SHEET'!G353))</f>
        <v/>
      </c>
      <c s="50" t="str">
        <f>IF('S.D.PASTE SHEET'!H353="","",UPPER('S.D.PASTE SHEET'!H353))</f>
        <v/>
      </c>
      <c s="50" t="str">
        <f>IF('S.D.PASTE SHEET'!I353="","",'S.D.PASTE SHEET'!I353)</f>
        <v/>
      </c>
      <c s="51" t="str">
        <f>IF('S.D.PASTE SHEET'!J353="","",'S.D.PASTE SHEET'!J353)</f>
        <v/>
      </c>
      <c s="50" t="str">
        <f>IF('S.D.PASTE SHEET'!K353="","",'S.D.PASTE SHEET'!K353)</f>
        <v/>
      </c>
      <c s="50" t="str">
        <f>IF('S.D.PASTE SHEET'!L353="","",'S.D.PASTE SHEET'!L353)</f>
        <v/>
      </c>
      <c s="50" t="str">
        <f>IF('S.D.PASTE SHEET'!M353="","",'S.D.PASTE SHEET'!M353)</f>
        <v/>
      </c>
      <c s="50" t="str">
        <f>IF('S.D.PASTE SHEET'!N353="","",'S.D.PASTE SHEET'!N353)</f>
        <v/>
      </c>
      <c s="50" t="str">
        <f>IF('S.D.PASTE SHEET'!O353="","",'S.D.PASTE SHEET'!O353)</f>
        <v/>
      </c>
      <c s="50" t="str">
        <f>IF('S.D.PASTE SHEET'!P353="","",'S.D.PASTE SHEET'!P353)</f>
        <v/>
      </c>
      <c s="50" t="str">
        <f>IF('S.D.PASTE SHEET'!Q353="","",'S.D.PASTE SHEET'!Q353)</f>
        <v/>
      </c>
      <c s="50" t="str">
        <f>IF('S.D.PASTE SHEET'!R353="","",'S.D.PASTE SHEET'!R353)</f>
        <v/>
      </c>
      <c s="50" t="str">
        <f>IF('S.D.PASTE SHEET'!S353="","",'S.D.PASTE SHEET'!S353)</f>
        <v/>
      </c>
      <c s="50" t="str">
        <f>IF('S.D.PASTE SHEET'!T353="","",'S.D.PASTE SHEET'!T353)</f>
        <v/>
      </c>
      <c s="50" t="str">
        <f>IF('S.D.PASTE SHEET'!U353="","",'S.D.PASTE SHEET'!U353)</f>
        <v/>
      </c>
      <c s="50" t="str">
        <f>IF('S.D.PASTE SHEET'!V353="","",'S.D.PASTE SHEET'!V353)</f>
        <v/>
      </c>
      <c s="50" t="str">
        <f>IF('S.D.PASTE SHEET'!W353="","",'S.D.PASTE SHEET'!W353)</f>
        <v/>
      </c>
      <c s="50" t="str">
        <f>IF('S.D.PASTE SHEET'!X353="","",'S.D.PASTE SHEET'!X353)</f>
        <v/>
      </c>
      <c s="50" t="str">
        <f>IF('S.D.PASTE SHEET'!Y353="","",'S.D.PASTE SHEET'!Y353)</f>
        <v/>
      </c>
      <c s="50" t="str">
        <f>IF('S.D.PASTE SHEET'!Z353="","",'S.D.PASTE SHEET'!Z353)</f>
        <v/>
      </c>
      <c s="50" t="str">
        <f>IF('S.D.PASTE SHEET'!AA353="","",'S.D.PASTE SHEET'!AA353)</f>
        <v/>
      </c>
      <c s="50" t="str">
        <f>IF('S.D.PASTE SHEET'!AB353="","",'S.D.PASTE SHEET'!AB353)</f>
        <v/>
      </c>
      <c s="50" t="str">
        <f>IF('S.D.PASTE SHEET'!AC353="","",'S.D.PASTE SHEET'!AC353)</f>
        <v/>
      </c>
      <c s="50" t="str">
        <f>IF('S.D.PASTE SHEET'!AD353="","",'S.D.PASTE SHEET'!AD353)</f>
        <v/>
      </c>
      <c s="52"/>
      <c s="48" t="str">
        <f>IF(AK353="","",IF(AK353&gt;0,COUNT($AG$2:AG353),""))</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IF(BC353="","",IF(BC353&gt;0,COUNT($AY$2:AY353),""))</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54" spans="1:66" ht="15.75" customHeight="1">
      <c r="A354" s="50" t="str">
        <f>IF('S.D.PASTE SHEET'!A354="","",'S.D.PASTE SHEET'!A354)</f>
        <v/>
      </c>
      <c s="50" t="str">
        <f>IF('S.D.PASTE SHEET'!B354="","",'S.D.PASTE SHEET'!B354)</f>
        <v/>
      </c>
      <c s="50" t="str">
        <f>IF('S.D.PASTE SHEET'!C354="","",'S.D.PASTE SHEET'!C354)</f>
        <v/>
      </c>
      <c s="51" t="str">
        <f>IF('S.D.PASTE SHEET'!D354="","",'S.D.PASTE SHEET'!D354)</f>
        <v/>
      </c>
      <c s="50" t="str">
        <f>IF('S.D.PASTE SHEET'!E354="","",UPPER('S.D.PASTE SHEET'!E354))</f>
        <v/>
      </c>
      <c s="50" t="str">
        <f>IF('S.D.PASTE SHEET'!F354="","",'S.D.PASTE SHEET'!F354)</f>
        <v/>
      </c>
      <c s="50" t="str">
        <f>IF('S.D.PASTE SHEET'!G354="","",UPPER('S.D.PASTE SHEET'!G354))</f>
        <v/>
      </c>
      <c s="50" t="str">
        <f>IF('S.D.PASTE SHEET'!H354="","",UPPER('S.D.PASTE SHEET'!H354))</f>
        <v/>
      </c>
      <c s="50" t="str">
        <f>IF('S.D.PASTE SHEET'!I354="","",'S.D.PASTE SHEET'!I354)</f>
        <v/>
      </c>
      <c s="51" t="str">
        <f>IF('S.D.PASTE SHEET'!J354="","",'S.D.PASTE SHEET'!J354)</f>
        <v/>
      </c>
      <c s="50" t="str">
        <f>IF('S.D.PASTE SHEET'!K354="","",'S.D.PASTE SHEET'!K354)</f>
        <v/>
      </c>
      <c s="50" t="str">
        <f>IF('S.D.PASTE SHEET'!L354="","",'S.D.PASTE SHEET'!L354)</f>
        <v/>
      </c>
      <c s="50" t="str">
        <f>IF('S.D.PASTE SHEET'!M354="","",'S.D.PASTE SHEET'!M354)</f>
        <v/>
      </c>
      <c s="50" t="str">
        <f>IF('S.D.PASTE SHEET'!N354="","",'S.D.PASTE SHEET'!N354)</f>
        <v/>
      </c>
      <c s="50" t="str">
        <f>IF('S.D.PASTE SHEET'!O354="","",'S.D.PASTE SHEET'!O354)</f>
        <v/>
      </c>
      <c s="50" t="str">
        <f>IF('S.D.PASTE SHEET'!P354="","",'S.D.PASTE SHEET'!P354)</f>
        <v/>
      </c>
      <c s="50" t="str">
        <f>IF('S.D.PASTE SHEET'!Q354="","",'S.D.PASTE SHEET'!Q354)</f>
        <v/>
      </c>
      <c s="50" t="str">
        <f>IF('S.D.PASTE SHEET'!R354="","",'S.D.PASTE SHEET'!R354)</f>
        <v/>
      </c>
      <c s="50" t="str">
        <f>IF('S.D.PASTE SHEET'!S354="","",'S.D.PASTE SHEET'!S354)</f>
        <v/>
      </c>
      <c s="50" t="str">
        <f>IF('S.D.PASTE SHEET'!T354="","",'S.D.PASTE SHEET'!T354)</f>
        <v/>
      </c>
      <c s="50" t="str">
        <f>IF('S.D.PASTE SHEET'!U354="","",'S.D.PASTE SHEET'!U354)</f>
        <v/>
      </c>
      <c s="50" t="str">
        <f>IF('S.D.PASTE SHEET'!V354="","",'S.D.PASTE SHEET'!V354)</f>
        <v/>
      </c>
      <c s="50" t="str">
        <f>IF('S.D.PASTE SHEET'!W354="","",'S.D.PASTE SHEET'!W354)</f>
        <v/>
      </c>
      <c s="50" t="str">
        <f>IF('S.D.PASTE SHEET'!X354="","",'S.D.PASTE SHEET'!X354)</f>
        <v/>
      </c>
      <c s="50" t="str">
        <f>IF('S.D.PASTE SHEET'!Y354="","",'S.D.PASTE SHEET'!Y354)</f>
        <v/>
      </c>
      <c s="50" t="str">
        <f>IF('S.D.PASTE SHEET'!Z354="","",'S.D.PASTE SHEET'!Z354)</f>
        <v/>
      </c>
      <c s="50" t="str">
        <f>IF('S.D.PASTE SHEET'!AA354="","",'S.D.PASTE SHEET'!AA354)</f>
        <v/>
      </c>
      <c s="50" t="str">
        <f>IF('S.D.PASTE SHEET'!AB354="","",'S.D.PASTE SHEET'!AB354)</f>
        <v/>
      </c>
      <c s="50" t="str">
        <f>IF('S.D.PASTE SHEET'!AC354="","",'S.D.PASTE SHEET'!AC354)</f>
        <v/>
      </c>
      <c s="50" t="str">
        <f>IF('S.D.PASTE SHEET'!AD354="","",'S.D.PASTE SHEET'!AD354)</f>
        <v/>
      </c>
      <c s="52"/>
      <c s="48" t="str">
        <f>IF(AK354="","",IF(AK354&gt;0,COUNT($AG$2:AG354),""))</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IF(BC354="","",IF(BC354&gt;0,COUNT($AY$2:AY354),""))</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55" spans="1:66" ht="15.75" customHeight="1">
      <c r="A355" s="50" t="str">
        <f>IF('S.D.PASTE SHEET'!A355="","",'S.D.PASTE SHEET'!A355)</f>
        <v/>
      </c>
      <c s="50" t="str">
        <f>IF('S.D.PASTE SHEET'!B355="","",'S.D.PASTE SHEET'!B355)</f>
        <v/>
      </c>
      <c s="50" t="str">
        <f>IF('S.D.PASTE SHEET'!C355="","",'S.D.PASTE SHEET'!C355)</f>
        <v/>
      </c>
      <c s="51" t="str">
        <f>IF('S.D.PASTE SHEET'!D355="","",'S.D.PASTE SHEET'!D355)</f>
        <v/>
      </c>
      <c s="50" t="str">
        <f>IF('S.D.PASTE SHEET'!E355="","",UPPER('S.D.PASTE SHEET'!E355))</f>
        <v/>
      </c>
      <c s="50" t="str">
        <f>IF('S.D.PASTE SHEET'!F355="","",'S.D.PASTE SHEET'!F355)</f>
        <v/>
      </c>
      <c s="50" t="str">
        <f>IF('S.D.PASTE SHEET'!G355="","",UPPER('S.D.PASTE SHEET'!G355))</f>
        <v/>
      </c>
      <c s="50" t="str">
        <f>IF('S.D.PASTE SHEET'!H355="","",UPPER('S.D.PASTE SHEET'!H355))</f>
        <v/>
      </c>
      <c s="50" t="str">
        <f>IF('S.D.PASTE SHEET'!I355="","",'S.D.PASTE SHEET'!I355)</f>
        <v/>
      </c>
      <c s="51" t="str">
        <f>IF('S.D.PASTE SHEET'!J355="","",'S.D.PASTE SHEET'!J355)</f>
        <v/>
      </c>
      <c s="50" t="str">
        <f>IF('S.D.PASTE SHEET'!K355="","",'S.D.PASTE SHEET'!K355)</f>
        <v/>
      </c>
      <c s="50" t="str">
        <f>IF('S.D.PASTE SHEET'!L355="","",'S.D.PASTE SHEET'!L355)</f>
        <v/>
      </c>
      <c s="50" t="str">
        <f>IF('S.D.PASTE SHEET'!M355="","",'S.D.PASTE SHEET'!M355)</f>
        <v/>
      </c>
      <c s="50" t="str">
        <f>IF('S.D.PASTE SHEET'!N355="","",'S.D.PASTE SHEET'!N355)</f>
        <v/>
      </c>
      <c s="50" t="str">
        <f>IF('S.D.PASTE SHEET'!O355="","",'S.D.PASTE SHEET'!O355)</f>
        <v/>
      </c>
      <c s="50" t="str">
        <f>IF('S.D.PASTE SHEET'!P355="","",'S.D.PASTE SHEET'!P355)</f>
        <v/>
      </c>
      <c s="50" t="str">
        <f>IF('S.D.PASTE SHEET'!Q355="","",'S.D.PASTE SHEET'!Q355)</f>
        <v/>
      </c>
      <c s="50" t="str">
        <f>IF('S.D.PASTE SHEET'!R355="","",'S.D.PASTE SHEET'!R355)</f>
        <v/>
      </c>
      <c s="50" t="str">
        <f>IF('S.D.PASTE SHEET'!S355="","",'S.D.PASTE SHEET'!S355)</f>
        <v/>
      </c>
      <c s="50" t="str">
        <f>IF('S.D.PASTE SHEET'!T355="","",'S.D.PASTE SHEET'!T355)</f>
        <v/>
      </c>
      <c s="50" t="str">
        <f>IF('S.D.PASTE SHEET'!U355="","",'S.D.PASTE SHEET'!U355)</f>
        <v/>
      </c>
      <c s="50" t="str">
        <f>IF('S.D.PASTE SHEET'!V355="","",'S.D.PASTE SHEET'!V355)</f>
        <v/>
      </c>
      <c s="50" t="str">
        <f>IF('S.D.PASTE SHEET'!W355="","",'S.D.PASTE SHEET'!W355)</f>
        <v/>
      </c>
      <c s="50" t="str">
        <f>IF('S.D.PASTE SHEET'!X355="","",'S.D.PASTE SHEET'!X355)</f>
        <v/>
      </c>
      <c s="50" t="str">
        <f>IF('S.D.PASTE SHEET'!Y355="","",'S.D.PASTE SHEET'!Y355)</f>
        <v/>
      </c>
      <c s="50" t="str">
        <f>IF('S.D.PASTE SHEET'!Z355="","",'S.D.PASTE SHEET'!Z355)</f>
        <v/>
      </c>
      <c s="50" t="str">
        <f>IF('S.D.PASTE SHEET'!AA355="","",'S.D.PASTE SHEET'!AA355)</f>
        <v/>
      </c>
      <c s="50" t="str">
        <f>IF('S.D.PASTE SHEET'!AB355="","",'S.D.PASTE SHEET'!AB355)</f>
        <v/>
      </c>
      <c s="50" t="str">
        <f>IF('S.D.PASTE SHEET'!AC355="","",'S.D.PASTE SHEET'!AC355)</f>
        <v/>
      </c>
      <c s="50" t="str">
        <f>IF('S.D.PASTE SHEET'!AD355="","",'S.D.PASTE SHEET'!AD355)</f>
        <v/>
      </c>
      <c s="52"/>
      <c s="48" t="str">
        <f>IF(AK355="","",IF(AK355&gt;0,COUNT($AG$2:AG355),""))</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IF(BC355="","",IF(BC355&gt;0,COUNT($AY$2:AY355),""))</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56" spans="1:66" ht="15.75" customHeight="1">
      <c r="A356" s="50" t="str">
        <f>IF('S.D.PASTE SHEET'!A356="","",'S.D.PASTE SHEET'!A356)</f>
        <v/>
      </c>
      <c s="50" t="str">
        <f>IF('S.D.PASTE SHEET'!B356="","",'S.D.PASTE SHEET'!B356)</f>
        <v/>
      </c>
      <c s="50" t="str">
        <f>IF('S.D.PASTE SHEET'!C356="","",'S.D.PASTE SHEET'!C356)</f>
        <v/>
      </c>
      <c s="51" t="str">
        <f>IF('S.D.PASTE SHEET'!D356="","",'S.D.PASTE SHEET'!D356)</f>
        <v/>
      </c>
      <c s="50" t="str">
        <f>IF('S.D.PASTE SHEET'!E356="","",UPPER('S.D.PASTE SHEET'!E356))</f>
        <v/>
      </c>
      <c s="50" t="str">
        <f>IF('S.D.PASTE SHEET'!F356="","",'S.D.PASTE SHEET'!F356)</f>
        <v/>
      </c>
      <c s="50" t="str">
        <f>IF('S.D.PASTE SHEET'!G356="","",UPPER('S.D.PASTE SHEET'!G356))</f>
        <v/>
      </c>
      <c s="50" t="str">
        <f>IF('S.D.PASTE SHEET'!H356="","",UPPER('S.D.PASTE SHEET'!H356))</f>
        <v/>
      </c>
      <c s="50" t="str">
        <f>IF('S.D.PASTE SHEET'!I356="","",'S.D.PASTE SHEET'!I356)</f>
        <v/>
      </c>
      <c s="51" t="str">
        <f>IF('S.D.PASTE SHEET'!J356="","",'S.D.PASTE SHEET'!J356)</f>
        <v/>
      </c>
      <c s="50" t="str">
        <f>IF('S.D.PASTE SHEET'!K356="","",'S.D.PASTE SHEET'!K356)</f>
        <v/>
      </c>
      <c s="50" t="str">
        <f>IF('S.D.PASTE SHEET'!L356="","",'S.D.PASTE SHEET'!L356)</f>
        <v/>
      </c>
      <c s="50" t="str">
        <f>IF('S.D.PASTE SHEET'!M356="","",'S.D.PASTE SHEET'!M356)</f>
        <v/>
      </c>
      <c s="50" t="str">
        <f>IF('S.D.PASTE SHEET'!N356="","",'S.D.PASTE SHEET'!N356)</f>
        <v/>
      </c>
      <c s="50" t="str">
        <f>IF('S.D.PASTE SHEET'!O356="","",'S.D.PASTE SHEET'!O356)</f>
        <v/>
      </c>
      <c s="50" t="str">
        <f>IF('S.D.PASTE SHEET'!P356="","",'S.D.PASTE SHEET'!P356)</f>
        <v/>
      </c>
      <c s="50" t="str">
        <f>IF('S.D.PASTE SHEET'!Q356="","",'S.D.PASTE SHEET'!Q356)</f>
        <v/>
      </c>
      <c s="50" t="str">
        <f>IF('S.D.PASTE SHEET'!R356="","",'S.D.PASTE SHEET'!R356)</f>
        <v/>
      </c>
      <c s="50" t="str">
        <f>IF('S.D.PASTE SHEET'!S356="","",'S.D.PASTE SHEET'!S356)</f>
        <v/>
      </c>
      <c s="50" t="str">
        <f>IF('S.D.PASTE SHEET'!T356="","",'S.D.PASTE SHEET'!T356)</f>
        <v/>
      </c>
      <c s="50" t="str">
        <f>IF('S.D.PASTE SHEET'!U356="","",'S.D.PASTE SHEET'!U356)</f>
        <v/>
      </c>
      <c s="50" t="str">
        <f>IF('S.D.PASTE SHEET'!V356="","",'S.D.PASTE SHEET'!V356)</f>
        <v/>
      </c>
      <c s="50" t="str">
        <f>IF('S.D.PASTE SHEET'!W356="","",'S.D.PASTE SHEET'!W356)</f>
        <v/>
      </c>
      <c s="50" t="str">
        <f>IF('S.D.PASTE SHEET'!X356="","",'S.D.PASTE SHEET'!X356)</f>
        <v/>
      </c>
      <c s="50" t="str">
        <f>IF('S.D.PASTE SHEET'!Y356="","",'S.D.PASTE SHEET'!Y356)</f>
        <v/>
      </c>
      <c s="50" t="str">
        <f>IF('S.D.PASTE SHEET'!Z356="","",'S.D.PASTE SHEET'!Z356)</f>
        <v/>
      </c>
      <c s="50" t="str">
        <f>IF('S.D.PASTE SHEET'!AA356="","",'S.D.PASTE SHEET'!AA356)</f>
        <v/>
      </c>
      <c s="50" t="str">
        <f>IF('S.D.PASTE SHEET'!AB356="","",'S.D.PASTE SHEET'!AB356)</f>
        <v/>
      </c>
      <c s="50" t="str">
        <f>IF('S.D.PASTE SHEET'!AC356="","",'S.D.PASTE SHEET'!AC356)</f>
        <v/>
      </c>
      <c s="50" t="str">
        <f>IF('S.D.PASTE SHEET'!AD356="","",'S.D.PASTE SHEET'!AD356)</f>
        <v/>
      </c>
      <c s="52"/>
      <c s="48" t="str">
        <f>IF(AK356="","",IF(AK356&gt;0,COUNT($AG$2:AG356),""))</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IF(BC356="","",IF(BC356&gt;0,COUNT($AY$2:AY356),""))</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57" spans="1:66" ht="15.75" customHeight="1">
      <c r="A357" s="50" t="str">
        <f>IF('S.D.PASTE SHEET'!A357="","",'S.D.PASTE SHEET'!A357)</f>
        <v/>
      </c>
      <c s="50" t="str">
        <f>IF('S.D.PASTE SHEET'!B357="","",'S.D.PASTE SHEET'!B357)</f>
        <v/>
      </c>
      <c s="50" t="str">
        <f>IF('S.D.PASTE SHEET'!C357="","",'S.D.PASTE SHEET'!C357)</f>
        <v/>
      </c>
      <c s="51" t="str">
        <f>IF('S.D.PASTE SHEET'!D357="","",'S.D.PASTE SHEET'!D357)</f>
        <v/>
      </c>
      <c s="50" t="str">
        <f>IF('S.D.PASTE SHEET'!E357="","",UPPER('S.D.PASTE SHEET'!E357))</f>
        <v/>
      </c>
      <c s="50" t="str">
        <f>IF('S.D.PASTE SHEET'!F357="","",'S.D.PASTE SHEET'!F357)</f>
        <v/>
      </c>
      <c s="50" t="str">
        <f>IF('S.D.PASTE SHEET'!G357="","",UPPER('S.D.PASTE SHEET'!G357))</f>
        <v/>
      </c>
      <c s="50" t="str">
        <f>IF('S.D.PASTE SHEET'!H357="","",UPPER('S.D.PASTE SHEET'!H357))</f>
        <v/>
      </c>
      <c s="50" t="str">
        <f>IF('S.D.PASTE SHEET'!I357="","",'S.D.PASTE SHEET'!I357)</f>
        <v/>
      </c>
      <c s="51" t="str">
        <f>IF('S.D.PASTE SHEET'!J357="","",'S.D.PASTE SHEET'!J357)</f>
        <v/>
      </c>
      <c s="50" t="str">
        <f>IF('S.D.PASTE SHEET'!K357="","",'S.D.PASTE SHEET'!K357)</f>
        <v/>
      </c>
      <c s="50" t="str">
        <f>IF('S.D.PASTE SHEET'!L357="","",'S.D.PASTE SHEET'!L357)</f>
        <v/>
      </c>
      <c s="50" t="str">
        <f>IF('S.D.PASTE SHEET'!M357="","",'S.D.PASTE SHEET'!M357)</f>
        <v/>
      </c>
      <c s="50" t="str">
        <f>IF('S.D.PASTE SHEET'!N357="","",'S.D.PASTE SHEET'!N357)</f>
        <v/>
      </c>
      <c s="50" t="str">
        <f>IF('S.D.PASTE SHEET'!O357="","",'S.D.PASTE SHEET'!O357)</f>
        <v/>
      </c>
      <c s="50" t="str">
        <f>IF('S.D.PASTE SHEET'!P357="","",'S.D.PASTE SHEET'!P357)</f>
        <v/>
      </c>
      <c s="50" t="str">
        <f>IF('S.D.PASTE SHEET'!Q357="","",'S.D.PASTE SHEET'!Q357)</f>
        <v/>
      </c>
      <c s="50" t="str">
        <f>IF('S.D.PASTE SHEET'!R357="","",'S.D.PASTE SHEET'!R357)</f>
        <v/>
      </c>
      <c s="50" t="str">
        <f>IF('S.D.PASTE SHEET'!S357="","",'S.D.PASTE SHEET'!S357)</f>
        <v/>
      </c>
      <c s="50" t="str">
        <f>IF('S.D.PASTE SHEET'!T357="","",'S.D.PASTE SHEET'!T357)</f>
        <v/>
      </c>
      <c s="50" t="str">
        <f>IF('S.D.PASTE SHEET'!U357="","",'S.D.PASTE SHEET'!U357)</f>
        <v/>
      </c>
      <c s="50" t="str">
        <f>IF('S.D.PASTE SHEET'!V357="","",'S.D.PASTE SHEET'!V357)</f>
        <v/>
      </c>
      <c s="50" t="str">
        <f>IF('S.D.PASTE SHEET'!W357="","",'S.D.PASTE SHEET'!W357)</f>
        <v/>
      </c>
      <c s="50" t="str">
        <f>IF('S.D.PASTE SHEET'!X357="","",'S.D.PASTE SHEET'!X357)</f>
        <v/>
      </c>
      <c s="50" t="str">
        <f>IF('S.D.PASTE SHEET'!Y357="","",'S.D.PASTE SHEET'!Y357)</f>
        <v/>
      </c>
      <c s="50" t="str">
        <f>IF('S.D.PASTE SHEET'!Z357="","",'S.D.PASTE SHEET'!Z357)</f>
        <v/>
      </c>
      <c s="50" t="str">
        <f>IF('S.D.PASTE SHEET'!AA357="","",'S.D.PASTE SHEET'!AA357)</f>
        <v/>
      </c>
      <c s="50" t="str">
        <f>IF('S.D.PASTE SHEET'!AB357="","",'S.D.PASTE SHEET'!AB357)</f>
        <v/>
      </c>
      <c s="50" t="str">
        <f>IF('S.D.PASTE SHEET'!AC357="","",'S.D.PASTE SHEET'!AC357)</f>
        <v/>
      </c>
      <c s="50" t="str">
        <f>IF('S.D.PASTE SHEET'!AD357="","",'S.D.PASTE SHEET'!AD357)</f>
        <v/>
      </c>
      <c s="52"/>
      <c s="48" t="str">
        <f>IF(AK357="","",IF(AK357&gt;0,COUNT($AG$2:AG357),""))</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IF(BC357="","",IF(BC357&gt;0,COUNT($AY$2:AY357),""))</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58" spans="1:66" ht="15.75" customHeight="1">
      <c r="A358" s="50" t="str">
        <f>IF('S.D.PASTE SHEET'!A358="","",'S.D.PASTE SHEET'!A358)</f>
        <v/>
      </c>
      <c s="50" t="str">
        <f>IF('S.D.PASTE SHEET'!B358="","",'S.D.PASTE SHEET'!B358)</f>
        <v/>
      </c>
      <c s="50" t="str">
        <f>IF('S.D.PASTE SHEET'!C358="","",'S.D.PASTE SHEET'!C358)</f>
        <v/>
      </c>
      <c s="51" t="str">
        <f>IF('S.D.PASTE SHEET'!D358="","",'S.D.PASTE SHEET'!D358)</f>
        <v/>
      </c>
      <c s="50" t="str">
        <f>IF('S.D.PASTE SHEET'!E358="","",UPPER('S.D.PASTE SHEET'!E358))</f>
        <v/>
      </c>
      <c s="50" t="str">
        <f>IF('S.D.PASTE SHEET'!F358="","",'S.D.PASTE SHEET'!F358)</f>
        <v/>
      </c>
      <c s="50" t="str">
        <f>IF('S.D.PASTE SHEET'!G358="","",UPPER('S.D.PASTE SHEET'!G358))</f>
        <v/>
      </c>
      <c s="50" t="str">
        <f>IF('S.D.PASTE SHEET'!H358="","",UPPER('S.D.PASTE SHEET'!H358))</f>
        <v/>
      </c>
      <c s="50" t="str">
        <f>IF('S.D.PASTE SHEET'!I358="","",'S.D.PASTE SHEET'!I358)</f>
        <v/>
      </c>
      <c s="51" t="str">
        <f>IF('S.D.PASTE SHEET'!J358="","",'S.D.PASTE SHEET'!J358)</f>
        <v/>
      </c>
      <c s="50" t="str">
        <f>IF('S.D.PASTE SHEET'!K358="","",'S.D.PASTE SHEET'!K358)</f>
        <v/>
      </c>
      <c s="50" t="str">
        <f>IF('S.D.PASTE SHEET'!L358="","",'S.D.PASTE SHEET'!L358)</f>
        <v/>
      </c>
      <c s="50" t="str">
        <f>IF('S.D.PASTE SHEET'!M358="","",'S.D.PASTE SHEET'!M358)</f>
        <v/>
      </c>
      <c s="50" t="str">
        <f>IF('S.D.PASTE SHEET'!N358="","",'S.D.PASTE SHEET'!N358)</f>
        <v/>
      </c>
      <c s="50" t="str">
        <f>IF('S.D.PASTE SHEET'!O358="","",'S.D.PASTE SHEET'!O358)</f>
        <v/>
      </c>
      <c s="50" t="str">
        <f>IF('S.D.PASTE SHEET'!P358="","",'S.D.PASTE SHEET'!P358)</f>
        <v/>
      </c>
      <c s="50" t="str">
        <f>IF('S.D.PASTE SHEET'!Q358="","",'S.D.PASTE SHEET'!Q358)</f>
        <v/>
      </c>
      <c s="50" t="str">
        <f>IF('S.D.PASTE SHEET'!R358="","",'S.D.PASTE SHEET'!R358)</f>
        <v/>
      </c>
      <c s="50" t="str">
        <f>IF('S.D.PASTE SHEET'!S358="","",'S.D.PASTE SHEET'!S358)</f>
        <v/>
      </c>
      <c s="50" t="str">
        <f>IF('S.D.PASTE SHEET'!T358="","",'S.D.PASTE SHEET'!T358)</f>
        <v/>
      </c>
      <c s="50" t="str">
        <f>IF('S.D.PASTE SHEET'!U358="","",'S.D.PASTE SHEET'!U358)</f>
        <v/>
      </c>
      <c s="50" t="str">
        <f>IF('S.D.PASTE SHEET'!V358="","",'S.D.PASTE SHEET'!V358)</f>
        <v/>
      </c>
      <c s="50" t="str">
        <f>IF('S.D.PASTE SHEET'!W358="","",'S.D.PASTE SHEET'!W358)</f>
        <v/>
      </c>
      <c s="50" t="str">
        <f>IF('S.D.PASTE SHEET'!X358="","",'S.D.PASTE SHEET'!X358)</f>
        <v/>
      </c>
      <c s="50" t="str">
        <f>IF('S.D.PASTE SHEET'!Y358="","",'S.D.PASTE SHEET'!Y358)</f>
        <v/>
      </c>
      <c s="50" t="str">
        <f>IF('S.D.PASTE SHEET'!Z358="","",'S.D.PASTE SHEET'!Z358)</f>
        <v/>
      </c>
      <c s="50" t="str">
        <f>IF('S.D.PASTE SHEET'!AA358="","",'S.D.PASTE SHEET'!AA358)</f>
        <v/>
      </c>
      <c s="50" t="str">
        <f>IF('S.D.PASTE SHEET'!AB358="","",'S.D.PASTE SHEET'!AB358)</f>
        <v/>
      </c>
      <c s="50" t="str">
        <f>IF('S.D.PASTE SHEET'!AC358="","",'S.D.PASTE SHEET'!AC358)</f>
        <v/>
      </c>
      <c s="50" t="str">
        <f>IF('S.D.PASTE SHEET'!AD358="","",'S.D.PASTE SHEET'!AD358)</f>
        <v/>
      </c>
      <c s="52"/>
      <c s="48" t="str">
        <f>IF(AK358="","",IF(AK358&gt;0,COUNT($AG$2:AG358),""))</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IF(BC358="","",IF(BC358&gt;0,COUNT($AY$2:AY358),""))</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59" spans="1:66" ht="15.75" customHeight="1">
      <c r="A359" s="50" t="str">
        <f>IF('S.D.PASTE SHEET'!A359="","",'S.D.PASTE SHEET'!A359)</f>
        <v/>
      </c>
      <c s="50" t="str">
        <f>IF('S.D.PASTE SHEET'!B359="","",'S.D.PASTE SHEET'!B359)</f>
        <v/>
      </c>
      <c s="50" t="str">
        <f>IF('S.D.PASTE SHEET'!C359="","",'S.D.PASTE SHEET'!C359)</f>
        <v/>
      </c>
      <c s="51" t="str">
        <f>IF('S.D.PASTE SHEET'!D359="","",'S.D.PASTE SHEET'!D359)</f>
        <v/>
      </c>
      <c s="50" t="str">
        <f>IF('S.D.PASTE SHEET'!E359="","",UPPER('S.D.PASTE SHEET'!E359))</f>
        <v/>
      </c>
      <c s="50" t="str">
        <f>IF('S.D.PASTE SHEET'!F359="","",'S.D.PASTE SHEET'!F359)</f>
        <v/>
      </c>
      <c s="50" t="str">
        <f>IF('S.D.PASTE SHEET'!G359="","",UPPER('S.D.PASTE SHEET'!G359))</f>
        <v/>
      </c>
      <c s="50" t="str">
        <f>IF('S.D.PASTE SHEET'!H359="","",UPPER('S.D.PASTE SHEET'!H359))</f>
        <v/>
      </c>
      <c s="50" t="str">
        <f>IF('S.D.PASTE SHEET'!I359="","",'S.D.PASTE SHEET'!I359)</f>
        <v/>
      </c>
      <c s="51" t="str">
        <f>IF('S.D.PASTE SHEET'!J359="","",'S.D.PASTE SHEET'!J359)</f>
        <v/>
      </c>
      <c s="50" t="str">
        <f>IF('S.D.PASTE SHEET'!K359="","",'S.D.PASTE SHEET'!K359)</f>
        <v/>
      </c>
      <c s="50" t="str">
        <f>IF('S.D.PASTE SHEET'!L359="","",'S.D.PASTE SHEET'!L359)</f>
        <v/>
      </c>
      <c s="50" t="str">
        <f>IF('S.D.PASTE SHEET'!M359="","",'S.D.PASTE SHEET'!M359)</f>
        <v/>
      </c>
      <c s="50" t="str">
        <f>IF('S.D.PASTE SHEET'!N359="","",'S.D.PASTE SHEET'!N359)</f>
        <v/>
      </c>
      <c s="50" t="str">
        <f>IF('S.D.PASTE SHEET'!O359="","",'S.D.PASTE SHEET'!O359)</f>
        <v/>
      </c>
      <c s="50" t="str">
        <f>IF('S.D.PASTE SHEET'!P359="","",'S.D.PASTE SHEET'!P359)</f>
        <v/>
      </c>
      <c s="50" t="str">
        <f>IF('S.D.PASTE SHEET'!Q359="","",'S.D.PASTE SHEET'!Q359)</f>
        <v/>
      </c>
      <c s="50" t="str">
        <f>IF('S.D.PASTE SHEET'!R359="","",'S.D.PASTE SHEET'!R359)</f>
        <v/>
      </c>
      <c s="50" t="str">
        <f>IF('S.D.PASTE SHEET'!S359="","",'S.D.PASTE SHEET'!S359)</f>
        <v/>
      </c>
      <c s="50" t="str">
        <f>IF('S.D.PASTE SHEET'!T359="","",'S.D.PASTE SHEET'!T359)</f>
        <v/>
      </c>
      <c s="50" t="str">
        <f>IF('S.D.PASTE SHEET'!U359="","",'S.D.PASTE SHEET'!U359)</f>
        <v/>
      </c>
      <c s="50" t="str">
        <f>IF('S.D.PASTE SHEET'!V359="","",'S.D.PASTE SHEET'!V359)</f>
        <v/>
      </c>
      <c s="50" t="str">
        <f>IF('S.D.PASTE SHEET'!W359="","",'S.D.PASTE SHEET'!W359)</f>
        <v/>
      </c>
      <c s="50" t="str">
        <f>IF('S.D.PASTE SHEET'!X359="","",'S.D.PASTE SHEET'!X359)</f>
        <v/>
      </c>
      <c s="50" t="str">
        <f>IF('S.D.PASTE SHEET'!Y359="","",'S.D.PASTE SHEET'!Y359)</f>
        <v/>
      </c>
      <c s="50" t="str">
        <f>IF('S.D.PASTE SHEET'!Z359="","",'S.D.PASTE SHEET'!Z359)</f>
        <v/>
      </c>
      <c s="50" t="str">
        <f>IF('S.D.PASTE SHEET'!AA359="","",'S.D.PASTE SHEET'!AA359)</f>
        <v/>
      </c>
      <c s="50" t="str">
        <f>IF('S.D.PASTE SHEET'!AB359="","",'S.D.PASTE SHEET'!AB359)</f>
        <v/>
      </c>
      <c s="50" t="str">
        <f>IF('S.D.PASTE SHEET'!AC359="","",'S.D.PASTE SHEET'!AC359)</f>
        <v/>
      </c>
      <c s="50" t="str">
        <f>IF('S.D.PASTE SHEET'!AD359="","",'S.D.PASTE SHEET'!AD359)</f>
        <v/>
      </c>
      <c s="52"/>
      <c s="48" t="str">
        <f>IF(AK359="","",IF(AK359&gt;0,COUNT($AG$2:AG359),""))</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IF(BC359="","",IF(BC359&gt;0,COUNT($AY$2:AY359),""))</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60" spans="1:66" ht="15.75" customHeight="1">
      <c r="A360" s="50" t="str">
        <f>IF('S.D.PASTE SHEET'!A360="","",'S.D.PASTE SHEET'!A360)</f>
        <v/>
      </c>
      <c s="50" t="str">
        <f>IF('S.D.PASTE SHEET'!B360="","",'S.D.PASTE SHEET'!B360)</f>
        <v/>
      </c>
      <c s="50" t="str">
        <f>IF('S.D.PASTE SHEET'!C360="","",'S.D.PASTE SHEET'!C360)</f>
        <v/>
      </c>
      <c s="51" t="str">
        <f>IF('S.D.PASTE SHEET'!D360="","",'S.D.PASTE SHEET'!D360)</f>
        <v/>
      </c>
      <c s="50" t="str">
        <f>IF('S.D.PASTE SHEET'!E360="","",UPPER('S.D.PASTE SHEET'!E360))</f>
        <v/>
      </c>
      <c s="50" t="str">
        <f>IF('S.D.PASTE SHEET'!F360="","",'S.D.PASTE SHEET'!F360)</f>
        <v/>
      </c>
      <c s="50" t="str">
        <f>IF('S.D.PASTE SHEET'!G360="","",UPPER('S.D.PASTE SHEET'!G360))</f>
        <v/>
      </c>
      <c s="50" t="str">
        <f>IF('S.D.PASTE SHEET'!H360="","",UPPER('S.D.PASTE SHEET'!H360))</f>
        <v/>
      </c>
      <c s="50" t="str">
        <f>IF('S.D.PASTE SHEET'!I360="","",'S.D.PASTE SHEET'!I360)</f>
        <v/>
      </c>
      <c s="51" t="str">
        <f>IF('S.D.PASTE SHEET'!J360="","",'S.D.PASTE SHEET'!J360)</f>
        <v/>
      </c>
      <c s="50" t="str">
        <f>IF('S.D.PASTE SHEET'!K360="","",'S.D.PASTE SHEET'!K360)</f>
        <v/>
      </c>
      <c s="50" t="str">
        <f>IF('S.D.PASTE SHEET'!L360="","",'S.D.PASTE SHEET'!L360)</f>
        <v/>
      </c>
      <c s="50" t="str">
        <f>IF('S.D.PASTE SHEET'!M360="","",'S.D.PASTE SHEET'!M360)</f>
        <v/>
      </c>
      <c s="50" t="str">
        <f>IF('S.D.PASTE SHEET'!N360="","",'S.D.PASTE SHEET'!N360)</f>
        <v/>
      </c>
      <c s="50" t="str">
        <f>IF('S.D.PASTE SHEET'!O360="","",'S.D.PASTE SHEET'!O360)</f>
        <v/>
      </c>
      <c s="50" t="str">
        <f>IF('S.D.PASTE SHEET'!P360="","",'S.D.PASTE SHEET'!P360)</f>
        <v/>
      </c>
      <c s="50" t="str">
        <f>IF('S.D.PASTE SHEET'!Q360="","",'S.D.PASTE SHEET'!Q360)</f>
        <v/>
      </c>
      <c s="50" t="str">
        <f>IF('S.D.PASTE SHEET'!R360="","",'S.D.PASTE SHEET'!R360)</f>
        <v/>
      </c>
      <c s="50" t="str">
        <f>IF('S.D.PASTE SHEET'!S360="","",'S.D.PASTE SHEET'!S360)</f>
        <v/>
      </c>
      <c s="50" t="str">
        <f>IF('S.D.PASTE SHEET'!T360="","",'S.D.PASTE SHEET'!T360)</f>
        <v/>
      </c>
      <c s="50" t="str">
        <f>IF('S.D.PASTE SHEET'!U360="","",'S.D.PASTE SHEET'!U360)</f>
        <v/>
      </c>
      <c s="50" t="str">
        <f>IF('S.D.PASTE SHEET'!V360="","",'S.D.PASTE SHEET'!V360)</f>
        <v/>
      </c>
      <c s="50" t="str">
        <f>IF('S.D.PASTE SHEET'!W360="","",'S.D.PASTE SHEET'!W360)</f>
        <v/>
      </c>
      <c s="50" t="str">
        <f>IF('S.D.PASTE SHEET'!X360="","",'S.D.PASTE SHEET'!X360)</f>
        <v/>
      </c>
      <c s="50" t="str">
        <f>IF('S.D.PASTE SHEET'!Y360="","",'S.D.PASTE SHEET'!Y360)</f>
        <v/>
      </c>
      <c s="50" t="str">
        <f>IF('S.D.PASTE SHEET'!Z360="","",'S.D.PASTE SHEET'!Z360)</f>
        <v/>
      </c>
      <c s="50" t="str">
        <f>IF('S.D.PASTE SHEET'!AA360="","",'S.D.PASTE SHEET'!AA360)</f>
        <v/>
      </c>
      <c s="50" t="str">
        <f>IF('S.D.PASTE SHEET'!AB360="","",'S.D.PASTE SHEET'!AB360)</f>
        <v/>
      </c>
      <c s="50" t="str">
        <f>IF('S.D.PASTE SHEET'!AC360="","",'S.D.PASTE SHEET'!AC360)</f>
        <v/>
      </c>
      <c s="50" t="str">
        <f>IF('S.D.PASTE SHEET'!AD360="","",'S.D.PASTE SHEET'!AD360)</f>
        <v/>
      </c>
      <c s="52"/>
      <c s="48" t="str">
        <f>IF(AK360="","",IF(AK360&gt;0,COUNT($AG$2:AG360),""))</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IF(BC360="","",IF(BC360&gt;0,COUNT($AY$2:AY360),""))</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61" spans="1:66" ht="15.75" customHeight="1">
      <c r="A361" s="50" t="str">
        <f>IF('S.D.PASTE SHEET'!A361="","",'S.D.PASTE SHEET'!A361)</f>
        <v/>
      </c>
      <c s="50" t="str">
        <f>IF('S.D.PASTE SHEET'!B361="","",'S.D.PASTE SHEET'!B361)</f>
        <v/>
      </c>
      <c s="50" t="str">
        <f>IF('S.D.PASTE SHEET'!C361="","",'S.D.PASTE SHEET'!C361)</f>
        <v/>
      </c>
      <c s="51" t="str">
        <f>IF('S.D.PASTE SHEET'!D361="","",'S.D.PASTE SHEET'!D361)</f>
        <v/>
      </c>
      <c s="50" t="str">
        <f>IF('S.D.PASTE SHEET'!E361="","",UPPER('S.D.PASTE SHEET'!E361))</f>
        <v/>
      </c>
      <c s="50" t="str">
        <f>IF('S.D.PASTE SHEET'!F361="","",'S.D.PASTE SHEET'!F361)</f>
        <v/>
      </c>
      <c s="50" t="str">
        <f>IF('S.D.PASTE SHEET'!G361="","",UPPER('S.D.PASTE SHEET'!G361))</f>
        <v/>
      </c>
      <c s="50" t="str">
        <f>IF('S.D.PASTE SHEET'!H361="","",UPPER('S.D.PASTE SHEET'!H361))</f>
        <v/>
      </c>
      <c s="50" t="str">
        <f>IF('S.D.PASTE SHEET'!I361="","",'S.D.PASTE SHEET'!I361)</f>
        <v/>
      </c>
      <c s="51" t="str">
        <f>IF('S.D.PASTE SHEET'!J361="","",'S.D.PASTE SHEET'!J361)</f>
        <v/>
      </c>
      <c s="50" t="str">
        <f>IF('S.D.PASTE SHEET'!K361="","",'S.D.PASTE SHEET'!K361)</f>
        <v/>
      </c>
      <c s="50" t="str">
        <f>IF('S.D.PASTE SHEET'!L361="","",'S.D.PASTE SHEET'!L361)</f>
        <v/>
      </c>
      <c s="50" t="str">
        <f>IF('S.D.PASTE SHEET'!M361="","",'S.D.PASTE SHEET'!M361)</f>
        <v/>
      </c>
      <c s="50" t="str">
        <f>IF('S.D.PASTE SHEET'!N361="","",'S.D.PASTE SHEET'!N361)</f>
        <v/>
      </c>
      <c s="50" t="str">
        <f>IF('S.D.PASTE SHEET'!O361="","",'S.D.PASTE SHEET'!O361)</f>
        <v/>
      </c>
      <c s="50" t="str">
        <f>IF('S.D.PASTE SHEET'!P361="","",'S.D.PASTE SHEET'!P361)</f>
        <v/>
      </c>
      <c s="50" t="str">
        <f>IF('S.D.PASTE SHEET'!Q361="","",'S.D.PASTE SHEET'!Q361)</f>
        <v/>
      </c>
      <c s="50" t="str">
        <f>IF('S.D.PASTE SHEET'!R361="","",'S.D.PASTE SHEET'!R361)</f>
        <v/>
      </c>
      <c s="50" t="str">
        <f>IF('S.D.PASTE SHEET'!S361="","",'S.D.PASTE SHEET'!S361)</f>
        <v/>
      </c>
      <c s="50" t="str">
        <f>IF('S.D.PASTE SHEET'!T361="","",'S.D.PASTE SHEET'!T361)</f>
        <v/>
      </c>
      <c s="50" t="str">
        <f>IF('S.D.PASTE SHEET'!U361="","",'S.D.PASTE SHEET'!U361)</f>
        <v/>
      </c>
      <c s="50" t="str">
        <f>IF('S.D.PASTE SHEET'!V361="","",'S.D.PASTE SHEET'!V361)</f>
        <v/>
      </c>
      <c s="50" t="str">
        <f>IF('S.D.PASTE SHEET'!W361="","",'S.D.PASTE SHEET'!W361)</f>
        <v/>
      </c>
      <c s="50" t="str">
        <f>IF('S.D.PASTE SHEET'!X361="","",'S.D.PASTE SHEET'!X361)</f>
        <v/>
      </c>
      <c s="50" t="str">
        <f>IF('S.D.PASTE SHEET'!Y361="","",'S.D.PASTE SHEET'!Y361)</f>
        <v/>
      </c>
      <c s="50" t="str">
        <f>IF('S.D.PASTE SHEET'!Z361="","",'S.D.PASTE SHEET'!Z361)</f>
        <v/>
      </c>
      <c s="50" t="str">
        <f>IF('S.D.PASTE SHEET'!AA361="","",'S.D.PASTE SHEET'!AA361)</f>
        <v/>
      </c>
      <c s="50" t="str">
        <f>IF('S.D.PASTE SHEET'!AB361="","",'S.D.PASTE SHEET'!AB361)</f>
        <v/>
      </c>
      <c s="50" t="str">
        <f>IF('S.D.PASTE SHEET'!AC361="","",'S.D.PASTE SHEET'!AC361)</f>
        <v/>
      </c>
      <c s="50" t="str">
        <f>IF('S.D.PASTE SHEET'!AD361="","",'S.D.PASTE SHEET'!AD361)</f>
        <v/>
      </c>
      <c s="52"/>
      <c s="48" t="str">
        <f>IF(AK361="","",IF(AK361&gt;0,COUNT($AG$2:AG361),""))</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IF(BC361="","",IF(BC361&gt;0,COUNT($AY$2:AY361),""))</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62" spans="1:66" ht="15.75" customHeight="1">
      <c r="A362" s="50" t="str">
        <f>IF('S.D.PASTE SHEET'!A362="","",'S.D.PASTE SHEET'!A362)</f>
        <v/>
      </c>
      <c s="50" t="str">
        <f>IF('S.D.PASTE SHEET'!B362="","",'S.D.PASTE SHEET'!B362)</f>
        <v/>
      </c>
      <c s="50" t="str">
        <f>IF('S.D.PASTE SHEET'!C362="","",'S.D.PASTE SHEET'!C362)</f>
        <v/>
      </c>
      <c s="51" t="str">
        <f>IF('S.D.PASTE SHEET'!D362="","",'S.D.PASTE SHEET'!D362)</f>
        <v/>
      </c>
      <c s="50" t="str">
        <f>IF('S.D.PASTE SHEET'!E362="","",UPPER('S.D.PASTE SHEET'!E362))</f>
        <v/>
      </c>
      <c s="50" t="str">
        <f>IF('S.D.PASTE SHEET'!F362="","",'S.D.PASTE SHEET'!F362)</f>
        <v/>
      </c>
      <c s="50" t="str">
        <f>IF('S.D.PASTE SHEET'!G362="","",UPPER('S.D.PASTE SHEET'!G362))</f>
        <v/>
      </c>
      <c s="50" t="str">
        <f>IF('S.D.PASTE SHEET'!H362="","",UPPER('S.D.PASTE SHEET'!H362))</f>
        <v/>
      </c>
      <c s="50" t="str">
        <f>IF('S.D.PASTE SHEET'!I362="","",'S.D.PASTE SHEET'!I362)</f>
        <v/>
      </c>
      <c s="51" t="str">
        <f>IF('S.D.PASTE SHEET'!J362="","",'S.D.PASTE SHEET'!J362)</f>
        <v/>
      </c>
      <c s="50" t="str">
        <f>IF('S.D.PASTE SHEET'!K362="","",'S.D.PASTE SHEET'!K362)</f>
        <v/>
      </c>
      <c s="50" t="str">
        <f>IF('S.D.PASTE SHEET'!L362="","",'S.D.PASTE SHEET'!L362)</f>
        <v/>
      </c>
      <c s="50" t="str">
        <f>IF('S.D.PASTE SHEET'!M362="","",'S.D.PASTE SHEET'!M362)</f>
        <v/>
      </c>
      <c s="50" t="str">
        <f>IF('S.D.PASTE SHEET'!N362="","",'S.D.PASTE SHEET'!N362)</f>
        <v/>
      </c>
      <c s="50" t="str">
        <f>IF('S.D.PASTE SHEET'!O362="","",'S.D.PASTE SHEET'!O362)</f>
        <v/>
      </c>
      <c s="50" t="str">
        <f>IF('S.D.PASTE SHEET'!P362="","",'S.D.PASTE SHEET'!P362)</f>
        <v/>
      </c>
      <c s="50" t="str">
        <f>IF('S.D.PASTE SHEET'!Q362="","",'S.D.PASTE SHEET'!Q362)</f>
        <v/>
      </c>
      <c s="50" t="str">
        <f>IF('S.D.PASTE SHEET'!R362="","",'S.D.PASTE SHEET'!R362)</f>
        <v/>
      </c>
      <c s="50" t="str">
        <f>IF('S.D.PASTE SHEET'!S362="","",'S.D.PASTE SHEET'!S362)</f>
        <v/>
      </c>
      <c s="50" t="str">
        <f>IF('S.D.PASTE SHEET'!T362="","",'S.D.PASTE SHEET'!T362)</f>
        <v/>
      </c>
      <c s="50" t="str">
        <f>IF('S.D.PASTE SHEET'!U362="","",'S.D.PASTE SHEET'!U362)</f>
        <v/>
      </c>
      <c s="50" t="str">
        <f>IF('S.D.PASTE SHEET'!V362="","",'S.D.PASTE SHEET'!V362)</f>
        <v/>
      </c>
      <c s="50" t="str">
        <f>IF('S.D.PASTE SHEET'!W362="","",'S.D.PASTE SHEET'!W362)</f>
        <v/>
      </c>
      <c s="50" t="str">
        <f>IF('S.D.PASTE SHEET'!X362="","",'S.D.PASTE SHEET'!X362)</f>
        <v/>
      </c>
      <c s="50" t="str">
        <f>IF('S.D.PASTE SHEET'!Y362="","",'S.D.PASTE SHEET'!Y362)</f>
        <v/>
      </c>
      <c s="50" t="str">
        <f>IF('S.D.PASTE SHEET'!Z362="","",'S.D.PASTE SHEET'!Z362)</f>
        <v/>
      </c>
      <c s="50" t="str">
        <f>IF('S.D.PASTE SHEET'!AA362="","",'S.D.PASTE SHEET'!AA362)</f>
        <v/>
      </c>
      <c s="50" t="str">
        <f>IF('S.D.PASTE SHEET'!AB362="","",'S.D.PASTE SHEET'!AB362)</f>
        <v/>
      </c>
      <c s="50" t="str">
        <f>IF('S.D.PASTE SHEET'!AC362="","",'S.D.PASTE SHEET'!AC362)</f>
        <v/>
      </c>
      <c s="50" t="str">
        <f>IF('S.D.PASTE SHEET'!AD362="","",'S.D.PASTE SHEET'!AD362)</f>
        <v/>
      </c>
      <c s="52"/>
      <c s="48" t="str">
        <f>IF(AK362="","",IF(AK362&gt;0,COUNT($AG$2:AG362),""))</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IF(BC362="","",IF(BC362&gt;0,COUNT($AY$2:AY362),""))</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63" spans="1:66" ht="15.75" customHeight="1">
      <c r="A363" s="50" t="str">
        <f>IF('S.D.PASTE SHEET'!A363="","",'S.D.PASTE SHEET'!A363)</f>
        <v/>
      </c>
      <c s="50" t="str">
        <f>IF('S.D.PASTE SHEET'!B363="","",'S.D.PASTE SHEET'!B363)</f>
        <v/>
      </c>
      <c s="50" t="str">
        <f>IF('S.D.PASTE SHEET'!C363="","",'S.D.PASTE SHEET'!C363)</f>
        <v/>
      </c>
      <c s="51" t="str">
        <f>IF('S.D.PASTE SHEET'!D363="","",'S.D.PASTE SHEET'!D363)</f>
        <v/>
      </c>
      <c s="50" t="str">
        <f>IF('S.D.PASTE SHEET'!E363="","",UPPER('S.D.PASTE SHEET'!E363))</f>
        <v/>
      </c>
      <c s="50" t="str">
        <f>IF('S.D.PASTE SHEET'!F363="","",'S.D.PASTE SHEET'!F363)</f>
        <v/>
      </c>
      <c s="50" t="str">
        <f>IF('S.D.PASTE SHEET'!G363="","",UPPER('S.D.PASTE SHEET'!G363))</f>
        <v/>
      </c>
      <c s="50" t="str">
        <f>IF('S.D.PASTE SHEET'!H363="","",UPPER('S.D.PASTE SHEET'!H363))</f>
        <v/>
      </c>
      <c s="50" t="str">
        <f>IF('S.D.PASTE SHEET'!I363="","",'S.D.PASTE SHEET'!I363)</f>
        <v/>
      </c>
      <c s="51" t="str">
        <f>IF('S.D.PASTE SHEET'!J363="","",'S.D.PASTE SHEET'!J363)</f>
        <v/>
      </c>
      <c s="50" t="str">
        <f>IF('S.D.PASTE SHEET'!K363="","",'S.D.PASTE SHEET'!K363)</f>
        <v/>
      </c>
      <c s="50" t="str">
        <f>IF('S.D.PASTE SHEET'!L363="","",'S.D.PASTE SHEET'!L363)</f>
        <v/>
      </c>
      <c s="50" t="str">
        <f>IF('S.D.PASTE SHEET'!M363="","",'S.D.PASTE SHEET'!M363)</f>
        <v/>
      </c>
      <c s="50" t="str">
        <f>IF('S.D.PASTE SHEET'!N363="","",'S.D.PASTE SHEET'!N363)</f>
        <v/>
      </c>
      <c s="50" t="str">
        <f>IF('S.D.PASTE SHEET'!O363="","",'S.D.PASTE SHEET'!O363)</f>
        <v/>
      </c>
      <c s="50" t="str">
        <f>IF('S.D.PASTE SHEET'!P363="","",'S.D.PASTE SHEET'!P363)</f>
        <v/>
      </c>
      <c s="50" t="str">
        <f>IF('S.D.PASTE SHEET'!Q363="","",'S.D.PASTE SHEET'!Q363)</f>
        <v/>
      </c>
      <c s="50" t="str">
        <f>IF('S.D.PASTE SHEET'!R363="","",'S.D.PASTE SHEET'!R363)</f>
        <v/>
      </c>
      <c s="50" t="str">
        <f>IF('S.D.PASTE SHEET'!S363="","",'S.D.PASTE SHEET'!S363)</f>
        <v/>
      </c>
      <c s="50" t="str">
        <f>IF('S.D.PASTE SHEET'!T363="","",'S.D.PASTE SHEET'!T363)</f>
        <v/>
      </c>
      <c s="50" t="str">
        <f>IF('S.D.PASTE SHEET'!U363="","",'S.D.PASTE SHEET'!U363)</f>
        <v/>
      </c>
      <c s="50" t="str">
        <f>IF('S.D.PASTE SHEET'!V363="","",'S.D.PASTE SHEET'!V363)</f>
        <v/>
      </c>
      <c s="50" t="str">
        <f>IF('S.D.PASTE SHEET'!W363="","",'S.D.PASTE SHEET'!W363)</f>
        <v/>
      </c>
      <c s="50" t="str">
        <f>IF('S.D.PASTE SHEET'!X363="","",'S.D.PASTE SHEET'!X363)</f>
        <v/>
      </c>
      <c s="50" t="str">
        <f>IF('S.D.PASTE SHEET'!Y363="","",'S.D.PASTE SHEET'!Y363)</f>
        <v/>
      </c>
      <c s="50" t="str">
        <f>IF('S.D.PASTE SHEET'!Z363="","",'S.D.PASTE SHEET'!Z363)</f>
        <v/>
      </c>
      <c s="50" t="str">
        <f>IF('S.D.PASTE SHEET'!AA363="","",'S.D.PASTE SHEET'!AA363)</f>
        <v/>
      </c>
      <c s="50" t="str">
        <f>IF('S.D.PASTE SHEET'!AB363="","",'S.D.PASTE SHEET'!AB363)</f>
        <v/>
      </c>
      <c s="50" t="str">
        <f>IF('S.D.PASTE SHEET'!AC363="","",'S.D.PASTE SHEET'!AC363)</f>
        <v/>
      </c>
      <c s="50" t="str">
        <f>IF('S.D.PASTE SHEET'!AD363="","",'S.D.PASTE SHEET'!AD363)</f>
        <v/>
      </c>
      <c s="52"/>
      <c s="48" t="str">
        <f>IF(AK363="","",IF(AK363&gt;0,COUNT($AG$2:AG363),""))</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IF(BC363="","",IF(BC363&gt;0,COUNT($AY$2:AY363),""))</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64" spans="1:66" ht="15.75" customHeight="1">
      <c r="A364" s="50" t="str">
        <f>IF('S.D.PASTE SHEET'!A364="","",'S.D.PASTE SHEET'!A364)</f>
        <v/>
      </c>
      <c s="50" t="str">
        <f>IF('S.D.PASTE SHEET'!B364="","",'S.D.PASTE SHEET'!B364)</f>
        <v/>
      </c>
      <c s="50" t="str">
        <f>IF('S.D.PASTE SHEET'!C364="","",'S.D.PASTE SHEET'!C364)</f>
        <v/>
      </c>
      <c s="51" t="str">
        <f>IF('S.D.PASTE SHEET'!D364="","",'S.D.PASTE SHEET'!D364)</f>
        <v/>
      </c>
      <c s="50" t="str">
        <f>IF('S.D.PASTE SHEET'!E364="","",UPPER('S.D.PASTE SHEET'!E364))</f>
        <v/>
      </c>
      <c s="50" t="str">
        <f>IF('S.D.PASTE SHEET'!F364="","",'S.D.PASTE SHEET'!F364)</f>
        <v/>
      </c>
      <c s="50" t="str">
        <f>IF('S.D.PASTE SHEET'!G364="","",UPPER('S.D.PASTE SHEET'!G364))</f>
        <v/>
      </c>
      <c s="50" t="str">
        <f>IF('S.D.PASTE SHEET'!H364="","",UPPER('S.D.PASTE SHEET'!H364))</f>
        <v/>
      </c>
      <c s="50" t="str">
        <f>IF('S.D.PASTE SHEET'!I364="","",'S.D.PASTE SHEET'!I364)</f>
        <v/>
      </c>
      <c s="51" t="str">
        <f>IF('S.D.PASTE SHEET'!J364="","",'S.D.PASTE SHEET'!J364)</f>
        <v/>
      </c>
      <c s="50" t="str">
        <f>IF('S.D.PASTE SHEET'!K364="","",'S.D.PASTE SHEET'!K364)</f>
        <v/>
      </c>
      <c s="50" t="str">
        <f>IF('S.D.PASTE SHEET'!L364="","",'S.D.PASTE SHEET'!L364)</f>
        <v/>
      </c>
      <c s="50" t="str">
        <f>IF('S.D.PASTE SHEET'!M364="","",'S.D.PASTE SHEET'!M364)</f>
        <v/>
      </c>
      <c s="50" t="str">
        <f>IF('S.D.PASTE SHEET'!N364="","",'S.D.PASTE SHEET'!N364)</f>
        <v/>
      </c>
      <c s="50" t="str">
        <f>IF('S.D.PASTE SHEET'!O364="","",'S.D.PASTE SHEET'!O364)</f>
        <v/>
      </c>
      <c s="50" t="str">
        <f>IF('S.D.PASTE SHEET'!P364="","",'S.D.PASTE SHEET'!P364)</f>
        <v/>
      </c>
      <c s="50" t="str">
        <f>IF('S.D.PASTE SHEET'!Q364="","",'S.D.PASTE SHEET'!Q364)</f>
        <v/>
      </c>
      <c s="50" t="str">
        <f>IF('S.D.PASTE SHEET'!R364="","",'S.D.PASTE SHEET'!R364)</f>
        <v/>
      </c>
      <c s="50" t="str">
        <f>IF('S.D.PASTE SHEET'!S364="","",'S.D.PASTE SHEET'!S364)</f>
        <v/>
      </c>
      <c s="50" t="str">
        <f>IF('S.D.PASTE SHEET'!T364="","",'S.D.PASTE SHEET'!T364)</f>
        <v/>
      </c>
      <c s="50" t="str">
        <f>IF('S.D.PASTE SHEET'!U364="","",'S.D.PASTE SHEET'!U364)</f>
        <v/>
      </c>
      <c s="50" t="str">
        <f>IF('S.D.PASTE SHEET'!V364="","",'S.D.PASTE SHEET'!V364)</f>
        <v/>
      </c>
      <c s="50" t="str">
        <f>IF('S.D.PASTE SHEET'!W364="","",'S.D.PASTE SHEET'!W364)</f>
        <v/>
      </c>
      <c s="50" t="str">
        <f>IF('S.D.PASTE SHEET'!X364="","",'S.D.PASTE SHEET'!X364)</f>
        <v/>
      </c>
      <c s="50" t="str">
        <f>IF('S.D.PASTE SHEET'!Y364="","",'S.D.PASTE SHEET'!Y364)</f>
        <v/>
      </c>
      <c s="50" t="str">
        <f>IF('S.D.PASTE SHEET'!Z364="","",'S.D.PASTE SHEET'!Z364)</f>
        <v/>
      </c>
      <c s="50" t="str">
        <f>IF('S.D.PASTE SHEET'!AA364="","",'S.D.PASTE SHEET'!AA364)</f>
        <v/>
      </c>
      <c s="50" t="str">
        <f>IF('S.D.PASTE SHEET'!AB364="","",'S.D.PASTE SHEET'!AB364)</f>
        <v/>
      </c>
      <c s="50" t="str">
        <f>IF('S.D.PASTE SHEET'!AC364="","",'S.D.PASTE SHEET'!AC364)</f>
        <v/>
      </c>
      <c s="50" t="str">
        <f>IF('S.D.PASTE SHEET'!AD364="","",'S.D.PASTE SHEET'!AD364)</f>
        <v/>
      </c>
      <c s="52"/>
      <c s="48" t="str">
        <f>IF(AK364="","",IF(AK364&gt;0,COUNT($AG$2:AG364),""))</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IF(BC364="","",IF(BC364&gt;0,COUNT($AY$2:AY364),""))</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65" spans="1:66" ht="15.75" customHeight="1">
      <c r="A365" s="50" t="str">
        <f>IF('S.D.PASTE SHEET'!A365="","",'S.D.PASTE SHEET'!A365)</f>
        <v/>
      </c>
      <c s="50" t="str">
        <f>IF('S.D.PASTE SHEET'!B365="","",'S.D.PASTE SHEET'!B365)</f>
        <v/>
      </c>
      <c s="50" t="str">
        <f>IF('S.D.PASTE SHEET'!C365="","",'S.D.PASTE SHEET'!C365)</f>
        <v/>
      </c>
      <c s="51" t="str">
        <f>IF('S.D.PASTE SHEET'!D365="","",'S.D.PASTE SHEET'!D365)</f>
        <v/>
      </c>
      <c s="50" t="str">
        <f>IF('S.D.PASTE SHEET'!E365="","",UPPER('S.D.PASTE SHEET'!E365))</f>
        <v/>
      </c>
      <c s="50" t="str">
        <f>IF('S.D.PASTE SHEET'!F365="","",'S.D.PASTE SHEET'!F365)</f>
        <v/>
      </c>
      <c s="50" t="str">
        <f>IF('S.D.PASTE SHEET'!G365="","",UPPER('S.D.PASTE SHEET'!G365))</f>
        <v/>
      </c>
      <c s="50" t="str">
        <f>IF('S.D.PASTE SHEET'!H365="","",UPPER('S.D.PASTE SHEET'!H365))</f>
        <v/>
      </c>
      <c s="50" t="str">
        <f>IF('S.D.PASTE SHEET'!I365="","",'S.D.PASTE SHEET'!I365)</f>
        <v/>
      </c>
      <c s="51" t="str">
        <f>IF('S.D.PASTE SHEET'!J365="","",'S.D.PASTE SHEET'!J365)</f>
        <v/>
      </c>
      <c s="50" t="str">
        <f>IF('S.D.PASTE SHEET'!K365="","",'S.D.PASTE SHEET'!K365)</f>
        <v/>
      </c>
      <c s="50" t="str">
        <f>IF('S.D.PASTE SHEET'!L365="","",'S.D.PASTE SHEET'!L365)</f>
        <v/>
      </c>
      <c s="50" t="str">
        <f>IF('S.D.PASTE SHEET'!M365="","",'S.D.PASTE SHEET'!M365)</f>
        <v/>
      </c>
      <c s="50" t="str">
        <f>IF('S.D.PASTE SHEET'!N365="","",'S.D.PASTE SHEET'!N365)</f>
        <v/>
      </c>
      <c s="50" t="str">
        <f>IF('S.D.PASTE SHEET'!O365="","",'S.D.PASTE SHEET'!O365)</f>
        <v/>
      </c>
      <c s="50" t="str">
        <f>IF('S.D.PASTE SHEET'!P365="","",'S.D.PASTE SHEET'!P365)</f>
        <v/>
      </c>
      <c s="50" t="str">
        <f>IF('S.D.PASTE SHEET'!Q365="","",'S.D.PASTE SHEET'!Q365)</f>
        <v/>
      </c>
      <c s="50" t="str">
        <f>IF('S.D.PASTE SHEET'!R365="","",'S.D.PASTE SHEET'!R365)</f>
        <v/>
      </c>
      <c s="50" t="str">
        <f>IF('S.D.PASTE SHEET'!S365="","",'S.D.PASTE SHEET'!S365)</f>
        <v/>
      </c>
      <c s="50" t="str">
        <f>IF('S.D.PASTE SHEET'!T365="","",'S.D.PASTE SHEET'!T365)</f>
        <v/>
      </c>
      <c s="50" t="str">
        <f>IF('S.D.PASTE SHEET'!U365="","",'S.D.PASTE SHEET'!U365)</f>
        <v/>
      </c>
      <c s="50" t="str">
        <f>IF('S.D.PASTE SHEET'!V365="","",'S.D.PASTE SHEET'!V365)</f>
        <v/>
      </c>
      <c s="50" t="str">
        <f>IF('S.D.PASTE SHEET'!W365="","",'S.D.PASTE SHEET'!W365)</f>
        <v/>
      </c>
      <c s="50" t="str">
        <f>IF('S.D.PASTE SHEET'!X365="","",'S.D.PASTE SHEET'!X365)</f>
        <v/>
      </c>
      <c s="50" t="str">
        <f>IF('S.D.PASTE SHEET'!Y365="","",'S.D.PASTE SHEET'!Y365)</f>
        <v/>
      </c>
      <c s="50" t="str">
        <f>IF('S.D.PASTE SHEET'!Z365="","",'S.D.PASTE SHEET'!Z365)</f>
        <v/>
      </c>
      <c s="50" t="str">
        <f>IF('S.D.PASTE SHEET'!AA365="","",'S.D.PASTE SHEET'!AA365)</f>
        <v/>
      </c>
      <c s="50" t="str">
        <f>IF('S.D.PASTE SHEET'!AB365="","",'S.D.PASTE SHEET'!AB365)</f>
        <v/>
      </c>
      <c s="50" t="str">
        <f>IF('S.D.PASTE SHEET'!AC365="","",'S.D.PASTE SHEET'!AC365)</f>
        <v/>
      </c>
      <c s="50" t="str">
        <f>IF('S.D.PASTE SHEET'!AD365="","",'S.D.PASTE SHEET'!AD365)</f>
        <v/>
      </c>
      <c s="52"/>
      <c s="48" t="str">
        <f>IF(AK365="","",IF(AK365&gt;0,COUNT($AG$2:AG365),""))</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IF(BC365="","",IF(BC365&gt;0,COUNT($AY$2:AY365),""))</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66" spans="1:66" ht="15.75" customHeight="1">
      <c r="A366" s="50" t="str">
        <f>IF('S.D.PASTE SHEET'!A366="","",'S.D.PASTE SHEET'!A366)</f>
        <v/>
      </c>
      <c s="50" t="str">
        <f>IF('S.D.PASTE SHEET'!B366="","",'S.D.PASTE SHEET'!B366)</f>
        <v/>
      </c>
      <c s="50" t="str">
        <f>IF('S.D.PASTE SHEET'!C366="","",'S.D.PASTE SHEET'!C366)</f>
        <v/>
      </c>
      <c s="51" t="str">
        <f>IF('S.D.PASTE SHEET'!D366="","",'S.D.PASTE SHEET'!D366)</f>
        <v/>
      </c>
      <c s="50" t="str">
        <f>IF('S.D.PASTE SHEET'!E366="","",UPPER('S.D.PASTE SHEET'!E366))</f>
        <v/>
      </c>
      <c s="50" t="str">
        <f>IF('S.D.PASTE SHEET'!F366="","",'S.D.PASTE SHEET'!F366)</f>
        <v/>
      </c>
      <c s="50" t="str">
        <f>IF('S.D.PASTE SHEET'!G366="","",UPPER('S.D.PASTE SHEET'!G366))</f>
        <v/>
      </c>
      <c s="50" t="str">
        <f>IF('S.D.PASTE SHEET'!H366="","",UPPER('S.D.PASTE SHEET'!H366))</f>
        <v/>
      </c>
      <c s="50" t="str">
        <f>IF('S.D.PASTE SHEET'!I366="","",'S.D.PASTE SHEET'!I366)</f>
        <v/>
      </c>
      <c s="51" t="str">
        <f>IF('S.D.PASTE SHEET'!J366="","",'S.D.PASTE SHEET'!J366)</f>
        <v/>
      </c>
      <c s="50" t="str">
        <f>IF('S.D.PASTE SHEET'!K366="","",'S.D.PASTE SHEET'!K366)</f>
        <v/>
      </c>
      <c s="50" t="str">
        <f>IF('S.D.PASTE SHEET'!L366="","",'S.D.PASTE SHEET'!L366)</f>
        <v/>
      </c>
      <c s="50" t="str">
        <f>IF('S.D.PASTE SHEET'!M366="","",'S.D.PASTE SHEET'!M366)</f>
        <v/>
      </c>
      <c s="50" t="str">
        <f>IF('S.D.PASTE SHEET'!N366="","",'S.D.PASTE SHEET'!N366)</f>
        <v/>
      </c>
      <c s="50" t="str">
        <f>IF('S.D.PASTE SHEET'!O366="","",'S.D.PASTE SHEET'!O366)</f>
        <v/>
      </c>
      <c s="50" t="str">
        <f>IF('S.D.PASTE SHEET'!P366="","",'S.D.PASTE SHEET'!P366)</f>
        <v/>
      </c>
      <c s="50" t="str">
        <f>IF('S.D.PASTE SHEET'!Q366="","",'S.D.PASTE SHEET'!Q366)</f>
        <v/>
      </c>
      <c s="50" t="str">
        <f>IF('S.D.PASTE SHEET'!R366="","",'S.D.PASTE SHEET'!R366)</f>
        <v/>
      </c>
      <c s="50" t="str">
        <f>IF('S.D.PASTE SHEET'!S366="","",'S.D.PASTE SHEET'!S366)</f>
        <v/>
      </c>
      <c s="50" t="str">
        <f>IF('S.D.PASTE SHEET'!T366="","",'S.D.PASTE SHEET'!T366)</f>
        <v/>
      </c>
      <c s="50" t="str">
        <f>IF('S.D.PASTE SHEET'!U366="","",'S.D.PASTE SHEET'!U366)</f>
        <v/>
      </c>
      <c s="50" t="str">
        <f>IF('S.D.PASTE SHEET'!V366="","",'S.D.PASTE SHEET'!V366)</f>
        <v/>
      </c>
      <c s="50" t="str">
        <f>IF('S.D.PASTE SHEET'!W366="","",'S.D.PASTE SHEET'!W366)</f>
        <v/>
      </c>
      <c s="50" t="str">
        <f>IF('S.D.PASTE SHEET'!X366="","",'S.D.PASTE SHEET'!X366)</f>
        <v/>
      </c>
      <c s="50" t="str">
        <f>IF('S.D.PASTE SHEET'!Y366="","",'S.D.PASTE SHEET'!Y366)</f>
        <v/>
      </c>
      <c s="50" t="str">
        <f>IF('S.D.PASTE SHEET'!Z366="","",'S.D.PASTE SHEET'!Z366)</f>
        <v/>
      </c>
      <c s="50" t="str">
        <f>IF('S.D.PASTE SHEET'!AA366="","",'S.D.PASTE SHEET'!AA366)</f>
        <v/>
      </c>
      <c s="50" t="str">
        <f>IF('S.D.PASTE SHEET'!AB366="","",'S.D.PASTE SHEET'!AB366)</f>
        <v/>
      </c>
      <c s="50" t="str">
        <f>IF('S.D.PASTE SHEET'!AC366="","",'S.D.PASTE SHEET'!AC366)</f>
        <v/>
      </c>
      <c s="50" t="str">
        <f>IF('S.D.PASTE SHEET'!AD366="","",'S.D.PASTE SHEET'!AD366)</f>
        <v/>
      </c>
      <c s="52"/>
      <c s="48" t="str">
        <f>IF(AK366="","",IF(AK366&gt;0,COUNT($AG$2:AG366),""))</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IF(BC366="","",IF(BC366&gt;0,COUNT($AY$2:AY366),""))</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67" spans="1:66" ht="15.75" customHeight="1">
      <c r="A367" s="50" t="str">
        <f>IF('S.D.PASTE SHEET'!A367="","",'S.D.PASTE SHEET'!A367)</f>
        <v/>
      </c>
      <c s="50" t="str">
        <f>IF('S.D.PASTE SHEET'!B367="","",'S.D.PASTE SHEET'!B367)</f>
        <v/>
      </c>
      <c s="50" t="str">
        <f>IF('S.D.PASTE SHEET'!C367="","",'S.D.PASTE SHEET'!C367)</f>
        <v/>
      </c>
      <c s="51" t="str">
        <f>IF('S.D.PASTE SHEET'!D367="","",'S.D.PASTE SHEET'!D367)</f>
        <v/>
      </c>
      <c s="50" t="str">
        <f>IF('S.D.PASTE SHEET'!E367="","",UPPER('S.D.PASTE SHEET'!E367))</f>
        <v/>
      </c>
      <c s="50" t="str">
        <f>IF('S.D.PASTE SHEET'!F367="","",'S.D.PASTE SHEET'!F367)</f>
        <v/>
      </c>
      <c s="50" t="str">
        <f>IF('S.D.PASTE SHEET'!G367="","",UPPER('S.D.PASTE SHEET'!G367))</f>
        <v/>
      </c>
      <c s="50" t="str">
        <f>IF('S.D.PASTE SHEET'!H367="","",UPPER('S.D.PASTE SHEET'!H367))</f>
        <v/>
      </c>
      <c s="50" t="str">
        <f>IF('S.D.PASTE SHEET'!I367="","",'S.D.PASTE SHEET'!I367)</f>
        <v/>
      </c>
      <c s="51" t="str">
        <f>IF('S.D.PASTE SHEET'!J367="","",'S.D.PASTE SHEET'!J367)</f>
        <v/>
      </c>
      <c s="50" t="str">
        <f>IF('S.D.PASTE SHEET'!K367="","",'S.D.PASTE SHEET'!K367)</f>
        <v/>
      </c>
      <c s="50" t="str">
        <f>IF('S.D.PASTE SHEET'!L367="","",'S.D.PASTE SHEET'!L367)</f>
        <v/>
      </c>
      <c s="50" t="str">
        <f>IF('S.D.PASTE SHEET'!M367="","",'S.D.PASTE SHEET'!M367)</f>
        <v/>
      </c>
      <c s="50" t="str">
        <f>IF('S.D.PASTE SHEET'!N367="","",'S.D.PASTE SHEET'!N367)</f>
        <v/>
      </c>
      <c s="50" t="str">
        <f>IF('S.D.PASTE SHEET'!O367="","",'S.D.PASTE SHEET'!O367)</f>
        <v/>
      </c>
      <c s="50" t="str">
        <f>IF('S.D.PASTE SHEET'!P367="","",'S.D.PASTE SHEET'!P367)</f>
        <v/>
      </c>
      <c s="50" t="str">
        <f>IF('S.D.PASTE SHEET'!Q367="","",'S.D.PASTE SHEET'!Q367)</f>
        <v/>
      </c>
      <c s="50" t="str">
        <f>IF('S.D.PASTE SHEET'!R367="","",'S.D.PASTE SHEET'!R367)</f>
        <v/>
      </c>
      <c s="50" t="str">
        <f>IF('S.D.PASTE SHEET'!S367="","",'S.D.PASTE SHEET'!S367)</f>
        <v/>
      </c>
      <c s="50" t="str">
        <f>IF('S.D.PASTE SHEET'!T367="","",'S.D.PASTE SHEET'!T367)</f>
        <v/>
      </c>
      <c s="50" t="str">
        <f>IF('S.D.PASTE SHEET'!U367="","",'S.D.PASTE SHEET'!U367)</f>
        <v/>
      </c>
      <c s="50" t="str">
        <f>IF('S.D.PASTE SHEET'!V367="","",'S.D.PASTE SHEET'!V367)</f>
        <v/>
      </c>
      <c s="50" t="str">
        <f>IF('S.D.PASTE SHEET'!W367="","",'S.D.PASTE SHEET'!W367)</f>
        <v/>
      </c>
      <c s="50" t="str">
        <f>IF('S.D.PASTE SHEET'!X367="","",'S.D.PASTE SHEET'!X367)</f>
        <v/>
      </c>
      <c s="50" t="str">
        <f>IF('S.D.PASTE SHEET'!Y367="","",'S.D.PASTE SHEET'!Y367)</f>
        <v/>
      </c>
      <c s="50" t="str">
        <f>IF('S.D.PASTE SHEET'!Z367="","",'S.D.PASTE SHEET'!Z367)</f>
        <v/>
      </c>
      <c s="50" t="str">
        <f>IF('S.D.PASTE SHEET'!AA367="","",'S.D.PASTE SHEET'!AA367)</f>
        <v/>
      </c>
      <c s="50" t="str">
        <f>IF('S.D.PASTE SHEET'!AB367="","",'S.D.PASTE SHEET'!AB367)</f>
        <v/>
      </c>
      <c s="50" t="str">
        <f>IF('S.D.PASTE SHEET'!AC367="","",'S.D.PASTE SHEET'!AC367)</f>
        <v/>
      </c>
      <c s="50" t="str">
        <f>IF('S.D.PASTE SHEET'!AD367="","",'S.D.PASTE SHEET'!AD367)</f>
        <v/>
      </c>
      <c s="52"/>
      <c s="48" t="str">
        <f>IF(AK367="","",IF(AK367&gt;0,COUNT($AG$2:AG367),""))</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IF(BC367="","",IF(BC367&gt;0,COUNT($AY$2:AY367),""))</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68" spans="1:66" ht="15.75" customHeight="1">
      <c r="A368" s="50" t="str">
        <f>IF('S.D.PASTE SHEET'!A368="","",'S.D.PASTE SHEET'!A368)</f>
        <v/>
      </c>
      <c s="50" t="str">
        <f>IF('S.D.PASTE SHEET'!B368="","",'S.D.PASTE SHEET'!B368)</f>
        <v/>
      </c>
      <c s="50" t="str">
        <f>IF('S.D.PASTE SHEET'!C368="","",'S.D.PASTE SHEET'!C368)</f>
        <v/>
      </c>
      <c s="51" t="str">
        <f>IF('S.D.PASTE SHEET'!D368="","",'S.D.PASTE SHEET'!D368)</f>
        <v/>
      </c>
      <c s="50" t="str">
        <f>IF('S.D.PASTE SHEET'!E368="","",UPPER('S.D.PASTE SHEET'!E368))</f>
        <v/>
      </c>
      <c s="50" t="str">
        <f>IF('S.D.PASTE SHEET'!F368="","",'S.D.PASTE SHEET'!F368)</f>
        <v/>
      </c>
      <c s="50" t="str">
        <f>IF('S.D.PASTE SHEET'!G368="","",UPPER('S.D.PASTE SHEET'!G368))</f>
        <v/>
      </c>
      <c s="50" t="str">
        <f>IF('S.D.PASTE SHEET'!H368="","",UPPER('S.D.PASTE SHEET'!H368))</f>
        <v/>
      </c>
      <c s="50" t="str">
        <f>IF('S.D.PASTE SHEET'!I368="","",'S.D.PASTE SHEET'!I368)</f>
        <v/>
      </c>
      <c s="51" t="str">
        <f>IF('S.D.PASTE SHEET'!J368="","",'S.D.PASTE SHEET'!J368)</f>
        <v/>
      </c>
      <c s="50" t="str">
        <f>IF('S.D.PASTE SHEET'!K368="","",'S.D.PASTE SHEET'!K368)</f>
        <v/>
      </c>
      <c s="50" t="str">
        <f>IF('S.D.PASTE SHEET'!L368="","",'S.D.PASTE SHEET'!L368)</f>
        <v/>
      </c>
      <c s="50" t="str">
        <f>IF('S.D.PASTE SHEET'!M368="","",'S.D.PASTE SHEET'!M368)</f>
        <v/>
      </c>
      <c s="50" t="str">
        <f>IF('S.D.PASTE SHEET'!N368="","",'S.D.PASTE SHEET'!N368)</f>
        <v/>
      </c>
      <c s="50" t="str">
        <f>IF('S.D.PASTE SHEET'!O368="","",'S.D.PASTE SHEET'!O368)</f>
        <v/>
      </c>
      <c s="50" t="str">
        <f>IF('S.D.PASTE SHEET'!P368="","",'S.D.PASTE SHEET'!P368)</f>
        <v/>
      </c>
      <c s="50" t="str">
        <f>IF('S.D.PASTE SHEET'!Q368="","",'S.D.PASTE SHEET'!Q368)</f>
        <v/>
      </c>
      <c s="50" t="str">
        <f>IF('S.D.PASTE SHEET'!R368="","",'S.D.PASTE SHEET'!R368)</f>
        <v/>
      </c>
      <c s="50" t="str">
        <f>IF('S.D.PASTE SHEET'!S368="","",'S.D.PASTE SHEET'!S368)</f>
        <v/>
      </c>
      <c s="50" t="str">
        <f>IF('S.D.PASTE SHEET'!T368="","",'S.D.PASTE SHEET'!T368)</f>
        <v/>
      </c>
      <c s="50" t="str">
        <f>IF('S.D.PASTE SHEET'!U368="","",'S.D.PASTE SHEET'!U368)</f>
        <v/>
      </c>
      <c s="50" t="str">
        <f>IF('S.D.PASTE SHEET'!V368="","",'S.D.PASTE SHEET'!V368)</f>
        <v/>
      </c>
      <c s="50" t="str">
        <f>IF('S.D.PASTE SHEET'!W368="","",'S.D.PASTE SHEET'!W368)</f>
        <v/>
      </c>
      <c s="50" t="str">
        <f>IF('S.D.PASTE SHEET'!X368="","",'S.D.PASTE SHEET'!X368)</f>
        <v/>
      </c>
      <c s="50" t="str">
        <f>IF('S.D.PASTE SHEET'!Y368="","",'S.D.PASTE SHEET'!Y368)</f>
        <v/>
      </c>
      <c s="50" t="str">
        <f>IF('S.D.PASTE SHEET'!Z368="","",'S.D.PASTE SHEET'!Z368)</f>
        <v/>
      </c>
      <c s="50" t="str">
        <f>IF('S.D.PASTE SHEET'!AA368="","",'S.D.PASTE SHEET'!AA368)</f>
        <v/>
      </c>
      <c s="50" t="str">
        <f>IF('S.D.PASTE SHEET'!AB368="","",'S.D.PASTE SHEET'!AB368)</f>
        <v/>
      </c>
      <c s="50" t="str">
        <f>IF('S.D.PASTE SHEET'!AC368="","",'S.D.PASTE SHEET'!AC368)</f>
        <v/>
      </c>
      <c s="50" t="str">
        <f>IF('S.D.PASTE SHEET'!AD368="","",'S.D.PASTE SHEET'!AD368)</f>
        <v/>
      </c>
      <c s="52"/>
      <c s="48" t="str">
        <f>IF(AK368="","",IF(AK368&gt;0,COUNT($AG$2:AG368),""))</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IF(BC368="","",IF(BC368&gt;0,COUNT($AY$2:AY368),""))</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69" spans="1:66" ht="15.75" customHeight="1">
      <c r="A369" s="50" t="str">
        <f>IF('S.D.PASTE SHEET'!A369="","",'S.D.PASTE SHEET'!A369)</f>
        <v/>
      </c>
      <c s="50" t="str">
        <f>IF('S.D.PASTE SHEET'!B369="","",'S.D.PASTE SHEET'!B369)</f>
        <v/>
      </c>
      <c s="50" t="str">
        <f>IF('S.D.PASTE SHEET'!C369="","",'S.D.PASTE SHEET'!C369)</f>
        <v/>
      </c>
      <c s="51" t="str">
        <f>IF('S.D.PASTE SHEET'!D369="","",'S.D.PASTE SHEET'!D369)</f>
        <v/>
      </c>
      <c s="50" t="str">
        <f>IF('S.D.PASTE SHEET'!E369="","",UPPER('S.D.PASTE SHEET'!E369))</f>
        <v/>
      </c>
      <c s="50" t="str">
        <f>IF('S.D.PASTE SHEET'!F369="","",'S.D.PASTE SHEET'!F369)</f>
        <v/>
      </c>
      <c s="50" t="str">
        <f>IF('S.D.PASTE SHEET'!G369="","",UPPER('S.D.PASTE SHEET'!G369))</f>
        <v/>
      </c>
      <c s="50" t="str">
        <f>IF('S.D.PASTE SHEET'!H369="","",UPPER('S.D.PASTE SHEET'!H369))</f>
        <v/>
      </c>
      <c s="50" t="str">
        <f>IF('S.D.PASTE SHEET'!I369="","",'S.D.PASTE SHEET'!I369)</f>
        <v/>
      </c>
      <c s="51" t="str">
        <f>IF('S.D.PASTE SHEET'!J369="","",'S.D.PASTE SHEET'!J369)</f>
        <v/>
      </c>
      <c s="50" t="str">
        <f>IF('S.D.PASTE SHEET'!K369="","",'S.D.PASTE SHEET'!K369)</f>
        <v/>
      </c>
      <c s="50" t="str">
        <f>IF('S.D.PASTE SHEET'!L369="","",'S.D.PASTE SHEET'!L369)</f>
        <v/>
      </c>
      <c s="50" t="str">
        <f>IF('S.D.PASTE SHEET'!M369="","",'S.D.PASTE SHEET'!M369)</f>
        <v/>
      </c>
      <c s="50" t="str">
        <f>IF('S.D.PASTE SHEET'!N369="","",'S.D.PASTE SHEET'!N369)</f>
        <v/>
      </c>
      <c s="50" t="str">
        <f>IF('S.D.PASTE SHEET'!O369="","",'S.D.PASTE SHEET'!O369)</f>
        <v/>
      </c>
      <c s="50" t="str">
        <f>IF('S.D.PASTE SHEET'!P369="","",'S.D.PASTE SHEET'!P369)</f>
        <v/>
      </c>
      <c s="50" t="str">
        <f>IF('S.D.PASTE SHEET'!Q369="","",'S.D.PASTE SHEET'!Q369)</f>
        <v/>
      </c>
      <c s="50" t="str">
        <f>IF('S.D.PASTE SHEET'!R369="","",'S.D.PASTE SHEET'!R369)</f>
        <v/>
      </c>
      <c s="50" t="str">
        <f>IF('S.D.PASTE SHEET'!S369="","",'S.D.PASTE SHEET'!S369)</f>
        <v/>
      </c>
      <c s="50" t="str">
        <f>IF('S.D.PASTE SHEET'!T369="","",'S.D.PASTE SHEET'!T369)</f>
        <v/>
      </c>
      <c s="50" t="str">
        <f>IF('S.D.PASTE SHEET'!U369="","",'S.D.PASTE SHEET'!U369)</f>
        <v/>
      </c>
      <c s="50" t="str">
        <f>IF('S.D.PASTE SHEET'!V369="","",'S.D.PASTE SHEET'!V369)</f>
        <v/>
      </c>
      <c s="50" t="str">
        <f>IF('S.D.PASTE SHEET'!W369="","",'S.D.PASTE SHEET'!W369)</f>
        <v/>
      </c>
      <c s="50" t="str">
        <f>IF('S.D.PASTE SHEET'!X369="","",'S.D.PASTE SHEET'!X369)</f>
        <v/>
      </c>
      <c s="50" t="str">
        <f>IF('S.D.PASTE SHEET'!Y369="","",'S.D.PASTE SHEET'!Y369)</f>
        <v/>
      </c>
      <c s="50" t="str">
        <f>IF('S.D.PASTE SHEET'!Z369="","",'S.D.PASTE SHEET'!Z369)</f>
        <v/>
      </c>
      <c s="50" t="str">
        <f>IF('S.D.PASTE SHEET'!AA369="","",'S.D.PASTE SHEET'!AA369)</f>
        <v/>
      </c>
      <c s="50" t="str">
        <f>IF('S.D.PASTE SHEET'!AB369="","",'S.D.PASTE SHEET'!AB369)</f>
        <v/>
      </c>
      <c s="50" t="str">
        <f>IF('S.D.PASTE SHEET'!AC369="","",'S.D.PASTE SHEET'!AC369)</f>
        <v/>
      </c>
      <c s="50" t="str">
        <f>IF('S.D.PASTE SHEET'!AD369="","",'S.D.PASTE SHEET'!AD369)</f>
        <v/>
      </c>
      <c s="52"/>
      <c s="48" t="str">
        <f>IF(AK369="","",IF(AK369&gt;0,COUNT($AG$2:AG369),""))</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IF(BC369="","",IF(BC369&gt;0,COUNT($AY$2:AY369),""))</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70" spans="1:66" ht="15.75" customHeight="1">
      <c r="A370" s="50" t="str">
        <f>IF('S.D.PASTE SHEET'!A370="","",'S.D.PASTE SHEET'!A370)</f>
        <v/>
      </c>
      <c s="50" t="str">
        <f>IF('S.D.PASTE SHEET'!B370="","",'S.D.PASTE SHEET'!B370)</f>
        <v/>
      </c>
      <c s="50" t="str">
        <f>IF('S.D.PASTE SHEET'!C370="","",'S.D.PASTE SHEET'!C370)</f>
        <v/>
      </c>
      <c s="51" t="str">
        <f>IF('S.D.PASTE SHEET'!D370="","",'S.D.PASTE SHEET'!D370)</f>
        <v/>
      </c>
      <c s="50" t="str">
        <f>IF('S.D.PASTE SHEET'!E370="","",UPPER('S.D.PASTE SHEET'!E370))</f>
        <v/>
      </c>
      <c s="50" t="str">
        <f>IF('S.D.PASTE SHEET'!F370="","",'S.D.PASTE SHEET'!F370)</f>
        <v/>
      </c>
      <c s="50" t="str">
        <f>IF('S.D.PASTE SHEET'!G370="","",UPPER('S.D.PASTE SHEET'!G370))</f>
        <v/>
      </c>
      <c s="50" t="str">
        <f>IF('S.D.PASTE SHEET'!H370="","",UPPER('S.D.PASTE SHEET'!H370))</f>
        <v/>
      </c>
      <c s="50" t="str">
        <f>IF('S.D.PASTE SHEET'!I370="","",'S.D.PASTE SHEET'!I370)</f>
        <v/>
      </c>
      <c s="51" t="str">
        <f>IF('S.D.PASTE SHEET'!J370="","",'S.D.PASTE SHEET'!J370)</f>
        <v/>
      </c>
      <c s="50" t="str">
        <f>IF('S.D.PASTE SHEET'!K370="","",'S.D.PASTE SHEET'!K370)</f>
        <v/>
      </c>
      <c s="50" t="str">
        <f>IF('S.D.PASTE SHEET'!L370="","",'S.D.PASTE SHEET'!L370)</f>
        <v/>
      </c>
      <c s="50" t="str">
        <f>IF('S.D.PASTE SHEET'!M370="","",'S.D.PASTE SHEET'!M370)</f>
        <v/>
      </c>
      <c s="50" t="str">
        <f>IF('S.D.PASTE SHEET'!N370="","",'S.D.PASTE SHEET'!N370)</f>
        <v/>
      </c>
      <c s="50" t="str">
        <f>IF('S.D.PASTE SHEET'!O370="","",'S.D.PASTE SHEET'!O370)</f>
        <v/>
      </c>
      <c s="50" t="str">
        <f>IF('S.D.PASTE SHEET'!P370="","",'S.D.PASTE SHEET'!P370)</f>
        <v/>
      </c>
      <c s="50" t="str">
        <f>IF('S.D.PASTE SHEET'!Q370="","",'S.D.PASTE SHEET'!Q370)</f>
        <v/>
      </c>
      <c s="50" t="str">
        <f>IF('S.D.PASTE SHEET'!R370="","",'S.D.PASTE SHEET'!R370)</f>
        <v/>
      </c>
      <c s="50" t="str">
        <f>IF('S.D.PASTE SHEET'!S370="","",'S.D.PASTE SHEET'!S370)</f>
        <v/>
      </c>
      <c s="50" t="str">
        <f>IF('S.D.PASTE SHEET'!T370="","",'S.D.PASTE SHEET'!T370)</f>
        <v/>
      </c>
      <c s="50" t="str">
        <f>IF('S.D.PASTE SHEET'!U370="","",'S.D.PASTE SHEET'!U370)</f>
        <v/>
      </c>
      <c s="50" t="str">
        <f>IF('S.D.PASTE SHEET'!V370="","",'S.D.PASTE SHEET'!V370)</f>
        <v/>
      </c>
      <c s="50" t="str">
        <f>IF('S.D.PASTE SHEET'!W370="","",'S.D.PASTE SHEET'!W370)</f>
        <v/>
      </c>
      <c s="50" t="str">
        <f>IF('S.D.PASTE SHEET'!X370="","",'S.D.PASTE SHEET'!X370)</f>
        <v/>
      </c>
      <c s="50" t="str">
        <f>IF('S.D.PASTE SHEET'!Y370="","",'S.D.PASTE SHEET'!Y370)</f>
        <v/>
      </c>
      <c s="50" t="str">
        <f>IF('S.D.PASTE SHEET'!Z370="","",'S.D.PASTE SHEET'!Z370)</f>
        <v/>
      </c>
      <c s="50" t="str">
        <f>IF('S.D.PASTE SHEET'!AA370="","",'S.D.PASTE SHEET'!AA370)</f>
        <v/>
      </c>
      <c s="50" t="str">
        <f>IF('S.D.PASTE SHEET'!AB370="","",'S.D.PASTE SHEET'!AB370)</f>
        <v/>
      </c>
      <c s="50" t="str">
        <f>IF('S.D.PASTE SHEET'!AC370="","",'S.D.PASTE SHEET'!AC370)</f>
        <v/>
      </c>
      <c s="50" t="str">
        <f>IF('S.D.PASTE SHEET'!AD370="","",'S.D.PASTE SHEET'!AD370)</f>
        <v/>
      </c>
      <c s="52"/>
      <c s="48" t="str">
        <f>IF(AK370="","",IF(AK370&gt;0,COUNT($AG$2:AG370),""))</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IF(BC370="","",IF(BC370&gt;0,COUNT($AY$2:AY370),""))</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71" spans="1:66" ht="15.75" customHeight="1">
      <c r="A371" s="50" t="str">
        <f>IF('S.D.PASTE SHEET'!A371="","",'S.D.PASTE SHEET'!A371)</f>
        <v/>
      </c>
      <c s="50" t="str">
        <f>IF('S.D.PASTE SHEET'!B371="","",'S.D.PASTE SHEET'!B371)</f>
        <v/>
      </c>
      <c s="50" t="str">
        <f>IF('S.D.PASTE SHEET'!C371="","",'S.D.PASTE SHEET'!C371)</f>
        <v/>
      </c>
      <c s="51" t="str">
        <f>IF('S.D.PASTE SHEET'!D371="","",'S.D.PASTE SHEET'!D371)</f>
        <v/>
      </c>
      <c s="50" t="str">
        <f>IF('S.D.PASTE SHEET'!E371="","",UPPER('S.D.PASTE SHEET'!E371))</f>
        <v/>
      </c>
      <c s="50" t="str">
        <f>IF('S.D.PASTE SHEET'!F371="","",'S.D.PASTE SHEET'!F371)</f>
        <v/>
      </c>
      <c s="50" t="str">
        <f>IF('S.D.PASTE SHEET'!G371="","",UPPER('S.D.PASTE SHEET'!G371))</f>
        <v/>
      </c>
      <c s="50" t="str">
        <f>IF('S.D.PASTE SHEET'!H371="","",UPPER('S.D.PASTE SHEET'!H371))</f>
        <v/>
      </c>
      <c s="50" t="str">
        <f>IF('S.D.PASTE SHEET'!I371="","",'S.D.PASTE SHEET'!I371)</f>
        <v/>
      </c>
      <c s="51" t="str">
        <f>IF('S.D.PASTE SHEET'!J371="","",'S.D.PASTE SHEET'!J371)</f>
        <v/>
      </c>
      <c s="50" t="str">
        <f>IF('S.D.PASTE SHEET'!K371="","",'S.D.PASTE SHEET'!K371)</f>
        <v/>
      </c>
      <c s="50" t="str">
        <f>IF('S.D.PASTE SHEET'!L371="","",'S.D.PASTE SHEET'!L371)</f>
        <v/>
      </c>
      <c s="50" t="str">
        <f>IF('S.D.PASTE SHEET'!M371="","",'S.D.PASTE SHEET'!M371)</f>
        <v/>
      </c>
      <c s="50" t="str">
        <f>IF('S.D.PASTE SHEET'!N371="","",'S.D.PASTE SHEET'!N371)</f>
        <v/>
      </c>
      <c s="50" t="str">
        <f>IF('S.D.PASTE SHEET'!O371="","",'S.D.PASTE SHEET'!O371)</f>
        <v/>
      </c>
      <c s="50" t="str">
        <f>IF('S.D.PASTE SHEET'!P371="","",'S.D.PASTE SHEET'!P371)</f>
        <v/>
      </c>
      <c s="50" t="str">
        <f>IF('S.D.PASTE SHEET'!Q371="","",'S.D.PASTE SHEET'!Q371)</f>
        <v/>
      </c>
      <c s="50" t="str">
        <f>IF('S.D.PASTE SHEET'!R371="","",'S.D.PASTE SHEET'!R371)</f>
        <v/>
      </c>
      <c s="50" t="str">
        <f>IF('S.D.PASTE SHEET'!S371="","",'S.D.PASTE SHEET'!S371)</f>
        <v/>
      </c>
      <c s="50" t="str">
        <f>IF('S.D.PASTE SHEET'!T371="","",'S.D.PASTE SHEET'!T371)</f>
        <v/>
      </c>
      <c s="50" t="str">
        <f>IF('S.D.PASTE SHEET'!U371="","",'S.D.PASTE SHEET'!U371)</f>
        <v/>
      </c>
      <c s="50" t="str">
        <f>IF('S.D.PASTE SHEET'!V371="","",'S.D.PASTE SHEET'!V371)</f>
        <v/>
      </c>
      <c s="50" t="str">
        <f>IF('S.D.PASTE SHEET'!W371="","",'S.D.PASTE SHEET'!W371)</f>
        <v/>
      </c>
      <c s="50" t="str">
        <f>IF('S.D.PASTE SHEET'!X371="","",'S.D.PASTE SHEET'!X371)</f>
        <v/>
      </c>
      <c s="50" t="str">
        <f>IF('S.D.PASTE SHEET'!Y371="","",'S.D.PASTE SHEET'!Y371)</f>
        <v/>
      </c>
      <c s="50" t="str">
        <f>IF('S.D.PASTE SHEET'!Z371="","",'S.D.PASTE SHEET'!Z371)</f>
        <v/>
      </c>
      <c s="50" t="str">
        <f>IF('S.D.PASTE SHEET'!AA371="","",'S.D.PASTE SHEET'!AA371)</f>
        <v/>
      </c>
      <c s="50" t="str">
        <f>IF('S.D.PASTE SHEET'!AB371="","",'S.D.PASTE SHEET'!AB371)</f>
        <v/>
      </c>
      <c s="50" t="str">
        <f>IF('S.D.PASTE SHEET'!AC371="","",'S.D.PASTE SHEET'!AC371)</f>
        <v/>
      </c>
      <c s="50" t="str">
        <f>IF('S.D.PASTE SHEET'!AD371="","",'S.D.PASTE SHEET'!AD371)</f>
        <v/>
      </c>
      <c s="52"/>
      <c s="48" t="str">
        <f>IF(AK371="","",IF(AK371&gt;0,COUNT($AG$2:AG371),""))</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IF(BC371="","",IF(BC371&gt;0,COUNT($AY$2:AY371),""))</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72" spans="1:66" ht="15.75" customHeight="1">
      <c r="A372" s="50" t="str">
        <f>IF('S.D.PASTE SHEET'!A372="","",'S.D.PASTE SHEET'!A372)</f>
        <v/>
      </c>
      <c s="50" t="str">
        <f>IF('S.D.PASTE SHEET'!B372="","",'S.D.PASTE SHEET'!B372)</f>
        <v/>
      </c>
      <c s="50" t="str">
        <f>IF('S.D.PASTE SHEET'!C372="","",'S.D.PASTE SHEET'!C372)</f>
        <v/>
      </c>
      <c s="51" t="str">
        <f>IF('S.D.PASTE SHEET'!D372="","",'S.D.PASTE SHEET'!D372)</f>
        <v/>
      </c>
      <c s="50" t="str">
        <f>IF('S.D.PASTE SHEET'!E372="","",UPPER('S.D.PASTE SHEET'!E372))</f>
        <v/>
      </c>
      <c s="50" t="str">
        <f>IF('S.D.PASTE SHEET'!F372="","",'S.D.PASTE SHEET'!F372)</f>
        <v/>
      </c>
      <c s="50" t="str">
        <f>IF('S.D.PASTE SHEET'!G372="","",UPPER('S.D.PASTE SHEET'!G372))</f>
        <v/>
      </c>
      <c s="50" t="str">
        <f>IF('S.D.PASTE SHEET'!H372="","",UPPER('S.D.PASTE SHEET'!H372))</f>
        <v/>
      </c>
      <c s="50" t="str">
        <f>IF('S.D.PASTE SHEET'!I372="","",'S.D.PASTE SHEET'!I372)</f>
        <v/>
      </c>
      <c s="51" t="str">
        <f>IF('S.D.PASTE SHEET'!J372="","",'S.D.PASTE SHEET'!J372)</f>
        <v/>
      </c>
      <c s="50" t="str">
        <f>IF('S.D.PASTE SHEET'!K372="","",'S.D.PASTE SHEET'!K372)</f>
        <v/>
      </c>
      <c s="50" t="str">
        <f>IF('S.D.PASTE SHEET'!L372="","",'S.D.PASTE SHEET'!L372)</f>
        <v/>
      </c>
      <c s="50" t="str">
        <f>IF('S.D.PASTE SHEET'!M372="","",'S.D.PASTE SHEET'!M372)</f>
        <v/>
      </c>
      <c s="50" t="str">
        <f>IF('S.D.PASTE SHEET'!N372="","",'S.D.PASTE SHEET'!N372)</f>
        <v/>
      </c>
      <c s="50" t="str">
        <f>IF('S.D.PASTE SHEET'!O372="","",'S.D.PASTE SHEET'!O372)</f>
        <v/>
      </c>
      <c s="50" t="str">
        <f>IF('S.D.PASTE SHEET'!P372="","",'S.D.PASTE SHEET'!P372)</f>
        <v/>
      </c>
      <c s="50" t="str">
        <f>IF('S.D.PASTE SHEET'!Q372="","",'S.D.PASTE SHEET'!Q372)</f>
        <v/>
      </c>
      <c s="50" t="str">
        <f>IF('S.D.PASTE SHEET'!R372="","",'S.D.PASTE SHEET'!R372)</f>
        <v/>
      </c>
      <c s="50" t="str">
        <f>IF('S.D.PASTE SHEET'!S372="","",'S.D.PASTE SHEET'!S372)</f>
        <v/>
      </c>
      <c s="50" t="str">
        <f>IF('S.D.PASTE SHEET'!T372="","",'S.D.PASTE SHEET'!T372)</f>
        <v/>
      </c>
      <c s="50" t="str">
        <f>IF('S.D.PASTE SHEET'!U372="","",'S.D.PASTE SHEET'!U372)</f>
        <v/>
      </c>
      <c s="50" t="str">
        <f>IF('S.D.PASTE SHEET'!V372="","",'S.D.PASTE SHEET'!V372)</f>
        <v/>
      </c>
      <c s="50" t="str">
        <f>IF('S.D.PASTE SHEET'!W372="","",'S.D.PASTE SHEET'!W372)</f>
        <v/>
      </c>
      <c s="50" t="str">
        <f>IF('S.D.PASTE SHEET'!X372="","",'S.D.PASTE SHEET'!X372)</f>
        <v/>
      </c>
      <c s="50" t="str">
        <f>IF('S.D.PASTE SHEET'!Y372="","",'S.D.PASTE SHEET'!Y372)</f>
        <v/>
      </c>
      <c s="50" t="str">
        <f>IF('S.D.PASTE SHEET'!Z372="","",'S.D.PASTE SHEET'!Z372)</f>
        <v/>
      </c>
      <c s="50" t="str">
        <f>IF('S.D.PASTE SHEET'!AA372="","",'S.D.PASTE SHEET'!AA372)</f>
        <v/>
      </c>
      <c s="50" t="str">
        <f>IF('S.D.PASTE SHEET'!AB372="","",'S.D.PASTE SHEET'!AB372)</f>
        <v/>
      </c>
      <c s="50" t="str">
        <f>IF('S.D.PASTE SHEET'!AC372="","",'S.D.PASTE SHEET'!AC372)</f>
        <v/>
      </c>
      <c s="50" t="str">
        <f>IF('S.D.PASTE SHEET'!AD372="","",'S.D.PASTE SHEET'!AD372)</f>
        <v/>
      </c>
      <c s="52"/>
      <c s="48" t="str">
        <f>IF(AK372="","",IF(AK372&gt;0,COUNT($AG$2:AG372),""))</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IF(BC372="","",IF(BC372&gt;0,COUNT($AY$2:AY372),""))</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73" spans="1:66" ht="15.75" customHeight="1">
      <c r="A373" s="50" t="str">
        <f>IF('S.D.PASTE SHEET'!A373="","",'S.D.PASTE SHEET'!A373)</f>
        <v/>
      </c>
      <c s="50" t="str">
        <f>IF('S.D.PASTE SHEET'!B373="","",'S.D.PASTE SHEET'!B373)</f>
        <v/>
      </c>
      <c s="50" t="str">
        <f>IF('S.D.PASTE SHEET'!C373="","",'S.D.PASTE SHEET'!C373)</f>
        <v/>
      </c>
      <c s="51" t="str">
        <f>IF('S.D.PASTE SHEET'!D373="","",'S.D.PASTE SHEET'!D373)</f>
        <v/>
      </c>
      <c s="50" t="str">
        <f>IF('S.D.PASTE SHEET'!E373="","",UPPER('S.D.PASTE SHEET'!E373))</f>
        <v/>
      </c>
      <c s="50" t="str">
        <f>IF('S.D.PASTE SHEET'!F373="","",'S.D.PASTE SHEET'!F373)</f>
        <v/>
      </c>
      <c s="50" t="str">
        <f>IF('S.D.PASTE SHEET'!G373="","",UPPER('S.D.PASTE SHEET'!G373))</f>
        <v/>
      </c>
      <c s="50" t="str">
        <f>IF('S.D.PASTE SHEET'!H373="","",UPPER('S.D.PASTE SHEET'!H373))</f>
        <v/>
      </c>
      <c s="50" t="str">
        <f>IF('S.D.PASTE SHEET'!I373="","",'S.D.PASTE SHEET'!I373)</f>
        <v/>
      </c>
      <c s="51" t="str">
        <f>IF('S.D.PASTE SHEET'!J373="","",'S.D.PASTE SHEET'!J373)</f>
        <v/>
      </c>
      <c s="50" t="str">
        <f>IF('S.D.PASTE SHEET'!K373="","",'S.D.PASTE SHEET'!K373)</f>
        <v/>
      </c>
      <c s="50" t="str">
        <f>IF('S.D.PASTE SHEET'!L373="","",'S.D.PASTE SHEET'!L373)</f>
        <v/>
      </c>
      <c s="50" t="str">
        <f>IF('S.D.PASTE SHEET'!M373="","",'S.D.PASTE SHEET'!M373)</f>
        <v/>
      </c>
      <c s="50" t="str">
        <f>IF('S.D.PASTE SHEET'!N373="","",'S.D.PASTE SHEET'!N373)</f>
        <v/>
      </c>
      <c s="50" t="str">
        <f>IF('S.D.PASTE SHEET'!O373="","",'S.D.PASTE SHEET'!O373)</f>
        <v/>
      </c>
      <c s="50" t="str">
        <f>IF('S.D.PASTE SHEET'!P373="","",'S.D.PASTE SHEET'!P373)</f>
        <v/>
      </c>
      <c s="50" t="str">
        <f>IF('S.D.PASTE SHEET'!Q373="","",'S.D.PASTE SHEET'!Q373)</f>
        <v/>
      </c>
      <c s="50" t="str">
        <f>IF('S.D.PASTE SHEET'!R373="","",'S.D.PASTE SHEET'!R373)</f>
        <v/>
      </c>
      <c s="50" t="str">
        <f>IF('S.D.PASTE SHEET'!S373="","",'S.D.PASTE SHEET'!S373)</f>
        <v/>
      </c>
      <c s="50" t="str">
        <f>IF('S.D.PASTE SHEET'!T373="","",'S.D.PASTE SHEET'!T373)</f>
        <v/>
      </c>
      <c s="50" t="str">
        <f>IF('S.D.PASTE SHEET'!U373="","",'S.D.PASTE SHEET'!U373)</f>
        <v/>
      </c>
      <c s="50" t="str">
        <f>IF('S.D.PASTE SHEET'!V373="","",'S.D.PASTE SHEET'!V373)</f>
        <v/>
      </c>
      <c s="50" t="str">
        <f>IF('S.D.PASTE SHEET'!W373="","",'S.D.PASTE SHEET'!W373)</f>
        <v/>
      </c>
      <c s="50" t="str">
        <f>IF('S.D.PASTE SHEET'!X373="","",'S.D.PASTE SHEET'!X373)</f>
        <v/>
      </c>
      <c s="50" t="str">
        <f>IF('S.D.PASTE SHEET'!Y373="","",'S.D.PASTE SHEET'!Y373)</f>
        <v/>
      </c>
      <c s="50" t="str">
        <f>IF('S.D.PASTE SHEET'!Z373="","",'S.D.PASTE SHEET'!Z373)</f>
        <v/>
      </c>
      <c s="50" t="str">
        <f>IF('S.D.PASTE SHEET'!AA373="","",'S.D.PASTE SHEET'!AA373)</f>
        <v/>
      </c>
      <c s="50" t="str">
        <f>IF('S.D.PASTE SHEET'!AB373="","",'S.D.PASTE SHEET'!AB373)</f>
        <v/>
      </c>
      <c s="50" t="str">
        <f>IF('S.D.PASTE SHEET'!AC373="","",'S.D.PASTE SHEET'!AC373)</f>
        <v/>
      </c>
      <c s="50" t="str">
        <f>IF('S.D.PASTE SHEET'!AD373="","",'S.D.PASTE SHEET'!AD373)</f>
        <v/>
      </c>
      <c s="52"/>
      <c s="48" t="str">
        <f>IF(AK373="","",IF(AK373&gt;0,COUNT($AG$2:AG373),""))</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IF(BC373="","",IF(BC373&gt;0,COUNT($AY$2:AY373),""))</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74" spans="1:66" ht="15.75" customHeight="1">
      <c r="A374" s="50" t="str">
        <f>IF('S.D.PASTE SHEET'!A374="","",'S.D.PASTE SHEET'!A374)</f>
        <v/>
      </c>
      <c s="50" t="str">
        <f>IF('S.D.PASTE SHEET'!B374="","",'S.D.PASTE SHEET'!B374)</f>
        <v/>
      </c>
      <c s="50" t="str">
        <f>IF('S.D.PASTE SHEET'!C374="","",'S.D.PASTE SHEET'!C374)</f>
        <v/>
      </c>
      <c s="51" t="str">
        <f>IF('S.D.PASTE SHEET'!D374="","",'S.D.PASTE SHEET'!D374)</f>
        <v/>
      </c>
      <c s="50" t="str">
        <f>IF('S.D.PASTE SHEET'!E374="","",UPPER('S.D.PASTE SHEET'!E374))</f>
        <v/>
      </c>
      <c s="50" t="str">
        <f>IF('S.D.PASTE SHEET'!F374="","",'S.D.PASTE SHEET'!F374)</f>
        <v/>
      </c>
      <c s="50" t="str">
        <f>IF('S.D.PASTE SHEET'!G374="","",UPPER('S.D.PASTE SHEET'!G374))</f>
        <v/>
      </c>
      <c s="50" t="str">
        <f>IF('S.D.PASTE SHEET'!H374="","",UPPER('S.D.PASTE SHEET'!H374))</f>
        <v/>
      </c>
      <c s="50" t="str">
        <f>IF('S.D.PASTE SHEET'!I374="","",'S.D.PASTE SHEET'!I374)</f>
        <v/>
      </c>
      <c s="51" t="str">
        <f>IF('S.D.PASTE SHEET'!J374="","",'S.D.PASTE SHEET'!J374)</f>
        <v/>
      </c>
      <c s="50" t="str">
        <f>IF('S.D.PASTE SHEET'!K374="","",'S.D.PASTE SHEET'!K374)</f>
        <v/>
      </c>
      <c s="50" t="str">
        <f>IF('S.D.PASTE SHEET'!L374="","",'S.D.PASTE SHEET'!L374)</f>
        <v/>
      </c>
      <c s="50" t="str">
        <f>IF('S.D.PASTE SHEET'!M374="","",'S.D.PASTE SHEET'!M374)</f>
        <v/>
      </c>
      <c s="50" t="str">
        <f>IF('S.D.PASTE SHEET'!N374="","",'S.D.PASTE SHEET'!N374)</f>
        <v/>
      </c>
      <c s="50" t="str">
        <f>IF('S.D.PASTE SHEET'!O374="","",'S.D.PASTE SHEET'!O374)</f>
        <v/>
      </c>
      <c s="50" t="str">
        <f>IF('S.D.PASTE SHEET'!P374="","",'S.D.PASTE SHEET'!P374)</f>
        <v/>
      </c>
      <c s="50" t="str">
        <f>IF('S.D.PASTE SHEET'!Q374="","",'S.D.PASTE SHEET'!Q374)</f>
        <v/>
      </c>
      <c s="50" t="str">
        <f>IF('S.D.PASTE SHEET'!R374="","",'S.D.PASTE SHEET'!R374)</f>
        <v/>
      </c>
      <c s="50" t="str">
        <f>IF('S.D.PASTE SHEET'!S374="","",'S.D.PASTE SHEET'!S374)</f>
        <v/>
      </c>
      <c s="50" t="str">
        <f>IF('S.D.PASTE SHEET'!T374="","",'S.D.PASTE SHEET'!T374)</f>
        <v/>
      </c>
      <c s="50" t="str">
        <f>IF('S.D.PASTE SHEET'!U374="","",'S.D.PASTE SHEET'!U374)</f>
        <v/>
      </c>
      <c s="50" t="str">
        <f>IF('S.D.PASTE SHEET'!V374="","",'S.D.PASTE SHEET'!V374)</f>
        <v/>
      </c>
      <c s="50" t="str">
        <f>IF('S.D.PASTE SHEET'!W374="","",'S.D.PASTE SHEET'!W374)</f>
        <v/>
      </c>
      <c s="50" t="str">
        <f>IF('S.D.PASTE SHEET'!X374="","",'S.D.PASTE SHEET'!X374)</f>
        <v/>
      </c>
      <c s="50" t="str">
        <f>IF('S.D.PASTE SHEET'!Y374="","",'S.D.PASTE SHEET'!Y374)</f>
        <v/>
      </c>
      <c s="50" t="str">
        <f>IF('S.D.PASTE SHEET'!Z374="","",'S.D.PASTE SHEET'!Z374)</f>
        <v/>
      </c>
      <c s="50" t="str">
        <f>IF('S.D.PASTE SHEET'!AA374="","",'S.D.PASTE SHEET'!AA374)</f>
        <v/>
      </c>
      <c s="50" t="str">
        <f>IF('S.D.PASTE SHEET'!AB374="","",'S.D.PASTE SHEET'!AB374)</f>
        <v/>
      </c>
      <c s="50" t="str">
        <f>IF('S.D.PASTE SHEET'!AC374="","",'S.D.PASTE SHEET'!AC374)</f>
        <v/>
      </c>
      <c s="50" t="str">
        <f>IF('S.D.PASTE SHEET'!AD374="","",'S.D.PASTE SHEET'!AD374)</f>
        <v/>
      </c>
      <c s="52"/>
      <c s="48" t="str">
        <f>IF(AK374="","",IF(AK374&gt;0,COUNT($AG$2:AG374),""))</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IF(BC374="","",IF(BC374&gt;0,COUNT($AY$2:AY374),""))</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75" spans="1:66" ht="15.75" customHeight="1">
      <c r="A375" s="50" t="str">
        <f>IF('S.D.PASTE SHEET'!A375="","",'S.D.PASTE SHEET'!A375)</f>
        <v/>
      </c>
      <c s="50" t="str">
        <f>IF('S.D.PASTE SHEET'!B375="","",'S.D.PASTE SHEET'!B375)</f>
        <v/>
      </c>
      <c s="50" t="str">
        <f>IF('S.D.PASTE SHEET'!C375="","",'S.D.PASTE SHEET'!C375)</f>
        <v/>
      </c>
      <c s="51" t="str">
        <f>IF('S.D.PASTE SHEET'!D375="","",'S.D.PASTE SHEET'!D375)</f>
        <v/>
      </c>
      <c s="50" t="str">
        <f>IF('S.D.PASTE SHEET'!E375="","",UPPER('S.D.PASTE SHEET'!E375))</f>
        <v/>
      </c>
      <c s="50" t="str">
        <f>IF('S.D.PASTE SHEET'!F375="","",'S.D.PASTE SHEET'!F375)</f>
        <v/>
      </c>
      <c s="50" t="str">
        <f>IF('S.D.PASTE SHEET'!G375="","",UPPER('S.D.PASTE SHEET'!G375))</f>
        <v/>
      </c>
      <c s="50" t="str">
        <f>IF('S.D.PASTE SHEET'!H375="","",UPPER('S.D.PASTE SHEET'!H375))</f>
        <v/>
      </c>
      <c s="50" t="str">
        <f>IF('S.D.PASTE SHEET'!I375="","",'S.D.PASTE SHEET'!I375)</f>
        <v/>
      </c>
      <c s="51" t="str">
        <f>IF('S.D.PASTE SHEET'!J375="","",'S.D.PASTE SHEET'!J375)</f>
        <v/>
      </c>
      <c s="50" t="str">
        <f>IF('S.D.PASTE SHEET'!K375="","",'S.D.PASTE SHEET'!K375)</f>
        <v/>
      </c>
      <c s="50" t="str">
        <f>IF('S.D.PASTE SHEET'!L375="","",'S.D.PASTE SHEET'!L375)</f>
        <v/>
      </c>
      <c s="50" t="str">
        <f>IF('S.D.PASTE SHEET'!M375="","",'S.D.PASTE SHEET'!M375)</f>
        <v/>
      </c>
      <c s="50" t="str">
        <f>IF('S.D.PASTE SHEET'!N375="","",'S.D.PASTE SHEET'!N375)</f>
        <v/>
      </c>
      <c s="50" t="str">
        <f>IF('S.D.PASTE SHEET'!O375="","",'S.D.PASTE SHEET'!O375)</f>
        <v/>
      </c>
      <c s="50" t="str">
        <f>IF('S.D.PASTE SHEET'!P375="","",'S.D.PASTE SHEET'!P375)</f>
        <v/>
      </c>
      <c s="50" t="str">
        <f>IF('S.D.PASTE SHEET'!Q375="","",'S.D.PASTE SHEET'!Q375)</f>
        <v/>
      </c>
      <c s="50" t="str">
        <f>IF('S.D.PASTE SHEET'!R375="","",'S.D.PASTE SHEET'!R375)</f>
        <v/>
      </c>
      <c s="50" t="str">
        <f>IF('S.D.PASTE SHEET'!S375="","",'S.D.PASTE SHEET'!S375)</f>
        <v/>
      </c>
      <c s="50" t="str">
        <f>IF('S.D.PASTE SHEET'!T375="","",'S.D.PASTE SHEET'!T375)</f>
        <v/>
      </c>
      <c s="50" t="str">
        <f>IF('S.D.PASTE SHEET'!U375="","",'S.D.PASTE SHEET'!U375)</f>
        <v/>
      </c>
      <c s="50" t="str">
        <f>IF('S.D.PASTE SHEET'!V375="","",'S.D.PASTE SHEET'!V375)</f>
        <v/>
      </c>
      <c s="50" t="str">
        <f>IF('S.D.PASTE SHEET'!W375="","",'S.D.PASTE SHEET'!W375)</f>
        <v/>
      </c>
      <c s="50" t="str">
        <f>IF('S.D.PASTE SHEET'!X375="","",'S.D.PASTE SHEET'!X375)</f>
        <v/>
      </c>
      <c s="50" t="str">
        <f>IF('S.D.PASTE SHEET'!Y375="","",'S.D.PASTE SHEET'!Y375)</f>
        <v/>
      </c>
      <c s="50" t="str">
        <f>IF('S.D.PASTE SHEET'!Z375="","",'S.D.PASTE SHEET'!Z375)</f>
        <v/>
      </c>
      <c s="50" t="str">
        <f>IF('S.D.PASTE SHEET'!AA375="","",'S.D.PASTE SHEET'!AA375)</f>
        <v/>
      </c>
      <c s="50" t="str">
        <f>IF('S.D.PASTE SHEET'!AB375="","",'S.D.PASTE SHEET'!AB375)</f>
        <v/>
      </c>
      <c s="50" t="str">
        <f>IF('S.D.PASTE SHEET'!AC375="","",'S.D.PASTE SHEET'!AC375)</f>
        <v/>
      </c>
      <c s="50" t="str">
        <f>IF('S.D.PASTE SHEET'!AD375="","",'S.D.PASTE SHEET'!AD375)</f>
        <v/>
      </c>
      <c s="52"/>
      <c s="48" t="str">
        <f>IF(AK375="","",IF(AK375&gt;0,COUNT($AG$2:AG375),""))</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IF(BC375="","",IF(BC375&gt;0,COUNT($AY$2:AY375),""))</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76" spans="1:66" ht="15.75" customHeight="1">
      <c r="A376" s="50" t="str">
        <f>IF('S.D.PASTE SHEET'!A376="","",'S.D.PASTE SHEET'!A376)</f>
        <v/>
      </c>
      <c s="50" t="str">
        <f>IF('S.D.PASTE SHEET'!B376="","",'S.D.PASTE SHEET'!B376)</f>
        <v/>
      </c>
      <c s="50" t="str">
        <f>IF('S.D.PASTE SHEET'!C376="","",'S.D.PASTE SHEET'!C376)</f>
        <v/>
      </c>
      <c s="51" t="str">
        <f>IF('S.D.PASTE SHEET'!D376="","",'S.D.PASTE SHEET'!D376)</f>
        <v/>
      </c>
      <c s="50" t="str">
        <f>IF('S.D.PASTE SHEET'!E376="","",UPPER('S.D.PASTE SHEET'!E376))</f>
        <v/>
      </c>
      <c s="50" t="str">
        <f>IF('S.D.PASTE SHEET'!F376="","",'S.D.PASTE SHEET'!F376)</f>
        <v/>
      </c>
      <c s="50" t="str">
        <f>IF('S.D.PASTE SHEET'!G376="","",UPPER('S.D.PASTE SHEET'!G376))</f>
        <v/>
      </c>
      <c s="50" t="str">
        <f>IF('S.D.PASTE SHEET'!H376="","",UPPER('S.D.PASTE SHEET'!H376))</f>
        <v/>
      </c>
      <c s="50" t="str">
        <f>IF('S.D.PASTE SHEET'!I376="","",'S.D.PASTE SHEET'!I376)</f>
        <v/>
      </c>
      <c s="51" t="str">
        <f>IF('S.D.PASTE SHEET'!J376="","",'S.D.PASTE SHEET'!J376)</f>
        <v/>
      </c>
      <c s="50" t="str">
        <f>IF('S.D.PASTE SHEET'!K376="","",'S.D.PASTE SHEET'!K376)</f>
        <v/>
      </c>
      <c s="50" t="str">
        <f>IF('S.D.PASTE SHEET'!L376="","",'S.D.PASTE SHEET'!L376)</f>
        <v/>
      </c>
      <c s="50" t="str">
        <f>IF('S.D.PASTE SHEET'!M376="","",'S.D.PASTE SHEET'!M376)</f>
        <v/>
      </c>
      <c s="50" t="str">
        <f>IF('S.D.PASTE SHEET'!N376="","",'S.D.PASTE SHEET'!N376)</f>
        <v/>
      </c>
      <c s="50" t="str">
        <f>IF('S.D.PASTE SHEET'!O376="","",'S.D.PASTE SHEET'!O376)</f>
        <v/>
      </c>
      <c s="50" t="str">
        <f>IF('S.D.PASTE SHEET'!P376="","",'S.D.PASTE SHEET'!P376)</f>
        <v/>
      </c>
      <c s="50" t="str">
        <f>IF('S.D.PASTE SHEET'!Q376="","",'S.D.PASTE SHEET'!Q376)</f>
        <v/>
      </c>
      <c s="50" t="str">
        <f>IF('S.D.PASTE SHEET'!R376="","",'S.D.PASTE SHEET'!R376)</f>
        <v/>
      </c>
      <c s="50" t="str">
        <f>IF('S.D.PASTE SHEET'!S376="","",'S.D.PASTE SHEET'!S376)</f>
        <v/>
      </c>
      <c s="50" t="str">
        <f>IF('S.D.PASTE SHEET'!T376="","",'S.D.PASTE SHEET'!T376)</f>
        <v/>
      </c>
      <c s="50" t="str">
        <f>IF('S.D.PASTE SHEET'!U376="","",'S.D.PASTE SHEET'!U376)</f>
        <v/>
      </c>
      <c s="50" t="str">
        <f>IF('S.D.PASTE SHEET'!V376="","",'S.D.PASTE SHEET'!V376)</f>
        <v/>
      </c>
      <c s="50" t="str">
        <f>IF('S.D.PASTE SHEET'!W376="","",'S.D.PASTE SHEET'!W376)</f>
        <v/>
      </c>
      <c s="50" t="str">
        <f>IF('S.D.PASTE SHEET'!X376="","",'S.D.PASTE SHEET'!X376)</f>
        <v/>
      </c>
      <c s="50" t="str">
        <f>IF('S.D.PASTE SHEET'!Y376="","",'S.D.PASTE SHEET'!Y376)</f>
        <v/>
      </c>
      <c s="50" t="str">
        <f>IF('S.D.PASTE SHEET'!Z376="","",'S.D.PASTE SHEET'!Z376)</f>
        <v/>
      </c>
      <c s="50" t="str">
        <f>IF('S.D.PASTE SHEET'!AA376="","",'S.D.PASTE SHEET'!AA376)</f>
        <v/>
      </c>
      <c s="50" t="str">
        <f>IF('S.D.PASTE SHEET'!AB376="","",'S.D.PASTE SHEET'!AB376)</f>
        <v/>
      </c>
      <c s="50" t="str">
        <f>IF('S.D.PASTE SHEET'!AC376="","",'S.D.PASTE SHEET'!AC376)</f>
        <v/>
      </c>
      <c s="50" t="str">
        <f>IF('S.D.PASTE SHEET'!AD376="","",'S.D.PASTE SHEET'!AD376)</f>
        <v/>
      </c>
      <c s="52"/>
      <c s="48" t="str">
        <f>IF(AK376="","",IF(AK376&gt;0,COUNT($AG$2:AG376),""))</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IF(BC376="","",IF(BC376&gt;0,COUNT($AY$2:AY376),""))</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77" spans="1:66" ht="15.75" customHeight="1">
      <c r="A377" s="50" t="str">
        <f>IF('S.D.PASTE SHEET'!A377="","",'S.D.PASTE SHEET'!A377)</f>
        <v/>
      </c>
      <c s="50" t="str">
        <f>IF('S.D.PASTE SHEET'!B377="","",'S.D.PASTE SHEET'!B377)</f>
        <v/>
      </c>
      <c s="50" t="str">
        <f>IF('S.D.PASTE SHEET'!C377="","",'S.D.PASTE SHEET'!C377)</f>
        <v/>
      </c>
      <c s="51" t="str">
        <f>IF('S.D.PASTE SHEET'!D377="","",'S.D.PASTE SHEET'!D377)</f>
        <v/>
      </c>
      <c s="50" t="str">
        <f>IF('S.D.PASTE SHEET'!E377="","",UPPER('S.D.PASTE SHEET'!E377))</f>
        <v/>
      </c>
      <c s="50" t="str">
        <f>IF('S.D.PASTE SHEET'!F377="","",'S.D.PASTE SHEET'!F377)</f>
        <v/>
      </c>
      <c s="50" t="str">
        <f>IF('S.D.PASTE SHEET'!G377="","",UPPER('S.D.PASTE SHEET'!G377))</f>
        <v/>
      </c>
      <c s="50" t="str">
        <f>IF('S.D.PASTE SHEET'!H377="","",UPPER('S.D.PASTE SHEET'!H377))</f>
        <v/>
      </c>
      <c s="50" t="str">
        <f>IF('S.D.PASTE SHEET'!I377="","",'S.D.PASTE SHEET'!I377)</f>
        <v/>
      </c>
      <c s="51" t="str">
        <f>IF('S.D.PASTE SHEET'!J377="","",'S.D.PASTE SHEET'!J377)</f>
        <v/>
      </c>
      <c s="50" t="str">
        <f>IF('S.D.PASTE SHEET'!K377="","",'S.D.PASTE SHEET'!K377)</f>
        <v/>
      </c>
      <c s="50" t="str">
        <f>IF('S.D.PASTE SHEET'!L377="","",'S.D.PASTE SHEET'!L377)</f>
        <v/>
      </c>
      <c s="50" t="str">
        <f>IF('S.D.PASTE SHEET'!M377="","",'S.D.PASTE SHEET'!M377)</f>
        <v/>
      </c>
      <c s="50" t="str">
        <f>IF('S.D.PASTE SHEET'!N377="","",'S.D.PASTE SHEET'!N377)</f>
        <v/>
      </c>
      <c s="50" t="str">
        <f>IF('S.D.PASTE SHEET'!O377="","",'S.D.PASTE SHEET'!O377)</f>
        <v/>
      </c>
      <c s="50" t="str">
        <f>IF('S.D.PASTE SHEET'!P377="","",'S.D.PASTE SHEET'!P377)</f>
        <v/>
      </c>
      <c s="50" t="str">
        <f>IF('S.D.PASTE SHEET'!Q377="","",'S.D.PASTE SHEET'!Q377)</f>
        <v/>
      </c>
      <c s="50" t="str">
        <f>IF('S.D.PASTE SHEET'!R377="","",'S.D.PASTE SHEET'!R377)</f>
        <v/>
      </c>
      <c s="50" t="str">
        <f>IF('S.D.PASTE SHEET'!S377="","",'S.D.PASTE SHEET'!S377)</f>
        <v/>
      </c>
      <c s="50" t="str">
        <f>IF('S.D.PASTE SHEET'!T377="","",'S.D.PASTE SHEET'!T377)</f>
        <v/>
      </c>
      <c s="50" t="str">
        <f>IF('S.D.PASTE SHEET'!U377="","",'S.D.PASTE SHEET'!U377)</f>
        <v/>
      </c>
      <c s="50" t="str">
        <f>IF('S.D.PASTE SHEET'!V377="","",'S.D.PASTE SHEET'!V377)</f>
        <v/>
      </c>
      <c s="50" t="str">
        <f>IF('S.D.PASTE SHEET'!W377="","",'S.D.PASTE SHEET'!W377)</f>
        <v/>
      </c>
      <c s="50" t="str">
        <f>IF('S.D.PASTE SHEET'!X377="","",'S.D.PASTE SHEET'!X377)</f>
        <v/>
      </c>
      <c s="50" t="str">
        <f>IF('S.D.PASTE SHEET'!Y377="","",'S.D.PASTE SHEET'!Y377)</f>
        <v/>
      </c>
      <c s="50" t="str">
        <f>IF('S.D.PASTE SHEET'!Z377="","",'S.D.PASTE SHEET'!Z377)</f>
        <v/>
      </c>
      <c s="50" t="str">
        <f>IF('S.D.PASTE SHEET'!AA377="","",'S.D.PASTE SHEET'!AA377)</f>
        <v/>
      </c>
      <c s="50" t="str">
        <f>IF('S.D.PASTE SHEET'!AB377="","",'S.D.PASTE SHEET'!AB377)</f>
        <v/>
      </c>
      <c s="50" t="str">
        <f>IF('S.D.PASTE SHEET'!AC377="","",'S.D.PASTE SHEET'!AC377)</f>
        <v/>
      </c>
      <c s="50" t="str">
        <f>IF('S.D.PASTE SHEET'!AD377="","",'S.D.PASTE SHEET'!AD377)</f>
        <v/>
      </c>
      <c s="52"/>
      <c s="48" t="str">
        <f>IF(AK377="","",IF(AK377&gt;0,COUNT($AG$2:AG377),""))</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IF(BC377="","",IF(BC377&gt;0,COUNT($AY$2:AY377),""))</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78" spans="1:66" ht="15.75" customHeight="1">
      <c r="A378" s="50" t="str">
        <f>IF('S.D.PASTE SHEET'!A378="","",'S.D.PASTE SHEET'!A378)</f>
        <v/>
      </c>
      <c s="50" t="str">
        <f>IF('S.D.PASTE SHEET'!B378="","",'S.D.PASTE SHEET'!B378)</f>
        <v/>
      </c>
      <c s="50" t="str">
        <f>IF('S.D.PASTE SHEET'!C378="","",'S.D.PASTE SHEET'!C378)</f>
        <v/>
      </c>
      <c s="51" t="str">
        <f>IF('S.D.PASTE SHEET'!D378="","",'S.D.PASTE SHEET'!D378)</f>
        <v/>
      </c>
      <c s="50" t="str">
        <f>IF('S.D.PASTE SHEET'!E378="","",UPPER('S.D.PASTE SHEET'!E378))</f>
        <v/>
      </c>
      <c s="50" t="str">
        <f>IF('S.D.PASTE SHEET'!F378="","",'S.D.PASTE SHEET'!F378)</f>
        <v/>
      </c>
      <c s="50" t="str">
        <f>IF('S.D.PASTE SHEET'!G378="","",UPPER('S.D.PASTE SHEET'!G378))</f>
        <v/>
      </c>
      <c s="50" t="str">
        <f>IF('S.D.PASTE SHEET'!H378="","",UPPER('S.D.PASTE SHEET'!H378))</f>
        <v/>
      </c>
      <c s="50" t="str">
        <f>IF('S.D.PASTE SHEET'!I378="","",'S.D.PASTE SHEET'!I378)</f>
        <v/>
      </c>
      <c s="51" t="str">
        <f>IF('S.D.PASTE SHEET'!J378="","",'S.D.PASTE SHEET'!J378)</f>
        <v/>
      </c>
      <c s="50" t="str">
        <f>IF('S.D.PASTE SHEET'!K378="","",'S.D.PASTE SHEET'!K378)</f>
        <v/>
      </c>
      <c s="50" t="str">
        <f>IF('S.D.PASTE SHEET'!L378="","",'S.D.PASTE SHEET'!L378)</f>
        <v/>
      </c>
      <c s="50" t="str">
        <f>IF('S.D.PASTE SHEET'!M378="","",'S.D.PASTE SHEET'!M378)</f>
        <v/>
      </c>
      <c s="50" t="str">
        <f>IF('S.D.PASTE SHEET'!N378="","",'S.D.PASTE SHEET'!N378)</f>
        <v/>
      </c>
      <c s="50" t="str">
        <f>IF('S.D.PASTE SHEET'!O378="","",'S.D.PASTE SHEET'!O378)</f>
        <v/>
      </c>
      <c s="50" t="str">
        <f>IF('S.D.PASTE SHEET'!P378="","",'S.D.PASTE SHEET'!P378)</f>
        <v/>
      </c>
      <c s="50" t="str">
        <f>IF('S.D.PASTE SHEET'!Q378="","",'S.D.PASTE SHEET'!Q378)</f>
        <v/>
      </c>
      <c s="50" t="str">
        <f>IF('S.D.PASTE SHEET'!R378="","",'S.D.PASTE SHEET'!R378)</f>
        <v/>
      </c>
      <c s="50" t="str">
        <f>IF('S.D.PASTE SHEET'!S378="","",'S.D.PASTE SHEET'!S378)</f>
        <v/>
      </c>
      <c s="50" t="str">
        <f>IF('S.D.PASTE SHEET'!T378="","",'S.D.PASTE SHEET'!T378)</f>
        <v/>
      </c>
      <c s="50" t="str">
        <f>IF('S.D.PASTE SHEET'!U378="","",'S.D.PASTE SHEET'!U378)</f>
        <v/>
      </c>
      <c s="50" t="str">
        <f>IF('S.D.PASTE SHEET'!V378="","",'S.D.PASTE SHEET'!V378)</f>
        <v/>
      </c>
      <c s="50" t="str">
        <f>IF('S.D.PASTE SHEET'!W378="","",'S.D.PASTE SHEET'!W378)</f>
        <v/>
      </c>
      <c s="50" t="str">
        <f>IF('S.D.PASTE SHEET'!X378="","",'S.D.PASTE SHEET'!X378)</f>
        <v/>
      </c>
      <c s="50" t="str">
        <f>IF('S.D.PASTE SHEET'!Y378="","",'S.D.PASTE SHEET'!Y378)</f>
        <v/>
      </c>
      <c s="50" t="str">
        <f>IF('S.D.PASTE SHEET'!Z378="","",'S.D.PASTE SHEET'!Z378)</f>
        <v/>
      </c>
      <c s="50" t="str">
        <f>IF('S.D.PASTE SHEET'!AA378="","",'S.D.PASTE SHEET'!AA378)</f>
        <v/>
      </c>
      <c s="50" t="str">
        <f>IF('S.D.PASTE SHEET'!AB378="","",'S.D.PASTE SHEET'!AB378)</f>
        <v/>
      </c>
      <c s="50" t="str">
        <f>IF('S.D.PASTE SHEET'!AC378="","",'S.D.PASTE SHEET'!AC378)</f>
        <v/>
      </c>
      <c s="50" t="str">
        <f>IF('S.D.PASTE SHEET'!AD378="","",'S.D.PASTE SHEET'!AD378)</f>
        <v/>
      </c>
      <c s="52"/>
      <c s="48" t="str">
        <f>IF(AK378="","",IF(AK378&gt;0,COUNT($AG$2:AG378),""))</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IF(BC378="","",IF(BC378&gt;0,COUNT($AY$2:AY378),""))</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79" spans="1:66" ht="15.75" customHeight="1">
      <c r="A379" s="50" t="str">
        <f>IF('S.D.PASTE SHEET'!A379="","",'S.D.PASTE SHEET'!A379)</f>
        <v/>
      </c>
      <c s="50" t="str">
        <f>IF('S.D.PASTE SHEET'!B379="","",'S.D.PASTE SHEET'!B379)</f>
        <v/>
      </c>
      <c s="50" t="str">
        <f>IF('S.D.PASTE SHEET'!C379="","",'S.D.PASTE SHEET'!C379)</f>
        <v/>
      </c>
      <c s="51" t="str">
        <f>IF('S.D.PASTE SHEET'!D379="","",'S.D.PASTE SHEET'!D379)</f>
        <v/>
      </c>
      <c s="50" t="str">
        <f>IF('S.D.PASTE SHEET'!E379="","",UPPER('S.D.PASTE SHEET'!E379))</f>
        <v/>
      </c>
      <c s="50" t="str">
        <f>IF('S.D.PASTE SHEET'!F379="","",'S.D.PASTE SHEET'!F379)</f>
        <v/>
      </c>
      <c s="50" t="str">
        <f>IF('S.D.PASTE SHEET'!G379="","",UPPER('S.D.PASTE SHEET'!G379))</f>
        <v/>
      </c>
      <c s="50" t="str">
        <f>IF('S.D.PASTE SHEET'!H379="","",UPPER('S.D.PASTE SHEET'!H379))</f>
        <v/>
      </c>
      <c s="50" t="str">
        <f>IF('S.D.PASTE SHEET'!I379="","",'S.D.PASTE SHEET'!I379)</f>
        <v/>
      </c>
      <c s="51" t="str">
        <f>IF('S.D.PASTE SHEET'!J379="","",'S.D.PASTE SHEET'!J379)</f>
        <v/>
      </c>
      <c s="50" t="str">
        <f>IF('S.D.PASTE SHEET'!K379="","",'S.D.PASTE SHEET'!K379)</f>
        <v/>
      </c>
      <c s="50" t="str">
        <f>IF('S.D.PASTE SHEET'!L379="","",'S.D.PASTE SHEET'!L379)</f>
        <v/>
      </c>
      <c s="50" t="str">
        <f>IF('S.D.PASTE SHEET'!M379="","",'S.D.PASTE SHEET'!M379)</f>
        <v/>
      </c>
      <c s="50" t="str">
        <f>IF('S.D.PASTE SHEET'!N379="","",'S.D.PASTE SHEET'!N379)</f>
        <v/>
      </c>
      <c s="50" t="str">
        <f>IF('S.D.PASTE SHEET'!O379="","",'S.D.PASTE SHEET'!O379)</f>
        <v/>
      </c>
      <c s="50" t="str">
        <f>IF('S.D.PASTE SHEET'!P379="","",'S.D.PASTE SHEET'!P379)</f>
        <v/>
      </c>
      <c s="50" t="str">
        <f>IF('S.D.PASTE SHEET'!Q379="","",'S.D.PASTE SHEET'!Q379)</f>
        <v/>
      </c>
      <c s="50" t="str">
        <f>IF('S.D.PASTE SHEET'!R379="","",'S.D.PASTE SHEET'!R379)</f>
        <v/>
      </c>
      <c s="50" t="str">
        <f>IF('S.D.PASTE SHEET'!S379="","",'S.D.PASTE SHEET'!S379)</f>
        <v/>
      </c>
      <c s="50" t="str">
        <f>IF('S.D.PASTE SHEET'!T379="","",'S.D.PASTE SHEET'!T379)</f>
        <v/>
      </c>
      <c s="50" t="str">
        <f>IF('S.D.PASTE SHEET'!U379="","",'S.D.PASTE SHEET'!U379)</f>
        <v/>
      </c>
      <c s="50" t="str">
        <f>IF('S.D.PASTE SHEET'!V379="","",'S.D.PASTE SHEET'!V379)</f>
        <v/>
      </c>
      <c s="50" t="str">
        <f>IF('S.D.PASTE SHEET'!W379="","",'S.D.PASTE SHEET'!W379)</f>
        <v/>
      </c>
      <c s="50" t="str">
        <f>IF('S.D.PASTE SHEET'!X379="","",'S.D.PASTE SHEET'!X379)</f>
        <v/>
      </c>
      <c s="50" t="str">
        <f>IF('S.D.PASTE SHEET'!Y379="","",'S.D.PASTE SHEET'!Y379)</f>
        <v/>
      </c>
      <c s="50" t="str">
        <f>IF('S.D.PASTE SHEET'!Z379="","",'S.D.PASTE SHEET'!Z379)</f>
        <v/>
      </c>
      <c s="50" t="str">
        <f>IF('S.D.PASTE SHEET'!AA379="","",'S.D.PASTE SHEET'!AA379)</f>
        <v/>
      </c>
      <c s="50" t="str">
        <f>IF('S.D.PASTE SHEET'!AB379="","",'S.D.PASTE SHEET'!AB379)</f>
        <v/>
      </c>
      <c s="50" t="str">
        <f>IF('S.D.PASTE SHEET'!AC379="","",'S.D.PASTE SHEET'!AC379)</f>
        <v/>
      </c>
      <c s="50" t="str">
        <f>IF('S.D.PASTE SHEET'!AD379="","",'S.D.PASTE SHEET'!AD379)</f>
        <v/>
      </c>
      <c s="52"/>
      <c s="48" t="str">
        <f>IF(AK379="","",IF(AK379&gt;0,COUNT($AG$2:AG379),""))</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IF(BC379="","",IF(BC379&gt;0,COUNT($AY$2:AY379),""))</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80" spans="1:66" ht="15.75" customHeight="1">
      <c r="A380" s="50" t="str">
        <f>IF('S.D.PASTE SHEET'!A380="","",'S.D.PASTE SHEET'!A380)</f>
        <v/>
      </c>
      <c s="50" t="str">
        <f>IF('S.D.PASTE SHEET'!B380="","",'S.D.PASTE SHEET'!B380)</f>
        <v/>
      </c>
      <c s="50" t="str">
        <f>IF('S.D.PASTE SHEET'!C380="","",'S.D.PASTE SHEET'!C380)</f>
        <v/>
      </c>
      <c s="51" t="str">
        <f>IF('S.D.PASTE SHEET'!D380="","",'S.D.PASTE SHEET'!D380)</f>
        <v/>
      </c>
      <c s="50" t="str">
        <f>IF('S.D.PASTE SHEET'!E380="","",UPPER('S.D.PASTE SHEET'!E380))</f>
        <v/>
      </c>
      <c s="50" t="str">
        <f>IF('S.D.PASTE SHEET'!F380="","",'S.D.PASTE SHEET'!F380)</f>
        <v/>
      </c>
      <c s="50" t="str">
        <f>IF('S.D.PASTE SHEET'!G380="","",UPPER('S.D.PASTE SHEET'!G380))</f>
        <v/>
      </c>
      <c s="50" t="str">
        <f>IF('S.D.PASTE SHEET'!H380="","",UPPER('S.D.PASTE SHEET'!H380))</f>
        <v/>
      </c>
      <c s="50" t="str">
        <f>IF('S.D.PASTE SHEET'!I380="","",'S.D.PASTE SHEET'!I380)</f>
        <v/>
      </c>
      <c s="51" t="str">
        <f>IF('S.D.PASTE SHEET'!J380="","",'S.D.PASTE SHEET'!J380)</f>
        <v/>
      </c>
      <c s="50" t="str">
        <f>IF('S.D.PASTE SHEET'!K380="","",'S.D.PASTE SHEET'!K380)</f>
        <v/>
      </c>
      <c s="50" t="str">
        <f>IF('S.D.PASTE SHEET'!L380="","",'S.D.PASTE SHEET'!L380)</f>
        <v/>
      </c>
      <c s="50" t="str">
        <f>IF('S.D.PASTE SHEET'!M380="","",'S.D.PASTE SHEET'!M380)</f>
        <v/>
      </c>
      <c s="50" t="str">
        <f>IF('S.D.PASTE SHEET'!N380="","",'S.D.PASTE SHEET'!N380)</f>
        <v/>
      </c>
      <c s="50" t="str">
        <f>IF('S.D.PASTE SHEET'!O380="","",'S.D.PASTE SHEET'!O380)</f>
        <v/>
      </c>
      <c s="50" t="str">
        <f>IF('S.D.PASTE SHEET'!P380="","",'S.D.PASTE SHEET'!P380)</f>
        <v/>
      </c>
      <c s="50" t="str">
        <f>IF('S.D.PASTE SHEET'!Q380="","",'S.D.PASTE SHEET'!Q380)</f>
        <v/>
      </c>
      <c s="50" t="str">
        <f>IF('S.D.PASTE SHEET'!R380="","",'S.D.PASTE SHEET'!R380)</f>
        <v/>
      </c>
      <c s="50" t="str">
        <f>IF('S.D.PASTE SHEET'!S380="","",'S.D.PASTE SHEET'!S380)</f>
        <v/>
      </c>
      <c s="50" t="str">
        <f>IF('S.D.PASTE SHEET'!T380="","",'S.D.PASTE SHEET'!T380)</f>
        <v/>
      </c>
      <c s="50" t="str">
        <f>IF('S.D.PASTE SHEET'!U380="","",'S.D.PASTE SHEET'!U380)</f>
        <v/>
      </c>
      <c s="50" t="str">
        <f>IF('S.D.PASTE SHEET'!V380="","",'S.D.PASTE SHEET'!V380)</f>
        <v/>
      </c>
      <c s="50" t="str">
        <f>IF('S.D.PASTE SHEET'!W380="","",'S.D.PASTE SHEET'!W380)</f>
        <v/>
      </c>
      <c s="50" t="str">
        <f>IF('S.D.PASTE SHEET'!X380="","",'S.D.PASTE SHEET'!X380)</f>
        <v/>
      </c>
      <c s="50" t="str">
        <f>IF('S.D.PASTE SHEET'!Y380="","",'S.D.PASTE SHEET'!Y380)</f>
        <v/>
      </c>
      <c s="50" t="str">
        <f>IF('S.D.PASTE SHEET'!Z380="","",'S.D.PASTE SHEET'!Z380)</f>
        <v/>
      </c>
      <c s="50" t="str">
        <f>IF('S.D.PASTE SHEET'!AA380="","",'S.D.PASTE SHEET'!AA380)</f>
        <v/>
      </c>
      <c s="50" t="str">
        <f>IF('S.D.PASTE SHEET'!AB380="","",'S.D.PASTE SHEET'!AB380)</f>
        <v/>
      </c>
      <c s="50" t="str">
        <f>IF('S.D.PASTE SHEET'!AC380="","",'S.D.PASTE SHEET'!AC380)</f>
        <v/>
      </c>
      <c s="50" t="str">
        <f>IF('S.D.PASTE SHEET'!AD380="","",'S.D.PASTE SHEET'!AD380)</f>
        <v/>
      </c>
      <c s="52"/>
      <c s="48" t="str">
        <f>IF(AK380="","",IF(AK380&gt;0,COUNT($AG$2:AG380),""))</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IF(BC380="","",IF(BC380&gt;0,COUNT($AY$2:AY380),""))</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81" spans="1:66" ht="15.75" customHeight="1">
      <c r="A381" s="50" t="str">
        <f>IF('S.D.PASTE SHEET'!A381="","",'S.D.PASTE SHEET'!A381)</f>
        <v/>
      </c>
      <c s="50" t="str">
        <f>IF('S.D.PASTE SHEET'!B381="","",'S.D.PASTE SHEET'!B381)</f>
        <v/>
      </c>
      <c s="50" t="str">
        <f>IF('S.D.PASTE SHEET'!C381="","",'S.D.PASTE SHEET'!C381)</f>
        <v/>
      </c>
      <c s="51" t="str">
        <f>IF('S.D.PASTE SHEET'!D381="","",'S.D.PASTE SHEET'!D381)</f>
        <v/>
      </c>
      <c s="50" t="str">
        <f>IF('S.D.PASTE SHEET'!E381="","",UPPER('S.D.PASTE SHEET'!E381))</f>
        <v/>
      </c>
      <c s="50" t="str">
        <f>IF('S.D.PASTE SHEET'!F381="","",'S.D.PASTE SHEET'!F381)</f>
        <v/>
      </c>
      <c s="50" t="str">
        <f>IF('S.D.PASTE SHEET'!G381="","",UPPER('S.D.PASTE SHEET'!G381))</f>
        <v/>
      </c>
      <c s="50" t="str">
        <f>IF('S.D.PASTE SHEET'!H381="","",UPPER('S.D.PASTE SHEET'!H381))</f>
        <v/>
      </c>
      <c s="50" t="str">
        <f>IF('S.D.PASTE SHEET'!I381="","",'S.D.PASTE SHEET'!I381)</f>
        <v/>
      </c>
      <c s="51" t="str">
        <f>IF('S.D.PASTE SHEET'!J381="","",'S.D.PASTE SHEET'!J381)</f>
        <v/>
      </c>
      <c s="50" t="str">
        <f>IF('S.D.PASTE SHEET'!K381="","",'S.D.PASTE SHEET'!K381)</f>
        <v/>
      </c>
      <c s="50" t="str">
        <f>IF('S.D.PASTE SHEET'!L381="","",'S.D.PASTE SHEET'!L381)</f>
        <v/>
      </c>
      <c s="50" t="str">
        <f>IF('S.D.PASTE SHEET'!M381="","",'S.D.PASTE SHEET'!M381)</f>
        <v/>
      </c>
      <c s="50" t="str">
        <f>IF('S.D.PASTE SHEET'!N381="","",'S.D.PASTE SHEET'!N381)</f>
        <v/>
      </c>
      <c s="50" t="str">
        <f>IF('S.D.PASTE SHEET'!O381="","",'S.D.PASTE SHEET'!O381)</f>
        <v/>
      </c>
      <c s="50" t="str">
        <f>IF('S.D.PASTE SHEET'!P381="","",'S.D.PASTE SHEET'!P381)</f>
        <v/>
      </c>
      <c s="50" t="str">
        <f>IF('S.D.PASTE SHEET'!Q381="","",'S.D.PASTE SHEET'!Q381)</f>
        <v/>
      </c>
      <c s="50" t="str">
        <f>IF('S.D.PASTE SHEET'!R381="","",'S.D.PASTE SHEET'!R381)</f>
        <v/>
      </c>
      <c s="50" t="str">
        <f>IF('S.D.PASTE SHEET'!S381="","",'S.D.PASTE SHEET'!S381)</f>
        <v/>
      </c>
      <c s="50" t="str">
        <f>IF('S.D.PASTE SHEET'!T381="","",'S.D.PASTE SHEET'!T381)</f>
        <v/>
      </c>
      <c s="50" t="str">
        <f>IF('S.D.PASTE SHEET'!U381="","",'S.D.PASTE SHEET'!U381)</f>
        <v/>
      </c>
      <c s="50" t="str">
        <f>IF('S.D.PASTE SHEET'!V381="","",'S.D.PASTE SHEET'!V381)</f>
        <v/>
      </c>
      <c s="50" t="str">
        <f>IF('S.D.PASTE SHEET'!W381="","",'S.D.PASTE SHEET'!W381)</f>
        <v/>
      </c>
      <c s="50" t="str">
        <f>IF('S.D.PASTE SHEET'!X381="","",'S.D.PASTE SHEET'!X381)</f>
        <v/>
      </c>
      <c s="50" t="str">
        <f>IF('S.D.PASTE SHEET'!Y381="","",'S.D.PASTE SHEET'!Y381)</f>
        <v/>
      </c>
      <c s="50" t="str">
        <f>IF('S.D.PASTE SHEET'!Z381="","",'S.D.PASTE SHEET'!Z381)</f>
        <v/>
      </c>
      <c s="50" t="str">
        <f>IF('S.D.PASTE SHEET'!AA381="","",'S.D.PASTE SHEET'!AA381)</f>
        <v/>
      </c>
      <c s="50" t="str">
        <f>IF('S.D.PASTE SHEET'!AB381="","",'S.D.PASTE SHEET'!AB381)</f>
        <v/>
      </c>
      <c s="50" t="str">
        <f>IF('S.D.PASTE SHEET'!AC381="","",'S.D.PASTE SHEET'!AC381)</f>
        <v/>
      </c>
      <c s="50" t="str">
        <f>IF('S.D.PASTE SHEET'!AD381="","",'S.D.PASTE SHEET'!AD381)</f>
        <v/>
      </c>
      <c s="52"/>
      <c s="48" t="str">
        <f>IF(AK381="","",IF(AK381&gt;0,COUNT($AG$2:AG381),""))</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IF(BC381="","",IF(BC381&gt;0,COUNT($AY$2:AY381),""))</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82" spans="1:66" ht="15.75" customHeight="1">
      <c r="A382" s="50" t="str">
        <f>IF('S.D.PASTE SHEET'!A382="","",'S.D.PASTE SHEET'!A382)</f>
        <v/>
      </c>
      <c s="50" t="str">
        <f>IF('S.D.PASTE SHEET'!B382="","",'S.D.PASTE SHEET'!B382)</f>
        <v/>
      </c>
      <c s="50" t="str">
        <f>IF('S.D.PASTE SHEET'!C382="","",'S.D.PASTE SHEET'!C382)</f>
        <v/>
      </c>
      <c s="51" t="str">
        <f>IF('S.D.PASTE SHEET'!D382="","",'S.D.PASTE SHEET'!D382)</f>
        <v/>
      </c>
      <c s="50" t="str">
        <f>IF('S.D.PASTE SHEET'!E382="","",UPPER('S.D.PASTE SHEET'!E382))</f>
        <v/>
      </c>
      <c s="50" t="str">
        <f>IF('S.D.PASTE SHEET'!F382="","",'S.D.PASTE SHEET'!F382)</f>
        <v/>
      </c>
      <c s="50" t="str">
        <f>IF('S.D.PASTE SHEET'!G382="","",UPPER('S.D.PASTE SHEET'!G382))</f>
        <v/>
      </c>
      <c s="50" t="str">
        <f>IF('S.D.PASTE SHEET'!H382="","",UPPER('S.D.PASTE SHEET'!H382))</f>
        <v/>
      </c>
      <c s="50" t="str">
        <f>IF('S.D.PASTE SHEET'!I382="","",'S.D.PASTE SHEET'!I382)</f>
        <v/>
      </c>
      <c s="51" t="str">
        <f>IF('S.D.PASTE SHEET'!J382="","",'S.D.PASTE SHEET'!J382)</f>
        <v/>
      </c>
      <c s="50" t="str">
        <f>IF('S.D.PASTE SHEET'!K382="","",'S.D.PASTE SHEET'!K382)</f>
        <v/>
      </c>
      <c s="50" t="str">
        <f>IF('S.D.PASTE SHEET'!L382="","",'S.D.PASTE SHEET'!L382)</f>
        <v/>
      </c>
      <c s="50" t="str">
        <f>IF('S.D.PASTE SHEET'!M382="","",'S.D.PASTE SHEET'!M382)</f>
        <v/>
      </c>
      <c s="50" t="str">
        <f>IF('S.D.PASTE SHEET'!N382="","",'S.D.PASTE SHEET'!N382)</f>
        <v/>
      </c>
      <c s="50" t="str">
        <f>IF('S.D.PASTE SHEET'!O382="","",'S.D.PASTE SHEET'!O382)</f>
        <v/>
      </c>
      <c s="50" t="str">
        <f>IF('S.D.PASTE SHEET'!P382="","",'S.D.PASTE SHEET'!P382)</f>
        <v/>
      </c>
      <c s="50" t="str">
        <f>IF('S.D.PASTE SHEET'!Q382="","",'S.D.PASTE SHEET'!Q382)</f>
        <v/>
      </c>
      <c s="50" t="str">
        <f>IF('S.D.PASTE SHEET'!R382="","",'S.D.PASTE SHEET'!R382)</f>
        <v/>
      </c>
      <c s="50" t="str">
        <f>IF('S.D.PASTE SHEET'!S382="","",'S.D.PASTE SHEET'!S382)</f>
        <v/>
      </c>
      <c s="50" t="str">
        <f>IF('S.D.PASTE SHEET'!T382="","",'S.D.PASTE SHEET'!T382)</f>
        <v/>
      </c>
      <c s="50" t="str">
        <f>IF('S.D.PASTE SHEET'!U382="","",'S.D.PASTE SHEET'!U382)</f>
        <v/>
      </c>
      <c s="50" t="str">
        <f>IF('S.D.PASTE SHEET'!V382="","",'S.D.PASTE SHEET'!V382)</f>
        <v/>
      </c>
      <c s="50" t="str">
        <f>IF('S.D.PASTE SHEET'!W382="","",'S.D.PASTE SHEET'!W382)</f>
        <v/>
      </c>
      <c s="50" t="str">
        <f>IF('S.D.PASTE SHEET'!X382="","",'S.D.PASTE SHEET'!X382)</f>
        <v/>
      </c>
      <c s="50" t="str">
        <f>IF('S.D.PASTE SHEET'!Y382="","",'S.D.PASTE SHEET'!Y382)</f>
        <v/>
      </c>
      <c s="50" t="str">
        <f>IF('S.D.PASTE SHEET'!Z382="","",'S.D.PASTE SHEET'!Z382)</f>
        <v/>
      </c>
      <c s="50" t="str">
        <f>IF('S.D.PASTE SHEET'!AA382="","",'S.D.PASTE SHEET'!AA382)</f>
        <v/>
      </c>
      <c s="50" t="str">
        <f>IF('S.D.PASTE SHEET'!AB382="","",'S.D.PASTE SHEET'!AB382)</f>
        <v/>
      </c>
      <c s="50" t="str">
        <f>IF('S.D.PASTE SHEET'!AC382="","",'S.D.PASTE SHEET'!AC382)</f>
        <v/>
      </c>
      <c s="50" t="str">
        <f>IF('S.D.PASTE SHEET'!AD382="","",'S.D.PASTE SHEET'!AD382)</f>
        <v/>
      </c>
      <c s="52"/>
      <c s="48" t="str">
        <f>IF(AK382="","",IF(AK382&gt;0,COUNT($AG$2:AG382),""))</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IF(BC382="","",IF(BC382&gt;0,COUNT($AY$2:AY382),""))</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83" spans="1:66" ht="15.75" customHeight="1">
      <c r="A383" s="50" t="str">
        <f>IF('S.D.PASTE SHEET'!A383="","",'S.D.PASTE SHEET'!A383)</f>
        <v/>
      </c>
      <c s="50" t="str">
        <f>IF('S.D.PASTE SHEET'!B383="","",'S.D.PASTE SHEET'!B383)</f>
        <v/>
      </c>
      <c s="50" t="str">
        <f>IF('S.D.PASTE SHEET'!C383="","",'S.D.PASTE SHEET'!C383)</f>
        <v/>
      </c>
      <c s="51" t="str">
        <f>IF('S.D.PASTE SHEET'!D383="","",'S.D.PASTE SHEET'!D383)</f>
        <v/>
      </c>
      <c s="50" t="str">
        <f>IF('S.D.PASTE SHEET'!E383="","",UPPER('S.D.PASTE SHEET'!E383))</f>
        <v/>
      </c>
      <c s="50" t="str">
        <f>IF('S.D.PASTE SHEET'!F383="","",'S.D.PASTE SHEET'!F383)</f>
        <v/>
      </c>
      <c s="50" t="str">
        <f>IF('S.D.PASTE SHEET'!G383="","",UPPER('S.D.PASTE SHEET'!G383))</f>
        <v/>
      </c>
      <c s="50" t="str">
        <f>IF('S.D.PASTE SHEET'!H383="","",UPPER('S.D.PASTE SHEET'!H383))</f>
        <v/>
      </c>
      <c s="50" t="str">
        <f>IF('S.D.PASTE SHEET'!I383="","",'S.D.PASTE SHEET'!I383)</f>
        <v/>
      </c>
      <c s="51" t="str">
        <f>IF('S.D.PASTE SHEET'!J383="","",'S.D.PASTE SHEET'!J383)</f>
        <v/>
      </c>
      <c s="50" t="str">
        <f>IF('S.D.PASTE SHEET'!K383="","",'S.D.PASTE SHEET'!K383)</f>
        <v/>
      </c>
      <c s="50" t="str">
        <f>IF('S.D.PASTE SHEET'!L383="","",'S.D.PASTE SHEET'!L383)</f>
        <v/>
      </c>
      <c s="50" t="str">
        <f>IF('S.D.PASTE SHEET'!M383="","",'S.D.PASTE SHEET'!M383)</f>
        <v/>
      </c>
      <c s="50" t="str">
        <f>IF('S.D.PASTE SHEET'!N383="","",'S.D.PASTE SHEET'!N383)</f>
        <v/>
      </c>
      <c s="50" t="str">
        <f>IF('S.D.PASTE SHEET'!O383="","",'S.D.PASTE SHEET'!O383)</f>
        <v/>
      </c>
      <c s="50" t="str">
        <f>IF('S.D.PASTE SHEET'!P383="","",'S.D.PASTE SHEET'!P383)</f>
        <v/>
      </c>
      <c s="50" t="str">
        <f>IF('S.D.PASTE SHEET'!Q383="","",'S.D.PASTE SHEET'!Q383)</f>
        <v/>
      </c>
      <c s="50" t="str">
        <f>IF('S.D.PASTE SHEET'!R383="","",'S.D.PASTE SHEET'!R383)</f>
        <v/>
      </c>
      <c s="50" t="str">
        <f>IF('S.D.PASTE SHEET'!S383="","",'S.D.PASTE SHEET'!S383)</f>
        <v/>
      </c>
      <c s="50" t="str">
        <f>IF('S.D.PASTE SHEET'!T383="","",'S.D.PASTE SHEET'!T383)</f>
        <v/>
      </c>
      <c s="50" t="str">
        <f>IF('S.D.PASTE SHEET'!U383="","",'S.D.PASTE SHEET'!U383)</f>
        <v/>
      </c>
      <c s="50" t="str">
        <f>IF('S.D.PASTE SHEET'!V383="","",'S.D.PASTE SHEET'!V383)</f>
        <v/>
      </c>
      <c s="50" t="str">
        <f>IF('S.D.PASTE SHEET'!W383="","",'S.D.PASTE SHEET'!W383)</f>
        <v/>
      </c>
      <c s="50" t="str">
        <f>IF('S.D.PASTE SHEET'!X383="","",'S.D.PASTE SHEET'!X383)</f>
        <v/>
      </c>
      <c s="50" t="str">
        <f>IF('S.D.PASTE SHEET'!Y383="","",'S.D.PASTE SHEET'!Y383)</f>
        <v/>
      </c>
      <c s="50" t="str">
        <f>IF('S.D.PASTE SHEET'!Z383="","",'S.D.PASTE SHEET'!Z383)</f>
        <v/>
      </c>
      <c s="50" t="str">
        <f>IF('S.D.PASTE SHEET'!AA383="","",'S.D.PASTE SHEET'!AA383)</f>
        <v/>
      </c>
      <c s="50" t="str">
        <f>IF('S.D.PASTE SHEET'!AB383="","",'S.D.PASTE SHEET'!AB383)</f>
        <v/>
      </c>
      <c s="50" t="str">
        <f>IF('S.D.PASTE SHEET'!AC383="","",'S.D.PASTE SHEET'!AC383)</f>
        <v/>
      </c>
      <c s="50" t="str">
        <f>IF('S.D.PASTE SHEET'!AD383="","",'S.D.PASTE SHEET'!AD383)</f>
        <v/>
      </c>
      <c s="52"/>
      <c s="48" t="str">
        <f>IF(AK383="","",IF(AK383&gt;0,COUNT($AG$2:AG383),""))</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IF(BC383="","",IF(BC383&gt;0,COUNT($AY$2:AY383),""))</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84" spans="1:66" ht="15.75" customHeight="1">
      <c r="A384" s="50" t="str">
        <f>IF('S.D.PASTE SHEET'!A384="","",'S.D.PASTE SHEET'!A384)</f>
        <v/>
      </c>
      <c s="50" t="str">
        <f>IF('S.D.PASTE SHEET'!B384="","",'S.D.PASTE SHEET'!B384)</f>
        <v/>
      </c>
      <c s="50" t="str">
        <f>IF('S.D.PASTE SHEET'!C384="","",'S.D.PASTE SHEET'!C384)</f>
        <v/>
      </c>
      <c s="51" t="str">
        <f>IF('S.D.PASTE SHEET'!D384="","",'S.D.PASTE SHEET'!D384)</f>
        <v/>
      </c>
      <c s="50" t="str">
        <f>IF('S.D.PASTE SHEET'!E384="","",UPPER('S.D.PASTE SHEET'!E384))</f>
        <v/>
      </c>
      <c s="50" t="str">
        <f>IF('S.D.PASTE SHEET'!F384="","",'S.D.PASTE SHEET'!F384)</f>
        <v/>
      </c>
      <c s="50" t="str">
        <f>IF('S.D.PASTE SHEET'!G384="","",UPPER('S.D.PASTE SHEET'!G384))</f>
        <v/>
      </c>
      <c s="50" t="str">
        <f>IF('S.D.PASTE SHEET'!H384="","",UPPER('S.D.PASTE SHEET'!H384))</f>
        <v/>
      </c>
      <c s="50" t="str">
        <f>IF('S.D.PASTE SHEET'!I384="","",'S.D.PASTE SHEET'!I384)</f>
        <v/>
      </c>
      <c s="51" t="str">
        <f>IF('S.D.PASTE SHEET'!J384="","",'S.D.PASTE SHEET'!J384)</f>
        <v/>
      </c>
      <c s="50" t="str">
        <f>IF('S.D.PASTE SHEET'!K384="","",'S.D.PASTE SHEET'!K384)</f>
        <v/>
      </c>
      <c s="50" t="str">
        <f>IF('S.D.PASTE SHEET'!L384="","",'S.D.PASTE SHEET'!L384)</f>
        <v/>
      </c>
      <c s="50" t="str">
        <f>IF('S.D.PASTE SHEET'!M384="","",'S.D.PASTE SHEET'!M384)</f>
        <v/>
      </c>
      <c s="50" t="str">
        <f>IF('S.D.PASTE SHEET'!N384="","",'S.D.PASTE SHEET'!N384)</f>
        <v/>
      </c>
      <c s="50" t="str">
        <f>IF('S.D.PASTE SHEET'!O384="","",'S.D.PASTE SHEET'!O384)</f>
        <v/>
      </c>
      <c s="50" t="str">
        <f>IF('S.D.PASTE SHEET'!P384="","",'S.D.PASTE SHEET'!P384)</f>
        <v/>
      </c>
      <c s="50" t="str">
        <f>IF('S.D.PASTE SHEET'!Q384="","",'S.D.PASTE SHEET'!Q384)</f>
        <v/>
      </c>
      <c s="50" t="str">
        <f>IF('S.D.PASTE SHEET'!R384="","",'S.D.PASTE SHEET'!R384)</f>
        <v/>
      </c>
      <c s="50" t="str">
        <f>IF('S.D.PASTE SHEET'!S384="","",'S.D.PASTE SHEET'!S384)</f>
        <v/>
      </c>
      <c s="50" t="str">
        <f>IF('S.D.PASTE SHEET'!T384="","",'S.D.PASTE SHEET'!T384)</f>
        <v/>
      </c>
      <c s="50" t="str">
        <f>IF('S.D.PASTE SHEET'!U384="","",'S.D.PASTE SHEET'!U384)</f>
        <v/>
      </c>
      <c s="50" t="str">
        <f>IF('S.D.PASTE SHEET'!V384="","",'S.D.PASTE SHEET'!V384)</f>
        <v/>
      </c>
      <c s="50" t="str">
        <f>IF('S.D.PASTE SHEET'!W384="","",'S.D.PASTE SHEET'!W384)</f>
        <v/>
      </c>
      <c s="50" t="str">
        <f>IF('S.D.PASTE SHEET'!X384="","",'S.D.PASTE SHEET'!X384)</f>
        <v/>
      </c>
      <c s="50" t="str">
        <f>IF('S.D.PASTE SHEET'!Y384="","",'S.D.PASTE SHEET'!Y384)</f>
        <v/>
      </c>
      <c s="50" t="str">
        <f>IF('S.D.PASTE SHEET'!Z384="","",'S.D.PASTE SHEET'!Z384)</f>
        <v/>
      </c>
      <c s="50" t="str">
        <f>IF('S.D.PASTE SHEET'!AA384="","",'S.D.PASTE SHEET'!AA384)</f>
        <v/>
      </c>
      <c s="50" t="str">
        <f>IF('S.D.PASTE SHEET'!AB384="","",'S.D.PASTE SHEET'!AB384)</f>
        <v/>
      </c>
      <c s="50" t="str">
        <f>IF('S.D.PASTE SHEET'!AC384="","",'S.D.PASTE SHEET'!AC384)</f>
        <v/>
      </c>
      <c s="50" t="str">
        <f>IF('S.D.PASTE SHEET'!AD384="","",'S.D.PASTE SHEET'!AD384)</f>
        <v/>
      </c>
      <c s="52"/>
      <c s="48" t="str">
        <f>IF(AK384="","",IF(AK384&gt;0,COUNT($AG$2:AG384),""))</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IF(BC384="","",IF(BC384&gt;0,COUNT($AY$2:AY384),""))</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85" spans="1:66" ht="15.75" customHeight="1">
      <c r="A385" s="50" t="str">
        <f>IF('S.D.PASTE SHEET'!A385="","",'S.D.PASTE SHEET'!A385)</f>
        <v/>
      </c>
      <c s="50" t="str">
        <f>IF('S.D.PASTE SHEET'!B385="","",'S.D.PASTE SHEET'!B385)</f>
        <v/>
      </c>
      <c s="50" t="str">
        <f>IF('S.D.PASTE SHEET'!C385="","",'S.D.PASTE SHEET'!C385)</f>
        <v/>
      </c>
      <c s="51" t="str">
        <f>IF('S.D.PASTE SHEET'!D385="","",'S.D.PASTE SHEET'!D385)</f>
        <v/>
      </c>
      <c s="50" t="str">
        <f>IF('S.D.PASTE SHEET'!E385="","",UPPER('S.D.PASTE SHEET'!E385))</f>
        <v/>
      </c>
      <c s="50" t="str">
        <f>IF('S.D.PASTE SHEET'!F385="","",'S.D.PASTE SHEET'!F385)</f>
        <v/>
      </c>
      <c s="50" t="str">
        <f>IF('S.D.PASTE SHEET'!G385="","",UPPER('S.D.PASTE SHEET'!G385))</f>
        <v/>
      </c>
      <c s="50" t="str">
        <f>IF('S.D.PASTE SHEET'!H385="","",UPPER('S.D.PASTE SHEET'!H385))</f>
        <v/>
      </c>
      <c s="50" t="str">
        <f>IF('S.D.PASTE SHEET'!I385="","",'S.D.PASTE SHEET'!I385)</f>
        <v/>
      </c>
      <c s="51" t="str">
        <f>IF('S.D.PASTE SHEET'!J385="","",'S.D.PASTE SHEET'!J385)</f>
        <v/>
      </c>
      <c s="50" t="str">
        <f>IF('S.D.PASTE SHEET'!K385="","",'S.D.PASTE SHEET'!K385)</f>
        <v/>
      </c>
      <c s="50" t="str">
        <f>IF('S.D.PASTE SHEET'!L385="","",'S.D.PASTE SHEET'!L385)</f>
        <v/>
      </c>
      <c s="50" t="str">
        <f>IF('S.D.PASTE SHEET'!M385="","",'S.D.PASTE SHEET'!M385)</f>
        <v/>
      </c>
      <c s="50" t="str">
        <f>IF('S.D.PASTE SHEET'!N385="","",'S.D.PASTE SHEET'!N385)</f>
        <v/>
      </c>
      <c s="50" t="str">
        <f>IF('S.D.PASTE SHEET'!O385="","",'S.D.PASTE SHEET'!O385)</f>
        <v/>
      </c>
      <c s="50" t="str">
        <f>IF('S.D.PASTE SHEET'!P385="","",'S.D.PASTE SHEET'!P385)</f>
        <v/>
      </c>
      <c s="50" t="str">
        <f>IF('S.D.PASTE SHEET'!Q385="","",'S.D.PASTE SHEET'!Q385)</f>
        <v/>
      </c>
      <c s="50" t="str">
        <f>IF('S.D.PASTE SHEET'!R385="","",'S.D.PASTE SHEET'!R385)</f>
        <v/>
      </c>
      <c s="50" t="str">
        <f>IF('S.D.PASTE SHEET'!S385="","",'S.D.PASTE SHEET'!S385)</f>
        <v/>
      </c>
      <c s="50" t="str">
        <f>IF('S.D.PASTE SHEET'!T385="","",'S.D.PASTE SHEET'!T385)</f>
        <v/>
      </c>
      <c s="50" t="str">
        <f>IF('S.D.PASTE SHEET'!U385="","",'S.D.PASTE SHEET'!U385)</f>
        <v/>
      </c>
      <c s="50" t="str">
        <f>IF('S.D.PASTE SHEET'!V385="","",'S.D.PASTE SHEET'!V385)</f>
        <v/>
      </c>
      <c s="50" t="str">
        <f>IF('S.D.PASTE SHEET'!W385="","",'S.D.PASTE SHEET'!W385)</f>
        <v/>
      </c>
      <c s="50" t="str">
        <f>IF('S.D.PASTE SHEET'!X385="","",'S.D.PASTE SHEET'!X385)</f>
        <v/>
      </c>
      <c s="50" t="str">
        <f>IF('S.D.PASTE SHEET'!Y385="","",'S.D.PASTE SHEET'!Y385)</f>
        <v/>
      </c>
      <c s="50" t="str">
        <f>IF('S.D.PASTE SHEET'!Z385="","",'S.D.PASTE SHEET'!Z385)</f>
        <v/>
      </c>
      <c s="50" t="str">
        <f>IF('S.D.PASTE SHEET'!AA385="","",'S.D.PASTE SHEET'!AA385)</f>
        <v/>
      </c>
      <c s="50" t="str">
        <f>IF('S.D.PASTE SHEET'!AB385="","",'S.D.PASTE SHEET'!AB385)</f>
        <v/>
      </c>
      <c s="50" t="str">
        <f>IF('S.D.PASTE SHEET'!AC385="","",'S.D.PASTE SHEET'!AC385)</f>
        <v/>
      </c>
      <c s="50" t="str">
        <f>IF('S.D.PASTE SHEET'!AD385="","",'S.D.PASTE SHEET'!AD385)</f>
        <v/>
      </c>
      <c s="52"/>
      <c s="48" t="str">
        <f>IF(AK385="","",IF(AK385&gt;0,COUNT($AG$2:AG385),""))</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IF(BC385="","",IF(BC385&gt;0,COUNT($AY$2:AY385),""))</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86" spans="1:66" ht="15.75" customHeight="1">
      <c r="A386" s="50" t="str">
        <f>IF('S.D.PASTE SHEET'!A386="","",'S.D.PASTE SHEET'!A386)</f>
        <v/>
      </c>
      <c s="50" t="str">
        <f>IF('S.D.PASTE SHEET'!B386="","",'S.D.PASTE SHEET'!B386)</f>
        <v/>
      </c>
      <c s="50" t="str">
        <f>IF('S.D.PASTE SHEET'!C386="","",'S.D.PASTE SHEET'!C386)</f>
        <v/>
      </c>
      <c s="51" t="str">
        <f>IF('S.D.PASTE SHEET'!D386="","",'S.D.PASTE SHEET'!D386)</f>
        <v/>
      </c>
      <c s="50" t="str">
        <f>IF('S.D.PASTE SHEET'!E386="","",UPPER('S.D.PASTE SHEET'!E386))</f>
        <v/>
      </c>
      <c s="50" t="str">
        <f>IF('S.D.PASTE SHEET'!F386="","",'S.D.PASTE SHEET'!F386)</f>
        <v/>
      </c>
      <c s="50" t="str">
        <f>IF('S.D.PASTE SHEET'!G386="","",UPPER('S.D.PASTE SHEET'!G386))</f>
        <v/>
      </c>
      <c s="50" t="str">
        <f>IF('S.D.PASTE SHEET'!H386="","",UPPER('S.D.PASTE SHEET'!H386))</f>
        <v/>
      </c>
      <c s="50" t="str">
        <f>IF('S.D.PASTE SHEET'!I386="","",'S.D.PASTE SHEET'!I386)</f>
        <v/>
      </c>
      <c s="51" t="str">
        <f>IF('S.D.PASTE SHEET'!J386="","",'S.D.PASTE SHEET'!J386)</f>
        <v/>
      </c>
      <c s="50" t="str">
        <f>IF('S.D.PASTE SHEET'!K386="","",'S.D.PASTE SHEET'!K386)</f>
        <v/>
      </c>
      <c s="50" t="str">
        <f>IF('S.D.PASTE SHEET'!L386="","",'S.D.PASTE SHEET'!L386)</f>
        <v/>
      </c>
      <c s="50" t="str">
        <f>IF('S.D.PASTE SHEET'!M386="","",'S.D.PASTE SHEET'!M386)</f>
        <v/>
      </c>
      <c s="50" t="str">
        <f>IF('S.D.PASTE SHEET'!N386="","",'S.D.PASTE SHEET'!N386)</f>
        <v/>
      </c>
      <c s="50" t="str">
        <f>IF('S.D.PASTE SHEET'!O386="","",'S.D.PASTE SHEET'!O386)</f>
        <v/>
      </c>
      <c s="50" t="str">
        <f>IF('S.D.PASTE SHEET'!P386="","",'S.D.PASTE SHEET'!P386)</f>
        <v/>
      </c>
      <c s="50" t="str">
        <f>IF('S.D.PASTE SHEET'!Q386="","",'S.D.PASTE SHEET'!Q386)</f>
        <v/>
      </c>
      <c s="50" t="str">
        <f>IF('S.D.PASTE SHEET'!R386="","",'S.D.PASTE SHEET'!R386)</f>
        <v/>
      </c>
      <c s="50" t="str">
        <f>IF('S.D.PASTE SHEET'!S386="","",'S.D.PASTE SHEET'!S386)</f>
        <v/>
      </c>
      <c s="50" t="str">
        <f>IF('S.D.PASTE SHEET'!T386="","",'S.D.PASTE SHEET'!T386)</f>
        <v/>
      </c>
      <c s="50" t="str">
        <f>IF('S.D.PASTE SHEET'!U386="","",'S.D.PASTE SHEET'!U386)</f>
        <v/>
      </c>
      <c s="50" t="str">
        <f>IF('S.D.PASTE SHEET'!V386="","",'S.D.PASTE SHEET'!V386)</f>
        <v/>
      </c>
      <c s="50" t="str">
        <f>IF('S.D.PASTE SHEET'!W386="","",'S.D.PASTE SHEET'!W386)</f>
        <v/>
      </c>
      <c s="50" t="str">
        <f>IF('S.D.PASTE SHEET'!X386="","",'S.D.PASTE SHEET'!X386)</f>
        <v/>
      </c>
      <c s="50" t="str">
        <f>IF('S.D.PASTE SHEET'!Y386="","",'S.D.PASTE SHEET'!Y386)</f>
        <v/>
      </c>
      <c s="50" t="str">
        <f>IF('S.D.PASTE SHEET'!Z386="","",'S.D.PASTE SHEET'!Z386)</f>
        <v/>
      </c>
      <c s="50" t="str">
        <f>IF('S.D.PASTE SHEET'!AA386="","",'S.D.PASTE SHEET'!AA386)</f>
        <v/>
      </c>
      <c s="50" t="str">
        <f>IF('S.D.PASTE SHEET'!AB386="","",'S.D.PASTE SHEET'!AB386)</f>
        <v/>
      </c>
      <c s="50" t="str">
        <f>IF('S.D.PASTE SHEET'!AC386="","",'S.D.PASTE SHEET'!AC386)</f>
        <v/>
      </c>
      <c s="50" t="str">
        <f>IF('S.D.PASTE SHEET'!AD386="","",'S.D.PASTE SHEET'!AD386)</f>
        <v/>
      </c>
      <c s="52"/>
      <c s="48" t="str">
        <f>IF(AK386="","",IF(AK386&gt;0,COUNT($AG$2:AG386),""))</f>
        <v/>
      </c>
      <c s="53" t="str">
        <f t="shared" si="161"/>
        <v/>
      </c>
      <c s="53" t="str">
        <f t="shared" si="162"/>
        <v/>
      </c>
      <c s="53" t="str">
        <f t="shared" si="163"/>
        <v/>
      </c>
      <c s="51" t="str">
        <f t="shared" si="164"/>
        <v/>
      </c>
      <c s="53" t="str">
        <f t="shared" si="165"/>
        <v/>
      </c>
      <c s="53" t="str">
        <f t="shared" si="166"/>
        <v/>
      </c>
      <c s="53" t="str">
        <f t="shared" si="167"/>
        <v/>
      </c>
      <c s="53" t="str">
        <f t="shared" si="168"/>
        <v/>
      </c>
      <c s="53" t="str">
        <f t="shared" si="169"/>
        <v/>
      </c>
      <c s="51" t="str">
        <f t="shared" si="170"/>
        <v/>
      </c>
      <c s="53" t="str">
        <f t="shared" si="171"/>
        <v/>
      </c>
      <c s="53" t="str">
        <f t="shared" si="172"/>
        <v/>
      </c>
      <c s="53" t="str">
        <f t="shared" si="173"/>
        <v/>
      </c>
      <c s="53" t="str">
        <f t="shared" si="174"/>
        <v/>
      </c>
      <c s="53" t="str">
        <f t="shared" si="175"/>
        <v/>
      </c>
      <c s="53" t="str">
        <f t="shared" si="176"/>
        <v/>
      </c>
      <c s="48"/>
      <c s="48" t="str">
        <f>IF(BC386="","",IF(BC386&gt;0,COUNT($AY$2:AY386),""))</f>
        <v/>
      </c>
      <c s="54" t="str">
        <f t="shared" si="177"/>
        <v/>
      </c>
      <c s="54" t="str">
        <f t="shared" si="178"/>
        <v/>
      </c>
      <c s="54" t="str">
        <f t="shared" si="179"/>
        <v/>
      </c>
      <c s="51" t="str">
        <f t="shared" si="180"/>
        <v/>
      </c>
      <c s="54" t="str">
        <f t="shared" si="181"/>
        <v/>
      </c>
      <c s="54" t="str">
        <f t="shared" si="182"/>
        <v/>
      </c>
      <c s="54" t="str">
        <f t="shared" si="183"/>
        <v/>
      </c>
      <c s="54" t="str">
        <f t="shared" si="184"/>
        <v/>
      </c>
      <c s="54" t="str">
        <f t="shared" si="185"/>
        <v/>
      </c>
      <c s="51" t="str">
        <f t="shared" si="186"/>
        <v/>
      </c>
      <c s="54" t="str">
        <f t="shared" si="187"/>
        <v/>
      </c>
      <c s="54" t="str">
        <f t="shared" si="188"/>
        <v/>
      </c>
      <c s="54" t="str">
        <f t="shared" si="189"/>
        <v/>
      </c>
      <c s="54" t="str">
        <f t="shared" si="190"/>
        <v/>
      </c>
      <c s="54" t="str">
        <f t="shared" si="191"/>
        <v/>
      </c>
      <c s="54" t="str">
        <f t="shared" si="192"/>
        <v/>
      </c>
    </row>
    <row r="387" spans="1:66" ht="15.75" customHeight="1">
      <c r="A387" s="50" t="str">
        <f>IF('S.D.PASTE SHEET'!A387="","",'S.D.PASTE SHEET'!A387)</f>
        <v/>
      </c>
      <c s="50" t="str">
        <f>IF('S.D.PASTE SHEET'!B387="","",'S.D.PASTE SHEET'!B387)</f>
        <v/>
      </c>
      <c s="50" t="str">
        <f>IF('S.D.PASTE SHEET'!C387="","",'S.D.PASTE SHEET'!C387)</f>
        <v/>
      </c>
      <c s="51" t="str">
        <f>IF('S.D.PASTE SHEET'!D387="","",'S.D.PASTE SHEET'!D387)</f>
        <v/>
      </c>
      <c s="50" t="str">
        <f>IF('S.D.PASTE SHEET'!E387="","",UPPER('S.D.PASTE SHEET'!E387))</f>
        <v/>
      </c>
      <c s="50" t="str">
        <f>IF('S.D.PASTE SHEET'!F387="","",'S.D.PASTE SHEET'!F387)</f>
        <v/>
      </c>
      <c s="50" t="str">
        <f>IF('S.D.PASTE SHEET'!G387="","",UPPER('S.D.PASTE SHEET'!G387))</f>
        <v/>
      </c>
      <c s="50" t="str">
        <f>IF('S.D.PASTE SHEET'!H387="","",UPPER('S.D.PASTE SHEET'!H387))</f>
        <v/>
      </c>
      <c s="50" t="str">
        <f>IF('S.D.PASTE SHEET'!I387="","",'S.D.PASTE SHEET'!I387)</f>
        <v/>
      </c>
      <c s="51" t="str">
        <f>IF('S.D.PASTE SHEET'!J387="","",'S.D.PASTE SHEET'!J387)</f>
        <v/>
      </c>
      <c s="50" t="str">
        <f>IF('S.D.PASTE SHEET'!K387="","",'S.D.PASTE SHEET'!K387)</f>
        <v/>
      </c>
      <c s="50" t="str">
        <f>IF('S.D.PASTE SHEET'!L387="","",'S.D.PASTE SHEET'!L387)</f>
        <v/>
      </c>
      <c s="50" t="str">
        <f>IF('S.D.PASTE SHEET'!M387="","",'S.D.PASTE SHEET'!M387)</f>
        <v/>
      </c>
      <c s="50" t="str">
        <f>IF('S.D.PASTE SHEET'!N387="","",'S.D.PASTE SHEET'!N387)</f>
        <v/>
      </c>
      <c s="50" t="str">
        <f>IF('S.D.PASTE SHEET'!O387="","",'S.D.PASTE SHEET'!O387)</f>
        <v/>
      </c>
      <c s="50" t="str">
        <f>IF('S.D.PASTE SHEET'!P387="","",'S.D.PASTE SHEET'!P387)</f>
        <v/>
      </c>
      <c s="50" t="str">
        <f>IF('S.D.PASTE SHEET'!Q387="","",'S.D.PASTE SHEET'!Q387)</f>
        <v/>
      </c>
      <c s="50" t="str">
        <f>IF('S.D.PASTE SHEET'!R387="","",'S.D.PASTE SHEET'!R387)</f>
        <v/>
      </c>
      <c s="50" t="str">
        <f>IF('S.D.PASTE SHEET'!S387="","",'S.D.PASTE SHEET'!S387)</f>
        <v/>
      </c>
      <c s="50" t="str">
        <f>IF('S.D.PASTE SHEET'!T387="","",'S.D.PASTE SHEET'!T387)</f>
        <v/>
      </c>
      <c s="50" t="str">
        <f>IF('S.D.PASTE SHEET'!U387="","",'S.D.PASTE SHEET'!U387)</f>
        <v/>
      </c>
      <c s="50" t="str">
        <f>IF('S.D.PASTE SHEET'!V387="","",'S.D.PASTE SHEET'!V387)</f>
        <v/>
      </c>
      <c s="50" t="str">
        <f>IF('S.D.PASTE SHEET'!W387="","",'S.D.PASTE SHEET'!W387)</f>
        <v/>
      </c>
      <c s="50" t="str">
        <f>IF('S.D.PASTE SHEET'!X387="","",'S.D.PASTE SHEET'!X387)</f>
        <v/>
      </c>
      <c s="50" t="str">
        <f>IF('S.D.PASTE SHEET'!Y387="","",'S.D.PASTE SHEET'!Y387)</f>
        <v/>
      </c>
      <c s="50" t="str">
        <f>IF('S.D.PASTE SHEET'!Z387="","",'S.D.PASTE SHEET'!Z387)</f>
        <v/>
      </c>
      <c s="50" t="str">
        <f>IF('S.D.PASTE SHEET'!AA387="","",'S.D.PASTE SHEET'!AA387)</f>
        <v/>
      </c>
      <c s="50" t="str">
        <f>IF('S.D.PASTE SHEET'!AB387="","",'S.D.PASTE SHEET'!AB387)</f>
        <v/>
      </c>
      <c s="50" t="str">
        <f>IF('S.D.PASTE SHEET'!AC387="","",'S.D.PASTE SHEET'!AC387)</f>
        <v/>
      </c>
      <c s="50" t="str">
        <f>IF('S.D.PASTE SHEET'!AD387="","",'S.D.PASTE SHEET'!AD387)</f>
        <v/>
      </c>
      <c s="52"/>
      <c s="48" t="str">
        <f>IF(AK387="","",IF(AK387&gt;0,COUNT($AG$2:AG387),""))</f>
        <v/>
      </c>
      <c s="53" t="str">
        <f t="shared" si="193" ref="AG387:AG450">IF(AND($AJ$1=12,$A387=12),$A387,"")</f>
        <v/>
      </c>
      <c s="53" t="str">
        <f t="shared" si="194" ref="AH387:AH450">IF(AND($AJ$1=12,$A387=12),$B387,"")</f>
        <v/>
      </c>
      <c s="53" t="str">
        <f t="shared" si="195" ref="AI387:AI450">IF(AND($AJ$1=12,$A387=12),C387,"")</f>
        <v/>
      </c>
      <c s="51" t="str">
        <f t="shared" si="196" ref="AJ387:AJ450">IF(AND($AJ$1=12,$A387=12),$D387,"")</f>
        <v/>
      </c>
      <c s="53" t="str">
        <f t="shared" si="197" ref="AK387:AK450">IF(AND($AJ$1=12,$A387=12),$E387,"")</f>
        <v/>
      </c>
      <c s="53" t="str">
        <f t="shared" si="198" ref="AL387:AL450">IF(AND($AJ$1=12,$A387=12),$F387,"")</f>
        <v/>
      </c>
      <c s="53" t="str">
        <f t="shared" si="199" ref="AM387:AM450">IF(AND($AJ$1=12,$A387=12),$G387,"")</f>
        <v/>
      </c>
      <c s="53" t="str">
        <f t="shared" si="200" ref="AN387:AN450">IF(AND($AJ$1=12,$A387=12),$H387,"")</f>
        <v/>
      </c>
      <c s="53" t="str">
        <f t="shared" si="201" ref="AO387:AO450">IF(AND($AJ$1=12,$A387=12),$I387,"")</f>
        <v/>
      </c>
      <c s="51" t="str">
        <f t="shared" si="202" ref="AP387:AP450">IF(AND($AJ$1=12,$A387=12),$J387,"")</f>
        <v/>
      </c>
      <c s="53" t="str">
        <f t="shared" si="203" ref="AQ387:AQ450">IF(AND($AJ$1=12,$A387=12),$K387,"")</f>
        <v/>
      </c>
      <c s="53" t="str">
        <f t="shared" si="204" ref="AR387:AR450">IF(AND($AJ$1=12,$A387=12),$L387,"")</f>
        <v/>
      </c>
      <c s="53" t="str">
        <f t="shared" si="205" ref="AS387:AS450">IF(AND($AJ$1=12,$A387=12),$M387,"")</f>
        <v/>
      </c>
      <c s="53" t="str">
        <f t="shared" si="206" ref="AT387:AT450">IF(AND($AJ$1=12,$A387=12),$N387,"")</f>
        <v/>
      </c>
      <c s="53" t="str">
        <f t="shared" si="207" ref="AU387:AU450">IF(AND($AJ$1=12,$A387=12),$O387,"")</f>
        <v/>
      </c>
      <c s="53" t="str">
        <f t="shared" si="208" ref="AV387:AV450">IF(AND($AJ$1=12,$A387=12),$P387,"")</f>
        <v/>
      </c>
      <c s="48"/>
      <c s="48" t="str">
        <f>IF(BC387="","",IF(BC387&gt;0,COUNT($AY$2:AY387),""))</f>
        <v/>
      </c>
      <c s="54" t="str">
        <f t="shared" si="209" ref="AY387:AY450">IF(AND($BB$1=12,$A387=12,$BC$1=$B387),$A387,"")</f>
        <v/>
      </c>
      <c s="54" t="str">
        <f t="shared" si="210" ref="AZ387:AZ450">IF(AND($BB$1=12,$A387=12,$BC$1=$B387),$B387,"")</f>
        <v/>
      </c>
      <c s="54" t="str">
        <f t="shared" si="211" ref="BA387:BA450">IF(AND($BB$1=12,$A387=12,$BC$1=$B387),$C387,"")</f>
        <v/>
      </c>
      <c s="51" t="str">
        <f t="shared" si="212" ref="BB387:BB450">IF(AND($BB$1=12,$A387=12,$BC$1=$B387),$D387,"")</f>
        <v/>
      </c>
      <c s="54" t="str">
        <f t="shared" si="213" ref="BC387:BC450">IF(AND($BB$1=12,$A387=12,$BC$1=$B387),$E387,"")</f>
        <v/>
      </c>
      <c s="54" t="str">
        <f t="shared" si="214" ref="BD387:BD450">IF(AND($BB$1=12,$A387=12,$BC$1=$B387),$F387,"")</f>
        <v/>
      </c>
      <c s="54" t="str">
        <f t="shared" si="215" ref="BE387:BE450">IF(AND($BB$1=12,$A387=12,$BC$1=$B387),$G387,"")</f>
        <v/>
      </c>
      <c s="54" t="str">
        <f t="shared" si="216" ref="BF387:BF450">IF(AND($BB$1=12,$A387=12,$BC$1=$B387),$H387,"")</f>
        <v/>
      </c>
      <c s="54" t="str">
        <f t="shared" si="217" ref="BG387:BG450">IF(AND($BB$1=12,$A387=12,$BC$1=$B387),$I387,"")</f>
        <v/>
      </c>
      <c s="51" t="str">
        <f t="shared" si="218" ref="BH387:BH450">IF(AND($BB$1=12,$A387=12,$BC$1=$B387),$J387,"")</f>
        <v/>
      </c>
      <c s="54" t="str">
        <f t="shared" si="219" ref="BI387:BI450">IF(AND($BB$1=12,$A387=12,$BC$1=$B387),$K387,"")</f>
        <v/>
      </c>
      <c s="54" t="str">
        <f t="shared" si="220" ref="BJ387:BJ450">IF(AND($BB$1=12,$A387=12,$BC$1=$B387),$L387,"")</f>
        <v/>
      </c>
      <c s="54" t="str">
        <f t="shared" si="221" ref="BK387:BK450">IF(AND($BB$1=12,$A387=12,$BC$1=$B387),$M387,"")</f>
        <v/>
      </c>
      <c s="54" t="str">
        <f t="shared" si="222" ref="BL387:BL450">IF(AND($BB$1=12,$A387=12,$BC$1=$B387),$N387,"")</f>
        <v/>
      </c>
      <c s="54" t="str">
        <f t="shared" si="223" ref="BM387:BM450">IF(AND($BB$1=12,$A387=12,$BC$1=$B387),$O387,"")</f>
        <v/>
      </c>
      <c s="54" t="str">
        <f t="shared" si="224" ref="BN387:BN450">IF(AND($BB$1=12,$A387=12,$BC$1=$B387),$P387,"")</f>
        <v/>
      </c>
    </row>
    <row r="388" spans="1:66" ht="15.75" customHeight="1">
      <c r="A388" s="50" t="str">
        <f>IF('S.D.PASTE SHEET'!A388="","",'S.D.PASTE SHEET'!A388)</f>
        <v/>
      </c>
      <c s="50" t="str">
        <f>IF('S.D.PASTE SHEET'!B388="","",'S.D.PASTE SHEET'!B388)</f>
        <v/>
      </c>
      <c s="50" t="str">
        <f>IF('S.D.PASTE SHEET'!C388="","",'S.D.PASTE SHEET'!C388)</f>
        <v/>
      </c>
      <c s="51" t="str">
        <f>IF('S.D.PASTE SHEET'!D388="","",'S.D.PASTE SHEET'!D388)</f>
        <v/>
      </c>
      <c s="50" t="str">
        <f>IF('S.D.PASTE SHEET'!E388="","",UPPER('S.D.PASTE SHEET'!E388))</f>
        <v/>
      </c>
      <c s="50" t="str">
        <f>IF('S.D.PASTE SHEET'!F388="","",'S.D.PASTE SHEET'!F388)</f>
        <v/>
      </c>
      <c s="50" t="str">
        <f>IF('S.D.PASTE SHEET'!G388="","",UPPER('S.D.PASTE SHEET'!G388))</f>
        <v/>
      </c>
      <c s="50" t="str">
        <f>IF('S.D.PASTE SHEET'!H388="","",UPPER('S.D.PASTE SHEET'!H388))</f>
        <v/>
      </c>
      <c s="50" t="str">
        <f>IF('S.D.PASTE SHEET'!I388="","",'S.D.PASTE SHEET'!I388)</f>
        <v/>
      </c>
      <c s="51" t="str">
        <f>IF('S.D.PASTE SHEET'!J388="","",'S.D.PASTE SHEET'!J388)</f>
        <v/>
      </c>
      <c s="50" t="str">
        <f>IF('S.D.PASTE SHEET'!K388="","",'S.D.PASTE SHEET'!K388)</f>
        <v/>
      </c>
      <c s="50" t="str">
        <f>IF('S.D.PASTE SHEET'!L388="","",'S.D.PASTE SHEET'!L388)</f>
        <v/>
      </c>
      <c s="50" t="str">
        <f>IF('S.D.PASTE SHEET'!M388="","",'S.D.PASTE SHEET'!M388)</f>
        <v/>
      </c>
      <c s="50" t="str">
        <f>IF('S.D.PASTE SHEET'!N388="","",'S.D.PASTE SHEET'!N388)</f>
        <v/>
      </c>
      <c s="50" t="str">
        <f>IF('S.D.PASTE SHEET'!O388="","",'S.D.PASTE SHEET'!O388)</f>
        <v/>
      </c>
      <c s="50" t="str">
        <f>IF('S.D.PASTE SHEET'!P388="","",'S.D.PASTE SHEET'!P388)</f>
        <v/>
      </c>
      <c s="50" t="str">
        <f>IF('S.D.PASTE SHEET'!Q388="","",'S.D.PASTE SHEET'!Q388)</f>
        <v/>
      </c>
      <c s="50" t="str">
        <f>IF('S.D.PASTE SHEET'!R388="","",'S.D.PASTE SHEET'!R388)</f>
        <v/>
      </c>
      <c s="50" t="str">
        <f>IF('S.D.PASTE SHEET'!S388="","",'S.D.PASTE SHEET'!S388)</f>
        <v/>
      </c>
      <c s="50" t="str">
        <f>IF('S.D.PASTE SHEET'!T388="","",'S.D.PASTE SHEET'!T388)</f>
        <v/>
      </c>
      <c s="50" t="str">
        <f>IF('S.D.PASTE SHEET'!U388="","",'S.D.PASTE SHEET'!U388)</f>
        <v/>
      </c>
      <c s="50" t="str">
        <f>IF('S.D.PASTE SHEET'!V388="","",'S.D.PASTE SHEET'!V388)</f>
        <v/>
      </c>
      <c s="50" t="str">
        <f>IF('S.D.PASTE SHEET'!W388="","",'S.D.PASTE SHEET'!W388)</f>
        <v/>
      </c>
      <c s="50" t="str">
        <f>IF('S.D.PASTE SHEET'!X388="","",'S.D.PASTE SHEET'!X388)</f>
        <v/>
      </c>
      <c s="50" t="str">
        <f>IF('S.D.PASTE SHEET'!Y388="","",'S.D.PASTE SHEET'!Y388)</f>
        <v/>
      </c>
      <c s="50" t="str">
        <f>IF('S.D.PASTE SHEET'!Z388="","",'S.D.PASTE SHEET'!Z388)</f>
        <v/>
      </c>
      <c s="50" t="str">
        <f>IF('S.D.PASTE SHEET'!AA388="","",'S.D.PASTE SHEET'!AA388)</f>
        <v/>
      </c>
      <c s="50" t="str">
        <f>IF('S.D.PASTE SHEET'!AB388="","",'S.D.PASTE SHEET'!AB388)</f>
        <v/>
      </c>
      <c s="50" t="str">
        <f>IF('S.D.PASTE SHEET'!AC388="","",'S.D.PASTE SHEET'!AC388)</f>
        <v/>
      </c>
      <c s="50" t="str">
        <f>IF('S.D.PASTE SHEET'!AD388="","",'S.D.PASTE SHEET'!AD388)</f>
        <v/>
      </c>
      <c s="52"/>
      <c s="48" t="str">
        <f>IF(AK388="","",IF(AK388&gt;0,COUNT($AG$2:AG388),""))</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IF(BC388="","",IF(BC388&gt;0,COUNT($AY$2:AY388),""))</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389" spans="1:66" ht="15.75" customHeight="1">
      <c r="A389" s="50" t="str">
        <f>IF('S.D.PASTE SHEET'!A389="","",'S.D.PASTE SHEET'!A389)</f>
        <v/>
      </c>
      <c s="50" t="str">
        <f>IF('S.D.PASTE SHEET'!B389="","",'S.D.PASTE SHEET'!B389)</f>
        <v/>
      </c>
      <c s="50" t="str">
        <f>IF('S.D.PASTE SHEET'!C389="","",'S.D.PASTE SHEET'!C389)</f>
        <v/>
      </c>
      <c s="51" t="str">
        <f>IF('S.D.PASTE SHEET'!D389="","",'S.D.PASTE SHEET'!D389)</f>
        <v/>
      </c>
      <c s="50" t="str">
        <f>IF('S.D.PASTE SHEET'!E389="","",UPPER('S.D.PASTE SHEET'!E389))</f>
        <v/>
      </c>
      <c s="50" t="str">
        <f>IF('S.D.PASTE SHEET'!F389="","",'S.D.PASTE SHEET'!F389)</f>
        <v/>
      </c>
      <c s="50" t="str">
        <f>IF('S.D.PASTE SHEET'!G389="","",UPPER('S.D.PASTE SHEET'!G389))</f>
        <v/>
      </c>
      <c s="50" t="str">
        <f>IF('S.D.PASTE SHEET'!H389="","",UPPER('S.D.PASTE SHEET'!H389))</f>
        <v/>
      </c>
      <c s="50" t="str">
        <f>IF('S.D.PASTE SHEET'!I389="","",'S.D.PASTE SHEET'!I389)</f>
        <v/>
      </c>
      <c s="51" t="str">
        <f>IF('S.D.PASTE SHEET'!J389="","",'S.D.PASTE SHEET'!J389)</f>
        <v/>
      </c>
      <c s="50" t="str">
        <f>IF('S.D.PASTE SHEET'!K389="","",'S.D.PASTE SHEET'!K389)</f>
        <v/>
      </c>
      <c s="50" t="str">
        <f>IF('S.D.PASTE SHEET'!L389="","",'S.D.PASTE SHEET'!L389)</f>
        <v/>
      </c>
      <c s="50" t="str">
        <f>IF('S.D.PASTE SHEET'!M389="","",'S.D.PASTE SHEET'!M389)</f>
        <v/>
      </c>
      <c s="50" t="str">
        <f>IF('S.D.PASTE SHEET'!N389="","",'S.D.PASTE SHEET'!N389)</f>
        <v/>
      </c>
      <c s="50" t="str">
        <f>IF('S.D.PASTE SHEET'!O389="","",'S.D.PASTE SHEET'!O389)</f>
        <v/>
      </c>
      <c s="50" t="str">
        <f>IF('S.D.PASTE SHEET'!P389="","",'S.D.PASTE SHEET'!P389)</f>
        <v/>
      </c>
      <c s="50" t="str">
        <f>IF('S.D.PASTE SHEET'!Q389="","",'S.D.PASTE SHEET'!Q389)</f>
        <v/>
      </c>
      <c s="50" t="str">
        <f>IF('S.D.PASTE SHEET'!R389="","",'S.D.PASTE SHEET'!R389)</f>
        <v/>
      </c>
      <c s="50" t="str">
        <f>IF('S.D.PASTE SHEET'!S389="","",'S.D.PASTE SHEET'!S389)</f>
        <v/>
      </c>
      <c s="50" t="str">
        <f>IF('S.D.PASTE SHEET'!T389="","",'S.D.PASTE SHEET'!T389)</f>
        <v/>
      </c>
      <c s="50" t="str">
        <f>IF('S.D.PASTE SHEET'!U389="","",'S.D.PASTE SHEET'!U389)</f>
        <v/>
      </c>
      <c s="50" t="str">
        <f>IF('S.D.PASTE SHEET'!V389="","",'S.D.PASTE SHEET'!V389)</f>
        <v/>
      </c>
      <c s="50" t="str">
        <f>IF('S.D.PASTE SHEET'!W389="","",'S.D.PASTE SHEET'!W389)</f>
        <v/>
      </c>
      <c s="50" t="str">
        <f>IF('S.D.PASTE SHEET'!X389="","",'S.D.PASTE SHEET'!X389)</f>
        <v/>
      </c>
      <c s="50" t="str">
        <f>IF('S.D.PASTE SHEET'!Y389="","",'S.D.PASTE SHEET'!Y389)</f>
        <v/>
      </c>
      <c s="50" t="str">
        <f>IF('S.D.PASTE SHEET'!Z389="","",'S.D.PASTE SHEET'!Z389)</f>
        <v/>
      </c>
      <c s="50" t="str">
        <f>IF('S.D.PASTE SHEET'!AA389="","",'S.D.PASTE SHEET'!AA389)</f>
        <v/>
      </c>
      <c s="50" t="str">
        <f>IF('S.D.PASTE SHEET'!AB389="","",'S.D.PASTE SHEET'!AB389)</f>
        <v/>
      </c>
      <c s="50" t="str">
        <f>IF('S.D.PASTE SHEET'!AC389="","",'S.D.PASTE SHEET'!AC389)</f>
        <v/>
      </c>
      <c s="50" t="str">
        <f>IF('S.D.PASTE SHEET'!AD389="","",'S.D.PASTE SHEET'!AD389)</f>
        <v/>
      </c>
      <c s="52"/>
      <c s="48" t="str">
        <f>IF(AK389="","",IF(AK389&gt;0,COUNT($AG$2:AG389),""))</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IF(BC389="","",IF(BC389&gt;0,COUNT($AY$2:AY389),""))</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390" spans="1:66" ht="15.75" customHeight="1">
      <c r="A390" s="50" t="str">
        <f>IF('S.D.PASTE SHEET'!A390="","",'S.D.PASTE SHEET'!A390)</f>
        <v/>
      </c>
      <c s="50" t="str">
        <f>IF('S.D.PASTE SHEET'!B390="","",'S.D.PASTE SHEET'!B390)</f>
        <v/>
      </c>
      <c s="50" t="str">
        <f>IF('S.D.PASTE SHEET'!C390="","",'S.D.PASTE SHEET'!C390)</f>
        <v/>
      </c>
      <c s="51" t="str">
        <f>IF('S.D.PASTE SHEET'!D390="","",'S.D.PASTE SHEET'!D390)</f>
        <v/>
      </c>
      <c s="50" t="str">
        <f>IF('S.D.PASTE SHEET'!E390="","",UPPER('S.D.PASTE SHEET'!E390))</f>
        <v/>
      </c>
      <c s="50" t="str">
        <f>IF('S.D.PASTE SHEET'!F390="","",'S.D.PASTE SHEET'!F390)</f>
        <v/>
      </c>
      <c s="50" t="str">
        <f>IF('S.D.PASTE SHEET'!G390="","",UPPER('S.D.PASTE SHEET'!G390))</f>
        <v/>
      </c>
      <c s="50" t="str">
        <f>IF('S.D.PASTE SHEET'!H390="","",UPPER('S.D.PASTE SHEET'!H390))</f>
        <v/>
      </c>
      <c s="50" t="str">
        <f>IF('S.D.PASTE SHEET'!I390="","",'S.D.PASTE SHEET'!I390)</f>
        <v/>
      </c>
      <c s="51" t="str">
        <f>IF('S.D.PASTE SHEET'!J390="","",'S.D.PASTE SHEET'!J390)</f>
        <v/>
      </c>
      <c s="50" t="str">
        <f>IF('S.D.PASTE SHEET'!K390="","",'S.D.PASTE SHEET'!K390)</f>
        <v/>
      </c>
      <c s="50" t="str">
        <f>IF('S.D.PASTE SHEET'!L390="","",'S.D.PASTE SHEET'!L390)</f>
        <v/>
      </c>
      <c s="50" t="str">
        <f>IF('S.D.PASTE SHEET'!M390="","",'S.D.PASTE SHEET'!M390)</f>
        <v/>
      </c>
      <c s="50" t="str">
        <f>IF('S.D.PASTE SHEET'!N390="","",'S.D.PASTE SHEET'!N390)</f>
        <v/>
      </c>
      <c s="50" t="str">
        <f>IF('S.D.PASTE SHEET'!O390="","",'S.D.PASTE SHEET'!O390)</f>
        <v/>
      </c>
      <c s="50" t="str">
        <f>IF('S.D.PASTE SHEET'!P390="","",'S.D.PASTE SHEET'!P390)</f>
        <v/>
      </c>
      <c s="50" t="str">
        <f>IF('S.D.PASTE SHEET'!Q390="","",'S.D.PASTE SHEET'!Q390)</f>
        <v/>
      </c>
      <c s="50" t="str">
        <f>IF('S.D.PASTE SHEET'!R390="","",'S.D.PASTE SHEET'!R390)</f>
        <v/>
      </c>
      <c s="50" t="str">
        <f>IF('S.D.PASTE SHEET'!S390="","",'S.D.PASTE SHEET'!S390)</f>
        <v/>
      </c>
      <c s="50" t="str">
        <f>IF('S.D.PASTE SHEET'!T390="","",'S.D.PASTE SHEET'!T390)</f>
        <v/>
      </c>
      <c s="50" t="str">
        <f>IF('S.D.PASTE SHEET'!U390="","",'S.D.PASTE SHEET'!U390)</f>
        <v/>
      </c>
      <c s="50" t="str">
        <f>IF('S.D.PASTE SHEET'!V390="","",'S.D.PASTE SHEET'!V390)</f>
        <v/>
      </c>
      <c s="50" t="str">
        <f>IF('S.D.PASTE SHEET'!W390="","",'S.D.PASTE SHEET'!W390)</f>
        <v/>
      </c>
      <c s="50" t="str">
        <f>IF('S.D.PASTE SHEET'!X390="","",'S.D.PASTE SHEET'!X390)</f>
        <v/>
      </c>
      <c s="50" t="str">
        <f>IF('S.D.PASTE SHEET'!Y390="","",'S.D.PASTE SHEET'!Y390)</f>
        <v/>
      </c>
      <c s="50" t="str">
        <f>IF('S.D.PASTE SHEET'!Z390="","",'S.D.PASTE SHEET'!Z390)</f>
        <v/>
      </c>
      <c s="50" t="str">
        <f>IF('S.D.PASTE SHEET'!AA390="","",'S.D.PASTE SHEET'!AA390)</f>
        <v/>
      </c>
      <c s="50" t="str">
        <f>IF('S.D.PASTE SHEET'!AB390="","",'S.D.PASTE SHEET'!AB390)</f>
        <v/>
      </c>
      <c s="50" t="str">
        <f>IF('S.D.PASTE SHEET'!AC390="","",'S.D.PASTE SHEET'!AC390)</f>
        <v/>
      </c>
      <c s="50" t="str">
        <f>IF('S.D.PASTE SHEET'!AD390="","",'S.D.PASTE SHEET'!AD390)</f>
        <v/>
      </c>
      <c s="52"/>
      <c s="48" t="str">
        <f>IF(AK390="","",IF(AK390&gt;0,COUNT($AG$2:AG390),""))</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IF(BC390="","",IF(BC390&gt;0,COUNT($AY$2:AY390),""))</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391" spans="1:66" ht="15.75" customHeight="1">
      <c r="A391" s="50" t="str">
        <f>IF('S.D.PASTE SHEET'!A391="","",'S.D.PASTE SHEET'!A391)</f>
        <v/>
      </c>
      <c s="50" t="str">
        <f>IF('S.D.PASTE SHEET'!B391="","",'S.D.PASTE SHEET'!B391)</f>
        <v/>
      </c>
      <c s="50" t="str">
        <f>IF('S.D.PASTE SHEET'!C391="","",'S.D.PASTE SHEET'!C391)</f>
        <v/>
      </c>
      <c s="51" t="str">
        <f>IF('S.D.PASTE SHEET'!D391="","",'S.D.PASTE SHEET'!D391)</f>
        <v/>
      </c>
      <c s="50" t="str">
        <f>IF('S.D.PASTE SHEET'!E391="","",UPPER('S.D.PASTE SHEET'!E391))</f>
        <v/>
      </c>
      <c s="50" t="str">
        <f>IF('S.D.PASTE SHEET'!F391="","",'S.D.PASTE SHEET'!F391)</f>
        <v/>
      </c>
      <c s="50" t="str">
        <f>IF('S.D.PASTE SHEET'!G391="","",UPPER('S.D.PASTE SHEET'!G391))</f>
        <v/>
      </c>
      <c s="50" t="str">
        <f>IF('S.D.PASTE SHEET'!H391="","",UPPER('S.D.PASTE SHEET'!H391))</f>
        <v/>
      </c>
      <c s="50" t="str">
        <f>IF('S.D.PASTE SHEET'!I391="","",'S.D.PASTE SHEET'!I391)</f>
        <v/>
      </c>
      <c s="51" t="str">
        <f>IF('S.D.PASTE SHEET'!J391="","",'S.D.PASTE SHEET'!J391)</f>
        <v/>
      </c>
      <c s="50" t="str">
        <f>IF('S.D.PASTE SHEET'!K391="","",'S.D.PASTE SHEET'!K391)</f>
        <v/>
      </c>
      <c s="50" t="str">
        <f>IF('S.D.PASTE SHEET'!L391="","",'S.D.PASTE SHEET'!L391)</f>
        <v/>
      </c>
      <c s="50" t="str">
        <f>IF('S.D.PASTE SHEET'!M391="","",'S.D.PASTE SHEET'!M391)</f>
        <v/>
      </c>
      <c s="50" t="str">
        <f>IF('S.D.PASTE SHEET'!N391="","",'S.D.PASTE SHEET'!N391)</f>
        <v/>
      </c>
      <c s="50" t="str">
        <f>IF('S.D.PASTE SHEET'!O391="","",'S.D.PASTE SHEET'!O391)</f>
        <v/>
      </c>
      <c s="50" t="str">
        <f>IF('S.D.PASTE SHEET'!P391="","",'S.D.PASTE SHEET'!P391)</f>
        <v/>
      </c>
      <c s="50" t="str">
        <f>IF('S.D.PASTE SHEET'!Q391="","",'S.D.PASTE SHEET'!Q391)</f>
        <v/>
      </c>
      <c s="50" t="str">
        <f>IF('S.D.PASTE SHEET'!R391="","",'S.D.PASTE SHEET'!R391)</f>
        <v/>
      </c>
      <c s="50" t="str">
        <f>IF('S.D.PASTE SHEET'!S391="","",'S.D.PASTE SHEET'!S391)</f>
        <v/>
      </c>
      <c s="50" t="str">
        <f>IF('S.D.PASTE SHEET'!T391="","",'S.D.PASTE SHEET'!T391)</f>
        <v/>
      </c>
      <c s="50" t="str">
        <f>IF('S.D.PASTE SHEET'!U391="","",'S.D.PASTE SHEET'!U391)</f>
        <v/>
      </c>
      <c s="50" t="str">
        <f>IF('S.D.PASTE SHEET'!V391="","",'S.D.PASTE SHEET'!V391)</f>
        <v/>
      </c>
      <c s="50" t="str">
        <f>IF('S.D.PASTE SHEET'!W391="","",'S.D.PASTE SHEET'!W391)</f>
        <v/>
      </c>
      <c s="50" t="str">
        <f>IF('S.D.PASTE SHEET'!X391="","",'S.D.PASTE SHEET'!X391)</f>
        <v/>
      </c>
      <c s="50" t="str">
        <f>IF('S.D.PASTE SHEET'!Y391="","",'S.D.PASTE SHEET'!Y391)</f>
        <v/>
      </c>
      <c s="50" t="str">
        <f>IF('S.D.PASTE SHEET'!Z391="","",'S.D.PASTE SHEET'!Z391)</f>
        <v/>
      </c>
      <c s="50" t="str">
        <f>IF('S.D.PASTE SHEET'!AA391="","",'S.D.PASTE SHEET'!AA391)</f>
        <v/>
      </c>
      <c s="50" t="str">
        <f>IF('S.D.PASTE SHEET'!AB391="","",'S.D.PASTE SHEET'!AB391)</f>
        <v/>
      </c>
      <c s="50" t="str">
        <f>IF('S.D.PASTE SHEET'!AC391="","",'S.D.PASTE SHEET'!AC391)</f>
        <v/>
      </c>
      <c s="50" t="str">
        <f>IF('S.D.PASTE SHEET'!AD391="","",'S.D.PASTE SHEET'!AD391)</f>
        <v/>
      </c>
      <c s="52"/>
      <c s="48" t="str">
        <f>IF(AK391="","",IF(AK391&gt;0,COUNT($AG$2:AG391),""))</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IF(BC391="","",IF(BC391&gt;0,COUNT($AY$2:AY391),""))</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392" spans="1:66" ht="15.75" customHeight="1">
      <c r="A392" s="50" t="str">
        <f>IF('S.D.PASTE SHEET'!A392="","",'S.D.PASTE SHEET'!A392)</f>
        <v/>
      </c>
      <c s="50" t="str">
        <f>IF('S.D.PASTE SHEET'!B392="","",'S.D.PASTE SHEET'!B392)</f>
        <v/>
      </c>
      <c s="50" t="str">
        <f>IF('S.D.PASTE SHEET'!C392="","",'S.D.PASTE SHEET'!C392)</f>
        <v/>
      </c>
      <c s="51" t="str">
        <f>IF('S.D.PASTE SHEET'!D392="","",'S.D.PASTE SHEET'!D392)</f>
        <v/>
      </c>
      <c s="50" t="str">
        <f>IF('S.D.PASTE SHEET'!E392="","",UPPER('S.D.PASTE SHEET'!E392))</f>
        <v/>
      </c>
      <c s="50" t="str">
        <f>IF('S.D.PASTE SHEET'!F392="","",'S.D.PASTE SHEET'!F392)</f>
        <v/>
      </c>
      <c s="50" t="str">
        <f>IF('S.D.PASTE SHEET'!G392="","",UPPER('S.D.PASTE SHEET'!G392))</f>
        <v/>
      </c>
      <c s="50" t="str">
        <f>IF('S.D.PASTE SHEET'!H392="","",UPPER('S.D.PASTE SHEET'!H392))</f>
        <v/>
      </c>
      <c s="50" t="str">
        <f>IF('S.D.PASTE SHEET'!I392="","",'S.D.PASTE SHEET'!I392)</f>
        <v/>
      </c>
      <c s="51" t="str">
        <f>IF('S.D.PASTE SHEET'!J392="","",'S.D.PASTE SHEET'!J392)</f>
        <v/>
      </c>
      <c s="50" t="str">
        <f>IF('S.D.PASTE SHEET'!K392="","",'S.D.PASTE SHEET'!K392)</f>
        <v/>
      </c>
      <c s="50" t="str">
        <f>IF('S.D.PASTE SHEET'!L392="","",'S.D.PASTE SHEET'!L392)</f>
        <v/>
      </c>
      <c s="50" t="str">
        <f>IF('S.D.PASTE SHEET'!M392="","",'S.D.PASTE SHEET'!M392)</f>
        <v/>
      </c>
      <c s="50" t="str">
        <f>IF('S.D.PASTE SHEET'!N392="","",'S.D.PASTE SHEET'!N392)</f>
        <v/>
      </c>
      <c s="50" t="str">
        <f>IF('S.D.PASTE SHEET'!O392="","",'S.D.PASTE SHEET'!O392)</f>
        <v/>
      </c>
      <c s="50" t="str">
        <f>IF('S.D.PASTE SHEET'!P392="","",'S.D.PASTE SHEET'!P392)</f>
        <v/>
      </c>
      <c s="50" t="str">
        <f>IF('S.D.PASTE SHEET'!Q392="","",'S.D.PASTE SHEET'!Q392)</f>
        <v/>
      </c>
      <c s="50" t="str">
        <f>IF('S.D.PASTE SHEET'!R392="","",'S.D.PASTE SHEET'!R392)</f>
        <v/>
      </c>
      <c s="50" t="str">
        <f>IF('S.D.PASTE SHEET'!S392="","",'S.D.PASTE SHEET'!S392)</f>
        <v/>
      </c>
      <c s="50" t="str">
        <f>IF('S.D.PASTE SHEET'!T392="","",'S.D.PASTE SHEET'!T392)</f>
        <v/>
      </c>
      <c s="50" t="str">
        <f>IF('S.D.PASTE SHEET'!U392="","",'S.D.PASTE SHEET'!U392)</f>
        <v/>
      </c>
      <c s="50" t="str">
        <f>IF('S.D.PASTE SHEET'!V392="","",'S.D.PASTE SHEET'!V392)</f>
        <v/>
      </c>
      <c s="50" t="str">
        <f>IF('S.D.PASTE SHEET'!W392="","",'S.D.PASTE SHEET'!W392)</f>
        <v/>
      </c>
      <c s="50" t="str">
        <f>IF('S.D.PASTE SHEET'!X392="","",'S.D.PASTE SHEET'!X392)</f>
        <v/>
      </c>
      <c s="50" t="str">
        <f>IF('S.D.PASTE SHEET'!Y392="","",'S.D.PASTE SHEET'!Y392)</f>
        <v/>
      </c>
      <c s="50" t="str">
        <f>IF('S.D.PASTE SHEET'!Z392="","",'S.D.PASTE SHEET'!Z392)</f>
        <v/>
      </c>
      <c s="50" t="str">
        <f>IF('S.D.PASTE SHEET'!AA392="","",'S.D.PASTE SHEET'!AA392)</f>
        <v/>
      </c>
      <c s="50" t="str">
        <f>IF('S.D.PASTE SHEET'!AB392="","",'S.D.PASTE SHEET'!AB392)</f>
        <v/>
      </c>
      <c s="50" t="str">
        <f>IF('S.D.PASTE SHEET'!AC392="","",'S.D.PASTE SHEET'!AC392)</f>
        <v/>
      </c>
      <c s="50" t="str">
        <f>IF('S.D.PASTE SHEET'!AD392="","",'S.D.PASTE SHEET'!AD392)</f>
        <v/>
      </c>
      <c s="52"/>
      <c s="48" t="str">
        <f>IF(AK392="","",IF(AK392&gt;0,COUNT($AG$2:AG392),""))</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IF(BC392="","",IF(BC392&gt;0,COUNT($AY$2:AY392),""))</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393" spans="1:66" ht="15.75" customHeight="1">
      <c r="A393" s="50" t="str">
        <f>IF('S.D.PASTE SHEET'!A393="","",'S.D.PASTE SHEET'!A393)</f>
        <v/>
      </c>
      <c s="50" t="str">
        <f>IF('S.D.PASTE SHEET'!B393="","",'S.D.PASTE SHEET'!B393)</f>
        <v/>
      </c>
      <c s="50" t="str">
        <f>IF('S.D.PASTE SHEET'!C393="","",'S.D.PASTE SHEET'!C393)</f>
        <v/>
      </c>
      <c s="51" t="str">
        <f>IF('S.D.PASTE SHEET'!D393="","",'S.D.PASTE SHEET'!D393)</f>
        <v/>
      </c>
      <c s="50" t="str">
        <f>IF('S.D.PASTE SHEET'!E393="","",UPPER('S.D.PASTE SHEET'!E393))</f>
        <v/>
      </c>
      <c s="50" t="str">
        <f>IF('S.D.PASTE SHEET'!F393="","",'S.D.PASTE SHEET'!F393)</f>
        <v/>
      </c>
      <c s="50" t="str">
        <f>IF('S.D.PASTE SHEET'!G393="","",UPPER('S.D.PASTE SHEET'!G393))</f>
        <v/>
      </c>
      <c s="50" t="str">
        <f>IF('S.D.PASTE SHEET'!H393="","",UPPER('S.D.PASTE SHEET'!H393))</f>
        <v/>
      </c>
      <c s="50" t="str">
        <f>IF('S.D.PASTE SHEET'!I393="","",'S.D.PASTE SHEET'!I393)</f>
        <v/>
      </c>
      <c s="51" t="str">
        <f>IF('S.D.PASTE SHEET'!J393="","",'S.D.PASTE SHEET'!J393)</f>
        <v/>
      </c>
      <c s="50" t="str">
        <f>IF('S.D.PASTE SHEET'!K393="","",'S.D.PASTE SHEET'!K393)</f>
        <v/>
      </c>
      <c s="50" t="str">
        <f>IF('S.D.PASTE SHEET'!L393="","",'S.D.PASTE SHEET'!L393)</f>
        <v/>
      </c>
      <c s="50" t="str">
        <f>IF('S.D.PASTE SHEET'!M393="","",'S.D.PASTE SHEET'!M393)</f>
        <v/>
      </c>
      <c s="50" t="str">
        <f>IF('S.D.PASTE SHEET'!N393="","",'S.D.PASTE SHEET'!N393)</f>
        <v/>
      </c>
      <c s="50" t="str">
        <f>IF('S.D.PASTE SHEET'!O393="","",'S.D.PASTE SHEET'!O393)</f>
        <v/>
      </c>
      <c s="50" t="str">
        <f>IF('S.D.PASTE SHEET'!P393="","",'S.D.PASTE SHEET'!P393)</f>
        <v/>
      </c>
      <c s="50" t="str">
        <f>IF('S.D.PASTE SHEET'!Q393="","",'S.D.PASTE SHEET'!Q393)</f>
        <v/>
      </c>
      <c s="50" t="str">
        <f>IF('S.D.PASTE SHEET'!R393="","",'S.D.PASTE SHEET'!R393)</f>
        <v/>
      </c>
      <c s="50" t="str">
        <f>IF('S.D.PASTE SHEET'!S393="","",'S.D.PASTE SHEET'!S393)</f>
        <v/>
      </c>
      <c s="50" t="str">
        <f>IF('S.D.PASTE SHEET'!T393="","",'S.D.PASTE SHEET'!T393)</f>
        <v/>
      </c>
      <c s="50" t="str">
        <f>IF('S.D.PASTE SHEET'!U393="","",'S.D.PASTE SHEET'!U393)</f>
        <v/>
      </c>
      <c s="50" t="str">
        <f>IF('S.D.PASTE SHEET'!V393="","",'S.D.PASTE SHEET'!V393)</f>
        <v/>
      </c>
      <c s="50" t="str">
        <f>IF('S.D.PASTE SHEET'!W393="","",'S.D.PASTE SHEET'!W393)</f>
        <v/>
      </c>
      <c s="50" t="str">
        <f>IF('S.D.PASTE SHEET'!X393="","",'S.D.PASTE SHEET'!X393)</f>
        <v/>
      </c>
      <c s="50" t="str">
        <f>IF('S.D.PASTE SHEET'!Y393="","",'S.D.PASTE SHEET'!Y393)</f>
        <v/>
      </c>
      <c s="50" t="str">
        <f>IF('S.D.PASTE SHEET'!Z393="","",'S.D.PASTE SHEET'!Z393)</f>
        <v/>
      </c>
      <c s="50" t="str">
        <f>IF('S.D.PASTE SHEET'!AA393="","",'S.D.PASTE SHEET'!AA393)</f>
        <v/>
      </c>
      <c s="50" t="str">
        <f>IF('S.D.PASTE SHEET'!AB393="","",'S.D.PASTE SHEET'!AB393)</f>
        <v/>
      </c>
      <c s="50" t="str">
        <f>IF('S.D.PASTE SHEET'!AC393="","",'S.D.PASTE SHEET'!AC393)</f>
        <v/>
      </c>
      <c s="50" t="str">
        <f>IF('S.D.PASTE SHEET'!AD393="","",'S.D.PASTE SHEET'!AD393)</f>
        <v/>
      </c>
      <c s="52"/>
      <c s="48" t="str">
        <f>IF(AK393="","",IF(AK393&gt;0,COUNT($AG$2:AG393),""))</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IF(BC393="","",IF(BC393&gt;0,COUNT($AY$2:AY393),""))</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394" spans="1:66" ht="15.75" customHeight="1">
      <c r="A394" s="50" t="str">
        <f>IF('S.D.PASTE SHEET'!A394="","",'S.D.PASTE SHEET'!A394)</f>
        <v/>
      </c>
      <c s="50" t="str">
        <f>IF('S.D.PASTE SHEET'!B394="","",'S.D.PASTE SHEET'!B394)</f>
        <v/>
      </c>
      <c s="50" t="str">
        <f>IF('S.D.PASTE SHEET'!C394="","",'S.D.PASTE SHEET'!C394)</f>
        <v/>
      </c>
      <c s="51" t="str">
        <f>IF('S.D.PASTE SHEET'!D394="","",'S.D.PASTE SHEET'!D394)</f>
        <v/>
      </c>
      <c s="50" t="str">
        <f>IF('S.D.PASTE SHEET'!E394="","",UPPER('S.D.PASTE SHEET'!E394))</f>
        <v/>
      </c>
      <c s="50" t="str">
        <f>IF('S.D.PASTE SHEET'!F394="","",'S.D.PASTE SHEET'!F394)</f>
        <v/>
      </c>
      <c s="50" t="str">
        <f>IF('S.D.PASTE SHEET'!G394="","",UPPER('S.D.PASTE SHEET'!G394))</f>
        <v/>
      </c>
      <c s="50" t="str">
        <f>IF('S.D.PASTE SHEET'!H394="","",UPPER('S.D.PASTE SHEET'!H394))</f>
        <v/>
      </c>
      <c s="50" t="str">
        <f>IF('S.D.PASTE SHEET'!I394="","",'S.D.PASTE SHEET'!I394)</f>
        <v/>
      </c>
      <c s="51" t="str">
        <f>IF('S.D.PASTE SHEET'!J394="","",'S.D.PASTE SHEET'!J394)</f>
        <v/>
      </c>
      <c s="50" t="str">
        <f>IF('S.D.PASTE SHEET'!K394="","",'S.D.PASTE SHEET'!K394)</f>
        <v/>
      </c>
      <c s="50" t="str">
        <f>IF('S.D.PASTE SHEET'!L394="","",'S.D.PASTE SHEET'!L394)</f>
        <v/>
      </c>
      <c s="50" t="str">
        <f>IF('S.D.PASTE SHEET'!M394="","",'S.D.PASTE SHEET'!M394)</f>
        <v/>
      </c>
      <c s="50" t="str">
        <f>IF('S.D.PASTE SHEET'!N394="","",'S.D.PASTE SHEET'!N394)</f>
        <v/>
      </c>
      <c s="50" t="str">
        <f>IF('S.D.PASTE SHEET'!O394="","",'S.D.PASTE SHEET'!O394)</f>
        <v/>
      </c>
      <c s="50" t="str">
        <f>IF('S.D.PASTE SHEET'!P394="","",'S.D.PASTE SHEET'!P394)</f>
        <v/>
      </c>
      <c s="50" t="str">
        <f>IF('S.D.PASTE SHEET'!Q394="","",'S.D.PASTE SHEET'!Q394)</f>
        <v/>
      </c>
      <c s="50" t="str">
        <f>IF('S.D.PASTE SHEET'!R394="","",'S.D.PASTE SHEET'!R394)</f>
        <v/>
      </c>
      <c s="50" t="str">
        <f>IF('S.D.PASTE SHEET'!S394="","",'S.D.PASTE SHEET'!S394)</f>
        <v/>
      </c>
      <c s="50" t="str">
        <f>IF('S.D.PASTE SHEET'!T394="","",'S.D.PASTE SHEET'!T394)</f>
        <v/>
      </c>
      <c s="50" t="str">
        <f>IF('S.D.PASTE SHEET'!U394="","",'S.D.PASTE SHEET'!U394)</f>
        <v/>
      </c>
      <c s="50" t="str">
        <f>IF('S.D.PASTE SHEET'!V394="","",'S.D.PASTE SHEET'!V394)</f>
        <v/>
      </c>
      <c s="50" t="str">
        <f>IF('S.D.PASTE SHEET'!W394="","",'S.D.PASTE SHEET'!W394)</f>
        <v/>
      </c>
      <c s="50" t="str">
        <f>IF('S.D.PASTE SHEET'!X394="","",'S.D.PASTE SHEET'!X394)</f>
        <v/>
      </c>
      <c s="50" t="str">
        <f>IF('S.D.PASTE SHEET'!Y394="","",'S.D.PASTE SHEET'!Y394)</f>
        <v/>
      </c>
      <c s="50" t="str">
        <f>IF('S.D.PASTE SHEET'!Z394="","",'S.D.PASTE SHEET'!Z394)</f>
        <v/>
      </c>
      <c s="50" t="str">
        <f>IF('S.D.PASTE SHEET'!AA394="","",'S.D.PASTE SHEET'!AA394)</f>
        <v/>
      </c>
      <c s="50" t="str">
        <f>IF('S.D.PASTE SHEET'!AB394="","",'S.D.PASTE SHEET'!AB394)</f>
        <v/>
      </c>
      <c s="50" t="str">
        <f>IF('S.D.PASTE SHEET'!AC394="","",'S.D.PASTE SHEET'!AC394)</f>
        <v/>
      </c>
      <c s="50" t="str">
        <f>IF('S.D.PASTE SHEET'!AD394="","",'S.D.PASTE SHEET'!AD394)</f>
        <v/>
      </c>
      <c s="52"/>
      <c s="48" t="str">
        <f>IF(AK394="","",IF(AK394&gt;0,COUNT($AG$2:AG394),""))</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IF(BC394="","",IF(BC394&gt;0,COUNT($AY$2:AY394),""))</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395" spans="1:66" ht="15.75" customHeight="1">
      <c r="A395" s="50" t="str">
        <f>IF('S.D.PASTE SHEET'!A395="","",'S.D.PASTE SHEET'!A395)</f>
        <v/>
      </c>
      <c s="50" t="str">
        <f>IF('S.D.PASTE SHEET'!B395="","",'S.D.PASTE SHEET'!B395)</f>
        <v/>
      </c>
      <c s="50" t="str">
        <f>IF('S.D.PASTE SHEET'!C395="","",'S.D.PASTE SHEET'!C395)</f>
        <v/>
      </c>
      <c s="51" t="str">
        <f>IF('S.D.PASTE SHEET'!D395="","",'S.D.PASTE SHEET'!D395)</f>
        <v/>
      </c>
      <c s="50" t="str">
        <f>IF('S.D.PASTE SHEET'!E395="","",UPPER('S.D.PASTE SHEET'!E395))</f>
        <v/>
      </c>
      <c s="50" t="str">
        <f>IF('S.D.PASTE SHEET'!F395="","",'S.D.PASTE SHEET'!F395)</f>
        <v/>
      </c>
      <c s="50" t="str">
        <f>IF('S.D.PASTE SHEET'!G395="","",UPPER('S.D.PASTE SHEET'!G395))</f>
        <v/>
      </c>
      <c s="50" t="str">
        <f>IF('S.D.PASTE SHEET'!H395="","",UPPER('S.D.PASTE SHEET'!H395))</f>
        <v/>
      </c>
      <c s="50" t="str">
        <f>IF('S.D.PASTE SHEET'!I395="","",'S.D.PASTE SHEET'!I395)</f>
        <v/>
      </c>
      <c s="51" t="str">
        <f>IF('S.D.PASTE SHEET'!J395="","",'S.D.PASTE SHEET'!J395)</f>
        <v/>
      </c>
      <c s="50" t="str">
        <f>IF('S.D.PASTE SHEET'!K395="","",'S.D.PASTE SHEET'!K395)</f>
        <v/>
      </c>
      <c s="50" t="str">
        <f>IF('S.D.PASTE SHEET'!L395="","",'S.D.PASTE SHEET'!L395)</f>
        <v/>
      </c>
      <c s="50" t="str">
        <f>IF('S.D.PASTE SHEET'!M395="","",'S.D.PASTE SHEET'!M395)</f>
        <v/>
      </c>
      <c s="50" t="str">
        <f>IF('S.D.PASTE SHEET'!N395="","",'S.D.PASTE SHEET'!N395)</f>
        <v/>
      </c>
      <c s="50" t="str">
        <f>IF('S.D.PASTE SHEET'!O395="","",'S.D.PASTE SHEET'!O395)</f>
        <v/>
      </c>
      <c s="50" t="str">
        <f>IF('S.D.PASTE SHEET'!P395="","",'S.D.PASTE SHEET'!P395)</f>
        <v/>
      </c>
      <c s="50" t="str">
        <f>IF('S.D.PASTE SHEET'!Q395="","",'S.D.PASTE SHEET'!Q395)</f>
        <v/>
      </c>
      <c s="50" t="str">
        <f>IF('S.D.PASTE SHEET'!R395="","",'S.D.PASTE SHEET'!R395)</f>
        <v/>
      </c>
      <c s="50" t="str">
        <f>IF('S.D.PASTE SHEET'!S395="","",'S.D.PASTE SHEET'!S395)</f>
        <v/>
      </c>
      <c s="50" t="str">
        <f>IF('S.D.PASTE SHEET'!T395="","",'S.D.PASTE SHEET'!T395)</f>
        <v/>
      </c>
      <c s="50" t="str">
        <f>IF('S.D.PASTE SHEET'!U395="","",'S.D.PASTE SHEET'!U395)</f>
        <v/>
      </c>
      <c s="50" t="str">
        <f>IF('S.D.PASTE SHEET'!V395="","",'S.D.PASTE SHEET'!V395)</f>
        <v/>
      </c>
      <c s="50" t="str">
        <f>IF('S.D.PASTE SHEET'!W395="","",'S.D.PASTE SHEET'!W395)</f>
        <v/>
      </c>
      <c s="50" t="str">
        <f>IF('S.D.PASTE SHEET'!X395="","",'S.D.PASTE SHEET'!X395)</f>
        <v/>
      </c>
      <c s="50" t="str">
        <f>IF('S.D.PASTE SHEET'!Y395="","",'S.D.PASTE SHEET'!Y395)</f>
        <v/>
      </c>
      <c s="50" t="str">
        <f>IF('S.D.PASTE SHEET'!Z395="","",'S.D.PASTE SHEET'!Z395)</f>
        <v/>
      </c>
      <c s="50" t="str">
        <f>IF('S.D.PASTE SHEET'!AA395="","",'S.D.PASTE SHEET'!AA395)</f>
        <v/>
      </c>
      <c s="50" t="str">
        <f>IF('S.D.PASTE SHEET'!AB395="","",'S.D.PASTE SHEET'!AB395)</f>
        <v/>
      </c>
      <c s="50" t="str">
        <f>IF('S.D.PASTE SHEET'!AC395="","",'S.D.PASTE SHEET'!AC395)</f>
        <v/>
      </c>
      <c s="50" t="str">
        <f>IF('S.D.PASTE SHEET'!AD395="","",'S.D.PASTE SHEET'!AD395)</f>
        <v/>
      </c>
      <c s="52"/>
      <c s="48" t="str">
        <f>IF(AK395="","",IF(AK395&gt;0,COUNT($AG$2:AG395),""))</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IF(BC395="","",IF(BC395&gt;0,COUNT($AY$2:AY395),""))</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396" spans="1:66" ht="15.75" customHeight="1">
      <c r="A396" s="50" t="str">
        <f>IF('S.D.PASTE SHEET'!A396="","",'S.D.PASTE SHEET'!A396)</f>
        <v/>
      </c>
      <c s="50" t="str">
        <f>IF('S.D.PASTE SHEET'!B396="","",'S.D.PASTE SHEET'!B396)</f>
        <v/>
      </c>
      <c s="50" t="str">
        <f>IF('S.D.PASTE SHEET'!C396="","",'S.D.PASTE SHEET'!C396)</f>
        <v/>
      </c>
      <c s="51" t="str">
        <f>IF('S.D.PASTE SHEET'!D396="","",'S.D.PASTE SHEET'!D396)</f>
        <v/>
      </c>
      <c s="50" t="str">
        <f>IF('S.D.PASTE SHEET'!E396="","",UPPER('S.D.PASTE SHEET'!E396))</f>
        <v/>
      </c>
      <c s="50" t="str">
        <f>IF('S.D.PASTE SHEET'!F396="","",'S.D.PASTE SHEET'!F396)</f>
        <v/>
      </c>
      <c s="50" t="str">
        <f>IF('S.D.PASTE SHEET'!G396="","",UPPER('S.D.PASTE SHEET'!G396))</f>
        <v/>
      </c>
      <c s="50" t="str">
        <f>IF('S.D.PASTE SHEET'!H396="","",UPPER('S.D.PASTE SHEET'!H396))</f>
        <v/>
      </c>
      <c s="50" t="str">
        <f>IF('S.D.PASTE SHEET'!I396="","",'S.D.PASTE SHEET'!I396)</f>
        <v/>
      </c>
      <c s="51" t="str">
        <f>IF('S.D.PASTE SHEET'!J396="","",'S.D.PASTE SHEET'!J396)</f>
        <v/>
      </c>
      <c s="50" t="str">
        <f>IF('S.D.PASTE SHEET'!K396="","",'S.D.PASTE SHEET'!K396)</f>
        <v/>
      </c>
      <c s="50" t="str">
        <f>IF('S.D.PASTE SHEET'!L396="","",'S.D.PASTE SHEET'!L396)</f>
        <v/>
      </c>
      <c s="50" t="str">
        <f>IF('S.D.PASTE SHEET'!M396="","",'S.D.PASTE SHEET'!M396)</f>
        <v/>
      </c>
      <c s="50" t="str">
        <f>IF('S.D.PASTE SHEET'!N396="","",'S.D.PASTE SHEET'!N396)</f>
        <v/>
      </c>
      <c s="50" t="str">
        <f>IF('S.D.PASTE SHEET'!O396="","",'S.D.PASTE SHEET'!O396)</f>
        <v/>
      </c>
      <c s="50" t="str">
        <f>IF('S.D.PASTE SHEET'!P396="","",'S.D.PASTE SHEET'!P396)</f>
        <v/>
      </c>
      <c s="50" t="str">
        <f>IF('S.D.PASTE SHEET'!Q396="","",'S.D.PASTE SHEET'!Q396)</f>
        <v/>
      </c>
      <c s="50" t="str">
        <f>IF('S.D.PASTE SHEET'!R396="","",'S.D.PASTE SHEET'!R396)</f>
        <v/>
      </c>
      <c s="50" t="str">
        <f>IF('S.D.PASTE SHEET'!S396="","",'S.D.PASTE SHEET'!S396)</f>
        <v/>
      </c>
      <c s="50" t="str">
        <f>IF('S.D.PASTE SHEET'!T396="","",'S.D.PASTE SHEET'!T396)</f>
        <v/>
      </c>
      <c s="50" t="str">
        <f>IF('S.D.PASTE SHEET'!U396="","",'S.D.PASTE SHEET'!U396)</f>
        <v/>
      </c>
      <c s="50" t="str">
        <f>IF('S.D.PASTE SHEET'!V396="","",'S.D.PASTE SHEET'!V396)</f>
        <v/>
      </c>
      <c s="50" t="str">
        <f>IF('S.D.PASTE SHEET'!W396="","",'S.D.PASTE SHEET'!W396)</f>
        <v/>
      </c>
      <c s="50" t="str">
        <f>IF('S.D.PASTE SHEET'!X396="","",'S.D.PASTE SHEET'!X396)</f>
        <v/>
      </c>
      <c s="50" t="str">
        <f>IF('S.D.PASTE SHEET'!Y396="","",'S.D.PASTE SHEET'!Y396)</f>
        <v/>
      </c>
      <c s="50" t="str">
        <f>IF('S.D.PASTE SHEET'!Z396="","",'S.D.PASTE SHEET'!Z396)</f>
        <v/>
      </c>
      <c s="50" t="str">
        <f>IF('S.D.PASTE SHEET'!AA396="","",'S.D.PASTE SHEET'!AA396)</f>
        <v/>
      </c>
      <c s="50" t="str">
        <f>IF('S.D.PASTE SHEET'!AB396="","",'S.D.PASTE SHEET'!AB396)</f>
        <v/>
      </c>
      <c s="50" t="str">
        <f>IF('S.D.PASTE SHEET'!AC396="","",'S.D.PASTE SHEET'!AC396)</f>
        <v/>
      </c>
      <c s="50" t="str">
        <f>IF('S.D.PASTE SHEET'!AD396="","",'S.D.PASTE SHEET'!AD396)</f>
        <v/>
      </c>
      <c s="52"/>
      <c s="48" t="str">
        <f>IF(AK396="","",IF(AK396&gt;0,COUNT($AG$2:AG396),""))</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IF(BC396="","",IF(BC396&gt;0,COUNT($AY$2:AY396),""))</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397" spans="1:66" ht="15.75" customHeight="1">
      <c r="A397" s="50" t="str">
        <f>IF('S.D.PASTE SHEET'!A397="","",'S.D.PASTE SHEET'!A397)</f>
        <v/>
      </c>
      <c s="50" t="str">
        <f>IF('S.D.PASTE SHEET'!B397="","",'S.D.PASTE SHEET'!B397)</f>
        <v/>
      </c>
      <c s="50" t="str">
        <f>IF('S.D.PASTE SHEET'!C397="","",'S.D.PASTE SHEET'!C397)</f>
        <v/>
      </c>
      <c s="51" t="str">
        <f>IF('S.D.PASTE SHEET'!D397="","",'S.D.PASTE SHEET'!D397)</f>
        <v/>
      </c>
      <c s="50" t="str">
        <f>IF('S.D.PASTE SHEET'!E397="","",UPPER('S.D.PASTE SHEET'!E397))</f>
        <v/>
      </c>
      <c s="50" t="str">
        <f>IF('S.D.PASTE SHEET'!F397="","",'S.D.PASTE SHEET'!F397)</f>
        <v/>
      </c>
      <c s="50" t="str">
        <f>IF('S.D.PASTE SHEET'!G397="","",UPPER('S.D.PASTE SHEET'!G397))</f>
        <v/>
      </c>
      <c s="50" t="str">
        <f>IF('S.D.PASTE SHEET'!H397="","",UPPER('S.D.PASTE SHEET'!H397))</f>
        <v/>
      </c>
      <c s="50" t="str">
        <f>IF('S.D.PASTE SHEET'!I397="","",'S.D.PASTE SHEET'!I397)</f>
        <v/>
      </c>
      <c s="51" t="str">
        <f>IF('S.D.PASTE SHEET'!J397="","",'S.D.PASTE SHEET'!J397)</f>
        <v/>
      </c>
      <c s="50" t="str">
        <f>IF('S.D.PASTE SHEET'!K397="","",'S.D.PASTE SHEET'!K397)</f>
        <v/>
      </c>
      <c s="50" t="str">
        <f>IF('S.D.PASTE SHEET'!L397="","",'S.D.PASTE SHEET'!L397)</f>
        <v/>
      </c>
      <c s="50" t="str">
        <f>IF('S.D.PASTE SHEET'!M397="","",'S.D.PASTE SHEET'!M397)</f>
        <v/>
      </c>
      <c s="50" t="str">
        <f>IF('S.D.PASTE SHEET'!N397="","",'S.D.PASTE SHEET'!N397)</f>
        <v/>
      </c>
      <c s="50" t="str">
        <f>IF('S.D.PASTE SHEET'!O397="","",'S.D.PASTE SHEET'!O397)</f>
        <v/>
      </c>
      <c s="50" t="str">
        <f>IF('S.D.PASTE SHEET'!P397="","",'S.D.PASTE SHEET'!P397)</f>
        <v/>
      </c>
      <c s="50" t="str">
        <f>IF('S.D.PASTE SHEET'!Q397="","",'S.D.PASTE SHEET'!Q397)</f>
        <v/>
      </c>
      <c s="50" t="str">
        <f>IF('S.D.PASTE SHEET'!R397="","",'S.D.PASTE SHEET'!R397)</f>
        <v/>
      </c>
      <c s="50" t="str">
        <f>IF('S.D.PASTE SHEET'!S397="","",'S.D.PASTE SHEET'!S397)</f>
        <v/>
      </c>
      <c s="50" t="str">
        <f>IF('S.D.PASTE SHEET'!T397="","",'S.D.PASTE SHEET'!T397)</f>
        <v/>
      </c>
      <c s="50" t="str">
        <f>IF('S.D.PASTE SHEET'!U397="","",'S.D.PASTE SHEET'!U397)</f>
        <v/>
      </c>
      <c s="50" t="str">
        <f>IF('S.D.PASTE SHEET'!V397="","",'S.D.PASTE SHEET'!V397)</f>
        <v/>
      </c>
      <c s="50" t="str">
        <f>IF('S.D.PASTE SHEET'!W397="","",'S.D.PASTE SHEET'!W397)</f>
        <v/>
      </c>
      <c s="50" t="str">
        <f>IF('S.D.PASTE SHEET'!X397="","",'S.D.PASTE SHEET'!X397)</f>
        <v/>
      </c>
      <c s="50" t="str">
        <f>IF('S.D.PASTE SHEET'!Y397="","",'S.D.PASTE SHEET'!Y397)</f>
        <v/>
      </c>
      <c s="50" t="str">
        <f>IF('S.D.PASTE SHEET'!Z397="","",'S.D.PASTE SHEET'!Z397)</f>
        <v/>
      </c>
      <c s="50" t="str">
        <f>IF('S.D.PASTE SHEET'!AA397="","",'S.D.PASTE SHEET'!AA397)</f>
        <v/>
      </c>
      <c s="50" t="str">
        <f>IF('S.D.PASTE SHEET'!AB397="","",'S.D.PASTE SHEET'!AB397)</f>
        <v/>
      </c>
      <c s="50" t="str">
        <f>IF('S.D.PASTE SHEET'!AC397="","",'S.D.PASTE SHEET'!AC397)</f>
        <v/>
      </c>
      <c s="50" t="str">
        <f>IF('S.D.PASTE SHEET'!AD397="","",'S.D.PASTE SHEET'!AD397)</f>
        <v/>
      </c>
      <c s="52"/>
      <c s="48" t="str">
        <f>IF(AK397="","",IF(AK397&gt;0,COUNT($AG$2:AG397),""))</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IF(BC397="","",IF(BC397&gt;0,COUNT($AY$2:AY397),""))</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398" spans="1:66" ht="15.75" customHeight="1">
      <c r="A398" s="50" t="str">
        <f>IF('S.D.PASTE SHEET'!A398="","",'S.D.PASTE SHEET'!A398)</f>
        <v/>
      </c>
      <c s="50" t="str">
        <f>IF('S.D.PASTE SHEET'!B398="","",'S.D.PASTE SHEET'!B398)</f>
        <v/>
      </c>
      <c s="50" t="str">
        <f>IF('S.D.PASTE SHEET'!C398="","",'S.D.PASTE SHEET'!C398)</f>
        <v/>
      </c>
      <c s="51" t="str">
        <f>IF('S.D.PASTE SHEET'!D398="","",'S.D.PASTE SHEET'!D398)</f>
        <v/>
      </c>
      <c s="50" t="str">
        <f>IF('S.D.PASTE SHEET'!E398="","",UPPER('S.D.PASTE SHEET'!E398))</f>
        <v/>
      </c>
      <c s="50" t="str">
        <f>IF('S.D.PASTE SHEET'!F398="","",'S.D.PASTE SHEET'!F398)</f>
        <v/>
      </c>
      <c s="50" t="str">
        <f>IF('S.D.PASTE SHEET'!G398="","",UPPER('S.D.PASTE SHEET'!G398))</f>
        <v/>
      </c>
      <c s="50" t="str">
        <f>IF('S.D.PASTE SHEET'!H398="","",UPPER('S.D.PASTE SHEET'!H398))</f>
        <v/>
      </c>
      <c s="50" t="str">
        <f>IF('S.D.PASTE SHEET'!I398="","",'S.D.PASTE SHEET'!I398)</f>
        <v/>
      </c>
      <c s="51" t="str">
        <f>IF('S.D.PASTE SHEET'!J398="","",'S.D.PASTE SHEET'!J398)</f>
        <v/>
      </c>
      <c s="50" t="str">
        <f>IF('S.D.PASTE SHEET'!K398="","",'S.D.PASTE SHEET'!K398)</f>
        <v/>
      </c>
      <c s="50" t="str">
        <f>IF('S.D.PASTE SHEET'!L398="","",'S.D.PASTE SHEET'!L398)</f>
        <v/>
      </c>
      <c s="50" t="str">
        <f>IF('S.D.PASTE SHEET'!M398="","",'S.D.PASTE SHEET'!M398)</f>
        <v/>
      </c>
      <c s="50" t="str">
        <f>IF('S.D.PASTE SHEET'!N398="","",'S.D.PASTE SHEET'!N398)</f>
        <v/>
      </c>
      <c s="50" t="str">
        <f>IF('S.D.PASTE SHEET'!O398="","",'S.D.PASTE SHEET'!O398)</f>
        <v/>
      </c>
      <c s="50" t="str">
        <f>IF('S.D.PASTE SHEET'!P398="","",'S.D.PASTE SHEET'!P398)</f>
        <v/>
      </c>
      <c s="50" t="str">
        <f>IF('S.D.PASTE SHEET'!Q398="","",'S.D.PASTE SHEET'!Q398)</f>
        <v/>
      </c>
      <c s="50" t="str">
        <f>IF('S.D.PASTE SHEET'!R398="","",'S.D.PASTE SHEET'!R398)</f>
        <v/>
      </c>
      <c s="50" t="str">
        <f>IF('S.D.PASTE SHEET'!S398="","",'S.D.PASTE SHEET'!S398)</f>
        <v/>
      </c>
      <c s="50" t="str">
        <f>IF('S.D.PASTE SHEET'!T398="","",'S.D.PASTE SHEET'!T398)</f>
        <v/>
      </c>
      <c s="50" t="str">
        <f>IF('S.D.PASTE SHEET'!U398="","",'S.D.PASTE SHEET'!U398)</f>
        <v/>
      </c>
      <c s="50" t="str">
        <f>IF('S.D.PASTE SHEET'!V398="","",'S.D.PASTE SHEET'!V398)</f>
        <v/>
      </c>
      <c s="50" t="str">
        <f>IF('S.D.PASTE SHEET'!W398="","",'S.D.PASTE SHEET'!W398)</f>
        <v/>
      </c>
      <c s="50" t="str">
        <f>IF('S.D.PASTE SHEET'!X398="","",'S.D.PASTE SHEET'!X398)</f>
        <v/>
      </c>
      <c s="50" t="str">
        <f>IF('S.D.PASTE SHEET'!Y398="","",'S.D.PASTE SHEET'!Y398)</f>
        <v/>
      </c>
      <c s="50" t="str">
        <f>IF('S.D.PASTE SHEET'!Z398="","",'S.D.PASTE SHEET'!Z398)</f>
        <v/>
      </c>
      <c s="50" t="str">
        <f>IF('S.D.PASTE SHEET'!AA398="","",'S.D.PASTE SHEET'!AA398)</f>
        <v/>
      </c>
      <c s="50" t="str">
        <f>IF('S.D.PASTE SHEET'!AB398="","",'S.D.PASTE SHEET'!AB398)</f>
        <v/>
      </c>
      <c s="50" t="str">
        <f>IF('S.D.PASTE SHEET'!AC398="","",'S.D.PASTE SHEET'!AC398)</f>
        <v/>
      </c>
      <c s="50" t="str">
        <f>IF('S.D.PASTE SHEET'!AD398="","",'S.D.PASTE SHEET'!AD398)</f>
        <v/>
      </c>
      <c s="52"/>
      <c s="48" t="str">
        <f>IF(AK398="","",IF(AK398&gt;0,COUNT($AG$2:AG398),""))</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IF(BC398="","",IF(BC398&gt;0,COUNT($AY$2:AY398),""))</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399" spans="1:66" ht="15.75" customHeight="1">
      <c r="A399" s="50" t="str">
        <f>IF('S.D.PASTE SHEET'!A399="","",'S.D.PASTE SHEET'!A399)</f>
        <v/>
      </c>
      <c s="50" t="str">
        <f>IF('S.D.PASTE SHEET'!B399="","",'S.D.PASTE SHEET'!B399)</f>
        <v/>
      </c>
      <c s="50" t="str">
        <f>IF('S.D.PASTE SHEET'!C399="","",'S.D.PASTE SHEET'!C399)</f>
        <v/>
      </c>
      <c s="51" t="str">
        <f>IF('S.D.PASTE SHEET'!D399="","",'S.D.PASTE SHEET'!D399)</f>
        <v/>
      </c>
      <c s="50" t="str">
        <f>IF('S.D.PASTE SHEET'!E399="","",UPPER('S.D.PASTE SHEET'!E399))</f>
        <v/>
      </c>
      <c s="50" t="str">
        <f>IF('S.D.PASTE SHEET'!F399="","",'S.D.PASTE SHEET'!F399)</f>
        <v/>
      </c>
      <c s="50" t="str">
        <f>IF('S.D.PASTE SHEET'!G399="","",UPPER('S.D.PASTE SHEET'!G399))</f>
        <v/>
      </c>
      <c s="50" t="str">
        <f>IF('S.D.PASTE SHEET'!H399="","",UPPER('S.D.PASTE SHEET'!H399))</f>
        <v/>
      </c>
      <c s="50" t="str">
        <f>IF('S.D.PASTE SHEET'!I399="","",'S.D.PASTE SHEET'!I399)</f>
        <v/>
      </c>
      <c s="51" t="str">
        <f>IF('S.D.PASTE SHEET'!J399="","",'S.D.PASTE SHEET'!J399)</f>
        <v/>
      </c>
      <c s="50" t="str">
        <f>IF('S.D.PASTE SHEET'!K399="","",'S.D.PASTE SHEET'!K399)</f>
        <v/>
      </c>
      <c s="50" t="str">
        <f>IF('S.D.PASTE SHEET'!L399="","",'S.D.PASTE SHEET'!L399)</f>
        <v/>
      </c>
      <c s="50" t="str">
        <f>IF('S.D.PASTE SHEET'!M399="","",'S.D.PASTE SHEET'!M399)</f>
        <v/>
      </c>
      <c s="50" t="str">
        <f>IF('S.D.PASTE SHEET'!N399="","",'S.D.PASTE SHEET'!N399)</f>
        <v/>
      </c>
      <c s="50" t="str">
        <f>IF('S.D.PASTE SHEET'!O399="","",'S.D.PASTE SHEET'!O399)</f>
        <v/>
      </c>
      <c s="50" t="str">
        <f>IF('S.D.PASTE SHEET'!P399="","",'S.D.PASTE SHEET'!P399)</f>
        <v/>
      </c>
      <c s="50" t="str">
        <f>IF('S.D.PASTE SHEET'!Q399="","",'S.D.PASTE SHEET'!Q399)</f>
        <v/>
      </c>
      <c s="50" t="str">
        <f>IF('S.D.PASTE SHEET'!R399="","",'S.D.PASTE SHEET'!R399)</f>
        <v/>
      </c>
      <c s="50" t="str">
        <f>IF('S.D.PASTE SHEET'!S399="","",'S.D.PASTE SHEET'!S399)</f>
        <v/>
      </c>
      <c s="50" t="str">
        <f>IF('S.D.PASTE SHEET'!T399="","",'S.D.PASTE SHEET'!T399)</f>
        <v/>
      </c>
      <c s="50" t="str">
        <f>IF('S.D.PASTE SHEET'!U399="","",'S.D.PASTE SHEET'!U399)</f>
        <v/>
      </c>
      <c s="50" t="str">
        <f>IF('S.D.PASTE SHEET'!V399="","",'S.D.PASTE SHEET'!V399)</f>
        <v/>
      </c>
      <c s="50" t="str">
        <f>IF('S.D.PASTE SHEET'!W399="","",'S.D.PASTE SHEET'!W399)</f>
        <v/>
      </c>
      <c s="50" t="str">
        <f>IF('S.D.PASTE SHEET'!X399="","",'S.D.PASTE SHEET'!X399)</f>
        <v/>
      </c>
      <c s="50" t="str">
        <f>IF('S.D.PASTE SHEET'!Y399="","",'S.D.PASTE SHEET'!Y399)</f>
        <v/>
      </c>
      <c s="50" t="str">
        <f>IF('S.D.PASTE SHEET'!Z399="","",'S.D.PASTE SHEET'!Z399)</f>
        <v/>
      </c>
      <c s="50" t="str">
        <f>IF('S.D.PASTE SHEET'!AA399="","",'S.D.PASTE SHEET'!AA399)</f>
        <v/>
      </c>
      <c s="50" t="str">
        <f>IF('S.D.PASTE SHEET'!AB399="","",'S.D.PASTE SHEET'!AB399)</f>
        <v/>
      </c>
      <c s="50" t="str">
        <f>IF('S.D.PASTE SHEET'!AC399="","",'S.D.PASTE SHEET'!AC399)</f>
        <v/>
      </c>
      <c s="50" t="str">
        <f>IF('S.D.PASTE SHEET'!AD399="","",'S.D.PASTE SHEET'!AD399)</f>
        <v/>
      </c>
      <c s="52"/>
      <c s="48" t="str">
        <f>IF(AK399="","",IF(AK399&gt;0,COUNT($AG$2:AG399),""))</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IF(BC399="","",IF(BC399&gt;0,COUNT($AY$2:AY399),""))</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00" spans="1:66" ht="15.75" customHeight="1">
      <c r="A400" s="50" t="str">
        <f>IF('S.D.PASTE SHEET'!A400="","",'S.D.PASTE SHEET'!A400)</f>
        <v/>
      </c>
      <c s="50" t="str">
        <f>IF('S.D.PASTE SHEET'!B400="","",'S.D.PASTE SHEET'!B400)</f>
        <v/>
      </c>
      <c s="50" t="str">
        <f>IF('S.D.PASTE SHEET'!C400="","",'S.D.PASTE SHEET'!C400)</f>
        <v/>
      </c>
      <c s="51" t="str">
        <f>IF('S.D.PASTE SHEET'!D400="","",'S.D.PASTE SHEET'!D400)</f>
        <v/>
      </c>
      <c s="50" t="str">
        <f>IF('S.D.PASTE SHEET'!E400="","",UPPER('S.D.PASTE SHEET'!E400))</f>
        <v/>
      </c>
      <c s="50" t="str">
        <f>IF('S.D.PASTE SHEET'!F400="","",'S.D.PASTE SHEET'!F400)</f>
        <v/>
      </c>
      <c s="50" t="str">
        <f>IF('S.D.PASTE SHEET'!G400="","",UPPER('S.D.PASTE SHEET'!G400))</f>
        <v/>
      </c>
      <c s="50" t="str">
        <f>IF('S.D.PASTE SHEET'!H400="","",UPPER('S.D.PASTE SHEET'!H400))</f>
        <v/>
      </c>
      <c s="50" t="str">
        <f>IF('S.D.PASTE SHEET'!I400="","",'S.D.PASTE SHEET'!I400)</f>
        <v/>
      </c>
      <c s="51" t="str">
        <f>IF('S.D.PASTE SHEET'!J400="","",'S.D.PASTE SHEET'!J400)</f>
        <v/>
      </c>
      <c s="50" t="str">
        <f>IF('S.D.PASTE SHEET'!K400="","",'S.D.PASTE SHEET'!K400)</f>
        <v/>
      </c>
      <c s="50" t="str">
        <f>IF('S.D.PASTE SHEET'!L400="","",'S.D.PASTE SHEET'!L400)</f>
        <v/>
      </c>
      <c s="50" t="str">
        <f>IF('S.D.PASTE SHEET'!M400="","",'S.D.PASTE SHEET'!M400)</f>
        <v/>
      </c>
      <c s="50" t="str">
        <f>IF('S.D.PASTE SHEET'!N400="","",'S.D.PASTE SHEET'!N400)</f>
        <v/>
      </c>
      <c s="50" t="str">
        <f>IF('S.D.PASTE SHEET'!O400="","",'S.D.PASTE SHEET'!O400)</f>
        <v/>
      </c>
      <c s="50" t="str">
        <f>IF('S.D.PASTE SHEET'!P400="","",'S.D.PASTE SHEET'!P400)</f>
        <v/>
      </c>
      <c s="50" t="str">
        <f>IF('S.D.PASTE SHEET'!Q400="","",'S.D.PASTE SHEET'!Q400)</f>
        <v/>
      </c>
      <c s="50" t="str">
        <f>IF('S.D.PASTE SHEET'!R400="","",'S.D.PASTE SHEET'!R400)</f>
        <v/>
      </c>
      <c s="50" t="str">
        <f>IF('S.D.PASTE SHEET'!S400="","",'S.D.PASTE SHEET'!S400)</f>
        <v/>
      </c>
      <c s="50" t="str">
        <f>IF('S.D.PASTE SHEET'!T400="","",'S.D.PASTE SHEET'!T400)</f>
        <v/>
      </c>
      <c s="50" t="str">
        <f>IF('S.D.PASTE SHEET'!U400="","",'S.D.PASTE SHEET'!U400)</f>
        <v/>
      </c>
      <c s="50" t="str">
        <f>IF('S.D.PASTE SHEET'!V400="","",'S.D.PASTE SHEET'!V400)</f>
        <v/>
      </c>
      <c s="50" t="str">
        <f>IF('S.D.PASTE SHEET'!W400="","",'S.D.PASTE SHEET'!W400)</f>
        <v/>
      </c>
      <c s="50" t="str">
        <f>IF('S.D.PASTE SHEET'!X400="","",'S.D.PASTE SHEET'!X400)</f>
        <v/>
      </c>
      <c s="50" t="str">
        <f>IF('S.D.PASTE SHEET'!Y400="","",'S.D.PASTE SHEET'!Y400)</f>
        <v/>
      </c>
      <c s="50" t="str">
        <f>IF('S.D.PASTE SHEET'!Z400="","",'S.D.PASTE SHEET'!Z400)</f>
        <v/>
      </c>
      <c s="50" t="str">
        <f>IF('S.D.PASTE SHEET'!AA400="","",'S.D.PASTE SHEET'!AA400)</f>
        <v/>
      </c>
      <c s="50" t="str">
        <f>IF('S.D.PASTE SHEET'!AB400="","",'S.D.PASTE SHEET'!AB400)</f>
        <v/>
      </c>
      <c s="50" t="str">
        <f>IF('S.D.PASTE SHEET'!AC400="","",'S.D.PASTE SHEET'!AC400)</f>
        <v/>
      </c>
      <c s="50" t="str">
        <f>IF('S.D.PASTE SHEET'!AD400="","",'S.D.PASTE SHEET'!AD400)</f>
        <v/>
      </c>
      <c s="52"/>
      <c s="48" t="str">
        <f>IF(AK400="","",IF(AK400&gt;0,COUNT($AG$2:AG400),""))</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IF(BC400="","",IF(BC400&gt;0,COUNT($AY$2:AY400),""))</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01" spans="1:66" ht="15.75" customHeight="1">
      <c r="A401" s="50" t="str">
        <f>IF('S.D.PASTE SHEET'!A401="","",'S.D.PASTE SHEET'!A401)</f>
        <v/>
      </c>
      <c s="50" t="str">
        <f>IF('S.D.PASTE SHEET'!B401="","",'S.D.PASTE SHEET'!B401)</f>
        <v/>
      </c>
      <c s="50" t="str">
        <f>IF('S.D.PASTE SHEET'!C401="","",'S.D.PASTE SHEET'!C401)</f>
        <v/>
      </c>
      <c s="51" t="str">
        <f>IF('S.D.PASTE SHEET'!D401="","",'S.D.PASTE SHEET'!D401)</f>
        <v/>
      </c>
      <c s="50" t="str">
        <f>IF('S.D.PASTE SHEET'!E401="","",UPPER('S.D.PASTE SHEET'!E401))</f>
        <v/>
      </c>
      <c s="50" t="str">
        <f>IF('S.D.PASTE SHEET'!F401="","",'S.D.PASTE SHEET'!F401)</f>
        <v/>
      </c>
      <c s="50" t="str">
        <f>IF('S.D.PASTE SHEET'!G401="","",UPPER('S.D.PASTE SHEET'!G401))</f>
        <v/>
      </c>
      <c s="50" t="str">
        <f>IF('S.D.PASTE SHEET'!H401="","",UPPER('S.D.PASTE SHEET'!H401))</f>
        <v/>
      </c>
      <c s="50" t="str">
        <f>IF('S.D.PASTE SHEET'!I401="","",'S.D.PASTE SHEET'!I401)</f>
        <v/>
      </c>
      <c s="51" t="str">
        <f>IF('S.D.PASTE SHEET'!J401="","",'S.D.PASTE SHEET'!J401)</f>
        <v/>
      </c>
      <c s="50" t="str">
        <f>IF('S.D.PASTE SHEET'!K401="","",'S.D.PASTE SHEET'!K401)</f>
        <v/>
      </c>
      <c s="50" t="str">
        <f>IF('S.D.PASTE SHEET'!L401="","",'S.D.PASTE SHEET'!L401)</f>
        <v/>
      </c>
      <c s="50" t="str">
        <f>IF('S.D.PASTE SHEET'!M401="","",'S.D.PASTE SHEET'!M401)</f>
        <v/>
      </c>
      <c s="50" t="str">
        <f>IF('S.D.PASTE SHEET'!N401="","",'S.D.PASTE SHEET'!N401)</f>
        <v/>
      </c>
      <c s="50" t="str">
        <f>IF('S.D.PASTE SHEET'!O401="","",'S.D.PASTE SHEET'!O401)</f>
        <v/>
      </c>
      <c s="50" t="str">
        <f>IF('S.D.PASTE SHEET'!P401="","",'S.D.PASTE SHEET'!P401)</f>
        <v/>
      </c>
      <c s="50" t="str">
        <f>IF('S.D.PASTE SHEET'!Q401="","",'S.D.PASTE SHEET'!Q401)</f>
        <v/>
      </c>
      <c s="50" t="str">
        <f>IF('S.D.PASTE SHEET'!R401="","",'S.D.PASTE SHEET'!R401)</f>
        <v/>
      </c>
      <c s="50" t="str">
        <f>IF('S.D.PASTE SHEET'!S401="","",'S.D.PASTE SHEET'!S401)</f>
        <v/>
      </c>
      <c s="50" t="str">
        <f>IF('S.D.PASTE SHEET'!T401="","",'S.D.PASTE SHEET'!T401)</f>
        <v/>
      </c>
      <c s="50" t="str">
        <f>IF('S.D.PASTE SHEET'!U401="","",'S.D.PASTE SHEET'!U401)</f>
        <v/>
      </c>
      <c s="50" t="str">
        <f>IF('S.D.PASTE SHEET'!V401="","",'S.D.PASTE SHEET'!V401)</f>
        <v/>
      </c>
      <c s="50" t="str">
        <f>IF('S.D.PASTE SHEET'!W401="","",'S.D.PASTE SHEET'!W401)</f>
        <v/>
      </c>
      <c s="50" t="str">
        <f>IF('S.D.PASTE SHEET'!X401="","",'S.D.PASTE SHEET'!X401)</f>
        <v/>
      </c>
      <c s="50" t="str">
        <f>IF('S.D.PASTE SHEET'!Y401="","",'S.D.PASTE SHEET'!Y401)</f>
        <v/>
      </c>
      <c s="50" t="str">
        <f>IF('S.D.PASTE SHEET'!Z401="","",'S.D.PASTE SHEET'!Z401)</f>
        <v/>
      </c>
      <c s="50" t="str">
        <f>IF('S.D.PASTE SHEET'!AA401="","",'S.D.PASTE SHEET'!AA401)</f>
        <v/>
      </c>
      <c s="50" t="str">
        <f>IF('S.D.PASTE SHEET'!AB401="","",'S.D.PASTE SHEET'!AB401)</f>
        <v/>
      </c>
      <c s="50" t="str">
        <f>IF('S.D.PASTE SHEET'!AC401="","",'S.D.PASTE SHEET'!AC401)</f>
        <v/>
      </c>
      <c s="50" t="str">
        <f>IF('S.D.PASTE SHEET'!AD401="","",'S.D.PASTE SHEET'!AD401)</f>
        <v/>
      </c>
      <c s="52"/>
      <c s="48" t="str">
        <f>IF(AK401="","",IF(AK401&gt;0,COUNT($AG$2:AG401),""))</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IF(BC401="","",IF(BC401&gt;0,COUNT($AY$2:AY401),""))</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02" spans="1:66" ht="15.75" customHeight="1">
      <c r="A402" s="50" t="str">
        <f>IF('S.D.PASTE SHEET'!A402="","",'S.D.PASTE SHEET'!A402)</f>
        <v/>
      </c>
      <c s="50" t="str">
        <f>IF('S.D.PASTE SHEET'!B402="","",'S.D.PASTE SHEET'!B402)</f>
        <v/>
      </c>
      <c s="50" t="str">
        <f>IF('S.D.PASTE SHEET'!C402="","",'S.D.PASTE SHEET'!C402)</f>
        <v/>
      </c>
      <c s="51" t="str">
        <f>IF('S.D.PASTE SHEET'!D402="","",'S.D.PASTE SHEET'!D402)</f>
        <v/>
      </c>
      <c s="50" t="str">
        <f>IF('S.D.PASTE SHEET'!E402="","",UPPER('S.D.PASTE SHEET'!E402))</f>
        <v/>
      </c>
      <c s="50" t="str">
        <f>IF('S.D.PASTE SHEET'!F402="","",'S.D.PASTE SHEET'!F402)</f>
        <v/>
      </c>
      <c s="50" t="str">
        <f>IF('S.D.PASTE SHEET'!G402="","",UPPER('S.D.PASTE SHEET'!G402))</f>
        <v/>
      </c>
      <c s="50" t="str">
        <f>IF('S.D.PASTE SHEET'!H402="","",UPPER('S.D.PASTE SHEET'!H402))</f>
        <v/>
      </c>
      <c s="50" t="str">
        <f>IF('S.D.PASTE SHEET'!I402="","",'S.D.PASTE SHEET'!I402)</f>
        <v/>
      </c>
      <c s="51" t="str">
        <f>IF('S.D.PASTE SHEET'!J402="","",'S.D.PASTE SHEET'!J402)</f>
        <v/>
      </c>
      <c s="50" t="str">
        <f>IF('S.D.PASTE SHEET'!K402="","",'S.D.PASTE SHEET'!K402)</f>
        <v/>
      </c>
      <c s="50" t="str">
        <f>IF('S.D.PASTE SHEET'!L402="","",'S.D.PASTE SHEET'!L402)</f>
        <v/>
      </c>
      <c s="50" t="str">
        <f>IF('S.D.PASTE SHEET'!M402="","",'S.D.PASTE SHEET'!M402)</f>
        <v/>
      </c>
      <c s="50" t="str">
        <f>IF('S.D.PASTE SHEET'!N402="","",'S.D.PASTE SHEET'!N402)</f>
        <v/>
      </c>
      <c s="50" t="str">
        <f>IF('S.D.PASTE SHEET'!O402="","",'S.D.PASTE SHEET'!O402)</f>
        <v/>
      </c>
      <c s="50" t="str">
        <f>IF('S.D.PASTE SHEET'!P402="","",'S.D.PASTE SHEET'!P402)</f>
        <v/>
      </c>
      <c s="50" t="str">
        <f>IF('S.D.PASTE SHEET'!Q402="","",'S.D.PASTE SHEET'!Q402)</f>
        <v/>
      </c>
      <c s="50" t="str">
        <f>IF('S.D.PASTE SHEET'!R402="","",'S.D.PASTE SHEET'!R402)</f>
        <v/>
      </c>
      <c s="50" t="str">
        <f>IF('S.D.PASTE SHEET'!S402="","",'S.D.PASTE SHEET'!S402)</f>
        <v/>
      </c>
      <c s="50" t="str">
        <f>IF('S.D.PASTE SHEET'!T402="","",'S.D.PASTE SHEET'!T402)</f>
        <v/>
      </c>
      <c s="50" t="str">
        <f>IF('S.D.PASTE SHEET'!U402="","",'S.D.PASTE SHEET'!U402)</f>
        <v/>
      </c>
      <c s="50" t="str">
        <f>IF('S.D.PASTE SHEET'!V402="","",'S.D.PASTE SHEET'!V402)</f>
        <v/>
      </c>
      <c s="50" t="str">
        <f>IF('S.D.PASTE SHEET'!W402="","",'S.D.PASTE SHEET'!W402)</f>
        <v/>
      </c>
      <c s="50" t="str">
        <f>IF('S.D.PASTE SHEET'!X402="","",'S.D.PASTE SHEET'!X402)</f>
        <v/>
      </c>
      <c s="50" t="str">
        <f>IF('S.D.PASTE SHEET'!Y402="","",'S.D.PASTE SHEET'!Y402)</f>
        <v/>
      </c>
      <c s="50" t="str">
        <f>IF('S.D.PASTE SHEET'!Z402="","",'S.D.PASTE SHEET'!Z402)</f>
        <v/>
      </c>
      <c s="50" t="str">
        <f>IF('S.D.PASTE SHEET'!AA402="","",'S.D.PASTE SHEET'!AA402)</f>
        <v/>
      </c>
      <c s="50" t="str">
        <f>IF('S.D.PASTE SHEET'!AB402="","",'S.D.PASTE SHEET'!AB402)</f>
        <v/>
      </c>
      <c s="50" t="str">
        <f>IF('S.D.PASTE SHEET'!AC402="","",'S.D.PASTE SHEET'!AC402)</f>
        <v/>
      </c>
      <c s="50" t="str">
        <f>IF('S.D.PASTE SHEET'!AD402="","",'S.D.PASTE SHEET'!AD402)</f>
        <v/>
      </c>
      <c s="52"/>
      <c s="48" t="str">
        <f>IF(AK402="","",IF(AK402&gt;0,COUNT($AG$2:AG402),""))</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IF(BC402="","",IF(BC402&gt;0,COUNT($AY$2:AY402),""))</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03" spans="1:66" ht="15.75" customHeight="1">
      <c r="A403" s="50" t="str">
        <f>IF('S.D.PASTE SHEET'!A403="","",'S.D.PASTE SHEET'!A403)</f>
        <v/>
      </c>
      <c s="50" t="str">
        <f>IF('S.D.PASTE SHEET'!B403="","",'S.D.PASTE SHEET'!B403)</f>
        <v/>
      </c>
      <c s="50" t="str">
        <f>IF('S.D.PASTE SHEET'!C403="","",'S.D.PASTE SHEET'!C403)</f>
        <v/>
      </c>
      <c s="51" t="str">
        <f>IF('S.D.PASTE SHEET'!D403="","",'S.D.PASTE SHEET'!D403)</f>
        <v/>
      </c>
      <c s="50" t="str">
        <f>IF('S.D.PASTE SHEET'!E403="","",UPPER('S.D.PASTE SHEET'!E403))</f>
        <v/>
      </c>
      <c s="50" t="str">
        <f>IF('S.D.PASTE SHEET'!F403="","",'S.D.PASTE SHEET'!F403)</f>
        <v/>
      </c>
      <c s="50" t="str">
        <f>IF('S.D.PASTE SHEET'!G403="","",UPPER('S.D.PASTE SHEET'!G403))</f>
        <v/>
      </c>
      <c s="50" t="str">
        <f>IF('S.D.PASTE SHEET'!H403="","",UPPER('S.D.PASTE SHEET'!H403))</f>
        <v/>
      </c>
      <c s="50" t="str">
        <f>IF('S.D.PASTE SHEET'!I403="","",'S.D.PASTE SHEET'!I403)</f>
        <v/>
      </c>
      <c s="51" t="str">
        <f>IF('S.D.PASTE SHEET'!J403="","",'S.D.PASTE SHEET'!J403)</f>
        <v/>
      </c>
      <c s="50" t="str">
        <f>IF('S.D.PASTE SHEET'!K403="","",'S.D.PASTE SHEET'!K403)</f>
        <v/>
      </c>
      <c s="50" t="str">
        <f>IF('S.D.PASTE SHEET'!L403="","",'S.D.PASTE SHEET'!L403)</f>
        <v/>
      </c>
      <c s="50" t="str">
        <f>IF('S.D.PASTE SHEET'!M403="","",'S.D.PASTE SHEET'!M403)</f>
        <v/>
      </c>
      <c s="50" t="str">
        <f>IF('S.D.PASTE SHEET'!N403="","",'S.D.PASTE SHEET'!N403)</f>
        <v/>
      </c>
      <c s="50" t="str">
        <f>IF('S.D.PASTE SHEET'!O403="","",'S.D.PASTE SHEET'!O403)</f>
        <v/>
      </c>
      <c s="50" t="str">
        <f>IF('S.D.PASTE SHEET'!P403="","",'S.D.PASTE SHEET'!P403)</f>
        <v/>
      </c>
      <c s="50" t="str">
        <f>IF('S.D.PASTE SHEET'!Q403="","",'S.D.PASTE SHEET'!Q403)</f>
        <v/>
      </c>
      <c s="50" t="str">
        <f>IF('S.D.PASTE SHEET'!R403="","",'S.D.PASTE SHEET'!R403)</f>
        <v/>
      </c>
      <c s="50" t="str">
        <f>IF('S.D.PASTE SHEET'!S403="","",'S.D.PASTE SHEET'!S403)</f>
        <v/>
      </c>
      <c s="50" t="str">
        <f>IF('S.D.PASTE SHEET'!T403="","",'S.D.PASTE SHEET'!T403)</f>
        <v/>
      </c>
      <c s="50" t="str">
        <f>IF('S.D.PASTE SHEET'!U403="","",'S.D.PASTE SHEET'!U403)</f>
        <v/>
      </c>
      <c s="50" t="str">
        <f>IF('S.D.PASTE SHEET'!V403="","",'S.D.PASTE SHEET'!V403)</f>
        <v/>
      </c>
      <c s="50" t="str">
        <f>IF('S.D.PASTE SHEET'!W403="","",'S.D.PASTE SHEET'!W403)</f>
        <v/>
      </c>
      <c s="50" t="str">
        <f>IF('S.D.PASTE SHEET'!X403="","",'S.D.PASTE SHEET'!X403)</f>
        <v/>
      </c>
      <c s="50" t="str">
        <f>IF('S.D.PASTE SHEET'!Y403="","",'S.D.PASTE SHEET'!Y403)</f>
        <v/>
      </c>
      <c s="50" t="str">
        <f>IF('S.D.PASTE SHEET'!Z403="","",'S.D.PASTE SHEET'!Z403)</f>
        <v/>
      </c>
      <c s="50" t="str">
        <f>IF('S.D.PASTE SHEET'!AA403="","",'S.D.PASTE SHEET'!AA403)</f>
        <v/>
      </c>
      <c s="50" t="str">
        <f>IF('S.D.PASTE SHEET'!AB403="","",'S.D.PASTE SHEET'!AB403)</f>
        <v/>
      </c>
      <c s="50" t="str">
        <f>IF('S.D.PASTE SHEET'!AC403="","",'S.D.PASTE SHEET'!AC403)</f>
        <v/>
      </c>
      <c s="50" t="str">
        <f>IF('S.D.PASTE SHEET'!AD403="","",'S.D.PASTE SHEET'!AD403)</f>
        <v/>
      </c>
      <c s="52"/>
      <c s="48" t="str">
        <f>IF(AK403="","",IF(AK403&gt;0,COUNT($AG$2:AG403),""))</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IF(BC403="","",IF(BC403&gt;0,COUNT($AY$2:AY403),""))</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04" spans="1:66" ht="15.75" customHeight="1">
      <c r="A404" s="50" t="str">
        <f>IF('S.D.PASTE SHEET'!A404="","",'S.D.PASTE SHEET'!A404)</f>
        <v/>
      </c>
      <c s="50" t="str">
        <f>IF('S.D.PASTE SHEET'!B404="","",'S.D.PASTE SHEET'!B404)</f>
        <v/>
      </c>
      <c s="50" t="str">
        <f>IF('S.D.PASTE SHEET'!C404="","",'S.D.PASTE SHEET'!C404)</f>
        <v/>
      </c>
      <c s="51" t="str">
        <f>IF('S.D.PASTE SHEET'!D404="","",'S.D.PASTE SHEET'!D404)</f>
        <v/>
      </c>
      <c s="50" t="str">
        <f>IF('S.D.PASTE SHEET'!E404="","",UPPER('S.D.PASTE SHEET'!E404))</f>
        <v/>
      </c>
      <c s="50" t="str">
        <f>IF('S.D.PASTE SHEET'!F404="","",'S.D.PASTE SHEET'!F404)</f>
        <v/>
      </c>
      <c s="50" t="str">
        <f>IF('S.D.PASTE SHEET'!G404="","",UPPER('S.D.PASTE SHEET'!G404))</f>
        <v/>
      </c>
      <c s="50" t="str">
        <f>IF('S.D.PASTE SHEET'!H404="","",UPPER('S.D.PASTE SHEET'!H404))</f>
        <v/>
      </c>
      <c s="50" t="str">
        <f>IF('S.D.PASTE SHEET'!I404="","",'S.D.PASTE SHEET'!I404)</f>
        <v/>
      </c>
      <c s="51" t="str">
        <f>IF('S.D.PASTE SHEET'!J404="","",'S.D.PASTE SHEET'!J404)</f>
        <v/>
      </c>
      <c s="50" t="str">
        <f>IF('S.D.PASTE SHEET'!K404="","",'S.D.PASTE SHEET'!K404)</f>
        <v/>
      </c>
      <c s="50" t="str">
        <f>IF('S.D.PASTE SHEET'!L404="","",'S.D.PASTE SHEET'!L404)</f>
        <v/>
      </c>
      <c s="50" t="str">
        <f>IF('S.D.PASTE SHEET'!M404="","",'S.D.PASTE SHEET'!M404)</f>
        <v/>
      </c>
      <c s="50" t="str">
        <f>IF('S.D.PASTE SHEET'!N404="","",'S.D.PASTE SHEET'!N404)</f>
        <v/>
      </c>
      <c s="50" t="str">
        <f>IF('S.D.PASTE SHEET'!O404="","",'S.D.PASTE SHEET'!O404)</f>
        <v/>
      </c>
      <c s="50" t="str">
        <f>IF('S.D.PASTE SHEET'!P404="","",'S.D.PASTE SHEET'!P404)</f>
        <v/>
      </c>
      <c s="50" t="str">
        <f>IF('S.D.PASTE SHEET'!Q404="","",'S.D.PASTE SHEET'!Q404)</f>
        <v/>
      </c>
      <c s="50" t="str">
        <f>IF('S.D.PASTE SHEET'!R404="","",'S.D.PASTE SHEET'!R404)</f>
        <v/>
      </c>
      <c s="50" t="str">
        <f>IF('S.D.PASTE SHEET'!S404="","",'S.D.PASTE SHEET'!S404)</f>
        <v/>
      </c>
      <c s="50" t="str">
        <f>IF('S.D.PASTE SHEET'!T404="","",'S.D.PASTE SHEET'!T404)</f>
        <v/>
      </c>
      <c s="50" t="str">
        <f>IF('S.D.PASTE SHEET'!U404="","",'S.D.PASTE SHEET'!U404)</f>
        <v/>
      </c>
      <c s="50" t="str">
        <f>IF('S.D.PASTE SHEET'!V404="","",'S.D.PASTE SHEET'!V404)</f>
        <v/>
      </c>
      <c s="50" t="str">
        <f>IF('S.D.PASTE SHEET'!W404="","",'S.D.PASTE SHEET'!W404)</f>
        <v/>
      </c>
      <c s="50" t="str">
        <f>IF('S.D.PASTE SHEET'!X404="","",'S.D.PASTE SHEET'!X404)</f>
        <v/>
      </c>
      <c s="50" t="str">
        <f>IF('S.D.PASTE SHEET'!Y404="","",'S.D.PASTE SHEET'!Y404)</f>
        <v/>
      </c>
      <c s="50" t="str">
        <f>IF('S.D.PASTE SHEET'!Z404="","",'S.D.PASTE SHEET'!Z404)</f>
        <v/>
      </c>
      <c s="50" t="str">
        <f>IF('S.D.PASTE SHEET'!AA404="","",'S.D.PASTE SHEET'!AA404)</f>
        <v/>
      </c>
      <c s="50" t="str">
        <f>IF('S.D.PASTE SHEET'!AB404="","",'S.D.PASTE SHEET'!AB404)</f>
        <v/>
      </c>
      <c s="50" t="str">
        <f>IF('S.D.PASTE SHEET'!AC404="","",'S.D.PASTE SHEET'!AC404)</f>
        <v/>
      </c>
      <c s="50" t="str">
        <f>IF('S.D.PASTE SHEET'!AD404="","",'S.D.PASTE SHEET'!AD404)</f>
        <v/>
      </c>
      <c s="52"/>
      <c s="48" t="str">
        <f>IF(AK404="","",IF(AK404&gt;0,COUNT($AG$2:AG404),""))</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IF(BC404="","",IF(BC404&gt;0,COUNT($AY$2:AY404),""))</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05" spans="1:66" ht="15.75" customHeight="1">
      <c r="A405" s="50" t="str">
        <f>IF('S.D.PASTE SHEET'!A405="","",'S.D.PASTE SHEET'!A405)</f>
        <v/>
      </c>
      <c s="50" t="str">
        <f>IF('S.D.PASTE SHEET'!B405="","",'S.D.PASTE SHEET'!B405)</f>
        <v/>
      </c>
      <c s="50" t="str">
        <f>IF('S.D.PASTE SHEET'!C405="","",'S.D.PASTE SHEET'!C405)</f>
        <v/>
      </c>
      <c s="51" t="str">
        <f>IF('S.D.PASTE SHEET'!D405="","",'S.D.PASTE SHEET'!D405)</f>
        <v/>
      </c>
      <c s="50" t="str">
        <f>IF('S.D.PASTE SHEET'!E405="","",UPPER('S.D.PASTE SHEET'!E405))</f>
        <v/>
      </c>
      <c s="50" t="str">
        <f>IF('S.D.PASTE SHEET'!F405="","",'S.D.PASTE SHEET'!F405)</f>
        <v/>
      </c>
      <c s="50" t="str">
        <f>IF('S.D.PASTE SHEET'!G405="","",UPPER('S.D.PASTE SHEET'!G405))</f>
        <v/>
      </c>
      <c s="50" t="str">
        <f>IF('S.D.PASTE SHEET'!H405="","",UPPER('S.D.PASTE SHEET'!H405))</f>
        <v/>
      </c>
      <c s="50" t="str">
        <f>IF('S.D.PASTE SHEET'!I405="","",'S.D.PASTE SHEET'!I405)</f>
        <v/>
      </c>
      <c s="51" t="str">
        <f>IF('S.D.PASTE SHEET'!J405="","",'S.D.PASTE SHEET'!J405)</f>
        <v/>
      </c>
      <c s="50" t="str">
        <f>IF('S.D.PASTE SHEET'!K405="","",'S.D.PASTE SHEET'!K405)</f>
        <v/>
      </c>
      <c s="50" t="str">
        <f>IF('S.D.PASTE SHEET'!L405="","",'S.D.PASTE SHEET'!L405)</f>
        <v/>
      </c>
      <c s="50" t="str">
        <f>IF('S.D.PASTE SHEET'!M405="","",'S.D.PASTE SHEET'!M405)</f>
        <v/>
      </c>
      <c s="50" t="str">
        <f>IF('S.D.PASTE SHEET'!N405="","",'S.D.PASTE SHEET'!N405)</f>
        <v/>
      </c>
      <c s="50" t="str">
        <f>IF('S.D.PASTE SHEET'!O405="","",'S.D.PASTE SHEET'!O405)</f>
        <v/>
      </c>
      <c s="50" t="str">
        <f>IF('S.D.PASTE SHEET'!P405="","",'S.D.PASTE SHEET'!P405)</f>
        <v/>
      </c>
      <c s="50" t="str">
        <f>IF('S.D.PASTE SHEET'!Q405="","",'S.D.PASTE SHEET'!Q405)</f>
        <v/>
      </c>
      <c s="50" t="str">
        <f>IF('S.D.PASTE SHEET'!R405="","",'S.D.PASTE SHEET'!R405)</f>
        <v/>
      </c>
      <c s="50" t="str">
        <f>IF('S.D.PASTE SHEET'!S405="","",'S.D.PASTE SHEET'!S405)</f>
        <v/>
      </c>
      <c s="50" t="str">
        <f>IF('S.D.PASTE SHEET'!T405="","",'S.D.PASTE SHEET'!T405)</f>
        <v/>
      </c>
      <c s="50" t="str">
        <f>IF('S.D.PASTE SHEET'!U405="","",'S.D.PASTE SHEET'!U405)</f>
        <v/>
      </c>
      <c s="50" t="str">
        <f>IF('S.D.PASTE SHEET'!V405="","",'S.D.PASTE SHEET'!V405)</f>
        <v/>
      </c>
      <c s="50" t="str">
        <f>IF('S.D.PASTE SHEET'!W405="","",'S.D.PASTE SHEET'!W405)</f>
        <v/>
      </c>
      <c s="50" t="str">
        <f>IF('S.D.PASTE SHEET'!X405="","",'S.D.PASTE SHEET'!X405)</f>
        <v/>
      </c>
      <c s="50" t="str">
        <f>IF('S.D.PASTE SHEET'!Y405="","",'S.D.PASTE SHEET'!Y405)</f>
        <v/>
      </c>
      <c s="50" t="str">
        <f>IF('S.D.PASTE SHEET'!Z405="","",'S.D.PASTE SHEET'!Z405)</f>
        <v/>
      </c>
      <c s="50" t="str">
        <f>IF('S.D.PASTE SHEET'!AA405="","",'S.D.PASTE SHEET'!AA405)</f>
        <v/>
      </c>
      <c s="50" t="str">
        <f>IF('S.D.PASTE SHEET'!AB405="","",'S.D.PASTE SHEET'!AB405)</f>
        <v/>
      </c>
      <c s="50" t="str">
        <f>IF('S.D.PASTE SHEET'!AC405="","",'S.D.PASTE SHEET'!AC405)</f>
        <v/>
      </c>
      <c s="50" t="str">
        <f>IF('S.D.PASTE SHEET'!AD405="","",'S.D.PASTE SHEET'!AD405)</f>
        <v/>
      </c>
      <c s="52"/>
      <c s="48" t="str">
        <f>IF(AK405="","",IF(AK405&gt;0,COUNT($AG$2:AG405),""))</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IF(BC405="","",IF(BC405&gt;0,COUNT($AY$2:AY405),""))</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06" spans="1:66" ht="15.75" customHeight="1">
      <c r="A406" s="50" t="str">
        <f>IF('S.D.PASTE SHEET'!A406="","",'S.D.PASTE SHEET'!A406)</f>
        <v/>
      </c>
      <c s="50" t="str">
        <f>IF('S.D.PASTE SHEET'!B406="","",'S.D.PASTE SHEET'!B406)</f>
        <v/>
      </c>
      <c s="50" t="str">
        <f>IF('S.D.PASTE SHEET'!C406="","",'S.D.PASTE SHEET'!C406)</f>
        <v/>
      </c>
      <c s="51" t="str">
        <f>IF('S.D.PASTE SHEET'!D406="","",'S.D.PASTE SHEET'!D406)</f>
        <v/>
      </c>
      <c s="50" t="str">
        <f>IF('S.D.PASTE SHEET'!E406="","",UPPER('S.D.PASTE SHEET'!E406))</f>
        <v/>
      </c>
      <c s="50" t="str">
        <f>IF('S.D.PASTE SHEET'!F406="","",'S.D.PASTE SHEET'!F406)</f>
        <v/>
      </c>
      <c s="50" t="str">
        <f>IF('S.D.PASTE SHEET'!G406="","",UPPER('S.D.PASTE SHEET'!G406))</f>
        <v/>
      </c>
      <c s="50" t="str">
        <f>IF('S.D.PASTE SHEET'!H406="","",UPPER('S.D.PASTE SHEET'!H406))</f>
        <v/>
      </c>
      <c s="50" t="str">
        <f>IF('S.D.PASTE SHEET'!I406="","",'S.D.PASTE SHEET'!I406)</f>
        <v/>
      </c>
      <c s="51" t="str">
        <f>IF('S.D.PASTE SHEET'!J406="","",'S.D.PASTE SHEET'!J406)</f>
        <v/>
      </c>
      <c s="50" t="str">
        <f>IF('S.D.PASTE SHEET'!K406="","",'S.D.PASTE SHEET'!K406)</f>
        <v/>
      </c>
      <c s="50" t="str">
        <f>IF('S.D.PASTE SHEET'!L406="","",'S.D.PASTE SHEET'!L406)</f>
        <v/>
      </c>
      <c s="50" t="str">
        <f>IF('S.D.PASTE SHEET'!M406="","",'S.D.PASTE SHEET'!M406)</f>
        <v/>
      </c>
      <c s="50" t="str">
        <f>IF('S.D.PASTE SHEET'!N406="","",'S.D.PASTE SHEET'!N406)</f>
        <v/>
      </c>
      <c s="50" t="str">
        <f>IF('S.D.PASTE SHEET'!O406="","",'S.D.PASTE SHEET'!O406)</f>
        <v/>
      </c>
      <c s="50" t="str">
        <f>IF('S.D.PASTE SHEET'!P406="","",'S.D.PASTE SHEET'!P406)</f>
        <v/>
      </c>
      <c s="50" t="str">
        <f>IF('S.D.PASTE SHEET'!Q406="","",'S.D.PASTE SHEET'!Q406)</f>
        <v/>
      </c>
      <c s="50" t="str">
        <f>IF('S.D.PASTE SHEET'!R406="","",'S.D.PASTE SHEET'!R406)</f>
        <v/>
      </c>
      <c s="50" t="str">
        <f>IF('S.D.PASTE SHEET'!S406="","",'S.D.PASTE SHEET'!S406)</f>
        <v/>
      </c>
      <c s="50" t="str">
        <f>IF('S.D.PASTE SHEET'!T406="","",'S.D.PASTE SHEET'!T406)</f>
        <v/>
      </c>
      <c s="50" t="str">
        <f>IF('S.D.PASTE SHEET'!U406="","",'S.D.PASTE SHEET'!U406)</f>
        <v/>
      </c>
      <c s="50" t="str">
        <f>IF('S.D.PASTE SHEET'!V406="","",'S.D.PASTE SHEET'!V406)</f>
        <v/>
      </c>
      <c s="50" t="str">
        <f>IF('S.D.PASTE SHEET'!W406="","",'S.D.PASTE SHEET'!W406)</f>
        <v/>
      </c>
      <c s="50" t="str">
        <f>IF('S.D.PASTE SHEET'!X406="","",'S.D.PASTE SHEET'!X406)</f>
        <v/>
      </c>
      <c s="50" t="str">
        <f>IF('S.D.PASTE SHEET'!Y406="","",'S.D.PASTE SHEET'!Y406)</f>
        <v/>
      </c>
      <c s="50" t="str">
        <f>IF('S.D.PASTE SHEET'!Z406="","",'S.D.PASTE SHEET'!Z406)</f>
        <v/>
      </c>
      <c s="50" t="str">
        <f>IF('S.D.PASTE SHEET'!AA406="","",'S.D.PASTE SHEET'!AA406)</f>
        <v/>
      </c>
      <c s="50" t="str">
        <f>IF('S.D.PASTE SHEET'!AB406="","",'S.D.PASTE SHEET'!AB406)</f>
        <v/>
      </c>
      <c s="50" t="str">
        <f>IF('S.D.PASTE SHEET'!AC406="","",'S.D.PASTE SHEET'!AC406)</f>
        <v/>
      </c>
      <c s="50" t="str">
        <f>IF('S.D.PASTE SHEET'!AD406="","",'S.D.PASTE SHEET'!AD406)</f>
        <v/>
      </c>
      <c s="52"/>
      <c s="48" t="str">
        <f>IF(AK406="","",IF(AK406&gt;0,COUNT($AG$2:AG406),""))</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IF(BC406="","",IF(BC406&gt;0,COUNT($AY$2:AY406),""))</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07" spans="1:66" ht="15.75" customHeight="1">
      <c r="A407" s="50" t="str">
        <f>IF('S.D.PASTE SHEET'!A407="","",'S.D.PASTE SHEET'!A407)</f>
        <v/>
      </c>
      <c s="50" t="str">
        <f>IF('S.D.PASTE SHEET'!B407="","",'S.D.PASTE SHEET'!B407)</f>
        <v/>
      </c>
      <c s="50" t="str">
        <f>IF('S.D.PASTE SHEET'!C407="","",'S.D.PASTE SHEET'!C407)</f>
        <v/>
      </c>
      <c s="51" t="str">
        <f>IF('S.D.PASTE SHEET'!D407="","",'S.D.PASTE SHEET'!D407)</f>
        <v/>
      </c>
      <c s="50" t="str">
        <f>IF('S.D.PASTE SHEET'!E407="","",UPPER('S.D.PASTE SHEET'!E407))</f>
        <v/>
      </c>
      <c s="50" t="str">
        <f>IF('S.D.PASTE SHEET'!F407="","",'S.D.PASTE SHEET'!F407)</f>
        <v/>
      </c>
      <c s="50" t="str">
        <f>IF('S.D.PASTE SHEET'!G407="","",UPPER('S.D.PASTE SHEET'!G407))</f>
        <v/>
      </c>
      <c s="50" t="str">
        <f>IF('S.D.PASTE SHEET'!H407="","",UPPER('S.D.PASTE SHEET'!H407))</f>
        <v/>
      </c>
      <c s="50" t="str">
        <f>IF('S.D.PASTE SHEET'!I407="","",'S.D.PASTE SHEET'!I407)</f>
        <v/>
      </c>
      <c s="51" t="str">
        <f>IF('S.D.PASTE SHEET'!J407="","",'S.D.PASTE SHEET'!J407)</f>
        <v/>
      </c>
      <c s="50" t="str">
        <f>IF('S.D.PASTE SHEET'!K407="","",'S.D.PASTE SHEET'!K407)</f>
        <v/>
      </c>
      <c s="50" t="str">
        <f>IF('S.D.PASTE SHEET'!L407="","",'S.D.PASTE SHEET'!L407)</f>
        <v/>
      </c>
      <c s="50" t="str">
        <f>IF('S.D.PASTE SHEET'!M407="","",'S.D.PASTE SHEET'!M407)</f>
        <v/>
      </c>
      <c s="50" t="str">
        <f>IF('S.D.PASTE SHEET'!N407="","",'S.D.PASTE SHEET'!N407)</f>
        <v/>
      </c>
      <c s="50" t="str">
        <f>IF('S.D.PASTE SHEET'!O407="","",'S.D.PASTE SHEET'!O407)</f>
        <v/>
      </c>
      <c s="50" t="str">
        <f>IF('S.D.PASTE SHEET'!P407="","",'S.D.PASTE SHEET'!P407)</f>
        <v/>
      </c>
      <c s="50" t="str">
        <f>IF('S.D.PASTE SHEET'!Q407="","",'S.D.PASTE SHEET'!Q407)</f>
        <v/>
      </c>
      <c s="50" t="str">
        <f>IF('S.D.PASTE SHEET'!R407="","",'S.D.PASTE SHEET'!R407)</f>
        <v/>
      </c>
      <c s="50" t="str">
        <f>IF('S.D.PASTE SHEET'!S407="","",'S.D.PASTE SHEET'!S407)</f>
        <v/>
      </c>
      <c s="50" t="str">
        <f>IF('S.D.PASTE SHEET'!T407="","",'S.D.PASTE SHEET'!T407)</f>
        <v/>
      </c>
      <c s="50" t="str">
        <f>IF('S.D.PASTE SHEET'!U407="","",'S.D.PASTE SHEET'!U407)</f>
        <v/>
      </c>
      <c s="50" t="str">
        <f>IF('S.D.PASTE SHEET'!V407="","",'S.D.PASTE SHEET'!V407)</f>
        <v/>
      </c>
      <c s="50" t="str">
        <f>IF('S.D.PASTE SHEET'!W407="","",'S.D.PASTE SHEET'!W407)</f>
        <v/>
      </c>
      <c s="50" t="str">
        <f>IF('S.D.PASTE SHEET'!X407="","",'S.D.PASTE SHEET'!X407)</f>
        <v/>
      </c>
      <c s="50" t="str">
        <f>IF('S.D.PASTE SHEET'!Y407="","",'S.D.PASTE SHEET'!Y407)</f>
        <v/>
      </c>
      <c s="50" t="str">
        <f>IF('S.D.PASTE SHEET'!Z407="","",'S.D.PASTE SHEET'!Z407)</f>
        <v/>
      </c>
      <c s="50" t="str">
        <f>IF('S.D.PASTE SHEET'!AA407="","",'S.D.PASTE SHEET'!AA407)</f>
        <v/>
      </c>
      <c s="50" t="str">
        <f>IF('S.D.PASTE SHEET'!AB407="","",'S.D.PASTE SHEET'!AB407)</f>
        <v/>
      </c>
      <c s="50" t="str">
        <f>IF('S.D.PASTE SHEET'!AC407="","",'S.D.PASTE SHEET'!AC407)</f>
        <v/>
      </c>
      <c s="50" t="str">
        <f>IF('S.D.PASTE SHEET'!AD407="","",'S.D.PASTE SHEET'!AD407)</f>
        <v/>
      </c>
      <c s="52"/>
      <c s="48" t="str">
        <f>IF(AK407="","",IF(AK407&gt;0,COUNT($AG$2:AG407),""))</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IF(BC407="","",IF(BC407&gt;0,COUNT($AY$2:AY407),""))</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08" spans="1:66" ht="15.75" customHeight="1">
      <c r="A408" s="50" t="str">
        <f>IF('S.D.PASTE SHEET'!A408="","",'S.D.PASTE SHEET'!A408)</f>
        <v/>
      </c>
      <c s="50" t="str">
        <f>IF('S.D.PASTE SHEET'!B408="","",'S.D.PASTE SHEET'!B408)</f>
        <v/>
      </c>
      <c s="50" t="str">
        <f>IF('S.D.PASTE SHEET'!C408="","",'S.D.PASTE SHEET'!C408)</f>
        <v/>
      </c>
      <c s="51" t="str">
        <f>IF('S.D.PASTE SHEET'!D408="","",'S.D.PASTE SHEET'!D408)</f>
        <v/>
      </c>
      <c s="50" t="str">
        <f>IF('S.D.PASTE SHEET'!E408="","",UPPER('S.D.PASTE SHEET'!E408))</f>
        <v/>
      </c>
      <c s="50" t="str">
        <f>IF('S.D.PASTE SHEET'!F408="","",'S.D.PASTE SHEET'!F408)</f>
        <v/>
      </c>
      <c s="50" t="str">
        <f>IF('S.D.PASTE SHEET'!G408="","",UPPER('S.D.PASTE SHEET'!G408))</f>
        <v/>
      </c>
      <c s="50" t="str">
        <f>IF('S.D.PASTE SHEET'!H408="","",UPPER('S.D.PASTE SHEET'!H408))</f>
        <v/>
      </c>
      <c s="50" t="str">
        <f>IF('S.D.PASTE SHEET'!I408="","",'S.D.PASTE SHEET'!I408)</f>
        <v/>
      </c>
      <c s="51" t="str">
        <f>IF('S.D.PASTE SHEET'!J408="","",'S.D.PASTE SHEET'!J408)</f>
        <v/>
      </c>
      <c s="50" t="str">
        <f>IF('S.D.PASTE SHEET'!K408="","",'S.D.PASTE SHEET'!K408)</f>
        <v/>
      </c>
      <c s="50" t="str">
        <f>IF('S.D.PASTE SHEET'!L408="","",'S.D.PASTE SHEET'!L408)</f>
        <v/>
      </c>
      <c s="50" t="str">
        <f>IF('S.D.PASTE SHEET'!M408="","",'S.D.PASTE SHEET'!M408)</f>
        <v/>
      </c>
      <c s="50" t="str">
        <f>IF('S.D.PASTE SHEET'!N408="","",'S.D.PASTE SHEET'!N408)</f>
        <v/>
      </c>
      <c s="50" t="str">
        <f>IF('S.D.PASTE SHEET'!O408="","",'S.D.PASTE SHEET'!O408)</f>
        <v/>
      </c>
      <c s="50" t="str">
        <f>IF('S.D.PASTE SHEET'!P408="","",'S.D.PASTE SHEET'!P408)</f>
        <v/>
      </c>
      <c s="50" t="str">
        <f>IF('S.D.PASTE SHEET'!Q408="","",'S.D.PASTE SHEET'!Q408)</f>
        <v/>
      </c>
      <c s="50" t="str">
        <f>IF('S.D.PASTE SHEET'!R408="","",'S.D.PASTE SHEET'!R408)</f>
        <v/>
      </c>
      <c s="50" t="str">
        <f>IF('S.D.PASTE SHEET'!S408="","",'S.D.PASTE SHEET'!S408)</f>
        <v/>
      </c>
      <c s="50" t="str">
        <f>IF('S.D.PASTE SHEET'!T408="","",'S.D.PASTE SHEET'!T408)</f>
        <v/>
      </c>
      <c s="50" t="str">
        <f>IF('S.D.PASTE SHEET'!U408="","",'S.D.PASTE SHEET'!U408)</f>
        <v/>
      </c>
      <c s="50" t="str">
        <f>IF('S.D.PASTE SHEET'!V408="","",'S.D.PASTE SHEET'!V408)</f>
        <v/>
      </c>
      <c s="50" t="str">
        <f>IF('S.D.PASTE SHEET'!W408="","",'S.D.PASTE SHEET'!W408)</f>
        <v/>
      </c>
      <c s="50" t="str">
        <f>IF('S.D.PASTE SHEET'!X408="","",'S.D.PASTE SHEET'!X408)</f>
        <v/>
      </c>
      <c s="50" t="str">
        <f>IF('S.D.PASTE SHEET'!Y408="","",'S.D.PASTE SHEET'!Y408)</f>
        <v/>
      </c>
      <c s="50" t="str">
        <f>IF('S.D.PASTE SHEET'!Z408="","",'S.D.PASTE SHEET'!Z408)</f>
        <v/>
      </c>
      <c s="50" t="str">
        <f>IF('S.D.PASTE SHEET'!AA408="","",'S.D.PASTE SHEET'!AA408)</f>
        <v/>
      </c>
      <c s="50" t="str">
        <f>IF('S.D.PASTE SHEET'!AB408="","",'S.D.PASTE SHEET'!AB408)</f>
        <v/>
      </c>
      <c s="50" t="str">
        <f>IF('S.D.PASTE SHEET'!AC408="","",'S.D.PASTE SHEET'!AC408)</f>
        <v/>
      </c>
      <c s="50" t="str">
        <f>IF('S.D.PASTE SHEET'!AD408="","",'S.D.PASTE SHEET'!AD408)</f>
        <v/>
      </c>
      <c s="52"/>
      <c s="48" t="str">
        <f>IF(AK408="","",IF(AK408&gt;0,COUNT($AG$2:AG408),""))</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IF(BC408="","",IF(BC408&gt;0,COUNT($AY$2:AY408),""))</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09" spans="1:66" ht="15.75" customHeight="1">
      <c r="A409" s="50" t="str">
        <f>IF('S.D.PASTE SHEET'!A409="","",'S.D.PASTE SHEET'!A409)</f>
        <v/>
      </c>
      <c s="50" t="str">
        <f>IF('S.D.PASTE SHEET'!B409="","",'S.D.PASTE SHEET'!B409)</f>
        <v/>
      </c>
      <c s="50" t="str">
        <f>IF('S.D.PASTE SHEET'!C409="","",'S.D.PASTE SHEET'!C409)</f>
        <v/>
      </c>
      <c s="51" t="str">
        <f>IF('S.D.PASTE SHEET'!D409="","",'S.D.PASTE SHEET'!D409)</f>
        <v/>
      </c>
      <c s="50" t="str">
        <f>IF('S.D.PASTE SHEET'!E409="","",UPPER('S.D.PASTE SHEET'!E409))</f>
        <v/>
      </c>
      <c s="50" t="str">
        <f>IF('S.D.PASTE SHEET'!F409="","",'S.D.PASTE SHEET'!F409)</f>
        <v/>
      </c>
      <c s="50" t="str">
        <f>IF('S.D.PASTE SHEET'!G409="","",UPPER('S.D.PASTE SHEET'!G409))</f>
        <v/>
      </c>
      <c s="50" t="str">
        <f>IF('S.D.PASTE SHEET'!H409="","",UPPER('S.D.PASTE SHEET'!H409))</f>
        <v/>
      </c>
      <c s="50" t="str">
        <f>IF('S.D.PASTE SHEET'!I409="","",'S.D.PASTE SHEET'!I409)</f>
        <v/>
      </c>
      <c s="51" t="str">
        <f>IF('S.D.PASTE SHEET'!J409="","",'S.D.PASTE SHEET'!J409)</f>
        <v/>
      </c>
      <c s="50" t="str">
        <f>IF('S.D.PASTE SHEET'!K409="","",'S.D.PASTE SHEET'!K409)</f>
        <v/>
      </c>
      <c s="50" t="str">
        <f>IF('S.D.PASTE SHEET'!L409="","",'S.D.PASTE SHEET'!L409)</f>
        <v/>
      </c>
      <c s="50" t="str">
        <f>IF('S.D.PASTE SHEET'!M409="","",'S.D.PASTE SHEET'!M409)</f>
        <v/>
      </c>
      <c s="50" t="str">
        <f>IF('S.D.PASTE SHEET'!N409="","",'S.D.PASTE SHEET'!N409)</f>
        <v/>
      </c>
      <c s="50" t="str">
        <f>IF('S.D.PASTE SHEET'!O409="","",'S.D.PASTE SHEET'!O409)</f>
        <v/>
      </c>
      <c s="50" t="str">
        <f>IF('S.D.PASTE SHEET'!P409="","",'S.D.PASTE SHEET'!P409)</f>
        <v/>
      </c>
      <c s="50" t="str">
        <f>IF('S.D.PASTE SHEET'!Q409="","",'S.D.PASTE SHEET'!Q409)</f>
        <v/>
      </c>
      <c s="50" t="str">
        <f>IF('S.D.PASTE SHEET'!R409="","",'S.D.PASTE SHEET'!R409)</f>
        <v/>
      </c>
      <c s="50" t="str">
        <f>IF('S.D.PASTE SHEET'!S409="","",'S.D.PASTE SHEET'!S409)</f>
        <v/>
      </c>
      <c s="50" t="str">
        <f>IF('S.D.PASTE SHEET'!T409="","",'S.D.PASTE SHEET'!T409)</f>
        <v/>
      </c>
      <c s="50" t="str">
        <f>IF('S.D.PASTE SHEET'!U409="","",'S.D.PASTE SHEET'!U409)</f>
        <v/>
      </c>
      <c s="50" t="str">
        <f>IF('S.D.PASTE SHEET'!V409="","",'S.D.PASTE SHEET'!V409)</f>
        <v/>
      </c>
      <c s="50" t="str">
        <f>IF('S.D.PASTE SHEET'!W409="","",'S.D.PASTE SHEET'!W409)</f>
        <v/>
      </c>
      <c s="50" t="str">
        <f>IF('S.D.PASTE SHEET'!X409="","",'S.D.PASTE SHEET'!X409)</f>
        <v/>
      </c>
      <c s="50" t="str">
        <f>IF('S.D.PASTE SHEET'!Y409="","",'S.D.PASTE SHEET'!Y409)</f>
        <v/>
      </c>
      <c s="50" t="str">
        <f>IF('S.D.PASTE SHEET'!Z409="","",'S.D.PASTE SHEET'!Z409)</f>
        <v/>
      </c>
      <c s="50" t="str">
        <f>IF('S.D.PASTE SHEET'!AA409="","",'S.D.PASTE SHEET'!AA409)</f>
        <v/>
      </c>
      <c s="50" t="str">
        <f>IF('S.D.PASTE SHEET'!AB409="","",'S.D.PASTE SHEET'!AB409)</f>
        <v/>
      </c>
      <c s="50" t="str">
        <f>IF('S.D.PASTE SHEET'!AC409="","",'S.D.PASTE SHEET'!AC409)</f>
        <v/>
      </c>
      <c s="50" t="str">
        <f>IF('S.D.PASTE SHEET'!AD409="","",'S.D.PASTE SHEET'!AD409)</f>
        <v/>
      </c>
      <c s="52"/>
      <c s="48" t="str">
        <f>IF(AK409="","",IF(AK409&gt;0,COUNT($AG$2:AG409),""))</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IF(BC409="","",IF(BC409&gt;0,COUNT($AY$2:AY409),""))</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10" spans="1:66" ht="15.75" customHeight="1">
      <c r="A410" s="50" t="str">
        <f>IF('S.D.PASTE SHEET'!A410="","",'S.D.PASTE SHEET'!A410)</f>
        <v/>
      </c>
      <c s="50" t="str">
        <f>IF('S.D.PASTE SHEET'!B410="","",'S.D.PASTE SHEET'!B410)</f>
        <v/>
      </c>
      <c s="50" t="str">
        <f>IF('S.D.PASTE SHEET'!C410="","",'S.D.PASTE SHEET'!C410)</f>
        <v/>
      </c>
      <c s="51" t="str">
        <f>IF('S.D.PASTE SHEET'!D410="","",'S.D.PASTE SHEET'!D410)</f>
        <v/>
      </c>
      <c s="50" t="str">
        <f>IF('S.D.PASTE SHEET'!E410="","",UPPER('S.D.PASTE SHEET'!E410))</f>
        <v/>
      </c>
      <c s="50" t="str">
        <f>IF('S.D.PASTE SHEET'!F410="","",'S.D.PASTE SHEET'!F410)</f>
        <v/>
      </c>
      <c s="50" t="str">
        <f>IF('S.D.PASTE SHEET'!G410="","",UPPER('S.D.PASTE SHEET'!G410))</f>
        <v/>
      </c>
      <c s="50" t="str">
        <f>IF('S.D.PASTE SHEET'!H410="","",UPPER('S.D.PASTE SHEET'!H410))</f>
        <v/>
      </c>
      <c s="50" t="str">
        <f>IF('S.D.PASTE SHEET'!I410="","",'S.D.PASTE SHEET'!I410)</f>
        <v/>
      </c>
      <c s="51" t="str">
        <f>IF('S.D.PASTE SHEET'!J410="","",'S.D.PASTE SHEET'!J410)</f>
        <v/>
      </c>
      <c s="50" t="str">
        <f>IF('S.D.PASTE SHEET'!K410="","",'S.D.PASTE SHEET'!K410)</f>
        <v/>
      </c>
      <c s="50" t="str">
        <f>IF('S.D.PASTE SHEET'!L410="","",'S.D.PASTE SHEET'!L410)</f>
        <v/>
      </c>
      <c s="50" t="str">
        <f>IF('S.D.PASTE SHEET'!M410="","",'S.D.PASTE SHEET'!M410)</f>
        <v/>
      </c>
      <c s="50" t="str">
        <f>IF('S.D.PASTE SHEET'!N410="","",'S.D.PASTE SHEET'!N410)</f>
        <v/>
      </c>
      <c s="50" t="str">
        <f>IF('S.D.PASTE SHEET'!O410="","",'S.D.PASTE SHEET'!O410)</f>
        <v/>
      </c>
      <c s="50" t="str">
        <f>IF('S.D.PASTE SHEET'!P410="","",'S.D.PASTE SHEET'!P410)</f>
        <v/>
      </c>
      <c s="50" t="str">
        <f>IF('S.D.PASTE SHEET'!Q410="","",'S.D.PASTE SHEET'!Q410)</f>
        <v/>
      </c>
      <c s="50" t="str">
        <f>IF('S.D.PASTE SHEET'!R410="","",'S.D.PASTE SHEET'!R410)</f>
        <v/>
      </c>
      <c s="50" t="str">
        <f>IF('S.D.PASTE SHEET'!S410="","",'S.D.PASTE SHEET'!S410)</f>
        <v/>
      </c>
      <c s="50" t="str">
        <f>IF('S.D.PASTE SHEET'!T410="","",'S.D.PASTE SHEET'!T410)</f>
        <v/>
      </c>
      <c s="50" t="str">
        <f>IF('S.D.PASTE SHEET'!U410="","",'S.D.PASTE SHEET'!U410)</f>
        <v/>
      </c>
      <c s="50" t="str">
        <f>IF('S.D.PASTE SHEET'!V410="","",'S.D.PASTE SHEET'!V410)</f>
        <v/>
      </c>
      <c s="50" t="str">
        <f>IF('S.D.PASTE SHEET'!W410="","",'S.D.PASTE SHEET'!W410)</f>
        <v/>
      </c>
      <c s="50" t="str">
        <f>IF('S.D.PASTE SHEET'!X410="","",'S.D.PASTE SHEET'!X410)</f>
        <v/>
      </c>
      <c s="50" t="str">
        <f>IF('S.D.PASTE SHEET'!Y410="","",'S.D.PASTE SHEET'!Y410)</f>
        <v/>
      </c>
      <c s="50" t="str">
        <f>IF('S.D.PASTE SHEET'!Z410="","",'S.D.PASTE SHEET'!Z410)</f>
        <v/>
      </c>
      <c s="50" t="str">
        <f>IF('S.D.PASTE SHEET'!AA410="","",'S.D.PASTE SHEET'!AA410)</f>
        <v/>
      </c>
      <c s="50" t="str">
        <f>IF('S.D.PASTE SHEET'!AB410="","",'S.D.PASTE SHEET'!AB410)</f>
        <v/>
      </c>
      <c s="50" t="str">
        <f>IF('S.D.PASTE SHEET'!AC410="","",'S.D.PASTE SHEET'!AC410)</f>
        <v/>
      </c>
      <c s="50" t="str">
        <f>IF('S.D.PASTE SHEET'!AD410="","",'S.D.PASTE SHEET'!AD410)</f>
        <v/>
      </c>
      <c s="52"/>
      <c s="48" t="str">
        <f>IF(AK410="","",IF(AK410&gt;0,COUNT($AG$2:AG410),""))</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IF(BC410="","",IF(BC410&gt;0,COUNT($AY$2:AY410),""))</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11" spans="1:66" ht="15.75" customHeight="1">
      <c r="A411" s="50" t="str">
        <f>IF('S.D.PASTE SHEET'!A411="","",'S.D.PASTE SHEET'!A411)</f>
        <v/>
      </c>
      <c s="50" t="str">
        <f>IF('S.D.PASTE SHEET'!B411="","",'S.D.PASTE SHEET'!B411)</f>
        <v/>
      </c>
      <c s="50" t="str">
        <f>IF('S.D.PASTE SHEET'!C411="","",'S.D.PASTE SHEET'!C411)</f>
        <v/>
      </c>
      <c s="51" t="str">
        <f>IF('S.D.PASTE SHEET'!D411="","",'S.D.PASTE SHEET'!D411)</f>
        <v/>
      </c>
      <c s="50" t="str">
        <f>IF('S.D.PASTE SHEET'!E411="","",UPPER('S.D.PASTE SHEET'!E411))</f>
        <v/>
      </c>
      <c s="50" t="str">
        <f>IF('S.D.PASTE SHEET'!F411="","",'S.D.PASTE SHEET'!F411)</f>
        <v/>
      </c>
      <c s="50" t="str">
        <f>IF('S.D.PASTE SHEET'!G411="","",UPPER('S.D.PASTE SHEET'!G411))</f>
        <v/>
      </c>
      <c s="50" t="str">
        <f>IF('S.D.PASTE SHEET'!H411="","",UPPER('S.D.PASTE SHEET'!H411))</f>
        <v/>
      </c>
      <c s="50" t="str">
        <f>IF('S.D.PASTE SHEET'!I411="","",'S.D.PASTE SHEET'!I411)</f>
        <v/>
      </c>
      <c s="51" t="str">
        <f>IF('S.D.PASTE SHEET'!J411="","",'S.D.PASTE SHEET'!J411)</f>
        <v/>
      </c>
      <c s="50" t="str">
        <f>IF('S.D.PASTE SHEET'!K411="","",'S.D.PASTE SHEET'!K411)</f>
        <v/>
      </c>
      <c s="50" t="str">
        <f>IF('S.D.PASTE SHEET'!L411="","",'S.D.PASTE SHEET'!L411)</f>
        <v/>
      </c>
      <c s="50" t="str">
        <f>IF('S.D.PASTE SHEET'!M411="","",'S.D.PASTE SHEET'!M411)</f>
        <v/>
      </c>
      <c s="50" t="str">
        <f>IF('S.D.PASTE SHEET'!N411="","",'S.D.PASTE SHEET'!N411)</f>
        <v/>
      </c>
      <c s="50" t="str">
        <f>IF('S.D.PASTE SHEET'!O411="","",'S.D.PASTE SHEET'!O411)</f>
        <v/>
      </c>
      <c s="50" t="str">
        <f>IF('S.D.PASTE SHEET'!P411="","",'S.D.PASTE SHEET'!P411)</f>
        <v/>
      </c>
      <c s="50" t="str">
        <f>IF('S.D.PASTE SHEET'!Q411="","",'S.D.PASTE SHEET'!Q411)</f>
        <v/>
      </c>
      <c s="50" t="str">
        <f>IF('S.D.PASTE SHEET'!R411="","",'S.D.PASTE SHEET'!R411)</f>
        <v/>
      </c>
      <c s="50" t="str">
        <f>IF('S.D.PASTE SHEET'!S411="","",'S.D.PASTE SHEET'!S411)</f>
        <v/>
      </c>
      <c s="50" t="str">
        <f>IF('S.D.PASTE SHEET'!T411="","",'S.D.PASTE SHEET'!T411)</f>
        <v/>
      </c>
      <c s="50" t="str">
        <f>IF('S.D.PASTE SHEET'!U411="","",'S.D.PASTE SHEET'!U411)</f>
        <v/>
      </c>
      <c s="50" t="str">
        <f>IF('S.D.PASTE SHEET'!V411="","",'S.D.PASTE SHEET'!V411)</f>
        <v/>
      </c>
      <c s="50" t="str">
        <f>IF('S.D.PASTE SHEET'!W411="","",'S.D.PASTE SHEET'!W411)</f>
        <v/>
      </c>
      <c s="50" t="str">
        <f>IF('S.D.PASTE SHEET'!X411="","",'S.D.PASTE SHEET'!X411)</f>
        <v/>
      </c>
      <c s="50" t="str">
        <f>IF('S.D.PASTE SHEET'!Y411="","",'S.D.PASTE SHEET'!Y411)</f>
        <v/>
      </c>
      <c s="50" t="str">
        <f>IF('S.D.PASTE SHEET'!Z411="","",'S.D.PASTE SHEET'!Z411)</f>
        <v/>
      </c>
      <c s="50" t="str">
        <f>IF('S.D.PASTE SHEET'!AA411="","",'S.D.PASTE SHEET'!AA411)</f>
        <v/>
      </c>
      <c s="50" t="str">
        <f>IF('S.D.PASTE SHEET'!AB411="","",'S.D.PASTE SHEET'!AB411)</f>
        <v/>
      </c>
      <c s="50" t="str">
        <f>IF('S.D.PASTE SHEET'!AC411="","",'S.D.PASTE SHEET'!AC411)</f>
        <v/>
      </c>
      <c s="50" t="str">
        <f>IF('S.D.PASTE SHEET'!AD411="","",'S.D.PASTE SHEET'!AD411)</f>
        <v/>
      </c>
      <c s="52"/>
      <c s="48" t="str">
        <f>IF(AK411="","",IF(AK411&gt;0,COUNT($AG$2:AG411),""))</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IF(BC411="","",IF(BC411&gt;0,COUNT($AY$2:AY411),""))</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12" spans="1:66" ht="15.75" customHeight="1">
      <c r="A412" s="50" t="str">
        <f>IF('S.D.PASTE SHEET'!A412="","",'S.D.PASTE SHEET'!A412)</f>
        <v/>
      </c>
      <c s="50" t="str">
        <f>IF('S.D.PASTE SHEET'!B412="","",'S.D.PASTE SHEET'!B412)</f>
        <v/>
      </c>
      <c s="50" t="str">
        <f>IF('S.D.PASTE SHEET'!C412="","",'S.D.PASTE SHEET'!C412)</f>
        <v/>
      </c>
      <c s="51" t="str">
        <f>IF('S.D.PASTE SHEET'!D412="","",'S.D.PASTE SHEET'!D412)</f>
        <v/>
      </c>
      <c s="50" t="str">
        <f>IF('S.D.PASTE SHEET'!E412="","",UPPER('S.D.PASTE SHEET'!E412))</f>
        <v/>
      </c>
      <c s="50" t="str">
        <f>IF('S.D.PASTE SHEET'!F412="","",'S.D.PASTE SHEET'!F412)</f>
        <v/>
      </c>
      <c s="50" t="str">
        <f>IF('S.D.PASTE SHEET'!G412="","",UPPER('S.D.PASTE SHEET'!G412))</f>
        <v/>
      </c>
      <c s="50" t="str">
        <f>IF('S.D.PASTE SHEET'!H412="","",UPPER('S.D.PASTE SHEET'!H412))</f>
        <v/>
      </c>
      <c s="50" t="str">
        <f>IF('S.D.PASTE SHEET'!I412="","",'S.D.PASTE SHEET'!I412)</f>
        <v/>
      </c>
      <c s="51" t="str">
        <f>IF('S.D.PASTE SHEET'!J412="","",'S.D.PASTE SHEET'!J412)</f>
        <v/>
      </c>
      <c s="50" t="str">
        <f>IF('S.D.PASTE SHEET'!K412="","",'S.D.PASTE SHEET'!K412)</f>
        <v/>
      </c>
      <c s="50" t="str">
        <f>IF('S.D.PASTE SHEET'!L412="","",'S.D.PASTE SHEET'!L412)</f>
        <v/>
      </c>
      <c s="50" t="str">
        <f>IF('S.D.PASTE SHEET'!M412="","",'S.D.PASTE SHEET'!M412)</f>
        <v/>
      </c>
      <c s="50" t="str">
        <f>IF('S.D.PASTE SHEET'!N412="","",'S.D.PASTE SHEET'!N412)</f>
        <v/>
      </c>
      <c s="50" t="str">
        <f>IF('S.D.PASTE SHEET'!O412="","",'S.D.PASTE SHEET'!O412)</f>
        <v/>
      </c>
      <c s="50" t="str">
        <f>IF('S.D.PASTE SHEET'!P412="","",'S.D.PASTE SHEET'!P412)</f>
        <v/>
      </c>
      <c s="50" t="str">
        <f>IF('S.D.PASTE SHEET'!Q412="","",'S.D.PASTE SHEET'!Q412)</f>
        <v/>
      </c>
      <c s="50" t="str">
        <f>IF('S.D.PASTE SHEET'!R412="","",'S.D.PASTE SHEET'!R412)</f>
        <v/>
      </c>
      <c s="50" t="str">
        <f>IF('S.D.PASTE SHEET'!S412="","",'S.D.PASTE SHEET'!S412)</f>
        <v/>
      </c>
      <c s="50" t="str">
        <f>IF('S.D.PASTE SHEET'!T412="","",'S.D.PASTE SHEET'!T412)</f>
        <v/>
      </c>
      <c s="50" t="str">
        <f>IF('S.D.PASTE SHEET'!U412="","",'S.D.PASTE SHEET'!U412)</f>
        <v/>
      </c>
      <c s="50" t="str">
        <f>IF('S.D.PASTE SHEET'!V412="","",'S.D.PASTE SHEET'!V412)</f>
        <v/>
      </c>
      <c s="50" t="str">
        <f>IF('S.D.PASTE SHEET'!W412="","",'S.D.PASTE SHEET'!W412)</f>
        <v/>
      </c>
      <c s="50" t="str">
        <f>IF('S.D.PASTE SHEET'!X412="","",'S.D.PASTE SHEET'!X412)</f>
        <v/>
      </c>
      <c s="50" t="str">
        <f>IF('S.D.PASTE SHEET'!Y412="","",'S.D.PASTE SHEET'!Y412)</f>
        <v/>
      </c>
      <c s="50" t="str">
        <f>IF('S.D.PASTE SHEET'!Z412="","",'S.D.PASTE SHEET'!Z412)</f>
        <v/>
      </c>
      <c s="50" t="str">
        <f>IF('S.D.PASTE SHEET'!AA412="","",'S.D.PASTE SHEET'!AA412)</f>
        <v/>
      </c>
      <c s="50" t="str">
        <f>IF('S.D.PASTE SHEET'!AB412="","",'S.D.PASTE SHEET'!AB412)</f>
        <v/>
      </c>
      <c s="50" t="str">
        <f>IF('S.D.PASTE SHEET'!AC412="","",'S.D.PASTE SHEET'!AC412)</f>
        <v/>
      </c>
      <c s="50" t="str">
        <f>IF('S.D.PASTE SHEET'!AD412="","",'S.D.PASTE SHEET'!AD412)</f>
        <v/>
      </c>
      <c s="52"/>
      <c s="48" t="str">
        <f>IF(AK412="","",IF(AK412&gt;0,COUNT($AG$2:AG412),""))</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IF(BC412="","",IF(BC412&gt;0,COUNT($AY$2:AY412),""))</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13" spans="1:66" ht="15.75" customHeight="1">
      <c r="A413" s="50" t="str">
        <f>IF('S.D.PASTE SHEET'!A413="","",'S.D.PASTE SHEET'!A413)</f>
        <v/>
      </c>
      <c s="50" t="str">
        <f>IF('S.D.PASTE SHEET'!B413="","",'S.D.PASTE SHEET'!B413)</f>
        <v/>
      </c>
      <c s="50" t="str">
        <f>IF('S.D.PASTE SHEET'!C413="","",'S.D.PASTE SHEET'!C413)</f>
        <v/>
      </c>
      <c s="51" t="str">
        <f>IF('S.D.PASTE SHEET'!D413="","",'S.D.PASTE SHEET'!D413)</f>
        <v/>
      </c>
      <c s="50" t="str">
        <f>IF('S.D.PASTE SHEET'!E413="","",UPPER('S.D.PASTE SHEET'!E413))</f>
        <v/>
      </c>
      <c s="50" t="str">
        <f>IF('S.D.PASTE SHEET'!F413="","",'S.D.PASTE SHEET'!F413)</f>
        <v/>
      </c>
      <c s="50" t="str">
        <f>IF('S.D.PASTE SHEET'!G413="","",UPPER('S.D.PASTE SHEET'!G413))</f>
        <v/>
      </c>
      <c s="50" t="str">
        <f>IF('S.D.PASTE SHEET'!H413="","",UPPER('S.D.PASTE SHEET'!H413))</f>
        <v/>
      </c>
      <c s="50" t="str">
        <f>IF('S.D.PASTE SHEET'!I413="","",'S.D.PASTE SHEET'!I413)</f>
        <v/>
      </c>
      <c s="51" t="str">
        <f>IF('S.D.PASTE SHEET'!J413="","",'S.D.PASTE SHEET'!J413)</f>
        <v/>
      </c>
      <c s="50" t="str">
        <f>IF('S.D.PASTE SHEET'!K413="","",'S.D.PASTE SHEET'!K413)</f>
        <v/>
      </c>
      <c s="50" t="str">
        <f>IF('S.D.PASTE SHEET'!L413="","",'S.D.PASTE SHEET'!L413)</f>
        <v/>
      </c>
      <c s="50" t="str">
        <f>IF('S.D.PASTE SHEET'!M413="","",'S.D.PASTE SHEET'!M413)</f>
        <v/>
      </c>
      <c s="50" t="str">
        <f>IF('S.D.PASTE SHEET'!N413="","",'S.D.PASTE SHEET'!N413)</f>
        <v/>
      </c>
      <c s="50" t="str">
        <f>IF('S.D.PASTE SHEET'!O413="","",'S.D.PASTE SHEET'!O413)</f>
        <v/>
      </c>
      <c s="50" t="str">
        <f>IF('S.D.PASTE SHEET'!P413="","",'S.D.PASTE SHEET'!P413)</f>
        <v/>
      </c>
      <c s="50" t="str">
        <f>IF('S.D.PASTE SHEET'!Q413="","",'S.D.PASTE SHEET'!Q413)</f>
        <v/>
      </c>
      <c s="50" t="str">
        <f>IF('S.D.PASTE SHEET'!R413="","",'S.D.PASTE SHEET'!R413)</f>
        <v/>
      </c>
      <c s="50" t="str">
        <f>IF('S.D.PASTE SHEET'!S413="","",'S.D.PASTE SHEET'!S413)</f>
        <v/>
      </c>
      <c s="50" t="str">
        <f>IF('S.D.PASTE SHEET'!T413="","",'S.D.PASTE SHEET'!T413)</f>
        <v/>
      </c>
      <c s="50" t="str">
        <f>IF('S.D.PASTE SHEET'!U413="","",'S.D.PASTE SHEET'!U413)</f>
        <v/>
      </c>
      <c s="50" t="str">
        <f>IF('S.D.PASTE SHEET'!V413="","",'S.D.PASTE SHEET'!V413)</f>
        <v/>
      </c>
      <c s="50" t="str">
        <f>IF('S.D.PASTE SHEET'!W413="","",'S.D.PASTE SHEET'!W413)</f>
        <v/>
      </c>
      <c s="50" t="str">
        <f>IF('S.D.PASTE SHEET'!X413="","",'S.D.PASTE SHEET'!X413)</f>
        <v/>
      </c>
      <c s="50" t="str">
        <f>IF('S.D.PASTE SHEET'!Y413="","",'S.D.PASTE SHEET'!Y413)</f>
        <v/>
      </c>
      <c s="50" t="str">
        <f>IF('S.D.PASTE SHEET'!Z413="","",'S.D.PASTE SHEET'!Z413)</f>
        <v/>
      </c>
      <c s="50" t="str">
        <f>IF('S.D.PASTE SHEET'!AA413="","",'S.D.PASTE SHEET'!AA413)</f>
        <v/>
      </c>
      <c s="50" t="str">
        <f>IF('S.D.PASTE SHEET'!AB413="","",'S.D.PASTE SHEET'!AB413)</f>
        <v/>
      </c>
      <c s="50" t="str">
        <f>IF('S.D.PASTE SHEET'!AC413="","",'S.D.PASTE SHEET'!AC413)</f>
        <v/>
      </c>
      <c s="50" t="str">
        <f>IF('S.D.PASTE SHEET'!AD413="","",'S.D.PASTE SHEET'!AD413)</f>
        <v/>
      </c>
      <c s="52"/>
      <c s="48" t="str">
        <f>IF(AK413="","",IF(AK413&gt;0,COUNT($AG$2:AG413),""))</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IF(BC413="","",IF(BC413&gt;0,COUNT($AY$2:AY413),""))</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14" spans="1:66" ht="15.75" customHeight="1">
      <c r="A414" s="50" t="str">
        <f>IF('S.D.PASTE SHEET'!A414="","",'S.D.PASTE SHEET'!A414)</f>
        <v/>
      </c>
      <c s="50" t="str">
        <f>IF('S.D.PASTE SHEET'!B414="","",'S.D.PASTE SHEET'!B414)</f>
        <v/>
      </c>
      <c s="50" t="str">
        <f>IF('S.D.PASTE SHEET'!C414="","",'S.D.PASTE SHEET'!C414)</f>
        <v/>
      </c>
      <c s="51" t="str">
        <f>IF('S.D.PASTE SHEET'!D414="","",'S.D.PASTE SHEET'!D414)</f>
        <v/>
      </c>
      <c s="50" t="str">
        <f>IF('S.D.PASTE SHEET'!E414="","",UPPER('S.D.PASTE SHEET'!E414))</f>
        <v/>
      </c>
      <c s="50" t="str">
        <f>IF('S.D.PASTE SHEET'!F414="","",'S.D.PASTE SHEET'!F414)</f>
        <v/>
      </c>
      <c s="50" t="str">
        <f>IF('S.D.PASTE SHEET'!G414="","",UPPER('S.D.PASTE SHEET'!G414))</f>
        <v/>
      </c>
      <c s="50" t="str">
        <f>IF('S.D.PASTE SHEET'!H414="","",UPPER('S.D.PASTE SHEET'!H414))</f>
        <v/>
      </c>
      <c s="50" t="str">
        <f>IF('S.D.PASTE SHEET'!I414="","",'S.D.PASTE SHEET'!I414)</f>
        <v/>
      </c>
      <c s="51" t="str">
        <f>IF('S.D.PASTE SHEET'!J414="","",'S.D.PASTE SHEET'!J414)</f>
        <v/>
      </c>
      <c s="50" t="str">
        <f>IF('S.D.PASTE SHEET'!K414="","",'S.D.PASTE SHEET'!K414)</f>
        <v/>
      </c>
      <c s="50" t="str">
        <f>IF('S.D.PASTE SHEET'!L414="","",'S.D.PASTE SHEET'!L414)</f>
        <v/>
      </c>
      <c s="50" t="str">
        <f>IF('S.D.PASTE SHEET'!M414="","",'S.D.PASTE SHEET'!M414)</f>
        <v/>
      </c>
      <c s="50" t="str">
        <f>IF('S.D.PASTE SHEET'!N414="","",'S.D.PASTE SHEET'!N414)</f>
        <v/>
      </c>
      <c s="50" t="str">
        <f>IF('S.D.PASTE SHEET'!O414="","",'S.D.PASTE SHEET'!O414)</f>
        <v/>
      </c>
      <c s="50" t="str">
        <f>IF('S.D.PASTE SHEET'!P414="","",'S.D.PASTE SHEET'!P414)</f>
        <v/>
      </c>
      <c s="50" t="str">
        <f>IF('S.D.PASTE SHEET'!Q414="","",'S.D.PASTE SHEET'!Q414)</f>
        <v/>
      </c>
      <c s="50" t="str">
        <f>IF('S.D.PASTE SHEET'!R414="","",'S.D.PASTE SHEET'!R414)</f>
        <v/>
      </c>
      <c s="50" t="str">
        <f>IF('S.D.PASTE SHEET'!S414="","",'S.D.PASTE SHEET'!S414)</f>
        <v/>
      </c>
      <c s="50" t="str">
        <f>IF('S.D.PASTE SHEET'!T414="","",'S.D.PASTE SHEET'!T414)</f>
        <v/>
      </c>
      <c s="50" t="str">
        <f>IF('S.D.PASTE SHEET'!U414="","",'S.D.PASTE SHEET'!U414)</f>
        <v/>
      </c>
      <c s="50" t="str">
        <f>IF('S.D.PASTE SHEET'!V414="","",'S.D.PASTE SHEET'!V414)</f>
        <v/>
      </c>
      <c s="50" t="str">
        <f>IF('S.D.PASTE SHEET'!W414="","",'S.D.PASTE SHEET'!W414)</f>
        <v/>
      </c>
      <c s="50" t="str">
        <f>IF('S.D.PASTE SHEET'!X414="","",'S.D.PASTE SHEET'!X414)</f>
        <v/>
      </c>
      <c s="50" t="str">
        <f>IF('S.D.PASTE SHEET'!Y414="","",'S.D.PASTE SHEET'!Y414)</f>
        <v/>
      </c>
      <c s="50" t="str">
        <f>IF('S.D.PASTE SHEET'!Z414="","",'S.D.PASTE SHEET'!Z414)</f>
        <v/>
      </c>
      <c s="50" t="str">
        <f>IF('S.D.PASTE SHEET'!AA414="","",'S.D.PASTE SHEET'!AA414)</f>
        <v/>
      </c>
      <c s="50" t="str">
        <f>IF('S.D.PASTE SHEET'!AB414="","",'S.D.PASTE SHEET'!AB414)</f>
        <v/>
      </c>
      <c s="50" t="str">
        <f>IF('S.D.PASTE SHEET'!AC414="","",'S.D.PASTE SHEET'!AC414)</f>
        <v/>
      </c>
      <c s="50" t="str">
        <f>IF('S.D.PASTE SHEET'!AD414="","",'S.D.PASTE SHEET'!AD414)</f>
        <v/>
      </c>
      <c s="52"/>
      <c s="48" t="str">
        <f>IF(AK414="","",IF(AK414&gt;0,COUNT($AG$2:AG414),""))</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IF(BC414="","",IF(BC414&gt;0,COUNT($AY$2:AY414),""))</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15" spans="1:66" ht="15.75" customHeight="1">
      <c r="A415" s="50" t="str">
        <f>IF('S.D.PASTE SHEET'!A415="","",'S.D.PASTE SHEET'!A415)</f>
        <v/>
      </c>
      <c s="50" t="str">
        <f>IF('S.D.PASTE SHEET'!B415="","",'S.D.PASTE SHEET'!B415)</f>
        <v/>
      </c>
      <c s="50" t="str">
        <f>IF('S.D.PASTE SHEET'!C415="","",'S.D.PASTE SHEET'!C415)</f>
        <v/>
      </c>
      <c s="51" t="str">
        <f>IF('S.D.PASTE SHEET'!D415="","",'S.D.PASTE SHEET'!D415)</f>
        <v/>
      </c>
      <c s="50" t="str">
        <f>IF('S.D.PASTE SHEET'!E415="","",UPPER('S.D.PASTE SHEET'!E415))</f>
        <v/>
      </c>
      <c s="50" t="str">
        <f>IF('S.D.PASTE SHEET'!F415="","",'S.D.PASTE SHEET'!F415)</f>
        <v/>
      </c>
      <c s="50" t="str">
        <f>IF('S.D.PASTE SHEET'!G415="","",UPPER('S.D.PASTE SHEET'!G415))</f>
        <v/>
      </c>
      <c s="50" t="str">
        <f>IF('S.D.PASTE SHEET'!H415="","",UPPER('S.D.PASTE SHEET'!H415))</f>
        <v/>
      </c>
      <c s="50" t="str">
        <f>IF('S.D.PASTE SHEET'!I415="","",'S.D.PASTE SHEET'!I415)</f>
        <v/>
      </c>
      <c s="51" t="str">
        <f>IF('S.D.PASTE SHEET'!J415="","",'S.D.PASTE SHEET'!J415)</f>
        <v/>
      </c>
      <c s="50" t="str">
        <f>IF('S.D.PASTE SHEET'!K415="","",'S.D.PASTE SHEET'!K415)</f>
        <v/>
      </c>
      <c s="50" t="str">
        <f>IF('S.D.PASTE SHEET'!L415="","",'S.D.PASTE SHEET'!L415)</f>
        <v/>
      </c>
      <c s="50" t="str">
        <f>IF('S.D.PASTE SHEET'!M415="","",'S.D.PASTE SHEET'!M415)</f>
        <v/>
      </c>
      <c s="50" t="str">
        <f>IF('S.D.PASTE SHEET'!N415="","",'S.D.PASTE SHEET'!N415)</f>
        <v/>
      </c>
      <c s="50" t="str">
        <f>IF('S.D.PASTE SHEET'!O415="","",'S.D.PASTE SHEET'!O415)</f>
        <v/>
      </c>
      <c s="50" t="str">
        <f>IF('S.D.PASTE SHEET'!P415="","",'S.D.PASTE SHEET'!P415)</f>
        <v/>
      </c>
      <c s="50" t="str">
        <f>IF('S.D.PASTE SHEET'!Q415="","",'S.D.PASTE SHEET'!Q415)</f>
        <v/>
      </c>
      <c s="50" t="str">
        <f>IF('S.D.PASTE SHEET'!R415="","",'S.D.PASTE SHEET'!R415)</f>
        <v/>
      </c>
      <c s="50" t="str">
        <f>IF('S.D.PASTE SHEET'!S415="","",'S.D.PASTE SHEET'!S415)</f>
        <v/>
      </c>
      <c s="50" t="str">
        <f>IF('S.D.PASTE SHEET'!T415="","",'S.D.PASTE SHEET'!T415)</f>
        <v/>
      </c>
      <c s="50" t="str">
        <f>IF('S.D.PASTE SHEET'!U415="","",'S.D.PASTE SHEET'!U415)</f>
        <v/>
      </c>
      <c s="50" t="str">
        <f>IF('S.D.PASTE SHEET'!V415="","",'S.D.PASTE SHEET'!V415)</f>
        <v/>
      </c>
      <c s="50" t="str">
        <f>IF('S.D.PASTE SHEET'!W415="","",'S.D.PASTE SHEET'!W415)</f>
        <v/>
      </c>
      <c s="50" t="str">
        <f>IF('S.D.PASTE SHEET'!X415="","",'S.D.PASTE SHEET'!X415)</f>
        <v/>
      </c>
      <c s="50" t="str">
        <f>IF('S.D.PASTE SHEET'!Y415="","",'S.D.PASTE SHEET'!Y415)</f>
        <v/>
      </c>
      <c s="50" t="str">
        <f>IF('S.D.PASTE SHEET'!Z415="","",'S.D.PASTE SHEET'!Z415)</f>
        <v/>
      </c>
      <c s="50" t="str">
        <f>IF('S.D.PASTE SHEET'!AA415="","",'S.D.PASTE SHEET'!AA415)</f>
        <v/>
      </c>
      <c s="50" t="str">
        <f>IF('S.D.PASTE SHEET'!AB415="","",'S.D.PASTE SHEET'!AB415)</f>
        <v/>
      </c>
      <c s="50" t="str">
        <f>IF('S.D.PASTE SHEET'!AC415="","",'S.D.PASTE SHEET'!AC415)</f>
        <v/>
      </c>
      <c s="50" t="str">
        <f>IF('S.D.PASTE SHEET'!AD415="","",'S.D.PASTE SHEET'!AD415)</f>
        <v/>
      </c>
      <c s="52"/>
      <c s="48" t="str">
        <f>IF(AK415="","",IF(AK415&gt;0,COUNT($AG$2:AG415),""))</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IF(BC415="","",IF(BC415&gt;0,COUNT($AY$2:AY415),""))</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16" spans="1:66" ht="15.75" customHeight="1">
      <c r="A416" s="50" t="str">
        <f>IF('S.D.PASTE SHEET'!A416="","",'S.D.PASTE SHEET'!A416)</f>
        <v/>
      </c>
      <c s="50" t="str">
        <f>IF('S.D.PASTE SHEET'!B416="","",'S.D.PASTE SHEET'!B416)</f>
        <v/>
      </c>
      <c s="50" t="str">
        <f>IF('S.D.PASTE SHEET'!C416="","",'S.D.PASTE SHEET'!C416)</f>
        <v/>
      </c>
      <c s="51" t="str">
        <f>IF('S.D.PASTE SHEET'!D416="","",'S.D.PASTE SHEET'!D416)</f>
        <v/>
      </c>
      <c s="50" t="str">
        <f>IF('S.D.PASTE SHEET'!E416="","",UPPER('S.D.PASTE SHEET'!E416))</f>
        <v/>
      </c>
      <c s="50" t="str">
        <f>IF('S.D.PASTE SHEET'!F416="","",'S.D.PASTE SHEET'!F416)</f>
        <v/>
      </c>
      <c s="50" t="str">
        <f>IF('S.D.PASTE SHEET'!G416="","",UPPER('S.D.PASTE SHEET'!G416))</f>
        <v/>
      </c>
      <c s="50" t="str">
        <f>IF('S.D.PASTE SHEET'!H416="","",UPPER('S.D.PASTE SHEET'!H416))</f>
        <v/>
      </c>
      <c s="50" t="str">
        <f>IF('S.D.PASTE SHEET'!I416="","",'S.D.PASTE SHEET'!I416)</f>
        <v/>
      </c>
      <c s="51" t="str">
        <f>IF('S.D.PASTE SHEET'!J416="","",'S.D.PASTE SHEET'!J416)</f>
        <v/>
      </c>
      <c s="50" t="str">
        <f>IF('S.D.PASTE SHEET'!K416="","",'S.D.PASTE SHEET'!K416)</f>
        <v/>
      </c>
      <c s="50" t="str">
        <f>IF('S.D.PASTE SHEET'!L416="","",'S.D.PASTE SHEET'!L416)</f>
        <v/>
      </c>
      <c s="50" t="str">
        <f>IF('S.D.PASTE SHEET'!M416="","",'S.D.PASTE SHEET'!M416)</f>
        <v/>
      </c>
      <c s="50" t="str">
        <f>IF('S.D.PASTE SHEET'!N416="","",'S.D.PASTE SHEET'!N416)</f>
        <v/>
      </c>
      <c s="50" t="str">
        <f>IF('S.D.PASTE SHEET'!O416="","",'S.D.PASTE SHEET'!O416)</f>
        <v/>
      </c>
      <c s="50" t="str">
        <f>IF('S.D.PASTE SHEET'!P416="","",'S.D.PASTE SHEET'!P416)</f>
        <v/>
      </c>
      <c s="50" t="str">
        <f>IF('S.D.PASTE SHEET'!Q416="","",'S.D.PASTE SHEET'!Q416)</f>
        <v/>
      </c>
      <c s="50" t="str">
        <f>IF('S.D.PASTE SHEET'!R416="","",'S.D.PASTE SHEET'!R416)</f>
        <v/>
      </c>
      <c s="50" t="str">
        <f>IF('S.D.PASTE SHEET'!S416="","",'S.D.PASTE SHEET'!S416)</f>
        <v/>
      </c>
      <c s="50" t="str">
        <f>IF('S.D.PASTE SHEET'!T416="","",'S.D.PASTE SHEET'!T416)</f>
        <v/>
      </c>
      <c s="50" t="str">
        <f>IF('S.D.PASTE SHEET'!U416="","",'S.D.PASTE SHEET'!U416)</f>
        <v/>
      </c>
      <c s="50" t="str">
        <f>IF('S.D.PASTE SHEET'!V416="","",'S.D.PASTE SHEET'!V416)</f>
        <v/>
      </c>
      <c s="50" t="str">
        <f>IF('S.D.PASTE SHEET'!W416="","",'S.D.PASTE SHEET'!W416)</f>
        <v/>
      </c>
      <c s="50" t="str">
        <f>IF('S.D.PASTE SHEET'!X416="","",'S.D.PASTE SHEET'!X416)</f>
        <v/>
      </c>
      <c s="50" t="str">
        <f>IF('S.D.PASTE SHEET'!Y416="","",'S.D.PASTE SHEET'!Y416)</f>
        <v/>
      </c>
      <c s="50" t="str">
        <f>IF('S.D.PASTE SHEET'!Z416="","",'S.D.PASTE SHEET'!Z416)</f>
        <v/>
      </c>
      <c s="50" t="str">
        <f>IF('S.D.PASTE SHEET'!AA416="","",'S.D.PASTE SHEET'!AA416)</f>
        <v/>
      </c>
      <c s="50" t="str">
        <f>IF('S.D.PASTE SHEET'!AB416="","",'S.D.PASTE SHEET'!AB416)</f>
        <v/>
      </c>
      <c s="50" t="str">
        <f>IF('S.D.PASTE SHEET'!AC416="","",'S.D.PASTE SHEET'!AC416)</f>
        <v/>
      </c>
      <c s="50" t="str">
        <f>IF('S.D.PASTE SHEET'!AD416="","",'S.D.PASTE SHEET'!AD416)</f>
        <v/>
      </c>
      <c s="52"/>
      <c s="48" t="str">
        <f>IF(AK416="","",IF(AK416&gt;0,COUNT($AG$2:AG416),""))</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IF(BC416="","",IF(BC416&gt;0,COUNT($AY$2:AY416),""))</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17" spans="1:66" ht="15.75" customHeight="1">
      <c r="A417" s="50" t="str">
        <f>IF('S.D.PASTE SHEET'!A417="","",'S.D.PASTE SHEET'!A417)</f>
        <v/>
      </c>
      <c s="50" t="str">
        <f>IF('S.D.PASTE SHEET'!B417="","",'S.D.PASTE SHEET'!B417)</f>
        <v/>
      </c>
      <c s="50" t="str">
        <f>IF('S.D.PASTE SHEET'!C417="","",'S.D.PASTE SHEET'!C417)</f>
        <v/>
      </c>
      <c s="51" t="str">
        <f>IF('S.D.PASTE SHEET'!D417="","",'S.D.PASTE SHEET'!D417)</f>
        <v/>
      </c>
      <c s="50" t="str">
        <f>IF('S.D.PASTE SHEET'!E417="","",UPPER('S.D.PASTE SHEET'!E417))</f>
        <v/>
      </c>
      <c s="50" t="str">
        <f>IF('S.D.PASTE SHEET'!F417="","",'S.D.PASTE SHEET'!F417)</f>
        <v/>
      </c>
      <c s="50" t="str">
        <f>IF('S.D.PASTE SHEET'!G417="","",UPPER('S.D.PASTE SHEET'!G417))</f>
        <v/>
      </c>
      <c s="50" t="str">
        <f>IF('S.D.PASTE SHEET'!H417="","",UPPER('S.D.PASTE SHEET'!H417))</f>
        <v/>
      </c>
      <c s="50" t="str">
        <f>IF('S.D.PASTE SHEET'!I417="","",'S.D.PASTE SHEET'!I417)</f>
        <v/>
      </c>
      <c s="51" t="str">
        <f>IF('S.D.PASTE SHEET'!J417="","",'S.D.PASTE SHEET'!J417)</f>
        <v/>
      </c>
      <c s="50" t="str">
        <f>IF('S.D.PASTE SHEET'!K417="","",'S.D.PASTE SHEET'!K417)</f>
        <v/>
      </c>
      <c s="50" t="str">
        <f>IF('S.D.PASTE SHEET'!L417="","",'S.D.PASTE SHEET'!L417)</f>
        <v/>
      </c>
      <c s="50" t="str">
        <f>IF('S.D.PASTE SHEET'!M417="","",'S.D.PASTE SHEET'!M417)</f>
        <v/>
      </c>
      <c s="50" t="str">
        <f>IF('S.D.PASTE SHEET'!N417="","",'S.D.PASTE SHEET'!N417)</f>
        <v/>
      </c>
      <c s="50" t="str">
        <f>IF('S.D.PASTE SHEET'!O417="","",'S.D.PASTE SHEET'!O417)</f>
        <v/>
      </c>
      <c s="50" t="str">
        <f>IF('S.D.PASTE SHEET'!P417="","",'S.D.PASTE SHEET'!P417)</f>
        <v/>
      </c>
      <c s="50" t="str">
        <f>IF('S.D.PASTE SHEET'!Q417="","",'S.D.PASTE SHEET'!Q417)</f>
        <v/>
      </c>
      <c s="50" t="str">
        <f>IF('S.D.PASTE SHEET'!R417="","",'S.D.PASTE SHEET'!R417)</f>
        <v/>
      </c>
      <c s="50" t="str">
        <f>IF('S.D.PASTE SHEET'!S417="","",'S.D.PASTE SHEET'!S417)</f>
        <v/>
      </c>
      <c s="50" t="str">
        <f>IF('S.D.PASTE SHEET'!T417="","",'S.D.PASTE SHEET'!T417)</f>
        <v/>
      </c>
      <c s="50" t="str">
        <f>IF('S.D.PASTE SHEET'!U417="","",'S.D.PASTE SHEET'!U417)</f>
        <v/>
      </c>
      <c s="50" t="str">
        <f>IF('S.D.PASTE SHEET'!V417="","",'S.D.PASTE SHEET'!V417)</f>
        <v/>
      </c>
      <c s="50" t="str">
        <f>IF('S.D.PASTE SHEET'!W417="","",'S.D.PASTE SHEET'!W417)</f>
        <v/>
      </c>
      <c s="50" t="str">
        <f>IF('S.D.PASTE SHEET'!X417="","",'S.D.PASTE SHEET'!X417)</f>
        <v/>
      </c>
      <c s="50" t="str">
        <f>IF('S.D.PASTE SHEET'!Y417="","",'S.D.PASTE SHEET'!Y417)</f>
        <v/>
      </c>
      <c s="50" t="str">
        <f>IF('S.D.PASTE SHEET'!Z417="","",'S.D.PASTE SHEET'!Z417)</f>
        <v/>
      </c>
      <c s="50" t="str">
        <f>IF('S.D.PASTE SHEET'!AA417="","",'S.D.PASTE SHEET'!AA417)</f>
        <v/>
      </c>
      <c s="50" t="str">
        <f>IF('S.D.PASTE SHEET'!AB417="","",'S.D.PASTE SHEET'!AB417)</f>
        <v/>
      </c>
      <c s="50" t="str">
        <f>IF('S.D.PASTE SHEET'!AC417="","",'S.D.PASTE SHEET'!AC417)</f>
        <v/>
      </c>
      <c s="50" t="str">
        <f>IF('S.D.PASTE SHEET'!AD417="","",'S.D.PASTE SHEET'!AD417)</f>
        <v/>
      </c>
      <c s="52"/>
      <c s="48" t="str">
        <f>IF(AK417="","",IF(AK417&gt;0,COUNT($AG$2:AG417),""))</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IF(BC417="","",IF(BC417&gt;0,COUNT($AY$2:AY417),""))</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18" spans="1:66" ht="15.75" customHeight="1">
      <c r="A418" s="50" t="str">
        <f>IF('S.D.PASTE SHEET'!A418="","",'S.D.PASTE SHEET'!A418)</f>
        <v/>
      </c>
      <c s="50" t="str">
        <f>IF('S.D.PASTE SHEET'!B418="","",'S.D.PASTE SHEET'!B418)</f>
        <v/>
      </c>
      <c s="50" t="str">
        <f>IF('S.D.PASTE SHEET'!C418="","",'S.D.PASTE SHEET'!C418)</f>
        <v/>
      </c>
      <c s="51" t="str">
        <f>IF('S.D.PASTE SHEET'!D418="","",'S.D.PASTE SHEET'!D418)</f>
        <v/>
      </c>
      <c s="50" t="str">
        <f>IF('S.D.PASTE SHEET'!E418="","",UPPER('S.D.PASTE SHEET'!E418))</f>
        <v/>
      </c>
      <c s="50" t="str">
        <f>IF('S.D.PASTE SHEET'!F418="","",'S.D.PASTE SHEET'!F418)</f>
        <v/>
      </c>
      <c s="50" t="str">
        <f>IF('S.D.PASTE SHEET'!G418="","",UPPER('S.D.PASTE SHEET'!G418))</f>
        <v/>
      </c>
      <c s="50" t="str">
        <f>IF('S.D.PASTE SHEET'!H418="","",UPPER('S.D.PASTE SHEET'!H418))</f>
        <v/>
      </c>
      <c s="50" t="str">
        <f>IF('S.D.PASTE SHEET'!I418="","",'S.D.PASTE SHEET'!I418)</f>
        <v/>
      </c>
      <c s="51" t="str">
        <f>IF('S.D.PASTE SHEET'!J418="","",'S.D.PASTE SHEET'!J418)</f>
        <v/>
      </c>
      <c s="50" t="str">
        <f>IF('S.D.PASTE SHEET'!K418="","",'S.D.PASTE SHEET'!K418)</f>
        <v/>
      </c>
      <c s="50" t="str">
        <f>IF('S.D.PASTE SHEET'!L418="","",'S.D.PASTE SHEET'!L418)</f>
        <v/>
      </c>
      <c s="50" t="str">
        <f>IF('S.D.PASTE SHEET'!M418="","",'S.D.PASTE SHEET'!M418)</f>
        <v/>
      </c>
      <c s="50" t="str">
        <f>IF('S.D.PASTE SHEET'!N418="","",'S.D.PASTE SHEET'!N418)</f>
        <v/>
      </c>
      <c s="50" t="str">
        <f>IF('S.D.PASTE SHEET'!O418="","",'S.D.PASTE SHEET'!O418)</f>
        <v/>
      </c>
      <c s="50" t="str">
        <f>IF('S.D.PASTE SHEET'!P418="","",'S.D.PASTE SHEET'!P418)</f>
        <v/>
      </c>
      <c s="50" t="str">
        <f>IF('S.D.PASTE SHEET'!Q418="","",'S.D.PASTE SHEET'!Q418)</f>
        <v/>
      </c>
      <c s="50" t="str">
        <f>IF('S.D.PASTE SHEET'!R418="","",'S.D.PASTE SHEET'!R418)</f>
        <v/>
      </c>
      <c s="50" t="str">
        <f>IF('S.D.PASTE SHEET'!S418="","",'S.D.PASTE SHEET'!S418)</f>
        <v/>
      </c>
      <c s="50" t="str">
        <f>IF('S.D.PASTE SHEET'!T418="","",'S.D.PASTE SHEET'!T418)</f>
        <v/>
      </c>
      <c s="50" t="str">
        <f>IF('S.D.PASTE SHEET'!U418="","",'S.D.PASTE SHEET'!U418)</f>
        <v/>
      </c>
      <c s="50" t="str">
        <f>IF('S.D.PASTE SHEET'!V418="","",'S.D.PASTE SHEET'!V418)</f>
        <v/>
      </c>
      <c s="50" t="str">
        <f>IF('S.D.PASTE SHEET'!W418="","",'S.D.PASTE SHEET'!W418)</f>
        <v/>
      </c>
      <c s="50" t="str">
        <f>IF('S.D.PASTE SHEET'!X418="","",'S.D.PASTE SHEET'!X418)</f>
        <v/>
      </c>
      <c s="50" t="str">
        <f>IF('S.D.PASTE SHEET'!Y418="","",'S.D.PASTE SHEET'!Y418)</f>
        <v/>
      </c>
      <c s="50" t="str">
        <f>IF('S.D.PASTE SHEET'!Z418="","",'S.D.PASTE SHEET'!Z418)</f>
        <v/>
      </c>
      <c s="50" t="str">
        <f>IF('S.D.PASTE SHEET'!AA418="","",'S.D.PASTE SHEET'!AA418)</f>
        <v/>
      </c>
      <c s="50" t="str">
        <f>IF('S.D.PASTE SHEET'!AB418="","",'S.D.PASTE SHEET'!AB418)</f>
        <v/>
      </c>
      <c s="50" t="str">
        <f>IF('S.D.PASTE SHEET'!AC418="","",'S.D.PASTE SHEET'!AC418)</f>
        <v/>
      </c>
      <c s="50" t="str">
        <f>IF('S.D.PASTE SHEET'!AD418="","",'S.D.PASTE SHEET'!AD418)</f>
        <v/>
      </c>
      <c s="52"/>
      <c s="48" t="str">
        <f>IF(AK418="","",IF(AK418&gt;0,COUNT($AG$2:AG418),""))</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IF(BC418="","",IF(BC418&gt;0,COUNT($AY$2:AY418),""))</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19" spans="1:66" ht="15.75" customHeight="1">
      <c r="A419" s="50" t="str">
        <f>IF('S.D.PASTE SHEET'!A419="","",'S.D.PASTE SHEET'!A419)</f>
        <v/>
      </c>
      <c s="50" t="str">
        <f>IF('S.D.PASTE SHEET'!B419="","",'S.D.PASTE SHEET'!B419)</f>
        <v/>
      </c>
      <c s="50" t="str">
        <f>IF('S.D.PASTE SHEET'!C419="","",'S.D.PASTE SHEET'!C419)</f>
        <v/>
      </c>
      <c s="51" t="str">
        <f>IF('S.D.PASTE SHEET'!D419="","",'S.D.PASTE SHEET'!D419)</f>
        <v/>
      </c>
      <c s="50" t="str">
        <f>IF('S.D.PASTE SHEET'!E419="","",UPPER('S.D.PASTE SHEET'!E419))</f>
        <v/>
      </c>
      <c s="50" t="str">
        <f>IF('S.D.PASTE SHEET'!F419="","",'S.D.PASTE SHEET'!F419)</f>
        <v/>
      </c>
      <c s="50" t="str">
        <f>IF('S.D.PASTE SHEET'!G419="","",UPPER('S.D.PASTE SHEET'!G419))</f>
        <v/>
      </c>
      <c s="50" t="str">
        <f>IF('S.D.PASTE SHEET'!H419="","",UPPER('S.D.PASTE SHEET'!H419))</f>
        <v/>
      </c>
      <c s="50" t="str">
        <f>IF('S.D.PASTE SHEET'!I419="","",'S.D.PASTE SHEET'!I419)</f>
        <v/>
      </c>
      <c s="51" t="str">
        <f>IF('S.D.PASTE SHEET'!J419="","",'S.D.PASTE SHEET'!J419)</f>
        <v/>
      </c>
      <c s="50" t="str">
        <f>IF('S.D.PASTE SHEET'!K419="","",'S.D.PASTE SHEET'!K419)</f>
        <v/>
      </c>
      <c s="50" t="str">
        <f>IF('S.D.PASTE SHEET'!L419="","",'S.D.PASTE SHEET'!L419)</f>
        <v/>
      </c>
      <c s="50" t="str">
        <f>IF('S.D.PASTE SHEET'!M419="","",'S.D.PASTE SHEET'!M419)</f>
        <v/>
      </c>
      <c s="50" t="str">
        <f>IF('S.D.PASTE SHEET'!N419="","",'S.D.PASTE SHEET'!N419)</f>
        <v/>
      </c>
      <c s="50" t="str">
        <f>IF('S.D.PASTE SHEET'!O419="","",'S.D.PASTE SHEET'!O419)</f>
        <v/>
      </c>
      <c s="50" t="str">
        <f>IF('S.D.PASTE SHEET'!P419="","",'S.D.PASTE SHEET'!P419)</f>
        <v/>
      </c>
      <c s="50" t="str">
        <f>IF('S.D.PASTE SHEET'!Q419="","",'S.D.PASTE SHEET'!Q419)</f>
        <v/>
      </c>
      <c s="50" t="str">
        <f>IF('S.D.PASTE SHEET'!R419="","",'S.D.PASTE SHEET'!R419)</f>
        <v/>
      </c>
      <c s="50" t="str">
        <f>IF('S.D.PASTE SHEET'!S419="","",'S.D.PASTE SHEET'!S419)</f>
        <v/>
      </c>
      <c s="50" t="str">
        <f>IF('S.D.PASTE SHEET'!T419="","",'S.D.PASTE SHEET'!T419)</f>
        <v/>
      </c>
      <c s="50" t="str">
        <f>IF('S.D.PASTE SHEET'!U419="","",'S.D.PASTE SHEET'!U419)</f>
        <v/>
      </c>
      <c s="50" t="str">
        <f>IF('S.D.PASTE SHEET'!V419="","",'S.D.PASTE SHEET'!V419)</f>
        <v/>
      </c>
      <c s="50" t="str">
        <f>IF('S.D.PASTE SHEET'!W419="","",'S.D.PASTE SHEET'!W419)</f>
        <v/>
      </c>
      <c s="50" t="str">
        <f>IF('S.D.PASTE SHEET'!X419="","",'S.D.PASTE SHEET'!X419)</f>
        <v/>
      </c>
      <c s="50" t="str">
        <f>IF('S.D.PASTE SHEET'!Y419="","",'S.D.PASTE SHEET'!Y419)</f>
        <v/>
      </c>
      <c s="50" t="str">
        <f>IF('S.D.PASTE SHEET'!Z419="","",'S.D.PASTE SHEET'!Z419)</f>
        <v/>
      </c>
      <c s="50" t="str">
        <f>IF('S.D.PASTE SHEET'!AA419="","",'S.D.PASTE SHEET'!AA419)</f>
        <v/>
      </c>
      <c s="50" t="str">
        <f>IF('S.D.PASTE SHEET'!AB419="","",'S.D.PASTE SHEET'!AB419)</f>
        <v/>
      </c>
      <c s="50" t="str">
        <f>IF('S.D.PASTE SHEET'!AC419="","",'S.D.PASTE SHEET'!AC419)</f>
        <v/>
      </c>
      <c s="50" t="str">
        <f>IF('S.D.PASTE SHEET'!AD419="","",'S.D.PASTE SHEET'!AD419)</f>
        <v/>
      </c>
      <c s="52"/>
      <c s="48" t="str">
        <f>IF(AK419="","",IF(AK419&gt;0,COUNT($AG$2:AG419),""))</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IF(BC419="","",IF(BC419&gt;0,COUNT($AY$2:AY419),""))</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20" spans="1:66" ht="15.75" customHeight="1">
      <c r="A420" s="50" t="str">
        <f>IF('S.D.PASTE SHEET'!A420="","",'S.D.PASTE SHEET'!A420)</f>
        <v/>
      </c>
      <c s="50" t="str">
        <f>IF('S.D.PASTE SHEET'!B420="","",'S.D.PASTE SHEET'!B420)</f>
        <v/>
      </c>
      <c s="50" t="str">
        <f>IF('S.D.PASTE SHEET'!C420="","",'S.D.PASTE SHEET'!C420)</f>
        <v/>
      </c>
      <c s="51" t="str">
        <f>IF('S.D.PASTE SHEET'!D420="","",'S.D.PASTE SHEET'!D420)</f>
        <v/>
      </c>
      <c s="50" t="str">
        <f>IF('S.D.PASTE SHEET'!E420="","",UPPER('S.D.PASTE SHEET'!E420))</f>
        <v/>
      </c>
      <c s="50" t="str">
        <f>IF('S.D.PASTE SHEET'!F420="","",'S.D.PASTE SHEET'!F420)</f>
        <v/>
      </c>
      <c s="50" t="str">
        <f>IF('S.D.PASTE SHEET'!G420="","",UPPER('S.D.PASTE SHEET'!G420))</f>
        <v/>
      </c>
      <c s="50" t="str">
        <f>IF('S.D.PASTE SHEET'!H420="","",UPPER('S.D.PASTE SHEET'!H420))</f>
        <v/>
      </c>
      <c s="50" t="str">
        <f>IF('S.D.PASTE SHEET'!I420="","",'S.D.PASTE SHEET'!I420)</f>
        <v/>
      </c>
      <c s="51" t="str">
        <f>IF('S.D.PASTE SHEET'!J420="","",'S.D.PASTE SHEET'!J420)</f>
        <v/>
      </c>
      <c s="50" t="str">
        <f>IF('S.D.PASTE SHEET'!K420="","",'S.D.PASTE SHEET'!K420)</f>
        <v/>
      </c>
      <c s="50" t="str">
        <f>IF('S.D.PASTE SHEET'!L420="","",'S.D.PASTE SHEET'!L420)</f>
        <v/>
      </c>
      <c s="50" t="str">
        <f>IF('S.D.PASTE SHEET'!M420="","",'S.D.PASTE SHEET'!M420)</f>
        <v/>
      </c>
      <c s="50" t="str">
        <f>IF('S.D.PASTE SHEET'!N420="","",'S.D.PASTE SHEET'!N420)</f>
        <v/>
      </c>
      <c s="50" t="str">
        <f>IF('S.D.PASTE SHEET'!O420="","",'S.D.PASTE SHEET'!O420)</f>
        <v/>
      </c>
      <c s="50" t="str">
        <f>IF('S.D.PASTE SHEET'!P420="","",'S.D.PASTE SHEET'!P420)</f>
        <v/>
      </c>
      <c s="50" t="str">
        <f>IF('S.D.PASTE SHEET'!Q420="","",'S.D.PASTE SHEET'!Q420)</f>
        <v/>
      </c>
      <c s="50" t="str">
        <f>IF('S.D.PASTE SHEET'!R420="","",'S.D.PASTE SHEET'!R420)</f>
        <v/>
      </c>
      <c s="50" t="str">
        <f>IF('S.D.PASTE SHEET'!S420="","",'S.D.PASTE SHEET'!S420)</f>
        <v/>
      </c>
      <c s="50" t="str">
        <f>IF('S.D.PASTE SHEET'!T420="","",'S.D.PASTE SHEET'!T420)</f>
        <v/>
      </c>
      <c s="50" t="str">
        <f>IF('S.D.PASTE SHEET'!U420="","",'S.D.PASTE SHEET'!U420)</f>
        <v/>
      </c>
      <c s="50" t="str">
        <f>IF('S.D.PASTE SHEET'!V420="","",'S.D.PASTE SHEET'!V420)</f>
        <v/>
      </c>
      <c s="50" t="str">
        <f>IF('S.D.PASTE SHEET'!W420="","",'S.D.PASTE SHEET'!W420)</f>
        <v/>
      </c>
      <c s="50" t="str">
        <f>IF('S.D.PASTE SHEET'!X420="","",'S.D.PASTE SHEET'!X420)</f>
        <v/>
      </c>
      <c s="50" t="str">
        <f>IF('S.D.PASTE SHEET'!Y420="","",'S.D.PASTE SHEET'!Y420)</f>
        <v/>
      </c>
      <c s="50" t="str">
        <f>IF('S.D.PASTE SHEET'!Z420="","",'S.D.PASTE SHEET'!Z420)</f>
        <v/>
      </c>
      <c s="50" t="str">
        <f>IF('S.D.PASTE SHEET'!AA420="","",'S.D.PASTE SHEET'!AA420)</f>
        <v/>
      </c>
      <c s="50" t="str">
        <f>IF('S.D.PASTE SHEET'!AB420="","",'S.D.PASTE SHEET'!AB420)</f>
        <v/>
      </c>
      <c s="50" t="str">
        <f>IF('S.D.PASTE SHEET'!AC420="","",'S.D.PASTE SHEET'!AC420)</f>
        <v/>
      </c>
      <c s="50" t="str">
        <f>IF('S.D.PASTE SHEET'!AD420="","",'S.D.PASTE SHEET'!AD420)</f>
        <v/>
      </c>
      <c s="52"/>
      <c s="48" t="str">
        <f>IF(AK420="","",IF(AK420&gt;0,COUNT($AG$2:AG420),""))</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IF(BC420="","",IF(BC420&gt;0,COUNT($AY$2:AY420),""))</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21" spans="1:66" ht="15.75" customHeight="1">
      <c r="A421" s="50" t="str">
        <f>IF('S.D.PASTE SHEET'!A421="","",'S.D.PASTE SHEET'!A421)</f>
        <v/>
      </c>
      <c s="50" t="str">
        <f>IF('S.D.PASTE SHEET'!B421="","",'S.D.PASTE SHEET'!B421)</f>
        <v/>
      </c>
      <c s="50" t="str">
        <f>IF('S.D.PASTE SHEET'!C421="","",'S.D.PASTE SHEET'!C421)</f>
        <v/>
      </c>
      <c s="51" t="str">
        <f>IF('S.D.PASTE SHEET'!D421="","",'S.D.PASTE SHEET'!D421)</f>
        <v/>
      </c>
      <c s="50" t="str">
        <f>IF('S.D.PASTE SHEET'!E421="","",UPPER('S.D.PASTE SHEET'!E421))</f>
        <v/>
      </c>
      <c s="50" t="str">
        <f>IF('S.D.PASTE SHEET'!F421="","",'S.D.PASTE SHEET'!F421)</f>
        <v/>
      </c>
      <c s="50" t="str">
        <f>IF('S.D.PASTE SHEET'!G421="","",UPPER('S.D.PASTE SHEET'!G421))</f>
        <v/>
      </c>
      <c s="50" t="str">
        <f>IF('S.D.PASTE SHEET'!H421="","",UPPER('S.D.PASTE SHEET'!H421))</f>
        <v/>
      </c>
      <c s="50" t="str">
        <f>IF('S.D.PASTE SHEET'!I421="","",'S.D.PASTE SHEET'!I421)</f>
        <v/>
      </c>
      <c s="51" t="str">
        <f>IF('S.D.PASTE SHEET'!J421="","",'S.D.PASTE SHEET'!J421)</f>
        <v/>
      </c>
      <c s="50" t="str">
        <f>IF('S.D.PASTE SHEET'!K421="","",'S.D.PASTE SHEET'!K421)</f>
        <v/>
      </c>
      <c s="50" t="str">
        <f>IF('S.D.PASTE SHEET'!L421="","",'S.D.PASTE SHEET'!L421)</f>
        <v/>
      </c>
      <c s="50" t="str">
        <f>IF('S.D.PASTE SHEET'!M421="","",'S.D.PASTE SHEET'!M421)</f>
        <v/>
      </c>
      <c s="50" t="str">
        <f>IF('S.D.PASTE SHEET'!N421="","",'S.D.PASTE SHEET'!N421)</f>
        <v/>
      </c>
      <c s="50" t="str">
        <f>IF('S.D.PASTE SHEET'!O421="","",'S.D.PASTE SHEET'!O421)</f>
        <v/>
      </c>
      <c s="50" t="str">
        <f>IF('S.D.PASTE SHEET'!P421="","",'S.D.PASTE SHEET'!P421)</f>
        <v/>
      </c>
      <c s="50" t="str">
        <f>IF('S.D.PASTE SHEET'!Q421="","",'S.D.PASTE SHEET'!Q421)</f>
        <v/>
      </c>
      <c s="50" t="str">
        <f>IF('S.D.PASTE SHEET'!R421="","",'S.D.PASTE SHEET'!R421)</f>
        <v/>
      </c>
      <c s="50" t="str">
        <f>IF('S.D.PASTE SHEET'!S421="","",'S.D.PASTE SHEET'!S421)</f>
        <v/>
      </c>
      <c s="50" t="str">
        <f>IF('S.D.PASTE SHEET'!T421="","",'S.D.PASTE SHEET'!T421)</f>
        <v/>
      </c>
      <c s="50" t="str">
        <f>IF('S.D.PASTE SHEET'!U421="","",'S.D.PASTE SHEET'!U421)</f>
        <v/>
      </c>
      <c s="50" t="str">
        <f>IF('S.D.PASTE SHEET'!V421="","",'S.D.PASTE SHEET'!V421)</f>
        <v/>
      </c>
      <c s="50" t="str">
        <f>IF('S.D.PASTE SHEET'!W421="","",'S.D.PASTE SHEET'!W421)</f>
        <v/>
      </c>
      <c s="50" t="str">
        <f>IF('S.D.PASTE SHEET'!X421="","",'S.D.PASTE SHEET'!X421)</f>
        <v/>
      </c>
      <c s="50" t="str">
        <f>IF('S.D.PASTE SHEET'!Y421="","",'S.D.PASTE SHEET'!Y421)</f>
        <v/>
      </c>
      <c s="50" t="str">
        <f>IF('S.D.PASTE SHEET'!Z421="","",'S.D.PASTE SHEET'!Z421)</f>
        <v/>
      </c>
      <c s="50" t="str">
        <f>IF('S.D.PASTE SHEET'!AA421="","",'S.D.PASTE SHEET'!AA421)</f>
        <v/>
      </c>
      <c s="50" t="str">
        <f>IF('S.D.PASTE SHEET'!AB421="","",'S.D.PASTE SHEET'!AB421)</f>
        <v/>
      </c>
      <c s="50" t="str">
        <f>IF('S.D.PASTE SHEET'!AC421="","",'S.D.PASTE SHEET'!AC421)</f>
        <v/>
      </c>
      <c s="50" t="str">
        <f>IF('S.D.PASTE SHEET'!AD421="","",'S.D.PASTE SHEET'!AD421)</f>
        <v/>
      </c>
      <c s="52"/>
      <c s="48" t="str">
        <f>IF(AK421="","",IF(AK421&gt;0,COUNT($AG$2:AG421),""))</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IF(BC421="","",IF(BC421&gt;0,COUNT($AY$2:AY421),""))</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22" spans="1:66" ht="15.75" customHeight="1">
      <c r="A422" s="50" t="str">
        <f>IF('S.D.PASTE SHEET'!A422="","",'S.D.PASTE SHEET'!A422)</f>
        <v/>
      </c>
      <c s="50" t="str">
        <f>IF('S.D.PASTE SHEET'!B422="","",'S.D.PASTE SHEET'!B422)</f>
        <v/>
      </c>
      <c s="50" t="str">
        <f>IF('S.D.PASTE SHEET'!C422="","",'S.D.PASTE SHEET'!C422)</f>
        <v/>
      </c>
      <c s="51" t="str">
        <f>IF('S.D.PASTE SHEET'!D422="","",'S.D.PASTE SHEET'!D422)</f>
        <v/>
      </c>
      <c s="50" t="str">
        <f>IF('S.D.PASTE SHEET'!E422="","",UPPER('S.D.PASTE SHEET'!E422))</f>
        <v/>
      </c>
      <c s="50" t="str">
        <f>IF('S.D.PASTE SHEET'!F422="","",'S.D.PASTE SHEET'!F422)</f>
        <v/>
      </c>
      <c s="50" t="str">
        <f>IF('S.D.PASTE SHEET'!G422="","",UPPER('S.D.PASTE SHEET'!G422))</f>
        <v/>
      </c>
      <c s="50" t="str">
        <f>IF('S.D.PASTE SHEET'!H422="","",UPPER('S.D.PASTE SHEET'!H422))</f>
        <v/>
      </c>
      <c s="50" t="str">
        <f>IF('S.D.PASTE SHEET'!I422="","",'S.D.PASTE SHEET'!I422)</f>
        <v/>
      </c>
      <c s="51" t="str">
        <f>IF('S.D.PASTE SHEET'!J422="","",'S.D.PASTE SHEET'!J422)</f>
        <v/>
      </c>
      <c s="50" t="str">
        <f>IF('S.D.PASTE SHEET'!K422="","",'S.D.PASTE SHEET'!K422)</f>
        <v/>
      </c>
      <c s="50" t="str">
        <f>IF('S.D.PASTE SHEET'!L422="","",'S.D.PASTE SHEET'!L422)</f>
        <v/>
      </c>
      <c s="50" t="str">
        <f>IF('S.D.PASTE SHEET'!M422="","",'S.D.PASTE SHEET'!M422)</f>
        <v/>
      </c>
      <c s="50" t="str">
        <f>IF('S.D.PASTE SHEET'!N422="","",'S.D.PASTE SHEET'!N422)</f>
        <v/>
      </c>
      <c s="50" t="str">
        <f>IF('S.D.PASTE SHEET'!O422="","",'S.D.PASTE SHEET'!O422)</f>
        <v/>
      </c>
      <c s="50" t="str">
        <f>IF('S.D.PASTE SHEET'!P422="","",'S.D.PASTE SHEET'!P422)</f>
        <v/>
      </c>
      <c s="50" t="str">
        <f>IF('S.D.PASTE SHEET'!Q422="","",'S.D.PASTE SHEET'!Q422)</f>
        <v/>
      </c>
      <c s="50" t="str">
        <f>IF('S.D.PASTE SHEET'!R422="","",'S.D.PASTE SHEET'!R422)</f>
        <v/>
      </c>
      <c s="50" t="str">
        <f>IF('S.D.PASTE SHEET'!S422="","",'S.D.PASTE SHEET'!S422)</f>
        <v/>
      </c>
      <c s="50" t="str">
        <f>IF('S.D.PASTE SHEET'!T422="","",'S.D.PASTE SHEET'!T422)</f>
        <v/>
      </c>
      <c s="50" t="str">
        <f>IF('S.D.PASTE SHEET'!U422="","",'S.D.PASTE SHEET'!U422)</f>
        <v/>
      </c>
      <c s="50" t="str">
        <f>IF('S.D.PASTE SHEET'!V422="","",'S.D.PASTE SHEET'!V422)</f>
        <v/>
      </c>
      <c s="50" t="str">
        <f>IF('S.D.PASTE SHEET'!W422="","",'S.D.PASTE SHEET'!W422)</f>
        <v/>
      </c>
      <c s="50" t="str">
        <f>IF('S.D.PASTE SHEET'!X422="","",'S.D.PASTE SHEET'!X422)</f>
        <v/>
      </c>
      <c s="50" t="str">
        <f>IF('S.D.PASTE SHEET'!Y422="","",'S.D.PASTE SHEET'!Y422)</f>
        <v/>
      </c>
      <c s="50" t="str">
        <f>IF('S.D.PASTE SHEET'!Z422="","",'S.D.PASTE SHEET'!Z422)</f>
        <v/>
      </c>
      <c s="50" t="str">
        <f>IF('S.D.PASTE SHEET'!AA422="","",'S.D.PASTE SHEET'!AA422)</f>
        <v/>
      </c>
      <c s="50" t="str">
        <f>IF('S.D.PASTE SHEET'!AB422="","",'S.D.PASTE SHEET'!AB422)</f>
        <v/>
      </c>
      <c s="50" t="str">
        <f>IF('S.D.PASTE SHEET'!AC422="","",'S.D.PASTE SHEET'!AC422)</f>
        <v/>
      </c>
      <c s="50" t="str">
        <f>IF('S.D.PASTE SHEET'!AD422="","",'S.D.PASTE SHEET'!AD422)</f>
        <v/>
      </c>
      <c s="52"/>
      <c s="48" t="str">
        <f>IF(AK422="","",IF(AK422&gt;0,COUNT($AG$2:AG422),""))</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IF(BC422="","",IF(BC422&gt;0,COUNT($AY$2:AY422),""))</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23" spans="1:66" ht="15.75" customHeight="1">
      <c r="A423" s="50" t="str">
        <f>IF('S.D.PASTE SHEET'!A423="","",'S.D.PASTE SHEET'!A423)</f>
        <v/>
      </c>
      <c s="50" t="str">
        <f>IF('S.D.PASTE SHEET'!B423="","",'S.D.PASTE SHEET'!B423)</f>
        <v/>
      </c>
      <c s="50" t="str">
        <f>IF('S.D.PASTE SHEET'!C423="","",'S.D.PASTE SHEET'!C423)</f>
        <v/>
      </c>
      <c s="51" t="str">
        <f>IF('S.D.PASTE SHEET'!D423="","",'S.D.PASTE SHEET'!D423)</f>
        <v/>
      </c>
      <c s="50" t="str">
        <f>IF('S.D.PASTE SHEET'!E423="","",UPPER('S.D.PASTE SHEET'!E423))</f>
        <v/>
      </c>
      <c s="50" t="str">
        <f>IF('S.D.PASTE SHEET'!F423="","",'S.D.PASTE SHEET'!F423)</f>
        <v/>
      </c>
      <c s="50" t="str">
        <f>IF('S.D.PASTE SHEET'!G423="","",UPPER('S.D.PASTE SHEET'!G423))</f>
        <v/>
      </c>
      <c s="50" t="str">
        <f>IF('S.D.PASTE SHEET'!H423="","",UPPER('S.D.PASTE SHEET'!H423))</f>
        <v/>
      </c>
      <c s="50" t="str">
        <f>IF('S.D.PASTE SHEET'!I423="","",'S.D.PASTE SHEET'!I423)</f>
        <v/>
      </c>
      <c s="51" t="str">
        <f>IF('S.D.PASTE SHEET'!J423="","",'S.D.PASTE SHEET'!J423)</f>
        <v/>
      </c>
      <c s="50" t="str">
        <f>IF('S.D.PASTE SHEET'!K423="","",'S.D.PASTE SHEET'!K423)</f>
        <v/>
      </c>
      <c s="50" t="str">
        <f>IF('S.D.PASTE SHEET'!L423="","",'S.D.PASTE SHEET'!L423)</f>
        <v/>
      </c>
      <c s="50" t="str">
        <f>IF('S.D.PASTE SHEET'!M423="","",'S.D.PASTE SHEET'!M423)</f>
        <v/>
      </c>
      <c s="50" t="str">
        <f>IF('S.D.PASTE SHEET'!N423="","",'S.D.PASTE SHEET'!N423)</f>
        <v/>
      </c>
      <c s="50" t="str">
        <f>IF('S.D.PASTE SHEET'!O423="","",'S.D.PASTE SHEET'!O423)</f>
        <v/>
      </c>
      <c s="50" t="str">
        <f>IF('S.D.PASTE SHEET'!P423="","",'S.D.PASTE SHEET'!P423)</f>
        <v/>
      </c>
      <c s="50" t="str">
        <f>IF('S.D.PASTE SHEET'!Q423="","",'S.D.PASTE SHEET'!Q423)</f>
        <v/>
      </c>
      <c s="50" t="str">
        <f>IF('S.D.PASTE SHEET'!R423="","",'S.D.PASTE SHEET'!R423)</f>
        <v/>
      </c>
      <c s="50" t="str">
        <f>IF('S.D.PASTE SHEET'!S423="","",'S.D.PASTE SHEET'!S423)</f>
        <v/>
      </c>
      <c s="50" t="str">
        <f>IF('S.D.PASTE SHEET'!T423="","",'S.D.PASTE SHEET'!T423)</f>
        <v/>
      </c>
      <c s="50" t="str">
        <f>IF('S.D.PASTE SHEET'!U423="","",'S.D.PASTE SHEET'!U423)</f>
        <v/>
      </c>
      <c s="50" t="str">
        <f>IF('S.D.PASTE SHEET'!V423="","",'S.D.PASTE SHEET'!V423)</f>
        <v/>
      </c>
      <c s="50" t="str">
        <f>IF('S.D.PASTE SHEET'!W423="","",'S.D.PASTE SHEET'!W423)</f>
        <v/>
      </c>
      <c s="50" t="str">
        <f>IF('S.D.PASTE SHEET'!X423="","",'S.D.PASTE SHEET'!X423)</f>
        <v/>
      </c>
      <c s="50" t="str">
        <f>IF('S.D.PASTE SHEET'!Y423="","",'S.D.PASTE SHEET'!Y423)</f>
        <v/>
      </c>
      <c s="50" t="str">
        <f>IF('S.D.PASTE SHEET'!Z423="","",'S.D.PASTE SHEET'!Z423)</f>
        <v/>
      </c>
      <c s="50" t="str">
        <f>IF('S.D.PASTE SHEET'!AA423="","",'S.D.PASTE SHEET'!AA423)</f>
        <v/>
      </c>
      <c s="50" t="str">
        <f>IF('S.D.PASTE SHEET'!AB423="","",'S.D.PASTE SHEET'!AB423)</f>
        <v/>
      </c>
      <c s="50" t="str">
        <f>IF('S.D.PASTE SHEET'!AC423="","",'S.D.PASTE SHEET'!AC423)</f>
        <v/>
      </c>
      <c s="50" t="str">
        <f>IF('S.D.PASTE SHEET'!AD423="","",'S.D.PASTE SHEET'!AD423)</f>
        <v/>
      </c>
      <c s="52"/>
      <c s="48" t="str">
        <f>IF(AK423="","",IF(AK423&gt;0,COUNT($AG$2:AG423),""))</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IF(BC423="","",IF(BC423&gt;0,COUNT($AY$2:AY423),""))</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24" spans="1:66" ht="15.75" customHeight="1">
      <c r="A424" s="50" t="str">
        <f>IF('S.D.PASTE SHEET'!A424="","",'S.D.PASTE SHEET'!A424)</f>
        <v/>
      </c>
      <c s="50" t="str">
        <f>IF('S.D.PASTE SHEET'!B424="","",'S.D.PASTE SHEET'!B424)</f>
        <v/>
      </c>
      <c s="50" t="str">
        <f>IF('S.D.PASTE SHEET'!C424="","",'S.D.PASTE SHEET'!C424)</f>
        <v/>
      </c>
      <c s="51" t="str">
        <f>IF('S.D.PASTE SHEET'!D424="","",'S.D.PASTE SHEET'!D424)</f>
        <v/>
      </c>
      <c s="50" t="str">
        <f>IF('S.D.PASTE SHEET'!E424="","",UPPER('S.D.PASTE SHEET'!E424))</f>
        <v/>
      </c>
      <c s="50" t="str">
        <f>IF('S.D.PASTE SHEET'!F424="","",'S.D.PASTE SHEET'!F424)</f>
        <v/>
      </c>
      <c s="50" t="str">
        <f>IF('S.D.PASTE SHEET'!G424="","",UPPER('S.D.PASTE SHEET'!G424))</f>
        <v/>
      </c>
      <c s="50" t="str">
        <f>IF('S.D.PASTE SHEET'!H424="","",UPPER('S.D.PASTE SHEET'!H424))</f>
        <v/>
      </c>
      <c s="50" t="str">
        <f>IF('S.D.PASTE SHEET'!I424="","",'S.D.PASTE SHEET'!I424)</f>
        <v/>
      </c>
      <c s="51" t="str">
        <f>IF('S.D.PASTE SHEET'!J424="","",'S.D.PASTE SHEET'!J424)</f>
        <v/>
      </c>
      <c s="50" t="str">
        <f>IF('S.D.PASTE SHEET'!K424="","",'S.D.PASTE SHEET'!K424)</f>
        <v/>
      </c>
      <c s="50" t="str">
        <f>IF('S.D.PASTE SHEET'!L424="","",'S.D.PASTE SHEET'!L424)</f>
        <v/>
      </c>
      <c s="50" t="str">
        <f>IF('S.D.PASTE SHEET'!M424="","",'S.D.PASTE SHEET'!M424)</f>
        <v/>
      </c>
      <c s="50" t="str">
        <f>IF('S.D.PASTE SHEET'!N424="","",'S.D.PASTE SHEET'!N424)</f>
        <v/>
      </c>
      <c s="50" t="str">
        <f>IF('S.D.PASTE SHEET'!O424="","",'S.D.PASTE SHEET'!O424)</f>
        <v/>
      </c>
      <c s="50" t="str">
        <f>IF('S.D.PASTE SHEET'!P424="","",'S.D.PASTE SHEET'!P424)</f>
        <v/>
      </c>
      <c s="50" t="str">
        <f>IF('S.D.PASTE SHEET'!Q424="","",'S.D.PASTE SHEET'!Q424)</f>
        <v/>
      </c>
      <c s="50" t="str">
        <f>IF('S.D.PASTE SHEET'!R424="","",'S.D.PASTE SHEET'!R424)</f>
        <v/>
      </c>
      <c s="50" t="str">
        <f>IF('S.D.PASTE SHEET'!S424="","",'S.D.PASTE SHEET'!S424)</f>
        <v/>
      </c>
      <c s="50" t="str">
        <f>IF('S.D.PASTE SHEET'!T424="","",'S.D.PASTE SHEET'!T424)</f>
        <v/>
      </c>
      <c s="50" t="str">
        <f>IF('S.D.PASTE SHEET'!U424="","",'S.D.PASTE SHEET'!U424)</f>
        <v/>
      </c>
      <c s="50" t="str">
        <f>IF('S.D.PASTE SHEET'!V424="","",'S.D.PASTE SHEET'!V424)</f>
        <v/>
      </c>
      <c s="50" t="str">
        <f>IF('S.D.PASTE SHEET'!W424="","",'S.D.PASTE SHEET'!W424)</f>
        <v/>
      </c>
      <c s="50" t="str">
        <f>IF('S.D.PASTE SHEET'!X424="","",'S.D.PASTE SHEET'!X424)</f>
        <v/>
      </c>
      <c s="50" t="str">
        <f>IF('S.D.PASTE SHEET'!Y424="","",'S.D.PASTE SHEET'!Y424)</f>
        <v/>
      </c>
      <c s="50" t="str">
        <f>IF('S.D.PASTE SHEET'!Z424="","",'S.D.PASTE SHEET'!Z424)</f>
        <v/>
      </c>
      <c s="50" t="str">
        <f>IF('S.D.PASTE SHEET'!AA424="","",'S.D.PASTE SHEET'!AA424)</f>
        <v/>
      </c>
      <c s="50" t="str">
        <f>IF('S.D.PASTE SHEET'!AB424="","",'S.D.PASTE SHEET'!AB424)</f>
        <v/>
      </c>
      <c s="50" t="str">
        <f>IF('S.D.PASTE SHEET'!AC424="","",'S.D.PASTE SHEET'!AC424)</f>
        <v/>
      </c>
      <c s="50" t="str">
        <f>IF('S.D.PASTE SHEET'!AD424="","",'S.D.PASTE SHEET'!AD424)</f>
        <v/>
      </c>
      <c s="52"/>
      <c s="48" t="str">
        <f>IF(AK424="","",IF(AK424&gt;0,COUNT($AG$2:AG424),""))</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IF(BC424="","",IF(BC424&gt;0,COUNT($AY$2:AY424),""))</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25" spans="1:66" ht="15.75" customHeight="1">
      <c r="A425" s="50" t="str">
        <f>IF('S.D.PASTE SHEET'!A425="","",'S.D.PASTE SHEET'!A425)</f>
        <v/>
      </c>
      <c s="50" t="str">
        <f>IF('S.D.PASTE SHEET'!B425="","",'S.D.PASTE SHEET'!B425)</f>
        <v/>
      </c>
      <c s="50" t="str">
        <f>IF('S.D.PASTE SHEET'!C425="","",'S.D.PASTE SHEET'!C425)</f>
        <v/>
      </c>
      <c s="51" t="str">
        <f>IF('S.D.PASTE SHEET'!D425="","",'S.D.PASTE SHEET'!D425)</f>
        <v/>
      </c>
      <c s="50" t="str">
        <f>IF('S.D.PASTE SHEET'!E425="","",UPPER('S.D.PASTE SHEET'!E425))</f>
        <v/>
      </c>
      <c s="50" t="str">
        <f>IF('S.D.PASTE SHEET'!F425="","",'S.D.PASTE SHEET'!F425)</f>
        <v/>
      </c>
      <c s="50" t="str">
        <f>IF('S.D.PASTE SHEET'!G425="","",UPPER('S.D.PASTE SHEET'!G425))</f>
        <v/>
      </c>
      <c s="50" t="str">
        <f>IF('S.D.PASTE SHEET'!H425="","",UPPER('S.D.PASTE SHEET'!H425))</f>
        <v/>
      </c>
      <c s="50" t="str">
        <f>IF('S.D.PASTE SHEET'!I425="","",'S.D.PASTE SHEET'!I425)</f>
        <v/>
      </c>
      <c s="51" t="str">
        <f>IF('S.D.PASTE SHEET'!J425="","",'S.D.PASTE SHEET'!J425)</f>
        <v/>
      </c>
      <c s="50" t="str">
        <f>IF('S.D.PASTE SHEET'!K425="","",'S.D.PASTE SHEET'!K425)</f>
        <v/>
      </c>
      <c s="50" t="str">
        <f>IF('S.D.PASTE SHEET'!L425="","",'S.D.PASTE SHEET'!L425)</f>
        <v/>
      </c>
      <c s="50" t="str">
        <f>IF('S.D.PASTE SHEET'!M425="","",'S.D.PASTE SHEET'!M425)</f>
        <v/>
      </c>
      <c s="50" t="str">
        <f>IF('S.D.PASTE SHEET'!N425="","",'S.D.PASTE SHEET'!N425)</f>
        <v/>
      </c>
      <c s="50" t="str">
        <f>IF('S.D.PASTE SHEET'!O425="","",'S.D.PASTE SHEET'!O425)</f>
        <v/>
      </c>
      <c s="50" t="str">
        <f>IF('S.D.PASTE SHEET'!P425="","",'S.D.PASTE SHEET'!P425)</f>
        <v/>
      </c>
      <c s="50" t="str">
        <f>IF('S.D.PASTE SHEET'!Q425="","",'S.D.PASTE SHEET'!Q425)</f>
        <v/>
      </c>
      <c s="50" t="str">
        <f>IF('S.D.PASTE SHEET'!R425="","",'S.D.PASTE SHEET'!R425)</f>
        <v/>
      </c>
      <c s="50" t="str">
        <f>IF('S.D.PASTE SHEET'!S425="","",'S.D.PASTE SHEET'!S425)</f>
        <v/>
      </c>
      <c s="50" t="str">
        <f>IF('S.D.PASTE SHEET'!T425="","",'S.D.PASTE SHEET'!T425)</f>
        <v/>
      </c>
      <c s="50" t="str">
        <f>IF('S.D.PASTE SHEET'!U425="","",'S.D.PASTE SHEET'!U425)</f>
        <v/>
      </c>
      <c s="50" t="str">
        <f>IF('S.D.PASTE SHEET'!V425="","",'S.D.PASTE SHEET'!V425)</f>
        <v/>
      </c>
      <c s="50" t="str">
        <f>IF('S.D.PASTE SHEET'!W425="","",'S.D.PASTE SHEET'!W425)</f>
        <v/>
      </c>
      <c s="50" t="str">
        <f>IF('S.D.PASTE SHEET'!X425="","",'S.D.PASTE SHEET'!X425)</f>
        <v/>
      </c>
      <c s="50" t="str">
        <f>IF('S.D.PASTE SHEET'!Y425="","",'S.D.PASTE SHEET'!Y425)</f>
        <v/>
      </c>
      <c s="50" t="str">
        <f>IF('S.D.PASTE SHEET'!Z425="","",'S.D.PASTE SHEET'!Z425)</f>
        <v/>
      </c>
      <c s="50" t="str">
        <f>IF('S.D.PASTE SHEET'!AA425="","",'S.D.PASTE SHEET'!AA425)</f>
        <v/>
      </c>
      <c s="50" t="str">
        <f>IF('S.D.PASTE SHEET'!AB425="","",'S.D.PASTE SHEET'!AB425)</f>
        <v/>
      </c>
      <c s="50" t="str">
        <f>IF('S.D.PASTE SHEET'!AC425="","",'S.D.PASTE SHEET'!AC425)</f>
        <v/>
      </c>
      <c s="50" t="str">
        <f>IF('S.D.PASTE SHEET'!AD425="","",'S.D.PASTE SHEET'!AD425)</f>
        <v/>
      </c>
      <c s="52"/>
      <c s="48" t="str">
        <f>IF(AK425="","",IF(AK425&gt;0,COUNT($AG$2:AG425),""))</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IF(BC425="","",IF(BC425&gt;0,COUNT($AY$2:AY425),""))</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26" spans="1:66" ht="15.75" customHeight="1">
      <c r="A426" s="50" t="str">
        <f>IF('S.D.PASTE SHEET'!A426="","",'S.D.PASTE SHEET'!A426)</f>
        <v/>
      </c>
      <c s="50" t="str">
        <f>IF('S.D.PASTE SHEET'!B426="","",'S.D.PASTE SHEET'!B426)</f>
        <v/>
      </c>
      <c s="50" t="str">
        <f>IF('S.D.PASTE SHEET'!C426="","",'S.D.PASTE SHEET'!C426)</f>
        <v/>
      </c>
      <c s="51" t="str">
        <f>IF('S.D.PASTE SHEET'!D426="","",'S.D.PASTE SHEET'!D426)</f>
        <v/>
      </c>
      <c s="50" t="str">
        <f>IF('S.D.PASTE SHEET'!E426="","",UPPER('S.D.PASTE SHEET'!E426))</f>
        <v/>
      </c>
      <c s="50" t="str">
        <f>IF('S.D.PASTE SHEET'!F426="","",'S.D.PASTE SHEET'!F426)</f>
        <v/>
      </c>
      <c s="50" t="str">
        <f>IF('S.D.PASTE SHEET'!G426="","",UPPER('S.D.PASTE SHEET'!G426))</f>
        <v/>
      </c>
      <c s="50" t="str">
        <f>IF('S.D.PASTE SHEET'!H426="","",UPPER('S.D.PASTE SHEET'!H426))</f>
        <v/>
      </c>
      <c s="50" t="str">
        <f>IF('S.D.PASTE SHEET'!I426="","",'S.D.PASTE SHEET'!I426)</f>
        <v/>
      </c>
      <c s="51" t="str">
        <f>IF('S.D.PASTE SHEET'!J426="","",'S.D.PASTE SHEET'!J426)</f>
        <v/>
      </c>
      <c s="50" t="str">
        <f>IF('S.D.PASTE SHEET'!K426="","",'S.D.PASTE SHEET'!K426)</f>
        <v/>
      </c>
      <c s="50" t="str">
        <f>IF('S.D.PASTE SHEET'!L426="","",'S.D.PASTE SHEET'!L426)</f>
        <v/>
      </c>
      <c s="50" t="str">
        <f>IF('S.D.PASTE SHEET'!M426="","",'S.D.PASTE SHEET'!M426)</f>
        <v/>
      </c>
      <c s="50" t="str">
        <f>IF('S.D.PASTE SHEET'!N426="","",'S.D.PASTE SHEET'!N426)</f>
        <v/>
      </c>
      <c s="50" t="str">
        <f>IF('S.D.PASTE SHEET'!O426="","",'S.D.PASTE SHEET'!O426)</f>
        <v/>
      </c>
      <c s="50" t="str">
        <f>IF('S.D.PASTE SHEET'!P426="","",'S.D.PASTE SHEET'!P426)</f>
        <v/>
      </c>
      <c s="50" t="str">
        <f>IF('S.D.PASTE SHEET'!Q426="","",'S.D.PASTE SHEET'!Q426)</f>
        <v/>
      </c>
      <c s="50" t="str">
        <f>IF('S.D.PASTE SHEET'!R426="","",'S.D.PASTE SHEET'!R426)</f>
        <v/>
      </c>
      <c s="50" t="str">
        <f>IF('S.D.PASTE SHEET'!S426="","",'S.D.PASTE SHEET'!S426)</f>
        <v/>
      </c>
      <c s="50" t="str">
        <f>IF('S.D.PASTE SHEET'!T426="","",'S.D.PASTE SHEET'!T426)</f>
        <v/>
      </c>
      <c s="50" t="str">
        <f>IF('S.D.PASTE SHEET'!U426="","",'S.D.PASTE SHEET'!U426)</f>
        <v/>
      </c>
      <c s="50" t="str">
        <f>IF('S.D.PASTE SHEET'!V426="","",'S.D.PASTE SHEET'!V426)</f>
        <v/>
      </c>
      <c s="50" t="str">
        <f>IF('S.D.PASTE SHEET'!W426="","",'S.D.PASTE SHEET'!W426)</f>
        <v/>
      </c>
      <c s="50" t="str">
        <f>IF('S.D.PASTE SHEET'!X426="","",'S.D.PASTE SHEET'!X426)</f>
        <v/>
      </c>
      <c s="50" t="str">
        <f>IF('S.D.PASTE SHEET'!Y426="","",'S.D.PASTE SHEET'!Y426)</f>
        <v/>
      </c>
      <c s="50" t="str">
        <f>IF('S.D.PASTE SHEET'!Z426="","",'S.D.PASTE SHEET'!Z426)</f>
        <v/>
      </c>
      <c s="50" t="str">
        <f>IF('S.D.PASTE SHEET'!AA426="","",'S.D.PASTE SHEET'!AA426)</f>
        <v/>
      </c>
      <c s="50" t="str">
        <f>IF('S.D.PASTE SHEET'!AB426="","",'S.D.PASTE SHEET'!AB426)</f>
        <v/>
      </c>
      <c s="50" t="str">
        <f>IF('S.D.PASTE SHEET'!AC426="","",'S.D.PASTE SHEET'!AC426)</f>
        <v/>
      </c>
      <c s="50" t="str">
        <f>IF('S.D.PASTE SHEET'!AD426="","",'S.D.PASTE SHEET'!AD426)</f>
        <v/>
      </c>
      <c s="52"/>
      <c s="48" t="str">
        <f>IF(AK426="","",IF(AK426&gt;0,COUNT($AG$2:AG426),""))</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IF(BC426="","",IF(BC426&gt;0,COUNT($AY$2:AY426),""))</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27" spans="1:66" ht="15.75" customHeight="1">
      <c r="A427" s="50" t="str">
        <f>IF('S.D.PASTE SHEET'!A427="","",'S.D.PASTE SHEET'!A427)</f>
        <v/>
      </c>
      <c s="50" t="str">
        <f>IF('S.D.PASTE SHEET'!B427="","",'S.D.PASTE SHEET'!B427)</f>
        <v/>
      </c>
      <c s="50" t="str">
        <f>IF('S.D.PASTE SHEET'!C427="","",'S.D.PASTE SHEET'!C427)</f>
        <v/>
      </c>
      <c s="51" t="str">
        <f>IF('S.D.PASTE SHEET'!D427="","",'S.D.PASTE SHEET'!D427)</f>
        <v/>
      </c>
      <c s="50" t="str">
        <f>IF('S.D.PASTE SHEET'!E427="","",UPPER('S.D.PASTE SHEET'!E427))</f>
        <v/>
      </c>
      <c s="50" t="str">
        <f>IF('S.D.PASTE SHEET'!F427="","",'S.D.PASTE SHEET'!F427)</f>
        <v/>
      </c>
      <c s="50" t="str">
        <f>IF('S.D.PASTE SHEET'!G427="","",UPPER('S.D.PASTE SHEET'!G427))</f>
        <v/>
      </c>
      <c s="50" t="str">
        <f>IF('S.D.PASTE SHEET'!H427="","",UPPER('S.D.PASTE SHEET'!H427))</f>
        <v/>
      </c>
      <c s="50" t="str">
        <f>IF('S.D.PASTE SHEET'!I427="","",'S.D.PASTE SHEET'!I427)</f>
        <v/>
      </c>
      <c s="51" t="str">
        <f>IF('S.D.PASTE SHEET'!J427="","",'S.D.PASTE SHEET'!J427)</f>
        <v/>
      </c>
      <c s="50" t="str">
        <f>IF('S.D.PASTE SHEET'!K427="","",'S.D.PASTE SHEET'!K427)</f>
        <v/>
      </c>
      <c s="50" t="str">
        <f>IF('S.D.PASTE SHEET'!L427="","",'S.D.PASTE SHEET'!L427)</f>
        <v/>
      </c>
      <c s="50" t="str">
        <f>IF('S.D.PASTE SHEET'!M427="","",'S.D.PASTE SHEET'!M427)</f>
        <v/>
      </c>
      <c s="50" t="str">
        <f>IF('S.D.PASTE SHEET'!N427="","",'S.D.PASTE SHEET'!N427)</f>
        <v/>
      </c>
      <c s="50" t="str">
        <f>IF('S.D.PASTE SHEET'!O427="","",'S.D.PASTE SHEET'!O427)</f>
        <v/>
      </c>
      <c s="50" t="str">
        <f>IF('S.D.PASTE SHEET'!P427="","",'S.D.PASTE SHEET'!P427)</f>
        <v/>
      </c>
      <c s="50" t="str">
        <f>IF('S.D.PASTE SHEET'!Q427="","",'S.D.PASTE SHEET'!Q427)</f>
        <v/>
      </c>
      <c s="50" t="str">
        <f>IF('S.D.PASTE SHEET'!R427="","",'S.D.PASTE SHEET'!R427)</f>
        <v/>
      </c>
      <c s="50" t="str">
        <f>IF('S.D.PASTE SHEET'!S427="","",'S.D.PASTE SHEET'!S427)</f>
        <v/>
      </c>
      <c s="50" t="str">
        <f>IF('S.D.PASTE SHEET'!T427="","",'S.D.PASTE SHEET'!T427)</f>
        <v/>
      </c>
      <c s="50" t="str">
        <f>IF('S.D.PASTE SHEET'!U427="","",'S.D.PASTE SHEET'!U427)</f>
        <v/>
      </c>
      <c s="50" t="str">
        <f>IF('S.D.PASTE SHEET'!V427="","",'S.D.PASTE SHEET'!V427)</f>
        <v/>
      </c>
      <c s="50" t="str">
        <f>IF('S.D.PASTE SHEET'!W427="","",'S.D.PASTE SHEET'!W427)</f>
        <v/>
      </c>
      <c s="50" t="str">
        <f>IF('S.D.PASTE SHEET'!X427="","",'S.D.PASTE SHEET'!X427)</f>
        <v/>
      </c>
      <c s="50" t="str">
        <f>IF('S.D.PASTE SHEET'!Y427="","",'S.D.PASTE SHEET'!Y427)</f>
        <v/>
      </c>
      <c s="50" t="str">
        <f>IF('S.D.PASTE SHEET'!Z427="","",'S.D.PASTE SHEET'!Z427)</f>
        <v/>
      </c>
      <c s="50" t="str">
        <f>IF('S.D.PASTE SHEET'!AA427="","",'S.D.PASTE SHEET'!AA427)</f>
        <v/>
      </c>
      <c s="50" t="str">
        <f>IF('S.D.PASTE SHEET'!AB427="","",'S.D.PASTE SHEET'!AB427)</f>
        <v/>
      </c>
      <c s="50" t="str">
        <f>IF('S.D.PASTE SHEET'!AC427="","",'S.D.PASTE SHEET'!AC427)</f>
        <v/>
      </c>
      <c s="50" t="str">
        <f>IF('S.D.PASTE SHEET'!AD427="","",'S.D.PASTE SHEET'!AD427)</f>
        <v/>
      </c>
      <c s="52"/>
      <c s="48" t="str">
        <f>IF(AK427="","",IF(AK427&gt;0,COUNT($AG$2:AG427),""))</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IF(BC427="","",IF(BC427&gt;0,COUNT($AY$2:AY427),""))</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28" spans="1:66" ht="15.75" customHeight="1">
      <c r="A428" s="50" t="str">
        <f>IF('S.D.PASTE SHEET'!A428="","",'S.D.PASTE SHEET'!A428)</f>
        <v/>
      </c>
      <c s="50" t="str">
        <f>IF('S.D.PASTE SHEET'!B428="","",'S.D.PASTE SHEET'!B428)</f>
        <v/>
      </c>
      <c s="50" t="str">
        <f>IF('S.D.PASTE SHEET'!C428="","",'S.D.PASTE SHEET'!C428)</f>
        <v/>
      </c>
      <c s="51" t="str">
        <f>IF('S.D.PASTE SHEET'!D428="","",'S.D.PASTE SHEET'!D428)</f>
        <v/>
      </c>
      <c s="50" t="str">
        <f>IF('S.D.PASTE SHEET'!E428="","",UPPER('S.D.PASTE SHEET'!E428))</f>
        <v/>
      </c>
      <c s="50" t="str">
        <f>IF('S.D.PASTE SHEET'!F428="","",'S.D.PASTE SHEET'!F428)</f>
        <v/>
      </c>
      <c s="50" t="str">
        <f>IF('S.D.PASTE SHEET'!G428="","",UPPER('S.D.PASTE SHEET'!G428))</f>
        <v/>
      </c>
      <c s="50" t="str">
        <f>IF('S.D.PASTE SHEET'!H428="","",UPPER('S.D.PASTE SHEET'!H428))</f>
        <v/>
      </c>
      <c s="50" t="str">
        <f>IF('S.D.PASTE SHEET'!I428="","",'S.D.PASTE SHEET'!I428)</f>
        <v/>
      </c>
      <c s="51" t="str">
        <f>IF('S.D.PASTE SHEET'!J428="","",'S.D.PASTE SHEET'!J428)</f>
        <v/>
      </c>
      <c s="50" t="str">
        <f>IF('S.D.PASTE SHEET'!K428="","",'S.D.PASTE SHEET'!K428)</f>
        <v/>
      </c>
      <c s="50" t="str">
        <f>IF('S.D.PASTE SHEET'!L428="","",'S.D.PASTE SHEET'!L428)</f>
        <v/>
      </c>
      <c s="50" t="str">
        <f>IF('S.D.PASTE SHEET'!M428="","",'S.D.PASTE SHEET'!M428)</f>
        <v/>
      </c>
      <c s="50" t="str">
        <f>IF('S.D.PASTE SHEET'!N428="","",'S.D.PASTE SHEET'!N428)</f>
        <v/>
      </c>
      <c s="50" t="str">
        <f>IF('S.D.PASTE SHEET'!O428="","",'S.D.PASTE SHEET'!O428)</f>
        <v/>
      </c>
      <c s="50" t="str">
        <f>IF('S.D.PASTE SHEET'!P428="","",'S.D.PASTE SHEET'!P428)</f>
        <v/>
      </c>
      <c s="50" t="str">
        <f>IF('S.D.PASTE SHEET'!Q428="","",'S.D.PASTE SHEET'!Q428)</f>
        <v/>
      </c>
      <c s="50" t="str">
        <f>IF('S.D.PASTE SHEET'!R428="","",'S.D.PASTE SHEET'!R428)</f>
        <v/>
      </c>
      <c s="50" t="str">
        <f>IF('S.D.PASTE SHEET'!S428="","",'S.D.PASTE SHEET'!S428)</f>
        <v/>
      </c>
      <c s="50" t="str">
        <f>IF('S.D.PASTE SHEET'!T428="","",'S.D.PASTE SHEET'!T428)</f>
        <v/>
      </c>
      <c s="50" t="str">
        <f>IF('S.D.PASTE SHEET'!U428="","",'S.D.PASTE SHEET'!U428)</f>
        <v/>
      </c>
      <c s="50" t="str">
        <f>IF('S.D.PASTE SHEET'!V428="","",'S.D.PASTE SHEET'!V428)</f>
        <v/>
      </c>
      <c s="50" t="str">
        <f>IF('S.D.PASTE SHEET'!W428="","",'S.D.PASTE SHEET'!W428)</f>
        <v/>
      </c>
      <c s="50" t="str">
        <f>IF('S.D.PASTE SHEET'!X428="","",'S.D.PASTE SHEET'!X428)</f>
        <v/>
      </c>
      <c s="50" t="str">
        <f>IF('S.D.PASTE SHEET'!Y428="","",'S.D.PASTE SHEET'!Y428)</f>
        <v/>
      </c>
      <c s="50" t="str">
        <f>IF('S.D.PASTE SHEET'!Z428="","",'S.D.PASTE SHEET'!Z428)</f>
        <v/>
      </c>
      <c s="50" t="str">
        <f>IF('S.D.PASTE SHEET'!AA428="","",'S.D.PASTE SHEET'!AA428)</f>
        <v/>
      </c>
      <c s="50" t="str">
        <f>IF('S.D.PASTE SHEET'!AB428="","",'S.D.PASTE SHEET'!AB428)</f>
        <v/>
      </c>
      <c s="50" t="str">
        <f>IF('S.D.PASTE SHEET'!AC428="","",'S.D.PASTE SHEET'!AC428)</f>
        <v/>
      </c>
      <c s="50" t="str">
        <f>IF('S.D.PASTE SHEET'!AD428="","",'S.D.PASTE SHEET'!AD428)</f>
        <v/>
      </c>
      <c s="52"/>
      <c s="48" t="str">
        <f>IF(AK428="","",IF(AK428&gt;0,COUNT($AG$2:AG428),""))</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IF(BC428="","",IF(BC428&gt;0,COUNT($AY$2:AY428),""))</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29" spans="1:66" ht="15.75" customHeight="1">
      <c r="A429" s="50" t="str">
        <f>IF('S.D.PASTE SHEET'!A429="","",'S.D.PASTE SHEET'!A429)</f>
        <v/>
      </c>
      <c s="50" t="str">
        <f>IF('S.D.PASTE SHEET'!B429="","",'S.D.PASTE SHEET'!B429)</f>
        <v/>
      </c>
      <c s="50" t="str">
        <f>IF('S.D.PASTE SHEET'!C429="","",'S.D.PASTE SHEET'!C429)</f>
        <v/>
      </c>
      <c s="51" t="str">
        <f>IF('S.D.PASTE SHEET'!D429="","",'S.D.PASTE SHEET'!D429)</f>
        <v/>
      </c>
      <c s="50" t="str">
        <f>IF('S.D.PASTE SHEET'!E429="","",UPPER('S.D.PASTE SHEET'!E429))</f>
        <v/>
      </c>
      <c s="50" t="str">
        <f>IF('S.D.PASTE SHEET'!F429="","",'S.D.PASTE SHEET'!F429)</f>
        <v/>
      </c>
      <c s="50" t="str">
        <f>IF('S.D.PASTE SHEET'!G429="","",UPPER('S.D.PASTE SHEET'!G429))</f>
        <v/>
      </c>
      <c s="50" t="str">
        <f>IF('S.D.PASTE SHEET'!H429="","",UPPER('S.D.PASTE SHEET'!H429))</f>
        <v/>
      </c>
      <c s="50" t="str">
        <f>IF('S.D.PASTE SHEET'!I429="","",'S.D.PASTE SHEET'!I429)</f>
        <v/>
      </c>
      <c s="51" t="str">
        <f>IF('S.D.PASTE SHEET'!J429="","",'S.D.PASTE SHEET'!J429)</f>
        <v/>
      </c>
      <c s="50" t="str">
        <f>IF('S.D.PASTE SHEET'!K429="","",'S.D.PASTE SHEET'!K429)</f>
        <v/>
      </c>
      <c s="50" t="str">
        <f>IF('S.D.PASTE SHEET'!L429="","",'S.D.PASTE SHEET'!L429)</f>
        <v/>
      </c>
      <c s="50" t="str">
        <f>IF('S.D.PASTE SHEET'!M429="","",'S.D.PASTE SHEET'!M429)</f>
        <v/>
      </c>
      <c s="50" t="str">
        <f>IF('S.D.PASTE SHEET'!N429="","",'S.D.PASTE SHEET'!N429)</f>
        <v/>
      </c>
      <c s="50" t="str">
        <f>IF('S.D.PASTE SHEET'!O429="","",'S.D.PASTE SHEET'!O429)</f>
        <v/>
      </c>
      <c s="50" t="str">
        <f>IF('S.D.PASTE SHEET'!P429="","",'S.D.PASTE SHEET'!P429)</f>
        <v/>
      </c>
      <c s="50" t="str">
        <f>IF('S.D.PASTE SHEET'!Q429="","",'S.D.PASTE SHEET'!Q429)</f>
        <v/>
      </c>
      <c s="50" t="str">
        <f>IF('S.D.PASTE SHEET'!R429="","",'S.D.PASTE SHEET'!R429)</f>
        <v/>
      </c>
      <c s="50" t="str">
        <f>IF('S.D.PASTE SHEET'!S429="","",'S.D.PASTE SHEET'!S429)</f>
        <v/>
      </c>
      <c s="50" t="str">
        <f>IF('S.D.PASTE SHEET'!T429="","",'S.D.PASTE SHEET'!T429)</f>
        <v/>
      </c>
      <c s="50" t="str">
        <f>IF('S.D.PASTE SHEET'!U429="","",'S.D.PASTE SHEET'!U429)</f>
        <v/>
      </c>
      <c s="50" t="str">
        <f>IF('S.D.PASTE SHEET'!V429="","",'S.D.PASTE SHEET'!V429)</f>
        <v/>
      </c>
      <c s="50" t="str">
        <f>IF('S.D.PASTE SHEET'!W429="","",'S.D.PASTE SHEET'!W429)</f>
        <v/>
      </c>
      <c s="50" t="str">
        <f>IF('S.D.PASTE SHEET'!X429="","",'S.D.PASTE SHEET'!X429)</f>
        <v/>
      </c>
      <c s="50" t="str">
        <f>IF('S.D.PASTE SHEET'!Y429="","",'S.D.PASTE SHEET'!Y429)</f>
        <v/>
      </c>
      <c s="50" t="str">
        <f>IF('S.D.PASTE SHEET'!Z429="","",'S.D.PASTE SHEET'!Z429)</f>
        <v/>
      </c>
      <c s="50" t="str">
        <f>IF('S.D.PASTE SHEET'!AA429="","",'S.D.PASTE SHEET'!AA429)</f>
        <v/>
      </c>
      <c s="50" t="str">
        <f>IF('S.D.PASTE SHEET'!AB429="","",'S.D.PASTE SHEET'!AB429)</f>
        <v/>
      </c>
      <c s="50" t="str">
        <f>IF('S.D.PASTE SHEET'!AC429="","",'S.D.PASTE SHEET'!AC429)</f>
        <v/>
      </c>
      <c s="50" t="str">
        <f>IF('S.D.PASTE SHEET'!AD429="","",'S.D.PASTE SHEET'!AD429)</f>
        <v/>
      </c>
      <c s="52"/>
      <c s="48" t="str">
        <f>IF(AK429="","",IF(AK429&gt;0,COUNT($AG$2:AG429),""))</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IF(BC429="","",IF(BC429&gt;0,COUNT($AY$2:AY429),""))</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30" spans="1:66" ht="15.75" customHeight="1">
      <c r="A430" s="50" t="str">
        <f>IF('S.D.PASTE SHEET'!A430="","",'S.D.PASTE SHEET'!A430)</f>
        <v/>
      </c>
      <c s="50" t="str">
        <f>IF('S.D.PASTE SHEET'!B430="","",'S.D.PASTE SHEET'!B430)</f>
        <v/>
      </c>
      <c s="50" t="str">
        <f>IF('S.D.PASTE SHEET'!C430="","",'S.D.PASTE SHEET'!C430)</f>
        <v/>
      </c>
      <c s="51" t="str">
        <f>IF('S.D.PASTE SHEET'!D430="","",'S.D.PASTE SHEET'!D430)</f>
        <v/>
      </c>
      <c s="50" t="str">
        <f>IF('S.D.PASTE SHEET'!E430="","",UPPER('S.D.PASTE SHEET'!E430))</f>
        <v/>
      </c>
      <c s="50" t="str">
        <f>IF('S.D.PASTE SHEET'!F430="","",'S.D.PASTE SHEET'!F430)</f>
        <v/>
      </c>
      <c s="50" t="str">
        <f>IF('S.D.PASTE SHEET'!G430="","",UPPER('S.D.PASTE SHEET'!G430))</f>
        <v/>
      </c>
      <c s="50" t="str">
        <f>IF('S.D.PASTE SHEET'!H430="","",UPPER('S.D.PASTE SHEET'!H430))</f>
        <v/>
      </c>
      <c s="50" t="str">
        <f>IF('S.D.PASTE SHEET'!I430="","",'S.D.PASTE SHEET'!I430)</f>
        <v/>
      </c>
      <c s="51" t="str">
        <f>IF('S.D.PASTE SHEET'!J430="","",'S.D.PASTE SHEET'!J430)</f>
        <v/>
      </c>
      <c s="50" t="str">
        <f>IF('S.D.PASTE SHEET'!K430="","",'S.D.PASTE SHEET'!K430)</f>
        <v/>
      </c>
      <c s="50" t="str">
        <f>IF('S.D.PASTE SHEET'!L430="","",'S.D.PASTE SHEET'!L430)</f>
        <v/>
      </c>
      <c s="50" t="str">
        <f>IF('S.D.PASTE SHEET'!M430="","",'S.D.PASTE SHEET'!M430)</f>
        <v/>
      </c>
      <c s="50" t="str">
        <f>IF('S.D.PASTE SHEET'!N430="","",'S.D.PASTE SHEET'!N430)</f>
        <v/>
      </c>
      <c s="50" t="str">
        <f>IF('S.D.PASTE SHEET'!O430="","",'S.D.PASTE SHEET'!O430)</f>
        <v/>
      </c>
      <c s="50" t="str">
        <f>IF('S.D.PASTE SHEET'!P430="","",'S.D.PASTE SHEET'!P430)</f>
        <v/>
      </c>
      <c s="50" t="str">
        <f>IF('S.D.PASTE SHEET'!Q430="","",'S.D.PASTE SHEET'!Q430)</f>
        <v/>
      </c>
      <c s="50" t="str">
        <f>IF('S.D.PASTE SHEET'!R430="","",'S.D.PASTE SHEET'!R430)</f>
        <v/>
      </c>
      <c s="50" t="str">
        <f>IF('S.D.PASTE SHEET'!S430="","",'S.D.PASTE SHEET'!S430)</f>
        <v/>
      </c>
      <c s="50" t="str">
        <f>IF('S.D.PASTE SHEET'!T430="","",'S.D.PASTE SHEET'!T430)</f>
        <v/>
      </c>
      <c s="50" t="str">
        <f>IF('S.D.PASTE SHEET'!U430="","",'S.D.PASTE SHEET'!U430)</f>
        <v/>
      </c>
      <c s="50" t="str">
        <f>IF('S.D.PASTE SHEET'!V430="","",'S.D.PASTE SHEET'!V430)</f>
        <v/>
      </c>
      <c s="50" t="str">
        <f>IF('S.D.PASTE SHEET'!W430="","",'S.D.PASTE SHEET'!W430)</f>
        <v/>
      </c>
      <c s="50" t="str">
        <f>IF('S.D.PASTE SHEET'!X430="","",'S.D.PASTE SHEET'!X430)</f>
        <v/>
      </c>
      <c s="50" t="str">
        <f>IF('S.D.PASTE SHEET'!Y430="","",'S.D.PASTE SHEET'!Y430)</f>
        <v/>
      </c>
      <c s="50" t="str">
        <f>IF('S.D.PASTE SHEET'!Z430="","",'S.D.PASTE SHEET'!Z430)</f>
        <v/>
      </c>
      <c s="50" t="str">
        <f>IF('S.D.PASTE SHEET'!AA430="","",'S.D.PASTE SHEET'!AA430)</f>
        <v/>
      </c>
      <c s="50" t="str">
        <f>IF('S.D.PASTE SHEET'!AB430="","",'S.D.PASTE SHEET'!AB430)</f>
        <v/>
      </c>
      <c s="50" t="str">
        <f>IF('S.D.PASTE SHEET'!AC430="","",'S.D.PASTE SHEET'!AC430)</f>
        <v/>
      </c>
      <c s="50" t="str">
        <f>IF('S.D.PASTE SHEET'!AD430="","",'S.D.PASTE SHEET'!AD430)</f>
        <v/>
      </c>
      <c s="52"/>
      <c s="48" t="str">
        <f>IF(AK430="","",IF(AK430&gt;0,COUNT($AG$2:AG430),""))</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IF(BC430="","",IF(BC430&gt;0,COUNT($AY$2:AY430),""))</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31" spans="1:66" ht="15.75" customHeight="1">
      <c r="A431" s="50" t="str">
        <f>IF('S.D.PASTE SHEET'!A431="","",'S.D.PASTE SHEET'!A431)</f>
        <v/>
      </c>
      <c s="50" t="str">
        <f>IF('S.D.PASTE SHEET'!B431="","",'S.D.PASTE SHEET'!B431)</f>
        <v/>
      </c>
      <c s="50" t="str">
        <f>IF('S.D.PASTE SHEET'!C431="","",'S.D.PASTE SHEET'!C431)</f>
        <v/>
      </c>
      <c s="51" t="str">
        <f>IF('S.D.PASTE SHEET'!D431="","",'S.D.PASTE SHEET'!D431)</f>
        <v/>
      </c>
      <c s="50" t="str">
        <f>IF('S.D.PASTE SHEET'!E431="","",UPPER('S.D.PASTE SHEET'!E431))</f>
        <v/>
      </c>
      <c s="50" t="str">
        <f>IF('S.D.PASTE SHEET'!F431="","",'S.D.PASTE SHEET'!F431)</f>
        <v/>
      </c>
      <c s="50" t="str">
        <f>IF('S.D.PASTE SHEET'!G431="","",UPPER('S.D.PASTE SHEET'!G431))</f>
        <v/>
      </c>
      <c s="50" t="str">
        <f>IF('S.D.PASTE SHEET'!H431="","",UPPER('S.D.PASTE SHEET'!H431))</f>
        <v/>
      </c>
      <c s="50" t="str">
        <f>IF('S.D.PASTE SHEET'!I431="","",'S.D.PASTE SHEET'!I431)</f>
        <v/>
      </c>
      <c s="51" t="str">
        <f>IF('S.D.PASTE SHEET'!J431="","",'S.D.PASTE SHEET'!J431)</f>
        <v/>
      </c>
      <c s="50" t="str">
        <f>IF('S.D.PASTE SHEET'!K431="","",'S.D.PASTE SHEET'!K431)</f>
        <v/>
      </c>
      <c s="50" t="str">
        <f>IF('S.D.PASTE SHEET'!L431="","",'S.D.PASTE SHEET'!L431)</f>
        <v/>
      </c>
      <c s="50" t="str">
        <f>IF('S.D.PASTE SHEET'!M431="","",'S.D.PASTE SHEET'!M431)</f>
        <v/>
      </c>
      <c s="50" t="str">
        <f>IF('S.D.PASTE SHEET'!N431="","",'S.D.PASTE SHEET'!N431)</f>
        <v/>
      </c>
      <c s="50" t="str">
        <f>IF('S.D.PASTE SHEET'!O431="","",'S.D.PASTE SHEET'!O431)</f>
        <v/>
      </c>
      <c s="50" t="str">
        <f>IF('S.D.PASTE SHEET'!P431="","",'S.D.PASTE SHEET'!P431)</f>
        <v/>
      </c>
      <c s="50" t="str">
        <f>IF('S.D.PASTE SHEET'!Q431="","",'S.D.PASTE SHEET'!Q431)</f>
        <v/>
      </c>
      <c s="50" t="str">
        <f>IF('S.D.PASTE SHEET'!R431="","",'S.D.PASTE SHEET'!R431)</f>
        <v/>
      </c>
      <c s="50" t="str">
        <f>IF('S.D.PASTE SHEET'!S431="","",'S.D.PASTE SHEET'!S431)</f>
        <v/>
      </c>
      <c s="50" t="str">
        <f>IF('S.D.PASTE SHEET'!T431="","",'S.D.PASTE SHEET'!T431)</f>
        <v/>
      </c>
      <c s="50" t="str">
        <f>IF('S.D.PASTE SHEET'!U431="","",'S.D.PASTE SHEET'!U431)</f>
        <v/>
      </c>
      <c s="50" t="str">
        <f>IF('S.D.PASTE SHEET'!V431="","",'S.D.PASTE SHEET'!V431)</f>
        <v/>
      </c>
      <c s="50" t="str">
        <f>IF('S.D.PASTE SHEET'!W431="","",'S.D.PASTE SHEET'!W431)</f>
        <v/>
      </c>
      <c s="50" t="str">
        <f>IF('S.D.PASTE SHEET'!X431="","",'S.D.PASTE SHEET'!X431)</f>
        <v/>
      </c>
      <c s="50" t="str">
        <f>IF('S.D.PASTE SHEET'!Y431="","",'S.D.PASTE SHEET'!Y431)</f>
        <v/>
      </c>
      <c s="50" t="str">
        <f>IF('S.D.PASTE SHEET'!Z431="","",'S.D.PASTE SHEET'!Z431)</f>
        <v/>
      </c>
      <c s="50" t="str">
        <f>IF('S.D.PASTE SHEET'!AA431="","",'S.D.PASTE SHEET'!AA431)</f>
        <v/>
      </c>
      <c s="50" t="str">
        <f>IF('S.D.PASTE SHEET'!AB431="","",'S.D.PASTE SHEET'!AB431)</f>
        <v/>
      </c>
      <c s="50" t="str">
        <f>IF('S.D.PASTE SHEET'!AC431="","",'S.D.PASTE SHEET'!AC431)</f>
        <v/>
      </c>
      <c s="50" t="str">
        <f>IF('S.D.PASTE SHEET'!AD431="","",'S.D.PASTE SHEET'!AD431)</f>
        <v/>
      </c>
      <c s="52"/>
      <c s="48" t="str">
        <f>IF(AK431="","",IF(AK431&gt;0,COUNT($AG$2:AG431),""))</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IF(BC431="","",IF(BC431&gt;0,COUNT($AY$2:AY431),""))</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32" spans="1:66" ht="15.75" customHeight="1">
      <c r="A432" s="50" t="str">
        <f>IF('S.D.PASTE SHEET'!A432="","",'S.D.PASTE SHEET'!A432)</f>
        <v/>
      </c>
      <c s="50" t="str">
        <f>IF('S.D.PASTE SHEET'!B432="","",'S.D.PASTE SHEET'!B432)</f>
        <v/>
      </c>
      <c s="50" t="str">
        <f>IF('S.D.PASTE SHEET'!C432="","",'S.D.PASTE SHEET'!C432)</f>
        <v/>
      </c>
      <c s="51" t="str">
        <f>IF('S.D.PASTE SHEET'!D432="","",'S.D.PASTE SHEET'!D432)</f>
        <v/>
      </c>
      <c s="50" t="str">
        <f>IF('S.D.PASTE SHEET'!E432="","",UPPER('S.D.PASTE SHEET'!E432))</f>
        <v/>
      </c>
      <c s="50" t="str">
        <f>IF('S.D.PASTE SHEET'!F432="","",'S.D.PASTE SHEET'!F432)</f>
        <v/>
      </c>
      <c s="50" t="str">
        <f>IF('S.D.PASTE SHEET'!G432="","",UPPER('S.D.PASTE SHEET'!G432))</f>
        <v/>
      </c>
      <c s="50" t="str">
        <f>IF('S.D.PASTE SHEET'!H432="","",UPPER('S.D.PASTE SHEET'!H432))</f>
        <v/>
      </c>
      <c s="50" t="str">
        <f>IF('S.D.PASTE SHEET'!I432="","",'S.D.PASTE SHEET'!I432)</f>
        <v/>
      </c>
      <c s="51" t="str">
        <f>IF('S.D.PASTE SHEET'!J432="","",'S.D.PASTE SHEET'!J432)</f>
        <v/>
      </c>
      <c s="50" t="str">
        <f>IF('S.D.PASTE SHEET'!K432="","",'S.D.PASTE SHEET'!K432)</f>
        <v/>
      </c>
      <c s="50" t="str">
        <f>IF('S.D.PASTE SHEET'!L432="","",'S.D.PASTE SHEET'!L432)</f>
        <v/>
      </c>
      <c s="50" t="str">
        <f>IF('S.D.PASTE SHEET'!M432="","",'S.D.PASTE SHEET'!M432)</f>
        <v/>
      </c>
      <c s="50" t="str">
        <f>IF('S.D.PASTE SHEET'!N432="","",'S.D.PASTE SHEET'!N432)</f>
        <v/>
      </c>
      <c s="50" t="str">
        <f>IF('S.D.PASTE SHEET'!O432="","",'S.D.PASTE SHEET'!O432)</f>
        <v/>
      </c>
      <c s="50" t="str">
        <f>IF('S.D.PASTE SHEET'!P432="","",'S.D.PASTE SHEET'!P432)</f>
        <v/>
      </c>
      <c s="50" t="str">
        <f>IF('S.D.PASTE SHEET'!Q432="","",'S.D.PASTE SHEET'!Q432)</f>
        <v/>
      </c>
      <c s="50" t="str">
        <f>IF('S.D.PASTE SHEET'!R432="","",'S.D.PASTE SHEET'!R432)</f>
        <v/>
      </c>
      <c s="50" t="str">
        <f>IF('S.D.PASTE SHEET'!S432="","",'S.D.PASTE SHEET'!S432)</f>
        <v/>
      </c>
      <c s="50" t="str">
        <f>IF('S.D.PASTE SHEET'!T432="","",'S.D.PASTE SHEET'!T432)</f>
        <v/>
      </c>
      <c s="50" t="str">
        <f>IF('S.D.PASTE SHEET'!U432="","",'S.D.PASTE SHEET'!U432)</f>
        <v/>
      </c>
      <c s="50" t="str">
        <f>IF('S.D.PASTE SHEET'!V432="","",'S.D.PASTE SHEET'!V432)</f>
        <v/>
      </c>
      <c s="50" t="str">
        <f>IF('S.D.PASTE SHEET'!W432="","",'S.D.PASTE SHEET'!W432)</f>
        <v/>
      </c>
      <c s="50" t="str">
        <f>IF('S.D.PASTE SHEET'!X432="","",'S.D.PASTE SHEET'!X432)</f>
        <v/>
      </c>
      <c s="50" t="str">
        <f>IF('S.D.PASTE SHEET'!Y432="","",'S.D.PASTE SHEET'!Y432)</f>
        <v/>
      </c>
      <c s="50" t="str">
        <f>IF('S.D.PASTE SHEET'!Z432="","",'S.D.PASTE SHEET'!Z432)</f>
        <v/>
      </c>
      <c s="50" t="str">
        <f>IF('S.D.PASTE SHEET'!AA432="","",'S.D.PASTE SHEET'!AA432)</f>
        <v/>
      </c>
      <c s="50" t="str">
        <f>IF('S.D.PASTE SHEET'!AB432="","",'S.D.PASTE SHEET'!AB432)</f>
        <v/>
      </c>
      <c s="50" t="str">
        <f>IF('S.D.PASTE SHEET'!AC432="","",'S.D.PASTE SHEET'!AC432)</f>
        <v/>
      </c>
      <c s="50" t="str">
        <f>IF('S.D.PASTE SHEET'!AD432="","",'S.D.PASTE SHEET'!AD432)</f>
        <v/>
      </c>
      <c s="52"/>
      <c s="48" t="str">
        <f>IF(AK432="","",IF(AK432&gt;0,COUNT($AG$2:AG432),""))</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IF(BC432="","",IF(BC432&gt;0,COUNT($AY$2:AY432),""))</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33" spans="1:66" ht="15.75" customHeight="1">
      <c r="A433" s="50" t="str">
        <f>IF('S.D.PASTE SHEET'!A433="","",'S.D.PASTE SHEET'!A433)</f>
        <v/>
      </c>
      <c s="50" t="str">
        <f>IF('S.D.PASTE SHEET'!B433="","",'S.D.PASTE SHEET'!B433)</f>
        <v/>
      </c>
      <c s="50" t="str">
        <f>IF('S.D.PASTE SHEET'!C433="","",'S.D.PASTE SHEET'!C433)</f>
        <v/>
      </c>
      <c s="51" t="str">
        <f>IF('S.D.PASTE SHEET'!D433="","",'S.D.PASTE SHEET'!D433)</f>
        <v/>
      </c>
      <c s="50" t="str">
        <f>IF('S.D.PASTE SHEET'!E433="","",UPPER('S.D.PASTE SHEET'!E433))</f>
        <v/>
      </c>
      <c s="50" t="str">
        <f>IF('S.D.PASTE SHEET'!F433="","",'S.D.PASTE SHEET'!F433)</f>
        <v/>
      </c>
      <c s="50" t="str">
        <f>IF('S.D.PASTE SHEET'!G433="","",UPPER('S.D.PASTE SHEET'!G433))</f>
        <v/>
      </c>
      <c s="50" t="str">
        <f>IF('S.D.PASTE SHEET'!H433="","",UPPER('S.D.PASTE SHEET'!H433))</f>
        <v/>
      </c>
      <c s="50" t="str">
        <f>IF('S.D.PASTE SHEET'!I433="","",'S.D.PASTE SHEET'!I433)</f>
        <v/>
      </c>
      <c s="51" t="str">
        <f>IF('S.D.PASTE SHEET'!J433="","",'S.D.PASTE SHEET'!J433)</f>
        <v/>
      </c>
      <c s="50" t="str">
        <f>IF('S.D.PASTE SHEET'!K433="","",'S.D.PASTE SHEET'!K433)</f>
        <v/>
      </c>
      <c s="50" t="str">
        <f>IF('S.D.PASTE SHEET'!L433="","",'S.D.PASTE SHEET'!L433)</f>
        <v/>
      </c>
      <c s="50" t="str">
        <f>IF('S.D.PASTE SHEET'!M433="","",'S.D.PASTE SHEET'!M433)</f>
        <v/>
      </c>
      <c s="50" t="str">
        <f>IF('S.D.PASTE SHEET'!N433="","",'S.D.PASTE SHEET'!N433)</f>
        <v/>
      </c>
      <c s="50" t="str">
        <f>IF('S.D.PASTE SHEET'!O433="","",'S.D.PASTE SHEET'!O433)</f>
        <v/>
      </c>
      <c s="50" t="str">
        <f>IF('S.D.PASTE SHEET'!P433="","",'S.D.PASTE SHEET'!P433)</f>
        <v/>
      </c>
      <c s="50" t="str">
        <f>IF('S.D.PASTE SHEET'!Q433="","",'S.D.PASTE SHEET'!Q433)</f>
        <v/>
      </c>
      <c s="50" t="str">
        <f>IF('S.D.PASTE SHEET'!R433="","",'S.D.PASTE SHEET'!R433)</f>
        <v/>
      </c>
      <c s="50" t="str">
        <f>IF('S.D.PASTE SHEET'!S433="","",'S.D.PASTE SHEET'!S433)</f>
        <v/>
      </c>
      <c s="50" t="str">
        <f>IF('S.D.PASTE SHEET'!T433="","",'S.D.PASTE SHEET'!T433)</f>
        <v/>
      </c>
      <c s="50" t="str">
        <f>IF('S.D.PASTE SHEET'!U433="","",'S.D.PASTE SHEET'!U433)</f>
        <v/>
      </c>
      <c s="50" t="str">
        <f>IF('S.D.PASTE SHEET'!V433="","",'S.D.PASTE SHEET'!V433)</f>
        <v/>
      </c>
      <c s="50" t="str">
        <f>IF('S.D.PASTE SHEET'!W433="","",'S.D.PASTE SHEET'!W433)</f>
        <v/>
      </c>
      <c s="50" t="str">
        <f>IF('S.D.PASTE SHEET'!X433="","",'S.D.PASTE SHEET'!X433)</f>
        <v/>
      </c>
      <c s="50" t="str">
        <f>IF('S.D.PASTE SHEET'!Y433="","",'S.D.PASTE SHEET'!Y433)</f>
        <v/>
      </c>
      <c s="50" t="str">
        <f>IF('S.D.PASTE SHEET'!Z433="","",'S.D.PASTE SHEET'!Z433)</f>
        <v/>
      </c>
      <c s="50" t="str">
        <f>IF('S.D.PASTE SHEET'!AA433="","",'S.D.PASTE SHEET'!AA433)</f>
        <v/>
      </c>
      <c s="50" t="str">
        <f>IF('S.D.PASTE SHEET'!AB433="","",'S.D.PASTE SHEET'!AB433)</f>
        <v/>
      </c>
      <c s="50" t="str">
        <f>IF('S.D.PASTE SHEET'!AC433="","",'S.D.PASTE SHEET'!AC433)</f>
        <v/>
      </c>
      <c s="50" t="str">
        <f>IF('S.D.PASTE SHEET'!AD433="","",'S.D.PASTE SHEET'!AD433)</f>
        <v/>
      </c>
      <c s="52"/>
      <c s="48" t="str">
        <f>IF(AK433="","",IF(AK433&gt;0,COUNT($AG$2:AG433),""))</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IF(BC433="","",IF(BC433&gt;0,COUNT($AY$2:AY433),""))</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34" spans="1:66" ht="15.75" customHeight="1">
      <c r="A434" s="50" t="str">
        <f>IF('S.D.PASTE SHEET'!A434="","",'S.D.PASTE SHEET'!A434)</f>
        <v/>
      </c>
      <c s="50" t="str">
        <f>IF('S.D.PASTE SHEET'!B434="","",'S.D.PASTE SHEET'!B434)</f>
        <v/>
      </c>
      <c s="50" t="str">
        <f>IF('S.D.PASTE SHEET'!C434="","",'S.D.PASTE SHEET'!C434)</f>
        <v/>
      </c>
      <c s="51" t="str">
        <f>IF('S.D.PASTE SHEET'!D434="","",'S.D.PASTE SHEET'!D434)</f>
        <v/>
      </c>
      <c s="50" t="str">
        <f>IF('S.D.PASTE SHEET'!E434="","",UPPER('S.D.PASTE SHEET'!E434))</f>
        <v/>
      </c>
      <c s="50" t="str">
        <f>IF('S.D.PASTE SHEET'!F434="","",'S.D.PASTE SHEET'!F434)</f>
        <v/>
      </c>
      <c s="50" t="str">
        <f>IF('S.D.PASTE SHEET'!G434="","",UPPER('S.D.PASTE SHEET'!G434))</f>
        <v/>
      </c>
      <c s="50" t="str">
        <f>IF('S.D.PASTE SHEET'!H434="","",UPPER('S.D.PASTE SHEET'!H434))</f>
        <v/>
      </c>
      <c s="50" t="str">
        <f>IF('S.D.PASTE SHEET'!I434="","",'S.D.PASTE SHEET'!I434)</f>
        <v/>
      </c>
      <c s="51" t="str">
        <f>IF('S.D.PASTE SHEET'!J434="","",'S.D.PASTE SHEET'!J434)</f>
        <v/>
      </c>
      <c s="50" t="str">
        <f>IF('S.D.PASTE SHEET'!K434="","",'S.D.PASTE SHEET'!K434)</f>
        <v/>
      </c>
      <c s="50" t="str">
        <f>IF('S.D.PASTE SHEET'!L434="","",'S.D.PASTE SHEET'!L434)</f>
        <v/>
      </c>
      <c s="50" t="str">
        <f>IF('S.D.PASTE SHEET'!M434="","",'S.D.PASTE SHEET'!M434)</f>
        <v/>
      </c>
      <c s="50" t="str">
        <f>IF('S.D.PASTE SHEET'!N434="","",'S.D.PASTE SHEET'!N434)</f>
        <v/>
      </c>
      <c s="50" t="str">
        <f>IF('S.D.PASTE SHEET'!O434="","",'S.D.PASTE SHEET'!O434)</f>
        <v/>
      </c>
      <c s="50" t="str">
        <f>IF('S.D.PASTE SHEET'!P434="","",'S.D.PASTE SHEET'!P434)</f>
        <v/>
      </c>
      <c s="50" t="str">
        <f>IF('S.D.PASTE SHEET'!Q434="","",'S.D.PASTE SHEET'!Q434)</f>
        <v/>
      </c>
      <c s="50" t="str">
        <f>IF('S.D.PASTE SHEET'!R434="","",'S.D.PASTE SHEET'!R434)</f>
        <v/>
      </c>
      <c s="50" t="str">
        <f>IF('S.D.PASTE SHEET'!S434="","",'S.D.PASTE SHEET'!S434)</f>
        <v/>
      </c>
      <c s="50" t="str">
        <f>IF('S.D.PASTE SHEET'!T434="","",'S.D.PASTE SHEET'!T434)</f>
        <v/>
      </c>
      <c s="50" t="str">
        <f>IF('S.D.PASTE SHEET'!U434="","",'S.D.PASTE SHEET'!U434)</f>
        <v/>
      </c>
      <c s="50" t="str">
        <f>IF('S.D.PASTE SHEET'!V434="","",'S.D.PASTE SHEET'!V434)</f>
        <v/>
      </c>
      <c s="50" t="str">
        <f>IF('S.D.PASTE SHEET'!W434="","",'S.D.PASTE SHEET'!W434)</f>
        <v/>
      </c>
      <c s="50" t="str">
        <f>IF('S.D.PASTE SHEET'!X434="","",'S.D.PASTE SHEET'!X434)</f>
        <v/>
      </c>
      <c s="50" t="str">
        <f>IF('S.D.PASTE SHEET'!Y434="","",'S.D.PASTE SHEET'!Y434)</f>
        <v/>
      </c>
      <c s="50" t="str">
        <f>IF('S.D.PASTE SHEET'!Z434="","",'S.D.PASTE SHEET'!Z434)</f>
        <v/>
      </c>
      <c s="50" t="str">
        <f>IF('S.D.PASTE SHEET'!AA434="","",'S.D.PASTE SHEET'!AA434)</f>
        <v/>
      </c>
      <c s="50" t="str">
        <f>IF('S.D.PASTE SHEET'!AB434="","",'S.D.PASTE SHEET'!AB434)</f>
        <v/>
      </c>
      <c s="50" t="str">
        <f>IF('S.D.PASTE SHEET'!AC434="","",'S.D.PASTE SHEET'!AC434)</f>
        <v/>
      </c>
      <c s="50" t="str">
        <f>IF('S.D.PASTE SHEET'!AD434="","",'S.D.PASTE SHEET'!AD434)</f>
        <v/>
      </c>
      <c s="52"/>
      <c s="48" t="str">
        <f>IF(AK434="","",IF(AK434&gt;0,COUNT($AG$2:AG434),""))</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IF(BC434="","",IF(BC434&gt;0,COUNT($AY$2:AY434),""))</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35" spans="1:66" ht="15.75" customHeight="1">
      <c r="A435" s="50" t="str">
        <f>IF('S.D.PASTE SHEET'!A435="","",'S.D.PASTE SHEET'!A435)</f>
        <v/>
      </c>
      <c s="50" t="str">
        <f>IF('S.D.PASTE SHEET'!B435="","",'S.D.PASTE SHEET'!B435)</f>
        <v/>
      </c>
      <c s="50" t="str">
        <f>IF('S.D.PASTE SHEET'!C435="","",'S.D.PASTE SHEET'!C435)</f>
        <v/>
      </c>
      <c s="51" t="str">
        <f>IF('S.D.PASTE SHEET'!D435="","",'S.D.PASTE SHEET'!D435)</f>
        <v/>
      </c>
      <c s="50" t="str">
        <f>IF('S.D.PASTE SHEET'!E435="","",UPPER('S.D.PASTE SHEET'!E435))</f>
        <v/>
      </c>
      <c s="50" t="str">
        <f>IF('S.D.PASTE SHEET'!F435="","",'S.D.PASTE SHEET'!F435)</f>
        <v/>
      </c>
      <c s="50" t="str">
        <f>IF('S.D.PASTE SHEET'!G435="","",UPPER('S.D.PASTE SHEET'!G435))</f>
        <v/>
      </c>
      <c s="50" t="str">
        <f>IF('S.D.PASTE SHEET'!H435="","",UPPER('S.D.PASTE SHEET'!H435))</f>
        <v/>
      </c>
      <c s="50" t="str">
        <f>IF('S.D.PASTE SHEET'!I435="","",'S.D.PASTE SHEET'!I435)</f>
        <v/>
      </c>
      <c s="51" t="str">
        <f>IF('S.D.PASTE SHEET'!J435="","",'S.D.PASTE SHEET'!J435)</f>
        <v/>
      </c>
      <c s="50" t="str">
        <f>IF('S.D.PASTE SHEET'!K435="","",'S.D.PASTE SHEET'!K435)</f>
        <v/>
      </c>
      <c s="50" t="str">
        <f>IF('S.D.PASTE SHEET'!L435="","",'S.D.PASTE SHEET'!L435)</f>
        <v/>
      </c>
      <c s="50" t="str">
        <f>IF('S.D.PASTE SHEET'!M435="","",'S.D.PASTE SHEET'!M435)</f>
        <v/>
      </c>
      <c s="50" t="str">
        <f>IF('S.D.PASTE SHEET'!N435="","",'S.D.PASTE SHEET'!N435)</f>
        <v/>
      </c>
      <c s="50" t="str">
        <f>IF('S.D.PASTE SHEET'!O435="","",'S.D.PASTE SHEET'!O435)</f>
        <v/>
      </c>
      <c s="50" t="str">
        <f>IF('S.D.PASTE SHEET'!P435="","",'S.D.PASTE SHEET'!P435)</f>
        <v/>
      </c>
      <c s="50" t="str">
        <f>IF('S.D.PASTE SHEET'!Q435="","",'S.D.PASTE SHEET'!Q435)</f>
        <v/>
      </c>
      <c s="50" t="str">
        <f>IF('S.D.PASTE SHEET'!R435="","",'S.D.PASTE SHEET'!R435)</f>
        <v/>
      </c>
      <c s="50" t="str">
        <f>IF('S.D.PASTE SHEET'!S435="","",'S.D.PASTE SHEET'!S435)</f>
        <v/>
      </c>
      <c s="50" t="str">
        <f>IF('S.D.PASTE SHEET'!T435="","",'S.D.PASTE SHEET'!T435)</f>
        <v/>
      </c>
      <c s="50" t="str">
        <f>IF('S.D.PASTE SHEET'!U435="","",'S.D.PASTE SHEET'!U435)</f>
        <v/>
      </c>
      <c s="50" t="str">
        <f>IF('S.D.PASTE SHEET'!V435="","",'S.D.PASTE SHEET'!V435)</f>
        <v/>
      </c>
      <c s="50" t="str">
        <f>IF('S.D.PASTE SHEET'!W435="","",'S.D.PASTE SHEET'!W435)</f>
        <v/>
      </c>
      <c s="50" t="str">
        <f>IF('S.D.PASTE SHEET'!X435="","",'S.D.PASTE SHEET'!X435)</f>
        <v/>
      </c>
      <c s="50" t="str">
        <f>IF('S.D.PASTE SHEET'!Y435="","",'S.D.PASTE SHEET'!Y435)</f>
        <v/>
      </c>
      <c s="50" t="str">
        <f>IF('S.D.PASTE SHEET'!Z435="","",'S.D.PASTE SHEET'!Z435)</f>
        <v/>
      </c>
      <c s="50" t="str">
        <f>IF('S.D.PASTE SHEET'!AA435="","",'S.D.PASTE SHEET'!AA435)</f>
        <v/>
      </c>
      <c s="50" t="str">
        <f>IF('S.D.PASTE SHEET'!AB435="","",'S.D.PASTE SHEET'!AB435)</f>
        <v/>
      </c>
      <c s="50" t="str">
        <f>IF('S.D.PASTE SHEET'!AC435="","",'S.D.PASTE SHEET'!AC435)</f>
        <v/>
      </c>
      <c s="50" t="str">
        <f>IF('S.D.PASTE SHEET'!AD435="","",'S.D.PASTE SHEET'!AD435)</f>
        <v/>
      </c>
      <c s="52"/>
      <c s="48" t="str">
        <f>IF(AK435="","",IF(AK435&gt;0,COUNT($AG$2:AG435),""))</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IF(BC435="","",IF(BC435&gt;0,COUNT($AY$2:AY435),""))</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36" spans="1:66" ht="15.75" customHeight="1">
      <c r="A436" s="50" t="str">
        <f>IF('S.D.PASTE SHEET'!A436="","",'S.D.PASTE SHEET'!A436)</f>
        <v/>
      </c>
      <c s="50" t="str">
        <f>IF('S.D.PASTE SHEET'!B436="","",'S.D.PASTE SHEET'!B436)</f>
        <v/>
      </c>
      <c s="50" t="str">
        <f>IF('S.D.PASTE SHEET'!C436="","",'S.D.PASTE SHEET'!C436)</f>
        <v/>
      </c>
      <c s="51" t="str">
        <f>IF('S.D.PASTE SHEET'!D436="","",'S.D.PASTE SHEET'!D436)</f>
        <v/>
      </c>
      <c s="50" t="str">
        <f>IF('S.D.PASTE SHEET'!E436="","",UPPER('S.D.PASTE SHEET'!E436))</f>
        <v/>
      </c>
      <c s="50" t="str">
        <f>IF('S.D.PASTE SHEET'!F436="","",'S.D.PASTE SHEET'!F436)</f>
        <v/>
      </c>
      <c s="50" t="str">
        <f>IF('S.D.PASTE SHEET'!G436="","",UPPER('S.D.PASTE SHEET'!G436))</f>
        <v/>
      </c>
      <c s="50" t="str">
        <f>IF('S.D.PASTE SHEET'!H436="","",UPPER('S.D.PASTE SHEET'!H436))</f>
        <v/>
      </c>
      <c s="50" t="str">
        <f>IF('S.D.PASTE SHEET'!I436="","",'S.D.PASTE SHEET'!I436)</f>
        <v/>
      </c>
      <c s="51" t="str">
        <f>IF('S.D.PASTE SHEET'!J436="","",'S.D.PASTE SHEET'!J436)</f>
        <v/>
      </c>
      <c s="50" t="str">
        <f>IF('S.D.PASTE SHEET'!K436="","",'S.D.PASTE SHEET'!K436)</f>
        <v/>
      </c>
      <c s="50" t="str">
        <f>IF('S.D.PASTE SHEET'!L436="","",'S.D.PASTE SHEET'!L436)</f>
        <v/>
      </c>
      <c s="50" t="str">
        <f>IF('S.D.PASTE SHEET'!M436="","",'S.D.PASTE SHEET'!M436)</f>
        <v/>
      </c>
      <c s="50" t="str">
        <f>IF('S.D.PASTE SHEET'!N436="","",'S.D.PASTE SHEET'!N436)</f>
        <v/>
      </c>
      <c s="50" t="str">
        <f>IF('S.D.PASTE SHEET'!O436="","",'S.D.PASTE SHEET'!O436)</f>
        <v/>
      </c>
      <c s="50" t="str">
        <f>IF('S.D.PASTE SHEET'!P436="","",'S.D.PASTE SHEET'!P436)</f>
        <v/>
      </c>
      <c s="50" t="str">
        <f>IF('S.D.PASTE SHEET'!Q436="","",'S.D.PASTE SHEET'!Q436)</f>
        <v/>
      </c>
      <c s="50" t="str">
        <f>IF('S.D.PASTE SHEET'!R436="","",'S.D.PASTE SHEET'!R436)</f>
        <v/>
      </c>
      <c s="50" t="str">
        <f>IF('S.D.PASTE SHEET'!S436="","",'S.D.PASTE SHEET'!S436)</f>
        <v/>
      </c>
      <c s="50" t="str">
        <f>IF('S.D.PASTE SHEET'!T436="","",'S.D.PASTE SHEET'!T436)</f>
        <v/>
      </c>
      <c s="50" t="str">
        <f>IF('S.D.PASTE SHEET'!U436="","",'S.D.PASTE SHEET'!U436)</f>
        <v/>
      </c>
      <c s="50" t="str">
        <f>IF('S.D.PASTE SHEET'!V436="","",'S.D.PASTE SHEET'!V436)</f>
        <v/>
      </c>
      <c s="50" t="str">
        <f>IF('S.D.PASTE SHEET'!W436="","",'S.D.PASTE SHEET'!W436)</f>
        <v/>
      </c>
      <c s="50" t="str">
        <f>IF('S.D.PASTE SHEET'!X436="","",'S.D.PASTE SHEET'!X436)</f>
        <v/>
      </c>
      <c s="50" t="str">
        <f>IF('S.D.PASTE SHEET'!Y436="","",'S.D.PASTE SHEET'!Y436)</f>
        <v/>
      </c>
      <c s="50" t="str">
        <f>IF('S.D.PASTE SHEET'!Z436="","",'S.D.PASTE SHEET'!Z436)</f>
        <v/>
      </c>
      <c s="50" t="str">
        <f>IF('S.D.PASTE SHEET'!AA436="","",'S.D.PASTE SHEET'!AA436)</f>
        <v/>
      </c>
      <c s="50" t="str">
        <f>IF('S.D.PASTE SHEET'!AB436="","",'S.D.PASTE SHEET'!AB436)</f>
        <v/>
      </c>
      <c s="50" t="str">
        <f>IF('S.D.PASTE SHEET'!AC436="","",'S.D.PASTE SHEET'!AC436)</f>
        <v/>
      </c>
      <c s="50" t="str">
        <f>IF('S.D.PASTE SHEET'!AD436="","",'S.D.PASTE SHEET'!AD436)</f>
        <v/>
      </c>
      <c s="52"/>
      <c s="48" t="str">
        <f>IF(AK436="","",IF(AK436&gt;0,COUNT($AG$2:AG436),""))</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IF(BC436="","",IF(BC436&gt;0,COUNT($AY$2:AY436),""))</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37" spans="1:66" ht="15.75" customHeight="1">
      <c r="A437" s="50" t="str">
        <f>IF('S.D.PASTE SHEET'!A437="","",'S.D.PASTE SHEET'!A437)</f>
        <v/>
      </c>
      <c s="50" t="str">
        <f>IF('S.D.PASTE SHEET'!B437="","",'S.D.PASTE SHEET'!B437)</f>
        <v/>
      </c>
      <c s="50" t="str">
        <f>IF('S.D.PASTE SHEET'!C437="","",'S.D.PASTE SHEET'!C437)</f>
        <v/>
      </c>
      <c s="51" t="str">
        <f>IF('S.D.PASTE SHEET'!D437="","",'S.D.PASTE SHEET'!D437)</f>
        <v/>
      </c>
      <c s="50" t="str">
        <f>IF('S.D.PASTE SHEET'!E437="","",UPPER('S.D.PASTE SHEET'!E437))</f>
        <v/>
      </c>
      <c s="50" t="str">
        <f>IF('S.D.PASTE SHEET'!F437="","",'S.D.PASTE SHEET'!F437)</f>
        <v/>
      </c>
      <c s="50" t="str">
        <f>IF('S.D.PASTE SHEET'!G437="","",UPPER('S.D.PASTE SHEET'!G437))</f>
        <v/>
      </c>
      <c s="50" t="str">
        <f>IF('S.D.PASTE SHEET'!H437="","",UPPER('S.D.PASTE SHEET'!H437))</f>
        <v/>
      </c>
      <c s="50" t="str">
        <f>IF('S.D.PASTE SHEET'!I437="","",'S.D.PASTE SHEET'!I437)</f>
        <v/>
      </c>
      <c s="51" t="str">
        <f>IF('S.D.PASTE SHEET'!J437="","",'S.D.PASTE SHEET'!J437)</f>
        <v/>
      </c>
      <c s="50" t="str">
        <f>IF('S.D.PASTE SHEET'!K437="","",'S.D.PASTE SHEET'!K437)</f>
        <v/>
      </c>
      <c s="50" t="str">
        <f>IF('S.D.PASTE SHEET'!L437="","",'S.D.PASTE SHEET'!L437)</f>
        <v/>
      </c>
      <c s="50" t="str">
        <f>IF('S.D.PASTE SHEET'!M437="","",'S.D.PASTE SHEET'!M437)</f>
        <v/>
      </c>
      <c s="50" t="str">
        <f>IF('S.D.PASTE SHEET'!N437="","",'S.D.PASTE SHEET'!N437)</f>
        <v/>
      </c>
      <c s="50" t="str">
        <f>IF('S.D.PASTE SHEET'!O437="","",'S.D.PASTE SHEET'!O437)</f>
        <v/>
      </c>
      <c s="50" t="str">
        <f>IF('S.D.PASTE SHEET'!P437="","",'S.D.PASTE SHEET'!P437)</f>
        <v/>
      </c>
      <c s="50" t="str">
        <f>IF('S.D.PASTE SHEET'!Q437="","",'S.D.PASTE SHEET'!Q437)</f>
        <v/>
      </c>
      <c s="50" t="str">
        <f>IF('S.D.PASTE SHEET'!R437="","",'S.D.PASTE SHEET'!R437)</f>
        <v/>
      </c>
      <c s="50" t="str">
        <f>IF('S.D.PASTE SHEET'!S437="","",'S.D.PASTE SHEET'!S437)</f>
        <v/>
      </c>
      <c s="50" t="str">
        <f>IF('S.D.PASTE SHEET'!T437="","",'S.D.PASTE SHEET'!T437)</f>
        <v/>
      </c>
      <c s="50" t="str">
        <f>IF('S.D.PASTE SHEET'!U437="","",'S.D.PASTE SHEET'!U437)</f>
        <v/>
      </c>
      <c s="50" t="str">
        <f>IF('S.D.PASTE SHEET'!V437="","",'S.D.PASTE SHEET'!V437)</f>
        <v/>
      </c>
      <c s="50" t="str">
        <f>IF('S.D.PASTE SHEET'!W437="","",'S.D.PASTE SHEET'!W437)</f>
        <v/>
      </c>
      <c s="50" t="str">
        <f>IF('S.D.PASTE SHEET'!X437="","",'S.D.PASTE SHEET'!X437)</f>
        <v/>
      </c>
      <c s="50" t="str">
        <f>IF('S.D.PASTE SHEET'!Y437="","",'S.D.PASTE SHEET'!Y437)</f>
        <v/>
      </c>
      <c s="50" t="str">
        <f>IF('S.D.PASTE SHEET'!Z437="","",'S.D.PASTE SHEET'!Z437)</f>
        <v/>
      </c>
      <c s="50" t="str">
        <f>IF('S.D.PASTE SHEET'!AA437="","",'S.D.PASTE SHEET'!AA437)</f>
        <v/>
      </c>
      <c s="50" t="str">
        <f>IF('S.D.PASTE SHEET'!AB437="","",'S.D.PASTE SHEET'!AB437)</f>
        <v/>
      </c>
      <c s="50" t="str">
        <f>IF('S.D.PASTE SHEET'!AC437="","",'S.D.PASTE SHEET'!AC437)</f>
        <v/>
      </c>
      <c s="50" t="str">
        <f>IF('S.D.PASTE SHEET'!AD437="","",'S.D.PASTE SHEET'!AD437)</f>
        <v/>
      </c>
      <c s="52"/>
      <c s="48" t="str">
        <f>IF(AK437="","",IF(AK437&gt;0,COUNT($AG$2:AG437),""))</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IF(BC437="","",IF(BC437&gt;0,COUNT($AY$2:AY437),""))</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38" spans="1:66" ht="15.75" customHeight="1">
      <c r="A438" s="50" t="str">
        <f>IF('S.D.PASTE SHEET'!A438="","",'S.D.PASTE SHEET'!A438)</f>
        <v/>
      </c>
      <c s="50" t="str">
        <f>IF('S.D.PASTE SHEET'!B438="","",'S.D.PASTE SHEET'!B438)</f>
        <v/>
      </c>
      <c s="50" t="str">
        <f>IF('S.D.PASTE SHEET'!C438="","",'S.D.PASTE SHEET'!C438)</f>
        <v/>
      </c>
      <c s="51" t="str">
        <f>IF('S.D.PASTE SHEET'!D438="","",'S.D.PASTE SHEET'!D438)</f>
        <v/>
      </c>
      <c s="50" t="str">
        <f>IF('S.D.PASTE SHEET'!E438="","",UPPER('S.D.PASTE SHEET'!E438))</f>
        <v/>
      </c>
      <c s="50" t="str">
        <f>IF('S.D.PASTE SHEET'!F438="","",'S.D.PASTE SHEET'!F438)</f>
        <v/>
      </c>
      <c s="50" t="str">
        <f>IF('S.D.PASTE SHEET'!G438="","",UPPER('S.D.PASTE SHEET'!G438))</f>
        <v/>
      </c>
      <c s="50" t="str">
        <f>IF('S.D.PASTE SHEET'!H438="","",UPPER('S.D.PASTE SHEET'!H438))</f>
        <v/>
      </c>
      <c s="50" t="str">
        <f>IF('S.D.PASTE SHEET'!I438="","",'S.D.PASTE SHEET'!I438)</f>
        <v/>
      </c>
      <c s="51" t="str">
        <f>IF('S.D.PASTE SHEET'!J438="","",'S.D.PASTE SHEET'!J438)</f>
        <v/>
      </c>
      <c s="50" t="str">
        <f>IF('S.D.PASTE SHEET'!K438="","",'S.D.PASTE SHEET'!K438)</f>
        <v/>
      </c>
      <c s="50" t="str">
        <f>IF('S.D.PASTE SHEET'!L438="","",'S.D.PASTE SHEET'!L438)</f>
        <v/>
      </c>
      <c s="50" t="str">
        <f>IF('S.D.PASTE SHEET'!M438="","",'S.D.PASTE SHEET'!M438)</f>
        <v/>
      </c>
      <c s="50" t="str">
        <f>IF('S.D.PASTE SHEET'!N438="","",'S.D.PASTE SHEET'!N438)</f>
        <v/>
      </c>
      <c s="50" t="str">
        <f>IF('S.D.PASTE SHEET'!O438="","",'S.D.PASTE SHEET'!O438)</f>
        <v/>
      </c>
      <c s="50" t="str">
        <f>IF('S.D.PASTE SHEET'!P438="","",'S.D.PASTE SHEET'!P438)</f>
        <v/>
      </c>
      <c s="50" t="str">
        <f>IF('S.D.PASTE SHEET'!Q438="","",'S.D.PASTE SHEET'!Q438)</f>
        <v/>
      </c>
      <c s="50" t="str">
        <f>IF('S.D.PASTE SHEET'!R438="","",'S.D.PASTE SHEET'!R438)</f>
        <v/>
      </c>
      <c s="50" t="str">
        <f>IF('S.D.PASTE SHEET'!S438="","",'S.D.PASTE SHEET'!S438)</f>
        <v/>
      </c>
      <c s="50" t="str">
        <f>IF('S.D.PASTE SHEET'!T438="","",'S.D.PASTE SHEET'!T438)</f>
        <v/>
      </c>
      <c s="50" t="str">
        <f>IF('S.D.PASTE SHEET'!U438="","",'S.D.PASTE SHEET'!U438)</f>
        <v/>
      </c>
      <c s="50" t="str">
        <f>IF('S.D.PASTE SHEET'!V438="","",'S.D.PASTE SHEET'!V438)</f>
        <v/>
      </c>
      <c s="50" t="str">
        <f>IF('S.D.PASTE SHEET'!W438="","",'S.D.PASTE SHEET'!W438)</f>
        <v/>
      </c>
      <c s="50" t="str">
        <f>IF('S.D.PASTE SHEET'!X438="","",'S.D.PASTE SHEET'!X438)</f>
        <v/>
      </c>
      <c s="50" t="str">
        <f>IF('S.D.PASTE SHEET'!Y438="","",'S.D.PASTE SHEET'!Y438)</f>
        <v/>
      </c>
      <c s="50" t="str">
        <f>IF('S.D.PASTE SHEET'!Z438="","",'S.D.PASTE SHEET'!Z438)</f>
        <v/>
      </c>
      <c s="50" t="str">
        <f>IF('S.D.PASTE SHEET'!AA438="","",'S.D.PASTE SHEET'!AA438)</f>
        <v/>
      </c>
      <c s="50" t="str">
        <f>IF('S.D.PASTE SHEET'!AB438="","",'S.D.PASTE SHEET'!AB438)</f>
        <v/>
      </c>
      <c s="50" t="str">
        <f>IF('S.D.PASTE SHEET'!AC438="","",'S.D.PASTE SHEET'!AC438)</f>
        <v/>
      </c>
      <c s="50" t="str">
        <f>IF('S.D.PASTE SHEET'!AD438="","",'S.D.PASTE SHEET'!AD438)</f>
        <v/>
      </c>
      <c s="52"/>
      <c s="48" t="str">
        <f>IF(AK438="","",IF(AK438&gt;0,COUNT($AG$2:AG438),""))</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IF(BC438="","",IF(BC438&gt;0,COUNT($AY$2:AY438),""))</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39" spans="1:66" ht="15.75" customHeight="1">
      <c r="A439" s="50" t="str">
        <f>IF('S.D.PASTE SHEET'!A439="","",'S.D.PASTE SHEET'!A439)</f>
        <v/>
      </c>
      <c s="50" t="str">
        <f>IF('S.D.PASTE SHEET'!B439="","",'S.D.PASTE SHEET'!B439)</f>
        <v/>
      </c>
      <c s="50" t="str">
        <f>IF('S.D.PASTE SHEET'!C439="","",'S.D.PASTE SHEET'!C439)</f>
        <v/>
      </c>
      <c s="51" t="str">
        <f>IF('S.D.PASTE SHEET'!D439="","",'S.D.PASTE SHEET'!D439)</f>
        <v/>
      </c>
      <c s="50" t="str">
        <f>IF('S.D.PASTE SHEET'!E439="","",UPPER('S.D.PASTE SHEET'!E439))</f>
        <v/>
      </c>
      <c s="50" t="str">
        <f>IF('S.D.PASTE SHEET'!F439="","",'S.D.PASTE SHEET'!F439)</f>
        <v/>
      </c>
      <c s="50" t="str">
        <f>IF('S.D.PASTE SHEET'!G439="","",UPPER('S.D.PASTE SHEET'!G439))</f>
        <v/>
      </c>
      <c s="50" t="str">
        <f>IF('S.D.PASTE SHEET'!H439="","",UPPER('S.D.PASTE SHEET'!H439))</f>
        <v/>
      </c>
      <c s="50" t="str">
        <f>IF('S.D.PASTE SHEET'!I439="","",'S.D.PASTE SHEET'!I439)</f>
        <v/>
      </c>
      <c s="51" t="str">
        <f>IF('S.D.PASTE SHEET'!J439="","",'S.D.PASTE SHEET'!J439)</f>
        <v/>
      </c>
      <c s="50" t="str">
        <f>IF('S.D.PASTE SHEET'!K439="","",'S.D.PASTE SHEET'!K439)</f>
        <v/>
      </c>
      <c s="50" t="str">
        <f>IF('S.D.PASTE SHEET'!L439="","",'S.D.PASTE SHEET'!L439)</f>
        <v/>
      </c>
      <c s="50" t="str">
        <f>IF('S.D.PASTE SHEET'!M439="","",'S.D.PASTE SHEET'!M439)</f>
        <v/>
      </c>
      <c s="50" t="str">
        <f>IF('S.D.PASTE SHEET'!N439="","",'S.D.PASTE SHEET'!N439)</f>
        <v/>
      </c>
      <c s="50" t="str">
        <f>IF('S.D.PASTE SHEET'!O439="","",'S.D.PASTE SHEET'!O439)</f>
        <v/>
      </c>
      <c s="50" t="str">
        <f>IF('S.D.PASTE SHEET'!P439="","",'S.D.PASTE SHEET'!P439)</f>
        <v/>
      </c>
      <c s="50" t="str">
        <f>IF('S.D.PASTE SHEET'!Q439="","",'S.D.PASTE SHEET'!Q439)</f>
        <v/>
      </c>
      <c s="50" t="str">
        <f>IF('S.D.PASTE SHEET'!R439="","",'S.D.PASTE SHEET'!R439)</f>
        <v/>
      </c>
      <c s="50" t="str">
        <f>IF('S.D.PASTE SHEET'!S439="","",'S.D.PASTE SHEET'!S439)</f>
        <v/>
      </c>
      <c s="50" t="str">
        <f>IF('S.D.PASTE SHEET'!T439="","",'S.D.PASTE SHEET'!T439)</f>
        <v/>
      </c>
      <c s="50" t="str">
        <f>IF('S.D.PASTE SHEET'!U439="","",'S.D.PASTE SHEET'!U439)</f>
        <v/>
      </c>
      <c s="50" t="str">
        <f>IF('S.D.PASTE SHEET'!V439="","",'S.D.PASTE SHEET'!V439)</f>
        <v/>
      </c>
      <c s="50" t="str">
        <f>IF('S.D.PASTE SHEET'!W439="","",'S.D.PASTE SHEET'!W439)</f>
        <v/>
      </c>
      <c s="50" t="str">
        <f>IF('S.D.PASTE SHEET'!X439="","",'S.D.PASTE SHEET'!X439)</f>
        <v/>
      </c>
      <c s="50" t="str">
        <f>IF('S.D.PASTE SHEET'!Y439="","",'S.D.PASTE SHEET'!Y439)</f>
        <v/>
      </c>
      <c s="50" t="str">
        <f>IF('S.D.PASTE SHEET'!Z439="","",'S.D.PASTE SHEET'!Z439)</f>
        <v/>
      </c>
      <c s="50" t="str">
        <f>IF('S.D.PASTE SHEET'!AA439="","",'S.D.PASTE SHEET'!AA439)</f>
        <v/>
      </c>
      <c s="50" t="str">
        <f>IF('S.D.PASTE SHEET'!AB439="","",'S.D.PASTE SHEET'!AB439)</f>
        <v/>
      </c>
      <c s="50" t="str">
        <f>IF('S.D.PASTE SHEET'!AC439="","",'S.D.PASTE SHEET'!AC439)</f>
        <v/>
      </c>
      <c s="50" t="str">
        <f>IF('S.D.PASTE SHEET'!AD439="","",'S.D.PASTE SHEET'!AD439)</f>
        <v/>
      </c>
      <c s="52"/>
      <c s="48" t="str">
        <f>IF(AK439="","",IF(AK439&gt;0,COUNT($AG$2:AG439),""))</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IF(BC439="","",IF(BC439&gt;0,COUNT($AY$2:AY439),""))</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40" spans="1:66" ht="15.75" customHeight="1">
      <c r="A440" s="50" t="str">
        <f>IF('S.D.PASTE SHEET'!A440="","",'S.D.PASTE SHEET'!A440)</f>
        <v/>
      </c>
      <c s="50" t="str">
        <f>IF('S.D.PASTE SHEET'!B440="","",'S.D.PASTE SHEET'!B440)</f>
        <v/>
      </c>
      <c s="50" t="str">
        <f>IF('S.D.PASTE SHEET'!C440="","",'S.D.PASTE SHEET'!C440)</f>
        <v/>
      </c>
      <c s="51" t="str">
        <f>IF('S.D.PASTE SHEET'!D440="","",'S.D.PASTE SHEET'!D440)</f>
        <v/>
      </c>
      <c s="50" t="str">
        <f>IF('S.D.PASTE SHEET'!E440="","",UPPER('S.D.PASTE SHEET'!E440))</f>
        <v/>
      </c>
      <c s="50" t="str">
        <f>IF('S.D.PASTE SHEET'!F440="","",'S.D.PASTE SHEET'!F440)</f>
        <v/>
      </c>
      <c s="50" t="str">
        <f>IF('S.D.PASTE SHEET'!G440="","",UPPER('S.D.PASTE SHEET'!G440))</f>
        <v/>
      </c>
      <c s="50" t="str">
        <f>IF('S.D.PASTE SHEET'!H440="","",UPPER('S.D.PASTE SHEET'!H440))</f>
        <v/>
      </c>
      <c s="50" t="str">
        <f>IF('S.D.PASTE SHEET'!I440="","",'S.D.PASTE SHEET'!I440)</f>
        <v/>
      </c>
      <c s="51" t="str">
        <f>IF('S.D.PASTE SHEET'!J440="","",'S.D.PASTE SHEET'!J440)</f>
        <v/>
      </c>
      <c s="50" t="str">
        <f>IF('S.D.PASTE SHEET'!K440="","",'S.D.PASTE SHEET'!K440)</f>
        <v/>
      </c>
      <c s="50" t="str">
        <f>IF('S.D.PASTE SHEET'!L440="","",'S.D.PASTE SHEET'!L440)</f>
        <v/>
      </c>
      <c s="50" t="str">
        <f>IF('S.D.PASTE SHEET'!M440="","",'S.D.PASTE SHEET'!M440)</f>
        <v/>
      </c>
      <c s="50" t="str">
        <f>IF('S.D.PASTE SHEET'!N440="","",'S.D.PASTE SHEET'!N440)</f>
        <v/>
      </c>
      <c s="50" t="str">
        <f>IF('S.D.PASTE SHEET'!O440="","",'S.D.PASTE SHEET'!O440)</f>
        <v/>
      </c>
      <c s="50" t="str">
        <f>IF('S.D.PASTE SHEET'!P440="","",'S.D.PASTE SHEET'!P440)</f>
        <v/>
      </c>
      <c s="50" t="str">
        <f>IF('S.D.PASTE SHEET'!Q440="","",'S.D.PASTE SHEET'!Q440)</f>
        <v/>
      </c>
      <c s="50" t="str">
        <f>IF('S.D.PASTE SHEET'!R440="","",'S.D.PASTE SHEET'!R440)</f>
        <v/>
      </c>
      <c s="50" t="str">
        <f>IF('S.D.PASTE SHEET'!S440="","",'S.D.PASTE SHEET'!S440)</f>
        <v/>
      </c>
      <c s="50" t="str">
        <f>IF('S.D.PASTE SHEET'!T440="","",'S.D.PASTE SHEET'!T440)</f>
        <v/>
      </c>
      <c s="50" t="str">
        <f>IF('S.D.PASTE SHEET'!U440="","",'S.D.PASTE SHEET'!U440)</f>
        <v/>
      </c>
      <c s="50" t="str">
        <f>IF('S.D.PASTE SHEET'!V440="","",'S.D.PASTE SHEET'!V440)</f>
        <v/>
      </c>
      <c s="50" t="str">
        <f>IF('S.D.PASTE SHEET'!W440="","",'S.D.PASTE SHEET'!W440)</f>
        <v/>
      </c>
      <c s="50" t="str">
        <f>IF('S.D.PASTE SHEET'!X440="","",'S.D.PASTE SHEET'!X440)</f>
        <v/>
      </c>
      <c s="50" t="str">
        <f>IF('S.D.PASTE SHEET'!Y440="","",'S.D.PASTE SHEET'!Y440)</f>
        <v/>
      </c>
      <c s="50" t="str">
        <f>IF('S.D.PASTE SHEET'!Z440="","",'S.D.PASTE SHEET'!Z440)</f>
        <v/>
      </c>
      <c s="50" t="str">
        <f>IF('S.D.PASTE SHEET'!AA440="","",'S.D.PASTE SHEET'!AA440)</f>
        <v/>
      </c>
      <c s="50" t="str">
        <f>IF('S.D.PASTE SHEET'!AB440="","",'S.D.PASTE SHEET'!AB440)</f>
        <v/>
      </c>
      <c s="50" t="str">
        <f>IF('S.D.PASTE SHEET'!AC440="","",'S.D.PASTE SHEET'!AC440)</f>
        <v/>
      </c>
      <c s="50" t="str">
        <f>IF('S.D.PASTE SHEET'!AD440="","",'S.D.PASTE SHEET'!AD440)</f>
        <v/>
      </c>
      <c s="52"/>
      <c s="48" t="str">
        <f>IF(AK440="","",IF(AK440&gt;0,COUNT($AG$2:AG440),""))</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IF(BC440="","",IF(BC440&gt;0,COUNT($AY$2:AY440),""))</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41" spans="1:66" ht="15.75" customHeight="1">
      <c r="A441" s="50" t="str">
        <f>IF('S.D.PASTE SHEET'!A441="","",'S.D.PASTE SHEET'!A441)</f>
        <v/>
      </c>
      <c s="50" t="str">
        <f>IF('S.D.PASTE SHEET'!B441="","",'S.D.PASTE SHEET'!B441)</f>
        <v/>
      </c>
      <c s="50" t="str">
        <f>IF('S.D.PASTE SHEET'!C441="","",'S.D.PASTE SHEET'!C441)</f>
        <v/>
      </c>
      <c s="51" t="str">
        <f>IF('S.D.PASTE SHEET'!D441="","",'S.D.PASTE SHEET'!D441)</f>
        <v/>
      </c>
      <c s="50" t="str">
        <f>IF('S.D.PASTE SHEET'!E441="","",UPPER('S.D.PASTE SHEET'!E441))</f>
        <v/>
      </c>
      <c s="50" t="str">
        <f>IF('S.D.PASTE SHEET'!F441="","",'S.D.PASTE SHEET'!F441)</f>
        <v/>
      </c>
      <c s="50" t="str">
        <f>IF('S.D.PASTE SHEET'!G441="","",UPPER('S.D.PASTE SHEET'!G441))</f>
        <v/>
      </c>
      <c s="50" t="str">
        <f>IF('S.D.PASTE SHEET'!H441="","",UPPER('S.D.PASTE SHEET'!H441))</f>
        <v/>
      </c>
      <c s="50" t="str">
        <f>IF('S.D.PASTE SHEET'!I441="","",'S.D.PASTE SHEET'!I441)</f>
        <v/>
      </c>
      <c s="51" t="str">
        <f>IF('S.D.PASTE SHEET'!J441="","",'S.D.PASTE SHEET'!J441)</f>
        <v/>
      </c>
      <c s="50" t="str">
        <f>IF('S.D.PASTE SHEET'!K441="","",'S.D.PASTE SHEET'!K441)</f>
        <v/>
      </c>
      <c s="50" t="str">
        <f>IF('S.D.PASTE SHEET'!L441="","",'S.D.PASTE SHEET'!L441)</f>
        <v/>
      </c>
      <c s="50" t="str">
        <f>IF('S.D.PASTE SHEET'!M441="","",'S.D.PASTE SHEET'!M441)</f>
        <v/>
      </c>
      <c s="50" t="str">
        <f>IF('S.D.PASTE SHEET'!N441="","",'S.D.PASTE SHEET'!N441)</f>
        <v/>
      </c>
      <c s="50" t="str">
        <f>IF('S.D.PASTE SHEET'!O441="","",'S.D.PASTE SHEET'!O441)</f>
        <v/>
      </c>
      <c s="50" t="str">
        <f>IF('S.D.PASTE SHEET'!P441="","",'S.D.PASTE SHEET'!P441)</f>
        <v/>
      </c>
      <c s="50" t="str">
        <f>IF('S.D.PASTE SHEET'!Q441="","",'S.D.PASTE SHEET'!Q441)</f>
        <v/>
      </c>
      <c s="50" t="str">
        <f>IF('S.D.PASTE SHEET'!R441="","",'S.D.PASTE SHEET'!R441)</f>
        <v/>
      </c>
      <c s="50" t="str">
        <f>IF('S.D.PASTE SHEET'!S441="","",'S.D.PASTE SHEET'!S441)</f>
        <v/>
      </c>
      <c s="50" t="str">
        <f>IF('S.D.PASTE SHEET'!T441="","",'S.D.PASTE SHEET'!T441)</f>
        <v/>
      </c>
      <c s="50" t="str">
        <f>IF('S.D.PASTE SHEET'!U441="","",'S.D.PASTE SHEET'!U441)</f>
        <v/>
      </c>
      <c s="50" t="str">
        <f>IF('S.D.PASTE SHEET'!V441="","",'S.D.PASTE SHEET'!V441)</f>
        <v/>
      </c>
      <c s="50" t="str">
        <f>IF('S.D.PASTE SHEET'!W441="","",'S.D.PASTE SHEET'!W441)</f>
        <v/>
      </c>
      <c s="50" t="str">
        <f>IF('S.D.PASTE SHEET'!X441="","",'S.D.PASTE SHEET'!X441)</f>
        <v/>
      </c>
      <c s="50" t="str">
        <f>IF('S.D.PASTE SHEET'!Y441="","",'S.D.PASTE SHEET'!Y441)</f>
        <v/>
      </c>
      <c s="50" t="str">
        <f>IF('S.D.PASTE SHEET'!Z441="","",'S.D.PASTE SHEET'!Z441)</f>
        <v/>
      </c>
      <c s="50" t="str">
        <f>IF('S.D.PASTE SHEET'!AA441="","",'S.D.PASTE SHEET'!AA441)</f>
        <v/>
      </c>
      <c s="50" t="str">
        <f>IF('S.D.PASTE SHEET'!AB441="","",'S.D.PASTE SHEET'!AB441)</f>
        <v/>
      </c>
      <c s="50" t="str">
        <f>IF('S.D.PASTE SHEET'!AC441="","",'S.D.PASTE SHEET'!AC441)</f>
        <v/>
      </c>
      <c s="50" t="str">
        <f>IF('S.D.PASTE SHEET'!AD441="","",'S.D.PASTE SHEET'!AD441)</f>
        <v/>
      </c>
      <c s="52"/>
      <c s="48" t="str">
        <f>IF(AK441="","",IF(AK441&gt;0,COUNT($AG$2:AG441),""))</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IF(BC441="","",IF(BC441&gt;0,COUNT($AY$2:AY441),""))</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42" spans="1:66" ht="15.75" customHeight="1">
      <c r="A442" s="50" t="str">
        <f>IF('S.D.PASTE SHEET'!A442="","",'S.D.PASTE SHEET'!A442)</f>
        <v/>
      </c>
      <c s="50" t="str">
        <f>IF('S.D.PASTE SHEET'!B442="","",'S.D.PASTE SHEET'!B442)</f>
        <v/>
      </c>
      <c s="50" t="str">
        <f>IF('S.D.PASTE SHEET'!C442="","",'S.D.PASTE SHEET'!C442)</f>
        <v/>
      </c>
      <c s="51" t="str">
        <f>IF('S.D.PASTE SHEET'!D442="","",'S.D.PASTE SHEET'!D442)</f>
        <v/>
      </c>
      <c s="50" t="str">
        <f>IF('S.D.PASTE SHEET'!E442="","",UPPER('S.D.PASTE SHEET'!E442))</f>
        <v/>
      </c>
      <c s="50" t="str">
        <f>IF('S.D.PASTE SHEET'!F442="","",'S.D.PASTE SHEET'!F442)</f>
        <v/>
      </c>
      <c s="50" t="str">
        <f>IF('S.D.PASTE SHEET'!G442="","",UPPER('S.D.PASTE SHEET'!G442))</f>
        <v/>
      </c>
      <c s="50" t="str">
        <f>IF('S.D.PASTE SHEET'!H442="","",UPPER('S.D.PASTE SHEET'!H442))</f>
        <v/>
      </c>
      <c s="50" t="str">
        <f>IF('S.D.PASTE SHEET'!I442="","",'S.D.PASTE SHEET'!I442)</f>
        <v/>
      </c>
      <c s="51" t="str">
        <f>IF('S.D.PASTE SHEET'!J442="","",'S.D.PASTE SHEET'!J442)</f>
        <v/>
      </c>
      <c s="50" t="str">
        <f>IF('S.D.PASTE SHEET'!K442="","",'S.D.PASTE SHEET'!K442)</f>
        <v/>
      </c>
      <c s="50" t="str">
        <f>IF('S.D.PASTE SHEET'!L442="","",'S.D.PASTE SHEET'!L442)</f>
        <v/>
      </c>
      <c s="50" t="str">
        <f>IF('S.D.PASTE SHEET'!M442="","",'S.D.PASTE SHEET'!M442)</f>
        <v/>
      </c>
      <c s="50" t="str">
        <f>IF('S.D.PASTE SHEET'!N442="","",'S.D.PASTE SHEET'!N442)</f>
        <v/>
      </c>
      <c s="50" t="str">
        <f>IF('S.D.PASTE SHEET'!O442="","",'S.D.PASTE SHEET'!O442)</f>
        <v/>
      </c>
      <c s="50" t="str">
        <f>IF('S.D.PASTE SHEET'!P442="","",'S.D.PASTE SHEET'!P442)</f>
        <v/>
      </c>
      <c s="50" t="str">
        <f>IF('S.D.PASTE SHEET'!Q442="","",'S.D.PASTE SHEET'!Q442)</f>
        <v/>
      </c>
      <c s="50" t="str">
        <f>IF('S.D.PASTE SHEET'!R442="","",'S.D.PASTE SHEET'!R442)</f>
        <v/>
      </c>
      <c s="50" t="str">
        <f>IF('S.D.PASTE SHEET'!S442="","",'S.D.PASTE SHEET'!S442)</f>
        <v/>
      </c>
      <c s="50" t="str">
        <f>IF('S.D.PASTE SHEET'!T442="","",'S.D.PASTE SHEET'!T442)</f>
        <v/>
      </c>
      <c s="50" t="str">
        <f>IF('S.D.PASTE SHEET'!U442="","",'S.D.PASTE SHEET'!U442)</f>
        <v/>
      </c>
      <c s="50" t="str">
        <f>IF('S.D.PASTE SHEET'!V442="","",'S.D.PASTE SHEET'!V442)</f>
        <v/>
      </c>
      <c s="50" t="str">
        <f>IF('S.D.PASTE SHEET'!W442="","",'S.D.PASTE SHEET'!W442)</f>
        <v/>
      </c>
      <c s="50" t="str">
        <f>IF('S.D.PASTE SHEET'!X442="","",'S.D.PASTE SHEET'!X442)</f>
        <v/>
      </c>
      <c s="50" t="str">
        <f>IF('S.D.PASTE SHEET'!Y442="","",'S.D.PASTE SHEET'!Y442)</f>
        <v/>
      </c>
      <c s="50" t="str">
        <f>IF('S.D.PASTE SHEET'!Z442="","",'S.D.PASTE SHEET'!Z442)</f>
        <v/>
      </c>
      <c s="50" t="str">
        <f>IF('S.D.PASTE SHEET'!AA442="","",'S.D.PASTE SHEET'!AA442)</f>
        <v/>
      </c>
      <c s="50" t="str">
        <f>IF('S.D.PASTE SHEET'!AB442="","",'S.D.PASTE SHEET'!AB442)</f>
        <v/>
      </c>
      <c s="50" t="str">
        <f>IF('S.D.PASTE SHEET'!AC442="","",'S.D.PASTE SHEET'!AC442)</f>
        <v/>
      </c>
      <c s="50" t="str">
        <f>IF('S.D.PASTE SHEET'!AD442="","",'S.D.PASTE SHEET'!AD442)</f>
        <v/>
      </c>
      <c s="52"/>
      <c s="48" t="str">
        <f>IF(AK442="","",IF(AK442&gt;0,COUNT($AG$2:AG442),""))</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IF(BC442="","",IF(BC442&gt;0,COUNT($AY$2:AY442),""))</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43" spans="1:66" ht="15.75" customHeight="1">
      <c r="A443" s="50" t="str">
        <f>IF('S.D.PASTE SHEET'!A443="","",'S.D.PASTE SHEET'!A443)</f>
        <v/>
      </c>
      <c s="50" t="str">
        <f>IF('S.D.PASTE SHEET'!B443="","",'S.D.PASTE SHEET'!B443)</f>
        <v/>
      </c>
      <c s="50" t="str">
        <f>IF('S.D.PASTE SHEET'!C443="","",'S.D.PASTE SHEET'!C443)</f>
        <v/>
      </c>
      <c s="51" t="str">
        <f>IF('S.D.PASTE SHEET'!D443="","",'S.D.PASTE SHEET'!D443)</f>
        <v/>
      </c>
      <c s="50" t="str">
        <f>IF('S.D.PASTE SHEET'!E443="","",UPPER('S.D.PASTE SHEET'!E443))</f>
        <v/>
      </c>
      <c s="50" t="str">
        <f>IF('S.D.PASTE SHEET'!F443="","",'S.D.PASTE SHEET'!F443)</f>
        <v/>
      </c>
      <c s="50" t="str">
        <f>IF('S.D.PASTE SHEET'!G443="","",UPPER('S.D.PASTE SHEET'!G443))</f>
        <v/>
      </c>
      <c s="50" t="str">
        <f>IF('S.D.PASTE SHEET'!H443="","",UPPER('S.D.PASTE SHEET'!H443))</f>
        <v/>
      </c>
      <c s="50" t="str">
        <f>IF('S.D.PASTE SHEET'!I443="","",'S.D.PASTE SHEET'!I443)</f>
        <v/>
      </c>
      <c s="51" t="str">
        <f>IF('S.D.PASTE SHEET'!J443="","",'S.D.PASTE SHEET'!J443)</f>
        <v/>
      </c>
      <c s="50" t="str">
        <f>IF('S.D.PASTE SHEET'!K443="","",'S.D.PASTE SHEET'!K443)</f>
        <v/>
      </c>
      <c s="50" t="str">
        <f>IF('S.D.PASTE SHEET'!L443="","",'S.D.PASTE SHEET'!L443)</f>
        <v/>
      </c>
      <c s="50" t="str">
        <f>IF('S.D.PASTE SHEET'!M443="","",'S.D.PASTE SHEET'!M443)</f>
        <v/>
      </c>
      <c s="50" t="str">
        <f>IF('S.D.PASTE SHEET'!N443="","",'S.D.PASTE SHEET'!N443)</f>
        <v/>
      </c>
      <c s="50" t="str">
        <f>IF('S.D.PASTE SHEET'!O443="","",'S.D.PASTE SHEET'!O443)</f>
        <v/>
      </c>
      <c s="50" t="str">
        <f>IF('S.D.PASTE SHEET'!P443="","",'S.D.PASTE SHEET'!P443)</f>
        <v/>
      </c>
      <c s="50" t="str">
        <f>IF('S.D.PASTE SHEET'!Q443="","",'S.D.PASTE SHEET'!Q443)</f>
        <v/>
      </c>
      <c s="50" t="str">
        <f>IF('S.D.PASTE SHEET'!R443="","",'S.D.PASTE SHEET'!R443)</f>
        <v/>
      </c>
      <c s="50" t="str">
        <f>IF('S.D.PASTE SHEET'!S443="","",'S.D.PASTE SHEET'!S443)</f>
        <v/>
      </c>
      <c s="50" t="str">
        <f>IF('S.D.PASTE SHEET'!T443="","",'S.D.PASTE SHEET'!T443)</f>
        <v/>
      </c>
      <c s="50" t="str">
        <f>IF('S.D.PASTE SHEET'!U443="","",'S.D.PASTE SHEET'!U443)</f>
        <v/>
      </c>
      <c s="50" t="str">
        <f>IF('S.D.PASTE SHEET'!V443="","",'S.D.PASTE SHEET'!V443)</f>
        <v/>
      </c>
      <c s="50" t="str">
        <f>IF('S.D.PASTE SHEET'!W443="","",'S.D.PASTE SHEET'!W443)</f>
        <v/>
      </c>
      <c s="50" t="str">
        <f>IF('S.D.PASTE SHEET'!X443="","",'S.D.PASTE SHEET'!X443)</f>
        <v/>
      </c>
      <c s="50" t="str">
        <f>IF('S.D.PASTE SHEET'!Y443="","",'S.D.PASTE SHEET'!Y443)</f>
        <v/>
      </c>
      <c s="50" t="str">
        <f>IF('S.D.PASTE SHEET'!Z443="","",'S.D.PASTE SHEET'!Z443)</f>
        <v/>
      </c>
      <c s="50" t="str">
        <f>IF('S.D.PASTE SHEET'!AA443="","",'S.D.PASTE SHEET'!AA443)</f>
        <v/>
      </c>
      <c s="50" t="str">
        <f>IF('S.D.PASTE SHEET'!AB443="","",'S.D.PASTE SHEET'!AB443)</f>
        <v/>
      </c>
      <c s="50" t="str">
        <f>IF('S.D.PASTE SHEET'!AC443="","",'S.D.PASTE SHEET'!AC443)</f>
        <v/>
      </c>
      <c s="50" t="str">
        <f>IF('S.D.PASTE SHEET'!AD443="","",'S.D.PASTE SHEET'!AD443)</f>
        <v/>
      </c>
      <c s="52"/>
      <c s="48" t="str">
        <f>IF(AK443="","",IF(AK443&gt;0,COUNT($AG$2:AG443),""))</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IF(BC443="","",IF(BC443&gt;0,COUNT($AY$2:AY443),""))</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44" spans="1:66" ht="15.75" customHeight="1">
      <c r="A444" s="50" t="str">
        <f>IF('S.D.PASTE SHEET'!A444="","",'S.D.PASTE SHEET'!A444)</f>
        <v/>
      </c>
      <c s="50" t="str">
        <f>IF('S.D.PASTE SHEET'!B444="","",'S.D.PASTE SHEET'!B444)</f>
        <v/>
      </c>
      <c s="50" t="str">
        <f>IF('S.D.PASTE SHEET'!C444="","",'S.D.PASTE SHEET'!C444)</f>
        <v/>
      </c>
      <c s="51" t="str">
        <f>IF('S.D.PASTE SHEET'!D444="","",'S.D.PASTE SHEET'!D444)</f>
        <v/>
      </c>
      <c s="50" t="str">
        <f>IF('S.D.PASTE SHEET'!E444="","",UPPER('S.D.PASTE SHEET'!E444))</f>
        <v/>
      </c>
      <c s="50" t="str">
        <f>IF('S.D.PASTE SHEET'!F444="","",'S.D.PASTE SHEET'!F444)</f>
        <v/>
      </c>
      <c s="50" t="str">
        <f>IF('S.D.PASTE SHEET'!G444="","",UPPER('S.D.PASTE SHEET'!G444))</f>
        <v/>
      </c>
      <c s="50" t="str">
        <f>IF('S.D.PASTE SHEET'!H444="","",UPPER('S.D.PASTE SHEET'!H444))</f>
        <v/>
      </c>
      <c s="50" t="str">
        <f>IF('S.D.PASTE SHEET'!I444="","",'S.D.PASTE SHEET'!I444)</f>
        <v/>
      </c>
      <c s="51" t="str">
        <f>IF('S.D.PASTE SHEET'!J444="","",'S.D.PASTE SHEET'!J444)</f>
        <v/>
      </c>
      <c s="50" t="str">
        <f>IF('S.D.PASTE SHEET'!K444="","",'S.D.PASTE SHEET'!K444)</f>
        <v/>
      </c>
      <c s="50" t="str">
        <f>IF('S.D.PASTE SHEET'!L444="","",'S.D.PASTE SHEET'!L444)</f>
        <v/>
      </c>
      <c s="50" t="str">
        <f>IF('S.D.PASTE SHEET'!M444="","",'S.D.PASTE SHEET'!M444)</f>
        <v/>
      </c>
      <c s="50" t="str">
        <f>IF('S.D.PASTE SHEET'!N444="","",'S.D.PASTE SHEET'!N444)</f>
        <v/>
      </c>
      <c s="50" t="str">
        <f>IF('S.D.PASTE SHEET'!O444="","",'S.D.PASTE SHEET'!O444)</f>
        <v/>
      </c>
      <c s="50" t="str">
        <f>IF('S.D.PASTE SHEET'!P444="","",'S.D.PASTE SHEET'!P444)</f>
        <v/>
      </c>
      <c s="50" t="str">
        <f>IF('S.D.PASTE SHEET'!Q444="","",'S.D.PASTE SHEET'!Q444)</f>
        <v/>
      </c>
      <c s="50" t="str">
        <f>IF('S.D.PASTE SHEET'!R444="","",'S.D.PASTE SHEET'!R444)</f>
        <v/>
      </c>
      <c s="50" t="str">
        <f>IF('S.D.PASTE SHEET'!S444="","",'S.D.PASTE SHEET'!S444)</f>
        <v/>
      </c>
      <c s="50" t="str">
        <f>IF('S.D.PASTE SHEET'!T444="","",'S.D.PASTE SHEET'!T444)</f>
        <v/>
      </c>
      <c s="50" t="str">
        <f>IF('S.D.PASTE SHEET'!U444="","",'S.D.PASTE SHEET'!U444)</f>
        <v/>
      </c>
      <c s="50" t="str">
        <f>IF('S.D.PASTE SHEET'!V444="","",'S.D.PASTE SHEET'!V444)</f>
        <v/>
      </c>
      <c s="50" t="str">
        <f>IF('S.D.PASTE SHEET'!W444="","",'S.D.PASTE SHEET'!W444)</f>
        <v/>
      </c>
      <c s="50" t="str">
        <f>IF('S.D.PASTE SHEET'!X444="","",'S.D.PASTE SHEET'!X444)</f>
        <v/>
      </c>
      <c s="50" t="str">
        <f>IF('S.D.PASTE SHEET'!Y444="","",'S.D.PASTE SHEET'!Y444)</f>
        <v/>
      </c>
      <c s="50" t="str">
        <f>IF('S.D.PASTE SHEET'!Z444="","",'S.D.PASTE SHEET'!Z444)</f>
        <v/>
      </c>
      <c s="50" t="str">
        <f>IF('S.D.PASTE SHEET'!AA444="","",'S.D.PASTE SHEET'!AA444)</f>
        <v/>
      </c>
      <c s="50" t="str">
        <f>IF('S.D.PASTE SHEET'!AB444="","",'S.D.PASTE SHEET'!AB444)</f>
        <v/>
      </c>
      <c s="50" t="str">
        <f>IF('S.D.PASTE SHEET'!AC444="","",'S.D.PASTE SHEET'!AC444)</f>
        <v/>
      </c>
      <c s="50" t="str">
        <f>IF('S.D.PASTE SHEET'!AD444="","",'S.D.PASTE SHEET'!AD444)</f>
        <v/>
      </c>
      <c s="52"/>
      <c s="48" t="str">
        <f>IF(AK444="","",IF(AK444&gt;0,COUNT($AG$2:AG444),""))</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IF(BC444="","",IF(BC444&gt;0,COUNT($AY$2:AY444),""))</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45" spans="1:66" ht="15.75" customHeight="1">
      <c r="A445" s="50" t="str">
        <f>IF('S.D.PASTE SHEET'!A445="","",'S.D.PASTE SHEET'!A445)</f>
        <v/>
      </c>
      <c s="50" t="str">
        <f>IF('S.D.PASTE SHEET'!B445="","",'S.D.PASTE SHEET'!B445)</f>
        <v/>
      </c>
      <c s="50" t="str">
        <f>IF('S.D.PASTE SHEET'!C445="","",'S.D.PASTE SHEET'!C445)</f>
        <v/>
      </c>
      <c s="51" t="str">
        <f>IF('S.D.PASTE SHEET'!D445="","",'S.D.PASTE SHEET'!D445)</f>
        <v/>
      </c>
      <c s="50" t="str">
        <f>IF('S.D.PASTE SHEET'!E445="","",UPPER('S.D.PASTE SHEET'!E445))</f>
        <v/>
      </c>
      <c s="50" t="str">
        <f>IF('S.D.PASTE SHEET'!F445="","",'S.D.PASTE SHEET'!F445)</f>
        <v/>
      </c>
      <c s="50" t="str">
        <f>IF('S.D.PASTE SHEET'!G445="","",UPPER('S.D.PASTE SHEET'!G445))</f>
        <v/>
      </c>
      <c s="50" t="str">
        <f>IF('S.D.PASTE SHEET'!H445="","",UPPER('S.D.PASTE SHEET'!H445))</f>
        <v/>
      </c>
      <c s="50" t="str">
        <f>IF('S.D.PASTE SHEET'!I445="","",'S.D.PASTE SHEET'!I445)</f>
        <v/>
      </c>
      <c s="51" t="str">
        <f>IF('S.D.PASTE SHEET'!J445="","",'S.D.PASTE SHEET'!J445)</f>
        <v/>
      </c>
      <c s="50" t="str">
        <f>IF('S.D.PASTE SHEET'!K445="","",'S.D.PASTE SHEET'!K445)</f>
        <v/>
      </c>
      <c s="50" t="str">
        <f>IF('S.D.PASTE SHEET'!L445="","",'S.D.PASTE SHEET'!L445)</f>
        <v/>
      </c>
      <c s="50" t="str">
        <f>IF('S.D.PASTE SHEET'!M445="","",'S.D.PASTE SHEET'!M445)</f>
        <v/>
      </c>
      <c s="50" t="str">
        <f>IF('S.D.PASTE SHEET'!N445="","",'S.D.PASTE SHEET'!N445)</f>
        <v/>
      </c>
      <c s="50" t="str">
        <f>IF('S.D.PASTE SHEET'!O445="","",'S.D.PASTE SHEET'!O445)</f>
        <v/>
      </c>
      <c s="50" t="str">
        <f>IF('S.D.PASTE SHEET'!P445="","",'S.D.PASTE SHEET'!P445)</f>
        <v/>
      </c>
      <c s="50" t="str">
        <f>IF('S.D.PASTE SHEET'!Q445="","",'S.D.PASTE SHEET'!Q445)</f>
        <v/>
      </c>
      <c s="50" t="str">
        <f>IF('S.D.PASTE SHEET'!R445="","",'S.D.PASTE SHEET'!R445)</f>
        <v/>
      </c>
      <c s="50" t="str">
        <f>IF('S.D.PASTE SHEET'!S445="","",'S.D.PASTE SHEET'!S445)</f>
        <v/>
      </c>
      <c s="50" t="str">
        <f>IF('S.D.PASTE SHEET'!T445="","",'S.D.PASTE SHEET'!T445)</f>
        <v/>
      </c>
      <c s="50" t="str">
        <f>IF('S.D.PASTE SHEET'!U445="","",'S.D.PASTE SHEET'!U445)</f>
        <v/>
      </c>
      <c s="50" t="str">
        <f>IF('S.D.PASTE SHEET'!V445="","",'S.D.PASTE SHEET'!V445)</f>
        <v/>
      </c>
      <c s="50" t="str">
        <f>IF('S.D.PASTE SHEET'!W445="","",'S.D.PASTE SHEET'!W445)</f>
        <v/>
      </c>
      <c s="50" t="str">
        <f>IF('S.D.PASTE SHEET'!X445="","",'S.D.PASTE SHEET'!X445)</f>
        <v/>
      </c>
      <c s="50" t="str">
        <f>IF('S.D.PASTE SHEET'!Y445="","",'S.D.PASTE SHEET'!Y445)</f>
        <v/>
      </c>
      <c s="50" t="str">
        <f>IF('S.D.PASTE SHEET'!Z445="","",'S.D.PASTE SHEET'!Z445)</f>
        <v/>
      </c>
      <c s="50" t="str">
        <f>IF('S.D.PASTE SHEET'!AA445="","",'S.D.PASTE SHEET'!AA445)</f>
        <v/>
      </c>
      <c s="50" t="str">
        <f>IF('S.D.PASTE SHEET'!AB445="","",'S.D.PASTE SHEET'!AB445)</f>
        <v/>
      </c>
      <c s="50" t="str">
        <f>IF('S.D.PASTE SHEET'!AC445="","",'S.D.PASTE SHEET'!AC445)</f>
        <v/>
      </c>
      <c s="50" t="str">
        <f>IF('S.D.PASTE SHEET'!AD445="","",'S.D.PASTE SHEET'!AD445)</f>
        <v/>
      </c>
      <c s="52"/>
      <c s="48" t="str">
        <f>IF(AK445="","",IF(AK445&gt;0,COUNT($AG$2:AG445),""))</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IF(BC445="","",IF(BC445&gt;0,COUNT($AY$2:AY445),""))</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46" spans="1:66" ht="15.75" customHeight="1">
      <c r="A446" s="50" t="str">
        <f>IF('S.D.PASTE SHEET'!A446="","",'S.D.PASTE SHEET'!A446)</f>
        <v/>
      </c>
      <c s="50" t="str">
        <f>IF('S.D.PASTE SHEET'!B446="","",'S.D.PASTE SHEET'!B446)</f>
        <v/>
      </c>
      <c s="50" t="str">
        <f>IF('S.D.PASTE SHEET'!C446="","",'S.D.PASTE SHEET'!C446)</f>
        <v/>
      </c>
      <c s="51" t="str">
        <f>IF('S.D.PASTE SHEET'!D446="","",'S.D.PASTE SHEET'!D446)</f>
        <v/>
      </c>
      <c s="50" t="str">
        <f>IF('S.D.PASTE SHEET'!E446="","",UPPER('S.D.PASTE SHEET'!E446))</f>
        <v/>
      </c>
      <c s="50" t="str">
        <f>IF('S.D.PASTE SHEET'!F446="","",'S.D.PASTE SHEET'!F446)</f>
        <v/>
      </c>
      <c s="50" t="str">
        <f>IF('S.D.PASTE SHEET'!G446="","",UPPER('S.D.PASTE SHEET'!G446))</f>
        <v/>
      </c>
      <c s="50" t="str">
        <f>IF('S.D.PASTE SHEET'!H446="","",UPPER('S.D.PASTE SHEET'!H446))</f>
        <v/>
      </c>
      <c s="50" t="str">
        <f>IF('S.D.PASTE SHEET'!I446="","",'S.D.PASTE SHEET'!I446)</f>
        <v/>
      </c>
      <c s="51" t="str">
        <f>IF('S.D.PASTE SHEET'!J446="","",'S.D.PASTE SHEET'!J446)</f>
        <v/>
      </c>
      <c s="50" t="str">
        <f>IF('S.D.PASTE SHEET'!K446="","",'S.D.PASTE SHEET'!K446)</f>
        <v/>
      </c>
      <c s="50" t="str">
        <f>IF('S.D.PASTE SHEET'!L446="","",'S.D.PASTE SHEET'!L446)</f>
        <v/>
      </c>
      <c s="50" t="str">
        <f>IF('S.D.PASTE SHEET'!M446="","",'S.D.PASTE SHEET'!M446)</f>
        <v/>
      </c>
      <c s="50" t="str">
        <f>IF('S.D.PASTE SHEET'!N446="","",'S.D.PASTE SHEET'!N446)</f>
        <v/>
      </c>
      <c s="50" t="str">
        <f>IF('S.D.PASTE SHEET'!O446="","",'S.D.PASTE SHEET'!O446)</f>
        <v/>
      </c>
      <c s="50" t="str">
        <f>IF('S.D.PASTE SHEET'!P446="","",'S.D.PASTE SHEET'!P446)</f>
        <v/>
      </c>
      <c s="50" t="str">
        <f>IF('S.D.PASTE SHEET'!Q446="","",'S.D.PASTE SHEET'!Q446)</f>
        <v/>
      </c>
      <c s="50" t="str">
        <f>IF('S.D.PASTE SHEET'!R446="","",'S.D.PASTE SHEET'!R446)</f>
        <v/>
      </c>
      <c s="50" t="str">
        <f>IF('S.D.PASTE SHEET'!S446="","",'S.D.PASTE SHEET'!S446)</f>
        <v/>
      </c>
      <c s="50" t="str">
        <f>IF('S.D.PASTE SHEET'!T446="","",'S.D.PASTE SHEET'!T446)</f>
        <v/>
      </c>
      <c s="50" t="str">
        <f>IF('S.D.PASTE SHEET'!U446="","",'S.D.PASTE SHEET'!U446)</f>
        <v/>
      </c>
      <c s="50" t="str">
        <f>IF('S.D.PASTE SHEET'!V446="","",'S.D.PASTE SHEET'!V446)</f>
        <v/>
      </c>
      <c s="50" t="str">
        <f>IF('S.D.PASTE SHEET'!W446="","",'S.D.PASTE SHEET'!W446)</f>
        <v/>
      </c>
      <c s="50" t="str">
        <f>IF('S.D.PASTE SHEET'!X446="","",'S.D.PASTE SHEET'!X446)</f>
        <v/>
      </c>
      <c s="50" t="str">
        <f>IF('S.D.PASTE SHEET'!Y446="","",'S.D.PASTE SHEET'!Y446)</f>
        <v/>
      </c>
      <c s="50" t="str">
        <f>IF('S.D.PASTE SHEET'!Z446="","",'S.D.PASTE SHEET'!Z446)</f>
        <v/>
      </c>
      <c s="50" t="str">
        <f>IF('S.D.PASTE SHEET'!AA446="","",'S.D.PASTE SHEET'!AA446)</f>
        <v/>
      </c>
      <c s="50" t="str">
        <f>IF('S.D.PASTE SHEET'!AB446="","",'S.D.PASTE SHEET'!AB446)</f>
        <v/>
      </c>
      <c s="50" t="str">
        <f>IF('S.D.PASTE SHEET'!AC446="","",'S.D.PASTE SHEET'!AC446)</f>
        <v/>
      </c>
      <c s="50" t="str">
        <f>IF('S.D.PASTE SHEET'!AD446="","",'S.D.PASTE SHEET'!AD446)</f>
        <v/>
      </c>
      <c s="52"/>
      <c s="48" t="str">
        <f>IF(AK446="","",IF(AK446&gt;0,COUNT($AG$2:AG446),""))</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IF(BC446="","",IF(BC446&gt;0,COUNT($AY$2:AY446),""))</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47" spans="1:66" ht="15.75" customHeight="1">
      <c r="A447" s="50" t="str">
        <f>IF('S.D.PASTE SHEET'!A447="","",'S.D.PASTE SHEET'!A447)</f>
        <v/>
      </c>
      <c s="50" t="str">
        <f>IF('S.D.PASTE SHEET'!B447="","",'S.D.PASTE SHEET'!B447)</f>
        <v/>
      </c>
      <c s="50" t="str">
        <f>IF('S.D.PASTE SHEET'!C447="","",'S.D.PASTE SHEET'!C447)</f>
        <v/>
      </c>
      <c s="51" t="str">
        <f>IF('S.D.PASTE SHEET'!D447="","",'S.D.PASTE SHEET'!D447)</f>
        <v/>
      </c>
      <c s="50" t="str">
        <f>IF('S.D.PASTE SHEET'!E447="","",UPPER('S.D.PASTE SHEET'!E447))</f>
        <v/>
      </c>
      <c s="50" t="str">
        <f>IF('S.D.PASTE SHEET'!F447="","",'S.D.PASTE SHEET'!F447)</f>
        <v/>
      </c>
      <c s="50" t="str">
        <f>IF('S.D.PASTE SHEET'!G447="","",UPPER('S.D.PASTE SHEET'!G447))</f>
        <v/>
      </c>
      <c s="50" t="str">
        <f>IF('S.D.PASTE SHEET'!H447="","",UPPER('S.D.PASTE SHEET'!H447))</f>
        <v/>
      </c>
      <c s="50" t="str">
        <f>IF('S.D.PASTE SHEET'!I447="","",'S.D.PASTE SHEET'!I447)</f>
        <v/>
      </c>
      <c s="51" t="str">
        <f>IF('S.D.PASTE SHEET'!J447="","",'S.D.PASTE SHEET'!J447)</f>
        <v/>
      </c>
      <c s="50" t="str">
        <f>IF('S.D.PASTE SHEET'!K447="","",'S.D.PASTE SHEET'!K447)</f>
        <v/>
      </c>
      <c s="50" t="str">
        <f>IF('S.D.PASTE SHEET'!L447="","",'S.D.PASTE SHEET'!L447)</f>
        <v/>
      </c>
      <c s="50" t="str">
        <f>IF('S.D.PASTE SHEET'!M447="","",'S.D.PASTE SHEET'!M447)</f>
        <v/>
      </c>
      <c s="50" t="str">
        <f>IF('S.D.PASTE SHEET'!N447="","",'S.D.PASTE SHEET'!N447)</f>
        <v/>
      </c>
      <c s="50" t="str">
        <f>IF('S.D.PASTE SHEET'!O447="","",'S.D.PASTE SHEET'!O447)</f>
        <v/>
      </c>
      <c s="50" t="str">
        <f>IF('S.D.PASTE SHEET'!P447="","",'S.D.PASTE SHEET'!P447)</f>
        <v/>
      </c>
      <c s="50" t="str">
        <f>IF('S.D.PASTE SHEET'!Q447="","",'S.D.PASTE SHEET'!Q447)</f>
        <v/>
      </c>
      <c s="50" t="str">
        <f>IF('S.D.PASTE SHEET'!R447="","",'S.D.PASTE SHEET'!R447)</f>
        <v/>
      </c>
      <c s="50" t="str">
        <f>IF('S.D.PASTE SHEET'!S447="","",'S.D.PASTE SHEET'!S447)</f>
        <v/>
      </c>
      <c s="50" t="str">
        <f>IF('S.D.PASTE SHEET'!T447="","",'S.D.PASTE SHEET'!T447)</f>
        <v/>
      </c>
      <c s="50" t="str">
        <f>IF('S.D.PASTE SHEET'!U447="","",'S.D.PASTE SHEET'!U447)</f>
        <v/>
      </c>
      <c s="50" t="str">
        <f>IF('S.D.PASTE SHEET'!V447="","",'S.D.PASTE SHEET'!V447)</f>
        <v/>
      </c>
      <c s="50" t="str">
        <f>IF('S.D.PASTE SHEET'!W447="","",'S.D.PASTE SHEET'!W447)</f>
        <v/>
      </c>
      <c s="50" t="str">
        <f>IF('S.D.PASTE SHEET'!X447="","",'S.D.PASTE SHEET'!X447)</f>
        <v/>
      </c>
      <c s="50" t="str">
        <f>IF('S.D.PASTE SHEET'!Y447="","",'S.D.PASTE SHEET'!Y447)</f>
        <v/>
      </c>
      <c s="50" t="str">
        <f>IF('S.D.PASTE SHEET'!Z447="","",'S.D.PASTE SHEET'!Z447)</f>
        <v/>
      </c>
      <c s="50" t="str">
        <f>IF('S.D.PASTE SHEET'!AA447="","",'S.D.PASTE SHEET'!AA447)</f>
        <v/>
      </c>
      <c s="50" t="str">
        <f>IF('S.D.PASTE SHEET'!AB447="","",'S.D.PASTE SHEET'!AB447)</f>
        <v/>
      </c>
      <c s="50" t="str">
        <f>IF('S.D.PASTE SHEET'!AC447="","",'S.D.PASTE SHEET'!AC447)</f>
        <v/>
      </c>
      <c s="50" t="str">
        <f>IF('S.D.PASTE SHEET'!AD447="","",'S.D.PASTE SHEET'!AD447)</f>
        <v/>
      </c>
      <c s="52"/>
      <c s="48" t="str">
        <f>IF(AK447="","",IF(AK447&gt;0,COUNT($AG$2:AG447),""))</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IF(BC447="","",IF(BC447&gt;0,COUNT($AY$2:AY447),""))</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48" spans="1:66" ht="15.75" customHeight="1">
      <c r="A448" s="50" t="str">
        <f>IF('S.D.PASTE SHEET'!A448="","",'S.D.PASTE SHEET'!A448)</f>
        <v/>
      </c>
      <c s="50" t="str">
        <f>IF('S.D.PASTE SHEET'!B448="","",'S.D.PASTE SHEET'!B448)</f>
        <v/>
      </c>
      <c s="50" t="str">
        <f>IF('S.D.PASTE SHEET'!C448="","",'S.D.PASTE SHEET'!C448)</f>
        <v/>
      </c>
      <c s="51" t="str">
        <f>IF('S.D.PASTE SHEET'!D448="","",'S.D.PASTE SHEET'!D448)</f>
        <v/>
      </c>
      <c s="50" t="str">
        <f>IF('S.D.PASTE SHEET'!E448="","",UPPER('S.D.PASTE SHEET'!E448))</f>
        <v/>
      </c>
      <c s="50" t="str">
        <f>IF('S.D.PASTE SHEET'!F448="","",'S.D.PASTE SHEET'!F448)</f>
        <v/>
      </c>
      <c s="50" t="str">
        <f>IF('S.D.PASTE SHEET'!G448="","",UPPER('S.D.PASTE SHEET'!G448))</f>
        <v/>
      </c>
      <c s="50" t="str">
        <f>IF('S.D.PASTE SHEET'!H448="","",UPPER('S.D.PASTE SHEET'!H448))</f>
        <v/>
      </c>
      <c s="50" t="str">
        <f>IF('S.D.PASTE SHEET'!I448="","",'S.D.PASTE SHEET'!I448)</f>
        <v/>
      </c>
      <c s="51" t="str">
        <f>IF('S.D.PASTE SHEET'!J448="","",'S.D.PASTE SHEET'!J448)</f>
        <v/>
      </c>
      <c s="50" t="str">
        <f>IF('S.D.PASTE SHEET'!K448="","",'S.D.PASTE SHEET'!K448)</f>
        <v/>
      </c>
      <c s="50" t="str">
        <f>IF('S.D.PASTE SHEET'!L448="","",'S.D.PASTE SHEET'!L448)</f>
        <v/>
      </c>
      <c s="50" t="str">
        <f>IF('S.D.PASTE SHEET'!M448="","",'S.D.PASTE SHEET'!M448)</f>
        <v/>
      </c>
      <c s="50" t="str">
        <f>IF('S.D.PASTE SHEET'!N448="","",'S.D.PASTE SHEET'!N448)</f>
        <v/>
      </c>
      <c s="50" t="str">
        <f>IF('S.D.PASTE SHEET'!O448="","",'S.D.PASTE SHEET'!O448)</f>
        <v/>
      </c>
      <c s="50" t="str">
        <f>IF('S.D.PASTE SHEET'!P448="","",'S.D.PASTE SHEET'!P448)</f>
        <v/>
      </c>
      <c s="50" t="str">
        <f>IF('S.D.PASTE SHEET'!Q448="","",'S.D.PASTE SHEET'!Q448)</f>
        <v/>
      </c>
      <c s="50" t="str">
        <f>IF('S.D.PASTE SHEET'!R448="","",'S.D.PASTE SHEET'!R448)</f>
        <v/>
      </c>
      <c s="50" t="str">
        <f>IF('S.D.PASTE SHEET'!S448="","",'S.D.PASTE SHEET'!S448)</f>
        <v/>
      </c>
      <c s="50" t="str">
        <f>IF('S.D.PASTE SHEET'!T448="","",'S.D.PASTE SHEET'!T448)</f>
        <v/>
      </c>
      <c s="50" t="str">
        <f>IF('S.D.PASTE SHEET'!U448="","",'S.D.PASTE SHEET'!U448)</f>
        <v/>
      </c>
      <c s="50" t="str">
        <f>IF('S.D.PASTE SHEET'!V448="","",'S.D.PASTE SHEET'!V448)</f>
        <v/>
      </c>
      <c s="50" t="str">
        <f>IF('S.D.PASTE SHEET'!W448="","",'S.D.PASTE SHEET'!W448)</f>
        <v/>
      </c>
      <c s="50" t="str">
        <f>IF('S.D.PASTE SHEET'!X448="","",'S.D.PASTE SHEET'!X448)</f>
        <v/>
      </c>
      <c s="50" t="str">
        <f>IF('S.D.PASTE SHEET'!Y448="","",'S.D.PASTE SHEET'!Y448)</f>
        <v/>
      </c>
      <c s="50" t="str">
        <f>IF('S.D.PASTE SHEET'!Z448="","",'S.D.PASTE SHEET'!Z448)</f>
        <v/>
      </c>
      <c s="50" t="str">
        <f>IF('S.D.PASTE SHEET'!AA448="","",'S.D.PASTE SHEET'!AA448)</f>
        <v/>
      </c>
      <c s="50" t="str">
        <f>IF('S.D.PASTE SHEET'!AB448="","",'S.D.PASTE SHEET'!AB448)</f>
        <v/>
      </c>
      <c s="50" t="str">
        <f>IF('S.D.PASTE SHEET'!AC448="","",'S.D.PASTE SHEET'!AC448)</f>
        <v/>
      </c>
      <c s="50" t="str">
        <f>IF('S.D.PASTE SHEET'!AD448="","",'S.D.PASTE SHEET'!AD448)</f>
        <v/>
      </c>
      <c s="52"/>
      <c s="48" t="str">
        <f>IF(AK448="","",IF(AK448&gt;0,COUNT($AG$2:AG448),""))</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IF(BC448="","",IF(BC448&gt;0,COUNT($AY$2:AY448),""))</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49" spans="1:66" ht="15.75" customHeight="1">
      <c r="A449" s="50" t="str">
        <f>IF('S.D.PASTE SHEET'!A449="","",'S.D.PASTE SHEET'!A449)</f>
        <v/>
      </c>
      <c s="50" t="str">
        <f>IF('S.D.PASTE SHEET'!B449="","",'S.D.PASTE SHEET'!B449)</f>
        <v/>
      </c>
      <c s="50" t="str">
        <f>IF('S.D.PASTE SHEET'!C449="","",'S.D.PASTE SHEET'!C449)</f>
        <v/>
      </c>
      <c s="51" t="str">
        <f>IF('S.D.PASTE SHEET'!D449="","",'S.D.PASTE SHEET'!D449)</f>
        <v/>
      </c>
      <c s="50" t="str">
        <f>IF('S.D.PASTE SHEET'!E449="","",UPPER('S.D.PASTE SHEET'!E449))</f>
        <v/>
      </c>
      <c s="50" t="str">
        <f>IF('S.D.PASTE SHEET'!F449="","",'S.D.PASTE SHEET'!F449)</f>
        <v/>
      </c>
      <c s="50" t="str">
        <f>IF('S.D.PASTE SHEET'!G449="","",UPPER('S.D.PASTE SHEET'!G449))</f>
        <v/>
      </c>
      <c s="50" t="str">
        <f>IF('S.D.PASTE SHEET'!H449="","",UPPER('S.D.PASTE SHEET'!H449))</f>
        <v/>
      </c>
      <c s="50" t="str">
        <f>IF('S.D.PASTE SHEET'!I449="","",'S.D.PASTE SHEET'!I449)</f>
        <v/>
      </c>
      <c s="51" t="str">
        <f>IF('S.D.PASTE SHEET'!J449="","",'S.D.PASTE SHEET'!J449)</f>
        <v/>
      </c>
      <c s="50" t="str">
        <f>IF('S.D.PASTE SHEET'!K449="","",'S.D.PASTE SHEET'!K449)</f>
        <v/>
      </c>
      <c s="50" t="str">
        <f>IF('S.D.PASTE SHEET'!L449="","",'S.D.PASTE SHEET'!L449)</f>
        <v/>
      </c>
      <c s="50" t="str">
        <f>IF('S.D.PASTE SHEET'!M449="","",'S.D.PASTE SHEET'!M449)</f>
        <v/>
      </c>
      <c s="50" t="str">
        <f>IF('S.D.PASTE SHEET'!N449="","",'S.D.PASTE SHEET'!N449)</f>
        <v/>
      </c>
      <c s="50" t="str">
        <f>IF('S.D.PASTE SHEET'!O449="","",'S.D.PASTE SHEET'!O449)</f>
        <v/>
      </c>
      <c s="50" t="str">
        <f>IF('S.D.PASTE SHEET'!P449="","",'S.D.PASTE SHEET'!P449)</f>
        <v/>
      </c>
      <c s="50" t="str">
        <f>IF('S.D.PASTE SHEET'!Q449="","",'S.D.PASTE SHEET'!Q449)</f>
        <v/>
      </c>
      <c s="50" t="str">
        <f>IF('S.D.PASTE SHEET'!R449="","",'S.D.PASTE SHEET'!R449)</f>
        <v/>
      </c>
      <c s="50" t="str">
        <f>IF('S.D.PASTE SHEET'!S449="","",'S.D.PASTE SHEET'!S449)</f>
        <v/>
      </c>
      <c s="50" t="str">
        <f>IF('S.D.PASTE SHEET'!T449="","",'S.D.PASTE SHEET'!T449)</f>
        <v/>
      </c>
      <c s="50" t="str">
        <f>IF('S.D.PASTE SHEET'!U449="","",'S.D.PASTE SHEET'!U449)</f>
        <v/>
      </c>
      <c s="50" t="str">
        <f>IF('S.D.PASTE SHEET'!V449="","",'S.D.PASTE SHEET'!V449)</f>
        <v/>
      </c>
      <c s="50" t="str">
        <f>IF('S.D.PASTE SHEET'!W449="","",'S.D.PASTE SHEET'!W449)</f>
        <v/>
      </c>
      <c s="50" t="str">
        <f>IF('S.D.PASTE SHEET'!X449="","",'S.D.PASTE SHEET'!X449)</f>
        <v/>
      </c>
      <c s="50" t="str">
        <f>IF('S.D.PASTE SHEET'!Y449="","",'S.D.PASTE SHEET'!Y449)</f>
        <v/>
      </c>
      <c s="50" t="str">
        <f>IF('S.D.PASTE SHEET'!Z449="","",'S.D.PASTE SHEET'!Z449)</f>
        <v/>
      </c>
      <c s="50" t="str">
        <f>IF('S.D.PASTE SHEET'!AA449="","",'S.D.PASTE SHEET'!AA449)</f>
        <v/>
      </c>
      <c s="50" t="str">
        <f>IF('S.D.PASTE SHEET'!AB449="","",'S.D.PASTE SHEET'!AB449)</f>
        <v/>
      </c>
      <c s="50" t="str">
        <f>IF('S.D.PASTE SHEET'!AC449="","",'S.D.PASTE SHEET'!AC449)</f>
        <v/>
      </c>
      <c s="50" t="str">
        <f>IF('S.D.PASTE SHEET'!AD449="","",'S.D.PASTE SHEET'!AD449)</f>
        <v/>
      </c>
      <c s="52"/>
      <c s="48" t="str">
        <f>IF(AK449="","",IF(AK449&gt;0,COUNT($AG$2:AG449),""))</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IF(BC449="","",IF(BC449&gt;0,COUNT($AY$2:AY449),""))</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50" spans="1:66" ht="15.75" customHeight="1">
      <c r="A450" s="50" t="str">
        <f>IF('S.D.PASTE SHEET'!A450="","",'S.D.PASTE SHEET'!A450)</f>
        <v/>
      </c>
      <c s="50" t="str">
        <f>IF('S.D.PASTE SHEET'!B450="","",'S.D.PASTE SHEET'!B450)</f>
        <v/>
      </c>
      <c s="50" t="str">
        <f>IF('S.D.PASTE SHEET'!C450="","",'S.D.PASTE SHEET'!C450)</f>
        <v/>
      </c>
      <c s="51" t="str">
        <f>IF('S.D.PASTE SHEET'!D450="","",'S.D.PASTE SHEET'!D450)</f>
        <v/>
      </c>
      <c s="50" t="str">
        <f>IF('S.D.PASTE SHEET'!E450="","",UPPER('S.D.PASTE SHEET'!E450))</f>
        <v/>
      </c>
      <c s="50" t="str">
        <f>IF('S.D.PASTE SHEET'!F450="","",'S.D.PASTE SHEET'!F450)</f>
        <v/>
      </c>
      <c s="50" t="str">
        <f>IF('S.D.PASTE SHEET'!G450="","",UPPER('S.D.PASTE SHEET'!G450))</f>
        <v/>
      </c>
      <c s="50" t="str">
        <f>IF('S.D.PASTE SHEET'!H450="","",UPPER('S.D.PASTE SHEET'!H450))</f>
        <v/>
      </c>
      <c s="50" t="str">
        <f>IF('S.D.PASTE SHEET'!I450="","",'S.D.PASTE SHEET'!I450)</f>
        <v/>
      </c>
      <c s="51" t="str">
        <f>IF('S.D.PASTE SHEET'!J450="","",'S.D.PASTE SHEET'!J450)</f>
        <v/>
      </c>
      <c s="50" t="str">
        <f>IF('S.D.PASTE SHEET'!K450="","",'S.D.PASTE SHEET'!K450)</f>
        <v/>
      </c>
      <c s="50" t="str">
        <f>IF('S.D.PASTE SHEET'!L450="","",'S.D.PASTE SHEET'!L450)</f>
        <v/>
      </c>
      <c s="50" t="str">
        <f>IF('S.D.PASTE SHEET'!M450="","",'S.D.PASTE SHEET'!M450)</f>
        <v/>
      </c>
      <c s="50" t="str">
        <f>IF('S.D.PASTE SHEET'!N450="","",'S.D.PASTE SHEET'!N450)</f>
        <v/>
      </c>
      <c s="50" t="str">
        <f>IF('S.D.PASTE SHEET'!O450="","",'S.D.PASTE SHEET'!O450)</f>
        <v/>
      </c>
      <c s="50" t="str">
        <f>IF('S.D.PASTE SHEET'!P450="","",'S.D.PASTE SHEET'!P450)</f>
        <v/>
      </c>
      <c s="50" t="str">
        <f>IF('S.D.PASTE SHEET'!Q450="","",'S.D.PASTE SHEET'!Q450)</f>
        <v/>
      </c>
      <c s="50" t="str">
        <f>IF('S.D.PASTE SHEET'!R450="","",'S.D.PASTE SHEET'!R450)</f>
        <v/>
      </c>
      <c s="50" t="str">
        <f>IF('S.D.PASTE SHEET'!S450="","",'S.D.PASTE SHEET'!S450)</f>
        <v/>
      </c>
      <c s="50" t="str">
        <f>IF('S.D.PASTE SHEET'!T450="","",'S.D.PASTE SHEET'!T450)</f>
        <v/>
      </c>
      <c s="50" t="str">
        <f>IF('S.D.PASTE SHEET'!U450="","",'S.D.PASTE SHEET'!U450)</f>
        <v/>
      </c>
      <c s="50" t="str">
        <f>IF('S.D.PASTE SHEET'!V450="","",'S.D.PASTE SHEET'!V450)</f>
        <v/>
      </c>
      <c s="50" t="str">
        <f>IF('S.D.PASTE SHEET'!W450="","",'S.D.PASTE SHEET'!W450)</f>
        <v/>
      </c>
      <c s="50" t="str">
        <f>IF('S.D.PASTE SHEET'!X450="","",'S.D.PASTE SHEET'!X450)</f>
        <v/>
      </c>
      <c s="50" t="str">
        <f>IF('S.D.PASTE SHEET'!Y450="","",'S.D.PASTE SHEET'!Y450)</f>
        <v/>
      </c>
      <c s="50" t="str">
        <f>IF('S.D.PASTE SHEET'!Z450="","",'S.D.PASTE SHEET'!Z450)</f>
        <v/>
      </c>
      <c s="50" t="str">
        <f>IF('S.D.PASTE SHEET'!AA450="","",'S.D.PASTE SHEET'!AA450)</f>
        <v/>
      </c>
      <c s="50" t="str">
        <f>IF('S.D.PASTE SHEET'!AB450="","",'S.D.PASTE SHEET'!AB450)</f>
        <v/>
      </c>
      <c s="50" t="str">
        <f>IF('S.D.PASTE SHEET'!AC450="","",'S.D.PASTE SHEET'!AC450)</f>
        <v/>
      </c>
      <c s="50" t="str">
        <f>IF('S.D.PASTE SHEET'!AD450="","",'S.D.PASTE SHEET'!AD450)</f>
        <v/>
      </c>
      <c s="52"/>
      <c s="48" t="str">
        <f>IF(AK450="","",IF(AK450&gt;0,COUNT($AG$2:AG450),""))</f>
        <v/>
      </c>
      <c s="53" t="str">
        <f t="shared" si="193"/>
        <v/>
      </c>
      <c s="53" t="str">
        <f t="shared" si="194"/>
        <v/>
      </c>
      <c s="53" t="str">
        <f t="shared" si="195"/>
        <v/>
      </c>
      <c s="51" t="str">
        <f t="shared" si="196"/>
        <v/>
      </c>
      <c s="53" t="str">
        <f t="shared" si="197"/>
        <v/>
      </c>
      <c s="53" t="str">
        <f t="shared" si="198"/>
        <v/>
      </c>
      <c s="53" t="str">
        <f t="shared" si="199"/>
        <v/>
      </c>
      <c s="53" t="str">
        <f t="shared" si="200"/>
        <v/>
      </c>
      <c s="53" t="str">
        <f t="shared" si="201"/>
        <v/>
      </c>
      <c s="51" t="str">
        <f t="shared" si="202"/>
        <v/>
      </c>
      <c s="53" t="str">
        <f t="shared" si="203"/>
        <v/>
      </c>
      <c s="53" t="str">
        <f t="shared" si="204"/>
        <v/>
      </c>
      <c s="53" t="str">
        <f t="shared" si="205"/>
        <v/>
      </c>
      <c s="53" t="str">
        <f t="shared" si="206"/>
        <v/>
      </c>
      <c s="53" t="str">
        <f t="shared" si="207"/>
        <v/>
      </c>
      <c s="53" t="str">
        <f t="shared" si="208"/>
        <v/>
      </c>
      <c s="48"/>
      <c s="48" t="str">
        <f>IF(BC450="","",IF(BC450&gt;0,COUNT($AY$2:AY450),""))</f>
        <v/>
      </c>
      <c s="54" t="str">
        <f t="shared" si="209"/>
        <v/>
      </c>
      <c s="54" t="str">
        <f t="shared" si="210"/>
        <v/>
      </c>
      <c s="54" t="str">
        <f t="shared" si="211"/>
        <v/>
      </c>
      <c s="51" t="str">
        <f t="shared" si="212"/>
        <v/>
      </c>
      <c s="54" t="str">
        <f t="shared" si="213"/>
        <v/>
      </c>
      <c s="54" t="str">
        <f t="shared" si="214"/>
        <v/>
      </c>
      <c s="54" t="str">
        <f t="shared" si="215"/>
        <v/>
      </c>
      <c s="54" t="str">
        <f t="shared" si="216"/>
        <v/>
      </c>
      <c s="54" t="str">
        <f t="shared" si="217"/>
        <v/>
      </c>
      <c s="51" t="str">
        <f t="shared" si="218"/>
        <v/>
      </c>
      <c s="54" t="str">
        <f t="shared" si="219"/>
        <v/>
      </c>
      <c s="54" t="str">
        <f t="shared" si="220"/>
        <v/>
      </c>
      <c s="54" t="str">
        <f t="shared" si="221"/>
        <v/>
      </c>
      <c s="54" t="str">
        <f t="shared" si="222"/>
        <v/>
      </c>
      <c s="54" t="str">
        <f t="shared" si="223"/>
        <v/>
      </c>
      <c s="54" t="str">
        <f t="shared" si="224"/>
        <v/>
      </c>
    </row>
    <row r="451" spans="1:66" ht="15.75" customHeight="1">
      <c r="A451" s="50" t="str">
        <f>IF('S.D.PASTE SHEET'!A451="","",'S.D.PASTE SHEET'!A451)</f>
        <v/>
      </c>
      <c s="50" t="str">
        <f>IF('S.D.PASTE SHEET'!B451="","",'S.D.PASTE SHEET'!B451)</f>
        <v/>
      </c>
      <c s="50" t="str">
        <f>IF('S.D.PASTE SHEET'!C451="","",'S.D.PASTE SHEET'!C451)</f>
        <v/>
      </c>
      <c s="51" t="str">
        <f>IF('S.D.PASTE SHEET'!D451="","",'S.D.PASTE SHEET'!D451)</f>
        <v/>
      </c>
      <c s="50" t="str">
        <f>IF('S.D.PASTE SHEET'!E451="","",UPPER('S.D.PASTE SHEET'!E451))</f>
        <v/>
      </c>
      <c s="50" t="str">
        <f>IF('S.D.PASTE SHEET'!F451="","",'S.D.PASTE SHEET'!F451)</f>
        <v/>
      </c>
      <c s="50" t="str">
        <f>IF('S.D.PASTE SHEET'!G451="","",UPPER('S.D.PASTE SHEET'!G451))</f>
        <v/>
      </c>
      <c s="50" t="str">
        <f>IF('S.D.PASTE SHEET'!H451="","",UPPER('S.D.PASTE SHEET'!H451))</f>
        <v/>
      </c>
      <c s="50" t="str">
        <f>IF('S.D.PASTE SHEET'!I451="","",'S.D.PASTE SHEET'!I451)</f>
        <v/>
      </c>
      <c s="51" t="str">
        <f>IF('S.D.PASTE SHEET'!J451="","",'S.D.PASTE SHEET'!J451)</f>
        <v/>
      </c>
      <c s="50" t="str">
        <f>IF('S.D.PASTE SHEET'!K451="","",'S.D.PASTE SHEET'!K451)</f>
        <v/>
      </c>
      <c s="50" t="str">
        <f>IF('S.D.PASTE SHEET'!L451="","",'S.D.PASTE SHEET'!L451)</f>
        <v/>
      </c>
      <c s="50" t="str">
        <f>IF('S.D.PASTE SHEET'!M451="","",'S.D.PASTE SHEET'!M451)</f>
        <v/>
      </c>
      <c s="50" t="str">
        <f>IF('S.D.PASTE SHEET'!N451="","",'S.D.PASTE SHEET'!N451)</f>
        <v/>
      </c>
      <c s="50" t="str">
        <f>IF('S.D.PASTE SHEET'!O451="","",'S.D.PASTE SHEET'!O451)</f>
        <v/>
      </c>
      <c s="50" t="str">
        <f>IF('S.D.PASTE SHEET'!P451="","",'S.D.PASTE SHEET'!P451)</f>
        <v/>
      </c>
      <c s="50" t="str">
        <f>IF('S.D.PASTE SHEET'!Q451="","",'S.D.PASTE SHEET'!Q451)</f>
        <v/>
      </c>
      <c s="50" t="str">
        <f>IF('S.D.PASTE SHEET'!R451="","",'S.D.PASTE SHEET'!R451)</f>
        <v/>
      </c>
      <c s="50" t="str">
        <f>IF('S.D.PASTE SHEET'!S451="","",'S.D.PASTE SHEET'!S451)</f>
        <v/>
      </c>
      <c s="50" t="str">
        <f>IF('S.D.PASTE SHEET'!T451="","",'S.D.PASTE SHEET'!T451)</f>
        <v/>
      </c>
      <c s="50" t="str">
        <f>IF('S.D.PASTE SHEET'!U451="","",'S.D.PASTE SHEET'!U451)</f>
        <v/>
      </c>
      <c s="50" t="str">
        <f>IF('S.D.PASTE SHEET'!V451="","",'S.D.PASTE SHEET'!V451)</f>
        <v/>
      </c>
      <c s="50" t="str">
        <f>IF('S.D.PASTE SHEET'!W451="","",'S.D.PASTE SHEET'!W451)</f>
        <v/>
      </c>
      <c s="50" t="str">
        <f>IF('S.D.PASTE SHEET'!X451="","",'S.D.PASTE SHEET'!X451)</f>
        <v/>
      </c>
      <c s="50" t="str">
        <f>IF('S.D.PASTE SHEET'!Y451="","",'S.D.PASTE SHEET'!Y451)</f>
        <v/>
      </c>
      <c s="50" t="str">
        <f>IF('S.D.PASTE SHEET'!Z451="","",'S.D.PASTE SHEET'!Z451)</f>
        <v/>
      </c>
      <c s="50" t="str">
        <f>IF('S.D.PASTE SHEET'!AA451="","",'S.D.PASTE SHEET'!AA451)</f>
        <v/>
      </c>
      <c s="50" t="str">
        <f>IF('S.D.PASTE SHEET'!AB451="","",'S.D.PASTE SHEET'!AB451)</f>
        <v/>
      </c>
      <c s="50" t="str">
        <f>IF('S.D.PASTE SHEET'!AC451="","",'S.D.PASTE SHEET'!AC451)</f>
        <v/>
      </c>
      <c s="50" t="str">
        <f>IF('S.D.PASTE SHEET'!AD451="","",'S.D.PASTE SHEET'!AD451)</f>
        <v/>
      </c>
      <c s="52"/>
      <c s="48" t="str">
        <f>IF(AK451="","",IF(AK451&gt;0,COUNT($AG$2:AG451),""))</f>
        <v/>
      </c>
      <c s="53" t="str">
        <f t="shared" si="225" ref="AG451:AG514">IF(AND($AJ$1=12,$A451=12),$A451,"")</f>
        <v/>
      </c>
      <c s="53" t="str">
        <f t="shared" si="226" ref="AH451:AH514">IF(AND($AJ$1=12,$A451=12),$B451,"")</f>
        <v/>
      </c>
      <c s="53" t="str">
        <f t="shared" si="227" ref="AI451:AI514">IF(AND($AJ$1=12,$A451=12),C451,"")</f>
        <v/>
      </c>
      <c s="51" t="str">
        <f t="shared" si="228" ref="AJ451:AJ514">IF(AND($AJ$1=12,$A451=12),$D451,"")</f>
        <v/>
      </c>
      <c s="53" t="str">
        <f t="shared" si="229" ref="AK451:AK514">IF(AND($AJ$1=12,$A451=12),$E451,"")</f>
        <v/>
      </c>
      <c s="53" t="str">
        <f t="shared" si="230" ref="AL451:AL514">IF(AND($AJ$1=12,$A451=12),$F451,"")</f>
        <v/>
      </c>
      <c s="53" t="str">
        <f t="shared" si="231" ref="AM451:AM514">IF(AND($AJ$1=12,$A451=12),$G451,"")</f>
        <v/>
      </c>
      <c s="53" t="str">
        <f t="shared" si="232" ref="AN451:AN514">IF(AND($AJ$1=12,$A451=12),$H451,"")</f>
        <v/>
      </c>
      <c s="53" t="str">
        <f t="shared" si="233" ref="AO451:AO514">IF(AND($AJ$1=12,$A451=12),$I451,"")</f>
        <v/>
      </c>
      <c s="51" t="str">
        <f t="shared" si="234" ref="AP451:AP514">IF(AND($AJ$1=12,$A451=12),$J451,"")</f>
        <v/>
      </c>
      <c s="53" t="str">
        <f t="shared" si="235" ref="AQ451:AQ514">IF(AND($AJ$1=12,$A451=12),$K451,"")</f>
        <v/>
      </c>
      <c s="53" t="str">
        <f t="shared" si="236" ref="AR451:AR514">IF(AND($AJ$1=12,$A451=12),$L451,"")</f>
        <v/>
      </c>
      <c s="53" t="str">
        <f t="shared" si="237" ref="AS451:AS514">IF(AND($AJ$1=12,$A451=12),$M451,"")</f>
        <v/>
      </c>
      <c s="53" t="str">
        <f t="shared" si="238" ref="AT451:AT514">IF(AND($AJ$1=12,$A451=12),$N451,"")</f>
        <v/>
      </c>
      <c s="53" t="str">
        <f t="shared" si="239" ref="AU451:AU514">IF(AND($AJ$1=12,$A451=12),$O451,"")</f>
        <v/>
      </c>
      <c s="53" t="str">
        <f t="shared" si="240" ref="AV451:AV514">IF(AND($AJ$1=12,$A451=12),$P451,"")</f>
        <v/>
      </c>
      <c s="48"/>
      <c s="48" t="str">
        <f>IF(BC451="","",IF(BC451&gt;0,COUNT($AY$2:AY451),""))</f>
        <v/>
      </c>
      <c s="54" t="str">
        <f t="shared" si="241" ref="AY451:AY514">IF(AND($BB$1=12,$A451=12,$BC$1=$B451),$A451,"")</f>
        <v/>
      </c>
      <c s="54" t="str">
        <f t="shared" si="242" ref="AZ451:AZ514">IF(AND($BB$1=12,$A451=12,$BC$1=$B451),$B451,"")</f>
        <v/>
      </c>
      <c s="54" t="str">
        <f t="shared" si="243" ref="BA451:BA514">IF(AND($BB$1=12,$A451=12,$BC$1=$B451),$C451,"")</f>
        <v/>
      </c>
      <c s="51" t="str">
        <f t="shared" si="244" ref="BB451:BB514">IF(AND($BB$1=12,$A451=12,$BC$1=$B451),$D451,"")</f>
        <v/>
      </c>
      <c s="54" t="str">
        <f t="shared" si="245" ref="BC451:BC514">IF(AND($BB$1=12,$A451=12,$BC$1=$B451),$E451,"")</f>
        <v/>
      </c>
      <c s="54" t="str">
        <f t="shared" si="246" ref="BD451:BD514">IF(AND($BB$1=12,$A451=12,$BC$1=$B451),$F451,"")</f>
        <v/>
      </c>
      <c s="54" t="str">
        <f t="shared" si="247" ref="BE451:BE514">IF(AND($BB$1=12,$A451=12,$BC$1=$B451),$G451,"")</f>
        <v/>
      </c>
      <c s="54" t="str">
        <f t="shared" si="248" ref="BF451:BF514">IF(AND($BB$1=12,$A451=12,$BC$1=$B451),$H451,"")</f>
        <v/>
      </c>
      <c s="54" t="str">
        <f t="shared" si="249" ref="BG451:BG514">IF(AND($BB$1=12,$A451=12,$BC$1=$B451),$I451,"")</f>
        <v/>
      </c>
      <c s="51" t="str">
        <f t="shared" si="250" ref="BH451:BH514">IF(AND($BB$1=12,$A451=12,$BC$1=$B451),$J451,"")</f>
        <v/>
      </c>
      <c s="54" t="str">
        <f t="shared" si="251" ref="BI451:BI514">IF(AND($BB$1=12,$A451=12,$BC$1=$B451),$K451,"")</f>
        <v/>
      </c>
      <c s="54" t="str">
        <f t="shared" si="252" ref="BJ451:BJ514">IF(AND($BB$1=12,$A451=12,$BC$1=$B451),$L451,"")</f>
        <v/>
      </c>
      <c s="54" t="str">
        <f t="shared" si="253" ref="BK451:BK514">IF(AND($BB$1=12,$A451=12,$BC$1=$B451),$M451,"")</f>
        <v/>
      </c>
      <c s="54" t="str">
        <f t="shared" si="254" ref="BL451:BL514">IF(AND($BB$1=12,$A451=12,$BC$1=$B451),$N451,"")</f>
        <v/>
      </c>
      <c s="54" t="str">
        <f t="shared" si="255" ref="BM451:BM514">IF(AND($BB$1=12,$A451=12,$BC$1=$B451),$O451,"")</f>
        <v/>
      </c>
      <c s="54" t="str">
        <f t="shared" si="256" ref="BN451:BN514">IF(AND($BB$1=12,$A451=12,$BC$1=$B451),$P451,"")</f>
        <v/>
      </c>
    </row>
    <row r="452" spans="1:66" ht="15.75" customHeight="1">
      <c r="A452" s="50" t="str">
        <f>IF('S.D.PASTE SHEET'!A452="","",'S.D.PASTE SHEET'!A452)</f>
        <v/>
      </c>
      <c s="50" t="str">
        <f>IF('S.D.PASTE SHEET'!B452="","",'S.D.PASTE SHEET'!B452)</f>
        <v/>
      </c>
      <c s="50" t="str">
        <f>IF('S.D.PASTE SHEET'!C452="","",'S.D.PASTE SHEET'!C452)</f>
        <v/>
      </c>
      <c s="51" t="str">
        <f>IF('S.D.PASTE SHEET'!D452="","",'S.D.PASTE SHEET'!D452)</f>
        <v/>
      </c>
      <c s="50" t="str">
        <f>IF('S.D.PASTE SHEET'!E452="","",UPPER('S.D.PASTE SHEET'!E452))</f>
        <v/>
      </c>
      <c s="50" t="str">
        <f>IF('S.D.PASTE SHEET'!F452="","",'S.D.PASTE SHEET'!F452)</f>
        <v/>
      </c>
      <c s="50" t="str">
        <f>IF('S.D.PASTE SHEET'!G452="","",UPPER('S.D.PASTE SHEET'!G452))</f>
        <v/>
      </c>
      <c s="50" t="str">
        <f>IF('S.D.PASTE SHEET'!H452="","",UPPER('S.D.PASTE SHEET'!H452))</f>
        <v/>
      </c>
      <c s="50" t="str">
        <f>IF('S.D.PASTE SHEET'!I452="","",'S.D.PASTE SHEET'!I452)</f>
        <v/>
      </c>
      <c s="51" t="str">
        <f>IF('S.D.PASTE SHEET'!J452="","",'S.D.PASTE SHEET'!J452)</f>
        <v/>
      </c>
      <c s="50" t="str">
        <f>IF('S.D.PASTE SHEET'!K452="","",'S.D.PASTE SHEET'!K452)</f>
        <v/>
      </c>
      <c s="50" t="str">
        <f>IF('S.D.PASTE SHEET'!L452="","",'S.D.PASTE SHEET'!L452)</f>
        <v/>
      </c>
      <c s="50" t="str">
        <f>IF('S.D.PASTE SHEET'!M452="","",'S.D.PASTE SHEET'!M452)</f>
        <v/>
      </c>
      <c s="50" t="str">
        <f>IF('S.D.PASTE SHEET'!N452="","",'S.D.PASTE SHEET'!N452)</f>
        <v/>
      </c>
      <c s="50" t="str">
        <f>IF('S.D.PASTE SHEET'!O452="","",'S.D.PASTE SHEET'!O452)</f>
        <v/>
      </c>
      <c s="50" t="str">
        <f>IF('S.D.PASTE SHEET'!P452="","",'S.D.PASTE SHEET'!P452)</f>
        <v/>
      </c>
      <c s="50" t="str">
        <f>IF('S.D.PASTE SHEET'!Q452="","",'S.D.PASTE SHEET'!Q452)</f>
        <v/>
      </c>
      <c s="50" t="str">
        <f>IF('S.D.PASTE SHEET'!R452="","",'S.D.PASTE SHEET'!R452)</f>
        <v/>
      </c>
      <c s="50" t="str">
        <f>IF('S.D.PASTE SHEET'!S452="","",'S.D.PASTE SHEET'!S452)</f>
        <v/>
      </c>
      <c s="50" t="str">
        <f>IF('S.D.PASTE SHEET'!T452="","",'S.D.PASTE SHEET'!T452)</f>
        <v/>
      </c>
      <c s="50" t="str">
        <f>IF('S.D.PASTE SHEET'!U452="","",'S.D.PASTE SHEET'!U452)</f>
        <v/>
      </c>
      <c s="50" t="str">
        <f>IF('S.D.PASTE SHEET'!V452="","",'S.D.PASTE SHEET'!V452)</f>
        <v/>
      </c>
      <c s="50" t="str">
        <f>IF('S.D.PASTE SHEET'!W452="","",'S.D.PASTE SHEET'!W452)</f>
        <v/>
      </c>
      <c s="50" t="str">
        <f>IF('S.D.PASTE SHEET'!X452="","",'S.D.PASTE SHEET'!X452)</f>
        <v/>
      </c>
      <c s="50" t="str">
        <f>IF('S.D.PASTE SHEET'!Y452="","",'S.D.PASTE SHEET'!Y452)</f>
        <v/>
      </c>
      <c s="50" t="str">
        <f>IF('S.D.PASTE SHEET'!Z452="","",'S.D.PASTE SHEET'!Z452)</f>
        <v/>
      </c>
      <c s="50" t="str">
        <f>IF('S.D.PASTE SHEET'!AA452="","",'S.D.PASTE SHEET'!AA452)</f>
        <v/>
      </c>
      <c s="50" t="str">
        <f>IF('S.D.PASTE SHEET'!AB452="","",'S.D.PASTE SHEET'!AB452)</f>
        <v/>
      </c>
      <c s="50" t="str">
        <f>IF('S.D.PASTE SHEET'!AC452="","",'S.D.PASTE SHEET'!AC452)</f>
        <v/>
      </c>
      <c s="50" t="str">
        <f>IF('S.D.PASTE SHEET'!AD452="","",'S.D.PASTE SHEET'!AD452)</f>
        <v/>
      </c>
      <c s="52"/>
      <c s="48" t="str">
        <f>IF(AK452="","",IF(AK452&gt;0,COUNT($AG$2:AG452),""))</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IF(BC452="","",IF(BC452&gt;0,COUNT($AY$2:AY452),""))</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53" spans="1:66" ht="15.75" customHeight="1">
      <c r="A453" s="50" t="str">
        <f>IF('S.D.PASTE SHEET'!A453="","",'S.D.PASTE SHEET'!A453)</f>
        <v/>
      </c>
      <c s="50" t="str">
        <f>IF('S.D.PASTE SHEET'!B453="","",'S.D.PASTE SHEET'!B453)</f>
        <v/>
      </c>
      <c s="50" t="str">
        <f>IF('S.D.PASTE SHEET'!C453="","",'S.D.PASTE SHEET'!C453)</f>
        <v/>
      </c>
      <c s="51" t="str">
        <f>IF('S.D.PASTE SHEET'!D453="","",'S.D.PASTE SHEET'!D453)</f>
        <v/>
      </c>
      <c s="50" t="str">
        <f>IF('S.D.PASTE SHEET'!E453="","",UPPER('S.D.PASTE SHEET'!E453))</f>
        <v/>
      </c>
      <c s="50" t="str">
        <f>IF('S.D.PASTE SHEET'!F453="","",'S.D.PASTE SHEET'!F453)</f>
        <v/>
      </c>
      <c s="50" t="str">
        <f>IF('S.D.PASTE SHEET'!G453="","",UPPER('S.D.PASTE SHEET'!G453))</f>
        <v/>
      </c>
      <c s="50" t="str">
        <f>IF('S.D.PASTE SHEET'!H453="","",UPPER('S.D.PASTE SHEET'!H453))</f>
        <v/>
      </c>
      <c s="50" t="str">
        <f>IF('S.D.PASTE SHEET'!I453="","",'S.D.PASTE SHEET'!I453)</f>
        <v/>
      </c>
      <c s="51" t="str">
        <f>IF('S.D.PASTE SHEET'!J453="","",'S.D.PASTE SHEET'!J453)</f>
        <v/>
      </c>
      <c s="50" t="str">
        <f>IF('S.D.PASTE SHEET'!K453="","",'S.D.PASTE SHEET'!K453)</f>
        <v/>
      </c>
      <c s="50" t="str">
        <f>IF('S.D.PASTE SHEET'!L453="","",'S.D.PASTE SHEET'!L453)</f>
        <v/>
      </c>
      <c s="50" t="str">
        <f>IF('S.D.PASTE SHEET'!M453="","",'S.D.PASTE SHEET'!M453)</f>
        <v/>
      </c>
      <c s="50" t="str">
        <f>IF('S.D.PASTE SHEET'!N453="","",'S.D.PASTE SHEET'!N453)</f>
        <v/>
      </c>
      <c s="50" t="str">
        <f>IF('S.D.PASTE SHEET'!O453="","",'S.D.PASTE SHEET'!O453)</f>
        <v/>
      </c>
      <c s="50" t="str">
        <f>IF('S.D.PASTE SHEET'!P453="","",'S.D.PASTE SHEET'!P453)</f>
        <v/>
      </c>
      <c s="50" t="str">
        <f>IF('S.D.PASTE SHEET'!Q453="","",'S.D.PASTE SHEET'!Q453)</f>
        <v/>
      </c>
      <c s="50" t="str">
        <f>IF('S.D.PASTE SHEET'!R453="","",'S.D.PASTE SHEET'!R453)</f>
        <v/>
      </c>
      <c s="50" t="str">
        <f>IF('S.D.PASTE SHEET'!S453="","",'S.D.PASTE SHEET'!S453)</f>
        <v/>
      </c>
      <c s="50" t="str">
        <f>IF('S.D.PASTE SHEET'!T453="","",'S.D.PASTE SHEET'!T453)</f>
        <v/>
      </c>
      <c s="50" t="str">
        <f>IF('S.D.PASTE SHEET'!U453="","",'S.D.PASTE SHEET'!U453)</f>
        <v/>
      </c>
      <c s="50" t="str">
        <f>IF('S.D.PASTE SHEET'!V453="","",'S.D.PASTE SHEET'!V453)</f>
        <v/>
      </c>
      <c s="50" t="str">
        <f>IF('S.D.PASTE SHEET'!W453="","",'S.D.PASTE SHEET'!W453)</f>
        <v/>
      </c>
      <c s="50" t="str">
        <f>IF('S.D.PASTE SHEET'!X453="","",'S.D.PASTE SHEET'!X453)</f>
        <v/>
      </c>
      <c s="50" t="str">
        <f>IF('S.D.PASTE SHEET'!Y453="","",'S.D.PASTE SHEET'!Y453)</f>
        <v/>
      </c>
      <c s="50" t="str">
        <f>IF('S.D.PASTE SHEET'!Z453="","",'S.D.PASTE SHEET'!Z453)</f>
        <v/>
      </c>
      <c s="50" t="str">
        <f>IF('S.D.PASTE SHEET'!AA453="","",'S.D.PASTE SHEET'!AA453)</f>
        <v/>
      </c>
      <c s="50" t="str">
        <f>IF('S.D.PASTE SHEET'!AB453="","",'S.D.PASTE SHEET'!AB453)</f>
        <v/>
      </c>
      <c s="50" t="str">
        <f>IF('S.D.PASTE SHEET'!AC453="","",'S.D.PASTE SHEET'!AC453)</f>
        <v/>
      </c>
      <c s="50" t="str">
        <f>IF('S.D.PASTE SHEET'!AD453="","",'S.D.PASTE SHEET'!AD453)</f>
        <v/>
      </c>
      <c s="52"/>
      <c s="48" t="str">
        <f>IF(AK453="","",IF(AK453&gt;0,COUNT($AG$2:AG453),""))</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IF(BC453="","",IF(BC453&gt;0,COUNT($AY$2:AY453),""))</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54" spans="1:66" ht="15.75" customHeight="1">
      <c r="A454" s="50" t="str">
        <f>IF('S.D.PASTE SHEET'!A454="","",'S.D.PASTE SHEET'!A454)</f>
        <v/>
      </c>
      <c s="50" t="str">
        <f>IF('S.D.PASTE SHEET'!B454="","",'S.D.PASTE SHEET'!B454)</f>
        <v/>
      </c>
      <c s="50" t="str">
        <f>IF('S.D.PASTE SHEET'!C454="","",'S.D.PASTE SHEET'!C454)</f>
        <v/>
      </c>
      <c s="51" t="str">
        <f>IF('S.D.PASTE SHEET'!D454="","",'S.D.PASTE SHEET'!D454)</f>
        <v/>
      </c>
      <c s="50" t="str">
        <f>IF('S.D.PASTE SHEET'!E454="","",UPPER('S.D.PASTE SHEET'!E454))</f>
        <v/>
      </c>
      <c s="50" t="str">
        <f>IF('S.D.PASTE SHEET'!F454="","",'S.D.PASTE SHEET'!F454)</f>
        <v/>
      </c>
      <c s="50" t="str">
        <f>IF('S.D.PASTE SHEET'!G454="","",UPPER('S.D.PASTE SHEET'!G454))</f>
        <v/>
      </c>
      <c s="50" t="str">
        <f>IF('S.D.PASTE SHEET'!H454="","",UPPER('S.D.PASTE SHEET'!H454))</f>
        <v/>
      </c>
      <c s="50" t="str">
        <f>IF('S.D.PASTE SHEET'!I454="","",'S.D.PASTE SHEET'!I454)</f>
        <v/>
      </c>
      <c s="51" t="str">
        <f>IF('S.D.PASTE SHEET'!J454="","",'S.D.PASTE SHEET'!J454)</f>
        <v/>
      </c>
      <c s="50" t="str">
        <f>IF('S.D.PASTE SHEET'!K454="","",'S.D.PASTE SHEET'!K454)</f>
        <v/>
      </c>
      <c s="50" t="str">
        <f>IF('S.D.PASTE SHEET'!L454="","",'S.D.PASTE SHEET'!L454)</f>
        <v/>
      </c>
      <c s="50" t="str">
        <f>IF('S.D.PASTE SHEET'!M454="","",'S.D.PASTE SHEET'!M454)</f>
        <v/>
      </c>
      <c s="50" t="str">
        <f>IF('S.D.PASTE SHEET'!N454="","",'S.D.PASTE SHEET'!N454)</f>
        <v/>
      </c>
      <c s="50" t="str">
        <f>IF('S.D.PASTE SHEET'!O454="","",'S.D.PASTE SHEET'!O454)</f>
        <v/>
      </c>
      <c s="50" t="str">
        <f>IF('S.D.PASTE SHEET'!P454="","",'S.D.PASTE SHEET'!P454)</f>
        <v/>
      </c>
      <c s="50" t="str">
        <f>IF('S.D.PASTE SHEET'!Q454="","",'S.D.PASTE SHEET'!Q454)</f>
        <v/>
      </c>
      <c s="50" t="str">
        <f>IF('S.D.PASTE SHEET'!R454="","",'S.D.PASTE SHEET'!R454)</f>
        <v/>
      </c>
      <c s="50" t="str">
        <f>IF('S.D.PASTE SHEET'!S454="","",'S.D.PASTE SHEET'!S454)</f>
        <v/>
      </c>
      <c s="50" t="str">
        <f>IF('S.D.PASTE SHEET'!T454="","",'S.D.PASTE SHEET'!T454)</f>
        <v/>
      </c>
      <c s="50" t="str">
        <f>IF('S.D.PASTE SHEET'!U454="","",'S.D.PASTE SHEET'!U454)</f>
        <v/>
      </c>
      <c s="50" t="str">
        <f>IF('S.D.PASTE SHEET'!V454="","",'S.D.PASTE SHEET'!V454)</f>
        <v/>
      </c>
      <c s="50" t="str">
        <f>IF('S.D.PASTE SHEET'!W454="","",'S.D.PASTE SHEET'!W454)</f>
        <v/>
      </c>
      <c s="50" t="str">
        <f>IF('S.D.PASTE SHEET'!X454="","",'S.D.PASTE SHEET'!X454)</f>
        <v/>
      </c>
      <c s="50" t="str">
        <f>IF('S.D.PASTE SHEET'!Y454="","",'S.D.PASTE SHEET'!Y454)</f>
        <v/>
      </c>
      <c s="50" t="str">
        <f>IF('S.D.PASTE SHEET'!Z454="","",'S.D.PASTE SHEET'!Z454)</f>
        <v/>
      </c>
      <c s="50" t="str">
        <f>IF('S.D.PASTE SHEET'!AA454="","",'S.D.PASTE SHEET'!AA454)</f>
        <v/>
      </c>
      <c s="50" t="str">
        <f>IF('S.D.PASTE SHEET'!AB454="","",'S.D.PASTE SHEET'!AB454)</f>
        <v/>
      </c>
      <c s="50" t="str">
        <f>IF('S.D.PASTE SHEET'!AC454="","",'S.D.PASTE SHEET'!AC454)</f>
        <v/>
      </c>
      <c s="50" t="str">
        <f>IF('S.D.PASTE SHEET'!AD454="","",'S.D.PASTE SHEET'!AD454)</f>
        <v/>
      </c>
      <c s="52"/>
      <c s="48" t="str">
        <f>IF(AK454="","",IF(AK454&gt;0,COUNT($AG$2:AG454),""))</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IF(BC454="","",IF(BC454&gt;0,COUNT($AY$2:AY454),""))</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55" spans="1:66" ht="15.75" customHeight="1">
      <c r="A455" s="50" t="str">
        <f>IF('S.D.PASTE SHEET'!A455="","",'S.D.PASTE SHEET'!A455)</f>
        <v/>
      </c>
      <c s="50" t="str">
        <f>IF('S.D.PASTE SHEET'!B455="","",'S.D.PASTE SHEET'!B455)</f>
        <v/>
      </c>
      <c s="50" t="str">
        <f>IF('S.D.PASTE SHEET'!C455="","",'S.D.PASTE SHEET'!C455)</f>
        <v/>
      </c>
      <c s="51" t="str">
        <f>IF('S.D.PASTE SHEET'!D455="","",'S.D.PASTE SHEET'!D455)</f>
        <v/>
      </c>
      <c s="50" t="str">
        <f>IF('S.D.PASTE SHEET'!E455="","",UPPER('S.D.PASTE SHEET'!E455))</f>
        <v/>
      </c>
      <c s="50" t="str">
        <f>IF('S.D.PASTE SHEET'!F455="","",'S.D.PASTE SHEET'!F455)</f>
        <v/>
      </c>
      <c s="50" t="str">
        <f>IF('S.D.PASTE SHEET'!G455="","",UPPER('S.D.PASTE SHEET'!G455))</f>
        <v/>
      </c>
      <c s="50" t="str">
        <f>IF('S.D.PASTE SHEET'!H455="","",UPPER('S.D.PASTE SHEET'!H455))</f>
        <v/>
      </c>
      <c s="50" t="str">
        <f>IF('S.D.PASTE SHEET'!I455="","",'S.D.PASTE SHEET'!I455)</f>
        <v/>
      </c>
      <c s="51" t="str">
        <f>IF('S.D.PASTE SHEET'!J455="","",'S.D.PASTE SHEET'!J455)</f>
        <v/>
      </c>
      <c s="50" t="str">
        <f>IF('S.D.PASTE SHEET'!K455="","",'S.D.PASTE SHEET'!K455)</f>
        <v/>
      </c>
      <c s="50" t="str">
        <f>IF('S.D.PASTE SHEET'!L455="","",'S.D.PASTE SHEET'!L455)</f>
        <v/>
      </c>
      <c s="50" t="str">
        <f>IF('S.D.PASTE SHEET'!M455="","",'S.D.PASTE SHEET'!M455)</f>
        <v/>
      </c>
      <c s="50" t="str">
        <f>IF('S.D.PASTE SHEET'!N455="","",'S.D.PASTE SHEET'!N455)</f>
        <v/>
      </c>
      <c s="50" t="str">
        <f>IF('S.D.PASTE SHEET'!O455="","",'S.D.PASTE SHEET'!O455)</f>
        <v/>
      </c>
      <c s="50" t="str">
        <f>IF('S.D.PASTE SHEET'!P455="","",'S.D.PASTE SHEET'!P455)</f>
        <v/>
      </c>
      <c s="50" t="str">
        <f>IF('S.D.PASTE SHEET'!Q455="","",'S.D.PASTE SHEET'!Q455)</f>
        <v/>
      </c>
      <c s="50" t="str">
        <f>IF('S.D.PASTE SHEET'!R455="","",'S.D.PASTE SHEET'!R455)</f>
        <v/>
      </c>
      <c s="50" t="str">
        <f>IF('S.D.PASTE SHEET'!S455="","",'S.D.PASTE SHEET'!S455)</f>
        <v/>
      </c>
      <c s="50" t="str">
        <f>IF('S.D.PASTE SHEET'!T455="","",'S.D.PASTE SHEET'!T455)</f>
        <v/>
      </c>
      <c s="50" t="str">
        <f>IF('S.D.PASTE SHEET'!U455="","",'S.D.PASTE SHEET'!U455)</f>
        <v/>
      </c>
      <c s="50" t="str">
        <f>IF('S.D.PASTE SHEET'!V455="","",'S.D.PASTE SHEET'!V455)</f>
        <v/>
      </c>
      <c s="50" t="str">
        <f>IF('S.D.PASTE SHEET'!W455="","",'S.D.PASTE SHEET'!W455)</f>
        <v/>
      </c>
      <c s="50" t="str">
        <f>IF('S.D.PASTE SHEET'!X455="","",'S.D.PASTE SHEET'!X455)</f>
        <v/>
      </c>
      <c s="50" t="str">
        <f>IF('S.D.PASTE SHEET'!Y455="","",'S.D.PASTE SHEET'!Y455)</f>
        <v/>
      </c>
      <c s="50" t="str">
        <f>IF('S.D.PASTE SHEET'!Z455="","",'S.D.PASTE SHEET'!Z455)</f>
        <v/>
      </c>
      <c s="50" t="str">
        <f>IF('S.D.PASTE SHEET'!AA455="","",'S.D.PASTE SHEET'!AA455)</f>
        <v/>
      </c>
      <c s="50" t="str">
        <f>IF('S.D.PASTE SHEET'!AB455="","",'S.D.PASTE SHEET'!AB455)</f>
        <v/>
      </c>
      <c s="50" t="str">
        <f>IF('S.D.PASTE SHEET'!AC455="","",'S.D.PASTE SHEET'!AC455)</f>
        <v/>
      </c>
      <c s="50" t="str">
        <f>IF('S.D.PASTE SHEET'!AD455="","",'S.D.PASTE SHEET'!AD455)</f>
        <v/>
      </c>
      <c s="52"/>
      <c s="48" t="str">
        <f>IF(AK455="","",IF(AK455&gt;0,COUNT($AG$2:AG455),""))</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IF(BC455="","",IF(BC455&gt;0,COUNT($AY$2:AY455),""))</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56" spans="1:66" ht="15.75" customHeight="1">
      <c r="A456" s="50" t="str">
        <f>IF('S.D.PASTE SHEET'!A456="","",'S.D.PASTE SHEET'!A456)</f>
        <v/>
      </c>
      <c s="50" t="str">
        <f>IF('S.D.PASTE SHEET'!B456="","",'S.D.PASTE SHEET'!B456)</f>
        <v/>
      </c>
      <c s="50" t="str">
        <f>IF('S.D.PASTE SHEET'!C456="","",'S.D.PASTE SHEET'!C456)</f>
        <v/>
      </c>
      <c s="51" t="str">
        <f>IF('S.D.PASTE SHEET'!D456="","",'S.D.PASTE SHEET'!D456)</f>
        <v/>
      </c>
      <c s="50" t="str">
        <f>IF('S.D.PASTE SHEET'!E456="","",UPPER('S.D.PASTE SHEET'!E456))</f>
        <v/>
      </c>
      <c s="50" t="str">
        <f>IF('S.D.PASTE SHEET'!F456="","",'S.D.PASTE SHEET'!F456)</f>
        <v/>
      </c>
      <c s="50" t="str">
        <f>IF('S.D.PASTE SHEET'!G456="","",UPPER('S.D.PASTE SHEET'!G456))</f>
        <v/>
      </c>
      <c s="50" t="str">
        <f>IF('S.D.PASTE SHEET'!H456="","",UPPER('S.D.PASTE SHEET'!H456))</f>
        <v/>
      </c>
      <c s="50" t="str">
        <f>IF('S.D.PASTE SHEET'!I456="","",'S.D.PASTE SHEET'!I456)</f>
        <v/>
      </c>
      <c s="51" t="str">
        <f>IF('S.D.PASTE SHEET'!J456="","",'S.D.PASTE SHEET'!J456)</f>
        <v/>
      </c>
      <c s="50" t="str">
        <f>IF('S.D.PASTE SHEET'!K456="","",'S.D.PASTE SHEET'!K456)</f>
        <v/>
      </c>
      <c s="50" t="str">
        <f>IF('S.D.PASTE SHEET'!L456="","",'S.D.PASTE SHEET'!L456)</f>
        <v/>
      </c>
      <c s="50" t="str">
        <f>IF('S.D.PASTE SHEET'!M456="","",'S.D.PASTE SHEET'!M456)</f>
        <v/>
      </c>
      <c s="50" t="str">
        <f>IF('S.D.PASTE SHEET'!N456="","",'S.D.PASTE SHEET'!N456)</f>
        <v/>
      </c>
      <c s="50" t="str">
        <f>IF('S.D.PASTE SHEET'!O456="","",'S.D.PASTE SHEET'!O456)</f>
        <v/>
      </c>
      <c s="50" t="str">
        <f>IF('S.D.PASTE SHEET'!P456="","",'S.D.PASTE SHEET'!P456)</f>
        <v/>
      </c>
      <c s="50" t="str">
        <f>IF('S.D.PASTE SHEET'!Q456="","",'S.D.PASTE SHEET'!Q456)</f>
        <v/>
      </c>
      <c s="50" t="str">
        <f>IF('S.D.PASTE SHEET'!R456="","",'S.D.PASTE SHEET'!R456)</f>
        <v/>
      </c>
      <c s="50" t="str">
        <f>IF('S.D.PASTE SHEET'!S456="","",'S.D.PASTE SHEET'!S456)</f>
        <v/>
      </c>
      <c s="50" t="str">
        <f>IF('S.D.PASTE SHEET'!T456="","",'S.D.PASTE SHEET'!T456)</f>
        <v/>
      </c>
      <c s="50" t="str">
        <f>IF('S.D.PASTE SHEET'!U456="","",'S.D.PASTE SHEET'!U456)</f>
        <v/>
      </c>
      <c s="50" t="str">
        <f>IF('S.D.PASTE SHEET'!V456="","",'S.D.PASTE SHEET'!V456)</f>
        <v/>
      </c>
      <c s="50" t="str">
        <f>IF('S.D.PASTE SHEET'!W456="","",'S.D.PASTE SHEET'!W456)</f>
        <v/>
      </c>
      <c s="50" t="str">
        <f>IF('S.D.PASTE SHEET'!X456="","",'S.D.PASTE SHEET'!X456)</f>
        <v/>
      </c>
      <c s="50" t="str">
        <f>IF('S.D.PASTE SHEET'!Y456="","",'S.D.PASTE SHEET'!Y456)</f>
        <v/>
      </c>
      <c s="50" t="str">
        <f>IF('S.D.PASTE SHEET'!Z456="","",'S.D.PASTE SHEET'!Z456)</f>
        <v/>
      </c>
      <c s="50" t="str">
        <f>IF('S.D.PASTE SHEET'!AA456="","",'S.D.PASTE SHEET'!AA456)</f>
        <v/>
      </c>
      <c s="50" t="str">
        <f>IF('S.D.PASTE SHEET'!AB456="","",'S.D.PASTE SHEET'!AB456)</f>
        <v/>
      </c>
      <c s="50" t="str">
        <f>IF('S.D.PASTE SHEET'!AC456="","",'S.D.PASTE SHEET'!AC456)</f>
        <v/>
      </c>
      <c s="50" t="str">
        <f>IF('S.D.PASTE SHEET'!AD456="","",'S.D.PASTE SHEET'!AD456)</f>
        <v/>
      </c>
      <c s="52"/>
      <c s="48" t="str">
        <f>IF(AK456="","",IF(AK456&gt;0,COUNT($AG$2:AG456),""))</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IF(BC456="","",IF(BC456&gt;0,COUNT($AY$2:AY456),""))</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57" spans="1:66" ht="15.75" customHeight="1">
      <c r="A457" s="50" t="str">
        <f>IF('S.D.PASTE SHEET'!A457="","",'S.D.PASTE SHEET'!A457)</f>
        <v/>
      </c>
      <c s="50" t="str">
        <f>IF('S.D.PASTE SHEET'!B457="","",'S.D.PASTE SHEET'!B457)</f>
        <v/>
      </c>
      <c s="50" t="str">
        <f>IF('S.D.PASTE SHEET'!C457="","",'S.D.PASTE SHEET'!C457)</f>
        <v/>
      </c>
      <c s="51" t="str">
        <f>IF('S.D.PASTE SHEET'!D457="","",'S.D.PASTE SHEET'!D457)</f>
        <v/>
      </c>
      <c s="50" t="str">
        <f>IF('S.D.PASTE SHEET'!E457="","",UPPER('S.D.PASTE SHEET'!E457))</f>
        <v/>
      </c>
      <c s="50" t="str">
        <f>IF('S.D.PASTE SHEET'!F457="","",'S.D.PASTE SHEET'!F457)</f>
        <v/>
      </c>
      <c s="50" t="str">
        <f>IF('S.D.PASTE SHEET'!G457="","",UPPER('S.D.PASTE SHEET'!G457))</f>
        <v/>
      </c>
      <c s="50" t="str">
        <f>IF('S.D.PASTE SHEET'!H457="","",UPPER('S.D.PASTE SHEET'!H457))</f>
        <v/>
      </c>
      <c s="50" t="str">
        <f>IF('S.D.PASTE SHEET'!I457="","",'S.D.PASTE SHEET'!I457)</f>
        <v/>
      </c>
      <c s="51" t="str">
        <f>IF('S.D.PASTE SHEET'!J457="","",'S.D.PASTE SHEET'!J457)</f>
        <v/>
      </c>
      <c s="50" t="str">
        <f>IF('S.D.PASTE SHEET'!K457="","",'S.D.PASTE SHEET'!K457)</f>
        <v/>
      </c>
      <c s="50" t="str">
        <f>IF('S.D.PASTE SHEET'!L457="","",'S.D.PASTE SHEET'!L457)</f>
        <v/>
      </c>
      <c s="50" t="str">
        <f>IF('S.D.PASTE SHEET'!M457="","",'S.D.PASTE SHEET'!M457)</f>
        <v/>
      </c>
      <c s="50" t="str">
        <f>IF('S.D.PASTE SHEET'!N457="","",'S.D.PASTE SHEET'!N457)</f>
        <v/>
      </c>
      <c s="50" t="str">
        <f>IF('S.D.PASTE SHEET'!O457="","",'S.D.PASTE SHEET'!O457)</f>
        <v/>
      </c>
      <c s="50" t="str">
        <f>IF('S.D.PASTE SHEET'!P457="","",'S.D.PASTE SHEET'!P457)</f>
        <v/>
      </c>
      <c s="50" t="str">
        <f>IF('S.D.PASTE SHEET'!Q457="","",'S.D.PASTE SHEET'!Q457)</f>
        <v/>
      </c>
      <c s="50" t="str">
        <f>IF('S.D.PASTE SHEET'!R457="","",'S.D.PASTE SHEET'!R457)</f>
        <v/>
      </c>
      <c s="50" t="str">
        <f>IF('S.D.PASTE SHEET'!S457="","",'S.D.PASTE SHEET'!S457)</f>
        <v/>
      </c>
      <c s="50" t="str">
        <f>IF('S.D.PASTE SHEET'!T457="","",'S.D.PASTE SHEET'!T457)</f>
        <v/>
      </c>
      <c s="50" t="str">
        <f>IF('S.D.PASTE SHEET'!U457="","",'S.D.PASTE SHEET'!U457)</f>
        <v/>
      </c>
      <c s="50" t="str">
        <f>IF('S.D.PASTE SHEET'!V457="","",'S.D.PASTE SHEET'!V457)</f>
        <v/>
      </c>
      <c s="50" t="str">
        <f>IF('S.D.PASTE SHEET'!W457="","",'S.D.PASTE SHEET'!W457)</f>
        <v/>
      </c>
      <c s="50" t="str">
        <f>IF('S.D.PASTE SHEET'!X457="","",'S.D.PASTE SHEET'!X457)</f>
        <v/>
      </c>
      <c s="50" t="str">
        <f>IF('S.D.PASTE SHEET'!Y457="","",'S.D.PASTE SHEET'!Y457)</f>
        <v/>
      </c>
      <c s="50" t="str">
        <f>IF('S.D.PASTE SHEET'!Z457="","",'S.D.PASTE SHEET'!Z457)</f>
        <v/>
      </c>
      <c s="50" t="str">
        <f>IF('S.D.PASTE SHEET'!AA457="","",'S.D.PASTE SHEET'!AA457)</f>
        <v/>
      </c>
      <c s="50" t="str">
        <f>IF('S.D.PASTE SHEET'!AB457="","",'S.D.PASTE SHEET'!AB457)</f>
        <v/>
      </c>
      <c s="50" t="str">
        <f>IF('S.D.PASTE SHEET'!AC457="","",'S.D.PASTE SHEET'!AC457)</f>
        <v/>
      </c>
      <c s="50" t="str">
        <f>IF('S.D.PASTE SHEET'!AD457="","",'S.D.PASTE SHEET'!AD457)</f>
        <v/>
      </c>
      <c s="52"/>
      <c s="48" t="str">
        <f>IF(AK457="","",IF(AK457&gt;0,COUNT($AG$2:AG457),""))</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IF(BC457="","",IF(BC457&gt;0,COUNT($AY$2:AY457),""))</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58" spans="1:66" ht="15.75" customHeight="1">
      <c r="A458" s="50" t="str">
        <f>IF('S.D.PASTE SHEET'!A458="","",'S.D.PASTE SHEET'!A458)</f>
        <v/>
      </c>
      <c s="50" t="str">
        <f>IF('S.D.PASTE SHEET'!B458="","",'S.D.PASTE SHEET'!B458)</f>
        <v/>
      </c>
      <c s="50" t="str">
        <f>IF('S.D.PASTE SHEET'!C458="","",'S.D.PASTE SHEET'!C458)</f>
        <v/>
      </c>
      <c s="51" t="str">
        <f>IF('S.D.PASTE SHEET'!D458="","",'S.D.PASTE SHEET'!D458)</f>
        <v/>
      </c>
      <c s="50" t="str">
        <f>IF('S.D.PASTE SHEET'!E458="","",UPPER('S.D.PASTE SHEET'!E458))</f>
        <v/>
      </c>
      <c s="50" t="str">
        <f>IF('S.D.PASTE SHEET'!F458="","",'S.D.PASTE SHEET'!F458)</f>
        <v/>
      </c>
      <c s="50" t="str">
        <f>IF('S.D.PASTE SHEET'!G458="","",UPPER('S.D.PASTE SHEET'!G458))</f>
        <v/>
      </c>
      <c s="50" t="str">
        <f>IF('S.D.PASTE SHEET'!H458="","",UPPER('S.D.PASTE SHEET'!H458))</f>
        <v/>
      </c>
      <c s="50" t="str">
        <f>IF('S.D.PASTE SHEET'!I458="","",'S.D.PASTE SHEET'!I458)</f>
        <v/>
      </c>
      <c s="51" t="str">
        <f>IF('S.D.PASTE SHEET'!J458="","",'S.D.PASTE SHEET'!J458)</f>
        <v/>
      </c>
      <c s="50" t="str">
        <f>IF('S.D.PASTE SHEET'!K458="","",'S.D.PASTE SHEET'!K458)</f>
        <v/>
      </c>
      <c s="50" t="str">
        <f>IF('S.D.PASTE SHEET'!L458="","",'S.D.PASTE SHEET'!L458)</f>
        <v/>
      </c>
      <c s="50" t="str">
        <f>IF('S.D.PASTE SHEET'!M458="","",'S.D.PASTE SHEET'!M458)</f>
        <v/>
      </c>
      <c s="50" t="str">
        <f>IF('S.D.PASTE SHEET'!N458="","",'S.D.PASTE SHEET'!N458)</f>
        <v/>
      </c>
      <c s="50" t="str">
        <f>IF('S.D.PASTE SHEET'!O458="","",'S.D.PASTE SHEET'!O458)</f>
        <v/>
      </c>
      <c s="50" t="str">
        <f>IF('S.D.PASTE SHEET'!P458="","",'S.D.PASTE SHEET'!P458)</f>
        <v/>
      </c>
      <c s="50" t="str">
        <f>IF('S.D.PASTE SHEET'!Q458="","",'S.D.PASTE SHEET'!Q458)</f>
        <v/>
      </c>
      <c s="50" t="str">
        <f>IF('S.D.PASTE SHEET'!R458="","",'S.D.PASTE SHEET'!R458)</f>
        <v/>
      </c>
      <c s="50" t="str">
        <f>IF('S.D.PASTE SHEET'!S458="","",'S.D.PASTE SHEET'!S458)</f>
        <v/>
      </c>
      <c s="50" t="str">
        <f>IF('S.D.PASTE SHEET'!T458="","",'S.D.PASTE SHEET'!T458)</f>
        <v/>
      </c>
      <c s="50" t="str">
        <f>IF('S.D.PASTE SHEET'!U458="","",'S.D.PASTE SHEET'!U458)</f>
        <v/>
      </c>
      <c s="50" t="str">
        <f>IF('S.D.PASTE SHEET'!V458="","",'S.D.PASTE SHEET'!V458)</f>
        <v/>
      </c>
      <c s="50" t="str">
        <f>IF('S.D.PASTE SHEET'!W458="","",'S.D.PASTE SHEET'!W458)</f>
        <v/>
      </c>
      <c s="50" t="str">
        <f>IF('S.D.PASTE SHEET'!X458="","",'S.D.PASTE SHEET'!X458)</f>
        <v/>
      </c>
      <c s="50" t="str">
        <f>IF('S.D.PASTE SHEET'!Y458="","",'S.D.PASTE SHEET'!Y458)</f>
        <v/>
      </c>
      <c s="50" t="str">
        <f>IF('S.D.PASTE SHEET'!Z458="","",'S.D.PASTE SHEET'!Z458)</f>
        <v/>
      </c>
      <c s="50" t="str">
        <f>IF('S.D.PASTE SHEET'!AA458="","",'S.D.PASTE SHEET'!AA458)</f>
        <v/>
      </c>
      <c s="50" t="str">
        <f>IF('S.D.PASTE SHEET'!AB458="","",'S.D.PASTE SHEET'!AB458)</f>
        <v/>
      </c>
      <c s="50" t="str">
        <f>IF('S.D.PASTE SHEET'!AC458="","",'S.D.PASTE SHEET'!AC458)</f>
        <v/>
      </c>
      <c s="50" t="str">
        <f>IF('S.D.PASTE SHEET'!AD458="","",'S.D.PASTE SHEET'!AD458)</f>
        <v/>
      </c>
      <c s="52"/>
      <c s="48" t="str">
        <f>IF(AK458="","",IF(AK458&gt;0,COUNT($AG$2:AG458),""))</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IF(BC458="","",IF(BC458&gt;0,COUNT($AY$2:AY458),""))</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59" spans="1:66" ht="15.75" customHeight="1">
      <c r="A459" s="50" t="str">
        <f>IF('S.D.PASTE SHEET'!A459="","",'S.D.PASTE SHEET'!A459)</f>
        <v/>
      </c>
      <c s="50" t="str">
        <f>IF('S.D.PASTE SHEET'!B459="","",'S.D.PASTE SHEET'!B459)</f>
        <v/>
      </c>
      <c s="50" t="str">
        <f>IF('S.D.PASTE SHEET'!C459="","",'S.D.PASTE SHEET'!C459)</f>
        <v/>
      </c>
      <c s="51" t="str">
        <f>IF('S.D.PASTE SHEET'!D459="","",'S.D.PASTE SHEET'!D459)</f>
        <v/>
      </c>
      <c s="50" t="str">
        <f>IF('S.D.PASTE SHEET'!E459="","",UPPER('S.D.PASTE SHEET'!E459))</f>
        <v/>
      </c>
      <c s="50" t="str">
        <f>IF('S.D.PASTE SHEET'!F459="","",'S.D.PASTE SHEET'!F459)</f>
        <v/>
      </c>
      <c s="50" t="str">
        <f>IF('S.D.PASTE SHEET'!G459="","",UPPER('S.D.PASTE SHEET'!G459))</f>
        <v/>
      </c>
      <c s="50" t="str">
        <f>IF('S.D.PASTE SHEET'!H459="","",UPPER('S.D.PASTE SHEET'!H459))</f>
        <v/>
      </c>
      <c s="50" t="str">
        <f>IF('S.D.PASTE SHEET'!I459="","",'S.D.PASTE SHEET'!I459)</f>
        <v/>
      </c>
      <c s="51" t="str">
        <f>IF('S.D.PASTE SHEET'!J459="","",'S.D.PASTE SHEET'!J459)</f>
        <v/>
      </c>
      <c s="50" t="str">
        <f>IF('S.D.PASTE SHEET'!K459="","",'S.D.PASTE SHEET'!K459)</f>
        <v/>
      </c>
      <c s="50" t="str">
        <f>IF('S.D.PASTE SHEET'!L459="","",'S.D.PASTE SHEET'!L459)</f>
        <v/>
      </c>
      <c s="50" t="str">
        <f>IF('S.D.PASTE SHEET'!M459="","",'S.D.PASTE SHEET'!M459)</f>
        <v/>
      </c>
      <c s="50" t="str">
        <f>IF('S.D.PASTE SHEET'!N459="","",'S.D.PASTE SHEET'!N459)</f>
        <v/>
      </c>
      <c s="50" t="str">
        <f>IF('S.D.PASTE SHEET'!O459="","",'S.D.PASTE SHEET'!O459)</f>
        <v/>
      </c>
      <c s="50" t="str">
        <f>IF('S.D.PASTE SHEET'!P459="","",'S.D.PASTE SHEET'!P459)</f>
        <v/>
      </c>
      <c s="50" t="str">
        <f>IF('S.D.PASTE SHEET'!Q459="","",'S.D.PASTE SHEET'!Q459)</f>
        <v/>
      </c>
      <c s="50" t="str">
        <f>IF('S.D.PASTE SHEET'!R459="","",'S.D.PASTE SHEET'!R459)</f>
        <v/>
      </c>
      <c s="50" t="str">
        <f>IF('S.D.PASTE SHEET'!S459="","",'S.D.PASTE SHEET'!S459)</f>
        <v/>
      </c>
      <c s="50" t="str">
        <f>IF('S.D.PASTE SHEET'!T459="","",'S.D.PASTE SHEET'!T459)</f>
        <v/>
      </c>
      <c s="50" t="str">
        <f>IF('S.D.PASTE SHEET'!U459="","",'S.D.PASTE SHEET'!U459)</f>
        <v/>
      </c>
      <c s="50" t="str">
        <f>IF('S.D.PASTE SHEET'!V459="","",'S.D.PASTE SHEET'!V459)</f>
        <v/>
      </c>
      <c s="50" t="str">
        <f>IF('S.D.PASTE SHEET'!W459="","",'S.D.PASTE SHEET'!W459)</f>
        <v/>
      </c>
      <c s="50" t="str">
        <f>IF('S.D.PASTE SHEET'!X459="","",'S.D.PASTE SHEET'!X459)</f>
        <v/>
      </c>
      <c s="50" t="str">
        <f>IF('S.D.PASTE SHEET'!Y459="","",'S.D.PASTE SHEET'!Y459)</f>
        <v/>
      </c>
      <c s="50" t="str">
        <f>IF('S.D.PASTE SHEET'!Z459="","",'S.D.PASTE SHEET'!Z459)</f>
        <v/>
      </c>
      <c s="50" t="str">
        <f>IF('S.D.PASTE SHEET'!AA459="","",'S.D.PASTE SHEET'!AA459)</f>
        <v/>
      </c>
      <c s="50" t="str">
        <f>IF('S.D.PASTE SHEET'!AB459="","",'S.D.PASTE SHEET'!AB459)</f>
        <v/>
      </c>
      <c s="50" t="str">
        <f>IF('S.D.PASTE SHEET'!AC459="","",'S.D.PASTE SHEET'!AC459)</f>
        <v/>
      </c>
      <c s="50" t="str">
        <f>IF('S.D.PASTE SHEET'!AD459="","",'S.D.PASTE SHEET'!AD459)</f>
        <v/>
      </c>
      <c s="52"/>
      <c s="48" t="str">
        <f>IF(AK459="","",IF(AK459&gt;0,COUNT($AG$2:AG459),""))</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IF(BC459="","",IF(BC459&gt;0,COUNT($AY$2:AY459),""))</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60" spans="1:66" ht="15.75" customHeight="1">
      <c r="A460" s="50" t="str">
        <f>IF('S.D.PASTE SHEET'!A460="","",'S.D.PASTE SHEET'!A460)</f>
        <v/>
      </c>
      <c s="50" t="str">
        <f>IF('S.D.PASTE SHEET'!B460="","",'S.D.PASTE SHEET'!B460)</f>
        <v/>
      </c>
      <c s="50" t="str">
        <f>IF('S.D.PASTE SHEET'!C460="","",'S.D.PASTE SHEET'!C460)</f>
        <v/>
      </c>
      <c s="51" t="str">
        <f>IF('S.D.PASTE SHEET'!D460="","",'S.D.PASTE SHEET'!D460)</f>
        <v/>
      </c>
      <c s="50" t="str">
        <f>IF('S.D.PASTE SHEET'!E460="","",UPPER('S.D.PASTE SHEET'!E460))</f>
        <v/>
      </c>
      <c s="50" t="str">
        <f>IF('S.D.PASTE SHEET'!F460="","",'S.D.PASTE SHEET'!F460)</f>
        <v/>
      </c>
      <c s="50" t="str">
        <f>IF('S.D.PASTE SHEET'!G460="","",UPPER('S.D.PASTE SHEET'!G460))</f>
        <v/>
      </c>
      <c s="50" t="str">
        <f>IF('S.D.PASTE SHEET'!H460="","",UPPER('S.D.PASTE SHEET'!H460))</f>
        <v/>
      </c>
      <c s="50" t="str">
        <f>IF('S.D.PASTE SHEET'!I460="","",'S.D.PASTE SHEET'!I460)</f>
        <v/>
      </c>
      <c s="51" t="str">
        <f>IF('S.D.PASTE SHEET'!J460="","",'S.D.PASTE SHEET'!J460)</f>
        <v/>
      </c>
      <c s="50" t="str">
        <f>IF('S.D.PASTE SHEET'!K460="","",'S.D.PASTE SHEET'!K460)</f>
        <v/>
      </c>
      <c s="50" t="str">
        <f>IF('S.D.PASTE SHEET'!L460="","",'S.D.PASTE SHEET'!L460)</f>
        <v/>
      </c>
      <c s="50" t="str">
        <f>IF('S.D.PASTE SHEET'!M460="","",'S.D.PASTE SHEET'!M460)</f>
        <v/>
      </c>
      <c s="50" t="str">
        <f>IF('S.D.PASTE SHEET'!N460="","",'S.D.PASTE SHEET'!N460)</f>
        <v/>
      </c>
      <c s="50" t="str">
        <f>IF('S.D.PASTE SHEET'!O460="","",'S.D.PASTE SHEET'!O460)</f>
        <v/>
      </c>
      <c s="50" t="str">
        <f>IF('S.D.PASTE SHEET'!P460="","",'S.D.PASTE SHEET'!P460)</f>
        <v/>
      </c>
      <c s="50" t="str">
        <f>IF('S.D.PASTE SHEET'!Q460="","",'S.D.PASTE SHEET'!Q460)</f>
        <v/>
      </c>
      <c s="50" t="str">
        <f>IF('S.D.PASTE SHEET'!R460="","",'S.D.PASTE SHEET'!R460)</f>
        <v/>
      </c>
      <c s="50" t="str">
        <f>IF('S.D.PASTE SHEET'!S460="","",'S.D.PASTE SHEET'!S460)</f>
        <v/>
      </c>
      <c s="50" t="str">
        <f>IF('S.D.PASTE SHEET'!T460="","",'S.D.PASTE SHEET'!T460)</f>
        <v/>
      </c>
      <c s="50" t="str">
        <f>IF('S.D.PASTE SHEET'!U460="","",'S.D.PASTE SHEET'!U460)</f>
        <v/>
      </c>
      <c s="50" t="str">
        <f>IF('S.D.PASTE SHEET'!V460="","",'S.D.PASTE SHEET'!V460)</f>
        <v/>
      </c>
      <c s="50" t="str">
        <f>IF('S.D.PASTE SHEET'!W460="","",'S.D.PASTE SHEET'!W460)</f>
        <v/>
      </c>
      <c s="50" t="str">
        <f>IF('S.D.PASTE SHEET'!X460="","",'S.D.PASTE SHEET'!X460)</f>
        <v/>
      </c>
      <c s="50" t="str">
        <f>IF('S.D.PASTE SHEET'!Y460="","",'S.D.PASTE SHEET'!Y460)</f>
        <v/>
      </c>
      <c s="50" t="str">
        <f>IF('S.D.PASTE SHEET'!Z460="","",'S.D.PASTE SHEET'!Z460)</f>
        <v/>
      </c>
      <c s="50" t="str">
        <f>IF('S.D.PASTE SHEET'!AA460="","",'S.D.PASTE SHEET'!AA460)</f>
        <v/>
      </c>
      <c s="50" t="str">
        <f>IF('S.D.PASTE SHEET'!AB460="","",'S.D.PASTE SHEET'!AB460)</f>
        <v/>
      </c>
      <c s="50" t="str">
        <f>IF('S.D.PASTE SHEET'!AC460="","",'S.D.PASTE SHEET'!AC460)</f>
        <v/>
      </c>
      <c s="50" t="str">
        <f>IF('S.D.PASTE SHEET'!AD460="","",'S.D.PASTE SHEET'!AD460)</f>
        <v/>
      </c>
      <c s="52"/>
      <c s="48" t="str">
        <f>IF(AK460="","",IF(AK460&gt;0,COUNT($AG$2:AG460),""))</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IF(BC460="","",IF(BC460&gt;0,COUNT($AY$2:AY460),""))</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61" spans="1:66" ht="15.75" customHeight="1">
      <c r="A461" s="50" t="str">
        <f>IF('S.D.PASTE SHEET'!A461="","",'S.D.PASTE SHEET'!A461)</f>
        <v/>
      </c>
      <c s="50" t="str">
        <f>IF('S.D.PASTE SHEET'!B461="","",'S.D.PASTE SHEET'!B461)</f>
        <v/>
      </c>
      <c s="50" t="str">
        <f>IF('S.D.PASTE SHEET'!C461="","",'S.D.PASTE SHEET'!C461)</f>
        <v/>
      </c>
      <c s="51" t="str">
        <f>IF('S.D.PASTE SHEET'!D461="","",'S.D.PASTE SHEET'!D461)</f>
        <v/>
      </c>
      <c s="50" t="str">
        <f>IF('S.D.PASTE SHEET'!E461="","",UPPER('S.D.PASTE SHEET'!E461))</f>
        <v/>
      </c>
      <c s="50" t="str">
        <f>IF('S.D.PASTE SHEET'!F461="","",'S.D.PASTE SHEET'!F461)</f>
        <v/>
      </c>
      <c s="50" t="str">
        <f>IF('S.D.PASTE SHEET'!G461="","",UPPER('S.D.PASTE SHEET'!G461))</f>
        <v/>
      </c>
      <c s="50" t="str">
        <f>IF('S.D.PASTE SHEET'!H461="","",UPPER('S.D.PASTE SHEET'!H461))</f>
        <v/>
      </c>
      <c s="50" t="str">
        <f>IF('S.D.PASTE SHEET'!I461="","",'S.D.PASTE SHEET'!I461)</f>
        <v/>
      </c>
      <c s="51" t="str">
        <f>IF('S.D.PASTE SHEET'!J461="","",'S.D.PASTE SHEET'!J461)</f>
        <v/>
      </c>
      <c s="50" t="str">
        <f>IF('S.D.PASTE SHEET'!K461="","",'S.D.PASTE SHEET'!K461)</f>
        <v/>
      </c>
      <c s="50" t="str">
        <f>IF('S.D.PASTE SHEET'!L461="","",'S.D.PASTE SHEET'!L461)</f>
        <v/>
      </c>
      <c s="50" t="str">
        <f>IF('S.D.PASTE SHEET'!M461="","",'S.D.PASTE SHEET'!M461)</f>
        <v/>
      </c>
      <c s="50" t="str">
        <f>IF('S.D.PASTE SHEET'!N461="","",'S.D.PASTE SHEET'!N461)</f>
        <v/>
      </c>
      <c s="50" t="str">
        <f>IF('S.D.PASTE SHEET'!O461="","",'S.D.PASTE SHEET'!O461)</f>
        <v/>
      </c>
      <c s="50" t="str">
        <f>IF('S.D.PASTE SHEET'!P461="","",'S.D.PASTE SHEET'!P461)</f>
        <v/>
      </c>
      <c s="50" t="str">
        <f>IF('S.D.PASTE SHEET'!Q461="","",'S.D.PASTE SHEET'!Q461)</f>
        <v/>
      </c>
      <c s="50" t="str">
        <f>IF('S.D.PASTE SHEET'!R461="","",'S.D.PASTE SHEET'!R461)</f>
        <v/>
      </c>
      <c s="50" t="str">
        <f>IF('S.D.PASTE SHEET'!S461="","",'S.D.PASTE SHEET'!S461)</f>
        <v/>
      </c>
      <c s="50" t="str">
        <f>IF('S.D.PASTE SHEET'!T461="","",'S.D.PASTE SHEET'!T461)</f>
        <v/>
      </c>
      <c s="50" t="str">
        <f>IF('S.D.PASTE SHEET'!U461="","",'S.D.PASTE SHEET'!U461)</f>
        <v/>
      </c>
      <c s="50" t="str">
        <f>IF('S.D.PASTE SHEET'!V461="","",'S.D.PASTE SHEET'!V461)</f>
        <v/>
      </c>
      <c s="50" t="str">
        <f>IF('S.D.PASTE SHEET'!W461="","",'S.D.PASTE SHEET'!W461)</f>
        <v/>
      </c>
      <c s="50" t="str">
        <f>IF('S.D.PASTE SHEET'!X461="","",'S.D.PASTE SHEET'!X461)</f>
        <v/>
      </c>
      <c s="50" t="str">
        <f>IF('S.D.PASTE SHEET'!Y461="","",'S.D.PASTE SHEET'!Y461)</f>
        <v/>
      </c>
      <c s="50" t="str">
        <f>IF('S.D.PASTE SHEET'!Z461="","",'S.D.PASTE SHEET'!Z461)</f>
        <v/>
      </c>
      <c s="50" t="str">
        <f>IF('S.D.PASTE SHEET'!AA461="","",'S.D.PASTE SHEET'!AA461)</f>
        <v/>
      </c>
      <c s="50" t="str">
        <f>IF('S.D.PASTE SHEET'!AB461="","",'S.D.PASTE SHEET'!AB461)</f>
        <v/>
      </c>
      <c s="50" t="str">
        <f>IF('S.D.PASTE SHEET'!AC461="","",'S.D.PASTE SHEET'!AC461)</f>
        <v/>
      </c>
      <c s="50" t="str">
        <f>IF('S.D.PASTE SHEET'!AD461="","",'S.D.PASTE SHEET'!AD461)</f>
        <v/>
      </c>
      <c s="52"/>
      <c s="48" t="str">
        <f>IF(AK461="","",IF(AK461&gt;0,COUNT($AG$2:AG461),""))</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IF(BC461="","",IF(BC461&gt;0,COUNT($AY$2:AY461),""))</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62" spans="1:66" ht="15.75" customHeight="1">
      <c r="A462" s="50" t="str">
        <f>IF('S.D.PASTE SHEET'!A462="","",'S.D.PASTE SHEET'!A462)</f>
        <v/>
      </c>
      <c s="50" t="str">
        <f>IF('S.D.PASTE SHEET'!B462="","",'S.D.PASTE SHEET'!B462)</f>
        <v/>
      </c>
      <c s="50" t="str">
        <f>IF('S.D.PASTE SHEET'!C462="","",'S.D.PASTE SHEET'!C462)</f>
        <v/>
      </c>
      <c s="51" t="str">
        <f>IF('S.D.PASTE SHEET'!D462="","",'S.D.PASTE SHEET'!D462)</f>
        <v/>
      </c>
      <c s="50" t="str">
        <f>IF('S.D.PASTE SHEET'!E462="","",UPPER('S.D.PASTE SHEET'!E462))</f>
        <v/>
      </c>
      <c s="50" t="str">
        <f>IF('S.D.PASTE SHEET'!F462="","",'S.D.PASTE SHEET'!F462)</f>
        <v/>
      </c>
      <c s="50" t="str">
        <f>IF('S.D.PASTE SHEET'!G462="","",UPPER('S.D.PASTE SHEET'!G462))</f>
        <v/>
      </c>
      <c s="50" t="str">
        <f>IF('S.D.PASTE SHEET'!H462="","",UPPER('S.D.PASTE SHEET'!H462))</f>
        <v/>
      </c>
      <c s="50" t="str">
        <f>IF('S.D.PASTE SHEET'!I462="","",'S.D.PASTE SHEET'!I462)</f>
        <v/>
      </c>
      <c s="51" t="str">
        <f>IF('S.D.PASTE SHEET'!J462="","",'S.D.PASTE SHEET'!J462)</f>
        <v/>
      </c>
      <c s="50" t="str">
        <f>IF('S.D.PASTE SHEET'!K462="","",'S.D.PASTE SHEET'!K462)</f>
        <v/>
      </c>
      <c s="50" t="str">
        <f>IF('S.D.PASTE SHEET'!L462="","",'S.D.PASTE SHEET'!L462)</f>
        <v/>
      </c>
      <c s="50" t="str">
        <f>IF('S.D.PASTE SHEET'!M462="","",'S.D.PASTE SHEET'!M462)</f>
        <v/>
      </c>
      <c s="50" t="str">
        <f>IF('S.D.PASTE SHEET'!N462="","",'S.D.PASTE SHEET'!N462)</f>
        <v/>
      </c>
      <c s="50" t="str">
        <f>IF('S.D.PASTE SHEET'!O462="","",'S.D.PASTE SHEET'!O462)</f>
        <v/>
      </c>
      <c s="50" t="str">
        <f>IF('S.D.PASTE SHEET'!P462="","",'S.D.PASTE SHEET'!P462)</f>
        <v/>
      </c>
      <c s="50" t="str">
        <f>IF('S.D.PASTE SHEET'!Q462="","",'S.D.PASTE SHEET'!Q462)</f>
        <v/>
      </c>
      <c s="50" t="str">
        <f>IF('S.D.PASTE SHEET'!R462="","",'S.D.PASTE SHEET'!R462)</f>
        <v/>
      </c>
      <c s="50" t="str">
        <f>IF('S.D.PASTE SHEET'!S462="","",'S.D.PASTE SHEET'!S462)</f>
        <v/>
      </c>
      <c s="50" t="str">
        <f>IF('S.D.PASTE SHEET'!T462="","",'S.D.PASTE SHEET'!T462)</f>
        <v/>
      </c>
      <c s="50" t="str">
        <f>IF('S.D.PASTE SHEET'!U462="","",'S.D.PASTE SHEET'!U462)</f>
        <v/>
      </c>
      <c s="50" t="str">
        <f>IF('S.D.PASTE SHEET'!V462="","",'S.D.PASTE SHEET'!V462)</f>
        <v/>
      </c>
      <c s="50" t="str">
        <f>IF('S.D.PASTE SHEET'!W462="","",'S.D.PASTE SHEET'!W462)</f>
        <v/>
      </c>
      <c s="50" t="str">
        <f>IF('S.D.PASTE SHEET'!X462="","",'S.D.PASTE SHEET'!X462)</f>
        <v/>
      </c>
      <c s="50" t="str">
        <f>IF('S.D.PASTE SHEET'!Y462="","",'S.D.PASTE SHEET'!Y462)</f>
        <v/>
      </c>
      <c s="50" t="str">
        <f>IF('S.D.PASTE SHEET'!Z462="","",'S.D.PASTE SHEET'!Z462)</f>
        <v/>
      </c>
      <c s="50" t="str">
        <f>IF('S.D.PASTE SHEET'!AA462="","",'S.D.PASTE SHEET'!AA462)</f>
        <v/>
      </c>
      <c s="50" t="str">
        <f>IF('S.D.PASTE SHEET'!AB462="","",'S.D.PASTE SHEET'!AB462)</f>
        <v/>
      </c>
      <c s="50" t="str">
        <f>IF('S.D.PASTE SHEET'!AC462="","",'S.D.PASTE SHEET'!AC462)</f>
        <v/>
      </c>
      <c s="50" t="str">
        <f>IF('S.D.PASTE SHEET'!AD462="","",'S.D.PASTE SHEET'!AD462)</f>
        <v/>
      </c>
      <c s="52"/>
      <c s="48" t="str">
        <f>IF(AK462="","",IF(AK462&gt;0,COUNT($AG$2:AG462),""))</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IF(BC462="","",IF(BC462&gt;0,COUNT($AY$2:AY462),""))</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63" spans="1:66" ht="15.75" customHeight="1">
      <c r="A463" s="50" t="str">
        <f>IF('S.D.PASTE SHEET'!A463="","",'S.D.PASTE SHEET'!A463)</f>
        <v/>
      </c>
      <c s="50" t="str">
        <f>IF('S.D.PASTE SHEET'!B463="","",'S.D.PASTE SHEET'!B463)</f>
        <v/>
      </c>
      <c s="50" t="str">
        <f>IF('S.D.PASTE SHEET'!C463="","",'S.D.PASTE SHEET'!C463)</f>
        <v/>
      </c>
      <c s="51" t="str">
        <f>IF('S.D.PASTE SHEET'!D463="","",'S.D.PASTE SHEET'!D463)</f>
        <v/>
      </c>
      <c s="50" t="str">
        <f>IF('S.D.PASTE SHEET'!E463="","",UPPER('S.D.PASTE SHEET'!E463))</f>
        <v/>
      </c>
      <c s="50" t="str">
        <f>IF('S.D.PASTE SHEET'!F463="","",'S.D.PASTE SHEET'!F463)</f>
        <v/>
      </c>
      <c s="50" t="str">
        <f>IF('S.D.PASTE SHEET'!G463="","",UPPER('S.D.PASTE SHEET'!G463))</f>
        <v/>
      </c>
      <c s="50" t="str">
        <f>IF('S.D.PASTE SHEET'!H463="","",UPPER('S.D.PASTE SHEET'!H463))</f>
        <v/>
      </c>
      <c s="50" t="str">
        <f>IF('S.D.PASTE SHEET'!I463="","",'S.D.PASTE SHEET'!I463)</f>
        <v/>
      </c>
      <c s="51" t="str">
        <f>IF('S.D.PASTE SHEET'!J463="","",'S.D.PASTE SHEET'!J463)</f>
        <v/>
      </c>
      <c s="50" t="str">
        <f>IF('S.D.PASTE SHEET'!K463="","",'S.D.PASTE SHEET'!K463)</f>
        <v/>
      </c>
      <c s="50" t="str">
        <f>IF('S.D.PASTE SHEET'!L463="","",'S.D.PASTE SHEET'!L463)</f>
        <v/>
      </c>
      <c s="50" t="str">
        <f>IF('S.D.PASTE SHEET'!M463="","",'S.D.PASTE SHEET'!M463)</f>
        <v/>
      </c>
      <c s="50" t="str">
        <f>IF('S.D.PASTE SHEET'!N463="","",'S.D.PASTE SHEET'!N463)</f>
        <v/>
      </c>
      <c s="50" t="str">
        <f>IF('S.D.PASTE SHEET'!O463="","",'S.D.PASTE SHEET'!O463)</f>
        <v/>
      </c>
      <c s="50" t="str">
        <f>IF('S.D.PASTE SHEET'!P463="","",'S.D.PASTE SHEET'!P463)</f>
        <v/>
      </c>
      <c s="50" t="str">
        <f>IF('S.D.PASTE SHEET'!Q463="","",'S.D.PASTE SHEET'!Q463)</f>
        <v/>
      </c>
      <c s="50" t="str">
        <f>IF('S.D.PASTE SHEET'!R463="","",'S.D.PASTE SHEET'!R463)</f>
        <v/>
      </c>
      <c s="50" t="str">
        <f>IF('S.D.PASTE SHEET'!S463="","",'S.D.PASTE SHEET'!S463)</f>
        <v/>
      </c>
      <c s="50" t="str">
        <f>IF('S.D.PASTE SHEET'!T463="","",'S.D.PASTE SHEET'!T463)</f>
        <v/>
      </c>
      <c s="50" t="str">
        <f>IF('S.D.PASTE SHEET'!U463="","",'S.D.PASTE SHEET'!U463)</f>
        <v/>
      </c>
      <c s="50" t="str">
        <f>IF('S.D.PASTE SHEET'!V463="","",'S.D.PASTE SHEET'!V463)</f>
        <v/>
      </c>
      <c s="50" t="str">
        <f>IF('S.D.PASTE SHEET'!W463="","",'S.D.PASTE SHEET'!W463)</f>
        <v/>
      </c>
      <c s="50" t="str">
        <f>IF('S.D.PASTE SHEET'!X463="","",'S.D.PASTE SHEET'!X463)</f>
        <v/>
      </c>
      <c s="50" t="str">
        <f>IF('S.D.PASTE SHEET'!Y463="","",'S.D.PASTE SHEET'!Y463)</f>
        <v/>
      </c>
      <c s="50" t="str">
        <f>IF('S.D.PASTE SHEET'!Z463="","",'S.D.PASTE SHEET'!Z463)</f>
        <v/>
      </c>
      <c s="50" t="str">
        <f>IF('S.D.PASTE SHEET'!AA463="","",'S.D.PASTE SHEET'!AA463)</f>
        <v/>
      </c>
      <c s="50" t="str">
        <f>IF('S.D.PASTE SHEET'!AB463="","",'S.D.PASTE SHEET'!AB463)</f>
        <v/>
      </c>
      <c s="50" t="str">
        <f>IF('S.D.PASTE SHEET'!AC463="","",'S.D.PASTE SHEET'!AC463)</f>
        <v/>
      </c>
      <c s="50" t="str">
        <f>IF('S.D.PASTE SHEET'!AD463="","",'S.D.PASTE SHEET'!AD463)</f>
        <v/>
      </c>
      <c s="52"/>
      <c s="48" t="str">
        <f>IF(AK463="","",IF(AK463&gt;0,COUNT($AG$2:AG463),""))</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IF(BC463="","",IF(BC463&gt;0,COUNT($AY$2:AY463),""))</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64" spans="1:66" ht="15.75" customHeight="1">
      <c r="A464" s="50" t="str">
        <f>IF('S.D.PASTE SHEET'!A464="","",'S.D.PASTE SHEET'!A464)</f>
        <v/>
      </c>
      <c s="50" t="str">
        <f>IF('S.D.PASTE SHEET'!B464="","",'S.D.PASTE SHEET'!B464)</f>
        <v/>
      </c>
      <c s="50" t="str">
        <f>IF('S.D.PASTE SHEET'!C464="","",'S.D.PASTE SHEET'!C464)</f>
        <v/>
      </c>
      <c s="51" t="str">
        <f>IF('S.D.PASTE SHEET'!D464="","",'S.D.PASTE SHEET'!D464)</f>
        <v/>
      </c>
      <c s="50" t="str">
        <f>IF('S.D.PASTE SHEET'!E464="","",UPPER('S.D.PASTE SHEET'!E464))</f>
        <v/>
      </c>
      <c s="50" t="str">
        <f>IF('S.D.PASTE SHEET'!F464="","",'S.D.PASTE SHEET'!F464)</f>
        <v/>
      </c>
      <c s="50" t="str">
        <f>IF('S.D.PASTE SHEET'!G464="","",UPPER('S.D.PASTE SHEET'!G464))</f>
        <v/>
      </c>
      <c s="50" t="str">
        <f>IF('S.D.PASTE SHEET'!H464="","",UPPER('S.D.PASTE SHEET'!H464))</f>
        <v/>
      </c>
      <c s="50" t="str">
        <f>IF('S.D.PASTE SHEET'!I464="","",'S.D.PASTE SHEET'!I464)</f>
        <v/>
      </c>
      <c s="51" t="str">
        <f>IF('S.D.PASTE SHEET'!J464="","",'S.D.PASTE SHEET'!J464)</f>
        <v/>
      </c>
      <c s="50" t="str">
        <f>IF('S.D.PASTE SHEET'!K464="","",'S.D.PASTE SHEET'!K464)</f>
        <v/>
      </c>
      <c s="50" t="str">
        <f>IF('S.D.PASTE SHEET'!L464="","",'S.D.PASTE SHEET'!L464)</f>
        <v/>
      </c>
      <c s="50" t="str">
        <f>IF('S.D.PASTE SHEET'!M464="","",'S.D.PASTE SHEET'!M464)</f>
        <v/>
      </c>
      <c s="50" t="str">
        <f>IF('S.D.PASTE SHEET'!N464="","",'S.D.PASTE SHEET'!N464)</f>
        <v/>
      </c>
      <c s="50" t="str">
        <f>IF('S.D.PASTE SHEET'!O464="","",'S.D.PASTE SHEET'!O464)</f>
        <v/>
      </c>
      <c s="50" t="str">
        <f>IF('S.D.PASTE SHEET'!P464="","",'S.D.PASTE SHEET'!P464)</f>
        <v/>
      </c>
      <c s="50" t="str">
        <f>IF('S.D.PASTE SHEET'!Q464="","",'S.D.PASTE SHEET'!Q464)</f>
        <v/>
      </c>
      <c s="50" t="str">
        <f>IF('S.D.PASTE SHEET'!R464="","",'S.D.PASTE SHEET'!R464)</f>
        <v/>
      </c>
      <c s="50" t="str">
        <f>IF('S.D.PASTE SHEET'!S464="","",'S.D.PASTE SHEET'!S464)</f>
        <v/>
      </c>
      <c s="50" t="str">
        <f>IF('S.D.PASTE SHEET'!T464="","",'S.D.PASTE SHEET'!T464)</f>
        <v/>
      </c>
      <c s="50" t="str">
        <f>IF('S.D.PASTE SHEET'!U464="","",'S.D.PASTE SHEET'!U464)</f>
        <v/>
      </c>
      <c s="50" t="str">
        <f>IF('S.D.PASTE SHEET'!V464="","",'S.D.PASTE SHEET'!V464)</f>
        <v/>
      </c>
      <c s="50" t="str">
        <f>IF('S.D.PASTE SHEET'!W464="","",'S.D.PASTE SHEET'!W464)</f>
        <v/>
      </c>
      <c s="50" t="str">
        <f>IF('S.D.PASTE SHEET'!X464="","",'S.D.PASTE SHEET'!X464)</f>
        <v/>
      </c>
      <c s="50" t="str">
        <f>IF('S.D.PASTE SHEET'!Y464="","",'S.D.PASTE SHEET'!Y464)</f>
        <v/>
      </c>
      <c s="50" t="str">
        <f>IF('S.D.PASTE SHEET'!Z464="","",'S.D.PASTE SHEET'!Z464)</f>
        <v/>
      </c>
      <c s="50" t="str">
        <f>IF('S.D.PASTE SHEET'!AA464="","",'S.D.PASTE SHEET'!AA464)</f>
        <v/>
      </c>
      <c s="50" t="str">
        <f>IF('S.D.PASTE SHEET'!AB464="","",'S.D.PASTE SHEET'!AB464)</f>
        <v/>
      </c>
      <c s="50" t="str">
        <f>IF('S.D.PASTE SHEET'!AC464="","",'S.D.PASTE SHEET'!AC464)</f>
        <v/>
      </c>
      <c s="50" t="str">
        <f>IF('S.D.PASTE SHEET'!AD464="","",'S.D.PASTE SHEET'!AD464)</f>
        <v/>
      </c>
      <c s="52"/>
      <c s="48" t="str">
        <f>IF(AK464="","",IF(AK464&gt;0,COUNT($AG$2:AG464),""))</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IF(BC464="","",IF(BC464&gt;0,COUNT($AY$2:AY464),""))</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65" spans="1:66" ht="15.75" customHeight="1">
      <c r="A465" s="50" t="str">
        <f>IF('S.D.PASTE SHEET'!A465="","",'S.D.PASTE SHEET'!A465)</f>
        <v/>
      </c>
      <c s="50" t="str">
        <f>IF('S.D.PASTE SHEET'!B465="","",'S.D.PASTE SHEET'!B465)</f>
        <v/>
      </c>
      <c s="50" t="str">
        <f>IF('S.D.PASTE SHEET'!C465="","",'S.D.PASTE SHEET'!C465)</f>
        <v/>
      </c>
      <c s="51" t="str">
        <f>IF('S.D.PASTE SHEET'!D465="","",'S.D.PASTE SHEET'!D465)</f>
        <v/>
      </c>
      <c s="50" t="str">
        <f>IF('S.D.PASTE SHEET'!E465="","",UPPER('S.D.PASTE SHEET'!E465))</f>
        <v/>
      </c>
      <c s="50" t="str">
        <f>IF('S.D.PASTE SHEET'!F465="","",'S.D.PASTE SHEET'!F465)</f>
        <v/>
      </c>
      <c s="50" t="str">
        <f>IF('S.D.PASTE SHEET'!G465="","",UPPER('S.D.PASTE SHEET'!G465))</f>
        <v/>
      </c>
      <c s="50" t="str">
        <f>IF('S.D.PASTE SHEET'!H465="","",UPPER('S.D.PASTE SHEET'!H465))</f>
        <v/>
      </c>
      <c s="50" t="str">
        <f>IF('S.D.PASTE SHEET'!I465="","",'S.D.PASTE SHEET'!I465)</f>
        <v/>
      </c>
      <c s="51" t="str">
        <f>IF('S.D.PASTE SHEET'!J465="","",'S.D.PASTE SHEET'!J465)</f>
        <v/>
      </c>
      <c s="50" t="str">
        <f>IF('S.D.PASTE SHEET'!K465="","",'S.D.PASTE SHEET'!K465)</f>
        <v/>
      </c>
      <c s="50" t="str">
        <f>IF('S.D.PASTE SHEET'!L465="","",'S.D.PASTE SHEET'!L465)</f>
        <v/>
      </c>
      <c s="50" t="str">
        <f>IF('S.D.PASTE SHEET'!M465="","",'S.D.PASTE SHEET'!M465)</f>
        <v/>
      </c>
      <c s="50" t="str">
        <f>IF('S.D.PASTE SHEET'!N465="","",'S.D.PASTE SHEET'!N465)</f>
        <v/>
      </c>
      <c s="50" t="str">
        <f>IF('S.D.PASTE SHEET'!O465="","",'S.D.PASTE SHEET'!O465)</f>
        <v/>
      </c>
      <c s="50" t="str">
        <f>IF('S.D.PASTE SHEET'!P465="","",'S.D.PASTE SHEET'!P465)</f>
        <v/>
      </c>
      <c s="50" t="str">
        <f>IF('S.D.PASTE SHEET'!Q465="","",'S.D.PASTE SHEET'!Q465)</f>
        <v/>
      </c>
      <c s="50" t="str">
        <f>IF('S.D.PASTE SHEET'!R465="","",'S.D.PASTE SHEET'!R465)</f>
        <v/>
      </c>
      <c s="50" t="str">
        <f>IF('S.D.PASTE SHEET'!S465="","",'S.D.PASTE SHEET'!S465)</f>
        <v/>
      </c>
      <c s="50" t="str">
        <f>IF('S.D.PASTE SHEET'!T465="","",'S.D.PASTE SHEET'!T465)</f>
        <v/>
      </c>
      <c s="50" t="str">
        <f>IF('S.D.PASTE SHEET'!U465="","",'S.D.PASTE SHEET'!U465)</f>
        <v/>
      </c>
      <c s="50" t="str">
        <f>IF('S.D.PASTE SHEET'!V465="","",'S.D.PASTE SHEET'!V465)</f>
        <v/>
      </c>
      <c s="50" t="str">
        <f>IF('S.D.PASTE SHEET'!W465="","",'S.D.PASTE SHEET'!W465)</f>
        <v/>
      </c>
      <c s="50" t="str">
        <f>IF('S.D.PASTE SHEET'!X465="","",'S.D.PASTE SHEET'!X465)</f>
        <v/>
      </c>
      <c s="50" t="str">
        <f>IF('S.D.PASTE SHEET'!Y465="","",'S.D.PASTE SHEET'!Y465)</f>
        <v/>
      </c>
      <c s="50" t="str">
        <f>IF('S.D.PASTE SHEET'!Z465="","",'S.D.PASTE SHEET'!Z465)</f>
        <v/>
      </c>
      <c s="50" t="str">
        <f>IF('S.D.PASTE SHEET'!AA465="","",'S.D.PASTE SHEET'!AA465)</f>
        <v/>
      </c>
      <c s="50" t="str">
        <f>IF('S.D.PASTE SHEET'!AB465="","",'S.D.PASTE SHEET'!AB465)</f>
        <v/>
      </c>
      <c s="50" t="str">
        <f>IF('S.D.PASTE SHEET'!AC465="","",'S.D.PASTE SHEET'!AC465)</f>
        <v/>
      </c>
      <c s="50" t="str">
        <f>IF('S.D.PASTE SHEET'!AD465="","",'S.D.PASTE SHEET'!AD465)</f>
        <v/>
      </c>
      <c s="52"/>
      <c s="48" t="str">
        <f>IF(AK465="","",IF(AK465&gt;0,COUNT($AG$2:AG465),""))</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IF(BC465="","",IF(BC465&gt;0,COUNT($AY$2:AY465),""))</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66" spans="1:66" ht="15.75" customHeight="1">
      <c r="A466" s="50" t="str">
        <f>IF('S.D.PASTE SHEET'!A466="","",'S.D.PASTE SHEET'!A466)</f>
        <v/>
      </c>
      <c s="50" t="str">
        <f>IF('S.D.PASTE SHEET'!B466="","",'S.D.PASTE SHEET'!B466)</f>
        <v/>
      </c>
      <c s="50" t="str">
        <f>IF('S.D.PASTE SHEET'!C466="","",'S.D.PASTE SHEET'!C466)</f>
        <v/>
      </c>
      <c s="51" t="str">
        <f>IF('S.D.PASTE SHEET'!D466="","",'S.D.PASTE SHEET'!D466)</f>
        <v/>
      </c>
      <c s="50" t="str">
        <f>IF('S.D.PASTE SHEET'!E466="","",UPPER('S.D.PASTE SHEET'!E466))</f>
        <v/>
      </c>
      <c s="50" t="str">
        <f>IF('S.D.PASTE SHEET'!F466="","",'S.D.PASTE SHEET'!F466)</f>
        <v/>
      </c>
      <c s="50" t="str">
        <f>IF('S.D.PASTE SHEET'!G466="","",UPPER('S.D.PASTE SHEET'!G466))</f>
        <v/>
      </c>
      <c s="50" t="str">
        <f>IF('S.D.PASTE SHEET'!H466="","",UPPER('S.D.PASTE SHEET'!H466))</f>
        <v/>
      </c>
      <c s="50" t="str">
        <f>IF('S.D.PASTE SHEET'!I466="","",'S.D.PASTE SHEET'!I466)</f>
        <v/>
      </c>
      <c s="51" t="str">
        <f>IF('S.D.PASTE SHEET'!J466="","",'S.D.PASTE SHEET'!J466)</f>
        <v/>
      </c>
      <c s="50" t="str">
        <f>IF('S.D.PASTE SHEET'!K466="","",'S.D.PASTE SHEET'!K466)</f>
        <v/>
      </c>
      <c s="50" t="str">
        <f>IF('S.D.PASTE SHEET'!L466="","",'S.D.PASTE SHEET'!L466)</f>
        <v/>
      </c>
      <c s="50" t="str">
        <f>IF('S.D.PASTE SHEET'!M466="","",'S.D.PASTE SHEET'!M466)</f>
        <v/>
      </c>
      <c s="50" t="str">
        <f>IF('S.D.PASTE SHEET'!N466="","",'S.D.PASTE SHEET'!N466)</f>
        <v/>
      </c>
      <c s="50" t="str">
        <f>IF('S.D.PASTE SHEET'!O466="","",'S.D.PASTE SHEET'!O466)</f>
        <v/>
      </c>
      <c s="50" t="str">
        <f>IF('S.D.PASTE SHEET'!P466="","",'S.D.PASTE SHEET'!P466)</f>
        <v/>
      </c>
      <c s="50" t="str">
        <f>IF('S.D.PASTE SHEET'!Q466="","",'S.D.PASTE SHEET'!Q466)</f>
        <v/>
      </c>
      <c s="50" t="str">
        <f>IF('S.D.PASTE SHEET'!R466="","",'S.D.PASTE SHEET'!R466)</f>
        <v/>
      </c>
      <c s="50" t="str">
        <f>IF('S.D.PASTE SHEET'!S466="","",'S.D.PASTE SHEET'!S466)</f>
        <v/>
      </c>
      <c s="50" t="str">
        <f>IF('S.D.PASTE SHEET'!T466="","",'S.D.PASTE SHEET'!T466)</f>
        <v/>
      </c>
      <c s="50" t="str">
        <f>IF('S.D.PASTE SHEET'!U466="","",'S.D.PASTE SHEET'!U466)</f>
        <v/>
      </c>
      <c s="50" t="str">
        <f>IF('S.D.PASTE SHEET'!V466="","",'S.D.PASTE SHEET'!V466)</f>
        <v/>
      </c>
      <c s="50" t="str">
        <f>IF('S.D.PASTE SHEET'!W466="","",'S.D.PASTE SHEET'!W466)</f>
        <v/>
      </c>
      <c s="50" t="str">
        <f>IF('S.D.PASTE SHEET'!X466="","",'S.D.PASTE SHEET'!X466)</f>
        <v/>
      </c>
      <c s="50" t="str">
        <f>IF('S.D.PASTE SHEET'!Y466="","",'S.D.PASTE SHEET'!Y466)</f>
        <v/>
      </c>
      <c s="50" t="str">
        <f>IF('S.D.PASTE SHEET'!Z466="","",'S.D.PASTE SHEET'!Z466)</f>
        <v/>
      </c>
      <c s="50" t="str">
        <f>IF('S.D.PASTE SHEET'!AA466="","",'S.D.PASTE SHEET'!AA466)</f>
        <v/>
      </c>
      <c s="50" t="str">
        <f>IF('S.D.PASTE SHEET'!AB466="","",'S.D.PASTE SHEET'!AB466)</f>
        <v/>
      </c>
      <c s="50" t="str">
        <f>IF('S.D.PASTE SHEET'!AC466="","",'S.D.PASTE SHEET'!AC466)</f>
        <v/>
      </c>
      <c s="50" t="str">
        <f>IF('S.D.PASTE SHEET'!AD466="","",'S.D.PASTE SHEET'!AD466)</f>
        <v/>
      </c>
      <c s="52"/>
      <c s="48" t="str">
        <f>IF(AK466="","",IF(AK466&gt;0,COUNT($AG$2:AG466),""))</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IF(BC466="","",IF(BC466&gt;0,COUNT($AY$2:AY466),""))</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67" spans="1:66" ht="15.75" customHeight="1">
      <c r="A467" s="50" t="str">
        <f>IF('S.D.PASTE SHEET'!A467="","",'S.D.PASTE SHEET'!A467)</f>
        <v/>
      </c>
      <c s="50" t="str">
        <f>IF('S.D.PASTE SHEET'!B467="","",'S.D.PASTE SHEET'!B467)</f>
        <v/>
      </c>
      <c s="50" t="str">
        <f>IF('S.D.PASTE SHEET'!C467="","",'S.D.PASTE SHEET'!C467)</f>
        <v/>
      </c>
      <c s="51" t="str">
        <f>IF('S.D.PASTE SHEET'!D467="","",'S.D.PASTE SHEET'!D467)</f>
        <v/>
      </c>
      <c s="50" t="str">
        <f>IF('S.D.PASTE SHEET'!E467="","",UPPER('S.D.PASTE SHEET'!E467))</f>
        <v/>
      </c>
      <c s="50" t="str">
        <f>IF('S.D.PASTE SHEET'!F467="","",'S.D.PASTE SHEET'!F467)</f>
        <v/>
      </c>
      <c s="50" t="str">
        <f>IF('S.D.PASTE SHEET'!G467="","",UPPER('S.D.PASTE SHEET'!G467))</f>
        <v/>
      </c>
      <c s="50" t="str">
        <f>IF('S.D.PASTE SHEET'!H467="","",UPPER('S.D.PASTE SHEET'!H467))</f>
        <v/>
      </c>
      <c s="50" t="str">
        <f>IF('S.D.PASTE SHEET'!I467="","",'S.D.PASTE SHEET'!I467)</f>
        <v/>
      </c>
      <c s="51" t="str">
        <f>IF('S.D.PASTE SHEET'!J467="","",'S.D.PASTE SHEET'!J467)</f>
        <v/>
      </c>
      <c s="50" t="str">
        <f>IF('S.D.PASTE SHEET'!K467="","",'S.D.PASTE SHEET'!K467)</f>
        <v/>
      </c>
      <c s="50" t="str">
        <f>IF('S.D.PASTE SHEET'!L467="","",'S.D.PASTE SHEET'!L467)</f>
        <v/>
      </c>
      <c s="50" t="str">
        <f>IF('S.D.PASTE SHEET'!M467="","",'S.D.PASTE SHEET'!M467)</f>
        <v/>
      </c>
      <c s="50" t="str">
        <f>IF('S.D.PASTE SHEET'!N467="","",'S.D.PASTE SHEET'!N467)</f>
        <v/>
      </c>
      <c s="50" t="str">
        <f>IF('S.D.PASTE SHEET'!O467="","",'S.D.PASTE SHEET'!O467)</f>
        <v/>
      </c>
      <c s="50" t="str">
        <f>IF('S.D.PASTE SHEET'!P467="","",'S.D.PASTE SHEET'!P467)</f>
        <v/>
      </c>
      <c s="50" t="str">
        <f>IF('S.D.PASTE SHEET'!Q467="","",'S.D.PASTE SHEET'!Q467)</f>
        <v/>
      </c>
      <c s="50" t="str">
        <f>IF('S.D.PASTE SHEET'!R467="","",'S.D.PASTE SHEET'!R467)</f>
        <v/>
      </c>
      <c s="50" t="str">
        <f>IF('S.D.PASTE SHEET'!S467="","",'S.D.PASTE SHEET'!S467)</f>
        <v/>
      </c>
      <c s="50" t="str">
        <f>IF('S.D.PASTE SHEET'!T467="","",'S.D.PASTE SHEET'!T467)</f>
        <v/>
      </c>
      <c s="50" t="str">
        <f>IF('S.D.PASTE SHEET'!U467="","",'S.D.PASTE SHEET'!U467)</f>
        <v/>
      </c>
      <c s="50" t="str">
        <f>IF('S.D.PASTE SHEET'!V467="","",'S.D.PASTE SHEET'!V467)</f>
        <v/>
      </c>
      <c s="50" t="str">
        <f>IF('S.D.PASTE SHEET'!W467="","",'S.D.PASTE SHEET'!W467)</f>
        <v/>
      </c>
      <c s="50" t="str">
        <f>IF('S.D.PASTE SHEET'!X467="","",'S.D.PASTE SHEET'!X467)</f>
        <v/>
      </c>
      <c s="50" t="str">
        <f>IF('S.D.PASTE SHEET'!Y467="","",'S.D.PASTE SHEET'!Y467)</f>
        <v/>
      </c>
      <c s="50" t="str">
        <f>IF('S.D.PASTE SHEET'!Z467="","",'S.D.PASTE SHEET'!Z467)</f>
        <v/>
      </c>
      <c s="50" t="str">
        <f>IF('S.D.PASTE SHEET'!AA467="","",'S.D.PASTE SHEET'!AA467)</f>
        <v/>
      </c>
      <c s="50" t="str">
        <f>IF('S.D.PASTE SHEET'!AB467="","",'S.D.PASTE SHEET'!AB467)</f>
        <v/>
      </c>
      <c s="50" t="str">
        <f>IF('S.D.PASTE SHEET'!AC467="","",'S.D.PASTE SHEET'!AC467)</f>
        <v/>
      </c>
      <c s="50" t="str">
        <f>IF('S.D.PASTE SHEET'!AD467="","",'S.D.PASTE SHEET'!AD467)</f>
        <v/>
      </c>
      <c s="52"/>
      <c s="48" t="str">
        <f>IF(AK467="","",IF(AK467&gt;0,COUNT($AG$2:AG467),""))</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IF(BC467="","",IF(BC467&gt;0,COUNT($AY$2:AY467),""))</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68" spans="1:66" ht="15.75" customHeight="1">
      <c r="A468" s="50" t="str">
        <f>IF('S.D.PASTE SHEET'!A468="","",'S.D.PASTE SHEET'!A468)</f>
        <v/>
      </c>
      <c s="50" t="str">
        <f>IF('S.D.PASTE SHEET'!B468="","",'S.D.PASTE SHEET'!B468)</f>
        <v/>
      </c>
      <c s="50" t="str">
        <f>IF('S.D.PASTE SHEET'!C468="","",'S.D.PASTE SHEET'!C468)</f>
        <v/>
      </c>
      <c s="51" t="str">
        <f>IF('S.D.PASTE SHEET'!D468="","",'S.D.PASTE SHEET'!D468)</f>
        <v/>
      </c>
      <c s="50" t="str">
        <f>IF('S.D.PASTE SHEET'!E468="","",UPPER('S.D.PASTE SHEET'!E468))</f>
        <v/>
      </c>
      <c s="50" t="str">
        <f>IF('S.D.PASTE SHEET'!F468="","",'S.D.PASTE SHEET'!F468)</f>
        <v/>
      </c>
      <c s="50" t="str">
        <f>IF('S.D.PASTE SHEET'!G468="","",UPPER('S.D.PASTE SHEET'!G468))</f>
        <v/>
      </c>
      <c s="50" t="str">
        <f>IF('S.D.PASTE SHEET'!H468="","",UPPER('S.D.PASTE SHEET'!H468))</f>
        <v/>
      </c>
      <c s="50" t="str">
        <f>IF('S.D.PASTE SHEET'!I468="","",'S.D.PASTE SHEET'!I468)</f>
        <v/>
      </c>
      <c s="51" t="str">
        <f>IF('S.D.PASTE SHEET'!J468="","",'S.D.PASTE SHEET'!J468)</f>
        <v/>
      </c>
      <c s="50" t="str">
        <f>IF('S.D.PASTE SHEET'!K468="","",'S.D.PASTE SHEET'!K468)</f>
        <v/>
      </c>
      <c s="50" t="str">
        <f>IF('S.D.PASTE SHEET'!L468="","",'S.D.PASTE SHEET'!L468)</f>
        <v/>
      </c>
      <c s="50" t="str">
        <f>IF('S.D.PASTE SHEET'!M468="","",'S.D.PASTE SHEET'!M468)</f>
        <v/>
      </c>
      <c s="50" t="str">
        <f>IF('S.D.PASTE SHEET'!N468="","",'S.D.PASTE SHEET'!N468)</f>
        <v/>
      </c>
      <c s="50" t="str">
        <f>IF('S.D.PASTE SHEET'!O468="","",'S.D.PASTE SHEET'!O468)</f>
        <v/>
      </c>
      <c s="50" t="str">
        <f>IF('S.D.PASTE SHEET'!P468="","",'S.D.PASTE SHEET'!P468)</f>
        <v/>
      </c>
      <c s="50" t="str">
        <f>IF('S.D.PASTE SHEET'!Q468="","",'S.D.PASTE SHEET'!Q468)</f>
        <v/>
      </c>
      <c s="50" t="str">
        <f>IF('S.D.PASTE SHEET'!R468="","",'S.D.PASTE SHEET'!R468)</f>
        <v/>
      </c>
      <c s="50" t="str">
        <f>IF('S.D.PASTE SHEET'!S468="","",'S.D.PASTE SHEET'!S468)</f>
        <v/>
      </c>
      <c s="50" t="str">
        <f>IF('S.D.PASTE SHEET'!T468="","",'S.D.PASTE SHEET'!T468)</f>
        <v/>
      </c>
      <c s="50" t="str">
        <f>IF('S.D.PASTE SHEET'!U468="","",'S.D.PASTE SHEET'!U468)</f>
        <v/>
      </c>
      <c s="50" t="str">
        <f>IF('S.D.PASTE SHEET'!V468="","",'S.D.PASTE SHEET'!V468)</f>
        <v/>
      </c>
      <c s="50" t="str">
        <f>IF('S.D.PASTE SHEET'!W468="","",'S.D.PASTE SHEET'!W468)</f>
        <v/>
      </c>
      <c s="50" t="str">
        <f>IF('S.D.PASTE SHEET'!X468="","",'S.D.PASTE SHEET'!X468)</f>
        <v/>
      </c>
      <c s="50" t="str">
        <f>IF('S.D.PASTE SHEET'!Y468="","",'S.D.PASTE SHEET'!Y468)</f>
        <v/>
      </c>
      <c s="50" t="str">
        <f>IF('S.D.PASTE SHEET'!Z468="","",'S.D.PASTE SHEET'!Z468)</f>
        <v/>
      </c>
      <c s="50" t="str">
        <f>IF('S.D.PASTE SHEET'!AA468="","",'S.D.PASTE SHEET'!AA468)</f>
        <v/>
      </c>
      <c s="50" t="str">
        <f>IF('S.D.PASTE SHEET'!AB468="","",'S.D.PASTE SHEET'!AB468)</f>
        <v/>
      </c>
      <c s="50" t="str">
        <f>IF('S.D.PASTE SHEET'!AC468="","",'S.D.PASTE SHEET'!AC468)</f>
        <v/>
      </c>
      <c s="50" t="str">
        <f>IF('S.D.PASTE SHEET'!AD468="","",'S.D.PASTE SHEET'!AD468)</f>
        <v/>
      </c>
      <c s="52"/>
      <c s="48" t="str">
        <f>IF(AK468="","",IF(AK468&gt;0,COUNT($AG$2:AG468),""))</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IF(BC468="","",IF(BC468&gt;0,COUNT($AY$2:AY468),""))</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69" spans="1:66" ht="15.75" customHeight="1">
      <c r="A469" s="50" t="str">
        <f>IF('S.D.PASTE SHEET'!A469="","",'S.D.PASTE SHEET'!A469)</f>
        <v/>
      </c>
      <c s="50" t="str">
        <f>IF('S.D.PASTE SHEET'!B469="","",'S.D.PASTE SHEET'!B469)</f>
        <v/>
      </c>
      <c s="50" t="str">
        <f>IF('S.D.PASTE SHEET'!C469="","",'S.D.PASTE SHEET'!C469)</f>
        <v/>
      </c>
      <c s="51" t="str">
        <f>IF('S.D.PASTE SHEET'!D469="","",'S.D.PASTE SHEET'!D469)</f>
        <v/>
      </c>
      <c s="50" t="str">
        <f>IF('S.D.PASTE SHEET'!E469="","",UPPER('S.D.PASTE SHEET'!E469))</f>
        <v/>
      </c>
      <c s="50" t="str">
        <f>IF('S.D.PASTE SHEET'!F469="","",'S.D.PASTE SHEET'!F469)</f>
        <v/>
      </c>
      <c s="50" t="str">
        <f>IF('S.D.PASTE SHEET'!G469="","",UPPER('S.D.PASTE SHEET'!G469))</f>
        <v/>
      </c>
      <c s="50" t="str">
        <f>IF('S.D.PASTE SHEET'!H469="","",UPPER('S.D.PASTE SHEET'!H469))</f>
        <v/>
      </c>
      <c s="50" t="str">
        <f>IF('S.D.PASTE SHEET'!I469="","",'S.D.PASTE SHEET'!I469)</f>
        <v/>
      </c>
      <c s="51" t="str">
        <f>IF('S.D.PASTE SHEET'!J469="","",'S.D.PASTE SHEET'!J469)</f>
        <v/>
      </c>
      <c s="50" t="str">
        <f>IF('S.D.PASTE SHEET'!K469="","",'S.D.PASTE SHEET'!K469)</f>
        <v/>
      </c>
      <c s="50" t="str">
        <f>IF('S.D.PASTE SHEET'!L469="","",'S.D.PASTE SHEET'!L469)</f>
        <v/>
      </c>
      <c s="50" t="str">
        <f>IF('S.D.PASTE SHEET'!M469="","",'S.D.PASTE SHEET'!M469)</f>
        <v/>
      </c>
      <c s="50" t="str">
        <f>IF('S.D.PASTE SHEET'!N469="","",'S.D.PASTE SHEET'!N469)</f>
        <v/>
      </c>
      <c s="50" t="str">
        <f>IF('S.D.PASTE SHEET'!O469="","",'S.D.PASTE SHEET'!O469)</f>
        <v/>
      </c>
      <c s="50" t="str">
        <f>IF('S.D.PASTE SHEET'!P469="","",'S.D.PASTE SHEET'!P469)</f>
        <v/>
      </c>
      <c s="50" t="str">
        <f>IF('S.D.PASTE SHEET'!Q469="","",'S.D.PASTE SHEET'!Q469)</f>
        <v/>
      </c>
      <c s="50" t="str">
        <f>IF('S.D.PASTE SHEET'!R469="","",'S.D.PASTE SHEET'!R469)</f>
        <v/>
      </c>
      <c s="50" t="str">
        <f>IF('S.D.PASTE SHEET'!S469="","",'S.D.PASTE SHEET'!S469)</f>
        <v/>
      </c>
      <c s="50" t="str">
        <f>IF('S.D.PASTE SHEET'!T469="","",'S.D.PASTE SHEET'!T469)</f>
        <v/>
      </c>
      <c s="50" t="str">
        <f>IF('S.D.PASTE SHEET'!U469="","",'S.D.PASTE SHEET'!U469)</f>
        <v/>
      </c>
      <c s="50" t="str">
        <f>IF('S.D.PASTE SHEET'!V469="","",'S.D.PASTE SHEET'!V469)</f>
        <v/>
      </c>
      <c s="50" t="str">
        <f>IF('S.D.PASTE SHEET'!W469="","",'S.D.PASTE SHEET'!W469)</f>
        <v/>
      </c>
      <c s="50" t="str">
        <f>IF('S.D.PASTE SHEET'!X469="","",'S.D.PASTE SHEET'!X469)</f>
        <v/>
      </c>
      <c s="50" t="str">
        <f>IF('S.D.PASTE SHEET'!Y469="","",'S.D.PASTE SHEET'!Y469)</f>
        <v/>
      </c>
      <c s="50" t="str">
        <f>IF('S.D.PASTE SHEET'!Z469="","",'S.D.PASTE SHEET'!Z469)</f>
        <v/>
      </c>
      <c s="50" t="str">
        <f>IF('S.D.PASTE SHEET'!AA469="","",'S.D.PASTE SHEET'!AA469)</f>
        <v/>
      </c>
      <c s="50" t="str">
        <f>IF('S.D.PASTE SHEET'!AB469="","",'S.D.PASTE SHEET'!AB469)</f>
        <v/>
      </c>
      <c s="50" t="str">
        <f>IF('S.D.PASTE SHEET'!AC469="","",'S.D.PASTE SHEET'!AC469)</f>
        <v/>
      </c>
      <c s="50" t="str">
        <f>IF('S.D.PASTE SHEET'!AD469="","",'S.D.PASTE SHEET'!AD469)</f>
        <v/>
      </c>
      <c s="52"/>
      <c s="48" t="str">
        <f>IF(AK469="","",IF(AK469&gt;0,COUNT($AG$2:AG469),""))</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IF(BC469="","",IF(BC469&gt;0,COUNT($AY$2:AY469),""))</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70" spans="1:66" ht="15.75" customHeight="1">
      <c r="A470" s="50" t="str">
        <f>IF('S.D.PASTE SHEET'!A470="","",'S.D.PASTE SHEET'!A470)</f>
        <v/>
      </c>
      <c s="50" t="str">
        <f>IF('S.D.PASTE SHEET'!B470="","",'S.D.PASTE SHEET'!B470)</f>
        <v/>
      </c>
      <c s="50" t="str">
        <f>IF('S.D.PASTE SHEET'!C470="","",'S.D.PASTE SHEET'!C470)</f>
        <v/>
      </c>
      <c s="51" t="str">
        <f>IF('S.D.PASTE SHEET'!D470="","",'S.D.PASTE SHEET'!D470)</f>
        <v/>
      </c>
      <c s="50" t="str">
        <f>IF('S.D.PASTE SHEET'!E470="","",UPPER('S.D.PASTE SHEET'!E470))</f>
        <v/>
      </c>
      <c s="50" t="str">
        <f>IF('S.D.PASTE SHEET'!F470="","",'S.D.PASTE SHEET'!F470)</f>
        <v/>
      </c>
      <c s="50" t="str">
        <f>IF('S.D.PASTE SHEET'!G470="","",UPPER('S.D.PASTE SHEET'!G470))</f>
        <v/>
      </c>
      <c s="50" t="str">
        <f>IF('S.D.PASTE SHEET'!H470="","",UPPER('S.D.PASTE SHEET'!H470))</f>
        <v/>
      </c>
      <c s="50" t="str">
        <f>IF('S.D.PASTE SHEET'!I470="","",'S.D.PASTE SHEET'!I470)</f>
        <v/>
      </c>
      <c s="51" t="str">
        <f>IF('S.D.PASTE SHEET'!J470="","",'S.D.PASTE SHEET'!J470)</f>
        <v/>
      </c>
      <c s="50" t="str">
        <f>IF('S.D.PASTE SHEET'!K470="","",'S.D.PASTE SHEET'!K470)</f>
        <v/>
      </c>
      <c s="50" t="str">
        <f>IF('S.D.PASTE SHEET'!L470="","",'S.D.PASTE SHEET'!L470)</f>
        <v/>
      </c>
      <c s="50" t="str">
        <f>IF('S.D.PASTE SHEET'!M470="","",'S.D.PASTE SHEET'!M470)</f>
        <v/>
      </c>
      <c s="50" t="str">
        <f>IF('S.D.PASTE SHEET'!N470="","",'S.D.PASTE SHEET'!N470)</f>
        <v/>
      </c>
      <c s="50" t="str">
        <f>IF('S.D.PASTE SHEET'!O470="","",'S.D.PASTE SHEET'!O470)</f>
        <v/>
      </c>
      <c s="50" t="str">
        <f>IF('S.D.PASTE SHEET'!P470="","",'S.D.PASTE SHEET'!P470)</f>
        <v/>
      </c>
      <c s="50" t="str">
        <f>IF('S.D.PASTE SHEET'!Q470="","",'S.D.PASTE SHEET'!Q470)</f>
        <v/>
      </c>
      <c s="50" t="str">
        <f>IF('S.D.PASTE SHEET'!R470="","",'S.D.PASTE SHEET'!R470)</f>
        <v/>
      </c>
      <c s="50" t="str">
        <f>IF('S.D.PASTE SHEET'!S470="","",'S.D.PASTE SHEET'!S470)</f>
        <v/>
      </c>
      <c s="50" t="str">
        <f>IF('S.D.PASTE SHEET'!T470="","",'S.D.PASTE SHEET'!T470)</f>
        <v/>
      </c>
      <c s="50" t="str">
        <f>IF('S.D.PASTE SHEET'!U470="","",'S.D.PASTE SHEET'!U470)</f>
        <v/>
      </c>
      <c s="50" t="str">
        <f>IF('S.D.PASTE SHEET'!V470="","",'S.D.PASTE SHEET'!V470)</f>
        <v/>
      </c>
      <c s="50" t="str">
        <f>IF('S.D.PASTE SHEET'!W470="","",'S.D.PASTE SHEET'!W470)</f>
        <v/>
      </c>
      <c s="50" t="str">
        <f>IF('S.D.PASTE SHEET'!X470="","",'S.D.PASTE SHEET'!X470)</f>
        <v/>
      </c>
      <c s="50" t="str">
        <f>IF('S.D.PASTE SHEET'!Y470="","",'S.D.PASTE SHEET'!Y470)</f>
        <v/>
      </c>
      <c s="50" t="str">
        <f>IF('S.D.PASTE SHEET'!Z470="","",'S.D.PASTE SHEET'!Z470)</f>
        <v/>
      </c>
      <c s="50" t="str">
        <f>IF('S.D.PASTE SHEET'!AA470="","",'S.D.PASTE SHEET'!AA470)</f>
        <v/>
      </c>
      <c s="50" t="str">
        <f>IF('S.D.PASTE SHEET'!AB470="","",'S.D.PASTE SHEET'!AB470)</f>
        <v/>
      </c>
      <c s="50" t="str">
        <f>IF('S.D.PASTE SHEET'!AC470="","",'S.D.PASTE SHEET'!AC470)</f>
        <v/>
      </c>
      <c s="50" t="str">
        <f>IF('S.D.PASTE SHEET'!AD470="","",'S.D.PASTE SHEET'!AD470)</f>
        <v/>
      </c>
      <c s="52"/>
      <c s="48" t="str">
        <f>IF(AK470="","",IF(AK470&gt;0,COUNT($AG$2:AG470),""))</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IF(BC470="","",IF(BC470&gt;0,COUNT($AY$2:AY470),""))</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71" spans="1:66" ht="15.75" customHeight="1">
      <c r="A471" s="50" t="str">
        <f>IF('S.D.PASTE SHEET'!A471="","",'S.D.PASTE SHEET'!A471)</f>
        <v/>
      </c>
      <c s="50" t="str">
        <f>IF('S.D.PASTE SHEET'!B471="","",'S.D.PASTE SHEET'!B471)</f>
        <v/>
      </c>
      <c s="50" t="str">
        <f>IF('S.D.PASTE SHEET'!C471="","",'S.D.PASTE SHEET'!C471)</f>
        <v/>
      </c>
      <c s="51" t="str">
        <f>IF('S.D.PASTE SHEET'!D471="","",'S.D.PASTE SHEET'!D471)</f>
        <v/>
      </c>
      <c s="50" t="str">
        <f>IF('S.D.PASTE SHEET'!E471="","",UPPER('S.D.PASTE SHEET'!E471))</f>
        <v/>
      </c>
      <c s="50" t="str">
        <f>IF('S.D.PASTE SHEET'!F471="","",'S.D.PASTE SHEET'!F471)</f>
        <v/>
      </c>
      <c s="50" t="str">
        <f>IF('S.D.PASTE SHEET'!G471="","",UPPER('S.D.PASTE SHEET'!G471))</f>
        <v/>
      </c>
      <c s="50" t="str">
        <f>IF('S.D.PASTE SHEET'!H471="","",UPPER('S.D.PASTE SHEET'!H471))</f>
        <v/>
      </c>
      <c s="50" t="str">
        <f>IF('S.D.PASTE SHEET'!I471="","",'S.D.PASTE SHEET'!I471)</f>
        <v/>
      </c>
      <c s="51" t="str">
        <f>IF('S.D.PASTE SHEET'!J471="","",'S.D.PASTE SHEET'!J471)</f>
        <v/>
      </c>
      <c s="50" t="str">
        <f>IF('S.D.PASTE SHEET'!K471="","",'S.D.PASTE SHEET'!K471)</f>
        <v/>
      </c>
      <c s="50" t="str">
        <f>IF('S.D.PASTE SHEET'!L471="","",'S.D.PASTE SHEET'!L471)</f>
        <v/>
      </c>
      <c s="50" t="str">
        <f>IF('S.D.PASTE SHEET'!M471="","",'S.D.PASTE SHEET'!M471)</f>
        <v/>
      </c>
      <c s="50" t="str">
        <f>IF('S.D.PASTE SHEET'!N471="","",'S.D.PASTE SHEET'!N471)</f>
        <v/>
      </c>
      <c s="50" t="str">
        <f>IF('S.D.PASTE SHEET'!O471="","",'S.D.PASTE SHEET'!O471)</f>
        <v/>
      </c>
      <c s="50" t="str">
        <f>IF('S.D.PASTE SHEET'!P471="","",'S.D.PASTE SHEET'!P471)</f>
        <v/>
      </c>
      <c s="50" t="str">
        <f>IF('S.D.PASTE SHEET'!Q471="","",'S.D.PASTE SHEET'!Q471)</f>
        <v/>
      </c>
      <c s="50" t="str">
        <f>IF('S.D.PASTE SHEET'!R471="","",'S.D.PASTE SHEET'!R471)</f>
        <v/>
      </c>
      <c s="50" t="str">
        <f>IF('S.D.PASTE SHEET'!S471="","",'S.D.PASTE SHEET'!S471)</f>
        <v/>
      </c>
      <c s="50" t="str">
        <f>IF('S.D.PASTE SHEET'!T471="","",'S.D.PASTE SHEET'!T471)</f>
        <v/>
      </c>
      <c s="50" t="str">
        <f>IF('S.D.PASTE SHEET'!U471="","",'S.D.PASTE SHEET'!U471)</f>
        <v/>
      </c>
      <c s="50" t="str">
        <f>IF('S.D.PASTE SHEET'!V471="","",'S.D.PASTE SHEET'!V471)</f>
        <v/>
      </c>
      <c s="50" t="str">
        <f>IF('S.D.PASTE SHEET'!W471="","",'S.D.PASTE SHEET'!W471)</f>
        <v/>
      </c>
      <c s="50" t="str">
        <f>IF('S.D.PASTE SHEET'!X471="","",'S.D.PASTE SHEET'!X471)</f>
        <v/>
      </c>
      <c s="50" t="str">
        <f>IF('S.D.PASTE SHEET'!Y471="","",'S.D.PASTE SHEET'!Y471)</f>
        <v/>
      </c>
      <c s="50" t="str">
        <f>IF('S.D.PASTE SHEET'!Z471="","",'S.D.PASTE SHEET'!Z471)</f>
        <v/>
      </c>
      <c s="50" t="str">
        <f>IF('S.D.PASTE SHEET'!AA471="","",'S.D.PASTE SHEET'!AA471)</f>
        <v/>
      </c>
      <c s="50" t="str">
        <f>IF('S.D.PASTE SHEET'!AB471="","",'S.D.PASTE SHEET'!AB471)</f>
        <v/>
      </c>
      <c s="50" t="str">
        <f>IF('S.D.PASTE SHEET'!AC471="","",'S.D.PASTE SHEET'!AC471)</f>
        <v/>
      </c>
      <c s="50" t="str">
        <f>IF('S.D.PASTE SHEET'!AD471="","",'S.D.PASTE SHEET'!AD471)</f>
        <v/>
      </c>
      <c s="52"/>
      <c s="48" t="str">
        <f>IF(AK471="","",IF(AK471&gt;0,COUNT($AG$2:AG471),""))</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IF(BC471="","",IF(BC471&gt;0,COUNT($AY$2:AY471),""))</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72" spans="1:66" ht="15.75" customHeight="1">
      <c r="A472" s="50" t="str">
        <f>IF('S.D.PASTE SHEET'!A472="","",'S.D.PASTE SHEET'!A472)</f>
        <v/>
      </c>
      <c s="50" t="str">
        <f>IF('S.D.PASTE SHEET'!B472="","",'S.D.PASTE SHEET'!B472)</f>
        <v/>
      </c>
      <c s="50" t="str">
        <f>IF('S.D.PASTE SHEET'!C472="","",'S.D.PASTE SHEET'!C472)</f>
        <v/>
      </c>
      <c s="51" t="str">
        <f>IF('S.D.PASTE SHEET'!D472="","",'S.D.PASTE SHEET'!D472)</f>
        <v/>
      </c>
      <c s="50" t="str">
        <f>IF('S.D.PASTE SHEET'!E472="","",UPPER('S.D.PASTE SHEET'!E472))</f>
        <v/>
      </c>
      <c s="50" t="str">
        <f>IF('S.D.PASTE SHEET'!F472="","",'S.D.PASTE SHEET'!F472)</f>
        <v/>
      </c>
      <c s="50" t="str">
        <f>IF('S.D.PASTE SHEET'!G472="","",UPPER('S.D.PASTE SHEET'!G472))</f>
        <v/>
      </c>
      <c s="50" t="str">
        <f>IF('S.D.PASTE SHEET'!H472="","",UPPER('S.D.PASTE SHEET'!H472))</f>
        <v/>
      </c>
      <c s="50" t="str">
        <f>IF('S.D.PASTE SHEET'!I472="","",'S.D.PASTE SHEET'!I472)</f>
        <v/>
      </c>
      <c s="51" t="str">
        <f>IF('S.D.PASTE SHEET'!J472="","",'S.D.PASTE SHEET'!J472)</f>
        <v/>
      </c>
      <c s="50" t="str">
        <f>IF('S.D.PASTE SHEET'!K472="","",'S.D.PASTE SHEET'!K472)</f>
        <v/>
      </c>
      <c s="50" t="str">
        <f>IF('S.D.PASTE SHEET'!L472="","",'S.D.PASTE SHEET'!L472)</f>
        <v/>
      </c>
      <c s="50" t="str">
        <f>IF('S.D.PASTE SHEET'!M472="","",'S.D.PASTE SHEET'!M472)</f>
        <v/>
      </c>
      <c s="50" t="str">
        <f>IF('S.D.PASTE SHEET'!N472="","",'S.D.PASTE SHEET'!N472)</f>
        <v/>
      </c>
      <c s="50" t="str">
        <f>IF('S.D.PASTE SHEET'!O472="","",'S.D.PASTE SHEET'!O472)</f>
        <v/>
      </c>
      <c s="50" t="str">
        <f>IF('S.D.PASTE SHEET'!P472="","",'S.D.PASTE SHEET'!P472)</f>
        <v/>
      </c>
      <c s="50" t="str">
        <f>IF('S.D.PASTE SHEET'!Q472="","",'S.D.PASTE SHEET'!Q472)</f>
        <v/>
      </c>
      <c s="50" t="str">
        <f>IF('S.D.PASTE SHEET'!R472="","",'S.D.PASTE SHEET'!R472)</f>
        <v/>
      </c>
      <c s="50" t="str">
        <f>IF('S.D.PASTE SHEET'!S472="","",'S.D.PASTE SHEET'!S472)</f>
        <v/>
      </c>
      <c s="50" t="str">
        <f>IF('S.D.PASTE SHEET'!T472="","",'S.D.PASTE SHEET'!T472)</f>
        <v/>
      </c>
      <c s="50" t="str">
        <f>IF('S.D.PASTE SHEET'!U472="","",'S.D.PASTE SHEET'!U472)</f>
        <v/>
      </c>
      <c s="50" t="str">
        <f>IF('S.D.PASTE SHEET'!V472="","",'S.D.PASTE SHEET'!V472)</f>
        <v/>
      </c>
      <c s="50" t="str">
        <f>IF('S.D.PASTE SHEET'!W472="","",'S.D.PASTE SHEET'!W472)</f>
        <v/>
      </c>
      <c s="50" t="str">
        <f>IF('S.D.PASTE SHEET'!X472="","",'S.D.PASTE SHEET'!X472)</f>
        <v/>
      </c>
      <c s="50" t="str">
        <f>IF('S.D.PASTE SHEET'!Y472="","",'S.D.PASTE SHEET'!Y472)</f>
        <v/>
      </c>
      <c s="50" t="str">
        <f>IF('S.D.PASTE SHEET'!Z472="","",'S.D.PASTE SHEET'!Z472)</f>
        <v/>
      </c>
      <c s="50" t="str">
        <f>IF('S.D.PASTE SHEET'!AA472="","",'S.D.PASTE SHEET'!AA472)</f>
        <v/>
      </c>
      <c s="50" t="str">
        <f>IF('S.D.PASTE SHEET'!AB472="","",'S.D.PASTE SHEET'!AB472)</f>
        <v/>
      </c>
      <c s="50" t="str">
        <f>IF('S.D.PASTE SHEET'!AC472="","",'S.D.PASTE SHEET'!AC472)</f>
        <v/>
      </c>
      <c s="50" t="str">
        <f>IF('S.D.PASTE SHEET'!AD472="","",'S.D.PASTE SHEET'!AD472)</f>
        <v/>
      </c>
      <c s="52"/>
      <c s="48" t="str">
        <f>IF(AK472="","",IF(AK472&gt;0,COUNT($AG$2:AG472),""))</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IF(BC472="","",IF(BC472&gt;0,COUNT($AY$2:AY472),""))</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73" spans="1:66" ht="15.75" customHeight="1">
      <c r="A473" s="50" t="str">
        <f>IF('S.D.PASTE SHEET'!A473="","",'S.D.PASTE SHEET'!A473)</f>
        <v/>
      </c>
      <c s="50" t="str">
        <f>IF('S.D.PASTE SHEET'!B473="","",'S.D.PASTE SHEET'!B473)</f>
        <v/>
      </c>
      <c s="50" t="str">
        <f>IF('S.D.PASTE SHEET'!C473="","",'S.D.PASTE SHEET'!C473)</f>
        <v/>
      </c>
      <c s="51" t="str">
        <f>IF('S.D.PASTE SHEET'!D473="","",'S.D.PASTE SHEET'!D473)</f>
        <v/>
      </c>
      <c s="50" t="str">
        <f>IF('S.D.PASTE SHEET'!E473="","",UPPER('S.D.PASTE SHEET'!E473))</f>
        <v/>
      </c>
      <c s="50" t="str">
        <f>IF('S.D.PASTE SHEET'!F473="","",'S.D.PASTE SHEET'!F473)</f>
        <v/>
      </c>
      <c s="50" t="str">
        <f>IF('S.D.PASTE SHEET'!G473="","",UPPER('S.D.PASTE SHEET'!G473))</f>
        <v/>
      </c>
      <c s="50" t="str">
        <f>IF('S.D.PASTE SHEET'!H473="","",UPPER('S.D.PASTE SHEET'!H473))</f>
        <v/>
      </c>
      <c s="50" t="str">
        <f>IF('S.D.PASTE SHEET'!I473="","",'S.D.PASTE SHEET'!I473)</f>
        <v/>
      </c>
      <c s="51" t="str">
        <f>IF('S.D.PASTE SHEET'!J473="","",'S.D.PASTE SHEET'!J473)</f>
        <v/>
      </c>
      <c s="50" t="str">
        <f>IF('S.D.PASTE SHEET'!K473="","",'S.D.PASTE SHEET'!K473)</f>
        <v/>
      </c>
      <c s="50" t="str">
        <f>IF('S.D.PASTE SHEET'!L473="","",'S.D.PASTE SHEET'!L473)</f>
        <v/>
      </c>
      <c s="50" t="str">
        <f>IF('S.D.PASTE SHEET'!M473="","",'S.D.PASTE SHEET'!M473)</f>
        <v/>
      </c>
      <c s="50" t="str">
        <f>IF('S.D.PASTE SHEET'!N473="","",'S.D.PASTE SHEET'!N473)</f>
        <v/>
      </c>
      <c s="50" t="str">
        <f>IF('S.D.PASTE SHEET'!O473="","",'S.D.PASTE SHEET'!O473)</f>
        <v/>
      </c>
      <c s="50" t="str">
        <f>IF('S.D.PASTE SHEET'!P473="","",'S.D.PASTE SHEET'!P473)</f>
        <v/>
      </c>
      <c s="50" t="str">
        <f>IF('S.D.PASTE SHEET'!Q473="","",'S.D.PASTE SHEET'!Q473)</f>
        <v/>
      </c>
      <c s="50" t="str">
        <f>IF('S.D.PASTE SHEET'!R473="","",'S.D.PASTE SHEET'!R473)</f>
        <v/>
      </c>
      <c s="50" t="str">
        <f>IF('S.D.PASTE SHEET'!S473="","",'S.D.PASTE SHEET'!S473)</f>
        <v/>
      </c>
      <c s="50" t="str">
        <f>IF('S.D.PASTE SHEET'!T473="","",'S.D.PASTE SHEET'!T473)</f>
        <v/>
      </c>
      <c s="50" t="str">
        <f>IF('S.D.PASTE SHEET'!U473="","",'S.D.PASTE SHEET'!U473)</f>
        <v/>
      </c>
      <c s="50" t="str">
        <f>IF('S.D.PASTE SHEET'!V473="","",'S.D.PASTE SHEET'!V473)</f>
        <v/>
      </c>
      <c s="50" t="str">
        <f>IF('S.D.PASTE SHEET'!W473="","",'S.D.PASTE SHEET'!W473)</f>
        <v/>
      </c>
      <c s="50" t="str">
        <f>IF('S.D.PASTE SHEET'!X473="","",'S.D.PASTE SHEET'!X473)</f>
        <v/>
      </c>
      <c s="50" t="str">
        <f>IF('S.D.PASTE SHEET'!Y473="","",'S.D.PASTE SHEET'!Y473)</f>
        <v/>
      </c>
      <c s="50" t="str">
        <f>IF('S.D.PASTE SHEET'!Z473="","",'S.D.PASTE SHEET'!Z473)</f>
        <v/>
      </c>
      <c s="50" t="str">
        <f>IF('S.D.PASTE SHEET'!AA473="","",'S.D.PASTE SHEET'!AA473)</f>
        <v/>
      </c>
      <c s="50" t="str">
        <f>IF('S.D.PASTE SHEET'!AB473="","",'S.D.PASTE SHEET'!AB473)</f>
        <v/>
      </c>
      <c s="50" t="str">
        <f>IF('S.D.PASTE SHEET'!AC473="","",'S.D.PASTE SHEET'!AC473)</f>
        <v/>
      </c>
      <c s="50" t="str">
        <f>IF('S.D.PASTE SHEET'!AD473="","",'S.D.PASTE SHEET'!AD473)</f>
        <v/>
      </c>
      <c s="52"/>
      <c s="48" t="str">
        <f>IF(AK473="","",IF(AK473&gt;0,COUNT($AG$2:AG473),""))</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IF(BC473="","",IF(BC473&gt;0,COUNT($AY$2:AY473),""))</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74" spans="1:66" ht="15.75" customHeight="1">
      <c r="A474" s="50" t="str">
        <f>IF('S.D.PASTE SHEET'!A474="","",'S.D.PASTE SHEET'!A474)</f>
        <v/>
      </c>
      <c s="50" t="str">
        <f>IF('S.D.PASTE SHEET'!B474="","",'S.D.PASTE SHEET'!B474)</f>
        <v/>
      </c>
      <c s="50" t="str">
        <f>IF('S.D.PASTE SHEET'!C474="","",'S.D.PASTE SHEET'!C474)</f>
        <v/>
      </c>
      <c s="51" t="str">
        <f>IF('S.D.PASTE SHEET'!D474="","",'S.D.PASTE SHEET'!D474)</f>
        <v/>
      </c>
      <c s="50" t="str">
        <f>IF('S.D.PASTE SHEET'!E474="","",UPPER('S.D.PASTE SHEET'!E474))</f>
        <v/>
      </c>
      <c s="50" t="str">
        <f>IF('S.D.PASTE SHEET'!F474="","",'S.D.PASTE SHEET'!F474)</f>
        <v/>
      </c>
      <c s="50" t="str">
        <f>IF('S.D.PASTE SHEET'!G474="","",UPPER('S.D.PASTE SHEET'!G474))</f>
        <v/>
      </c>
      <c s="50" t="str">
        <f>IF('S.D.PASTE SHEET'!H474="","",UPPER('S.D.PASTE SHEET'!H474))</f>
        <v/>
      </c>
      <c s="50" t="str">
        <f>IF('S.D.PASTE SHEET'!I474="","",'S.D.PASTE SHEET'!I474)</f>
        <v/>
      </c>
      <c s="51" t="str">
        <f>IF('S.D.PASTE SHEET'!J474="","",'S.D.PASTE SHEET'!J474)</f>
        <v/>
      </c>
      <c s="50" t="str">
        <f>IF('S.D.PASTE SHEET'!K474="","",'S.D.PASTE SHEET'!K474)</f>
        <v/>
      </c>
      <c s="50" t="str">
        <f>IF('S.D.PASTE SHEET'!L474="","",'S.D.PASTE SHEET'!L474)</f>
        <v/>
      </c>
      <c s="50" t="str">
        <f>IF('S.D.PASTE SHEET'!M474="","",'S.D.PASTE SHEET'!M474)</f>
        <v/>
      </c>
      <c s="50" t="str">
        <f>IF('S.D.PASTE SHEET'!N474="","",'S.D.PASTE SHEET'!N474)</f>
        <v/>
      </c>
      <c s="50" t="str">
        <f>IF('S.D.PASTE SHEET'!O474="","",'S.D.PASTE SHEET'!O474)</f>
        <v/>
      </c>
      <c s="50" t="str">
        <f>IF('S.D.PASTE SHEET'!P474="","",'S.D.PASTE SHEET'!P474)</f>
        <v/>
      </c>
      <c s="50" t="str">
        <f>IF('S.D.PASTE SHEET'!Q474="","",'S.D.PASTE SHEET'!Q474)</f>
        <v/>
      </c>
      <c s="50" t="str">
        <f>IF('S.D.PASTE SHEET'!R474="","",'S.D.PASTE SHEET'!R474)</f>
        <v/>
      </c>
      <c s="50" t="str">
        <f>IF('S.D.PASTE SHEET'!S474="","",'S.D.PASTE SHEET'!S474)</f>
        <v/>
      </c>
      <c s="50" t="str">
        <f>IF('S.D.PASTE SHEET'!T474="","",'S.D.PASTE SHEET'!T474)</f>
        <v/>
      </c>
      <c s="50" t="str">
        <f>IF('S.D.PASTE SHEET'!U474="","",'S.D.PASTE SHEET'!U474)</f>
        <v/>
      </c>
      <c s="50" t="str">
        <f>IF('S.D.PASTE SHEET'!V474="","",'S.D.PASTE SHEET'!V474)</f>
        <v/>
      </c>
      <c s="50" t="str">
        <f>IF('S.D.PASTE SHEET'!W474="","",'S.D.PASTE SHEET'!W474)</f>
        <v/>
      </c>
      <c s="50" t="str">
        <f>IF('S.D.PASTE SHEET'!X474="","",'S.D.PASTE SHEET'!X474)</f>
        <v/>
      </c>
      <c s="50" t="str">
        <f>IF('S.D.PASTE SHEET'!Y474="","",'S.D.PASTE SHEET'!Y474)</f>
        <v/>
      </c>
      <c s="50" t="str">
        <f>IF('S.D.PASTE SHEET'!Z474="","",'S.D.PASTE SHEET'!Z474)</f>
        <v/>
      </c>
      <c s="50" t="str">
        <f>IF('S.D.PASTE SHEET'!AA474="","",'S.D.PASTE SHEET'!AA474)</f>
        <v/>
      </c>
      <c s="50" t="str">
        <f>IF('S.D.PASTE SHEET'!AB474="","",'S.D.PASTE SHEET'!AB474)</f>
        <v/>
      </c>
      <c s="50" t="str">
        <f>IF('S.D.PASTE SHEET'!AC474="","",'S.D.PASTE SHEET'!AC474)</f>
        <v/>
      </c>
      <c s="50" t="str">
        <f>IF('S.D.PASTE SHEET'!AD474="","",'S.D.PASTE SHEET'!AD474)</f>
        <v/>
      </c>
      <c s="52"/>
      <c s="48" t="str">
        <f>IF(AK474="","",IF(AK474&gt;0,COUNT($AG$2:AG474),""))</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IF(BC474="","",IF(BC474&gt;0,COUNT($AY$2:AY474),""))</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75" spans="1:66" ht="15.75" customHeight="1">
      <c r="A475" s="50" t="str">
        <f>IF('S.D.PASTE SHEET'!A475="","",'S.D.PASTE SHEET'!A475)</f>
        <v/>
      </c>
      <c s="50" t="str">
        <f>IF('S.D.PASTE SHEET'!B475="","",'S.D.PASTE SHEET'!B475)</f>
        <v/>
      </c>
      <c s="50" t="str">
        <f>IF('S.D.PASTE SHEET'!C475="","",'S.D.PASTE SHEET'!C475)</f>
        <v/>
      </c>
      <c s="51" t="str">
        <f>IF('S.D.PASTE SHEET'!D475="","",'S.D.PASTE SHEET'!D475)</f>
        <v/>
      </c>
      <c s="50" t="str">
        <f>IF('S.D.PASTE SHEET'!E475="","",UPPER('S.D.PASTE SHEET'!E475))</f>
        <v/>
      </c>
      <c s="50" t="str">
        <f>IF('S.D.PASTE SHEET'!F475="","",'S.D.PASTE SHEET'!F475)</f>
        <v/>
      </c>
      <c s="50" t="str">
        <f>IF('S.D.PASTE SHEET'!G475="","",UPPER('S.D.PASTE SHEET'!G475))</f>
        <v/>
      </c>
      <c s="50" t="str">
        <f>IF('S.D.PASTE SHEET'!H475="","",UPPER('S.D.PASTE SHEET'!H475))</f>
        <v/>
      </c>
      <c s="50" t="str">
        <f>IF('S.D.PASTE SHEET'!I475="","",'S.D.PASTE SHEET'!I475)</f>
        <v/>
      </c>
      <c s="51" t="str">
        <f>IF('S.D.PASTE SHEET'!J475="","",'S.D.PASTE SHEET'!J475)</f>
        <v/>
      </c>
      <c s="50" t="str">
        <f>IF('S.D.PASTE SHEET'!K475="","",'S.D.PASTE SHEET'!K475)</f>
        <v/>
      </c>
      <c s="50" t="str">
        <f>IF('S.D.PASTE SHEET'!L475="","",'S.D.PASTE SHEET'!L475)</f>
        <v/>
      </c>
      <c s="50" t="str">
        <f>IF('S.D.PASTE SHEET'!M475="","",'S.D.PASTE SHEET'!M475)</f>
        <v/>
      </c>
      <c s="50" t="str">
        <f>IF('S.D.PASTE SHEET'!N475="","",'S.D.PASTE SHEET'!N475)</f>
        <v/>
      </c>
      <c s="50" t="str">
        <f>IF('S.D.PASTE SHEET'!O475="","",'S.D.PASTE SHEET'!O475)</f>
        <v/>
      </c>
      <c s="50" t="str">
        <f>IF('S.D.PASTE SHEET'!P475="","",'S.D.PASTE SHEET'!P475)</f>
        <v/>
      </c>
      <c s="50" t="str">
        <f>IF('S.D.PASTE SHEET'!Q475="","",'S.D.PASTE SHEET'!Q475)</f>
        <v/>
      </c>
      <c s="50" t="str">
        <f>IF('S.D.PASTE SHEET'!R475="","",'S.D.PASTE SHEET'!R475)</f>
        <v/>
      </c>
      <c s="50" t="str">
        <f>IF('S.D.PASTE SHEET'!S475="","",'S.D.PASTE SHEET'!S475)</f>
        <v/>
      </c>
      <c s="50" t="str">
        <f>IF('S.D.PASTE SHEET'!T475="","",'S.D.PASTE SHEET'!T475)</f>
        <v/>
      </c>
      <c s="50" t="str">
        <f>IF('S.D.PASTE SHEET'!U475="","",'S.D.PASTE SHEET'!U475)</f>
        <v/>
      </c>
      <c s="50" t="str">
        <f>IF('S.D.PASTE SHEET'!V475="","",'S.D.PASTE SHEET'!V475)</f>
        <v/>
      </c>
      <c s="50" t="str">
        <f>IF('S.D.PASTE SHEET'!W475="","",'S.D.PASTE SHEET'!W475)</f>
        <v/>
      </c>
      <c s="50" t="str">
        <f>IF('S.D.PASTE SHEET'!X475="","",'S.D.PASTE SHEET'!X475)</f>
        <v/>
      </c>
      <c s="50" t="str">
        <f>IF('S.D.PASTE SHEET'!Y475="","",'S.D.PASTE SHEET'!Y475)</f>
        <v/>
      </c>
      <c s="50" t="str">
        <f>IF('S.D.PASTE SHEET'!Z475="","",'S.D.PASTE SHEET'!Z475)</f>
        <v/>
      </c>
      <c s="50" t="str">
        <f>IF('S.D.PASTE SHEET'!AA475="","",'S.D.PASTE SHEET'!AA475)</f>
        <v/>
      </c>
      <c s="50" t="str">
        <f>IF('S.D.PASTE SHEET'!AB475="","",'S.D.PASTE SHEET'!AB475)</f>
        <v/>
      </c>
      <c s="50" t="str">
        <f>IF('S.D.PASTE SHEET'!AC475="","",'S.D.PASTE SHEET'!AC475)</f>
        <v/>
      </c>
      <c s="50" t="str">
        <f>IF('S.D.PASTE SHEET'!AD475="","",'S.D.PASTE SHEET'!AD475)</f>
        <v/>
      </c>
      <c s="52"/>
      <c s="48" t="str">
        <f>IF(AK475="","",IF(AK475&gt;0,COUNT($AG$2:AG475),""))</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IF(BC475="","",IF(BC475&gt;0,COUNT($AY$2:AY475),""))</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76" spans="1:66" ht="15.75" customHeight="1">
      <c r="A476" s="50" t="str">
        <f>IF('S.D.PASTE SHEET'!A476="","",'S.D.PASTE SHEET'!A476)</f>
        <v/>
      </c>
      <c s="50" t="str">
        <f>IF('S.D.PASTE SHEET'!B476="","",'S.D.PASTE SHEET'!B476)</f>
        <v/>
      </c>
      <c s="50" t="str">
        <f>IF('S.D.PASTE SHEET'!C476="","",'S.D.PASTE SHEET'!C476)</f>
        <v/>
      </c>
      <c s="51" t="str">
        <f>IF('S.D.PASTE SHEET'!D476="","",'S.D.PASTE SHEET'!D476)</f>
        <v/>
      </c>
      <c s="50" t="str">
        <f>IF('S.D.PASTE SHEET'!E476="","",UPPER('S.D.PASTE SHEET'!E476))</f>
        <v/>
      </c>
      <c s="50" t="str">
        <f>IF('S.D.PASTE SHEET'!F476="","",'S.D.PASTE SHEET'!F476)</f>
        <v/>
      </c>
      <c s="50" t="str">
        <f>IF('S.D.PASTE SHEET'!G476="","",UPPER('S.D.PASTE SHEET'!G476))</f>
        <v/>
      </c>
      <c s="50" t="str">
        <f>IF('S.D.PASTE SHEET'!H476="","",UPPER('S.D.PASTE SHEET'!H476))</f>
        <v/>
      </c>
      <c s="50" t="str">
        <f>IF('S.D.PASTE SHEET'!I476="","",'S.D.PASTE SHEET'!I476)</f>
        <v/>
      </c>
      <c s="51" t="str">
        <f>IF('S.D.PASTE SHEET'!J476="","",'S.D.PASTE SHEET'!J476)</f>
        <v/>
      </c>
      <c s="50" t="str">
        <f>IF('S.D.PASTE SHEET'!K476="","",'S.D.PASTE SHEET'!K476)</f>
        <v/>
      </c>
      <c s="50" t="str">
        <f>IF('S.D.PASTE SHEET'!L476="","",'S.D.PASTE SHEET'!L476)</f>
        <v/>
      </c>
      <c s="50" t="str">
        <f>IF('S.D.PASTE SHEET'!M476="","",'S.D.PASTE SHEET'!M476)</f>
        <v/>
      </c>
      <c s="50" t="str">
        <f>IF('S.D.PASTE SHEET'!N476="","",'S.D.PASTE SHEET'!N476)</f>
        <v/>
      </c>
      <c s="50" t="str">
        <f>IF('S.D.PASTE SHEET'!O476="","",'S.D.PASTE SHEET'!O476)</f>
        <v/>
      </c>
      <c s="50" t="str">
        <f>IF('S.D.PASTE SHEET'!P476="","",'S.D.PASTE SHEET'!P476)</f>
        <v/>
      </c>
      <c s="50" t="str">
        <f>IF('S.D.PASTE SHEET'!Q476="","",'S.D.PASTE SHEET'!Q476)</f>
        <v/>
      </c>
      <c s="50" t="str">
        <f>IF('S.D.PASTE SHEET'!R476="","",'S.D.PASTE SHEET'!R476)</f>
        <v/>
      </c>
      <c s="50" t="str">
        <f>IF('S.D.PASTE SHEET'!S476="","",'S.D.PASTE SHEET'!S476)</f>
        <v/>
      </c>
      <c s="50" t="str">
        <f>IF('S.D.PASTE SHEET'!T476="","",'S.D.PASTE SHEET'!T476)</f>
        <v/>
      </c>
      <c s="50" t="str">
        <f>IF('S.D.PASTE SHEET'!U476="","",'S.D.PASTE SHEET'!U476)</f>
        <v/>
      </c>
      <c s="50" t="str">
        <f>IF('S.D.PASTE SHEET'!V476="","",'S.D.PASTE SHEET'!V476)</f>
        <v/>
      </c>
      <c s="50" t="str">
        <f>IF('S.D.PASTE SHEET'!W476="","",'S.D.PASTE SHEET'!W476)</f>
        <v/>
      </c>
      <c s="50" t="str">
        <f>IF('S.D.PASTE SHEET'!X476="","",'S.D.PASTE SHEET'!X476)</f>
        <v/>
      </c>
      <c s="50" t="str">
        <f>IF('S.D.PASTE SHEET'!Y476="","",'S.D.PASTE SHEET'!Y476)</f>
        <v/>
      </c>
      <c s="50" t="str">
        <f>IF('S.D.PASTE SHEET'!Z476="","",'S.D.PASTE SHEET'!Z476)</f>
        <v/>
      </c>
      <c s="50" t="str">
        <f>IF('S.D.PASTE SHEET'!AA476="","",'S.D.PASTE SHEET'!AA476)</f>
        <v/>
      </c>
      <c s="50" t="str">
        <f>IF('S.D.PASTE SHEET'!AB476="","",'S.D.PASTE SHEET'!AB476)</f>
        <v/>
      </c>
      <c s="50" t="str">
        <f>IF('S.D.PASTE SHEET'!AC476="","",'S.D.PASTE SHEET'!AC476)</f>
        <v/>
      </c>
      <c s="50" t="str">
        <f>IF('S.D.PASTE SHEET'!AD476="","",'S.D.PASTE SHEET'!AD476)</f>
        <v/>
      </c>
      <c s="52"/>
      <c s="48" t="str">
        <f>IF(AK476="","",IF(AK476&gt;0,COUNT($AG$2:AG476),""))</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IF(BC476="","",IF(BC476&gt;0,COUNT($AY$2:AY476),""))</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77" spans="1:66" ht="15.75" customHeight="1">
      <c r="A477" s="50" t="str">
        <f>IF('S.D.PASTE SHEET'!A477="","",'S.D.PASTE SHEET'!A477)</f>
        <v/>
      </c>
      <c s="50" t="str">
        <f>IF('S.D.PASTE SHEET'!B477="","",'S.D.PASTE SHEET'!B477)</f>
        <v/>
      </c>
      <c s="50" t="str">
        <f>IF('S.D.PASTE SHEET'!C477="","",'S.D.PASTE SHEET'!C477)</f>
        <v/>
      </c>
      <c s="51" t="str">
        <f>IF('S.D.PASTE SHEET'!D477="","",'S.D.PASTE SHEET'!D477)</f>
        <v/>
      </c>
      <c s="50" t="str">
        <f>IF('S.D.PASTE SHEET'!E477="","",UPPER('S.D.PASTE SHEET'!E477))</f>
        <v/>
      </c>
      <c s="50" t="str">
        <f>IF('S.D.PASTE SHEET'!F477="","",'S.D.PASTE SHEET'!F477)</f>
        <v/>
      </c>
      <c s="50" t="str">
        <f>IF('S.D.PASTE SHEET'!G477="","",UPPER('S.D.PASTE SHEET'!G477))</f>
        <v/>
      </c>
      <c s="50" t="str">
        <f>IF('S.D.PASTE SHEET'!H477="","",UPPER('S.D.PASTE SHEET'!H477))</f>
        <v/>
      </c>
      <c s="50" t="str">
        <f>IF('S.D.PASTE SHEET'!I477="","",'S.D.PASTE SHEET'!I477)</f>
        <v/>
      </c>
      <c s="51" t="str">
        <f>IF('S.D.PASTE SHEET'!J477="","",'S.D.PASTE SHEET'!J477)</f>
        <v/>
      </c>
      <c s="50" t="str">
        <f>IF('S.D.PASTE SHEET'!K477="","",'S.D.PASTE SHEET'!K477)</f>
        <v/>
      </c>
      <c s="50" t="str">
        <f>IF('S.D.PASTE SHEET'!L477="","",'S.D.PASTE SHEET'!L477)</f>
        <v/>
      </c>
      <c s="50" t="str">
        <f>IF('S.D.PASTE SHEET'!M477="","",'S.D.PASTE SHEET'!M477)</f>
        <v/>
      </c>
      <c s="50" t="str">
        <f>IF('S.D.PASTE SHEET'!N477="","",'S.D.PASTE SHEET'!N477)</f>
        <v/>
      </c>
      <c s="50" t="str">
        <f>IF('S.D.PASTE SHEET'!O477="","",'S.D.PASTE SHEET'!O477)</f>
        <v/>
      </c>
      <c s="50" t="str">
        <f>IF('S.D.PASTE SHEET'!P477="","",'S.D.PASTE SHEET'!P477)</f>
        <v/>
      </c>
      <c s="50" t="str">
        <f>IF('S.D.PASTE SHEET'!Q477="","",'S.D.PASTE SHEET'!Q477)</f>
        <v/>
      </c>
      <c s="50" t="str">
        <f>IF('S.D.PASTE SHEET'!R477="","",'S.D.PASTE SHEET'!R477)</f>
        <v/>
      </c>
      <c s="50" t="str">
        <f>IF('S.D.PASTE SHEET'!S477="","",'S.D.PASTE SHEET'!S477)</f>
        <v/>
      </c>
      <c s="50" t="str">
        <f>IF('S.D.PASTE SHEET'!T477="","",'S.D.PASTE SHEET'!T477)</f>
        <v/>
      </c>
      <c s="50" t="str">
        <f>IF('S.D.PASTE SHEET'!U477="","",'S.D.PASTE SHEET'!U477)</f>
        <v/>
      </c>
      <c s="50" t="str">
        <f>IF('S.D.PASTE SHEET'!V477="","",'S.D.PASTE SHEET'!V477)</f>
        <v/>
      </c>
      <c s="50" t="str">
        <f>IF('S.D.PASTE SHEET'!W477="","",'S.D.PASTE SHEET'!W477)</f>
        <v/>
      </c>
      <c s="50" t="str">
        <f>IF('S.D.PASTE SHEET'!X477="","",'S.D.PASTE SHEET'!X477)</f>
        <v/>
      </c>
      <c s="50" t="str">
        <f>IF('S.D.PASTE SHEET'!Y477="","",'S.D.PASTE SHEET'!Y477)</f>
        <v/>
      </c>
      <c s="50" t="str">
        <f>IF('S.D.PASTE SHEET'!Z477="","",'S.D.PASTE SHEET'!Z477)</f>
        <v/>
      </c>
      <c s="50" t="str">
        <f>IF('S.D.PASTE SHEET'!AA477="","",'S.D.PASTE SHEET'!AA477)</f>
        <v/>
      </c>
      <c s="50" t="str">
        <f>IF('S.D.PASTE SHEET'!AB477="","",'S.D.PASTE SHEET'!AB477)</f>
        <v/>
      </c>
      <c s="50" t="str">
        <f>IF('S.D.PASTE SHEET'!AC477="","",'S.D.PASTE SHEET'!AC477)</f>
        <v/>
      </c>
      <c s="50" t="str">
        <f>IF('S.D.PASTE SHEET'!AD477="","",'S.D.PASTE SHEET'!AD477)</f>
        <v/>
      </c>
      <c s="52"/>
      <c s="48" t="str">
        <f>IF(AK477="","",IF(AK477&gt;0,COUNT($AG$2:AG477),""))</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IF(BC477="","",IF(BC477&gt;0,COUNT($AY$2:AY477),""))</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78" spans="1:66" ht="15.75" customHeight="1">
      <c r="A478" s="50" t="str">
        <f>IF('S.D.PASTE SHEET'!A478="","",'S.D.PASTE SHEET'!A478)</f>
        <v/>
      </c>
      <c s="50" t="str">
        <f>IF('S.D.PASTE SHEET'!B478="","",'S.D.PASTE SHEET'!B478)</f>
        <v/>
      </c>
      <c s="50" t="str">
        <f>IF('S.D.PASTE SHEET'!C478="","",'S.D.PASTE SHEET'!C478)</f>
        <v/>
      </c>
      <c s="51" t="str">
        <f>IF('S.D.PASTE SHEET'!D478="","",'S.D.PASTE SHEET'!D478)</f>
        <v/>
      </c>
      <c s="50" t="str">
        <f>IF('S.D.PASTE SHEET'!E478="","",UPPER('S.D.PASTE SHEET'!E478))</f>
        <v/>
      </c>
      <c s="50" t="str">
        <f>IF('S.D.PASTE SHEET'!F478="","",'S.D.PASTE SHEET'!F478)</f>
        <v/>
      </c>
      <c s="50" t="str">
        <f>IF('S.D.PASTE SHEET'!G478="","",UPPER('S.D.PASTE SHEET'!G478))</f>
        <v/>
      </c>
      <c s="50" t="str">
        <f>IF('S.D.PASTE SHEET'!H478="","",UPPER('S.D.PASTE SHEET'!H478))</f>
        <v/>
      </c>
      <c s="50" t="str">
        <f>IF('S.D.PASTE SHEET'!I478="","",'S.D.PASTE SHEET'!I478)</f>
        <v/>
      </c>
      <c s="51" t="str">
        <f>IF('S.D.PASTE SHEET'!J478="","",'S.D.PASTE SHEET'!J478)</f>
        <v/>
      </c>
      <c s="50" t="str">
        <f>IF('S.D.PASTE SHEET'!K478="","",'S.D.PASTE SHEET'!K478)</f>
        <v/>
      </c>
      <c s="50" t="str">
        <f>IF('S.D.PASTE SHEET'!L478="","",'S.D.PASTE SHEET'!L478)</f>
        <v/>
      </c>
      <c s="50" t="str">
        <f>IF('S.D.PASTE SHEET'!M478="","",'S.D.PASTE SHEET'!M478)</f>
        <v/>
      </c>
      <c s="50" t="str">
        <f>IF('S.D.PASTE SHEET'!N478="","",'S.D.PASTE SHEET'!N478)</f>
        <v/>
      </c>
      <c s="50" t="str">
        <f>IF('S.D.PASTE SHEET'!O478="","",'S.D.PASTE SHEET'!O478)</f>
        <v/>
      </c>
      <c s="50" t="str">
        <f>IF('S.D.PASTE SHEET'!P478="","",'S.D.PASTE SHEET'!P478)</f>
        <v/>
      </c>
      <c s="50" t="str">
        <f>IF('S.D.PASTE SHEET'!Q478="","",'S.D.PASTE SHEET'!Q478)</f>
        <v/>
      </c>
      <c s="50" t="str">
        <f>IF('S.D.PASTE SHEET'!R478="","",'S.D.PASTE SHEET'!R478)</f>
        <v/>
      </c>
      <c s="50" t="str">
        <f>IF('S.D.PASTE SHEET'!S478="","",'S.D.PASTE SHEET'!S478)</f>
        <v/>
      </c>
      <c s="50" t="str">
        <f>IF('S.D.PASTE SHEET'!T478="","",'S.D.PASTE SHEET'!T478)</f>
        <v/>
      </c>
      <c s="50" t="str">
        <f>IF('S.D.PASTE SHEET'!U478="","",'S.D.PASTE SHEET'!U478)</f>
        <v/>
      </c>
      <c s="50" t="str">
        <f>IF('S.D.PASTE SHEET'!V478="","",'S.D.PASTE SHEET'!V478)</f>
        <v/>
      </c>
      <c s="50" t="str">
        <f>IF('S.D.PASTE SHEET'!W478="","",'S.D.PASTE SHEET'!W478)</f>
        <v/>
      </c>
      <c s="50" t="str">
        <f>IF('S.D.PASTE SHEET'!X478="","",'S.D.PASTE SHEET'!X478)</f>
        <v/>
      </c>
      <c s="50" t="str">
        <f>IF('S.D.PASTE SHEET'!Y478="","",'S.D.PASTE SHEET'!Y478)</f>
        <v/>
      </c>
      <c s="50" t="str">
        <f>IF('S.D.PASTE SHEET'!Z478="","",'S.D.PASTE SHEET'!Z478)</f>
        <v/>
      </c>
      <c s="50" t="str">
        <f>IF('S.D.PASTE SHEET'!AA478="","",'S.D.PASTE SHEET'!AA478)</f>
        <v/>
      </c>
      <c s="50" t="str">
        <f>IF('S.D.PASTE SHEET'!AB478="","",'S.D.PASTE SHEET'!AB478)</f>
        <v/>
      </c>
      <c s="50" t="str">
        <f>IF('S.D.PASTE SHEET'!AC478="","",'S.D.PASTE SHEET'!AC478)</f>
        <v/>
      </c>
      <c s="50" t="str">
        <f>IF('S.D.PASTE SHEET'!AD478="","",'S.D.PASTE SHEET'!AD478)</f>
        <v/>
      </c>
      <c s="52"/>
      <c s="48" t="str">
        <f>IF(AK478="","",IF(AK478&gt;0,COUNT($AG$2:AG478),""))</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IF(BC478="","",IF(BC478&gt;0,COUNT($AY$2:AY478),""))</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79" spans="1:66" ht="15.75" customHeight="1">
      <c r="A479" s="50" t="str">
        <f>IF('S.D.PASTE SHEET'!A479="","",'S.D.PASTE SHEET'!A479)</f>
        <v/>
      </c>
      <c s="50" t="str">
        <f>IF('S.D.PASTE SHEET'!B479="","",'S.D.PASTE SHEET'!B479)</f>
        <v/>
      </c>
      <c s="50" t="str">
        <f>IF('S.D.PASTE SHEET'!C479="","",'S.D.PASTE SHEET'!C479)</f>
        <v/>
      </c>
      <c s="51" t="str">
        <f>IF('S.D.PASTE SHEET'!D479="","",'S.D.PASTE SHEET'!D479)</f>
        <v/>
      </c>
      <c s="50" t="str">
        <f>IF('S.D.PASTE SHEET'!E479="","",UPPER('S.D.PASTE SHEET'!E479))</f>
        <v/>
      </c>
      <c s="50" t="str">
        <f>IF('S.D.PASTE SHEET'!F479="","",'S.D.PASTE SHEET'!F479)</f>
        <v/>
      </c>
      <c s="50" t="str">
        <f>IF('S.D.PASTE SHEET'!G479="","",UPPER('S.D.PASTE SHEET'!G479))</f>
        <v/>
      </c>
      <c s="50" t="str">
        <f>IF('S.D.PASTE SHEET'!H479="","",UPPER('S.D.PASTE SHEET'!H479))</f>
        <v/>
      </c>
      <c s="50" t="str">
        <f>IF('S.D.PASTE SHEET'!I479="","",'S.D.PASTE SHEET'!I479)</f>
        <v/>
      </c>
      <c s="51" t="str">
        <f>IF('S.D.PASTE SHEET'!J479="","",'S.D.PASTE SHEET'!J479)</f>
        <v/>
      </c>
      <c s="50" t="str">
        <f>IF('S.D.PASTE SHEET'!K479="","",'S.D.PASTE SHEET'!K479)</f>
        <v/>
      </c>
      <c s="50" t="str">
        <f>IF('S.D.PASTE SHEET'!L479="","",'S.D.PASTE SHEET'!L479)</f>
        <v/>
      </c>
      <c s="50" t="str">
        <f>IF('S.D.PASTE SHEET'!M479="","",'S.D.PASTE SHEET'!M479)</f>
        <v/>
      </c>
      <c s="50" t="str">
        <f>IF('S.D.PASTE SHEET'!N479="","",'S.D.PASTE SHEET'!N479)</f>
        <v/>
      </c>
      <c s="50" t="str">
        <f>IF('S.D.PASTE SHEET'!O479="","",'S.D.PASTE SHEET'!O479)</f>
        <v/>
      </c>
      <c s="50" t="str">
        <f>IF('S.D.PASTE SHEET'!P479="","",'S.D.PASTE SHEET'!P479)</f>
        <v/>
      </c>
      <c s="50" t="str">
        <f>IF('S.D.PASTE SHEET'!Q479="","",'S.D.PASTE SHEET'!Q479)</f>
        <v/>
      </c>
      <c s="50" t="str">
        <f>IF('S.D.PASTE SHEET'!R479="","",'S.D.PASTE SHEET'!R479)</f>
        <v/>
      </c>
      <c s="50" t="str">
        <f>IF('S.D.PASTE SHEET'!S479="","",'S.D.PASTE SHEET'!S479)</f>
        <v/>
      </c>
      <c s="50" t="str">
        <f>IF('S.D.PASTE SHEET'!T479="","",'S.D.PASTE SHEET'!T479)</f>
        <v/>
      </c>
      <c s="50" t="str">
        <f>IF('S.D.PASTE SHEET'!U479="","",'S.D.PASTE SHEET'!U479)</f>
        <v/>
      </c>
      <c s="50" t="str">
        <f>IF('S.D.PASTE SHEET'!V479="","",'S.D.PASTE SHEET'!V479)</f>
        <v/>
      </c>
      <c s="50" t="str">
        <f>IF('S.D.PASTE SHEET'!W479="","",'S.D.PASTE SHEET'!W479)</f>
        <v/>
      </c>
      <c s="50" t="str">
        <f>IF('S.D.PASTE SHEET'!X479="","",'S.D.PASTE SHEET'!X479)</f>
        <v/>
      </c>
      <c s="50" t="str">
        <f>IF('S.D.PASTE SHEET'!Y479="","",'S.D.PASTE SHEET'!Y479)</f>
        <v/>
      </c>
      <c s="50" t="str">
        <f>IF('S.D.PASTE SHEET'!Z479="","",'S.D.PASTE SHEET'!Z479)</f>
        <v/>
      </c>
      <c s="50" t="str">
        <f>IF('S.D.PASTE SHEET'!AA479="","",'S.D.PASTE SHEET'!AA479)</f>
        <v/>
      </c>
      <c s="50" t="str">
        <f>IF('S.D.PASTE SHEET'!AB479="","",'S.D.PASTE SHEET'!AB479)</f>
        <v/>
      </c>
      <c s="50" t="str">
        <f>IF('S.D.PASTE SHEET'!AC479="","",'S.D.PASTE SHEET'!AC479)</f>
        <v/>
      </c>
      <c s="50" t="str">
        <f>IF('S.D.PASTE SHEET'!AD479="","",'S.D.PASTE SHEET'!AD479)</f>
        <v/>
      </c>
      <c s="52"/>
      <c s="48" t="str">
        <f>IF(AK479="","",IF(AK479&gt;0,COUNT($AG$2:AG479),""))</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IF(BC479="","",IF(BC479&gt;0,COUNT($AY$2:AY479),""))</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80" spans="1:66" ht="15.75" customHeight="1">
      <c r="A480" s="50" t="str">
        <f>IF('S.D.PASTE SHEET'!A480="","",'S.D.PASTE SHEET'!A480)</f>
        <v/>
      </c>
      <c s="50" t="str">
        <f>IF('S.D.PASTE SHEET'!B480="","",'S.D.PASTE SHEET'!B480)</f>
        <v/>
      </c>
      <c s="50" t="str">
        <f>IF('S.D.PASTE SHEET'!C480="","",'S.D.PASTE SHEET'!C480)</f>
        <v/>
      </c>
      <c s="51" t="str">
        <f>IF('S.D.PASTE SHEET'!D480="","",'S.D.PASTE SHEET'!D480)</f>
        <v/>
      </c>
      <c s="50" t="str">
        <f>IF('S.D.PASTE SHEET'!E480="","",UPPER('S.D.PASTE SHEET'!E480))</f>
        <v/>
      </c>
      <c s="50" t="str">
        <f>IF('S.D.PASTE SHEET'!F480="","",'S.D.PASTE SHEET'!F480)</f>
        <v/>
      </c>
      <c s="50" t="str">
        <f>IF('S.D.PASTE SHEET'!G480="","",UPPER('S.D.PASTE SHEET'!G480))</f>
        <v/>
      </c>
      <c s="50" t="str">
        <f>IF('S.D.PASTE SHEET'!H480="","",UPPER('S.D.PASTE SHEET'!H480))</f>
        <v/>
      </c>
      <c s="50" t="str">
        <f>IF('S.D.PASTE SHEET'!I480="","",'S.D.PASTE SHEET'!I480)</f>
        <v/>
      </c>
      <c s="51" t="str">
        <f>IF('S.D.PASTE SHEET'!J480="","",'S.D.PASTE SHEET'!J480)</f>
        <v/>
      </c>
      <c s="50" t="str">
        <f>IF('S.D.PASTE SHEET'!K480="","",'S.D.PASTE SHEET'!K480)</f>
        <v/>
      </c>
      <c s="50" t="str">
        <f>IF('S.D.PASTE SHEET'!L480="","",'S.D.PASTE SHEET'!L480)</f>
        <v/>
      </c>
      <c s="50" t="str">
        <f>IF('S.D.PASTE SHEET'!M480="","",'S.D.PASTE SHEET'!M480)</f>
        <v/>
      </c>
      <c s="50" t="str">
        <f>IF('S.D.PASTE SHEET'!N480="","",'S.D.PASTE SHEET'!N480)</f>
        <v/>
      </c>
      <c s="50" t="str">
        <f>IF('S.D.PASTE SHEET'!O480="","",'S.D.PASTE SHEET'!O480)</f>
        <v/>
      </c>
      <c s="50" t="str">
        <f>IF('S.D.PASTE SHEET'!P480="","",'S.D.PASTE SHEET'!P480)</f>
        <v/>
      </c>
      <c s="50" t="str">
        <f>IF('S.D.PASTE SHEET'!Q480="","",'S.D.PASTE SHEET'!Q480)</f>
        <v/>
      </c>
      <c s="50" t="str">
        <f>IF('S.D.PASTE SHEET'!R480="","",'S.D.PASTE SHEET'!R480)</f>
        <v/>
      </c>
      <c s="50" t="str">
        <f>IF('S.D.PASTE SHEET'!S480="","",'S.D.PASTE SHEET'!S480)</f>
        <v/>
      </c>
      <c s="50" t="str">
        <f>IF('S.D.PASTE SHEET'!T480="","",'S.D.PASTE SHEET'!T480)</f>
        <v/>
      </c>
      <c s="50" t="str">
        <f>IF('S.D.PASTE SHEET'!U480="","",'S.D.PASTE SHEET'!U480)</f>
        <v/>
      </c>
      <c s="50" t="str">
        <f>IF('S.D.PASTE SHEET'!V480="","",'S.D.PASTE SHEET'!V480)</f>
        <v/>
      </c>
      <c s="50" t="str">
        <f>IF('S.D.PASTE SHEET'!W480="","",'S.D.PASTE SHEET'!W480)</f>
        <v/>
      </c>
      <c s="50" t="str">
        <f>IF('S.D.PASTE SHEET'!X480="","",'S.D.PASTE SHEET'!X480)</f>
        <v/>
      </c>
      <c s="50" t="str">
        <f>IF('S.D.PASTE SHEET'!Y480="","",'S.D.PASTE SHEET'!Y480)</f>
        <v/>
      </c>
      <c s="50" t="str">
        <f>IF('S.D.PASTE SHEET'!Z480="","",'S.D.PASTE SHEET'!Z480)</f>
        <v/>
      </c>
      <c s="50" t="str">
        <f>IF('S.D.PASTE SHEET'!AA480="","",'S.D.PASTE SHEET'!AA480)</f>
        <v/>
      </c>
      <c s="50" t="str">
        <f>IF('S.D.PASTE SHEET'!AB480="","",'S.D.PASTE SHEET'!AB480)</f>
        <v/>
      </c>
      <c s="50" t="str">
        <f>IF('S.D.PASTE SHEET'!AC480="","",'S.D.PASTE SHEET'!AC480)</f>
        <v/>
      </c>
      <c s="50" t="str">
        <f>IF('S.D.PASTE SHEET'!AD480="","",'S.D.PASTE SHEET'!AD480)</f>
        <v/>
      </c>
      <c s="52"/>
      <c s="48" t="str">
        <f>IF(AK480="","",IF(AK480&gt;0,COUNT($AG$2:AG480),""))</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IF(BC480="","",IF(BC480&gt;0,COUNT($AY$2:AY480),""))</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81" spans="1:66" ht="15.75" customHeight="1">
      <c r="A481" s="50" t="str">
        <f>IF('S.D.PASTE SHEET'!A481="","",'S.D.PASTE SHEET'!A481)</f>
        <v/>
      </c>
      <c s="50" t="str">
        <f>IF('S.D.PASTE SHEET'!B481="","",'S.D.PASTE SHEET'!B481)</f>
        <v/>
      </c>
      <c s="50" t="str">
        <f>IF('S.D.PASTE SHEET'!C481="","",'S.D.PASTE SHEET'!C481)</f>
        <v/>
      </c>
      <c s="51" t="str">
        <f>IF('S.D.PASTE SHEET'!D481="","",'S.D.PASTE SHEET'!D481)</f>
        <v/>
      </c>
      <c s="50" t="str">
        <f>IF('S.D.PASTE SHEET'!E481="","",UPPER('S.D.PASTE SHEET'!E481))</f>
        <v/>
      </c>
      <c s="50" t="str">
        <f>IF('S.D.PASTE SHEET'!F481="","",'S.D.PASTE SHEET'!F481)</f>
        <v/>
      </c>
      <c s="50" t="str">
        <f>IF('S.D.PASTE SHEET'!G481="","",UPPER('S.D.PASTE SHEET'!G481))</f>
        <v/>
      </c>
      <c s="50" t="str">
        <f>IF('S.D.PASTE SHEET'!H481="","",UPPER('S.D.PASTE SHEET'!H481))</f>
        <v/>
      </c>
      <c s="50" t="str">
        <f>IF('S.D.PASTE SHEET'!I481="","",'S.D.PASTE SHEET'!I481)</f>
        <v/>
      </c>
      <c s="51" t="str">
        <f>IF('S.D.PASTE SHEET'!J481="","",'S.D.PASTE SHEET'!J481)</f>
        <v/>
      </c>
      <c s="50" t="str">
        <f>IF('S.D.PASTE SHEET'!K481="","",'S.D.PASTE SHEET'!K481)</f>
        <v/>
      </c>
      <c s="50" t="str">
        <f>IF('S.D.PASTE SHEET'!L481="","",'S.D.PASTE SHEET'!L481)</f>
        <v/>
      </c>
      <c s="50" t="str">
        <f>IF('S.D.PASTE SHEET'!M481="","",'S.D.PASTE SHEET'!M481)</f>
        <v/>
      </c>
      <c s="50" t="str">
        <f>IF('S.D.PASTE SHEET'!N481="","",'S.D.PASTE SHEET'!N481)</f>
        <v/>
      </c>
      <c s="50" t="str">
        <f>IF('S.D.PASTE SHEET'!O481="","",'S.D.PASTE SHEET'!O481)</f>
        <v/>
      </c>
      <c s="50" t="str">
        <f>IF('S.D.PASTE SHEET'!P481="","",'S.D.PASTE SHEET'!P481)</f>
        <v/>
      </c>
      <c s="50" t="str">
        <f>IF('S.D.PASTE SHEET'!Q481="","",'S.D.PASTE SHEET'!Q481)</f>
        <v/>
      </c>
      <c s="50" t="str">
        <f>IF('S.D.PASTE SHEET'!R481="","",'S.D.PASTE SHEET'!R481)</f>
        <v/>
      </c>
      <c s="50" t="str">
        <f>IF('S.D.PASTE SHEET'!S481="","",'S.D.PASTE SHEET'!S481)</f>
        <v/>
      </c>
      <c s="50" t="str">
        <f>IF('S.D.PASTE SHEET'!T481="","",'S.D.PASTE SHEET'!T481)</f>
        <v/>
      </c>
      <c s="50" t="str">
        <f>IF('S.D.PASTE SHEET'!U481="","",'S.D.PASTE SHEET'!U481)</f>
        <v/>
      </c>
      <c s="50" t="str">
        <f>IF('S.D.PASTE SHEET'!V481="","",'S.D.PASTE SHEET'!V481)</f>
        <v/>
      </c>
      <c s="50" t="str">
        <f>IF('S.D.PASTE SHEET'!W481="","",'S.D.PASTE SHEET'!W481)</f>
        <v/>
      </c>
      <c s="50" t="str">
        <f>IF('S.D.PASTE SHEET'!X481="","",'S.D.PASTE SHEET'!X481)</f>
        <v/>
      </c>
      <c s="50" t="str">
        <f>IF('S.D.PASTE SHEET'!Y481="","",'S.D.PASTE SHEET'!Y481)</f>
        <v/>
      </c>
      <c s="50" t="str">
        <f>IF('S.D.PASTE SHEET'!Z481="","",'S.D.PASTE SHEET'!Z481)</f>
        <v/>
      </c>
      <c s="50" t="str">
        <f>IF('S.D.PASTE SHEET'!AA481="","",'S.D.PASTE SHEET'!AA481)</f>
        <v/>
      </c>
      <c s="50" t="str">
        <f>IF('S.D.PASTE SHEET'!AB481="","",'S.D.PASTE SHEET'!AB481)</f>
        <v/>
      </c>
      <c s="50" t="str">
        <f>IF('S.D.PASTE SHEET'!AC481="","",'S.D.PASTE SHEET'!AC481)</f>
        <v/>
      </c>
      <c s="50" t="str">
        <f>IF('S.D.PASTE SHEET'!AD481="","",'S.D.PASTE SHEET'!AD481)</f>
        <v/>
      </c>
      <c s="52"/>
      <c s="48" t="str">
        <f>IF(AK481="","",IF(AK481&gt;0,COUNT($AG$2:AG481),""))</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IF(BC481="","",IF(BC481&gt;0,COUNT($AY$2:AY481),""))</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82" spans="1:66" ht="15.75" customHeight="1">
      <c r="A482" s="50" t="str">
        <f>IF('S.D.PASTE SHEET'!A482="","",'S.D.PASTE SHEET'!A482)</f>
        <v/>
      </c>
      <c s="50" t="str">
        <f>IF('S.D.PASTE SHEET'!B482="","",'S.D.PASTE SHEET'!B482)</f>
        <v/>
      </c>
      <c s="50" t="str">
        <f>IF('S.D.PASTE SHEET'!C482="","",'S.D.PASTE SHEET'!C482)</f>
        <v/>
      </c>
      <c s="51" t="str">
        <f>IF('S.D.PASTE SHEET'!D482="","",'S.D.PASTE SHEET'!D482)</f>
        <v/>
      </c>
      <c s="50" t="str">
        <f>IF('S.D.PASTE SHEET'!E482="","",UPPER('S.D.PASTE SHEET'!E482))</f>
        <v/>
      </c>
      <c s="50" t="str">
        <f>IF('S.D.PASTE SHEET'!F482="","",'S.D.PASTE SHEET'!F482)</f>
        <v/>
      </c>
      <c s="50" t="str">
        <f>IF('S.D.PASTE SHEET'!G482="","",UPPER('S.D.PASTE SHEET'!G482))</f>
        <v/>
      </c>
      <c s="50" t="str">
        <f>IF('S.D.PASTE SHEET'!H482="","",UPPER('S.D.PASTE SHEET'!H482))</f>
        <v/>
      </c>
      <c s="50" t="str">
        <f>IF('S.D.PASTE SHEET'!I482="","",'S.D.PASTE SHEET'!I482)</f>
        <v/>
      </c>
      <c s="51" t="str">
        <f>IF('S.D.PASTE SHEET'!J482="","",'S.D.PASTE SHEET'!J482)</f>
        <v/>
      </c>
      <c s="50" t="str">
        <f>IF('S.D.PASTE SHEET'!K482="","",'S.D.PASTE SHEET'!K482)</f>
        <v/>
      </c>
      <c s="50" t="str">
        <f>IF('S.D.PASTE SHEET'!L482="","",'S.D.PASTE SHEET'!L482)</f>
        <v/>
      </c>
      <c s="50" t="str">
        <f>IF('S.D.PASTE SHEET'!M482="","",'S.D.PASTE SHEET'!M482)</f>
        <v/>
      </c>
      <c s="50" t="str">
        <f>IF('S.D.PASTE SHEET'!N482="","",'S.D.PASTE SHEET'!N482)</f>
        <v/>
      </c>
      <c s="50" t="str">
        <f>IF('S.D.PASTE SHEET'!O482="","",'S.D.PASTE SHEET'!O482)</f>
        <v/>
      </c>
      <c s="50" t="str">
        <f>IF('S.D.PASTE SHEET'!P482="","",'S.D.PASTE SHEET'!P482)</f>
        <v/>
      </c>
      <c s="50" t="str">
        <f>IF('S.D.PASTE SHEET'!Q482="","",'S.D.PASTE SHEET'!Q482)</f>
        <v/>
      </c>
      <c s="50" t="str">
        <f>IF('S.D.PASTE SHEET'!R482="","",'S.D.PASTE SHEET'!R482)</f>
        <v/>
      </c>
      <c s="50" t="str">
        <f>IF('S.D.PASTE SHEET'!S482="","",'S.D.PASTE SHEET'!S482)</f>
        <v/>
      </c>
      <c s="50" t="str">
        <f>IF('S.D.PASTE SHEET'!T482="","",'S.D.PASTE SHEET'!T482)</f>
        <v/>
      </c>
      <c s="50" t="str">
        <f>IF('S.D.PASTE SHEET'!U482="","",'S.D.PASTE SHEET'!U482)</f>
        <v/>
      </c>
      <c s="50" t="str">
        <f>IF('S.D.PASTE SHEET'!V482="","",'S.D.PASTE SHEET'!V482)</f>
        <v/>
      </c>
      <c s="50" t="str">
        <f>IF('S.D.PASTE SHEET'!W482="","",'S.D.PASTE SHEET'!W482)</f>
        <v/>
      </c>
      <c s="50" t="str">
        <f>IF('S.D.PASTE SHEET'!X482="","",'S.D.PASTE SHEET'!X482)</f>
        <v/>
      </c>
      <c s="50" t="str">
        <f>IF('S.D.PASTE SHEET'!Y482="","",'S.D.PASTE SHEET'!Y482)</f>
        <v/>
      </c>
      <c s="50" t="str">
        <f>IF('S.D.PASTE SHEET'!Z482="","",'S.D.PASTE SHEET'!Z482)</f>
        <v/>
      </c>
      <c s="50" t="str">
        <f>IF('S.D.PASTE SHEET'!AA482="","",'S.D.PASTE SHEET'!AA482)</f>
        <v/>
      </c>
      <c s="50" t="str">
        <f>IF('S.D.PASTE SHEET'!AB482="","",'S.D.PASTE SHEET'!AB482)</f>
        <v/>
      </c>
      <c s="50" t="str">
        <f>IF('S.D.PASTE SHEET'!AC482="","",'S.D.PASTE SHEET'!AC482)</f>
        <v/>
      </c>
      <c s="50" t="str">
        <f>IF('S.D.PASTE SHEET'!AD482="","",'S.D.PASTE SHEET'!AD482)</f>
        <v/>
      </c>
      <c s="52"/>
      <c s="48" t="str">
        <f>IF(AK482="","",IF(AK482&gt;0,COUNT($AG$2:AG482),""))</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IF(BC482="","",IF(BC482&gt;0,COUNT($AY$2:AY482),""))</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83" spans="1:66" ht="15.75" customHeight="1">
      <c r="A483" s="50" t="str">
        <f>IF('S.D.PASTE SHEET'!A483="","",'S.D.PASTE SHEET'!A483)</f>
        <v/>
      </c>
      <c s="50" t="str">
        <f>IF('S.D.PASTE SHEET'!B483="","",'S.D.PASTE SHEET'!B483)</f>
        <v/>
      </c>
      <c s="50" t="str">
        <f>IF('S.D.PASTE SHEET'!C483="","",'S.D.PASTE SHEET'!C483)</f>
        <v/>
      </c>
      <c s="51" t="str">
        <f>IF('S.D.PASTE SHEET'!D483="","",'S.D.PASTE SHEET'!D483)</f>
        <v/>
      </c>
      <c s="50" t="str">
        <f>IF('S.D.PASTE SHEET'!E483="","",UPPER('S.D.PASTE SHEET'!E483))</f>
        <v/>
      </c>
      <c s="50" t="str">
        <f>IF('S.D.PASTE SHEET'!F483="","",'S.D.PASTE SHEET'!F483)</f>
        <v/>
      </c>
      <c s="50" t="str">
        <f>IF('S.D.PASTE SHEET'!G483="","",UPPER('S.D.PASTE SHEET'!G483))</f>
        <v/>
      </c>
      <c s="50" t="str">
        <f>IF('S.D.PASTE SHEET'!H483="","",UPPER('S.D.PASTE SHEET'!H483))</f>
        <v/>
      </c>
      <c s="50" t="str">
        <f>IF('S.D.PASTE SHEET'!I483="","",'S.D.PASTE SHEET'!I483)</f>
        <v/>
      </c>
      <c s="51" t="str">
        <f>IF('S.D.PASTE SHEET'!J483="","",'S.D.PASTE SHEET'!J483)</f>
        <v/>
      </c>
      <c s="50" t="str">
        <f>IF('S.D.PASTE SHEET'!K483="","",'S.D.PASTE SHEET'!K483)</f>
        <v/>
      </c>
      <c s="50" t="str">
        <f>IF('S.D.PASTE SHEET'!L483="","",'S.D.PASTE SHEET'!L483)</f>
        <v/>
      </c>
      <c s="50" t="str">
        <f>IF('S.D.PASTE SHEET'!M483="","",'S.D.PASTE SHEET'!M483)</f>
        <v/>
      </c>
      <c s="50" t="str">
        <f>IF('S.D.PASTE SHEET'!N483="","",'S.D.PASTE SHEET'!N483)</f>
        <v/>
      </c>
      <c s="50" t="str">
        <f>IF('S.D.PASTE SHEET'!O483="","",'S.D.PASTE SHEET'!O483)</f>
        <v/>
      </c>
      <c s="50" t="str">
        <f>IF('S.D.PASTE SHEET'!P483="","",'S.D.PASTE SHEET'!P483)</f>
        <v/>
      </c>
      <c s="50" t="str">
        <f>IF('S.D.PASTE SHEET'!Q483="","",'S.D.PASTE SHEET'!Q483)</f>
        <v/>
      </c>
      <c s="50" t="str">
        <f>IF('S.D.PASTE SHEET'!R483="","",'S.D.PASTE SHEET'!R483)</f>
        <v/>
      </c>
      <c s="50" t="str">
        <f>IF('S.D.PASTE SHEET'!S483="","",'S.D.PASTE SHEET'!S483)</f>
        <v/>
      </c>
      <c s="50" t="str">
        <f>IF('S.D.PASTE SHEET'!T483="","",'S.D.PASTE SHEET'!T483)</f>
        <v/>
      </c>
      <c s="50" t="str">
        <f>IF('S.D.PASTE SHEET'!U483="","",'S.D.PASTE SHEET'!U483)</f>
        <v/>
      </c>
      <c s="50" t="str">
        <f>IF('S.D.PASTE SHEET'!V483="","",'S.D.PASTE SHEET'!V483)</f>
        <v/>
      </c>
      <c s="50" t="str">
        <f>IF('S.D.PASTE SHEET'!W483="","",'S.D.PASTE SHEET'!W483)</f>
        <v/>
      </c>
      <c s="50" t="str">
        <f>IF('S.D.PASTE SHEET'!X483="","",'S.D.PASTE SHEET'!X483)</f>
        <v/>
      </c>
      <c s="50" t="str">
        <f>IF('S.D.PASTE SHEET'!Y483="","",'S.D.PASTE SHEET'!Y483)</f>
        <v/>
      </c>
      <c s="50" t="str">
        <f>IF('S.D.PASTE SHEET'!Z483="","",'S.D.PASTE SHEET'!Z483)</f>
        <v/>
      </c>
      <c s="50" t="str">
        <f>IF('S.D.PASTE SHEET'!AA483="","",'S.D.PASTE SHEET'!AA483)</f>
        <v/>
      </c>
      <c s="50" t="str">
        <f>IF('S.D.PASTE SHEET'!AB483="","",'S.D.PASTE SHEET'!AB483)</f>
        <v/>
      </c>
      <c s="50" t="str">
        <f>IF('S.D.PASTE SHEET'!AC483="","",'S.D.PASTE SHEET'!AC483)</f>
        <v/>
      </c>
      <c s="50" t="str">
        <f>IF('S.D.PASTE SHEET'!AD483="","",'S.D.PASTE SHEET'!AD483)</f>
        <v/>
      </c>
      <c s="52"/>
      <c s="48" t="str">
        <f>IF(AK483="","",IF(AK483&gt;0,COUNT($AG$2:AG483),""))</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IF(BC483="","",IF(BC483&gt;0,COUNT($AY$2:AY483),""))</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84" spans="1:66" ht="15.75" customHeight="1">
      <c r="A484" s="50" t="str">
        <f>IF('S.D.PASTE SHEET'!A484="","",'S.D.PASTE SHEET'!A484)</f>
        <v/>
      </c>
      <c s="50" t="str">
        <f>IF('S.D.PASTE SHEET'!B484="","",'S.D.PASTE SHEET'!B484)</f>
        <v/>
      </c>
      <c s="50" t="str">
        <f>IF('S.D.PASTE SHEET'!C484="","",'S.D.PASTE SHEET'!C484)</f>
        <v/>
      </c>
      <c s="51" t="str">
        <f>IF('S.D.PASTE SHEET'!D484="","",'S.D.PASTE SHEET'!D484)</f>
        <v/>
      </c>
      <c s="50" t="str">
        <f>IF('S.D.PASTE SHEET'!E484="","",UPPER('S.D.PASTE SHEET'!E484))</f>
        <v/>
      </c>
      <c s="50" t="str">
        <f>IF('S.D.PASTE SHEET'!F484="","",'S.D.PASTE SHEET'!F484)</f>
        <v/>
      </c>
      <c s="50" t="str">
        <f>IF('S.D.PASTE SHEET'!G484="","",UPPER('S.D.PASTE SHEET'!G484))</f>
        <v/>
      </c>
      <c s="50" t="str">
        <f>IF('S.D.PASTE SHEET'!H484="","",UPPER('S.D.PASTE SHEET'!H484))</f>
        <v/>
      </c>
      <c s="50" t="str">
        <f>IF('S.D.PASTE SHEET'!I484="","",'S.D.PASTE SHEET'!I484)</f>
        <v/>
      </c>
      <c s="51" t="str">
        <f>IF('S.D.PASTE SHEET'!J484="","",'S.D.PASTE SHEET'!J484)</f>
        <v/>
      </c>
      <c s="50" t="str">
        <f>IF('S.D.PASTE SHEET'!K484="","",'S.D.PASTE SHEET'!K484)</f>
        <v/>
      </c>
      <c s="50" t="str">
        <f>IF('S.D.PASTE SHEET'!L484="","",'S.D.PASTE SHEET'!L484)</f>
        <v/>
      </c>
      <c s="50" t="str">
        <f>IF('S.D.PASTE SHEET'!M484="","",'S.D.PASTE SHEET'!M484)</f>
        <v/>
      </c>
      <c s="50" t="str">
        <f>IF('S.D.PASTE SHEET'!N484="","",'S.D.PASTE SHEET'!N484)</f>
        <v/>
      </c>
      <c s="50" t="str">
        <f>IF('S.D.PASTE SHEET'!O484="","",'S.D.PASTE SHEET'!O484)</f>
        <v/>
      </c>
      <c s="50" t="str">
        <f>IF('S.D.PASTE SHEET'!P484="","",'S.D.PASTE SHEET'!P484)</f>
        <v/>
      </c>
      <c s="50" t="str">
        <f>IF('S.D.PASTE SHEET'!Q484="","",'S.D.PASTE SHEET'!Q484)</f>
        <v/>
      </c>
      <c s="50" t="str">
        <f>IF('S.D.PASTE SHEET'!R484="","",'S.D.PASTE SHEET'!R484)</f>
        <v/>
      </c>
      <c s="50" t="str">
        <f>IF('S.D.PASTE SHEET'!S484="","",'S.D.PASTE SHEET'!S484)</f>
        <v/>
      </c>
      <c s="50" t="str">
        <f>IF('S.D.PASTE SHEET'!T484="","",'S.D.PASTE SHEET'!T484)</f>
        <v/>
      </c>
      <c s="50" t="str">
        <f>IF('S.D.PASTE SHEET'!U484="","",'S.D.PASTE SHEET'!U484)</f>
        <v/>
      </c>
      <c s="50" t="str">
        <f>IF('S.D.PASTE SHEET'!V484="","",'S.D.PASTE SHEET'!V484)</f>
        <v/>
      </c>
      <c s="50" t="str">
        <f>IF('S.D.PASTE SHEET'!W484="","",'S.D.PASTE SHEET'!W484)</f>
        <v/>
      </c>
      <c s="50" t="str">
        <f>IF('S.D.PASTE SHEET'!X484="","",'S.D.PASTE SHEET'!X484)</f>
        <v/>
      </c>
      <c s="50" t="str">
        <f>IF('S.D.PASTE SHEET'!Y484="","",'S.D.PASTE SHEET'!Y484)</f>
        <v/>
      </c>
      <c s="50" t="str">
        <f>IF('S.D.PASTE SHEET'!Z484="","",'S.D.PASTE SHEET'!Z484)</f>
        <v/>
      </c>
      <c s="50" t="str">
        <f>IF('S.D.PASTE SHEET'!AA484="","",'S.D.PASTE SHEET'!AA484)</f>
        <v/>
      </c>
      <c s="50" t="str">
        <f>IF('S.D.PASTE SHEET'!AB484="","",'S.D.PASTE SHEET'!AB484)</f>
        <v/>
      </c>
      <c s="50" t="str">
        <f>IF('S.D.PASTE SHEET'!AC484="","",'S.D.PASTE SHEET'!AC484)</f>
        <v/>
      </c>
      <c s="50" t="str">
        <f>IF('S.D.PASTE SHEET'!AD484="","",'S.D.PASTE SHEET'!AD484)</f>
        <v/>
      </c>
      <c s="52"/>
      <c s="48" t="str">
        <f>IF(AK484="","",IF(AK484&gt;0,COUNT($AG$2:AG484),""))</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IF(BC484="","",IF(BC484&gt;0,COUNT($AY$2:AY484),""))</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85" spans="1:66" ht="15.75" customHeight="1">
      <c r="A485" s="50" t="str">
        <f>IF('S.D.PASTE SHEET'!A485="","",'S.D.PASTE SHEET'!A485)</f>
        <v/>
      </c>
      <c s="50" t="str">
        <f>IF('S.D.PASTE SHEET'!B485="","",'S.D.PASTE SHEET'!B485)</f>
        <v/>
      </c>
      <c s="50" t="str">
        <f>IF('S.D.PASTE SHEET'!C485="","",'S.D.PASTE SHEET'!C485)</f>
        <v/>
      </c>
      <c s="51" t="str">
        <f>IF('S.D.PASTE SHEET'!D485="","",'S.D.PASTE SHEET'!D485)</f>
        <v/>
      </c>
      <c s="50" t="str">
        <f>IF('S.D.PASTE SHEET'!E485="","",UPPER('S.D.PASTE SHEET'!E485))</f>
        <v/>
      </c>
      <c s="50" t="str">
        <f>IF('S.D.PASTE SHEET'!F485="","",'S.D.PASTE SHEET'!F485)</f>
        <v/>
      </c>
      <c s="50" t="str">
        <f>IF('S.D.PASTE SHEET'!G485="","",UPPER('S.D.PASTE SHEET'!G485))</f>
        <v/>
      </c>
      <c s="50" t="str">
        <f>IF('S.D.PASTE SHEET'!H485="","",UPPER('S.D.PASTE SHEET'!H485))</f>
        <v/>
      </c>
      <c s="50" t="str">
        <f>IF('S.D.PASTE SHEET'!I485="","",'S.D.PASTE SHEET'!I485)</f>
        <v/>
      </c>
      <c s="51" t="str">
        <f>IF('S.D.PASTE SHEET'!J485="","",'S.D.PASTE SHEET'!J485)</f>
        <v/>
      </c>
      <c s="50" t="str">
        <f>IF('S.D.PASTE SHEET'!K485="","",'S.D.PASTE SHEET'!K485)</f>
        <v/>
      </c>
      <c s="50" t="str">
        <f>IF('S.D.PASTE SHEET'!L485="","",'S.D.PASTE SHEET'!L485)</f>
        <v/>
      </c>
      <c s="50" t="str">
        <f>IF('S.D.PASTE SHEET'!M485="","",'S.D.PASTE SHEET'!M485)</f>
        <v/>
      </c>
      <c s="50" t="str">
        <f>IF('S.D.PASTE SHEET'!N485="","",'S.D.PASTE SHEET'!N485)</f>
        <v/>
      </c>
      <c s="50" t="str">
        <f>IF('S.D.PASTE SHEET'!O485="","",'S.D.PASTE SHEET'!O485)</f>
        <v/>
      </c>
      <c s="50" t="str">
        <f>IF('S.D.PASTE SHEET'!P485="","",'S.D.PASTE SHEET'!P485)</f>
        <v/>
      </c>
      <c s="50" t="str">
        <f>IF('S.D.PASTE SHEET'!Q485="","",'S.D.PASTE SHEET'!Q485)</f>
        <v/>
      </c>
      <c s="50" t="str">
        <f>IF('S.D.PASTE SHEET'!R485="","",'S.D.PASTE SHEET'!R485)</f>
        <v/>
      </c>
      <c s="50" t="str">
        <f>IF('S.D.PASTE SHEET'!S485="","",'S.D.PASTE SHEET'!S485)</f>
        <v/>
      </c>
      <c s="50" t="str">
        <f>IF('S.D.PASTE SHEET'!T485="","",'S.D.PASTE SHEET'!T485)</f>
        <v/>
      </c>
      <c s="50" t="str">
        <f>IF('S.D.PASTE SHEET'!U485="","",'S.D.PASTE SHEET'!U485)</f>
        <v/>
      </c>
      <c s="50" t="str">
        <f>IF('S.D.PASTE SHEET'!V485="","",'S.D.PASTE SHEET'!V485)</f>
        <v/>
      </c>
      <c s="50" t="str">
        <f>IF('S.D.PASTE SHEET'!W485="","",'S.D.PASTE SHEET'!W485)</f>
        <v/>
      </c>
      <c s="50" t="str">
        <f>IF('S.D.PASTE SHEET'!X485="","",'S.D.PASTE SHEET'!X485)</f>
        <v/>
      </c>
      <c s="50" t="str">
        <f>IF('S.D.PASTE SHEET'!Y485="","",'S.D.PASTE SHEET'!Y485)</f>
        <v/>
      </c>
      <c s="50" t="str">
        <f>IF('S.D.PASTE SHEET'!Z485="","",'S.D.PASTE SHEET'!Z485)</f>
        <v/>
      </c>
      <c s="50" t="str">
        <f>IF('S.D.PASTE SHEET'!AA485="","",'S.D.PASTE SHEET'!AA485)</f>
        <v/>
      </c>
      <c s="50" t="str">
        <f>IF('S.D.PASTE SHEET'!AB485="","",'S.D.PASTE SHEET'!AB485)</f>
        <v/>
      </c>
      <c s="50" t="str">
        <f>IF('S.D.PASTE SHEET'!AC485="","",'S.D.PASTE SHEET'!AC485)</f>
        <v/>
      </c>
      <c s="50" t="str">
        <f>IF('S.D.PASTE SHEET'!AD485="","",'S.D.PASTE SHEET'!AD485)</f>
        <v/>
      </c>
      <c s="52"/>
      <c s="48" t="str">
        <f>IF(AK485="","",IF(AK485&gt;0,COUNT($AG$2:AG485),""))</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IF(BC485="","",IF(BC485&gt;0,COUNT($AY$2:AY485),""))</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86" spans="1:66" ht="15.75" customHeight="1">
      <c r="A486" s="50" t="str">
        <f>IF('S.D.PASTE SHEET'!A486="","",'S.D.PASTE SHEET'!A486)</f>
        <v/>
      </c>
      <c s="50" t="str">
        <f>IF('S.D.PASTE SHEET'!B486="","",'S.D.PASTE SHEET'!B486)</f>
        <v/>
      </c>
      <c s="50" t="str">
        <f>IF('S.D.PASTE SHEET'!C486="","",'S.D.PASTE SHEET'!C486)</f>
        <v/>
      </c>
      <c s="51" t="str">
        <f>IF('S.D.PASTE SHEET'!D486="","",'S.D.PASTE SHEET'!D486)</f>
        <v/>
      </c>
      <c s="50" t="str">
        <f>IF('S.D.PASTE SHEET'!E486="","",UPPER('S.D.PASTE SHEET'!E486))</f>
        <v/>
      </c>
      <c s="50" t="str">
        <f>IF('S.D.PASTE SHEET'!F486="","",'S.D.PASTE SHEET'!F486)</f>
        <v/>
      </c>
      <c s="50" t="str">
        <f>IF('S.D.PASTE SHEET'!G486="","",UPPER('S.D.PASTE SHEET'!G486))</f>
        <v/>
      </c>
      <c s="50" t="str">
        <f>IF('S.D.PASTE SHEET'!H486="","",UPPER('S.D.PASTE SHEET'!H486))</f>
        <v/>
      </c>
      <c s="50" t="str">
        <f>IF('S.D.PASTE SHEET'!I486="","",'S.D.PASTE SHEET'!I486)</f>
        <v/>
      </c>
      <c s="51" t="str">
        <f>IF('S.D.PASTE SHEET'!J486="","",'S.D.PASTE SHEET'!J486)</f>
        <v/>
      </c>
      <c s="50" t="str">
        <f>IF('S.D.PASTE SHEET'!K486="","",'S.D.PASTE SHEET'!K486)</f>
        <v/>
      </c>
      <c s="50" t="str">
        <f>IF('S.D.PASTE SHEET'!L486="","",'S.D.PASTE SHEET'!L486)</f>
        <v/>
      </c>
      <c s="50" t="str">
        <f>IF('S.D.PASTE SHEET'!M486="","",'S.D.PASTE SHEET'!M486)</f>
        <v/>
      </c>
      <c s="50" t="str">
        <f>IF('S.D.PASTE SHEET'!N486="","",'S.D.PASTE SHEET'!N486)</f>
        <v/>
      </c>
      <c s="50" t="str">
        <f>IF('S.D.PASTE SHEET'!O486="","",'S.D.PASTE SHEET'!O486)</f>
        <v/>
      </c>
      <c s="50" t="str">
        <f>IF('S.D.PASTE SHEET'!P486="","",'S.D.PASTE SHEET'!P486)</f>
        <v/>
      </c>
      <c s="50" t="str">
        <f>IF('S.D.PASTE SHEET'!Q486="","",'S.D.PASTE SHEET'!Q486)</f>
        <v/>
      </c>
      <c s="50" t="str">
        <f>IF('S.D.PASTE SHEET'!R486="","",'S.D.PASTE SHEET'!R486)</f>
        <v/>
      </c>
      <c s="50" t="str">
        <f>IF('S.D.PASTE SHEET'!S486="","",'S.D.PASTE SHEET'!S486)</f>
        <v/>
      </c>
      <c s="50" t="str">
        <f>IF('S.D.PASTE SHEET'!T486="","",'S.D.PASTE SHEET'!T486)</f>
        <v/>
      </c>
      <c s="50" t="str">
        <f>IF('S.D.PASTE SHEET'!U486="","",'S.D.PASTE SHEET'!U486)</f>
        <v/>
      </c>
      <c s="50" t="str">
        <f>IF('S.D.PASTE SHEET'!V486="","",'S.D.PASTE SHEET'!V486)</f>
        <v/>
      </c>
      <c s="50" t="str">
        <f>IF('S.D.PASTE SHEET'!W486="","",'S.D.PASTE SHEET'!W486)</f>
        <v/>
      </c>
      <c s="50" t="str">
        <f>IF('S.D.PASTE SHEET'!X486="","",'S.D.PASTE SHEET'!X486)</f>
        <v/>
      </c>
      <c s="50" t="str">
        <f>IF('S.D.PASTE SHEET'!Y486="","",'S.D.PASTE SHEET'!Y486)</f>
        <v/>
      </c>
      <c s="50" t="str">
        <f>IF('S.D.PASTE SHEET'!Z486="","",'S.D.PASTE SHEET'!Z486)</f>
        <v/>
      </c>
      <c s="50" t="str">
        <f>IF('S.D.PASTE SHEET'!AA486="","",'S.D.PASTE SHEET'!AA486)</f>
        <v/>
      </c>
      <c s="50" t="str">
        <f>IF('S.D.PASTE SHEET'!AB486="","",'S.D.PASTE SHEET'!AB486)</f>
        <v/>
      </c>
      <c s="50" t="str">
        <f>IF('S.D.PASTE SHEET'!AC486="","",'S.D.PASTE SHEET'!AC486)</f>
        <v/>
      </c>
      <c s="50" t="str">
        <f>IF('S.D.PASTE SHEET'!AD486="","",'S.D.PASTE SHEET'!AD486)</f>
        <v/>
      </c>
      <c s="52"/>
      <c s="48" t="str">
        <f>IF(AK486="","",IF(AK486&gt;0,COUNT($AG$2:AG486),""))</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IF(BC486="","",IF(BC486&gt;0,COUNT($AY$2:AY486),""))</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87" spans="1:66" ht="15.75" customHeight="1">
      <c r="A487" s="50" t="str">
        <f>IF('S.D.PASTE SHEET'!A487="","",'S.D.PASTE SHEET'!A487)</f>
        <v/>
      </c>
      <c s="50" t="str">
        <f>IF('S.D.PASTE SHEET'!B487="","",'S.D.PASTE SHEET'!B487)</f>
        <v/>
      </c>
      <c s="50" t="str">
        <f>IF('S.D.PASTE SHEET'!C487="","",'S.D.PASTE SHEET'!C487)</f>
        <v/>
      </c>
      <c s="51" t="str">
        <f>IF('S.D.PASTE SHEET'!D487="","",'S.D.PASTE SHEET'!D487)</f>
        <v/>
      </c>
      <c s="50" t="str">
        <f>IF('S.D.PASTE SHEET'!E487="","",UPPER('S.D.PASTE SHEET'!E487))</f>
        <v/>
      </c>
      <c s="50" t="str">
        <f>IF('S.D.PASTE SHEET'!F487="","",'S.D.PASTE SHEET'!F487)</f>
        <v/>
      </c>
      <c s="50" t="str">
        <f>IF('S.D.PASTE SHEET'!G487="","",UPPER('S.D.PASTE SHEET'!G487))</f>
        <v/>
      </c>
      <c s="50" t="str">
        <f>IF('S.D.PASTE SHEET'!H487="","",UPPER('S.D.PASTE SHEET'!H487))</f>
        <v/>
      </c>
      <c s="50" t="str">
        <f>IF('S.D.PASTE SHEET'!I487="","",'S.D.PASTE SHEET'!I487)</f>
        <v/>
      </c>
      <c s="51" t="str">
        <f>IF('S.D.PASTE SHEET'!J487="","",'S.D.PASTE SHEET'!J487)</f>
        <v/>
      </c>
      <c s="50" t="str">
        <f>IF('S.D.PASTE SHEET'!K487="","",'S.D.PASTE SHEET'!K487)</f>
        <v/>
      </c>
      <c s="50" t="str">
        <f>IF('S.D.PASTE SHEET'!L487="","",'S.D.PASTE SHEET'!L487)</f>
        <v/>
      </c>
      <c s="50" t="str">
        <f>IF('S.D.PASTE SHEET'!M487="","",'S.D.PASTE SHEET'!M487)</f>
        <v/>
      </c>
      <c s="50" t="str">
        <f>IF('S.D.PASTE SHEET'!N487="","",'S.D.PASTE SHEET'!N487)</f>
        <v/>
      </c>
      <c s="50" t="str">
        <f>IF('S.D.PASTE SHEET'!O487="","",'S.D.PASTE SHEET'!O487)</f>
        <v/>
      </c>
      <c s="50" t="str">
        <f>IF('S.D.PASTE SHEET'!P487="","",'S.D.PASTE SHEET'!P487)</f>
        <v/>
      </c>
      <c s="50" t="str">
        <f>IF('S.D.PASTE SHEET'!Q487="","",'S.D.PASTE SHEET'!Q487)</f>
        <v/>
      </c>
      <c s="50" t="str">
        <f>IF('S.D.PASTE SHEET'!R487="","",'S.D.PASTE SHEET'!R487)</f>
        <v/>
      </c>
      <c s="50" t="str">
        <f>IF('S.D.PASTE SHEET'!S487="","",'S.D.PASTE SHEET'!S487)</f>
        <v/>
      </c>
      <c s="50" t="str">
        <f>IF('S.D.PASTE SHEET'!T487="","",'S.D.PASTE SHEET'!T487)</f>
        <v/>
      </c>
      <c s="50" t="str">
        <f>IF('S.D.PASTE SHEET'!U487="","",'S.D.PASTE SHEET'!U487)</f>
        <v/>
      </c>
      <c s="50" t="str">
        <f>IF('S.D.PASTE SHEET'!V487="","",'S.D.PASTE SHEET'!V487)</f>
        <v/>
      </c>
      <c s="50" t="str">
        <f>IF('S.D.PASTE SHEET'!W487="","",'S.D.PASTE SHEET'!W487)</f>
        <v/>
      </c>
      <c s="50" t="str">
        <f>IF('S.D.PASTE SHEET'!X487="","",'S.D.PASTE SHEET'!X487)</f>
        <v/>
      </c>
      <c s="50" t="str">
        <f>IF('S.D.PASTE SHEET'!Y487="","",'S.D.PASTE SHEET'!Y487)</f>
        <v/>
      </c>
      <c s="50" t="str">
        <f>IF('S.D.PASTE SHEET'!Z487="","",'S.D.PASTE SHEET'!Z487)</f>
        <v/>
      </c>
      <c s="50" t="str">
        <f>IF('S.D.PASTE SHEET'!AA487="","",'S.D.PASTE SHEET'!AA487)</f>
        <v/>
      </c>
      <c s="50" t="str">
        <f>IF('S.D.PASTE SHEET'!AB487="","",'S.D.PASTE SHEET'!AB487)</f>
        <v/>
      </c>
      <c s="50" t="str">
        <f>IF('S.D.PASTE SHEET'!AC487="","",'S.D.PASTE SHEET'!AC487)</f>
        <v/>
      </c>
      <c s="50" t="str">
        <f>IF('S.D.PASTE SHEET'!AD487="","",'S.D.PASTE SHEET'!AD487)</f>
        <v/>
      </c>
      <c s="52"/>
      <c s="48" t="str">
        <f>IF(AK487="","",IF(AK487&gt;0,COUNT($AG$2:AG487),""))</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IF(BC487="","",IF(BC487&gt;0,COUNT($AY$2:AY487),""))</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88" spans="1:66" ht="15.75" customHeight="1">
      <c r="A488" s="50" t="str">
        <f>IF('S.D.PASTE SHEET'!A488="","",'S.D.PASTE SHEET'!A488)</f>
        <v/>
      </c>
      <c s="50" t="str">
        <f>IF('S.D.PASTE SHEET'!B488="","",'S.D.PASTE SHEET'!B488)</f>
        <v/>
      </c>
      <c s="50" t="str">
        <f>IF('S.D.PASTE SHEET'!C488="","",'S.D.PASTE SHEET'!C488)</f>
        <v/>
      </c>
      <c s="51" t="str">
        <f>IF('S.D.PASTE SHEET'!D488="","",'S.D.PASTE SHEET'!D488)</f>
        <v/>
      </c>
      <c s="50" t="str">
        <f>IF('S.D.PASTE SHEET'!E488="","",UPPER('S.D.PASTE SHEET'!E488))</f>
        <v/>
      </c>
      <c s="50" t="str">
        <f>IF('S.D.PASTE SHEET'!F488="","",'S.D.PASTE SHEET'!F488)</f>
        <v/>
      </c>
      <c s="50" t="str">
        <f>IF('S.D.PASTE SHEET'!G488="","",UPPER('S.D.PASTE SHEET'!G488))</f>
        <v/>
      </c>
      <c s="50" t="str">
        <f>IF('S.D.PASTE SHEET'!H488="","",UPPER('S.D.PASTE SHEET'!H488))</f>
        <v/>
      </c>
      <c s="50" t="str">
        <f>IF('S.D.PASTE SHEET'!I488="","",'S.D.PASTE SHEET'!I488)</f>
        <v/>
      </c>
      <c s="51" t="str">
        <f>IF('S.D.PASTE SHEET'!J488="","",'S.D.PASTE SHEET'!J488)</f>
        <v/>
      </c>
      <c s="50" t="str">
        <f>IF('S.D.PASTE SHEET'!K488="","",'S.D.PASTE SHEET'!K488)</f>
        <v/>
      </c>
      <c s="50" t="str">
        <f>IF('S.D.PASTE SHEET'!L488="","",'S.D.PASTE SHEET'!L488)</f>
        <v/>
      </c>
      <c s="50" t="str">
        <f>IF('S.D.PASTE SHEET'!M488="","",'S.D.PASTE SHEET'!M488)</f>
        <v/>
      </c>
      <c s="50" t="str">
        <f>IF('S.D.PASTE SHEET'!N488="","",'S.D.PASTE SHEET'!N488)</f>
        <v/>
      </c>
      <c s="50" t="str">
        <f>IF('S.D.PASTE SHEET'!O488="","",'S.D.PASTE SHEET'!O488)</f>
        <v/>
      </c>
      <c s="50" t="str">
        <f>IF('S.D.PASTE SHEET'!P488="","",'S.D.PASTE SHEET'!P488)</f>
        <v/>
      </c>
      <c s="50" t="str">
        <f>IF('S.D.PASTE SHEET'!Q488="","",'S.D.PASTE SHEET'!Q488)</f>
        <v/>
      </c>
      <c s="50" t="str">
        <f>IF('S.D.PASTE SHEET'!R488="","",'S.D.PASTE SHEET'!R488)</f>
        <v/>
      </c>
      <c s="50" t="str">
        <f>IF('S.D.PASTE SHEET'!S488="","",'S.D.PASTE SHEET'!S488)</f>
        <v/>
      </c>
      <c s="50" t="str">
        <f>IF('S.D.PASTE SHEET'!T488="","",'S.D.PASTE SHEET'!T488)</f>
        <v/>
      </c>
      <c s="50" t="str">
        <f>IF('S.D.PASTE SHEET'!U488="","",'S.D.PASTE SHEET'!U488)</f>
        <v/>
      </c>
      <c s="50" t="str">
        <f>IF('S.D.PASTE SHEET'!V488="","",'S.D.PASTE SHEET'!V488)</f>
        <v/>
      </c>
      <c s="50" t="str">
        <f>IF('S.D.PASTE SHEET'!W488="","",'S.D.PASTE SHEET'!W488)</f>
        <v/>
      </c>
      <c s="50" t="str">
        <f>IF('S.D.PASTE SHEET'!X488="","",'S.D.PASTE SHEET'!X488)</f>
        <v/>
      </c>
      <c s="50" t="str">
        <f>IF('S.D.PASTE SHEET'!Y488="","",'S.D.PASTE SHEET'!Y488)</f>
        <v/>
      </c>
      <c s="50" t="str">
        <f>IF('S.D.PASTE SHEET'!Z488="","",'S.D.PASTE SHEET'!Z488)</f>
        <v/>
      </c>
      <c s="50" t="str">
        <f>IF('S.D.PASTE SHEET'!AA488="","",'S.D.PASTE SHEET'!AA488)</f>
        <v/>
      </c>
      <c s="50" t="str">
        <f>IF('S.D.PASTE SHEET'!AB488="","",'S.D.PASTE SHEET'!AB488)</f>
        <v/>
      </c>
      <c s="50" t="str">
        <f>IF('S.D.PASTE SHEET'!AC488="","",'S.D.PASTE SHEET'!AC488)</f>
        <v/>
      </c>
      <c s="50" t="str">
        <f>IF('S.D.PASTE SHEET'!AD488="","",'S.D.PASTE SHEET'!AD488)</f>
        <v/>
      </c>
      <c s="52"/>
      <c s="48" t="str">
        <f>IF(AK488="","",IF(AK488&gt;0,COUNT($AG$2:AG488),""))</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IF(BC488="","",IF(BC488&gt;0,COUNT($AY$2:AY488),""))</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89" spans="1:66" ht="15.75" customHeight="1">
      <c r="A489" s="50" t="str">
        <f>IF('S.D.PASTE SHEET'!A489="","",'S.D.PASTE SHEET'!A489)</f>
        <v/>
      </c>
      <c s="50" t="str">
        <f>IF('S.D.PASTE SHEET'!B489="","",'S.D.PASTE SHEET'!B489)</f>
        <v/>
      </c>
      <c s="50" t="str">
        <f>IF('S.D.PASTE SHEET'!C489="","",'S.D.PASTE SHEET'!C489)</f>
        <v/>
      </c>
      <c s="51" t="str">
        <f>IF('S.D.PASTE SHEET'!D489="","",'S.D.PASTE SHEET'!D489)</f>
        <v/>
      </c>
      <c s="50" t="str">
        <f>IF('S.D.PASTE SHEET'!E489="","",UPPER('S.D.PASTE SHEET'!E489))</f>
        <v/>
      </c>
      <c s="50" t="str">
        <f>IF('S.D.PASTE SHEET'!F489="","",'S.D.PASTE SHEET'!F489)</f>
        <v/>
      </c>
      <c s="50" t="str">
        <f>IF('S.D.PASTE SHEET'!G489="","",UPPER('S.D.PASTE SHEET'!G489))</f>
        <v/>
      </c>
      <c s="50" t="str">
        <f>IF('S.D.PASTE SHEET'!H489="","",UPPER('S.D.PASTE SHEET'!H489))</f>
        <v/>
      </c>
      <c s="50" t="str">
        <f>IF('S.D.PASTE SHEET'!I489="","",'S.D.PASTE SHEET'!I489)</f>
        <v/>
      </c>
      <c s="51" t="str">
        <f>IF('S.D.PASTE SHEET'!J489="","",'S.D.PASTE SHEET'!J489)</f>
        <v/>
      </c>
      <c s="50" t="str">
        <f>IF('S.D.PASTE SHEET'!K489="","",'S.D.PASTE SHEET'!K489)</f>
        <v/>
      </c>
      <c s="50" t="str">
        <f>IF('S.D.PASTE SHEET'!L489="","",'S.D.PASTE SHEET'!L489)</f>
        <v/>
      </c>
      <c s="50" t="str">
        <f>IF('S.D.PASTE SHEET'!M489="","",'S.D.PASTE SHEET'!M489)</f>
        <v/>
      </c>
      <c s="50" t="str">
        <f>IF('S.D.PASTE SHEET'!N489="","",'S.D.PASTE SHEET'!N489)</f>
        <v/>
      </c>
      <c s="50" t="str">
        <f>IF('S.D.PASTE SHEET'!O489="","",'S.D.PASTE SHEET'!O489)</f>
        <v/>
      </c>
      <c s="50" t="str">
        <f>IF('S.D.PASTE SHEET'!P489="","",'S.D.PASTE SHEET'!P489)</f>
        <v/>
      </c>
      <c s="50" t="str">
        <f>IF('S.D.PASTE SHEET'!Q489="","",'S.D.PASTE SHEET'!Q489)</f>
        <v/>
      </c>
      <c s="50" t="str">
        <f>IF('S.D.PASTE SHEET'!R489="","",'S.D.PASTE SHEET'!R489)</f>
        <v/>
      </c>
      <c s="50" t="str">
        <f>IF('S.D.PASTE SHEET'!S489="","",'S.D.PASTE SHEET'!S489)</f>
        <v/>
      </c>
      <c s="50" t="str">
        <f>IF('S.D.PASTE SHEET'!T489="","",'S.D.PASTE SHEET'!T489)</f>
        <v/>
      </c>
      <c s="50" t="str">
        <f>IF('S.D.PASTE SHEET'!U489="","",'S.D.PASTE SHEET'!U489)</f>
        <v/>
      </c>
      <c s="50" t="str">
        <f>IF('S.D.PASTE SHEET'!V489="","",'S.D.PASTE SHEET'!V489)</f>
        <v/>
      </c>
      <c s="50" t="str">
        <f>IF('S.D.PASTE SHEET'!W489="","",'S.D.PASTE SHEET'!W489)</f>
        <v/>
      </c>
      <c s="50" t="str">
        <f>IF('S.D.PASTE SHEET'!X489="","",'S.D.PASTE SHEET'!X489)</f>
        <v/>
      </c>
      <c s="50" t="str">
        <f>IF('S.D.PASTE SHEET'!Y489="","",'S.D.PASTE SHEET'!Y489)</f>
        <v/>
      </c>
      <c s="50" t="str">
        <f>IF('S.D.PASTE SHEET'!Z489="","",'S.D.PASTE SHEET'!Z489)</f>
        <v/>
      </c>
      <c s="50" t="str">
        <f>IF('S.D.PASTE SHEET'!AA489="","",'S.D.PASTE SHEET'!AA489)</f>
        <v/>
      </c>
      <c s="50" t="str">
        <f>IF('S.D.PASTE SHEET'!AB489="","",'S.D.PASTE SHEET'!AB489)</f>
        <v/>
      </c>
      <c s="50" t="str">
        <f>IF('S.D.PASTE SHEET'!AC489="","",'S.D.PASTE SHEET'!AC489)</f>
        <v/>
      </c>
      <c s="50" t="str">
        <f>IF('S.D.PASTE SHEET'!AD489="","",'S.D.PASTE SHEET'!AD489)</f>
        <v/>
      </c>
      <c s="52"/>
      <c s="48" t="str">
        <f>IF(AK489="","",IF(AK489&gt;0,COUNT($AG$2:AG489),""))</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IF(BC489="","",IF(BC489&gt;0,COUNT($AY$2:AY489),""))</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90" spans="1:66" ht="15.75" customHeight="1">
      <c r="A490" s="50" t="str">
        <f>IF('S.D.PASTE SHEET'!A490="","",'S.D.PASTE SHEET'!A490)</f>
        <v/>
      </c>
      <c s="50" t="str">
        <f>IF('S.D.PASTE SHEET'!B490="","",'S.D.PASTE SHEET'!B490)</f>
        <v/>
      </c>
      <c s="50" t="str">
        <f>IF('S.D.PASTE SHEET'!C490="","",'S.D.PASTE SHEET'!C490)</f>
        <v/>
      </c>
      <c s="51" t="str">
        <f>IF('S.D.PASTE SHEET'!D490="","",'S.D.PASTE SHEET'!D490)</f>
        <v/>
      </c>
      <c s="50" t="str">
        <f>IF('S.D.PASTE SHEET'!E490="","",UPPER('S.D.PASTE SHEET'!E490))</f>
        <v/>
      </c>
      <c s="50" t="str">
        <f>IF('S.D.PASTE SHEET'!F490="","",'S.D.PASTE SHEET'!F490)</f>
        <v/>
      </c>
      <c s="50" t="str">
        <f>IF('S.D.PASTE SHEET'!G490="","",UPPER('S.D.PASTE SHEET'!G490))</f>
        <v/>
      </c>
      <c s="50" t="str">
        <f>IF('S.D.PASTE SHEET'!H490="","",UPPER('S.D.PASTE SHEET'!H490))</f>
        <v/>
      </c>
      <c s="50" t="str">
        <f>IF('S.D.PASTE SHEET'!I490="","",'S.D.PASTE SHEET'!I490)</f>
        <v/>
      </c>
      <c s="51" t="str">
        <f>IF('S.D.PASTE SHEET'!J490="","",'S.D.PASTE SHEET'!J490)</f>
        <v/>
      </c>
      <c s="50" t="str">
        <f>IF('S.D.PASTE SHEET'!K490="","",'S.D.PASTE SHEET'!K490)</f>
        <v/>
      </c>
      <c s="50" t="str">
        <f>IF('S.D.PASTE SHEET'!L490="","",'S.D.PASTE SHEET'!L490)</f>
        <v/>
      </c>
      <c s="50" t="str">
        <f>IF('S.D.PASTE SHEET'!M490="","",'S.D.PASTE SHEET'!M490)</f>
        <v/>
      </c>
      <c s="50" t="str">
        <f>IF('S.D.PASTE SHEET'!N490="","",'S.D.PASTE SHEET'!N490)</f>
        <v/>
      </c>
      <c s="50" t="str">
        <f>IF('S.D.PASTE SHEET'!O490="","",'S.D.PASTE SHEET'!O490)</f>
        <v/>
      </c>
      <c s="50" t="str">
        <f>IF('S.D.PASTE SHEET'!P490="","",'S.D.PASTE SHEET'!P490)</f>
        <v/>
      </c>
      <c s="50" t="str">
        <f>IF('S.D.PASTE SHEET'!Q490="","",'S.D.PASTE SHEET'!Q490)</f>
        <v/>
      </c>
      <c s="50" t="str">
        <f>IF('S.D.PASTE SHEET'!R490="","",'S.D.PASTE SHEET'!R490)</f>
        <v/>
      </c>
      <c s="50" t="str">
        <f>IF('S.D.PASTE SHEET'!S490="","",'S.D.PASTE SHEET'!S490)</f>
        <v/>
      </c>
      <c s="50" t="str">
        <f>IF('S.D.PASTE SHEET'!T490="","",'S.D.PASTE SHEET'!T490)</f>
        <v/>
      </c>
      <c s="50" t="str">
        <f>IF('S.D.PASTE SHEET'!U490="","",'S.D.PASTE SHEET'!U490)</f>
        <v/>
      </c>
      <c s="50" t="str">
        <f>IF('S.D.PASTE SHEET'!V490="","",'S.D.PASTE SHEET'!V490)</f>
        <v/>
      </c>
      <c s="50" t="str">
        <f>IF('S.D.PASTE SHEET'!W490="","",'S.D.PASTE SHEET'!W490)</f>
        <v/>
      </c>
      <c s="50" t="str">
        <f>IF('S.D.PASTE SHEET'!X490="","",'S.D.PASTE SHEET'!X490)</f>
        <v/>
      </c>
      <c s="50" t="str">
        <f>IF('S.D.PASTE SHEET'!Y490="","",'S.D.PASTE SHEET'!Y490)</f>
        <v/>
      </c>
      <c s="50" t="str">
        <f>IF('S.D.PASTE SHEET'!Z490="","",'S.D.PASTE SHEET'!Z490)</f>
        <v/>
      </c>
      <c s="50" t="str">
        <f>IF('S.D.PASTE SHEET'!AA490="","",'S.D.PASTE SHEET'!AA490)</f>
        <v/>
      </c>
      <c s="50" t="str">
        <f>IF('S.D.PASTE SHEET'!AB490="","",'S.D.PASTE SHEET'!AB490)</f>
        <v/>
      </c>
      <c s="50" t="str">
        <f>IF('S.D.PASTE SHEET'!AC490="","",'S.D.PASTE SHEET'!AC490)</f>
        <v/>
      </c>
      <c s="50" t="str">
        <f>IF('S.D.PASTE SHEET'!AD490="","",'S.D.PASTE SHEET'!AD490)</f>
        <v/>
      </c>
      <c s="52"/>
      <c s="48" t="str">
        <f>IF(AK490="","",IF(AK490&gt;0,COUNT($AG$2:AG490),""))</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IF(BC490="","",IF(BC490&gt;0,COUNT($AY$2:AY490),""))</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91" spans="1:66" ht="15.75" customHeight="1">
      <c r="A491" s="50" t="str">
        <f>IF('S.D.PASTE SHEET'!A491="","",'S.D.PASTE SHEET'!A491)</f>
        <v/>
      </c>
      <c s="50" t="str">
        <f>IF('S.D.PASTE SHEET'!B491="","",'S.D.PASTE SHEET'!B491)</f>
        <v/>
      </c>
      <c s="50" t="str">
        <f>IF('S.D.PASTE SHEET'!C491="","",'S.D.PASTE SHEET'!C491)</f>
        <v/>
      </c>
      <c s="51" t="str">
        <f>IF('S.D.PASTE SHEET'!D491="","",'S.D.PASTE SHEET'!D491)</f>
        <v/>
      </c>
      <c s="50" t="str">
        <f>IF('S.D.PASTE SHEET'!E491="","",UPPER('S.D.PASTE SHEET'!E491))</f>
        <v/>
      </c>
      <c s="50" t="str">
        <f>IF('S.D.PASTE SHEET'!F491="","",'S.D.PASTE SHEET'!F491)</f>
        <v/>
      </c>
      <c s="50" t="str">
        <f>IF('S.D.PASTE SHEET'!G491="","",UPPER('S.D.PASTE SHEET'!G491))</f>
        <v/>
      </c>
      <c s="50" t="str">
        <f>IF('S.D.PASTE SHEET'!H491="","",UPPER('S.D.PASTE SHEET'!H491))</f>
        <v/>
      </c>
      <c s="50" t="str">
        <f>IF('S.D.PASTE SHEET'!I491="","",'S.D.PASTE SHEET'!I491)</f>
        <v/>
      </c>
      <c s="51" t="str">
        <f>IF('S.D.PASTE SHEET'!J491="","",'S.D.PASTE SHEET'!J491)</f>
        <v/>
      </c>
      <c s="50" t="str">
        <f>IF('S.D.PASTE SHEET'!K491="","",'S.D.PASTE SHEET'!K491)</f>
        <v/>
      </c>
      <c s="50" t="str">
        <f>IF('S.D.PASTE SHEET'!L491="","",'S.D.PASTE SHEET'!L491)</f>
        <v/>
      </c>
      <c s="50" t="str">
        <f>IF('S.D.PASTE SHEET'!M491="","",'S.D.PASTE SHEET'!M491)</f>
        <v/>
      </c>
      <c s="50" t="str">
        <f>IF('S.D.PASTE SHEET'!N491="","",'S.D.PASTE SHEET'!N491)</f>
        <v/>
      </c>
      <c s="50" t="str">
        <f>IF('S.D.PASTE SHEET'!O491="","",'S.D.PASTE SHEET'!O491)</f>
        <v/>
      </c>
      <c s="50" t="str">
        <f>IF('S.D.PASTE SHEET'!P491="","",'S.D.PASTE SHEET'!P491)</f>
        <v/>
      </c>
      <c s="50" t="str">
        <f>IF('S.D.PASTE SHEET'!Q491="","",'S.D.PASTE SHEET'!Q491)</f>
        <v/>
      </c>
      <c s="50" t="str">
        <f>IF('S.D.PASTE SHEET'!R491="","",'S.D.PASTE SHEET'!R491)</f>
        <v/>
      </c>
      <c s="50" t="str">
        <f>IF('S.D.PASTE SHEET'!S491="","",'S.D.PASTE SHEET'!S491)</f>
        <v/>
      </c>
      <c s="50" t="str">
        <f>IF('S.D.PASTE SHEET'!T491="","",'S.D.PASTE SHEET'!T491)</f>
        <v/>
      </c>
      <c s="50" t="str">
        <f>IF('S.D.PASTE SHEET'!U491="","",'S.D.PASTE SHEET'!U491)</f>
        <v/>
      </c>
      <c s="50" t="str">
        <f>IF('S.D.PASTE SHEET'!V491="","",'S.D.PASTE SHEET'!V491)</f>
        <v/>
      </c>
      <c s="50" t="str">
        <f>IF('S.D.PASTE SHEET'!W491="","",'S.D.PASTE SHEET'!W491)</f>
        <v/>
      </c>
      <c s="50" t="str">
        <f>IF('S.D.PASTE SHEET'!X491="","",'S.D.PASTE SHEET'!X491)</f>
        <v/>
      </c>
      <c s="50" t="str">
        <f>IF('S.D.PASTE SHEET'!Y491="","",'S.D.PASTE SHEET'!Y491)</f>
        <v/>
      </c>
      <c s="50" t="str">
        <f>IF('S.D.PASTE SHEET'!Z491="","",'S.D.PASTE SHEET'!Z491)</f>
        <v/>
      </c>
      <c s="50" t="str">
        <f>IF('S.D.PASTE SHEET'!AA491="","",'S.D.PASTE SHEET'!AA491)</f>
        <v/>
      </c>
      <c s="50" t="str">
        <f>IF('S.D.PASTE SHEET'!AB491="","",'S.D.PASTE SHEET'!AB491)</f>
        <v/>
      </c>
      <c s="50" t="str">
        <f>IF('S.D.PASTE SHEET'!AC491="","",'S.D.PASTE SHEET'!AC491)</f>
        <v/>
      </c>
      <c s="50" t="str">
        <f>IF('S.D.PASTE SHEET'!AD491="","",'S.D.PASTE SHEET'!AD491)</f>
        <v/>
      </c>
      <c s="52"/>
      <c s="48" t="str">
        <f>IF(AK491="","",IF(AK491&gt;0,COUNT($AG$2:AG491),""))</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IF(BC491="","",IF(BC491&gt;0,COUNT($AY$2:AY491),""))</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92" spans="1:66" ht="15.75" customHeight="1">
      <c r="A492" s="50" t="str">
        <f>IF('S.D.PASTE SHEET'!A492="","",'S.D.PASTE SHEET'!A492)</f>
        <v/>
      </c>
      <c s="50" t="str">
        <f>IF('S.D.PASTE SHEET'!B492="","",'S.D.PASTE SHEET'!B492)</f>
        <v/>
      </c>
      <c s="50" t="str">
        <f>IF('S.D.PASTE SHEET'!C492="","",'S.D.PASTE SHEET'!C492)</f>
        <v/>
      </c>
      <c s="51" t="str">
        <f>IF('S.D.PASTE SHEET'!D492="","",'S.D.PASTE SHEET'!D492)</f>
        <v/>
      </c>
      <c s="50" t="str">
        <f>IF('S.D.PASTE SHEET'!E492="","",UPPER('S.D.PASTE SHEET'!E492))</f>
        <v/>
      </c>
      <c s="50" t="str">
        <f>IF('S.D.PASTE SHEET'!F492="","",'S.D.PASTE SHEET'!F492)</f>
        <v/>
      </c>
      <c s="50" t="str">
        <f>IF('S.D.PASTE SHEET'!G492="","",UPPER('S.D.PASTE SHEET'!G492))</f>
        <v/>
      </c>
      <c s="50" t="str">
        <f>IF('S.D.PASTE SHEET'!H492="","",UPPER('S.D.PASTE SHEET'!H492))</f>
        <v/>
      </c>
      <c s="50" t="str">
        <f>IF('S.D.PASTE SHEET'!I492="","",'S.D.PASTE SHEET'!I492)</f>
        <v/>
      </c>
      <c s="51" t="str">
        <f>IF('S.D.PASTE SHEET'!J492="","",'S.D.PASTE SHEET'!J492)</f>
        <v/>
      </c>
      <c s="50" t="str">
        <f>IF('S.D.PASTE SHEET'!K492="","",'S.D.PASTE SHEET'!K492)</f>
        <v/>
      </c>
      <c s="50" t="str">
        <f>IF('S.D.PASTE SHEET'!L492="","",'S.D.PASTE SHEET'!L492)</f>
        <v/>
      </c>
      <c s="50" t="str">
        <f>IF('S.D.PASTE SHEET'!M492="","",'S.D.PASTE SHEET'!M492)</f>
        <v/>
      </c>
      <c s="50" t="str">
        <f>IF('S.D.PASTE SHEET'!N492="","",'S.D.PASTE SHEET'!N492)</f>
        <v/>
      </c>
      <c s="50" t="str">
        <f>IF('S.D.PASTE SHEET'!O492="","",'S.D.PASTE SHEET'!O492)</f>
        <v/>
      </c>
      <c s="50" t="str">
        <f>IF('S.D.PASTE SHEET'!P492="","",'S.D.PASTE SHEET'!P492)</f>
        <v/>
      </c>
      <c s="50" t="str">
        <f>IF('S.D.PASTE SHEET'!Q492="","",'S.D.PASTE SHEET'!Q492)</f>
        <v/>
      </c>
      <c s="50" t="str">
        <f>IF('S.D.PASTE SHEET'!R492="","",'S.D.PASTE SHEET'!R492)</f>
        <v/>
      </c>
      <c s="50" t="str">
        <f>IF('S.D.PASTE SHEET'!S492="","",'S.D.PASTE SHEET'!S492)</f>
        <v/>
      </c>
      <c s="50" t="str">
        <f>IF('S.D.PASTE SHEET'!T492="","",'S.D.PASTE SHEET'!T492)</f>
        <v/>
      </c>
      <c s="50" t="str">
        <f>IF('S.D.PASTE SHEET'!U492="","",'S.D.PASTE SHEET'!U492)</f>
        <v/>
      </c>
      <c s="50" t="str">
        <f>IF('S.D.PASTE SHEET'!V492="","",'S.D.PASTE SHEET'!V492)</f>
        <v/>
      </c>
      <c s="50" t="str">
        <f>IF('S.D.PASTE SHEET'!W492="","",'S.D.PASTE SHEET'!W492)</f>
        <v/>
      </c>
      <c s="50" t="str">
        <f>IF('S.D.PASTE SHEET'!X492="","",'S.D.PASTE SHEET'!X492)</f>
        <v/>
      </c>
      <c s="50" t="str">
        <f>IF('S.D.PASTE SHEET'!Y492="","",'S.D.PASTE SHEET'!Y492)</f>
        <v/>
      </c>
      <c s="50" t="str">
        <f>IF('S.D.PASTE SHEET'!Z492="","",'S.D.PASTE SHEET'!Z492)</f>
        <v/>
      </c>
      <c s="50" t="str">
        <f>IF('S.D.PASTE SHEET'!AA492="","",'S.D.PASTE SHEET'!AA492)</f>
        <v/>
      </c>
      <c s="50" t="str">
        <f>IF('S.D.PASTE SHEET'!AB492="","",'S.D.PASTE SHEET'!AB492)</f>
        <v/>
      </c>
      <c s="50" t="str">
        <f>IF('S.D.PASTE SHEET'!AC492="","",'S.D.PASTE SHEET'!AC492)</f>
        <v/>
      </c>
      <c s="50" t="str">
        <f>IF('S.D.PASTE SHEET'!AD492="","",'S.D.PASTE SHEET'!AD492)</f>
        <v/>
      </c>
      <c s="52"/>
      <c s="48" t="str">
        <f>IF(AK492="","",IF(AK492&gt;0,COUNT($AG$2:AG492),""))</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IF(BC492="","",IF(BC492&gt;0,COUNT($AY$2:AY492),""))</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93" spans="1:66" ht="15.75" customHeight="1">
      <c r="A493" s="50" t="str">
        <f>IF('S.D.PASTE SHEET'!A493="","",'S.D.PASTE SHEET'!A493)</f>
        <v/>
      </c>
      <c s="50" t="str">
        <f>IF('S.D.PASTE SHEET'!B493="","",'S.D.PASTE SHEET'!B493)</f>
        <v/>
      </c>
      <c s="50" t="str">
        <f>IF('S.D.PASTE SHEET'!C493="","",'S.D.PASTE SHEET'!C493)</f>
        <v/>
      </c>
      <c s="51" t="str">
        <f>IF('S.D.PASTE SHEET'!D493="","",'S.D.PASTE SHEET'!D493)</f>
        <v/>
      </c>
      <c s="50" t="str">
        <f>IF('S.D.PASTE SHEET'!E493="","",UPPER('S.D.PASTE SHEET'!E493))</f>
        <v/>
      </c>
      <c s="50" t="str">
        <f>IF('S.D.PASTE SHEET'!F493="","",'S.D.PASTE SHEET'!F493)</f>
        <v/>
      </c>
      <c s="50" t="str">
        <f>IF('S.D.PASTE SHEET'!G493="","",UPPER('S.D.PASTE SHEET'!G493))</f>
        <v/>
      </c>
      <c s="50" t="str">
        <f>IF('S.D.PASTE SHEET'!H493="","",UPPER('S.D.PASTE SHEET'!H493))</f>
        <v/>
      </c>
      <c s="50" t="str">
        <f>IF('S.D.PASTE SHEET'!I493="","",'S.D.PASTE SHEET'!I493)</f>
        <v/>
      </c>
      <c s="51" t="str">
        <f>IF('S.D.PASTE SHEET'!J493="","",'S.D.PASTE SHEET'!J493)</f>
        <v/>
      </c>
      <c s="50" t="str">
        <f>IF('S.D.PASTE SHEET'!K493="","",'S.D.PASTE SHEET'!K493)</f>
        <v/>
      </c>
      <c s="50" t="str">
        <f>IF('S.D.PASTE SHEET'!L493="","",'S.D.PASTE SHEET'!L493)</f>
        <v/>
      </c>
      <c s="50" t="str">
        <f>IF('S.D.PASTE SHEET'!M493="","",'S.D.PASTE SHEET'!M493)</f>
        <v/>
      </c>
      <c s="50" t="str">
        <f>IF('S.D.PASTE SHEET'!N493="","",'S.D.PASTE SHEET'!N493)</f>
        <v/>
      </c>
      <c s="50" t="str">
        <f>IF('S.D.PASTE SHEET'!O493="","",'S.D.PASTE SHEET'!O493)</f>
        <v/>
      </c>
      <c s="50" t="str">
        <f>IF('S.D.PASTE SHEET'!P493="","",'S.D.PASTE SHEET'!P493)</f>
        <v/>
      </c>
      <c s="50" t="str">
        <f>IF('S.D.PASTE SHEET'!Q493="","",'S.D.PASTE SHEET'!Q493)</f>
        <v/>
      </c>
      <c s="50" t="str">
        <f>IF('S.D.PASTE SHEET'!R493="","",'S.D.PASTE SHEET'!R493)</f>
        <v/>
      </c>
      <c s="50" t="str">
        <f>IF('S.D.PASTE SHEET'!S493="","",'S.D.PASTE SHEET'!S493)</f>
        <v/>
      </c>
      <c s="50" t="str">
        <f>IF('S.D.PASTE SHEET'!T493="","",'S.D.PASTE SHEET'!T493)</f>
        <v/>
      </c>
      <c s="50" t="str">
        <f>IF('S.D.PASTE SHEET'!U493="","",'S.D.PASTE SHEET'!U493)</f>
        <v/>
      </c>
      <c s="50" t="str">
        <f>IF('S.D.PASTE SHEET'!V493="","",'S.D.PASTE SHEET'!V493)</f>
        <v/>
      </c>
      <c s="50" t="str">
        <f>IF('S.D.PASTE SHEET'!W493="","",'S.D.PASTE SHEET'!W493)</f>
        <v/>
      </c>
      <c s="50" t="str">
        <f>IF('S.D.PASTE SHEET'!X493="","",'S.D.PASTE SHEET'!X493)</f>
        <v/>
      </c>
      <c s="50" t="str">
        <f>IF('S.D.PASTE SHEET'!Y493="","",'S.D.PASTE SHEET'!Y493)</f>
        <v/>
      </c>
      <c s="50" t="str">
        <f>IF('S.D.PASTE SHEET'!Z493="","",'S.D.PASTE SHEET'!Z493)</f>
        <v/>
      </c>
      <c s="50" t="str">
        <f>IF('S.D.PASTE SHEET'!AA493="","",'S.D.PASTE SHEET'!AA493)</f>
        <v/>
      </c>
      <c s="50" t="str">
        <f>IF('S.D.PASTE SHEET'!AB493="","",'S.D.PASTE SHEET'!AB493)</f>
        <v/>
      </c>
      <c s="50" t="str">
        <f>IF('S.D.PASTE SHEET'!AC493="","",'S.D.PASTE SHEET'!AC493)</f>
        <v/>
      </c>
      <c s="50" t="str">
        <f>IF('S.D.PASTE SHEET'!AD493="","",'S.D.PASTE SHEET'!AD493)</f>
        <v/>
      </c>
      <c s="52"/>
      <c s="48" t="str">
        <f>IF(AK493="","",IF(AK493&gt;0,COUNT($AG$2:AG493),""))</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IF(BC493="","",IF(BC493&gt;0,COUNT($AY$2:AY493),""))</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94" spans="1:66" ht="15.75" customHeight="1">
      <c r="A494" s="50" t="str">
        <f>IF('S.D.PASTE SHEET'!A494="","",'S.D.PASTE SHEET'!A494)</f>
        <v/>
      </c>
      <c s="50" t="str">
        <f>IF('S.D.PASTE SHEET'!B494="","",'S.D.PASTE SHEET'!B494)</f>
        <v/>
      </c>
      <c s="50" t="str">
        <f>IF('S.D.PASTE SHEET'!C494="","",'S.D.PASTE SHEET'!C494)</f>
        <v/>
      </c>
      <c s="51" t="str">
        <f>IF('S.D.PASTE SHEET'!D494="","",'S.D.PASTE SHEET'!D494)</f>
        <v/>
      </c>
      <c s="50" t="str">
        <f>IF('S.D.PASTE SHEET'!E494="","",UPPER('S.D.PASTE SHEET'!E494))</f>
        <v/>
      </c>
      <c s="50" t="str">
        <f>IF('S.D.PASTE SHEET'!F494="","",'S.D.PASTE SHEET'!F494)</f>
        <v/>
      </c>
      <c s="50" t="str">
        <f>IF('S.D.PASTE SHEET'!G494="","",UPPER('S.D.PASTE SHEET'!G494))</f>
        <v/>
      </c>
      <c s="50" t="str">
        <f>IF('S.D.PASTE SHEET'!H494="","",UPPER('S.D.PASTE SHEET'!H494))</f>
        <v/>
      </c>
      <c s="50" t="str">
        <f>IF('S.D.PASTE SHEET'!I494="","",'S.D.PASTE SHEET'!I494)</f>
        <v/>
      </c>
      <c s="51" t="str">
        <f>IF('S.D.PASTE SHEET'!J494="","",'S.D.PASTE SHEET'!J494)</f>
        <v/>
      </c>
      <c s="50" t="str">
        <f>IF('S.D.PASTE SHEET'!K494="","",'S.D.PASTE SHEET'!K494)</f>
        <v/>
      </c>
      <c s="50" t="str">
        <f>IF('S.D.PASTE SHEET'!L494="","",'S.D.PASTE SHEET'!L494)</f>
        <v/>
      </c>
      <c s="50" t="str">
        <f>IF('S.D.PASTE SHEET'!M494="","",'S.D.PASTE SHEET'!M494)</f>
        <v/>
      </c>
      <c s="50" t="str">
        <f>IF('S.D.PASTE SHEET'!N494="","",'S.D.PASTE SHEET'!N494)</f>
        <v/>
      </c>
      <c s="50" t="str">
        <f>IF('S.D.PASTE SHEET'!O494="","",'S.D.PASTE SHEET'!O494)</f>
        <v/>
      </c>
      <c s="50" t="str">
        <f>IF('S.D.PASTE SHEET'!P494="","",'S.D.PASTE SHEET'!P494)</f>
        <v/>
      </c>
      <c s="50" t="str">
        <f>IF('S.D.PASTE SHEET'!Q494="","",'S.D.PASTE SHEET'!Q494)</f>
        <v/>
      </c>
      <c s="50" t="str">
        <f>IF('S.D.PASTE SHEET'!R494="","",'S.D.PASTE SHEET'!R494)</f>
        <v/>
      </c>
      <c s="50" t="str">
        <f>IF('S.D.PASTE SHEET'!S494="","",'S.D.PASTE SHEET'!S494)</f>
        <v/>
      </c>
      <c s="50" t="str">
        <f>IF('S.D.PASTE SHEET'!T494="","",'S.D.PASTE SHEET'!T494)</f>
        <v/>
      </c>
      <c s="50" t="str">
        <f>IF('S.D.PASTE SHEET'!U494="","",'S.D.PASTE SHEET'!U494)</f>
        <v/>
      </c>
      <c s="50" t="str">
        <f>IF('S.D.PASTE SHEET'!V494="","",'S.D.PASTE SHEET'!V494)</f>
        <v/>
      </c>
      <c s="50" t="str">
        <f>IF('S.D.PASTE SHEET'!W494="","",'S.D.PASTE SHEET'!W494)</f>
        <v/>
      </c>
      <c s="50" t="str">
        <f>IF('S.D.PASTE SHEET'!X494="","",'S.D.PASTE SHEET'!X494)</f>
        <v/>
      </c>
      <c s="50" t="str">
        <f>IF('S.D.PASTE SHEET'!Y494="","",'S.D.PASTE SHEET'!Y494)</f>
        <v/>
      </c>
      <c s="50" t="str">
        <f>IF('S.D.PASTE SHEET'!Z494="","",'S.D.PASTE SHEET'!Z494)</f>
        <v/>
      </c>
      <c s="50" t="str">
        <f>IF('S.D.PASTE SHEET'!AA494="","",'S.D.PASTE SHEET'!AA494)</f>
        <v/>
      </c>
      <c s="50" t="str">
        <f>IF('S.D.PASTE SHEET'!AB494="","",'S.D.PASTE SHEET'!AB494)</f>
        <v/>
      </c>
      <c s="50" t="str">
        <f>IF('S.D.PASTE SHEET'!AC494="","",'S.D.PASTE SHEET'!AC494)</f>
        <v/>
      </c>
      <c s="50" t="str">
        <f>IF('S.D.PASTE SHEET'!AD494="","",'S.D.PASTE SHEET'!AD494)</f>
        <v/>
      </c>
      <c s="52"/>
      <c s="48" t="str">
        <f>IF(AK494="","",IF(AK494&gt;0,COUNT($AG$2:AG494),""))</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IF(BC494="","",IF(BC494&gt;0,COUNT($AY$2:AY494),""))</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95" spans="1:66" ht="15.75" customHeight="1">
      <c r="A495" s="50" t="str">
        <f>IF('S.D.PASTE SHEET'!A495="","",'S.D.PASTE SHEET'!A495)</f>
        <v/>
      </c>
      <c s="50" t="str">
        <f>IF('S.D.PASTE SHEET'!B495="","",'S.D.PASTE SHEET'!B495)</f>
        <v/>
      </c>
      <c s="50" t="str">
        <f>IF('S.D.PASTE SHEET'!C495="","",'S.D.PASTE SHEET'!C495)</f>
        <v/>
      </c>
      <c s="51" t="str">
        <f>IF('S.D.PASTE SHEET'!D495="","",'S.D.PASTE SHEET'!D495)</f>
        <v/>
      </c>
      <c s="50" t="str">
        <f>IF('S.D.PASTE SHEET'!E495="","",UPPER('S.D.PASTE SHEET'!E495))</f>
        <v/>
      </c>
      <c s="50" t="str">
        <f>IF('S.D.PASTE SHEET'!F495="","",'S.D.PASTE SHEET'!F495)</f>
        <v/>
      </c>
      <c s="50" t="str">
        <f>IF('S.D.PASTE SHEET'!G495="","",UPPER('S.D.PASTE SHEET'!G495))</f>
        <v/>
      </c>
      <c s="50" t="str">
        <f>IF('S.D.PASTE SHEET'!H495="","",UPPER('S.D.PASTE SHEET'!H495))</f>
        <v/>
      </c>
      <c s="50" t="str">
        <f>IF('S.D.PASTE SHEET'!I495="","",'S.D.PASTE SHEET'!I495)</f>
        <v/>
      </c>
      <c s="51" t="str">
        <f>IF('S.D.PASTE SHEET'!J495="","",'S.D.PASTE SHEET'!J495)</f>
        <v/>
      </c>
      <c s="50" t="str">
        <f>IF('S.D.PASTE SHEET'!K495="","",'S.D.PASTE SHEET'!K495)</f>
        <v/>
      </c>
      <c s="50" t="str">
        <f>IF('S.D.PASTE SHEET'!L495="","",'S.D.PASTE SHEET'!L495)</f>
        <v/>
      </c>
      <c s="50" t="str">
        <f>IF('S.D.PASTE SHEET'!M495="","",'S.D.PASTE SHEET'!M495)</f>
        <v/>
      </c>
      <c s="50" t="str">
        <f>IF('S.D.PASTE SHEET'!N495="","",'S.D.PASTE SHEET'!N495)</f>
        <v/>
      </c>
      <c s="50" t="str">
        <f>IF('S.D.PASTE SHEET'!O495="","",'S.D.PASTE SHEET'!O495)</f>
        <v/>
      </c>
      <c s="50" t="str">
        <f>IF('S.D.PASTE SHEET'!P495="","",'S.D.PASTE SHEET'!P495)</f>
        <v/>
      </c>
      <c s="50" t="str">
        <f>IF('S.D.PASTE SHEET'!Q495="","",'S.D.PASTE SHEET'!Q495)</f>
        <v/>
      </c>
      <c s="50" t="str">
        <f>IF('S.D.PASTE SHEET'!R495="","",'S.D.PASTE SHEET'!R495)</f>
        <v/>
      </c>
      <c s="50" t="str">
        <f>IF('S.D.PASTE SHEET'!S495="","",'S.D.PASTE SHEET'!S495)</f>
        <v/>
      </c>
      <c s="50" t="str">
        <f>IF('S.D.PASTE SHEET'!T495="","",'S.D.PASTE SHEET'!T495)</f>
        <v/>
      </c>
      <c s="50" t="str">
        <f>IF('S.D.PASTE SHEET'!U495="","",'S.D.PASTE SHEET'!U495)</f>
        <v/>
      </c>
      <c s="50" t="str">
        <f>IF('S.D.PASTE SHEET'!V495="","",'S.D.PASTE SHEET'!V495)</f>
        <v/>
      </c>
      <c s="50" t="str">
        <f>IF('S.D.PASTE SHEET'!W495="","",'S.D.PASTE SHEET'!W495)</f>
        <v/>
      </c>
      <c s="50" t="str">
        <f>IF('S.D.PASTE SHEET'!X495="","",'S.D.PASTE SHEET'!X495)</f>
        <v/>
      </c>
      <c s="50" t="str">
        <f>IF('S.D.PASTE SHEET'!Y495="","",'S.D.PASTE SHEET'!Y495)</f>
        <v/>
      </c>
      <c s="50" t="str">
        <f>IF('S.D.PASTE SHEET'!Z495="","",'S.D.PASTE SHEET'!Z495)</f>
        <v/>
      </c>
      <c s="50" t="str">
        <f>IF('S.D.PASTE SHEET'!AA495="","",'S.D.PASTE SHEET'!AA495)</f>
        <v/>
      </c>
      <c s="50" t="str">
        <f>IF('S.D.PASTE SHEET'!AB495="","",'S.D.PASTE SHEET'!AB495)</f>
        <v/>
      </c>
      <c s="50" t="str">
        <f>IF('S.D.PASTE SHEET'!AC495="","",'S.D.PASTE SHEET'!AC495)</f>
        <v/>
      </c>
      <c s="50" t="str">
        <f>IF('S.D.PASTE SHEET'!AD495="","",'S.D.PASTE SHEET'!AD495)</f>
        <v/>
      </c>
      <c s="52"/>
      <c s="48" t="str">
        <f>IF(AK495="","",IF(AK495&gt;0,COUNT($AG$2:AG495),""))</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IF(BC495="","",IF(BC495&gt;0,COUNT($AY$2:AY495),""))</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96" spans="1:66" ht="15.75" customHeight="1">
      <c r="A496" s="50" t="str">
        <f>IF('S.D.PASTE SHEET'!A496="","",'S.D.PASTE SHEET'!A496)</f>
        <v/>
      </c>
      <c s="50" t="str">
        <f>IF('S.D.PASTE SHEET'!B496="","",'S.D.PASTE SHEET'!B496)</f>
        <v/>
      </c>
      <c s="50" t="str">
        <f>IF('S.D.PASTE SHEET'!C496="","",'S.D.PASTE SHEET'!C496)</f>
        <v/>
      </c>
      <c s="51" t="str">
        <f>IF('S.D.PASTE SHEET'!D496="","",'S.D.PASTE SHEET'!D496)</f>
        <v/>
      </c>
      <c s="50" t="str">
        <f>IF('S.D.PASTE SHEET'!E496="","",UPPER('S.D.PASTE SHEET'!E496))</f>
        <v/>
      </c>
      <c s="50" t="str">
        <f>IF('S.D.PASTE SHEET'!F496="","",'S.D.PASTE SHEET'!F496)</f>
        <v/>
      </c>
      <c s="50" t="str">
        <f>IF('S.D.PASTE SHEET'!G496="","",UPPER('S.D.PASTE SHEET'!G496))</f>
        <v/>
      </c>
      <c s="50" t="str">
        <f>IF('S.D.PASTE SHEET'!H496="","",UPPER('S.D.PASTE SHEET'!H496))</f>
        <v/>
      </c>
      <c s="50" t="str">
        <f>IF('S.D.PASTE SHEET'!I496="","",'S.D.PASTE SHEET'!I496)</f>
        <v/>
      </c>
      <c s="51" t="str">
        <f>IF('S.D.PASTE SHEET'!J496="","",'S.D.PASTE SHEET'!J496)</f>
        <v/>
      </c>
      <c s="50" t="str">
        <f>IF('S.D.PASTE SHEET'!K496="","",'S.D.PASTE SHEET'!K496)</f>
        <v/>
      </c>
      <c s="50" t="str">
        <f>IF('S.D.PASTE SHEET'!L496="","",'S.D.PASTE SHEET'!L496)</f>
        <v/>
      </c>
      <c s="50" t="str">
        <f>IF('S.D.PASTE SHEET'!M496="","",'S.D.PASTE SHEET'!M496)</f>
        <v/>
      </c>
      <c s="50" t="str">
        <f>IF('S.D.PASTE SHEET'!N496="","",'S.D.PASTE SHEET'!N496)</f>
        <v/>
      </c>
      <c s="50" t="str">
        <f>IF('S.D.PASTE SHEET'!O496="","",'S.D.PASTE SHEET'!O496)</f>
        <v/>
      </c>
      <c s="50" t="str">
        <f>IF('S.D.PASTE SHEET'!P496="","",'S.D.PASTE SHEET'!P496)</f>
        <v/>
      </c>
      <c s="50" t="str">
        <f>IF('S.D.PASTE SHEET'!Q496="","",'S.D.PASTE SHEET'!Q496)</f>
        <v/>
      </c>
      <c s="50" t="str">
        <f>IF('S.D.PASTE SHEET'!R496="","",'S.D.PASTE SHEET'!R496)</f>
        <v/>
      </c>
      <c s="50" t="str">
        <f>IF('S.D.PASTE SHEET'!S496="","",'S.D.PASTE SHEET'!S496)</f>
        <v/>
      </c>
      <c s="50" t="str">
        <f>IF('S.D.PASTE SHEET'!T496="","",'S.D.PASTE SHEET'!T496)</f>
        <v/>
      </c>
      <c s="50" t="str">
        <f>IF('S.D.PASTE SHEET'!U496="","",'S.D.PASTE SHEET'!U496)</f>
        <v/>
      </c>
      <c s="50" t="str">
        <f>IF('S.D.PASTE SHEET'!V496="","",'S.D.PASTE SHEET'!V496)</f>
        <v/>
      </c>
      <c s="50" t="str">
        <f>IF('S.D.PASTE SHEET'!W496="","",'S.D.PASTE SHEET'!W496)</f>
        <v/>
      </c>
      <c s="50" t="str">
        <f>IF('S.D.PASTE SHEET'!X496="","",'S.D.PASTE SHEET'!X496)</f>
        <v/>
      </c>
      <c s="50" t="str">
        <f>IF('S.D.PASTE SHEET'!Y496="","",'S.D.PASTE SHEET'!Y496)</f>
        <v/>
      </c>
      <c s="50" t="str">
        <f>IF('S.D.PASTE SHEET'!Z496="","",'S.D.PASTE SHEET'!Z496)</f>
        <v/>
      </c>
      <c s="50" t="str">
        <f>IF('S.D.PASTE SHEET'!AA496="","",'S.D.PASTE SHEET'!AA496)</f>
        <v/>
      </c>
      <c s="50" t="str">
        <f>IF('S.D.PASTE SHEET'!AB496="","",'S.D.PASTE SHEET'!AB496)</f>
        <v/>
      </c>
      <c s="50" t="str">
        <f>IF('S.D.PASTE SHEET'!AC496="","",'S.D.PASTE SHEET'!AC496)</f>
        <v/>
      </c>
      <c s="50" t="str">
        <f>IF('S.D.PASTE SHEET'!AD496="","",'S.D.PASTE SHEET'!AD496)</f>
        <v/>
      </c>
      <c s="52"/>
      <c s="48" t="str">
        <f>IF(AK496="","",IF(AK496&gt;0,COUNT($AG$2:AG496),""))</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IF(BC496="","",IF(BC496&gt;0,COUNT($AY$2:AY496),""))</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97" spans="1:66" ht="15.75" customHeight="1">
      <c r="A497" s="50" t="str">
        <f>IF('S.D.PASTE SHEET'!A497="","",'S.D.PASTE SHEET'!A497)</f>
        <v/>
      </c>
      <c s="50" t="str">
        <f>IF('S.D.PASTE SHEET'!B497="","",'S.D.PASTE SHEET'!B497)</f>
        <v/>
      </c>
      <c s="50" t="str">
        <f>IF('S.D.PASTE SHEET'!C497="","",'S.D.PASTE SHEET'!C497)</f>
        <v/>
      </c>
      <c s="51" t="str">
        <f>IF('S.D.PASTE SHEET'!D497="","",'S.D.PASTE SHEET'!D497)</f>
        <v/>
      </c>
      <c s="50" t="str">
        <f>IF('S.D.PASTE SHEET'!E497="","",UPPER('S.D.PASTE SHEET'!E497))</f>
        <v/>
      </c>
      <c s="50" t="str">
        <f>IF('S.D.PASTE SHEET'!F497="","",'S.D.PASTE SHEET'!F497)</f>
        <v/>
      </c>
      <c s="50" t="str">
        <f>IF('S.D.PASTE SHEET'!G497="","",UPPER('S.D.PASTE SHEET'!G497))</f>
        <v/>
      </c>
      <c s="50" t="str">
        <f>IF('S.D.PASTE SHEET'!H497="","",UPPER('S.D.PASTE SHEET'!H497))</f>
        <v/>
      </c>
      <c s="50" t="str">
        <f>IF('S.D.PASTE SHEET'!I497="","",'S.D.PASTE SHEET'!I497)</f>
        <v/>
      </c>
      <c s="51" t="str">
        <f>IF('S.D.PASTE SHEET'!J497="","",'S.D.PASTE SHEET'!J497)</f>
        <v/>
      </c>
      <c s="50" t="str">
        <f>IF('S.D.PASTE SHEET'!K497="","",'S.D.PASTE SHEET'!K497)</f>
        <v/>
      </c>
      <c s="50" t="str">
        <f>IF('S.D.PASTE SHEET'!L497="","",'S.D.PASTE SHEET'!L497)</f>
        <v/>
      </c>
      <c s="50" t="str">
        <f>IF('S.D.PASTE SHEET'!M497="","",'S.D.PASTE SHEET'!M497)</f>
        <v/>
      </c>
      <c s="50" t="str">
        <f>IF('S.D.PASTE SHEET'!N497="","",'S.D.PASTE SHEET'!N497)</f>
        <v/>
      </c>
      <c s="50" t="str">
        <f>IF('S.D.PASTE SHEET'!O497="","",'S.D.PASTE SHEET'!O497)</f>
        <v/>
      </c>
      <c s="50" t="str">
        <f>IF('S.D.PASTE SHEET'!P497="","",'S.D.PASTE SHEET'!P497)</f>
        <v/>
      </c>
      <c s="50" t="str">
        <f>IF('S.D.PASTE SHEET'!Q497="","",'S.D.PASTE SHEET'!Q497)</f>
        <v/>
      </c>
      <c s="50" t="str">
        <f>IF('S.D.PASTE SHEET'!R497="","",'S.D.PASTE SHEET'!R497)</f>
        <v/>
      </c>
      <c s="50" t="str">
        <f>IF('S.D.PASTE SHEET'!S497="","",'S.D.PASTE SHEET'!S497)</f>
        <v/>
      </c>
      <c s="50" t="str">
        <f>IF('S.D.PASTE SHEET'!T497="","",'S.D.PASTE SHEET'!T497)</f>
        <v/>
      </c>
      <c s="50" t="str">
        <f>IF('S.D.PASTE SHEET'!U497="","",'S.D.PASTE SHEET'!U497)</f>
        <v/>
      </c>
      <c s="50" t="str">
        <f>IF('S.D.PASTE SHEET'!V497="","",'S.D.PASTE SHEET'!V497)</f>
        <v/>
      </c>
      <c s="50" t="str">
        <f>IF('S.D.PASTE SHEET'!W497="","",'S.D.PASTE SHEET'!W497)</f>
        <v/>
      </c>
      <c s="50" t="str">
        <f>IF('S.D.PASTE SHEET'!X497="","",'S.D.PASTE SHEET'!X497)</f>
        <v/>
      </c>
      <c s="50" t="str">
        <f>IF('S.D.PASTE SHEET'!Y497="","",'S.D.PASTE SHEET'!Y497)</f>
        <v/>
      </c>
      <c s="50" t="str">
        <f>IF('S.D.PASTE SHEET'!Z497="","",'S.D.PASTE SHEET'!Z497)</f>
        <v/>
      </c>
      <c s="50" t="str">
        <f>IF('S.D.PASTE SHEET'!AA497="","",'S.D.PASTE SHEET'!AA497)</f>
        <v/>
      </c>
      <c s="50" t="str">
        <f>IF('S.D.PASTE SHEET'!AB497="","",'S.D.PASTE SHEET'!AB497)</f>
        <v/>
      </c>
      <c s="50" t="str">
        <f>IF('S.D.PASTE SHEET'!AC497="","",'S.D.PASTE SHEET'!AC497)</f>
        <v/>
      </c>
      <c s="50" t="str">
        <f>IF('S.D.PASTE SHEET'!AD497="","",'S.D.PASTE SHEET'!AD497)</f>
        <v/>
      </c>
      <c s="52"/>
      <c s="48" t="str">
        <f>IF(AK497="","",IF(AK497&gt;0,COUNT($AG$2:AG497),""))</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IF(BC497="","",IF(BC497&gt;0,COUNT($AY$2:AY497),""))</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98" spans="1:66" ht="15.75" customHeight="1">
      <c r="A498" s="50" t="str">
        <f>IF('S.D.PASTE SHEET'!A498="","",'S.D.PASTE SHEET'!A498)</f>
        <v/>
      </c>
      <c s="50" t="str">
        <f>IF('S.D.PASTE SHEET'!B498="","",'S.D.PASTE SHEET'!B498)</f>
        <v/>
      </c>
      <c s="50" t="str">
        <f>IF('S.D.PASTE SHEET'!C498="","",'S.D.PASTE SHEET'!C498)</f>
        <v/>
      </c>
      <c s="51" t="str">
        <f>IF('S.D.PASTE SHEET'!D498="","",'S.D.PASTE SHEET'!D498)</f>
        <v/>
      </c>
      <c s="50" t="str">
        <f>IF('S.D.PASTE SHEET'!E498="","",UPPER('S.D.PASTE SHEET'!E498))</f>
        <v/>
      </c>
      <c s="50" t="str">
        <f>IF('S.D.PASTE SHEET'!F498="","",'S.D.PASTE SHEET'!F498)</f>
        <v/>
      </c>
      <c s="50" t="str">
        <f>IF('S.D.PASTE SHEET'!G498="","",UPPER('S.D.PASTE SHEET'!G498))</f>
        <v/>
      </c>
      <c s="50" t="str">
        <f>IF('S.D.PASTE SHEET'!H498="","",UPPER('S.D.PASTE SHEET'!H498))</f>
        <v/>
      </c>
      <c s="50" t="str">
        <f>IF('S.D.PASTE SHEET'!I498="","",'S.D.PASTE SHEET'!I498)</f>
        <v/>
      </c>
      <c s="51" t="str">
        <f>IF('S.D.PASTE SHEET'!J498="","",'S.D.PASTE SHEET'!J498)</f>
        <v/>
      </c>
      <c s="50" t="str">
        <f>IF('S.D.PASTE SHEET'!K498="","",'S.D.PASTE SHEET'!K498)</f>
        <v/>
      </c>
      <c s="50" t="str">
        <f>IF('S.D.PASTE SHEET'!L498="","",'S.D.PASTE SHEET'!L498)</f>
        <v/>
      </c>
      <c s="50" t="str">
        <f>IF('S.D.PASTE SHEET'!M498="","",'S.D.PASTE SHEET'!M498)</f>
        <v/>
      </c>
      <c s="50" t="str">
        <f>IF('S.D.PASTE SHEET'!N498="","",'S.D.PASTE SHEET'!N498)</f>
        <v/>
      </c>
      <c s="50" t="str">
        <f>IF('S.D.PASTE SHEET'!O498="","",'S.D.PASTE SHEET'!O498)</f>
        <v/>
      </c>
      <c s="50" t="str">
        <f>IF('S.D.PASTE SHEET'!P498="","",'S.D.PASTE SHEET'!P498)</f>
        <v/>
      </c>
      <c s="50" t="str">
        <f>IF('S.D.PASTE SHEET'!Q498="","",'S.D.PASTE SHEET'!Q498)</f>
        <v/>
      </c>
      <c s="50" t="str">
        <f>IF('S.D.PASTE SHEET'!R498="","",'S.D.PASTE SHEET'!R498)</f>
        <v/>
      </c>
      <c s="50" t="str">
        <f>IF('S.D.PASTE SHEET'!S498="","",'S.D.PASTE SHEET'!S498)</f>
        <v/>
      </c>
      <c s="50" t="str">
        <f>IF('S.D.PASTE SHEET'!T498="","",'S.D.PASTE SHEET'!T498)</f>
        <v/>
      </c>
      <c s="50" t="str">
        <f>IF('S.D.PASTE SHEET'!U498="","",'S.D.PASTE SHEET'!U498)</f>
        <v/>
      </c>
      <c s="50" t="str">
        <f>IF('S.D.PASTE SHEET'!V498="","",'S.D.PASTE SHEET'!V498)</f>
        <v/>
      </c>
      <c s="50" t="str">
        <f>IF('S.D.PASTE SHEET'!W498="","",'S.D.PASTE SHEET'!W498)</f>
        <v/>
      </c>
      <c s="50" t="str">
        <f>IF('S.D.PASTE SHEET'!X498="","",'S.D.PASTE SHEET'!X498)</f>
        <v/>
      </c>
      <c s="50" t="str">
        <f>IF('S.D.PASTE SHEET'!Y498="","",'S.D.PASTE SHEET'!Y498)</f>
        <v/>
      </c>
      <c s="50" t="str">
        <f>IF('S.D.PASTE SHEET'!Z498="","",'S.D.PASTE SHEET'!Z498)</f>
        <v/>
      </c>
      <c s="50" t="str">
        <f>IF('S.D.PASTE SHEET'!AA498="","",'S.D.PASTE SHEET'!AA498)</f>
        <v/>
      </c>
      <c s="50" t="str">
        <f>IF('S.D.PASTE SHEET'!AB498="","",'S.D.PASTE SHEET'!AB498)</f>
        <v/>
      </c>
      <c s="50" t="str">
        <f>IF('S.D.PASTE SHEET'!AC498="","",'S.D.PASTE SHEET'!AC498)</f>
        <v/>
      </c>
      <c s="50" t="str">
        <f>IF('S.D.PASTE SHEET'!AD498="","",'S.D.PASTE SHEET'!AD498)</f>
        <v/>
      </c>
      <c s="52"/>
      <c s="48" t="str">
        <f>IF(AK498="","",IF(AK498&gt;0,COUNT($AG$2:AG498),""))</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IF(BC498="","",IF(BC498&gt;0,COUNT($AY$2:AY498),""))</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499" spans="1:66" ht="15.75" customHeight="1">
      <c r="A499" s="50" t="str">
        <f>IF('S.D.PASTE SHEET'!A499="","",'S.D.PASTE SHEET'!A499)</f>
        <v/>
      </c>
      <c s="50" t="str">
        <f>IF('S.D.PASTE SHEET'!B499="","",'S.D.PASTE SHEET'!B499)</f>
        <v/>
      </c>
      <c s="50" t="str">
        <f>IF('S.D.PASTE SHEET'!C499="","",'S.D.PASTE SHEET'!C499)</f>
        <v/>
      </c>
      <c s="51" t="str">
        <f>IF('S.D.PASTE SHEET'!D499="","",'S.D.PASTE SHEET'!D499)</f>
        <v/>
      </c>
      <c s="50" t="str">
        <f>IF('S.D.PASTE SHEET'!E499="","",UPPER('S.D.PASTE SHEET'!E499))</f>
        <v/>
      </c>
      <c s="50" t="str">
        <f>IF('S.D.PASTE SHEET'!F499="","",'S.D.PASTE SHEET'!F499)</f>
        <v/>
      </c>
      <c s="50" t="str">
        <f>IF('S.D.PASTE SHEET'!G499="","",UPPER('S.D.PASTE SHEET'!G499))</f>
        <v/>
      </c>
      <c s="50" t="str">
        <f>IF('S.D.PASTE SHEET'!H499="","",UPPER('S.D.PASTE SHEET'!H499))</f>
        <v/>
      </c>
      <c s="50" t="str">
        <f>IF('S.D.PASTE SHEET'!I499="","",'S.D.PASTE SHEET'!I499)</f>
        <v/>
      </c>
      <c s="51" t="str">
        <f>IF('S.D.PASTE SHEET'!J499="","",'S.D.PASTE SHEET'!J499)</f>
        <v/>
      </c>
      <c s="50" t="str">
        <f>IF('S.D.PASTE SHEET'!K499="","",'S.D.PASTE SHEET'!K499)</f>
        <v/>
      </c>
      <c s="50" t="str">
        <f>IF('S.D.PASTE SHEET'!L499="","",'S.D.PASTE SHEET'!L499)</f>
        <v/>
      </c>
      <c s="50" t="str">
        <f>IF('S.D.PASTE SHEET'!M499="","",'S.D.PASTE SHEET'!M499)</f>
        <v/>
      </c>
      <c s="50" t="str">
        <f>IF('S.D.PASTE SHEET'!N499="","",'S.D.PASTE SHEET'!N499)</f>
        <v/>
      </c>
      <c s="50" t="str">
        <f>IF('S.D.PASTE SHEET'!O499="","",'S.D.PASTE SHEET'!O499)</f>
        <v/>
      </c>
      <c s="50" t="str">
        <f>IF('S.D.PASTE SHEET'!P499="","",'S.D.PASTE SHEET'!P499)</f>
        <v/>
      </c>
      <c s="50" t="str">
        <f>IF('S.D.PASTE SHEET'!Q499="","",'S.D.PASTE SHEET'!Q499)</f>
        <v/>
      </c>
      <c s="50" t="str">
        <f>IF('S.D.PASTE SHEET'!R499="","",'S.D.PASTE SHEET'!R499)</f>
        <v/>
      </c>
      <c s="50" t="str">
        <f>IF('S.D.PASTE SHEET'!S499="","",'S.D.PASTE SHEET'!S499)</f>
        <v/>
      </c>
      <c s="50" t="str">
        <f>IF('S.D.PASTE SHEET'!T499="","",'S.D.PASTE SHEET'!T499)</f>
        <v/>
      </c>
      <c s="50" t="str">
        <f>IF('S.D.PASTE SHEET'!U499="","",'S.D.PASTE SHEET'!U499)</f>
        <v/>
      </c>
      <c s="50" t="str">
        <f>IF('S.D.PASTE SHEET'!V499="","",'S.D.PASTE SHEET'!V499)</f>
        <v/>
      </c>
      <c s="50" t="str">
        <f>IF('S.D.PASTE SHEET'!W499="","",'S.D.PASTE SHEET'!W499)</f>
        <v/>
      </c>
      <c s="50" t="str">
        <f>IF('S.D.PASTE SHEET'!X499="","",'S.D.PASTE SHEET'!X499)</f>
        <v/>
      </c>
      <c s="50" t="str">
        <f>IF('S.D.PASTE SHEET'!Y499="","",'S.D.PASTE SHEET'!Y499)</f>
        <v/>
      </c>
      <c s="50" t="str">
        <f>IF('S.D.PASTE SHEET'!Z499="","",'S.D.PASTE SHEET'!Z499)</f>
        <v/>
      </c>
      <c s="50" t="str">
        <f>IF('S.D.PASTE SHEET'!AA499="","",'S.D.PASTE SHEET'!AA499)</f>
        <v/>
      </c>
      <c s="50" t="str">
        <f>IF('S.D.PASTE SHEET'!AB499="","",'S.D.PASTE SHEET'!AB499)</f>
        <v/>
      </c>
      <c s="50" t="str">
        <f>IF('S.D.PASTE SHEET'!AC499="","",'S.D.PASTE SHEET'!AC499)</f>
        <v/>
      </c>
      <c s="50" t="str">
        <f>IF('S.D.PASTE SHEET'!AD499="","",'S.D.PASTE SHEET'!AD499)</f>
        <v/>
      </c>
      <c s="52"/>
      <c s="48" t="str">
        <f>IF(AK499="","",IF(AK499&gt;0,COUNT($AG$2:AG499),""))</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IF(BC499="","",IF(BC499&gt;0,COUNT($AY$2:AY499),""))</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00" spans="1:66" ht="15.75" customHeight="1">
      <c r="A500" s="50" t="str">
        <f>IF('S.D.PASTE SHEET'!A500="","",'S.D.PASTE SHEET'!A500)</f>
        <v/>
      </c>
      <c s="50" t="str">
        <f>IF('S.D.PASTE SHEET'!B500="","",'S.D.PASTE SHEET'!B500)</f>
        <v/>
      </c>
      <c s="50" t="str">
        <f>IF('S.D.PASTE SHEET'!C500="","",'S.D.PASTE SHEET'!C500)</f>
        <v/>
      </c>
      <c s="51" t="str">
        <f>IF('S.D.PASTE SHEET'!D500="","",'S.D.PASTE SHEET'!D500)</f>
        <v/>
      </c>
      <c s="50" t="str">
        <f>IF('S.D.PASTE SHEET'!E500="","",UPPER('S.D.PASTE SHEET'!E500))</f>
        <v/>
      </c>
      <c s="50" t="str">
        <f>IF('S.D.PASTE SHEET'!F500="","",'S.D.PASTE SHEET'!F500)</f>
        <v/>
      </c>
      <c s="50" t="str">
        <f>IF('S.D.PASTE SHEET'!G500="","",UPPER('S.D.PASTE SHEET'!G500))</f>
        <v/>
      </c>
      <c s="50" t="str">
        <f>IF('S.D.PASTE SHEET'!H500="","",UPPER('S.D.PASTE SHEET'!H500))</f>
        <v/>
      </c>
      <c s="50" t="str">
        <f>IF('S.D.PASTE SHEET'!I500="","",'S.D.PASTE SHEET'!I500)</f>
        <v/>
      </c>
      <c s="51" t="str">
        <f>IF('S.D.PASTE SHEET'!J500="","",'S.D.PASTE SHEET'!J500)</f>
        <v/>
      </c>
      <c s="50" t="str">
        <f>IF('S.D.PASTE SHEET'!K500="","",'S.D.PASTE SHEET'!K500)</f>
        <v/>
      </c>
      <c s="50" t="str">
        <f>IF('S.D.PASTE SHEET'!L500="","",'S.D.PASTE SHEET'!L500)</f>
        <v/>
      </c>
      <c s="50" t="str">
        <f>IF('S.D.PASTE SHEET'!M500="","",'S.D.PASTE SHEET'!M500)</f>
        <v/>
      </c>
      <c s="50" t="str">
        <f>IF('S.D.PASTE SHEET'!N500="","",'S.D.PASTE SHEET'!N500)</f>
        <v/>
      </c>
      <c s="50" t="str">
        <f>IF('S.D.PASTE SHEET'!O500="","",'S.D.PASTE SHEET'!O500)</f>
        <v/>
      </c>
      <c s="50" t="str">
        <f>IF('S.D.PASTE SHEET'!P500="","",'S.D.PASTE SHEET'!P500)</f>
        <v/>
      </c>
      <c s="50" t="str">
        <f>IF('S.D.PASTE SHEET'!Q500="","",'S.D.PASTE SHEET'!Q500)</f>
        <v/>
      </c>
      <c s="50" t="str">
        <f>IF('S.D.PASTE SHEET'!R500="","",'S.D.PASTE SHEET'!R500)</f>
        <v/>
      </c>
      <c s="50" t="str">
        <f>IF('S.D.PASTE SHEET'!S500="","",'S.D.PASTE SHEET'!S500)</f>
        <v/>
      </c>
      <c s="50" t="str">
        <f>IF('S.D.PASTE SHEET'!T500="","",'S.D.PASTE SHEET'!T500)</f>
        <v/>
      </c>
      <c s="50" t="str">
        <f>IF('S.D.PASTE SHEET'!U500="","",'S.D.PASTE SHEET'!U500)</f>
        <v/>
      </c>
      <c s="50" t="str">
        <f>IF('S.D.PASTE SHEET'!V500="","",'S.D.PASTE SHEET'!V500)</f>
        <v/>
      </c>
      <c s="50" t="str">
        <f>IF('S.D.PASTE SHEET'!W500="","",'S.D.PASTE SHEET'!W500)</f>
        <v/>
      </c>
      <c s="50" t="str">
        <f>IF('S.D.PASTE SHEET'!X500="","",'S.D.PASTE SHEET'!X500)</f>
        <v/>
      </c>
      <c s="50" t="str">
        <f>IF('S.D.PASTE SHEET'!Y500="","",'S.D.PASTE SHEET'!Y500)</f>
        <v/>
      </c>
      <c s="50" t="str">
        <f>IF('S.D.PASTE SHEET'!Z500="","",'S.D.PASTE SHEET'!Z500)</f>
        <v/>
      </c>
      <c s="50" t="str">
        <f>IF('S.D.PASTE SHEET'!AA500="","",'S.D.PASTE SHEET'!AA500)</f>
        <v/>
      </c>
      <c s="50" t="str">
        <f>IF('S.D.PASTE SHEET'!AB500="","",'S.D.PASTE SHEET'!AB500)</f>
        <v/>
      </c>
      <c s="50" t="str">
        <f>IF('S.D.PASTE SHEET'!AC500="","",'S.D.PASTE SHEET'!AC500)</f>
        <v/>
      </c>
      <c s="50" t="str">
        <f>IF('S.D.PASTE SHEET'!AD500="","",'S.D.PASTE SHEET'!AD500)</f>
        <v/>
      </c>
      <c s="52"/>
      <c s="48" t="str">
        <f>IF(AK500="","",IF(AK500&gt;0,COUNT($AG$2:AG500),""))</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IF(BC500="","",IF(BC500&gt;0,COUNT($AY$2:AY500),""))</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01" spans="1:66" ht="15.75" customHeight="1">
      <c r="A501" s="50" t="str">
        <f>IF('S.D.PASTE SHEET'!A501="","",'S.D.PASTE SHEET'!A501)</f>
        <v/>
      </c>
      <c s="50" t="str">
        <f>IF('S.D.PASTE SHEET'!B501="","",'S.D.PASTE SHEET'!B501)</f>
        <v/>
      </c>
      <c s="50" t="str">
        <f>IF('S.D.PASTE SHEET'!C501="","",'S.D.PASTE SHEET'!C501)</f>
        <v/>
      </c>
      <c s="51" t="str">
        <f>IF('S.D.PASTE SHEET'!D501="","",'S.D.PASTE SHEET'!D501)</f>
        <v/>
      </c>
      <c s="50" t="str">
        <f>IF('S.D.PASTE SHEET'!E501="","",UPPER('S.D.PASTE SHEET'!E501))</f>
        <v/>
      </c>
      <c s="50" t="str">
        <f>IF('S.D.PASTE SHEET'!F501="","",'S.D.PASTE SHEET'!F501)</f>
        <v/>
      </c>
      <c s="50" t="str">
        <f>IF('S.D.PASTE SHEET'!G501="","",UPPER('S.D.PASTE SHEET'!G501))</f>
        <v/>
      </c>
      <c s="50" t="str">
        <f>IF('S.D.PASTE SHEET'!H501="","",UPPER('S.D.PASTE SHEET'!H501))</f>
        <v/>
      </c>
      <c s="50" t="str">
        <f>IF('S.D.PASTE SHEET'!I501="","",'S.D.PASTE SHEET'!I501)</f>
        <v/>
      </c>
      <c s="51" t="str">
        <f>IF('S.D.PASTE SHEET'!J501="","",'S.D.PASTE SHEET'!J501)</f>
        <v/>
      </c>
      <c s="50" t="str">
        <f>IF('S.D.PASTE SHEET'!K501="","",'S.D.PASTE SHEET'!K501)</f>
        <v/>
      </c>
      <c s="50" t="str">
        <f>IF('S.D.PASTE SHEET'!L501="","",'S.D.PASTE SHEET'!L501)</f>
        <v/>
      </c>
      <c s="50" t="str">
        <f>IF('S.D.PASTE SHEET'!M501="","",'S.D.PASTE SHEET'!M501)</f>
        <v/>
      </c>
      <c s="50" t="str">
        <f>IF('S.D.PASTE SHEET'!N501="","",'S.D.PASTE SHEET'!N501)</f>
        <v/>
      </c>
      <c s="50" t="str">
        <f>IF('S.D.PASTE SHEET'!O501="","",'S.D.PASTE SHEET'!O501)</f>
        <v/>
      </c>
      <c s="50" t="str">
        <f>IF('S.D.PASTE SHEET'!P501="","",'S.D.PASTE SHEET'!P501)</f>
        <v/>
      </c>
      <c s="50" t="str">
        <f>IF('S.D.PASTE SHEET'!Q501="","",'S.D.PASTE SHEET'!Q501)</f>
        <v/>
      </c>
      <c s="50" t="str">
        <f>IF('S.D.PASTE SHEET'!R501="","",'S.D.PASTE SHEET'!R501)</f>
        <v/>
      </c>
      <c s="50" t="str">
        <f>IF('S.D.PASTE SHEET'!S501="","",'S.D.PASTE SHEET'!S501)</f>
        <v/>
      </c>
      <c s="50" t="str">
        <f>IF('S.D.PASTE SHEET'!T501="","",'S.D.PASTE SHEET'!T501)</f>
        <v/>
      </c>
      <c s="50" t="str">
        <f>IF('S.D.PASTE SHEET'!U501="","",'S.D.PASTE SHEET'!U501)</f>
        <v/>
      </c>
      <c s="50" t="str">
        <f>IF('S.D.PASTE SHEET'!V501="","",'S.D.PASTE SHEET'!V501)</f>
        <v/>
      </c>
      <c s="50" t="str">
        <f>IF('S.D.PASTE SHEET'!W501="","",'S.D.PASTE SHEET'!W501)</f>
        <v/>
      </c>
      <c s="50" t="str">
        <f>IF('S.D.PASTE SHEET'!X501="","",'S.D.PASTE SHEET'!X501)</f>
        <v/>
      </c>
      <c s="50" t="str">
        <f>IF('S.D.PASTE SHEET'!Y501="","",'S.D.PASTE SHEET'!Y501)</f>
        <v/>
      </c>
      <c s="50" t="str">
        <f>IF('S.D.PASTE SHEET'!Z501="","",'S.D.PASTE SHEET'!Z501)</f>
        <v/>
      </c>
      <c s="50" t="str">
        <f>IF('S.D.PASTE SHEET'!AA501="","",'S.D.PASTE SHEET'!AA501)</f>
        <v/>
      </c>
      <c s="50" t="str">
        <f>IF('S.D.PASTE SHEET'!AB501="","",'S.D.PASTE SHEET'!AB501)</f>
        <v/>
      </c>
      <c s="50" t="str">
        <f>IF('S.D.PASTE SHEET'!AC501="","",'S.D.PASTE SHEET'!AC501)</f>
        <v/>
      </c>
      <c s="50" t="str">
        <f>IF('S.D.PASTE SHEET'!AD501="","",'S.D.PASTE SHEET'!AD501)</f>
        <v/>
      </c>
      <c s="52"/>
      <c s="48" t="str">
        <f>IF(AK501="","",IF(AK501&gt;0,COUNT($AG$2:AG501),""))</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IF(BC501="","",IF(BC501&gt;0,COUNT($AY$2:AY501),""))</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02" spans="1:66" ht="15.75" customHeight="1">
      <c r="A502" s="50" t="str">
        <f>IF('S.D.PASTE SHEET'!A502="","",'S.D.PASTE SHEET'!A502)</f>
        <v/>
      </c>
      <c s="50" t="str">
        <f>IF('S.D.PASTE SHEET'!B502="","",'S.D.PASTE SHEET'!B502)</f>
        <v/>
      </c>
      <c s="50" t="str">
        <f>IF('S.D.PASTE SHEET'!C502="","",'S.D.PASTE SHEET'!C502)</f>
        <v/>
      </c>
      <c s="51" t="str">
        <f>IF('S.D.PASTE SHEET'!D502="","",'S.D.PASTE SHEET'!D502)</f>
        <v/>
      </c>
      <c s="50" t="str">
        <f>IF('S.D.PASTE SHEET'!E502="","",UPPER('S.D.PASTE SHEET'!E502))</f>
        <v/>
      </c>
      <c s="50" t="str">
        <f>IF('S.D.PASTE SHEET'!F502="","",'S.D.PASTE SHEET'!F502)</f>
        <v/>
      </c>
      <c s="50" t="str">
        <f>IF('S.D.PASTE SHEET'!G502="","",UPPER('S.D.PASTE SHEET'!G502))</f>
        <v/>
      </c>
      <c s="50" t="str">
        <f>IF('S.D.PASTE SHEET'!H502="","",UPPER('S.D.PASTE SHEET'!H502))</f>
        <v/>
      </c>
      <c s="50" t="str">
        <f>IF('S.D.PASTE SHEET'!I502="","",'S.D.PASTE SHEET'!I502)</f>
        <v/>
      </c>
      <c s="51" t="str">
        <f>IF('S.D.PASTE SHEET'!J502="","",'S.D.PASTE SHEET'!J502)</f>
        <v/>
      </c>
      <c s="50" t="str">
        <f>IF('S.D.PASTE SHEET'!K502="","",'S.D.PASTE SHEET'!K502)</f>
        <v/>
      </c>
      <c s="50" t="str">
        <f>IF('S.D.PASTE SHEET'!L502="","",'S.D.PASTE SHEET'!L502)</f>
        <v/>
      </c>
      <c s="50" t="str">
        <f>IF('S.D.PASTE SHEET'!M502="","",'S.D.PASTE SHEET'!M502)</f>
        <v/>
      </c>
      <c s="50" t="str">
        <f>IF('S.D.PASTE SHEET'!N502="","",'S.D.PASTE SHEET'!N502)</f>
        <v/>
      </c>
      <c s="50" t="str">
        <f>IF('S.D.PASTE SHEET'!O502="","",'S.D.PASTE SHEET'!O502)</f>
        <v/>
      </c>
      <c s="50" t="str">
        <f>IF('S.D.PASTE SHEET'!P502="","",'S.D.PASTE SHEET'!P502)</f>
        <v/>
      </c>
      <c s="50" t="str">
        <f>IF('S.D.PASTE SHEET'!Q502="","",'S.D.PASTE SHEET'!Q502)</f>
        <v/>
      </c>
      <c s="50" t="str">
        <f>IF('S.D.PASTE SHEET'!R502="","",'S.D.PASTE SHEET'!R502)</f>
        <v/>
      </c>
      <c s="50" t="str">
        <f>IF('S.D.PASTE SHEET'!S502="","",'S.D.PASTE SHEET'!S502)</f>
        <v/>
      </c>
      <c s="50" t="str">
        <f>IF('S.D.PASTE SHEET'!T502="","",'S.D.PASTE SHEET'!T502)</f>
        <v/>
      </c>
      <c s="50" t="str">
        <f>IF('S.D.PASTE SHEET'!U502="","",'S.D.PASTE SHEET'!U502)</f>
        <v/>
      </c>
      <c s="50" t="str">
        <f>IF('S.D.PASTE SHEET'!V502="","",'S.D.PASTE SHEET'!V502)</f>
        <v/>
      </c>
      <c s="50" t="str">
        <f>IF('S.D.PASTE SHEET'!W502="","",'S.D.PASTE SHEET'!W502)</f>
        <v/>
      </c>
      <c s="50" t="str">
        <f>IF('S.D.PASTE SHEET'!X502="","",'S.D.PASTE SHEET'!X502)</f>
        <v/>
      </c>
      <c s="50" t="str">
        <f>IF('S.D.PASTE SHEET'!Y502="","",'S.D.PASTE SHEET'!Y502)</f>
        <v/>
      </c>
      <c s="50" t="str">
        <f>IF('S.D.PASTE SHEET'!Z502="","",'S.D.PASTE SHEET'!Z502)</f>
        <v/>
      </c>
      <c s="50" t="str">
        <f>IF('S.D.PASTE SHEET'!AA502="","",'S.D.PASTE SHEET'!AA502)</f>
        <v/>
      </c>
      <c s="50" t="str">
        <f>IF('S.D.PASTE SHEET'!AB502="","",'S.D.PASTE SHEET'!AB502)</f>
        <v/>
      </c>
      <c s="50" t="str">
        <f>IF('S.D.PASTE SHEET'!AC502="","",'S.D.PASTE SHEET'!AC502)</f>
        <v/>
      </c>
      <c s="50" t="str">
        <f>IF('S.D.PASTE SHEET'!AD502="","",'S.D.PASTE SHEET'!AD502)</f>
        <v/>
      </c>
      <c s="52"/>
      <c s="48" t="str">
        <f>IF(AK502="","",IF(AK502&gt;0,COUNT($AG$2:AG502),""))</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IF(BC502="","",IF(BC502&gt;0,COUNT($AY$2:AY502),""))</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03" spans="1:66" ht="15.75" customHeight="1">
      <c r="A503" s="50" t="str">
        <f>IF('S.D.PASTE SHEET'!A503="","",'S.D.PASTE SHEET'!A503)</f>
        <v/>
      </c>
      <c s="50" t="str">
        <f>IF('S.D.PASTE SHEET'!B503="","",'S.D.PASTE SHEET'!B503)</f>
        <v/>
      </c>
      <c s="50" t="str">
        <f>IF('S.D.PASTE SHEET'!C503="","",'S.D.PASTE SHEET'!C503)</f>
        <v/>
      </c>
      <c s="51" t="str">
        <f>IF('S.D.PASTE SHEET'!D503="","",'S.D.PASTE SHEET'!D503)</f>
        <v/>
      </c>
      <c s="50" t="str">
        <f>IF('S.D.PASTE SHEET'!E503="","",UPPER('S.D.PASTE SHEET'!E503))</f>
        <v/>
      </c>
      <c s="50" t="str">
        <f>IF('S.D.PASTE SHEET'!F503="","",'S.D.PASTE SHEET'!F503)</f>
        <v/>
      </c>
      <c s="50" t="str">
        <f>IF('S.D.PASTE SHEET'!G503="","",UPPER('S.D.PASTE SHEET'!G503))</f>
        <v/>
      </c>
      <c s="50" t="str">
        <f>IF('S.D.PASTE SHEET'!H503="","",UPPER('S.D.PASTE SHEET'!H503))</f>
        <v/>
      </c>
      <c s="50" t="str">
        <f>IF('S.D.PASTE SHEET'!I503="","",'S.D.PASTE SHEET'!I503)</f>
        <v/>
      </c>
      <c s="51" t="str">
        <f>IF('S.D.PASTE SHEET'!J503="","",'S.D.PASTE SHEET'!J503)</f>
        <v/>
      </c>
      <c s="50" t="str">
        <f>IF('S.D.PASTE SHEET'!K503="","",'S.D.PASTE SHEET'!K503)</f>
        <v/>
      </c>
      <c s="50" t="str">
        <f>IF('S.D.PASTE SHEET'!L503="","",'S.D.PASTE SHEET'!L503)</f>
        <v/>
      </c>
      <c s="50" t="str">
        <f>IF('S.D.PASTE SHEET'!M503="","",'S.D.PASTE SHEET'!M503)</f>
        <v/>
      </c>
      <c s="50" t="str">
        <f>IF('S.D.PASTE SHEET'!N503="","",'S.D.PASTE SHEET'!N503)</f>
        <v/>
      </c>
      <c s="50" t="str">
        <f>IF('S.D.PASTE SHEET'!O503="","",'S.D.PASTE SHEET'!O503)</f>
        <v/>
      </c>
      <c s="50" t="str">
        <f>IF('S.D.PASTE SHEET'!P503="","",'S.D.PASTE SHEET'!P503)</f>
        <v/>
      </c>
      <c s="50" t="str">
        <f>IF('S.D.PASTE SHEET'!Q503="","",'S.D.PASTE SHEET'!Q503)</f>
        <v/>
      </c>
      <c s="50" t="str">
        <f>IF('S.D.PASTE SHEET'!R503="","",'S.D.PASTE SHEET'!R503)</f>
        <v/>
      </c>
      <c s="50" t="str">
        <f>IF('S.D.PASTE SHEET'!S503="","",'S.D.PASTE SHEET'!S503)</f>
        <v/>
      </c>
      <c s="50" t="str">
        <f>IF('S.D.PASTE SHEET'!T503="","",'S.D.PASTE SHEET'!T503)</f>
        <v/>
      </c>
      <c s="50" t="str">
        <f>IF('S.D.PASTE SHEET'!U503="","",'S.D.PASTE SHEET'!U503)</f>
        <v/>
      </c>
      <c s="50" t="str">
        <f>IF('S.D.PASTE SHEET'!V503="","",'S.D.PASTE SHEET'!V503)</f>
        <v/>
      </c>
      <c s="50" t="str">
        <f>IF('S.D.PASTE SHEET'!W503="","",'S.D.PASTE SHEET'!W503)</f>
        <v/>
      </c>
      <c s="50" t="str">
        <f>IF('S.D.PASTE SHEET'!X503="","",'S.D.PASTE SHEET'!X503)</f>
        <v/>
      </c>
      <c s="50" t="str">
        <f>IF('S.D.PASTE SHEET'!Y503="","",'S.D.PASTE SHEET'!Y503)</f>
        <v/>
      </c>
      <c s="50" t="str">
        <f>IF('S.D.PASTE SHEET'!Z503="","",'S.D.PASTE SHEET'!Z503)</f>
        <v/>
      </c>
      <c s="50" t="str">
        <f>IF('S.D.PASTE SHEET'!AA503="","",'S.D.PASTE SHEET'!AA503)</f>
        <v/>
      </c>
      <c s="50" t="str">
        <f>IF('S.D.PASTE SHEET'!AB503="","",'S.D.PASTE SHEET'!AB503)</f>
        <v/>
      </c>
      <c s="50" t="str">
        <f>IF('S.D.PASTE SHEET'!AC503="","",'S.D.PASTE SHEET'!AC503)</f>
        <v/>
      </c>
      <c s="50" t="str">
        <f>IF('S.D.PASTE SHEET'!AD503="","",'S.D.PASTE SHEET'!AD503)</f>
        <v/>
      </c>
      <c s="52"/>
      <c s="48" t="str">
        <f>IF(AK503="","",IF(AK503&gt;0,COUNT($AG$2:AG503),""))</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IF(BC503="","",IF(BC503&gt;0,COUNT($AY$2:AY503),""))</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04" spans="1:66" ht="15.75" customHeight="1">
      <c r="A504" s="50" t="str">
        <f>IF('S.D.PASTE SHEET'!A504="","",'S.D.PASTE SHEET'!A504)</f>
        <v/>
      </c>
      <c s="50" t="str">
        <f>IF('S.D.PASTE SHEET'!B504="","",'S.D.PASTE SHEET'!B504)</f>
        <v/>
      </c>
      <c s="50" t="str">
        <f>IF('S.D.PASTE SHEET'!C504="","",'S.D.PASTE SHEET'!C504)</f>
        <v/>
      </c>
      <c s="51" t="str">
        <f>IF('S.D.PASTE SHEET'!D504="","",'S.D.PASTE SHEET'!D504)</f>
        <v/>
      </c>
      <c s="50" t="str">
        <f>IF('S.D.PASTE SHEET'!E504="","",UPPER('S.D.PASTE SHEET'!E504))</f>
        <v/>
      </c>
      <c s="50" t="str">
        <f>IF('S.D.PASTE SHEET'!F504="","",'S.D.PASTE SHEET'!F504)</f>
        <v/>
      </c>
      <c s="50" t="str">
        <f>IF('S.D.PASTE SHEET'!G504="","",UPPER('S.D.PASTE SHEET'!G504))</f>
        <v/>
      </c>
      <c s="50" t="str">
        <f>IF('S.D.PASTE SHEET'!H504="","",UPPER('S.D.PASTE SHEET'!H504))</f>
        <v/>
      </c>
      <c s="50" t="str">
        <f>IF('S.D.PASTE SHEET'!I504="","",'S.D.PASTE SHEET'!I504)</f>
        <v/>
      </c>
      <c s="51" t="str">
        <f>IF('S.D.PASTE SHEET'!J504="","",'S.D.PASTE SHEET'!J504)</f>
        <v/>
      </c>
      <c s="50" t="str">
        <f>IF('S.D.PASTE SHEET'!K504="","",'S.D.PASTE SHEET'!K504)</f>
        <v/>
      </c>
      <c s="50" t="str">
        <f>IF('S.D.PASTE SHEET'!L504="","",'S.D.PASTE SHEET'!L504)</f>
        <v/>
      </c>
      <c s="50" t="str">
        <f>IF('S.D.PASTE SHEET'!M504="","",'S.D.PASTE SHEET'!M504)</f>
        <v/>
      </c>
      <c s="50" t="str">
        <f>IF('S.D.PASTE SHEET'!N504="","",'S.D.PASTE SHEET'!N504)</f>
        <v/>
      </c>
      <c s="50" t="str">
        <f>IF('S.D.PASTE SHEET'!O504="","",'S.D.PASTE SHEET'!O504)</f>
        <v/>
      </c>
      <c s="50" t="str">
        <f>IF('S.D.PASTE SHEET'!P504="","",'S.D.PASTE SHEET'!P504)</f>
        <v/>
      </c>
      <c s="50" t="str">
        <f>IF('S.D.PASTE SHEET'!Q504="","",'S.D.PASTE SHEET'!Q504)</f>
        <v/>
      </c>
      <c s="50" t="str">
        <f>IF('S.D.PASTE SHEET'!R504="","",'S.D.PASTE SHEET'!R504)</f>
        <v/>
      </c>
      <c s="50" t="str">
        <f>IF('S.D.PASTE SHEET'!S504="","",'S.D.PASTE SHEET'!S504)</f>
        <v/>
      </c>
      <c s="50" t="str">
        <f>IF('S.D.PASTE SHEET'!T504="","",'S.D.PASTE SHEET'!T504)</f>
        <v/>
      </c>
      <c s="50" t="str">
        <f>IF('S.D.PASTE SHEET'!U504="","",'S.D.PASTE SHEET'!U504)</f>
        <v/>
      </c>
      <c s="50" t="str">
        <f>IF('S.D.PASTE SHEET'!V504="","",'S.D.PASTE SHEET'!V504)</f>
        <v/>
      </c>
      <c s="50" t="str">
        <f>IF('S.D.PASTE SHEET'!W504="","",'S.D.PASTE SHEET'!W504)</f>
        <v/>
      </c>
      <c s="50" t="str">
        <f>IF('S.D.PASTE SHEET'!X504="","",'S.D.PASTE SHEET'!X504)</f>
        <v/>
      </c>
      <c s="50" t="str">
        <f>IF('S.D.PASTE SHEET'!Y504="","",'S.D.PASTE SHEET'!Y504)</f>
        <v/>
      </c>
      <c s="50" t="str">
        <f>IF('S.D.PASTE SHEET'!Z504="","",'S.D.PASTE SHEET'!Z504)</f>
        <v/>
      </c>
      <c s="50" t="str">
        <f>IF('S.D.PASTE SHEET'!AA504="","",'S.D.PASTE SHEET'!AA504)</f>
        <v/>
      </c>
      <c s="50" t="str">
        <f>IF('S.D.PASTE SHEET'!AB504="","",'S.D.PASTE SHEET'!AB504)</f>
        <v/>
      </c>
      <c s="50" t="str">
        <f>IF('S.D.PASTE SHEET'!AC504="","",'S.D.PASTE SHEET'!AC504)</f>
        <v/>
      </c>
      <c s="50" t="str">
        <f>IF('S.D.PASTE SHEET'!AD504="","",'S.D.PASTE SHEET'!AD504)</f>
        <v/>
      </c>
      <c s="52"/>
      <c s="48" t="str">
        <f>IF(AK504="","",IF(AK504&gt;0,COUNT($AG$2:AG504),""))</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IF(BC504="","",IF(BC504&gt;0,COUNT($AY$2:AY504),""))</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05" spans="1:66" ht="15.75" customHeight="1">
      <c r="A505" s="50" t="str">
        <f>IF('S.D.PASTE SHEET'!A505="","",'S.D.PASTE SHEET'!A505)</f>
        <v/>
      </c>
      <c s="50" t="str">
        <f>IF('S.D.PASTE SHEET'!B505="","",'S.D.PASTE SHEET'!B505)</f>
        <v/>
      </c>
      <c s="50" t="str">
        <f>IF('S.D.PASTE SHEET'!C505="","",'S.D.PASTE SHEET'!C505)</f>
        <v/>
      </c>
      <c s="51" t="str">
        <f>IF('S.D.PASTE SHEET'!D505="","",'S.D.PASTE SHEET'!D505)</f>
        <v/>
      </c>
      <c s="50" t="str">
        <f>IF('S.D.PASTE SHEET'!E505="","",UPPER('S.D.PASTE SHEET'!E505))</f>
        <v/>
      </c>
      <c s="50" t="str">
        <f>IF('S.D.PASTE SHEET'!F505="","",'S.D.PASTE SHEET'!F505)</f>
        <v/>
      </c>
      <c s="50" t="str">
        <f>IF('S.D.PASTE SHEET'!G505="","",UPPER('S.D.PASTE SHEET'!G505))</f>
        <v/>
      </c>
      <c s="50" t="str">
        <f>IF('S.D.PASTE SHEET'!H505="","",UPPER('S.D.PASTE SHEET'!H505))</f>
        <v/>
      </c>
      <c s="50" t="str">
        <f>IF('S.D.PASTE SHEET'!I505="","",'S.D.PASTE SHEET'!I505)</f>
        <v/>
      </c>
      <c s="51" t="str">
        <f>IF('S.D.PASTE SHEET'!J505="","",'S.D.PASTE SHEET'!J505)</f>
        <v/>
      </c>
      <c s="50" t="str">
        <f>IF('S.D.PASTE SHEET'!K505="","",'S.D.PASTE SHEET'!K505)</f>
        <v/>
      </c>
      <c s="50" t="str">
        <f>IF('S.D.PASTE SHEET'!L505="","",'S.D.PASTE SHEET'!L505)</f>
        <v/>
      </c>
      <c s="50" t="str">
        <f>IF('S.D.PASTE SHEET'!M505="","",'S.D.PASTE SHEET'!M505)</f>
        <v/>
      </c>
      <c s="50" t="str">
        <f>IF('S.D.PASTE SHEET'!N505="","",'S.D.PASTE SHEET'!N505)</f>
        <v/>
      </c>
      <c s="50" t="str">
        <f>IF('S.D.PASTE SHEET'!O505="","",'S.D.PASTE SHEET'!O505)</f>
        <v/>
      </c>
      <c s="50" t="str">
        <f>IF('S.D.PASTE SHEET'!P505="","",'S.D.PASTE SHEET'!P505)</f>
        <v/>
      </c>
      <c s="50" t="str">
        <f>IF('S.D.PASTE SHEET'!Q505="","",'S.D.PASTE SHEET'!Q505)</f>
        <v/>
      </c>
      <c s="50" t="str">
        <f>IF('S.D.PASTE SHEET'!R505="","",'S.D.PASTE SHEET'!R505)</f>
        <v/>
      </c>
      <c s="50" t="str">
        <f>IF('S.D.PASTE SHEET'!S505="","",'S.D.PASTE SHEET'!S505)</f>
        <v/>
      </c>
      <c s="50" t="str">
        <f>IF('S.D.PASTE SHEET'!T505="","",'S.D.PASTE SHEET'!T505)</f>
        <v/>
      </c>
      <c s="50" t="str">
        <f>IF('S.D.PASTE SHEET'!U505="","",'S.D.PASTE SHEET'!U505)</f>
        <v/>
      </c>
      <c s="50" t="str">
        <f>IF('S.D.PASTE SHEET'!V505="","",'S.D.PASTE SHEET'!V505)</f>
        <v/>
      </c>
      <c s="50" t="str">
        <f>IF('S.D.PASTE SHEET'!W505="","",'S.D.PASTE SHEET'!W505)</f>
        <v/>
      </c>
      <c s="50" t="str">
        <f>IF('S.D.PASTE SHEET'!X505="","",'S.D.PASTE SHEET'!X505)</f>
        <v/>
      </c>
      <c s="50" t="str">
        <f>IF('S.D.PASTE SHEET'!Y505="","",'S.D.PASTE SHEET'!Y505)</f>
        <v/>
      </c>
      <c s="50" t="str">
        <f>IF('S.D.PASTE SHEET'!Z505="","",'S.D.PASTE SHEET'!Z505)</f>
        <v/>
      </c>
      <c s="50" t="str">
        <f>IF('S.D.PASTE SHEET'!AA505="","",'S.D.PASTE SHEET'!AA505)</f>
        <v/>
      </c>
      <c s="50" t="str">
        <f>IF('S.D.PASTE SHEET'!AB505="","",'S.D.PASTE SHEET'!AB505)</f>
        <v/>
      </c>
      <c s="50" t="str">
        <f>IF('S.D.PASTE SHEET'!AC505="","",'S.D.PASTE SHEET'!AC505)</f>
        <v/>
      </c>
      <c s="50" t="str">
        <f>IF('S.D.PASTE SHEET'!AD505="","",'S.D.PASTE SHEET'!AD505)</f>
        <v/>
      </c>
      <c s="52"/>
      <c s="48" t="str">
        <f>IF(AK505="","",IF(AK505&gt;0,COUNT($AG$2:AG505),""))</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IF(BC505="","",IF(BC505&gt;0,COUNT($AY$2:AY505),""))</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06" spans="1:66" ht="15.75" customHeight="1">
      <c r="A506" s="50" t="str">
        <f>IF('S.D.PASTE SHEET'!A506="","",'S.D.PASTE SHEET'!A506)</f>
        <v/>
      </c>
      <c s="50" t="str">
        <f>IF('S.D.PASTE SHEET'!B506="","",'S.D.PASTE SHEET'!B506)</f>
        <v/>
      </c>
      <c s="50" t="str">
        <f>IF('S.D.PASTE SHEET'!C506="","",'S.D.PASTE SHEET'!C506)</f>
        <v/>
      </c>
      <c s="51" t="str">
        <f>IF('S.D.PASTE SHEET'!D506="","",'S.D.PASTE SHEET'!D506)</f>
        <v/>
      </c>
      <c s="50" t="str">
        <f>IF('S.D.PASTE SHEET'!E506="","",UPPER('S.D.PASTE SHEET'!E506))</f>
        <v/>
      </c>
      <c s="50" t="str">
        <f>IF('S.D.PASTE SHEET'!F506="","",'S.D.PASTE SHEET'!F506)</f>
        <v/>
      </c>
      <c s="50" t="str">
        <f>IF('S.D.PASTE SHEET'!G506="","",UPPER('S.D.PASTE SHEET'!G506))</f>
        <v/>
      </c>
      <c s="50" t="str">
        <f>IF('S.D.PASTE SHEET'!H506="","",UPPER('S.D.PASTE SHEET'!H506))</f>
        <v/>
      </c>
      <c s="50" t="str">
        <f>IF('S.D.PASTE SHEET'!I506="","",'S.D.PASTE SHEET'!I506)</f>
        <v/>
      </c>
      <c s="51" t="str">
        <f>IF('S.D.PASTE SHEET'!J506="","",'S.D.PASTE SHEET'!J506)</f>
        <v/>
      </c>
      <c s="50" t="str">
        <f>IF('S.D.PASTE SHEET'!K506="","",'S.D.PASTE SHEET'!K506)</f>
        <v/>
      </c>
      <c s="50" t="str">
        <f>IF('S.D.PASTE SHEET'!L506="","",'S.D.PASTE SHEET'!L506)</f>
        <v/>
      </c>
      <c s="50" t="str">
        <f>IF('S.D.PASTE SHEET'!M506="","",'S.D.PASTE SHEET'!M506)</f>
        <v/>
      </c>
      <c s="50" t="str">
        <f>IF('S.D.PASTE SHEET'!N506="","",'S.D.PASTE SHEET'!N506)</f>
        <v/>
      </c>
      <c s="50" t="str">
        <f>IF('S.D.PASTE SHEET'!O506="","",'S.D.PASTE SHEET'!O506)</f>
        <v/>
      </c>
      <c s="50" t="str">
        <f>IF('S.D.PASTE SHEET'!P506="","",'S.D.PASTE SHEET'!P506)</f>
        <v/>
      </c>
      <c s="50" t="str">
        <f>IF('S.D.PASTE SHEET'!Q506="","",'S.D.PASTE SHEET'!Q506)</f>
        <v/>
      </c>
      <c s="50" t="str">
        <f>IF('S.D.PASTE SHEET'!R506="","",'S.D.PASTE SHEET'!R506)</f>
        <v/>
      </c>
      <c s="50" t="str">
        <f>IF('S.D.PASTE SHEET'!S506="","",'S.D.PASTE SHEET'!S506)</f>
        <v/>
      </c>
      <c s="50" t="str">
        <f>IF('S.D.PASTE SHEET'!T506="","",'S.D.PASTE SHEET'!T506)</f>
        <v/>
      </c>
      <c s="50" t="str">
        <f>IF('S.D.PASTE SHEET'!U506="","",'S.D.PASTE SHEET'!U506)</f>
        <v/>
      </c>
      <c s="50" t="str">
        <f>IF('S.D.PASTE SHEET'!V506="","",'S.D.PASTE SHEET'!V506)</f>
        <v/>
      </c>
      <c s="50" t="str">
        <f>IF('S.D.PASTE SHEET'!W506="","",'S.D.PASTE SHEET'!W506)</f>
        <v/>
      </c>
      <c s="50" t="str">
        <f>IF('S.D.PASTE SHEET'!X506="","",'S.D.PASTE SHEET'!X506)</f>
        <v/>
      </c>
      <c s="50" t="str">
        <f>IF('S.D.PASTE SHEET'!Y506="","",'S.D.PASTE SHEET'!Y506)</f>
        <v/>
      </c>
      <c s="50" t="str">
        <f>IF('S.D.PASTE SHEET'!Z506="","",'S.D.PASTE SHEET'!Z506)</f>
        <v/>
      </c>
      <c s="50" t="str">
        <f>IF('S.D.PASTE SHEET'!AA506="","",'S.D.PASTE SHEET'!AA506)</f>
        <v/>
      </c>
      <c s="50" t="str">
        <f>IF('S.D.PASTE SHEET'!AB506="","",'S.D.PASTE SHEET'!AB506)</f>
        <v/>
      </c>
      <c s="50" t="str">
        <f>IF('S.D.PASTE SHEET'!AC506="","",'S.D.PASTE SHEET'!AC506)</f>
        <v/>
      </c>
      <c s="50" t="str">
        <f>IF('S.D.PASTE SHEET'!AD506="","",'S.D.PASTE SHEET'!AD506)</f>
        <v/>
      </c>
      <c s="52"/>
      <c s="48" t="str">
        <f>IF(AK506="","",IF(AK506&gt;0,COUNT($AG$2:AG506),""))</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IF(BC506="","",IF(BC506&gt;0,COUNT($AY$2:AY506),""))</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07" spans="1:66" ht="15.75" customHeight="1">
      <c r="A507" s="50" t="str">
        <f>IF('S.D.PASTE SHEET'!A507="","",'S.D.PASTE SHEET'!A507)</f>
        <v/>
      </c>
      <c s="50" t="str">
        <f>IF('S.D.PASTE SHEET'!B507="","",'S.D.PASTE SHEET'!B507)</f>
        <v/>
      </c>
      <c s="50" t="str">
        <f>IF('S.D.PASTE SHEET'!C507="","",'S.D.PASTE SHEET'!C507)</f>
        <v/>
      </c>
      <c s="51" t="str">
        <f>IF('S.D.PASTE SHEET'!D507="","",'S.D.PASTE SHEET'!D507)</f>
        <v/>
      </c>
      <c s="50" t="str">
        <f>IF('S.D.PASTE SHEET'!E507="","",UPPER('S.D.PASTE SHEET'!E507))</f>
        <v/>
      </c>
      <c s="50" t="str">
        <f>IF('S.D.PASTE SHEET'!F507="","",'S.D.PASTE SHEET'!F507)</f>
        <v/>
      </c>
      <c s="50" t="str">
        <f>IF('S.D.PASTE SHEET'!G507="","",UPPER('S.D.PASTE SHEET'!G507))</f>
        <v/>
      </c>
      <c s="50" t="str">
        <f>IF('S.D.PASTE SHEET'!H507="","",UPPER('S.D.PASTE SHEET'!H507))</f>
        <v/>
      </c>
      <c s="50" t="str">
        <f>IF('S.D.PASTE SHEET'!I507="","",'S.D.PASTE SHEET'!I507)</f>
        <v/>
      </c>
      <c s="51" t="str">
        <f>IF('S.D.PASTE SHEET'!J507="","",'S.D.PASTE SHEET'!J507)</f>
        <v/>
      </c>
      <c s="50" t="str">
        <f>IF('S.D.PASTE SHEET'!K507="","",'S.D.PASTE SHEET'!K507)</f>
        <v/>
      </c>
      <c s="50" t="str">
        <f>IF('S.D.PASTE SHEET'!L507="","",'S.D.PASTE SHEET'!L507)</f>
        <v/>
      </c>
      <c s="50" t="str">
        <f>IF('S.D.PASTE SHEET'!M507="","",'S.D.PASTE SHEET'!M507)</f>
        <v/>
      </c>
      <c s="50" t="str">
        <f>IF('S.D.PASTE SHEET'!N507="","",'S.D.PASTE SHEET'!N507)</f>
        <v/>
      </c>
      <c s="50" t="str">
        <f>IF('S.D.PASTE SHEET'!O507="","",'S.D.PASTE SHEET'!O507)</f>
        <v/>
      </c>
      <c s="50" t="str">
        <f>IF('S.D.PASTE SHEET'!P507="","",'S.D.PASTE SHEET'!P507)</f>
        <v/>
      </c>
      <c s="50" t="str">
        <f>IF('S.D.PASTE SHEET'!Q507="","",'S.D.PASTE SHEET'!Q507)</f>
        <v/>
      </c>
      <c s="50" t="str">
        <f>IF('S.D.PASTE SHEET'!R507="","",'S.D.PASTE SHEET'!R507)</f>
        <v/>
      </c>
      <c s="50" t="str">
        <f>IF('S.D.PASTE SHEET'!S507="","",'S.D.PASTE SHEET'!S507)</f>
        <v/>
      </c>
      <c s="50" t="str">
        <f>IF('S.D.PASTE SHEET'!T507="","",'S.D.PASTE SHEET'!T507)</f>
        <v/>
      </c>
      <c s="50" t="str">
        <f>IF('S.D.PASTE SHEET'!U507="","",'S.D.PASTE SHEET'!U507)</f>
        <v/>
      </c>
      <c s="50" t="str">
        <f>IF('S.D.PASTE SHEET'!V507="","",'S.D.PASTE SHEET'!V507)</f>
        <v/>
      </c>
      <c s="50" t="str">
        <f>IF('S.D.PASTE SHEET'!W507="","",'S.D.PASTE SHEET'!W507)</f>
        <v/>
      </c>
      <c s="50" t="str">
        <f>IF('S.D.PASTE SHEET'!X507="","",'S.D.PASTE SHEET'!X507)</f>
        <v/>
      </c>
      <c s="50" t="str">
        <f>IF('S.D.PASTE SHEET'!Y507="","",'S.D.PASTE SHEET'!Y507)</f>
        <v/>
      </c>
      <c s="50" t="str">
        <f>IF('S.D.PASTE SHEET'!Z507="","",'S.D.PASTE SHEET'!Z507)</f>
        <v/>
      </c>
      <c s="50" t="str">
        <f>IF('S.D.PASTE SHEET'!AA507="","",'S.D.PASTE SHEET'!AA507)</f>
        <v/>
      </c>
      <c s="50" t="str">
        <f>IF('S.D.PASTE SHEET'!AB507="","",'S.D.PASTE SHEET'!AB507)</f>
        <v/>
      </c>
      <c s="50" t="str">
        <f>IF('S.D.PASTE SHEET'!AC507="","",'S.D.PASTE SHEET'!AC507)</f>
        <v/>
      </c>
      <c s="50" t="str">
        <f>IF('S.D.PASTE SHEET'!AD507="","",'S.D.PASTE SHEET'!AD507)</f>
        <v/>
      </c>
      <c s="52"/>
      <c s="48" t="str">
        <f>IF(AK507="","",IF(AK507&gt;0,COUNT($AG$2:AG507),""))</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IF(BC507="","",IF(BC507&gt;0,COUNT($AY$2:AY507),""))</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08" spans="1:66" ht="15.75" customHeight="1">
      <c r="A508" s="50" t="str">
        <f>IF('S.D.PASTE SHEET'!A508="","",'S.D.PASTE SHEET'!A508)</f>
        <v/>
      </c>
      <c s="50" t="str">
        <f>IF('S.D.PASTE SHEET'!B508="","",'S.D.PASTE SHEET'!B508)</f>
        <v/>
      </c>
      <c s="50" t="str">
        <f>IF('S.D.PASTE SHEET'!C508="","",'S.D.PASTE SHEET'!C508)</f>
        <v/>
      </c>
      <c s="51" t="str">
        <f>IF('S.D.PASTE SHEET'!D508="","",'S.D.PASTE SHEET'!D508)</f>
        <v/>
      </c>
      <c s="50" t="str">
        <f>IF('S.D.PASTE SHEET'!E508="","",UPPER('S.D.PASTE SHEET'!E508))</f>
        <v/>
      </c>
      <c s="50" t="str">
        <f>IF('S.D.PASTE SHEET'!F508="","",'S.D.PASTE SHEET'!F508)</f>
        <v/>
      </c>
      <c s="50" t="str">
        <f>IF('S.D.PASTE SHEET'!G508="","",UPPER('S.D.PASTE SHEET'!G508))</f>
        <v/>
      </c>
      <c s="50" t="str">
        <f>IF('S.D.PASTE SHEET'!H508="","",UPPER('S.D.PASTE SHEET'!H508))</f>
        <v/>
      </c>
      <c s="50" t="str">
        <f>IF('S.D.PASTE SHEET'!I508="","",'S.D.PASTE SHEET'!I508)</f>
        <v/>
      </c>
      <c s="51" t="str">
        <f>IF('S.D.PASTE SHEET'!J508="","",'S.D.PASTE SHEET'!J508)</f>
        <v/>
      </c>
      <c s="50" t="str">
        <f>IF('S.D.PASTE SHEET'!K508="","",'S.D.PASTE SHEET'!K508)</f>
        <v/>
      </c>
      <c s="50" t="str">
        <f>IF('S.D.PASTE SHEET'!L508="","",'S.D.PASTE SHEET'!L508)</f>
        <v/>
      </c>
      <c s="50" t="str">
        <f>IF('S.D.PASTE SHEET'!M508="","",'S.D.PASTE SHEET'!M508)</f>
        <v/>
      </c>
      <c s="50" t="str">
        <f>IF('S.D.PASTE SHEET'!N508="","",'S.D.PASTE SHEET'!N508)</f>
        <v/>
      </c>
      <c s="50" t="str">
        <f>IF('S.D.PASTE SHEET'!O508="","",'S.D.PASTE SHEET'!O508)</f>
        <v/>
      </c>
      <c s="50" t="str">
        <f>IF('S.D.PASTE SHEET'!P508="","",'S.D.PASTE SHEET'!P508)</f>
        <v/>
      </c>
      <c s="50" t="str">
        <f>IF('S.D.PASTE SHEET'!Q508="","",'S.D.PASTE SHEET'!Q508)</f>
        <v/>
      </c>
      <c s="50" t="str">
        <f>IF('S.D.PASTE SHEET'!R508="","",'S.D.PASTE SHEET'!R508)</f>
        <v/>
      </c>
      <c s="50" t="str">
        <f>IF('S.D.PASTE SHEET'!S508="","",'S.D.PASTE SHEET'!S508)</f>
        <v/>
      </c>
      <c s="50" t="str">
        <f>IF('S.D.PASTE SHEET'!T508="","",'S.D.PASTE SHEET'!T508)</f>
        <v/>
      </c>
      <c s="50" t="str">
        <f>IF('S.D.PASTE SHEET'!U508="","",'S.D.PASTE SHEET'!U508)</f>
        <v/>
      </c>
      <c s="50" t="str">
        <f>IF('S.D.PASTE SHEET'!V508="","",'S.D.PASTE SHEET'!V508)</f>
        <v/>
      </c>
      <c s="50" t="str">
        <f>IF('S.D.PASTE SHEET'!W508="","",'S.D.PASTE SHEET'!W508)</f>
        <v/>
      </c>
      <c s="50" t="str">
        <f>IF('S.D.PASTE SHEET'!X508="","",'S.D.PASTE SHEET'!X508)</f>
        <v/>
      </c>
      <c s="50" t="str">
        <f>IF('S.D.PASTE SHEET'!Y508="","",'S.D.PASTE SHEET'!Y508)</f>
        <v/>
      </c>
      <c s="50" t="str">
        <f>IF('S.D.PASTE SHEET'!Z508="","",'S.D.PASTE SHEET'!Z508)</f>
        <v/>
      </c>
      <c s="50" t="str">
        <f>IF('S.D.PASTE SHEET'!AA508="","",'S.D.PASTE SHEET'!AA508)</f>
        <v/>
      </c>
      <c s="50" t="str">
        <f>IF('S.D.PASTE SHEET'!AB508="","",'S.D.PASTE SHEET'!AB508)</f>
        <v/>
      </c>
      <c s="50" t="str">
        <f>IF('S.D.PASTE SHEET'!AC508="","",'S.D.PASTE SHEET'!AC508)</f>
        <v/>
      </c>
      <c s="50" t="str">
        <f>IF('S.D.PASTE SHEET'!AD508="","",'S.D.PASTE SHEET'!AD508)</f>
        <v/>
      </c>
      <c s="52"/>
      <c s="48" t="str">
        <f>IF(AK508="","",IF(AK508&gt;0,COUNT($AG$2:AG508),""))</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IF(BC508="","",IF(BC508&gt;0,COUNT($AY$2:AY508),""))</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09" spans="1:66" ht="15.75" customHeight="1">
      <c r="A509" s="50" t="str">
        <f>IF('S.D.PASTE SHEET'!A509="","",'S.D.PASTE SHEET'!A509)</f>
        <v/>
      </c>
      <c s="50" t="str">
        <f>IF('S.D.PASTE SHEET'!B509="","",'S.D.PASTE SHEET'!B509)</f>
        <v/>
      </c>
      <c s="50" t="str">
        <f>IF('S.D.PASTE SHEET'!C509="","",'S.D.PASTE SHEET'!C509)</f>
        <v/>
      </c>
      <c s="51" t="str">
        <f>IF('S.D.PASTE SHEET'!D509="","",'S.D.PASTE SHEET'!D509)</f>
        <v/>
      </c>
      <c s="50" t="str">
        <f>IF('S.D.PASTE SHEET'!E509="","",UPPER('S.D.PASTE SHEET'!E509))</f>
        <v/>
      </c>
      <c s="50" t="str">
        <f>IF('S.D.PASTE SHEET'!F509="","",'S.D.PASTE SHEET'!F509)</f>
        <v/>
      </c>
      <c s="50" t="str">
        <f>IF('S.D.PASTE SHEET'!G509="","",UPPER('S.D.PASTE SHEET'!G509))</f>
        <v/>
      </c>
      <c s="50" t="str">
        <f>IF('S.D.PASTE SHEET'!H509="","",UPPER('S.D.PASTE SHEET'!H509))</f>
        <v/>
      </c>
      <c s="50" t="str">
        <f>IF('S.D.PASTE SHEET'!I509="","",'S.D.PASTE SHEET'!I509)</f>
        <v/>
      </c>
      <c s="51" t="str">
        <f>IF('S.D.PASTE SHEET'!J509="","",'S.D.PASTE SHEET'!J509)</f>
        <v/>
      </c>
      <c s="50" t="str">
        <f>IF('S.D.PASTE SHEET'!K509="","",'S.D.PASTE SHEET'!K509)</f>
        <v/>
      </c>
      <c s="50" t="str">
        <f>IF('S.D.PASTE SHEET'!L509="","",'S.D.PASTE SHEET'!L509)</f>
        <v/>
      </c>
      <c s="50" t="str">
        <f>IF('S.D.PASTE SHEET'!M509="","",'S.D.PASTE SHEET'!M509)</f>
        <v/>
      </c>
      <c s="50" t="str">
        <f>IF('S.D.PASTE SHEET'!N509="","",'S.D.PASTE SHEET'!N509)</f>
        <v/>
      </c>
      <c s="50" t="str">
        <f>IF('S.D.PASTE SHEET'!O509="","",'S.D.PASTE SHEET'!O509)</f>
        <v/>
      </c>
      <c s="50" t="str">
        <f>IF('S.D.PASTE SHEET'!P509="","",'S.D.PASTE SHEET'!P509)</f>
        <v/>
      </c>
      <c s="50" t="str">
        <f>IF('S.D.PASTE SHEET'!Q509="","",'S.D.PASTE SHEET'!Q509)</f>
        <v/>
      </c>
      <c s="50" t="str">
        <f>IF('S.D.PASTE SHEET'!R509="","",'S.D.PASTE SHEET'!R509)</f>
        <v/>
      </c>
      <c s="50" t="str">
        <f>IF('S.D.PASTE SHEET'!S509="","",'S.D.PASTE SHEET'!S509)</f>
        <v/>
      </c>
      <c s="50" t="str">
        <f>IF('S.D.PASTE SHEET'!T509="","",'S.D.PASTE SHEET'!T509)</f>
        <v/>
      </c>
      <c s="50" t="str">
        <f>IF('S.D.PASTE SHEET'!U509="","",'S.D.PASTE SHEET'!U509)</f>
        <v/>
      </c>
      <c s="50" t="str">
        <f>IF('S.D.PASTE SHEET'!V509="","",'S.D.PASTE SHEET'!V509)</f>
        <v/>
      </c>
      <c s="50" t="str">
        <f>IF('S.D.PASTE SHEET'!W509="","",'S.D.PASTE SHEET'!W509)</f>
        <v/>
      </c>
      <c s="50" t="str">
        <f>IF('S.D.PASTE SHEET'!X509="","",'S.D.PASTE SHEET'!X509)</f>
        <v/>
      </c>
      <c s="50" t="str">
        <f>IF('S.D.PASTE SHEET'!Y509="","",'S.D.PASTE SHEET'!Y509)</f>
        <v/>
      </c>
      <c s="50" t="str">
        <f>IF('S.D.PASTE SHEET'!Z509="","",'S.D.PASTE SHEET'!Z509)</f>
        <v/>
      </c>
      <c s="50" t="str">
        <f>IF('S.D.PASTE SHEET'!AA509="","",'S.D.PASTE SHEET'!AA509)</f>
        <v/>
      </c>
      <c s="50" t="str">
        <f>IF('S.D.PASTE SHEET'!AB509="","",'S.D.PASTE SHEET'!AB509)</f>
        <v/>
      </c>
      <c s="50" t="str">
        <f>IF('S.D.PASTE SHEET'!AC509="","",'S.D.PASTE SHEET'!AC509)</f>
        <v/>
      </c>
      <c s="50" t="str">
        <f>IF('S.D.PASTE SHEET'!AD509="","",'S.D.PASTE SHEET'!AD509)</f>
        <v/>
      </c>
      <c s="52"/>
      <c s="48" t="str">
        <f>IF(AK509="","",IF(AK509&gt;0,COUNT($AG$2:AG509),""))</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IF(BC509="","",IF(BC509&gt;0,COUNT($AY$2:AY509),""))</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10" spans="1:66" ht="15.75" customHeight="1">
      <c r="A510" s="50" t="str">
        <f>IF('S.D.PASTE SHEET'!A510="","",'S.D.PASTE SHEET'!A510)</f>
        <v/>
      </c>
      <c s="50" t="str">
        <f>IF('S.D.PASTE SHEET'!B510="","",'S.D.PASTE SHEET'!B510)</f>
        <v/>
      </c>
      <c s="50" t="str">
        <f>IF('S.D.PASTE SHEET'!C510="","",'S.D.PASTE SHEET'!C510)</f>
        <v/>
      </c>
      <c s="51" t="str">
        <f>IF('S.D.PASTE SHEET'!D510="","",'S.D.PASTE SHEET'!D510)</f>
        <v/>
      </c>
      <c s="50" t="str">
        <f>IF('S.D.PASTE SHEET'!E510="","",UPPER('S.D.PASTE SHEET'!E510))</f>
        <v/>
      </c>
      <c s="50" t="str">
        <f>IF('S.D.PASTE SHEET'!F510="","",'S.D.PASTE SHEET'!F510)</f>
        <v/>
      </c>
      <c s="50" t="str">
        <f>IF('S.D.PASTE SHEET'!G510="","",UPPER('S.D.PASTE SHEET'!G510))</f>
        <v/>
      </c>
      <c s="50" t="str">
        <f>IF('S.D.PASTE SHEET'!H510="","",UPPER('S.D.PASTE SHEET'!H510))</f>
        <v/>
      </c>
      <c s="50" t="str">
        <f>IF('S.D.PASTE SHEET'!I510="","",'S.D.PASTE SHEET'!I510)</f>
        <v/>
      </c>
      <c s="51" t="str">
        <f>IF('S.D.PASTE SHEET'!J510="","",'S.D.PASTE SHEET'!J510)</f>
        <v/>
      </c>
      <c s="50" t="str">
        <f>IF('S.D.PASTE SHEET'!K510="","",'S.D.PASTE SHEET'!K510)</f>
        <v/>
      </c>
      <c s="50" t="str">
        <f>IF('S.D.PASTE SHEET'!L510="","",'S.D.PASTE SHEET'!L510)</f>
        <v/>
      </c>
      <c s="50" t="str">
        <f>IF('S.D.PASTE SHEET'!M510="","",'S.D.PASTE SHEET'!M510)</f>
        <v/>
      </c>
      <c s="50" t="str">
        <f>IF('S.D.PASTE SHEET'!N510="","",'S.D.PASTE SHEET'!N510)</f>
        <v/>
      </c>
      <c s="50" t="str">
        <f>IF('S.D.PASTE SHEET'!O510="","",'S.D.PASTE SHEET'!O510)</f>
        <v/>
      </c>
      <c s="50" t="str">
        <f>IF('S.D.PASTE SHEET'!P510="","",'S.D.PASTE SHEET'!P510)</f>
        <v/>
      </c>
      <c s="50" t="str">
        <f>IF('S.D.PASTE SHEET'!Q510="","",'S.D.PASTE SHEET'!Q510)</f>
        <v/>
      </c>
      <c s="50" t="str">
        <f>IF('S.D.PASTE SHEET'!R510="","",'S.D.PASTE SHEET'!R510)</f>
        <v/>
      </c>
      <c s="50" t="str">
        <f>IF('S.D.PASTE SHEET'!S510="","",'S.D.PASTE SHEET'!S510)</f>
        <v/>
      </c>
      <c s="50" t="str">
        <f>IF('S.D.PASTE SHEET'!T510="","",'S.D.PASTE SHEET'!T510)</f>
        <v/>
      </c>
      <c s="50" t="str">
        <f>IF('S.D.PASTE SHEET'!U510="","",'S.D.PASTE SHEET'!U510)</f>
        <v/>
      </c>
      <c s="50" t="str">
        <f>IF('S.D.PASTE SHEET'!V510="","",'S.D.PASTE SHEET'!V510)</f>
        <v/>
      </c>
      <c s="50" t="str">
        <f>IF('S.D.PASTE SHEET'!W510="","",'S.D.PASTE SHEET'!W510)</f>
        <v/>
      </c>
      <c s="50" t="str">
        <f>IF('S.D.PASTE SHEET'!X510="","",'S.D.PASTE SHEET'!X510)</f>
        <v/>
      </c>
      <c s="50" t="str">
        <f>IF('S.D.PASTE SHEET'!Y510="","",'S.D.PASTE SHEET'!Y510)</f>
        <v/>
      </c>
      <c s="50" t="str">
        <f>IF('S.D.PASTE SHEET'!Z510="","",'S.D.PASTE SHEET'!Z510)</f>
        <v/>
      </c>
      <c s="50" t="str">
        <f>IF('S.D.PASTE SHEET'!AA510="","",'S.D.PASTE SHEET'!AA510)</f>
        <v/>
      </c>
      <c s="50" t="str">
        <f>IF('S.D.PASTE SHEET'!AB510="","",'S.D.PASTE SHEET'!AB510)</f>
        <v/>
      </c>
      <c s="50" t="str">
        <f>IF('S.D.PASTE SHEET'!AC510="","",'S.D.PASTE SHEET'!AC510)</f>
        <v/>
      </c>
      <c s="50" t="str">
        <f>IF('S.D.PASTE SHEET'!AD510="","",'S.D.PASTE SHEET'!AD510)</f>
        <v/>
      </c>
      <c s="52"/>
      <c s="48" t="str">
        <f>IF(AK510="","",IF(AK510&gt;0,COUNT($AG$2:AG510),""))</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IF(BC510="","",IF(BC510&gt;0,COUNT($AY$2:AY510),""))</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11" spans="1:66" ht="15.75" customHeight="1">
      <c r="A511" s="50" t="str">
        <f>IF('S.D.PASTE SHEET'!A511="","",'S.D.PASTE SHEET'!A511)</f>
        <v/>
      </c>
      <c s="50" t="str">
        <f>IF('S.D.PASTE SHEET'!B511="","",'S.D.PASTE SHEET'!B511)</f>
        <v/>
      </c>
      <c s="50" t="str">
        <f>IF('S.D.PASTE SHEET'!C511="","",'S.D.PASTE SHEET'!C511)</f>
        <v/>
      </c>
      <c s="51" t="str">
        <f>IF('S.D.PASTE SHEET'!D511="","",'S.D.PASTE SHEET'!D511)</f>
        <v/>
      </c>
      <c s="50" t="str">
        <f>IF('S.D.PASTE SHEET'!E511="","",UPPER('S.D.PASTE SHEET'!E511))</f>
        <v/>
      </c>
      <c s="50" t="str">
        <f>IF('S.D.PASTE SHEET'!F511="","",'S.D.PASTE SHEET'!F511)</f>
        <v/>
      </c>
      <c s="50" t="str">
        <f>IF('S.D.PASTE SHEET'!G511="","",UPPER('S.D.PASTE SHEET'!G511))</f>
        <v/>
      </c>
      <c s="50" t="str">
        <f>IF('S.D.PASTE SHEET'!H511="","",UPPER('S.D.PASTE SHEET'!H511))</f>
        <v/>
      </c>
      <c s="50" t="str">
        <f>IF('S.D.PASTE SHEET'!I511="","",'S.D.PASTE SHEET'!I511)</f>
        <v/>
      </c>
      <c s="51" t="str">
        <f>IF('S.D.PASTE SHEET'!J511="","",'S.D.PASTE SHEET'!J511)</f>
        <v/>
      </c>
      <c s="50" t="str">
        <f>IF('S.D.PASTE SHEET'!K511="","",'S.D.PASTE SHEET'!K511)</f>
        <v/>
      </c>
      <c s="50" t="str">
        <f>IF('S.D.PASTE SHEET'!L511="","",'S.D.PASTE SHEET'!L511)</f>
        <v/>
      </c>
      <c s="50" t="str">
        <f>IF('S.D.PASTE SHEET'!M511="","",'S.D.PASTE SHEET'!M511)</f>
        <v/>
      </c>
      <c s="50" t="str">
        <f>IF('S.D.PASTE SHEET'!N511="","",'S.D.PASTE SHEET'!N511)</f>
        <v/>
      </c>
      <c s="50" t="str">
        <f>IF('S.D.PASTE SHEET'!O511="","",'S.D.PASTE SHEET'!O511)</f>
        <v/>
      </c>
      <c s="50" t="str">
        <f>IF('S.D.PASTE SHEET'!P511="","",'S.D.PASTE SHEET'!P511)</f>
        <v/>
      </c>
      <c s="50" t="str">
        <f>IF('S.D.PASTE SHEET'!Q511="","",'S.D.PASTE SHEET'!Q511)</f>
        <v/>
      </c>
      <c s="50" t="str">
        <f>IF('S.D.PASTE SHEET'!R511="","",'S.D.PASTE SHEET'!R511)</f>
        <v/>
      </c>
      <c s="50" t="str">
        <f>IF('S.D.PASTE SHEET'!S511="","",'S.D.PASTE SHEET'!S511)</f>
        <v/>
      </c>
      <c s="50" t="str">
        <f>IF('S.D.PASTE SHEET'!T511="","",'S.D.PASTE SHEET'!T511)</f>
        <v/>
      </c>
      <c s="50" t="str">
        <f>IF('S.D.PASTE SHEET'!U511="","",'S.D.PASTE SHEET'!U511)</f>
        <v/>
      </c>
      <c s="50" t="str">
        <f>IF('S.D.PASTE SHEET'!V511="","",'S.D.PASTE SHEET'!V511)</f>
        <v/>
      </c>
      <c s="50" t="str">
        <f>IF('S.D.PASTE SHEET'!W511="","",'S.D.PASTE SHEET'!W511)</f>
        <v/>
      </c>
      <c s="50" t="str">
        <f>IF('S.D.PASTE SHEET'!X511="","",'S.D.PASTE SHEET'!X511)</f>
        <v/>
      </c>
      <c s="50" t="str">
        <f>IF('S.D.PASTE SHEET'!Y511="","",'S.D.PASTE SHEET'!Y511)</f>
        <v/>
      </c>
      <c s="50" t="str">
        <f>IF('S.D.PASTE SHEET'!Z511="","",'S.D.PASTE SHEET'!Z511)</f>
        <v/>
      </c>
      <c s="50" t="str">
        <f>IF('S.D.PASTE SHEET'!AA511="","",'S.D.PASTE SHEET'!AA511)</f>
        <v/>
      </c>
      <c s="50" t="str">
        <f>IF('S.D.PASTE SHEET'!AB511="","",'S.D.PASTE SHEET'!AB511)</f>
        <v/>
      </c>
      <c s="50" t="str">
        <f>IF('S.D.PASTE SHEET'!AC511="","",'S.D.PASTE SHEET'!AC511)</f>
        <v/>
      </c>
      <c s="50" t="str">
        <f>IF('S.D.PASTE SHEET'!AD511="","",'S.D.PASTE SHEET'!AD511)</f>
        <v/>
      </c>
      <c s="52"/>
      <c s="48" t="str">
        <f>IF(AK511="","",IF(AK511&gt;0,COUNT($AG$2:AG511),""))</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IF(BC511="","",IF(BC511&gt;0,COUNT($AY$2:AY511),""))</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12" spans="1:66" ht="15.75" customHeight="1">
      <c r="A512" s="50" t="str">
        <f>IF('S.D.PASTE SHEET'!A512="","",'S.D.PASTE SHEET'!A512)</f>
        <v/>
      </c>
      <c s="50" t="str">
        <f>IF('S.D.PASTE SHEET'!B512="","",'S.D.PASTE SHEET'!B512)</f>
        <v/>
      </c>
      <c s="50" t="str">
        <f>IF('S.D.PASTE SHEET'!C512="","",'S.D.PASTE SHEET'!C512)</f>
        <v/>
      </c>
      <c s="51" t="str">
        <f>IF('S.D.PASTE SHEET'!D512="","",'S.D.PASTE SHEET'!D512)</f>
        <v/>
      </c>
      <c s="50" t="str">
        <f>IF('S.D.PASTE SHEET'!E512="","",UPPER('S.D.PASTE SHEET'!E512))</f>
        <v/>
      </c>
      <c s="50" t="str">
        <f>IF('S.D.PASTE SHEET'!F512="","",'S.D.PASTE SHEET'!F512)</f>
        <v/>
      </c>
      <c s="50" t="str">
        <f>IF('S.D.PASTE SHEET'!G512="","",UPPER('S.D.PASTE SHEET'!G512))</f>
        <v/>
      </c>
      <c s="50" t="str">
        <f>IF('S.D.PASTE SHEET'!H512="","",UPPER('S.D.PASTE SHEET'!H512))</f>
        <v/>
      </c>
      <c s="50" t="str">
        <f>IF('S.D.PASTE SHEET'!I512="","",'S.D.PASTE SHEET'!I512)</f>
        <v/>
      </c>
      <c s="51" t="str">
        <f>IF('S.D.PASTE SHEET'!J512="","",'S.D.PASTE SHEET'!J512)</f>
        <v/>
      </c>
      <c s="50" t="str">
        <f>IF('S.D.PASTE SHEET'!K512="","",'S.D.PASTE SHEET'!K512)</f>
        <v/>
      </c>
      <c s="50" t="str">
        <f>IF('S.D.PASTE SHEET'!L512="","",'S.D.PASTE SHEET'!L512)</f>
        <v/>
      </c>
      <c s="50" t="str">
        <f>IF('S.D.PASTE SHEET'!M512="","",'S.D.PASTE SHEET'!M512)</f>
        <v/>
      </c>
      <c s="50" t="str">
        <f>IF('S.D.PASTE SHEET'!N512="","",'S.D.PASTE SHEET'!N512)</f>
        <v/>
      </c>
      <c s="50" t="str">
        <f>IF('S.D.PASTE SHEET'!O512="","",'S.D.PASTE SHEET'!O512)</f>
        <v/>
      </c>
      <c s="50" t="str">
        <f>IF('S.D.PASTE SHEET'!P512="","",'S.D.PASTE SHEET'!P512)</f>
        <v/>
      </c>
      <c s="50" t="str">
        <f>IF('S.D.PASTE SHEET'!Q512="","",'S.D.PASTE SHEET'!Q512)</f>
        <v/>
      </c>
      <c s="50" t="str">
        <f>IF('S.D.PASTE SHEET'!R512="","",'S.D.PASTE SHEET'!R512)</f>
        <v/>
      </c>
      <c s="50" t="str">
        <f>IF('S.D.PASTE SHEET'!S512="","",'S.D.PASTE SHEET'!S512)</f>
        <v/>
      </c>
      <c s="50" t="str">
        <f>IF('S.D.PASTE SHEET'!T512="","",'S.D.PASTE SHEET'!T512)</f>
        <v/>
      </c>
      <c s="50" t="str">
        <f>IF('S.D.PASTE SHEET'!U512="","",'S.D.PASTE SHEET'!U512)</f>
        <v/>
      </c>
      <c s="50" t="str">
        <f>IF('S.D.PASTE SHEET'!V512="","",'S.D.PASTE SHEET'!V512)</f>
        <v/>
      </c>
      <c s="50" t="str">
        <f>IF('S.D.PASTE SHEET'!W512="","",'S.D.PASTE SHEET'!W512)</f>
        <v/>
      </c>
      <c s="50" t="str">
        <f>IF('S.D.PASTE SHEET'!X512="","",'S.D.PASTE SHEET'!X512)</f>
        <v/>
      </c>
      <c s="50" t="str">
        <f>IF('S.D.PASTE SHEET'!Y512="","",'S.D.PASTE SHEET'!Y512)</f>
        <v/>
      </c>
      <c s="50" t="str">
        <f>IF('S.D.PASTE SHEET'!Z512="","",'S.D.PASTE SHEET'!Z512)</f>
        <v/>
      </c>
      <c s="50" t="str">
        <f>IF('S.D.PASTE SHEET'!AA512="","",'S.D.PASTE SHEET'!AA512)</f>
        <v/>
      </c>
      <c s="50" t="str">
        <f>IF('S.D.PASTE SHEET'!AB512="","",'S.D.PASTE SHEET'!AB512)</f>
        <v/>
      </c>
      <c s="50" t="str">
        <f>IF('S.D.PASTE SHEET'!AC512="","",'S.D.PASTE SHEET'!AC512)</f>
        <v/>
      </c>
      <c s="50" t="str">
        <f>IF('S.D.PASTE SHEET'!AD512="","",'S.D.PASTE SHEET'!AD512)</f>
        <v/>
      </c>
      <c s="52"/>
      <c s="48" t="str">
        <f>IF(AK512="","",IF(AK512&gt;0,COUNT($AG$2:AG512),""))</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IF(BC512="","",IF(BC512&gt;0,COUNT($AY$2:AY512),""))</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13" spans="1:66" ht="15.75" customHeight="1">
      <c r="A513" s="50" t="str">
        <f>IF('S.D.PASTE SHEET'!A513="","",'S.D.PASTE SHEET'!A513)</f>
        <v/>
      </c>
      <c s="50" t="str">
        <f>IF('S.D.PASTE SHEET'!B513="","",'S.D.PASTE SHEET'!B513)</f>
        <v/>
      </c>
      <c s="50" t="str">
        <f>IF('S.D.PASTE SHEET'!C513="","",'S.D.PASTE SHEET'!C513)</f>
        <v/>
      </c>
      <c s="51" t="str">
        <f>IF('S.D.PASTE SHEET'!D513="","",'S.D.PASTE SHEET'!D513)</f>
        <v/>
      </c>
      <c s="50" t="str">
        <f>IF('S.D.PASTE SHEET'!E513="","",UPPER('S.D.PASTE SHEET'!E513))</f>
        <v/>
      </c>
      <c s="50" t="str">
        <f>IF('S.D.PASTE SHEET'!F513="","",'S.D.PASTE SHEET'!F513)</f>
        <v/>
      </c>
      <c s="50" t="str">
        <f>IF('S.D.PASTE SHEET'!G513="","",UPPER('S.D.PASTE SHEET'!G513))</f>
        <v/>
      </c>
      <c s="50" t="str">
        <f>IF('S.D.PASTE SHEET'!H513="","",UPPER('S.D.PASTE SHEET'!H513))</f>
        <v/>
      </c>
      <c s="50" t="str">
        <f>IF('S.D.PASTE SHEET'!I513="","",'S.D.PASTE SHEET'!I513)</f>
        <v/>
      </c>
      <c s="51" t="str">
        <f>IF('S.D.PASTE SHEET'!J513="","",'S.D.PASTE SHEET'!J513)</f>
        <v/>
      </c>
      <c s="50" t="str">
        <f>IF('S.D.PASTE SHEET'!K513="","",'S.D.PASTE SHEET'!K513)</f>
        <v/>
      </c>
      <c s="50" t="str">
        <f>IF('S.D.PASTE SHEET'!L513="","",'S.D.PASTE SHEET'!L513)</f>
        <v/>
      </c>
      <c s="50" t="str">
        <f>IF('S.D.PASTE SHEET'!M513="","",'S.D.PASTE SHEET'!M513)</f>
        <v/>
      </c>
      <c s="50" t="str">
        <f>IF('S.D.PASTE SHEET'!N513="","",'S.D.PASTE SHEET'!N513)</f>
        <v/>
      </c>
      <c s="50" t="str">
        <f>IF('S.D.PASTE SHEET'!O513="","",'S.D.PASTE SHEET'!O513)</f>
        <v/>
      </c>
      <c s="50" t="str">
        <f>IF('S.D.PASTE SHEET'!P513="","",'S.D.PASTE SHEET'!P513)</f>
        <v/>
      </c>
      <c s="50" t="str">
        <f>IF('S.D.PASTE SHEET'!Q513="","",'S.D.PASTE SHEET'!Q513)</f>
        <v/>
      </c>
      <c s="50" t="str">
        <f>IF('S.D.PASTE SHEET'!R513="","",'S.D.PASTE SHEET'!R513)</f>
        <v/>
      </c>
      <c s="50" t="str">
        <f>IF('S.D.PASTE SHEET'!S513="","",'S.D.PASTE SHEET'!S513)</f>
        <v/>
      </c>
      <c s="50" t="str">
        <f>IF('S.D.PASTE SHEET'!T513="","",'S.D.PASTE SHEET'!T513)</f>
        <v/>
      </c>
      <c s="50" t="str">
        <f>IF('S.D.PASTE SHEET'!U513="","",'S.D.PASTE SHEET'!U513)</f>
        <v/>
      </c>
      <c s="50" t="str">
        <f>IF('S.D.PASTE SHEET'!V513="","",'S.D.PASTE SHEET'!V513)</f>
        <v/>
      </c>
      <c s="50" t="str">
        <f>IF('S.D.PASTE SHEET'!W513="","",'S.D.PASTE SHEET'!W513)</f>
        <v/>
      </c>
      <c s="50" t="str">
        <f>IF('S.D.PASTE SHEET'!X513="","",'S.D.PASTE SHEET'!X513)</f>
        <v/>
      </c>
      <c s="50" t="str">
        <f>IF('S.D.PASTE SHEET'!Y513="","",'S.D.PASTE SHEET'!Y513)</f>
        <v/>
      </c>
      <c s="50" t="str">
        <f>IF('S.D.PASTE SHEET'!Z513="","",'S.D.PASTE SHEET'!Z513)</f>
        <v/>
      </c>
      <c s="50" t="str">
        <f>IF('S.D.PASTE SHEET'!AA513="","",'S.D.PASTE SHEET'!AA513)</f>
        <v/>
      </c>
      <c s="50" t="str">
        <f>IF('S.D.PASTE SHEET'!AB513="","",'S.D.PASTE SHEET'!AB513)</f>
        <v/>
      </c>
      <c s="50" t="str">
        <f>IF('S.D.PASTE SHEET'!AC513="","",'S.D.PASTE SHEET'!AC513)</f>
        <v/>
      </c>
      <c s="50" t="str">
        <f>IF('S.D.PASTE SHEET'!AD513="","",'S.D.PASTE SHEET'!AD513)</f>
        <v/>
      </c>
      <c s="52"/>
      <c s="48" t="str">
        <f>IF(AK513="","",IF(AK513&gt;0,COUNT($AG$2:AG513),""))</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IF(BC513="","",IF(BC513&gt;0,COUNT($AY$2:AY513),""))</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14" spans="1:66" ht="15.75" customHeight="1">
      <c r="A514" s="50" t="str">
        <f>IF('S.D.PASTE SHEET'!A514="","",'S.D.PASTE SHEET'!A514)</f>
        <v/>
      </c>
      <c s="50" t="str">
        <f>IF('S.D.PASTE SHEET'!B514="","",'S.D.PASTE SHEET'!B514)</f>
        <v/>
      </c>
      <c s="50" t="str">
        <f>IF('S.D.PASTE SHEET'!C514="","",'S.D.PASTE SHEET'!C514)</f>
        <v/>
      </c>
      <c s="51" t="str">
        <f>IF('S.D.PASTE SHEET'!D514="","",'S.D.PASTE SHEET'!D514)</f>
        <v/>
      </c>
      <c s="50" t="str">
        <f>IF('S.D.PASTE SHEET'!E514="","",UPPER('S.D.PASTE SHEET'!E514))</f>
        <v/>
      </c>
      <c s="50" t="str">
        <f>IF('S.D.PASTE SHEET'!F514="","",'S.D.PASTE SHEET'!F514)</f>
        <v/>
      </c>
      <c s="50" t="str">
        <f>IF('S.D.PASTE SHEET'!G514="","",UPPER('S.D.PASTE SHEET'!G514))</f>
        <v/>
      </c>
      <c s="50" t="str">
        <f>IF('S.D.PASTE SHEET'!H514="","",UPPER('S.D.PASTE SHEET'!H514))</f>
        <v/>
      </c>
      <c s="50" t="str">
        <f>IF('S.D.PASTE SHEET'!I514="","",'S.D.PASTE SHEET'!I514)</f>
        <v/>
      </c>
      <c s="51" t="str">
        <f>IF('S.D.PASTE SHEET'!J514="","",'S.D.PASTE SHEET'!J514)</f>
        <v/>
      </c>
      <c s="50" t="str">
        <f>IF('S.D.PASTE SHEET'!K514="","",'S.D.PASTE SHEET'!K514)</f>
        <v/>
      </c>
      <c s="50" t="str">
        <f>IF('S.D.PASTE SHEET'!L514="","",'S.D.PASTE SHEET'!L514)</f>
        <v/>
      </c>
      <c s="50" t="str">
        <f>IF('S.D.PASTE SHEET'!M514="","",'S.D.PASTE SHEET'!M514)</f>
        <v/>
      </c>
      <c s="50" t="str">
        <f>IF('S.D.PASTE SHEET'!N514="","",'S.D.PASTE SHEET'!N514)</f>
        <v/>
      </c>
      <c s="50" t="str">
        <f>IF('S.D.PASTE SHEET'!O514="","",'S.D.PASTE SHEET'!O514)</f>
        <v/>
      </c>
      <c s="50" t="str">
        <f>IF('S.D.PASTE SHEET'!P514="","",'S.D.PASTE SHEET'!P514)</f>
        <v/>
      </c>
      <c s="50" t="str">
        <f>IF('S.D.PASTE SHEET'!Q514="","",'S.D.PASTE SHEET'!Q514)</f>
        <v/>
      </c>
      <c s="50" t="str">
        <f>IF('S.D.PASTE SHEET'!R514="","",'S.D.PASTE SHEET'!R514)</f>
        <v/>
      </c>
      <c s="50" t="str">
        <f>IF('S.D.PASTE SHEET'!S514="","",'S.D.PASTE SHEET'!S514)</f>
        <v/>
      </c>
      <c s="50" t="str">
        <f>IF('S.D.PASTE SHEET'!T514="","",'S.D.PASTE SHEET'!T514)</f>
        <v/>
      </c>
      <c s="50" t="str">
        <f>IF('S.D.PASTE SHEET'!U514="","",'S.D.PASTE SHEET'!U514)</f>
        <v/>
      </c>
      <c s="50" t="str">
        <f>IF('S.D.PASTE SHEET'!V514="","",'S.D.PASTE SHEET'!V514)</f>
        <v/>
      </c>
      <c s="50" t="str">
        <f>IF('S.D.PASTE SHEET'!W514="","",'S.D.PASTE SHEET'!W514)</f>
        <v/>
      </c>
      <c s="50" t="str">
        <f>IF('S.D.PASTE SHEET'!X514="","",'S.D.PASTE SHEET'!X514)</f>
        <v/>
      </c>
      <c s="50" t="str">
        <f>IF('S.D.PASTE SHEET'!Y514="","",'S.D.PASTE SHEET'!Y514)</f>
        <v/>
      </c>
      <c s="50" t="str">
        <f>IF('S.D.PASTE SHEET'!Z514="","",'S.D.PASTE SHEET'!Z514)</f>
        <v/>
      </c>
      <c s="50" t="str">
        <f>IF('S.D.PASTE SHEET'!AA514="","",'S.D.PASTE SHEET'!AA514)</f>
        <v/>
      </c>
      <c s="50" t="str">
        <f>IF('S.D.PASTE SHEET'!AB514="","",'S.D.PASTE SHEET'!AB514)</f>
        <v/>
      </c>
      <c s="50" t="str">
        <f>IF('S.D.PASTE SHEET'!AC514="","",'S.D.PASTE SHEET'!AC514)</f>
        <v/>
      </c>
      <c s="50" t="str">
        <f>IF('S.D.PASTE SHEET'!AD514="","",'S.D.PASTE SHEET'!AD514)</f>
        <v/>
      </c>
      <c s="52"/>
      <c s="48" t="str">
        <f>IF(AK514="","",IF(AK514&gt;0,COUNT($AG$2:AG514),""))</f>
        <v/>
      </c>
      <c s="53" t="str">
        <f t="shared" si="225"/>
        <v/>
      </c>
      <c s="53" t="str">
        <f t="shared" si="226"/>
        <v/>
      </c>
      <c s="53" t="str">
        <f t="shared" si="227"/>
        <v/>
      </c>
      <c s="51" t="str">
        <f t="shared" si="228"/>
        <v/>
      </c>
      <c s="53" t="str">
        <f t="shared" si="229"/>
        <v/>
      </c>
      <c s="53" t="str">
        <f t="shared" si="230"/>
        <v/>
      </c>
      <c s="53" t="str">
        <f t="shared" si="231"/>
        <v/>
      </c>
      <c s="53" t="str">
        <f t="shared" si="232"/>
        <v/>
      </c>
      <c s="53" t="str">
        <f t="shared" si="233"/>
        <v/>
      </c>
      <c s="51" t="str">
        <f t="shared" si="234"/>
        <v/>
      </c>
      <c s="53" t="str">
        <f t="shared" si="235"/>
        <v/>
      </c>
      <c s="53" t="str">
        <f t="shared" si="236"/>
        <v/>
      </c>
      <c s="53" t="str">
        <f t="shared" si="237"/>
        <v/>
      </c>
      <c s="53" t="str">
        <f t="shared" si="238"/>
        <v/>
      </c>
      <c s="53" t="str">
        <f t="shared" si="239"/>
        <v/>
      </c>
      <c s="53" t="str">
        <f t="shared" si="240"/>
        <v/>
      </c>
      <c s="48"/>
      <c s="48" t="str">
        <f>IF(BC514="","",IF(BC514&gt;0,COUNT($AY$2:AY514),""))</f>
        <v/>
      </c>
      <c s="54" t="str">
        <f t="shared" si="241"/>
        <v/>
      </c>
      <c s="54" t="str">
        <f t="shared" si="242"/>
        <v/>
      </c>
      <c s="54" t="str">
        <f t="shared" si="243"/>
        <v/>
      </c>
      <c s="51" t="str">
        <f t="shared" si="244"/>
        <v/>
      </c>
      <c s="54" t="str">
        <f t="shared" si="245"/>
        <v/>
      </c>
      <c s="54" t="str">
        <f t="shared" si="246"/>
        <v/>
      </c>
      <c s="54" t="str">
        <f t="shared" si="247"/>
        <v/>
      </c>
      <c s="54" t="str">
        <f t="shared" si="248"/>
        <v/>
      </c>
      <c s="54" t="str">
        <f t="shared" si="249"/>
        <v/>
      </c>
      <c s="51" t="str">
        <f t="shared" si="250"/>
        <v/>
      </c>
      <c s="54" t="str">
        <f t="shared" si="251"/>
        <v/>
      </c>
      <c s="54" t="str">
        <f t="shared" si="252"/>
        <v/>
      </c>
      <c s="54" t="str">
        <f t="shared" si="253"/>
        <v/>
      </c>
      <c s="54" t="str">
        <f t="shared" si="254"/>
        <v/>
      </c>
      <c s="54" t="str">
        <f t="shared" si="255"/>
        <v/>
      </c>
      <c s="54" t="str">
        <f t="shared" si="256"/>
        <v/>
      </c>
    </row>
    <row r="515" spans="1:66" ht="15.75" customHeight="1">
      <c r="A515" s="50" t="str">
        <f>IF('S.D.PASTE SHEET'!A515="","",'S.D.PASTE SHEET'!A515)</f>
        <v/>
      </c>
      <c s="50" t="str">
        <f>IF('S.D.PASTE SHEET'!B515="","",'S.D.PASTE SHEET'!B515)</f>
        <v/>
      </c>
      <c s="50" t="str">
        <f>IF('S.D.PASTE SHEET'!C515="","",'S.D.PASTE SHEET'!C515)</f>
        <v/>
      </c>
      <c s="51" t="str">
        <f>IF('S.D.PASTE SHEET'!D515="","",'S.D.PASTE SHEET'!D515)</f>
        <v/>
      </c>
      <c s="50" t="str">
        <f>IF('S.D.PASTE SHEET'!E515="","",UPPER('S.D.PASTE SHEET'!E515))</f>
        <v/>
      </c>
      <c s="50" t="str">
        <f>IF('S.D.PASTE SHEET'!F515="","",'S.D.PASTE SHEET'!F515)</f>
        <v/>
      </c>
      <c s="50" t="str">
        <f>IF('S.D.PASTE SHEET'!G515="","",UPPER('S.D.PASTE SHEET'!G515))</f>
        <v/>
      </c>
      <c s="50" t="str">
        <f>IF('S.D.PASTE SHEET'!H515="","",UPPER('S.D.PASTE SHEET'!H515))</f>
        <v/>
      </c>
      <c s="50" t="str">
        <f>IF('S.D.PASTE SHEET'!I515="","",'S.D.PASTE SHEET'!I515)</f>
        <v/>
      </c>
      <c s="51" t="str">
        <f>IF('S.D.PASTE SHEET'!J515="","",'S.D.PASTE SHEET'!J515)</f>
        <v/>
      </c>
      <c s="50" t="str">
        <f>IF('S.D.PASTE SHEET'!K515="","",'S.D.PASTE SHEET'!K515)</f>
        <v/>
      </c>
      <c s="50" t="str">
        <f>IF('S.D.PASTE SHEET'!L515="","",'S.D.PASTE SHEET'!L515)</f>
        <v/>
      </c>
      <c s="50" t="str">
        <f>IF('S.D.PASTE SHEET'!M515="","",'S.D.PASTE SHEET'!M515)</f>
        <v/>
      </c>
      <c s="50" t="str">
        <f>IF('S.D.PASTE SHEET'!N515="","",'S.D.PASTE SHEET'!N515)</f>
        <v/>
      </c>
      <c s="50" t="str">
        <f>IF('S.D.PASTE SHEET'!O515="","",'S.D.PASTE SHEET'!O515)</f>
        <v/>
      </c>
      <c s="50" t="str">
        <f>IF('S.D.PASTE SHEET'!P515="","",'S.D.PASTE SHEET'!P515)</f>
        <v/>
      </c>
      <c s="50" t="str">
        <f>IF('S.D.PASTE SHEET'!Q515="","",'S.D.PASTE SHEET'!Q515)</f>
        <v/>
      </c>
      <c s="50" t="str">
        <f>IF('S.D.PASTE SHEET'!R515="","",'S.D.PASTE SHEET'!R515)</f>
        <v/>
      </c>
      <c s="50" t="str">
        <f>IF('S.D.PASTE SHEET'!S515="","",'S.D.PASTE SHEET'!S515)</f>
        <v/>
      </c>
      <c s="50" t="str">
        <f>IF('S.D.PASTE SHEET'!T515="","",'S.D.PASTE SHEET'!T515)</f>
        <v/>
      </c>
      <c s="50" t="str">
        <f>IF('S.D.PASTE SHEET'!U515="","",'S.D.PASTE SHEET'!U515)</f>
        <v/>
      </c>
      <c s="50" t="str">
        <f>IF('S.D.PASTE SHEET'!V515="","",'S.D.PASTE SHEET'!V515)</f>
        <v/>
      </c>
      <c s="50" t="str">
        <f>IF('S.D.PASTE SHEET'!W515="","",'S.D.PASTE SHEET'!W515)</f>
        <v/>
      </c>
      <c s="50" t="str">
        <f>IF('S.D.PASTE SHEET'!X515="","",'S.D.PASTE SHEET'!X515)</f>
        <v/>
      </c>
      <c s="50" t="str">
        <f>IF('S.D.PASTE SHEET'!Y515="","",'S.D.PASTE SHEET'!Y515)</f>
        <v/>
      </c>
      <c s="50" t="str">
        <f>IF('S.D.PASTE SHEET'!Z515="","",'S.D.PASTE SHEET'!Z515)</f>
        <v/>
      </c>
      <c s="50" t="str">
        <f>IF('S.D.PASTE SHEET'!AA515="","",'S.D.PASTE SHEET'!AA515)</f>
        <v/>
      </c>
      <c s="50" t="str">
        <f>IF('S.D.PASTE SHEET'!AB515="","",'S.D.PASTE SHEET'!AB515)</f>
        <v/>
      </c>
      <c s="50" t="str">
        <f>IF('S.D.PASTE SHEET'!AC515="","",'S.D.PASTE SHEET'!AC515)</f>
        <v/>
      </c>
      <c s="50" t="str">
        <f>IF('S.D.PASTE SHEET'!AD515="","",'S.D.PASTE SHEET'!AD515)</f>
        <v/>
      </c>
      <c s="52"/>
      <c s="48" t="str">
        <f>IF(AK515="","",IF(AK515&gt;0,COUNT($AG$2:AG515),""))</f>
        <v/>
      </c>
      <c s="53" t="str">
        <f t="shared" si="257" ref="AG515:AG578">IF(AND($AJ$1=12,$A515=12),$A515,"")</f>
        <v/>
      </c>
      <c s="53" t="str">
        <f t="shared" si="258" ref="AH515:AH578">IF(AND($AJ$1=12,$A515=12),$B515,"")</f>
        <v/>
      </c>
      <c s="53" t="str">
        <f t="shared" si="259" ref="AI515:AI578">IF(AND($AJ$1=12,$A515=12),C515,"")</f>
        <v/>
      </c>
      <c s="51" t="str">
        <f t="shared" si="260" ref="AJ515:AJ578">IF(AND($AJ$1=12,$A515=12),$D515,"")</f>
        <v/>
      </c>
      <c s="53" t="str">
        <f t="shared" si="261" ref="AK515:AK578">IF(AND($AJ$1=12,$A515=12),$E515,"")</f>
        <v/>
      </c>
      <c s="53" t="str">
        <f t="shared" si="262" ref="AL515:AL578">IF(AND($AJ$1=12,$A515=12),$F515,"")</f>
        <v/>
      </c>
      <c s="53" t="str">
        <f t="shared" si="263" ref="AM515:AM578">IF(AND($AJ$1=12,$A515=12),$G515,"")</f>
        <v/>
      </c>
      <c s="53" t="str">
        <f t="shared" si="264" ref="AN515:AN578">IF(AND($AJ$1=12,$A515=12),$H515,"")</f>
        <v/>
      </c>
      <c s="53" t="str">
        <f t="shared" si="265" ref="AO515:AO578">IF(AND($AJ$1=12,$A515=12),$I515,"")</f>
        <v/>
      </c>
      <c s="51" t="str">
        <f t="shared" si="266" ref="AP515:AP578">IF(AND($AJ$1=12,$A515=12),$J515,"")</f>
        <v/>
      </c>
      <c s="53" t="str">
        <f t="shared" si="267" ref="AQ515:AQ578">IF(AND($AJ$1=12,$A515=12),$K515,"")</f>
        <v/>
      </c>
      <c s="53" t="str">
        <f t="shared" si="268" ref="AR515:AR578">IF(AND($AJ$1=12,$A515=12),$L515,"")</f>
        <v/>
      </c>
      <c s="53" t="str">
        <f t="shared" si="269" ref="AS515:AS578">IF(AND($AJ$1=12,$A515=12),$M515,"")</f>
        <v/>
      </c>
      <c s="53" t="str">
        <f t="shared" si="270" ref="AT515:AT578">IF(AND($AJ$1=12,$A515=12),$N515,"")</f>
        <v/>
      </c>
      <c s="53" t="str">
        <f t="shared" si="271" ref="AU515:AU578">IF(AND($AJ$1=12,$A515=12),$O515,"")</f>
        <v/>
      </c>
      <c s="53" t="str">
        <f t="shared" si="272" ref="AV515:AV578">IF(AND($AJ$1=12,$A515=12),$P515,"")</f>
        <v/>
      </c>
      <c s="48"/>
      <c s="48" t="str">
        <f>IF(BC515="","",IF(BC515&gt;0,COUNT($AY$2:AY515),""))</f>
        <v/>
      </c>
      <c s="54" t="str">
        <f t="shared" si="273" ref="AY515:AY578">IF(AND($BB$1=12,$A515=12,$BC$1=$B515),$A515,"")</f>
        <v/>
      </c>
      <c s="54" t="str">
        <f t="shared" si="274" ref="AZ515:AZ578">IF(AND($BB$1=12,$A515=12,$BC$1=$B515),$B515,"")</f>
        <v/>
      </c>
      <c s="54" t="str">
        <f t="shared" si="275" ref="BA515:BA578">IF(AND($BB$1=12,$A515=12,$BC$1=$B515),$C515,"")</f>
        <v/>
      </c>
      <c s="51" t="str">
        <f t="shared" si="276" ref="BB515:BB578">IF(AND($BB$1=12,$A515=12,$BC$1=$B515),$D515,"")</f>
        <v/>
      </c>
      <c s="54" t="str">
        <f t="shared" si="277" ref="BC515:BC578">IF(AND($BB$1=12,$A515=12,$BC$1=$B515),$E515,"")</f>
        <v/>
      </c>
      <c s="54" t="str">
        <f t="shared" si="278" ref="BD515:BD578">IF(AND($BB$1=12,$A515=12,$BC$1=$B515),$F515,"")</f>
        <v/>
      </c>
      <c s="54" t="str">
        <f t="shared" si="279" ref="BE515:BE578">IF(AND($BB$1=12,$A515=12,$BC$1=$B515),$G515,"")</f>
        <v/>
      </c>
      <c s="54" t="str">
        <f t="shared" si="280" ref="BF515:BF578">IF(AND($BB$1=12,$A515=12,$BC$1=$B515),$H515,"")</f>
        <v/>
      </c>
      <c s="54" t="str">
        <f t="shared" si="281" ref="BG515:BG578">IF(AND($BB$1=12,$A515=12,$BC$1=$B515),$I515,"")</f>
        <v/>
      </c>
      <c s="51" t="str">
        <f t="shared" si="282" ref="BH515:BH578">IF(AND($BB$1=12,$A515=12,$BC$1=$B515),$J515,"")</f>
        <v/>
      </c>
      <c s="54" t="str">
        <f t="shared" si="283" ref="BI515:BI578">IF(AND($BB$1=12,$A515=12,$BC$1=$B515),$K515,"")</f>
        <v/>
      </c>
      <c s="54" t="str">
        <f t="shared" si="284" ref="BJ515:BJ578">IF(AND($BB$1=12,$A515=12,$BC$1=$B515),$L515,"")</f>
        <v/>
      </c>
      <c s="54" t="str">
        <f t="shared" si="285" ref="BK515:BK578">IF(AND($BB$1=12,$A515=12,$BC$1=$B515),$M515,"")</f>
        <v/>
      </c>
      <c s="54" t="str">
        <f t="shared" si="286" ref="BL515:BL578">IF(AND($BB$1=12,$A515=12,$BC$1=$B515),$N515,"")</f>
        <v/>
      </c>
      <c s="54" t="str">
        <f t="shared" si="287" ref="BM515:BM578">IF(AND($BB$1=12,$A515=12,$BC$1=$B515),$O515,"")</f>
        <v/>
      </c>
      <c s="54" t="str">
        <f t="shared" si="288" ref="BN515:BN578">IF(AND($BB$1=12,$A515=12,$BC$1=$B515),$P515,"")</f>
        <v/>
      </c>
    </row>
    <row r="516" spans="1:66" ht="15.75" customHeight="1">
      <c r="A516" s="50" t="str">
        <f>IF('S.D.PASTE SHEET'!A516="","",'S.D.PASTE SHEET'!A516)</f>
        <v/>
      </c>
      <c s="50" t="str">
        <f>IF('S.D.PASTE SHEET'!B516="","",'S.D.PASTE SHEET'!B516)</f>
        <v/>
      </c>
      <c s="50" t="str">
        <f>IF('S.D.PASTE SHEET'!C516="","",'S.D.PASTE SHEET'!C516)</f>
        <v/>
      </c>
      <c s="51" t="str">
        <f>IF('S.D.PASTE SHEET'!D516="","",'S.D.PASTE SHEET'!D516)</f>
        <v/>
      </c>
      <c s="50" t="str">
        <f>IF('S.D.PASTE SHEET'!E516="","",UPPER('S.D.PASTE SHEET'!E516))</f>
        <v/>
      </c>
      <c s="50" t="str">
        <f>IF('S.D.PASTE SHEET'!F516="","",'S.D.PASTE SHEET'!F516)</f>
        <v/>
      </c>
      <c s="50" t="str">
        <f>IF('S.D.PASTE SHEET'!G516="","",UPPER('S.D.PASTE SHEET'!G516))</f>
        <v/>
      </c>
      <c s="50" t="str">
        <f>IF('S.D.PASTE SHEET'!H516="","",UPPER('S.D.PASTE SHEET'!H516))</f>
        <v/>
      </c>
      <c s="50" t="str">
        <f>IF('S.D.PASTE SHEET'!I516="","",'S.D.PASTE SHEET'!I516)</f>
        <v/>
      </c>
      <c s="51" t="str">
        <f>IF('S.D.PASTE SHEET'!J516="","",'S.D.PASTE SHEET'!J516)</f>
        <v/>
      </c>
      <c s="50" t="str">
        <f>IF('S.D.PASTE SHEET'!K516="","",'S.D.PASTE SHEET'!K516)</f>
        <v/>
      </c>
      <c s="50" t="str">
        <f>IF('S.D.PASTE SHEET'!L516="","",'S.D.PASTE SHEET'!L516)</f>
        <v/>
      </c>
      <c s="50" t="str">
        <f>IF('S.D.PASTE SHEET'!M516="","",'S.D.PASTE SHEET'!M516)</f>
        <v/>
      </c>
      <c s="50" t="str">
        <f>IF('S.D.PASTE SHEET'!N516="","",'S.D.PASTE SHEET'!N516)</f>
        <v/>
      </c>
      <c s="50" t="str">
        <f>IF('S.D.PASTE SHEET'!O516="","",'S.D.PASTE SHEET'!O516)</f>
        <v/>
      </c>
      <c s="50" t="str">
        <f>IF('S.D.PASTE SHEET'!P516="","",'S.D.PASTE SHEET'!P516)</f>
        <v/>
      </c>
      <c s="50" t="str">
        <f>IF('S.D.PASTE SHEET'!Q516="","",'S.D.PASTE SHEET'!Q516)</f>
        <v/>
      </c>
      <c s="50" t="str">
        <f>IF('S.D.PASTE SHEET'!R516="","",'S.D.PASTE SHEET'!R516)</f>
        <v/>
      </c>
      <c s="50" t="str">
        <f>IF('S.D.PASTE SHEET'!S516="","",'S.D.PASTE SHEET'!S516)</f>
        <v/>
      </c>
      <c s="50" t="str">
        <f>IF('S.D.PASTE SHEET'!T516="","",'S.D.PASTE SHEET'!T516)</f>
        <v/>
      </c>
      <c s="50" t="str">
        <f>IF('S.D.PASTE SHEET'!U516="","",'S.D.PASTE SHEET'!U516)</f>
        <v/>
      </c>
      <c s="50" t="str">
        <f>IF('S.D.PASTE SHEET'!V516="","",'S.D.PASTE SHEET'!V516)</f>
        <v/>
      </c>
      <c s="50" t="str">
        <f>IF('S.D.PASTE SHEET'!W516="","",'S.D.PASTE SHEET'!W516)</f>
        <v/>
      </c>
      <c s="50" t="str">
        <f>IF('S.D.PASTE SHEET'!X516="","",'S.D.PASTE SHEET'!X516)</f>
        <v/>
      </c>
      <c s="50" t="str">
        <f>IF('S.D.PASTE SHEET'!Y516="","",'S.D.PASTE SHEET'!Y516)</f>
        <v/>
      </c>
      <c s="50" t="str">
        <f>IF('S.D.PASTE SHEET'!Z516="","",'S.D.PASTE SHEET'!Z516)</f>
        <v/>
      </c>
      <c s="50" t="str">
        <f>IF('S.D.PASTE SHEET'!AA516="","",'S.D.PASTE SHEET'!AA516)</f>
        <v/>
      </c>
      <c s="50" t="str">
        <f>IF('S.D.PASTE SHEET'!AB516="","",'S.D.PASTE SHEET'!AB516)</f>
        <v/>
      </c>
      <c s="50" t="str">
        <f>IF('S.D.PASTE SHEET'!AC516="","",'S.D.PASTE SHEET'!AC516)</f>
        <v/>
      </c>
      <c s="50" t="str">
        <f>IF('S.D.PASTE SHEET'!AD516="","",'S.D.PASTE SHEET'!AD516)</f>
        <v/>
      </c>
      <c s="52"/>
      <c s="48" t="str">
        <f>IF(AK516="","",IF(AK516&gt;0,COUNT($AG$2:AG516),""))</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IF(BC516="","",IF(BC516&gt;0,COUNT($AY$2:AY516),""))</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17" spans="1:66" ht="15.75" customHeight="1">
      <c r="A517" s="50" t="str">
        <f>IF('S.D.PASTE SHEET'!A517="","",'S.D.PASTE SHEET'!A517)</f>
        <v/>
      </c>
      <c s="50" t="str">
        <f>IF('S.D.PASTE SHEET'!B517="","",'S.D.PASTE SHEET'!B517)</f>
        <v/>
      </c>
      <c s="50" t="str">
        <f>IF('S.D.PASTE SHEET'!C517="","",'S.D.PASTE SHEET'!C517)</f>
        <v/>
      </c>
      <c s="51" t="str">
        <f>IF('S.D.PASTE SHEET'!D517="","",'S.D.PASTE SHEET'!D517)</f>
        <v/>
      </c>
      <c s="50" t="str">
        <f>IF('S.D.PASTE SHEET'!E517="","",UPPER('S.D.PASTE SHEET'!E517))</f>
        <v/>
      </c>
      <c s="50" t="str">
        <f>IF('S.D.PASTE SHEET'!F517="","",'S.D.PASTE SHEET'!F517)</f>
        <v/>
      </c>
      <c s="50" t="str">
        <f>IF('S.D.PASTE SHEET'!G517="","",UPPER('S.D.PASTE SHEET'!G517))</f>
        <v/>
      </c>
      <c s="50" t="str">
        <f>IF('S.D.PASTE SHEET'!H517="","",UPPER('S.D.PASTE SHEET'!H517))</f>
        <v/>
      </c>
      <c s="50" t="str">
        <f>IF('S.D.PASTE SHEET'!I517="","",'S.D.PASTE SHEET'!I517)</f>
        <v/>
      </c>
      <c s="51" t="str">
        <f>IF('S.D.PASTE SHEET'!J517="","",'S.D.PASTE SHEET'!J517)</f>
        <v/>
      </c>
      <c s="50" t="str">
        <f>IF('S.D.PASTE SHEET'!K517="","",'S.D.PASTE SHEET'!K517)</f>
        <v/>
      </c>
      <c s="50" t="str">
        <f>IF('S.D.PASTE SHEET'!L517="","",'S.D.PASTE SHEET'!L517)</f>
        <v/>
      </c>
      <c s="50" t="str">
        <f>IF('S.D.PASTE SHEET'!M517="","",'S.D.PASTE SHEET'!M517)</f>
        <v/>
      </c>
      <c s="50" t="str">
        <f>IF('S.D.PASTE SHEET'!N517="","",'S.D.PASTE SHEET'!N517)</f>
        <v/>
      </c>
      <c s="50" t="str">
        <f>IF('S.D.PASTE SHEET'!O517="","",'S.D.PASTE SHEET'!O517)</f>
        <v/>
      </c>
      <c s="50" t="str">
        <f>IF('S.D.PASTE SHEET'!P517="","",'S.D.PASTE SHEET'!P517)</f>
        <v/>
      </c>
      <c s="50" t="str">
        <f>IF('S.D.PASTE SHEET'!Q517="","",'S.D.PASTE SHEET'!Q517)</f>
        <v/>
      </c>
      <c s="50" t="str">
        <f>IF('S.D.PASTE SHEET'!R517="","",'S.D.PASTE SHEET'!R517)</f>
        <v/>
      </c>
      <c s="50" t="str">
        <f>IF('S.D.PASTE SHEET'!S517="","",'S.D.PASTE SHEET'!S517)</f>
        <v/>
      </c>
      <c s="50" t="str">
        <f>IF('S.D.PASTE SHEET'!T517="","",'S.D.PASTE SHEET'!T517)</f>
        <v/>
      </c>
      <c s="50" t="str">
        <f>IF('S.D.PASTE SHEET'!U517="","",'S.D.PASTE SHEET'!U517)</f>
        <v/>
      </c>
      <c s="50" t="str">
        <f>IF('S.D.PASTE SHEET'!V517="","",'S.D.PASTE SHEET'!V517)</f>
        <v/>
      </c>
      <c s="50" t="str">
        <f>IF('S.D.PASTE SHEET'!W517="","",'S.D.PASTE SHEET'!W517)</f>
        <v/>
      </c>
      <c s="50" t="str">
        <f>IF('S.D.PASTE SHEET'!X517="","",'S.D.PASTE SHEET'!X517)</f>
        <v/>
      </c>
      <c s="50" t="str">
        <f>IF('S.D.PASTE SHEET'!Y517="","",'S.D.PASTE SHEET'!Y517)</f>
        <v/>
      </c>
      <c s="50" t="str">
        <f>IF('S.D.PASTE SHEET'!Z517="","",'S.D.PASTE SHEET'!Z517)</f>
        <v/>
      </c>
      <c s="50" t="str">
        <f>IF('S.D.PASTE SHEET'!AA517="","",'S.D.PASTE SHEET'!AA517)</f>
        <v/>
      </c>
      <c s="50" t="str">
        <f>IF('S.D.PASTE SHEET'!AB517="","",'S.D.PASTE SHEET'!AB517)</f>
        <v/>
      </c>
      <c s="50" t="str">
        <f>IF('S.D.PASTE SHEET'!AC517="","",'S.D.PASTE SHEET'!AC517)</f>
        <v/>
      </c>
      <c s="50" t="str">
        <f>IF('S.D.PASTE SHEET'!AD517="","",'S.D.PASTE SHEET'!AD517)</f>
        <v/>
      </c>
      <c s="52"/>
      <c s="48" t="str">
        <f>IF(AK517="","",IF(AK517&gt;0,COUNT($AG$2:AG517),""))</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IF(BC517="","",IF(BC517&gt;0,COUNT($AY$2:AY517),""))</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18" spans="1:66" ht="15.75" customHeight="1">
      <c r="A518" s="50" t="str">
        <f>IF('S.D.PASTE SHEET'!A518="","",'S.D.PASTE SHEET'!A518)</f>
        <v/>
      </c>
      <c s="50" t="str">
        <f>IF('S.D.PASTE SHEET'!B518="","",'S.D.PASTE SHEET'!B518)</f>
        <v/>
      </c>
      <c s="50" t="str">
        <f>IF('S.D.PASTE SHEET'!C518="","",'S.D.PASTE SHEET'!C518)</f>
        <v/>
      </c>
      <c s="51" t="str">
        <f>IF('S.D.PASTE SHEET'!D518="","",'S.D.PASTE SHEET'!D518)</f>
        <v/>
      </c>
      <c s="50" t="str">
        <f>IF('S.D.PASTE SHEET'!E518="","",UPPER('S.D.PASTE SHEET'!E518))</f>
        <v/>
      </c>
      <c s="50" t="str">
        <f>IF('S.D.PASTE SHEET'!F518="","",'S.D.PASTE SHEET'!F518)</f>
        <v/>
      </c>
      <c s="50" t="str">
        <f>IF('S.D.PASTE SHEET'!G518="","",UPPER('S.D.PASTE SHEET'!G518))</f>
        <v/>
      </c>
      <c s="50" t="str">
        <f>IF('S.D.PASTE SHEET'!H518="","",UPPER('S.D.PASTE SHEET'!H518))</f>
        <v/>
      </c>
      <c s="50" t="str">
        <f>IF('S.D.PASTE SHEET'!I518="","",'S.D.PASTE SHEET'!I518)</f>
        <v/>
      </c>
      <c s="51" t="str">
        <f>IF('S.D.PASTE SHEET'!J518="","",'S.D.PASTE SHEET'!J518)</f>
        <v/>
      </c>
      <c s="50" t="str">
        <f>IF('S.D.PASTE SHEET'!K518="","",'S.D.PASTE SHEET'!K518)</f>
        <v/>
      </c>
      <c s="50" t="str">
        <f>IF('S.D.PASTE SHEET'!L518="","",'S.D.PASTE SHEET'!L518)</f>
        <v/>
      </c>
      <c s="50" t="str">
        <f>IF('S.D.PASTE SHEET'!M518="","",'S.D.PASTE SHEET'!M518)</f>
        <v/>
      </c>
      <c s="50" t="str">
        <f>IF('S.D.PASTE SHEET'!N518="","",'S.D.PASTE SHEET'!N518)</f>
        <v/>
      </c>
      <c s="50" t="str">
        <f>IF('S.D.PASTE SHEET'!O518="","",'S.D.PASTE SHEET'!O518)</f>
        <v/>
      </c>
      <c s="50" t="str">
        <f>IF('S.D.PASTE SHEET'!P518="","",'S.D.PASTE SHEET'!P518)</f>
        <v/>
      </c>
      <c s="50" t="str">
        <f>IF('S.D.PASTE SHEET'!Q518="","",'S.D.PASTE SHEET'!Q518)</f>
        <v/>
      </c>
      <c s="50" t="str">
        <f>IF('S.D.PASTE SHEET'!R518="","",'S.D.PASTE SHEET'!R518)</f>
        <v/>
      </c>
      <c s="50" t="str">
        <f>IF('S.D.PASTE SHEET'!S518="","",'S.D.PASTE SHEET'!S518)</f>
        <v/>
      </c>
      <c s="50" t="str">
        <f>IF('S.D.PASTE SHEET'!T518="","",'S.D.PASTE SHEET'!T518)</f>
        <v/>
      </c>
      <c s="50" t="str">
        <f>IF('S.D.PASTE SHEET'!U518="","",'S.D.PASTE SHEET'!U518)</f>
        <v/>
      </c>
      <c s="50" t="str">
        <f>IF('S.D.PASTE SHEET'!V518="","",'S.D.PASTE SHEET'!V518)</f>
        <v/>
      </c>
      <c s="50" t="str">
        <f>IF('S.D.PASTE SHEET'!W518="","",'S.D.PASTE SHEET'!W518)</f>
        <v/>
      </c>
      <c s="50" t="str">
        <f>IF('S.D.PASTE SHEET'!X518="","",'S.D.PASTE SHEET'!X518)</f>
        <v/>
      </c>
      <c s="50" t="str">
        <f>IF('S.D.PASTE SHEET'!Y518="","",'S.D.PASTE SHEET'!Y518)</f>
        <v/>
      </c>
      <c s="50" t="str">
        <f>IF('S.D.PASTE SHEET'!Z518="","",'S.D.PASTE SHEET'!Z518)</f>
        <v/>
      </c>
      <c s="50" t="str">
        <f>IF('S.D.PASTE SHEET'!AA518="","",'S.D.PASTE SHEET'!AA518)</f>
        <v/>
      </c>
      <c s="50" t="str">
        <f>IF('S.D.PASTE SHEET'!AB518="","",'S.D.PASTE SHEET'!AB518)</f>
        <v/>
      </c>
      <c s="50" t="str">
        <f>IF('S.D.PASTE SHEET'!AC518="","",'S.D.PASTE SHEET'!AC518)</f>
        <v/>
      </c>
      <c s="50" t="str">
        <f>IF('S.D.PASTE SHEET'!AD518="","",'S.D.PASTE SHEET'!AD518)</f>
        <v/>
      </c>
      <c s="52"/>
      <c s="48" t="str">
        <f>IF(AK518="","",IF(AK518&gt;0,COUNT($AG$2:AG518),""))</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IF(BC518="","",IF(BC518&gt;0,COUNT($AY$2:AY518),""))</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19" spans="1:66" ht="15.75" customHeight="1">
      <c r="A519" s="50" t="str">
        <f>IF('S.D.PASTE SHEET'!A519="","",'S.D.PASTE SHEET'!A519)</f>
        <v/>
      </c>
      <c s="50" t="str">
        <f>IF('S.D.PASTE SHEET'!B519="","",'S.D.PASTE SHEET'!B519)</f>
        <v/>
      </c>
      <c s="50" t="str">
        <f>IF('S.D.PASTE SHEET'!C519="","",'S.D.PASTE SHEET'!C519)</f>
        <v/>
      </c>
      <c s="51" t="str">
        <f>IF('S.D.PASTE SHEET'!D519="","",'S.D.PASTE SHEET'!D519)</f>
        <v/>
      </c>
      <c s="50" t="str">
        <f>IF('S.D.PASTE SHEET'!E519="","",UPPER('S.D.PASTE SHEET'!E519))</f>
        <v/>
      </c>
      <c s="50" t="str">
        <f>IF('S.D.PASTE SHEET'!F519="","",'S.D.PASTE SHEET'!F519)</f>
        <v/>
      </c>
      <c s="50" t="str">
        <f>IF('S.D.PASTE SHEET'!G519="","",UPPER('S.D.PASTE SHEET'!G519))</f>
        <v/>
      </c>
      <c s="50" t="str">
        <f>IF('S.D.PASTE SHEET'!H519="","",UPPER('S.D.PASTE SHEET'!H519))</f>
        <v/>
      </c>
      <c s="50" t="str">
        <f>IF('S.D.PASTE SHEET'!I519="","",'S.D.PASTE SHEET'!I519)</f>
        <v/>
      </c>
      <c s="51" t="str">
        <f>IF('S.D.PASTE SHEET'!J519="","",'S.D.PASTE SHEET'!J519)</f>
        <v/>
      </c>
      <c s="50" t="str">
        <f>IF('S.D.PASTE SHEET'!K519="","",'S.D.PASTE SHEET'!K519)</f>
        <v/>
      </c>
      <c s="50" t="str">
        <f>IF('S.D.PASTE SHEET'!L519="","",'S.D.PASTE SHEET'!L519)</f>
        <v/>
      </c>
      <c s="50" t="str">
        <f>IF('S.D.PASTE SHEET'!M519="","",'S.D.PASTE SHEET'!M519)</f>
        <v/>
      </c>
      <c s="50" t="str">
        <f>IF('S.D.PASTE SHEET'!N519="","",'S.D.PASTE SHEET'!N519)</f>
        <v/>
      </c>
      <c s="50" t="str">
        <f>IF('S.D.PASTE SHEET'!O519="","",'S.D.PASTE SHEET'!O519)</f>
        <v/>
      </c>
      <c s="50" t="str">
        <f>IF('S.D.PASTE SHEET'!P519="","",'S.D.PASTE SHEET'!P519)</f>
        <v/>
      </c>
      <c s="50" t="str">
        <f>IF('S.D.PASTE SHEET'!Q519="","",'S.D.PASTE SHEET'!Q519)</f>
        <v/>
      </c>
      <c s="50" t="str">
        <f>IF('S.D.PASTE SHEET'!R519="","",'S.D.PASTE SHEET'!R519)</f>
        <v/>
      </c>
      <c s="50" t="str">
        <f>IF('S.D.PASTE SHEET'!S519="","",'S.D.PASTE SHEET'!S519)</f>
        <v/>
      </c>
      <c s="50" t="str">
        <f>IF('S.D.PASTE SHEET'!T519="","",'S.D.PASTE SHEET'!T519)</f>
        <v/>
      </c>
      <c s="50" t="str">
        <f>IF('S.D.PASTE SHEET'!U519="","",'S.D.PASTE SHEET'!U519)</f>
        <v/>
      </c>
      <c s="50" t="str">
        <f>IF('S.D.PASTE SHEET'!V519="","",'S.D.PASTE SHEET'!V519)</f>
        <v/>
      </c>
      <c s="50" t="str">
        <f>IF('S.D.PASTE SHEET'!W519="","",'S.D.PASTE SHEET'!W519)</f>
        <v/>
      </c>
      <c s="50" t="str">
        <f>IF('S.D.PASTE SHEET'!X519="","",'S.D.PASTE SHEET'!X519)</f>
        <v/>
      </c>
      <c s="50" t="str">
        <f>IF('S.D.PASTE SHEET'!Y519="","",'S.D.PASTE SHEET'!Y519)</f>
        <v/>
      </c>
      <c s="50" t="str">
        <f>IF('S.D.PASTE SHEET'!Z519="","",'S.D.PASTE SHEET'!Z519)</f>
        <v/>
      </c>
      <c s="50" t="str">
        <f>IF('S.D.PASTE SHEET'!AA519="","",'S.D.PASTE SHEET'!AA519)</f>
        <v/>
      </c>
      <c s="50" t="str">
        <f>IF('S.D.PASTE SHEET'!AB519="","",'S.D.PASTE SHEET'!AB519)</f>
        <v/>
      </c>
      <c s="50" t="str">
        <f>IF('S.D.PASTE SHEET'!AC519="","",'S.D.PASTE SHEET'!AC519)</f>
        <v/>
      </c>
      <c s="50" t="str">
        <f>IF('S.D.PASTE SHEET'!AD519="","",'S.D.PASTE SHEET'!AD519)</f>
        <v/>
      </c>
      <c s="52"/>
      <c s="48" t="str">
        <f>IF(AK519="","",IF(AK519&gt;0,COUNT($AG$2:AG519),""))</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IF(BC519="","",IF(BC519&gt;0,COUNT($AY$2:AY519),""))</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20" spans="1:66" ht="15.75" customHeight="1">
      <c r="A520" s="50" t="str">
        <f>IF('S.D.PASTE SHEET'!A520="","",'S.D.PASTE SHEET'!A520)</f>
        <v/>
      </c>
      <c s="50" t="str">
        <f>IF('S.D.PASTE SHEET'!B520="","",'S.D.PASTE SHEET'!B520)</f>
        <v/>
      </c>
      <c s="50" t="str">
        <f>IF('S.D.PASTE SHEET'!C520="","",'S.D.PASTE SHEET'!C520)</f>
        <v/>
      </c>
      <c s="51" t="str">
        <f>IF('S.D.PASTE SHEET'!D520="","",'S.D.PASTE SHEET'!D520)</f>
        <v/>
      </c>
      <c s="50" t="str">
        <f>IF('S.D.PASTE SHEET'!E520="","",UPPER('S.D.PASTE SHEET'!E520))</f>
        <v/>
      </c>
      <c s="50" t="str">
        <f>IF('S.D.PASTE SHEET'!F520="","",'S.D.PASTE SHEET'!F520)</f>
        <v/>
      </c>
      <c s="50" t="str">
        <f>IF('S.D.PASTE SHEET'!G520="","",UPPER('S.D.PASTE SHEET'!G520))</f>
        <v/>
      </c>
      <c s="50" t="str">
        <f>IF('S.D.PASTE SHEET'!H520="","",UPPER('S.D.PASTE SHEET'!H520))</f>
        <v/>
      </c>
      <c s="50" t="str">
        <f>IF('S.D.PASTE SHEET'!I520="","",'S.D.PASTE SHEET'!I520)</f>
        <v/>
      </c>
      <c s="51" t="str">
        <f>IF('S.D.PASTE SHEET'!J520="","",'S.D.PASTE SHEET'!J520)</f>
        <v/>
      </c>
      <c s="50" t="str">
        <f>IF('S.D.PASTE SHEET'!K520="","",'S.D.PASTE SHEET'!K520)</f>
        <v/>
      </c>
      <c s="50" t="str">
        <f>IF('S.D.PASTE SHEET'!L520="","",'S.D.PASTE SHEET'!L520)</f>
        <v/>
      </c>
      <c s="50" t="str">
        <f>IF('S.D.PASTE SHEET'!M520="","",'S.D.PASTE SHEET'!M520)</f>
        <v/>
      </c>
      <c s="50" t="str">
        <f>IF('S.D.PASTE SHEET'!N520="","",'S.D.PASTE SHEET'!N520)</f>
        <v/>
      </c>
      <c s="50" t="str">
        <f>IF('S.D.PASTE SHEET'!O520="","",'S.D.PASTE SHEET'!O520)</f>
        <v/>
      </c>
      <c s="50" t="str">
        <f>IF('S.D.PASTE SHEET'!P520="","",'S.D.PASTE SHEET'!P520)</f>
        <v/>
      </c>
      <c s="50" t="str">
        <f>IF('S.D.PASTE SHEET'!Q520="","",'S.D.PASTE SHEET'!Q520)</f>
        <v/>
      </c>
      <c s="50" t="str">
        <f>IF('S.D.PASTE SHEET'!R520="","",'S.D.PASTE SHEET'!R520)</f>
        <v/>
      </c>
      <c s="50" t="str">
        <f>IF('S.D.PASTE SHEET'!S520="","",'S.D.PASTE SHEET'!S520)</f>
        <v/>
      </c>
      <c s="50" t="str">
        <f>IF('S.D.PASTE SHEET'!T520="","",'S.D.PASTE SHEET'!T520)</f>
        <v/>
      </c>
      <c s="50" t="str">
        <f>IF('S.D.PASTE SHEET'!U520="","",'S.D.PASTE SHEET'!U520)</f>
        <v/>
      </c>
      <c s="50" t="str">
        <f>IF('S.D.PASTE SHEET'!V520="","",'S.D.PASTE SHEET'!V520)</f>
        <v/>
      </c>
      <c s="50" t="str">
        <f>IF('S.D.PASTE SHEET'!W520="","",'S.D.PASTE SHEET'!W520)</f>
        <v/>
      </c>
      <c s="50" t="str">
        <f>IF('S.D.PASTE SHEET'!X520="","",'S.D.PASTE SHEET'!X520)</f>
        <v/>
      </c>
      <c s="50" t="str">
        <f>IF('S.D.PASTE SHEET'!Y520="","",'S.D.PASTE SHEET'!Y520)</f>
        <v/>
      </c>
      <c s="50" t="str">
        <f>IF('S.D.PASTE SHEET'!Z520="","",'S.D.PASTE SHEET'!Z520)</f>
        <v/>
      </c>
      <c s="50" t="str">
        <f>IF('S.D.PASTE SHEET'!AA520="","",'S.D.PASTE SHEET'!AA520)</f>
        <v/>
      </c>
      <c s="50" t="str">
        <f>IF('S.D.PASTE SHEET'!AB520="","",'S.D.PASTE SHEET'!AB520)</f>
        <v/>
      </c>
      <c s="50" t="str">
        <f>IF('S.D.PASTE SHEET'!AC520="","",'S.D.PASTE SHEET'!AC520)</f>
        <v/>
      </c>
      <c s="50" t="str">
        <f>IF('S.D.PASTE SHEET'!AD520="","",'S.D.PASTE SHEET'!AD520)</f>
        <v/>
      </c>
      <c s="52"/>
      <c s="48" t="str">
        <f>IF(AK520="","",IF(AK520&gt;0,COUNT($AG$2:AG520),""))</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IF(BC520="","",IF(BC520&gt;0,COUNT($AY$2:AY520),""))</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21" spans="1:66" ht="15.75" customHeight="1">
      <c r="A521" s="50" t="str">
        <f>IF('S.D.PASTE SHEET'!A521="","",'S.D.PASTE SHEET'!A521)</f>
        <v/>
      </c>
      <c s="50" t="str">
        <f>IF('S.D.PASTE SHEET'!B521="","",'S.D.PASTE SHEET'!B521)</f>
        <v/>
      </c>
      <c s="50" t="str">
        <f>IF('S.D.PASTE SHEET'!C521="","",'S.D.PASTE SHEET'!C521)</f>
        <v/>
      </c>
      <c s="51" t="str">
        <f>IF('S.D.PASTE SHEET'!D521="","",'S.D.PASTE SHEET'!D521)</f>
        <v/>
      </c>
      <c s="50" t="str">
        <f>IF('S.D.PASTE SHEET'!E521="","",UPPER('S.D.PASTE SHEET'!E521))</f>
        <v/>
      </c>
      <c s="50" t="str">
        <f>IF('S.D.PASTE SHEET'!F521="","",'S.D.PASTE SHEET'!F521)</f>
        <v/>
      </c>
      <c s="50" t="str">
        <f>IF('S.D.PASTE SHEET'!G521="","",UPPER('S.D.PASTE SHEET'!G521))</f>
        <v/>
      </c>
      <c s="50" t="str">
        <f>IF('S.D.PASTE SHEET'!H521="","",UPPER('S.D.PASTE SHEET'!H521))</f>
        <v/>
      </c>
      <c s="50" t="str">
        <f>IF('S.D.PASTE SHEET'!I521="","",'S.D.PASTE SHEET'!I521)</f>
        <v/>
      </c>
      <c s="51" t="str">
        <f>IF('S.D.PASTE SHEET'!J521="","",'S.D.PASTE SHEET'!J521)</f>
        <v/>
      </c>
      <c s="50" t="str">
        <f>IF('S.D.PASTE SHEET'!K521="","",'S.D.PASTE SHEET'!K521)</f>
        <v/>
      </c>
      <c s="50" t="str">
        <f>IF('S.D.PASTE SHEET'!L521="","",'S.D.PASTE SHEET'!L521)</f>
        <v/>
      </c>
      <c s="50" t="str">
        <f>IF('S.D.PASTE SHEET'!M521="","",'S.D.PASTE SHEET'!M521)</f>
        <v/>
      </c>
      <c s="50" t="str">
        <f>IF('S.D.PASTE SHEET'!N521="","",'S.D.PASTE SHEET'!N521)</f>
        <v/>
      </c>
      <c s="50" t="str">
        <f>IF('S.D.PASTE SHEET'!O521="","",'S.D.PASTE SHEET'!O521)</f>
        <v/>
      </c>
      <c s="50" t="str">
        <f>IF('S.D.PASTE SHEET'!P521="","",'S.D.PASTE SHEET'!P521)</f>
        <v/>
      </c>
      <c s="50" t="str">
        <f>IF('S.D.PASTE SHEET'!Q521="","",'S.D.PASTE SHEET'!Q521)</f>
        <v/>
      </c>
      <c s="50" t="str">
        <f>IF('S.D.PASTE SHEET'!R521="","",'S.D.PASTE SHEET'!R521)</f>
        <v/>
      </c>
      <c s="50" t="str">
        <f>IF('S.D.PASTE SHEET'!S521="","",'S.D.PASTE SHEET'!S521)</f>
        <v/>
      </c>
      <c s="50" t="str">
        <f>IF('S.D.PASTE SHEET'!T521="","",'S.D.PASTE SHEET'!T521)</f>
        <v/>
      </c>
      <c s="50" t="str">
        <f>IF('S.D.PASTE SHEET'!U521="","",'S.D.PASTE SHEET'!U521)</f>
        <v/>
      </c>
      <c s="50" t="str">
        <f>IF('S.D.PASTE SHEET'!V521="","",'S.D.PASTE SHEET'!V521)</f>
        <v/>
      </c>
      <c s="50" t="str">
        <f>IF('S.D.PASTE SHEET'!W521="","",'S.D.PASTE SHEET'!W521)</f>
        <v/>
      </c>
      <c s="50" t="str">
        <f>IF('S.D.PASTE SHEET'!X521="","",'S.D.PASTE SHEET'!X521)</f>
        <v/>
      </c>
      <c s="50" t="str">
        <f>IF('S.D.PASTE SHEET'!Y521="","",'S.D.PASTE SHEET'!Y521)</f>
        <v/>
      </c>
      <c s="50" t="str">
        <f>IF('S.D.PASTE SHEET'!Z521="","",'S.D.PASTE SHEET'!Z521)</f>
        <v/>
      </c>
      <c s="50" t="str">
        <f>IF('S.D.PASTE SHEET'!AA521="","",'S.D.PASTE SHEET'!AA521)</f>
        <v/>
      </c>
      <c s="50" t="str">
        <f>IF('S.D.PASTE SHEET'!AB521="","",'S.D.PASTE SHEET'!AB521)</f>
        <v/>
      </c>
      <c s="50" t="str">
        <f>IF('S.D.PASTE SHEET'!AC521="","",'S.D.PASTE SHEET'!AC521)</f>
        <v/>
      </c>
      <c s="50" t="str">
        <f>IF('S.D.PASTE SHEET'!AD521="","",'S.D.PASTE SHEET'!AD521)</f>
        <v/>
      </c>
      <c s="52"/>
      <c s="48" t="str">
        <f>IF(AK521="","",IF(AK521&gt;0,COUNT($AG$2:AG521),""))</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IF(BC521="","",IF(BC521&gt;0,COUNT($AY$2:AY521),""))</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22" spans="1:66" ht="15.75" customHeight="1">
      <c r="A522" s="50" t="str">
        <f>IF('S.D.PASTE SHEET'!A522="","",'S.D.PASTE SHEET'!A522)</f>
        <v/>
      </c>
      <c s="50" t="str">
        <f>IF('S.D.PASTE SHEET'!B522="","",'S.D.PASTE SHEET'!B522)</f>
        <v/>
      </c>
      <c s="50" t="str">
        <f>IF('S.D.PASTE SHEET'!C522="","",'S.D.PASTE SHEET'!C522)</f>
        <v/>
      </c>
      <c s="51" t="str">
        <f>IF('S.D.PASTE SHEET'!D522="","",'S.D.PASTE SHEET'!D522)</f>
        <v/>
      </c>
      <c s="50" t="str">
        <f>IF('S.D.PASTE SHEET'!E522="","",UPPER('S.D.PASTE SHEET'!E522))</f>
        <v/>
      </c>
      <c s="50" t="str">
        <f>IF('S.D.PASTE SHEET'!F522="","",'S.D.PASTE SHEET'!F522)</f>
        <v/>
      </c>
      <c s="50" t="str">
        <f>IF('S.D.PASTE SHEET'!G522="","",UPPER('S.D.PASTE SHEET'!G522))</f>
        <v/>
      </c>
      <c s="50" t="str">
        <f>IF('S.D.PASTE SHEET'!H522="","",UPPER('S.D.PASTE SHEET'!H522))</f>
        <v/>
      </c>
      <c s="50" t="str">
        <f>IF('S.D.PASTE SHEET'!I522="","",'S.D.PASTE SHEET'!I522)</f>
        <v/>
      </c>
      <c s="51" t="str">
        <f>IF('S.D.PASTE SHEET'!J522="","",'S.D.PASTE SHEET'!J522)</f>
        <v/>
      </c>
      <c s="50" t="str">
        <f>IF('S.D.PASTE SHEET'!K522="","",'S.D.PASTE SHEET'!K522)</f>
        <v/>
      </c>
      <c s="50" t="str">
        <f>IF('S.D.PASTE SHEET'!L522="","",'S.D.PASTE SHEET'!L522)</f>
        <v/>
      </c>
      <c s="50" t="str">
        <f>IF('S.D.PASTE SHEET'!M522="","",'S.D.PASTE SHEET'!M522)</f>
        <v/>
      </c>
      <c s="50" t="str">
        <f>IF('S.D.PASTE SHEET'!N522="","",'S.D.PASTE SHEET'!N522)</f>
        <v/>
      </c>
      <c s="50" t="str">
        <f>IF('S.D.PASTE SHEET'!O522="","",'S.D.PASTE SHEET'!O522)</f>
        <v/>
      </c>
      <c s="50" t="str">
        <f>IF('S.D.PASTE SHEET'!P522="","",'S.D.PASTE SHEET'!P522)</f>
        <v/>
      </c>
      <c s="50" t="str">
        <f>IF('S.D.PASTE SHEET'!Q522="","",'S.D.PASTE SHEET'!Q522)</f>
        <v/>
      </c>
      <c s="50" t="str">
        <f>IF('S.D.PASTE SHEET'!R522="","",'S.D.PASTE SHEET'!R522)</f>
        <v/>
      </c>
      <c s="50" t="str">
        <f>IF('S.D.PASTE SHEET'!S522="","",'S.D.PASTE SHEET'!S522)</f>
        <v/>
      </c>
      <c s="50" t="str">
        <f>IF('S.D.PASTE SHEET'!T522="","",'S.D.PASTE SHEET'!T522)</f>
        <v/>
      </c>
      <c s="50" t="str">
        <f>IF('S.D.PASTE SHEET'!U522="","",'S.D.PASTE SHEET'!U522)</f>
        <v/>
      </c>
      <c s="50" t="str">
        <f>IF('S.D.PASTE SHEET'!V522="","",'S.D.PASTE SHEET'!V522)</f>
        <v/>
      </c>
      <c s="50" t="str">
        <f>IF('S.D.PASTE SHEET'!W522="","",'S.D.PASTE SHEET'!W522)</f>
        <v/>
      </c>
      <c s="50" t="str">
        <f>IF('S.D.PASTE SHEET'!X522="","",'S.D.PASTE SHEET'!X522)</f>
        <v/>
      </c>
      <c s="50" t="str">
        <f>IF('S.D.PASTE SHEET'!Y522="","",'S.D.PASTE SHEET'!Y522)</f>
        <v/>
      </c>
      <c s="50" t="str">
        <f>IF('S.D.PASTE SHEET'!Z522="","",'S.D.PASTE SHEET'!Z522)</f>
        <v/>
      </c>
      <c s="50" t="str">
        <f>IF('S.D.PASTE SHEET'!AA522="","",'S.D.PASTE SHEET'!AA522)</f>
        <v/>
      </c>
      <c s="50" t="str">
        <f>IF('S.D.PASTE SHEET'!AB522="","",'S.D.PASTE SHEET'!AB522)</f>
        <v/>
      </c>
      <c s="50" t="str">
        <f>IF('S.D.PASTE SHEET'!AC522="","",'S.D.PASTE SHEET'!AC522)</f>
        <v/>
      </c>
      <c s="50" t="str">
        <f>IF('S.D.PASTE SHEET'!AD522="","",'S.D.PASTE SHEET'!AD522)</f>
        <v/>
      </c>
      <c s="52"/>
      <c s="48" t="str">
        <f>IF(AK522="","",IF(AK522&gt;0,COUNT($AG$2:AG522),""))</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IF(BC522="","",IF(BC522&gt;0,COUNT($AY$2:AY522),""))</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23" spans="1:66" ht="15.75" customHeight="1">
      <c r="A523" s="50" t="str">
        <f>IF('S.D.PASTE SHEET'!A523="","",'S.D.PASTE SHEET'!A523)</f>
        <v/>
      </c>
      <c s="50" t="str">
        <f>IF('S.D.PASTE SHEET'!B523="","",'S.D.PASTE SHEET'!B523)</f>
        <v/>
      </c>
      <c s="50" t="str">
        <f>IF('S.D.PASTE SHEET'!C523="","",'S.D.PASTE SHEET'!C523)</f>
        <v/>
      </c>
      <c s="51" t="str">
        <f>IF('S.D.PASTE SHEET'!D523="","",'S.D.PASTE SHEET'!D523)</f>
        <v/>
      </c>
      <c s="50" t="str">
        <f>IF('S.D.PASTE SHEET'!E523="","",UPPER('S.D.PASTE SHEET'!E523))</f>
        <v/>
      </c>
      <c s="50" t="str">
        <f>IF('S.D.PASTE SHEET'!F523="","",'S.D.PASTE SHEET'!F523)</f>
        <v/>
      </c>
      <c s="50" t="str">
        <f>IF('S.D.PASTE SHEET'!G523="","",UPPER('S.D.PASTE SHEET'!G523))</f>
        <v/>
      </c>
      <c s="50" t="str">
        <f>IF('S.D.PASTE SHEET'!H523="","",UPPER('S.D.PASTE SHEET'!H523))</f>
        <v/>
      </c>
      <c s="50" t="str">
        <f>IF('S.D.PASTE SHEET'!I523="","",'S.D.PASTE SHEET'!I523)</f>
        <v/>
      </c>
      <c s="51" t="str">
        <f>IF('S.D.PASTE SHEET'!J523="","",'S.D.PASTE SHEET'!J523)</f>
        <v/>
      </c>
      <c s="50" t="str">
        <f>IF('S.D.PASTE SHEET'!K523="","",'S.D.PASTE SHEET'!K523)</f>
        <v/>
      </c>
      <c s="50" t="str">
        <f>IF('S.D.PASTE SHEET'!L523="","",'S.D.PASTE SHEET'!L523)</f>
        <v/>
      </c>
      <c s="50" t="str">
        <f>IF('S.D.PASTE SHEET'!M523="","",'S.D.PASTE SHEET'!M523)</f>
        <v/>
      </c>
      <c s="50" t="str">
        <f>IF('S.D.PASTE SHEET'!N523="","",'S.D.PASTE SHEET'!N523)</f>
        <v/>
      </c>
      <c s="50" t="str">
        <f>IF('S.D.PASTE SHEET'!O523="","",'S.D.PASTE SHEET'!O523)</f>
        <v/>
      </c>
      <c s="50" t="str">
        <f>IF('S.D.PASTE SHEET'!P523="","",'S.D.PASTE SHEET'!P523)</f>
        <v/>
      </c>
      <c s="50" t="str">
        <f>IF('S.D.PASTE SHEET'!Q523="","",'S.D.PASTE SHEET'!Q523)</f>
        <v/>
      </c>
      <c s="50" t="str">
        <f>IF('S.D.PASTE SHEET'!R523="","",'S.D.PASTE SHEET'!R523)</f>
        <v/>
      </c>
      <c s="50" t="str">
        <f>IF('S.D.PASTE SHEET'!S523="","",'S.D.PASTE SHEET'!S523)</f>
        <v/>
      </c>
      <c s="50" t="str">
        <f>IF('S.D.PASTE SHEET'!T523="","",'S.D.PASTE SHEET'!T523)</f>
        <v/>
      </c>
      <c s="50" t="str">
        <f>IF('S.D.PASTE SHEET'!U523="","",'S.D.PASTE SHEET'!U523)</f>
        <v/>
      </c>
      <c s="50" t="str">
        <f>IF('S.D.PASTE SHEET'!V523="","",'S.D.PASTE SHEET'!V523)</f>
        <v/>
      </c>
      <c s="50" t="str">
        <f>IF('S.D.PASTE SHEET'!W523="","",'S.D.PASTE SHEET'!W523)</f>
        <v/>
      </c>
      <c s="50" t="str">
        <f>IF('S.D.PASTE SHEET'!X523="","",'S.D.PASTE SHEET'!X523)</f>
        <v/>
      </c>
      <c s="50" t="str">
        <f>IF('S.D.PASTE SHEET'!Y523="","",'S.D.PASTE SHEET'!Y523)</f>
        <v/>
      </c>
      <c s="50" t="str">
        <f>IF('S.D.PASTE SHEET'!Z523="","",'S.D.PASTE SHEET'!Z523)</f>
        <v/>
      </c>
      <c s="50" t="str">
        <f>IF('S.D.PASTE SHEET'!AA523="","",'S.D.PASTE SHEET'!AA523)</f>
        <v/>
      </c>
      <c s="50" t="str">
        <f>IF('S.D.PASTE SHEET'!AB523="","",'S.D.PASTE SHEET'!AB523)</f>
        <v/>
      </c>
      <c s="50" t="str">
        <f>IF('S.D.PASTE SHEET'!AC523="","",'S.D.PASTE SHEET'!AC523)</f>
        <v/>
      </c>
      <c s="50" t="str">
        <f>IF('S.D.PASTE SHEET'!AD523="","",'S.D.PASTE SHEET'!AD523)</f>
        <v/>
      </c>
      <c s="52"/>
      <c s="48" t="str">
        <f>IF(AK523="","",IF(AK523&gt;0,COUNT($AG$2:AG523),""))</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IF(BC523="","",IF(BC523&gt;0,COUNT($AY$2:AY523),""))</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24" spans="1:66" ht="15.75" customHeight="1">
      <c r="A524" s="50" t="str">
        <f>IF('S.D.PASTE SHEET'!A524="","",'S.D.PASTE SHEET'!A524)</f>
        <v/>
      </c>
      <c s="50" t="str">
        <f>IF('S.D.PASTE SHEET'!B524="","",'S.D.PASTE SHEET'!B524)</f>
        <v/>
      </c>
      <c s="50" t="str">
        <f>IF('S.D.PASTE SHEET'!C524="","",'S.D.PASTE SHEET'!C524)</f>
        <v/>
      </c>
      <c s="51" t="str">
        <f>IF('S.D.PASTE SHEET'!D524="","",'S.D.PASTE SHEET'!D524)</f>
        <v/>
      </c>
      <c s="50" t="str">
        <f>IF('S.D.PASTE SHEET'!E524="","",UPPER('S.D.PASTE SHEET'!E524))</f>
        <v/>
      </c>
      <c s="50" t="str">
        <f>IF('S.D.PASTE SHEET'!F524="","",'S.D.PASTE SHEET'!F524)</f>
        <v/>
      </c>
      <c s="50" t="str">
        <f>IF('S.D.PASTE SHEET'!G524="","",UPPER('S.D.PASTE SHEET'!G524))</f>
        <v/>
      </c>
      <c s="50" t="str">
        <f>IF('S.D.PASTE SHEET'!H524="","",UPPER('S.D.PASTE SHEET'!H524))</f>
        <v/>
      </c>
      <c s="50" t="str">
        <f>IF('S.D.PASTE SHEET'!I524="","",'S.D.PASTE SHEET'!I524)</f>
        <v/>
      </c>
      <c s="51" t="str">
        <f>IF('S.D.PASTE SHEET'!J524="","",'S.D.PASTE SHEET'!J524)</f>
        <v/>
      </c>
      <c s="50" t="str">
        <f>IF('S.D.PASTE SHEET'!K524="","",'S.D.PASTE SHEET'!K524)</f>
        <v/>
      </c>
      <c s="50" t="str">
        <f>IF('S.D.PASTE SHEET'!L524="","",'S.D.PASTE SHEET'!L524)</f>
        <v/>
      </c>
      <c s="50" t="str">
        <f>IF('S.D.PASTE SHEET'!M524="","",'S.D.PASTE SHEET'!M524)</f>
        <v/>
      </c>
      <c s="50" t="str">
        <f>IF('S.D.PASTE SHEET'!N524="","",'S.D.PASTE SHEET'!N524)</f>
        <v/>
      </c>
      <c s="50" t="str">
        <f>IF('S.D.PASTE SHEET'!O524="","",'S.D.PASTE SHEET'!O524)</f>
        <v/>
      </c>
      <c s="50" t="str">
        <f>IF('S.D.PASTE SHEET'!P524="","",'S.D.PASTE SHEET'!P524)</f>
        <v/>
      </c>
      <c s="50" t="str">
        <f>IF('S.D.PASTE SHEET'!Q524="","",'S.D.PASTE SHEET'!Q524)</f>
        <v/>
      </c>
      <c s="50" t="str">
        <f>IF('S.D.PASTE SHEET'!R524="","",'S.D.PASTE SHEET'!R524)</f>
        <v/>
      </c>
      <c s="50" t="str">
        <f>IF('S.D.PASTE SHEET'!S524="","",'S.D.PASTE SHEET'!S524)</f>
        <v/>
      </c>
      <c s="50" t="str">
        <f>IF('S.D.PASTE SHEET'!T524="","",'S.D.PASTE SHEET'!T524)</f>
        <v/>
      </c>
      <c s="50" t="str">
        <f>IF('S.D.PASTE SHEET'!U524="","",'S.D.PASTE SHEET'!U524)</f>
        <v/>
      </c>
      <c s="50" t="str">
        <f>IF('S.D.PASTE SHEET'!V524="","",'S.D.PASTE SHEET'!V524)</f>
        <v/>
      </c>
      <c s="50" t="str">
        <f>IF('S.D.PASTE SHEET'!W524="","",'S.D.PASTE SHEET'!W524)</f>
        <v/>
      </c>
      <c s="50" t="str">
        <f>IF('S.D.PASTE SHEET'!X524="","",'S.D.PASTE SHEET'!X524)</f>
        <v/>
      </c>
      <c s="50" t="str">
        <f>IF('S.D.PASTE SHEET'!Y524="","",'S.D.PASTE SHEET'!Y524)</f>
        <v/>
      </c>
      <c s="50" t="str">
        <f>IF('S.D.PASTE SHEET'!Z524="","",'S.D.PASTE SHEET'!Z524)</f>
        <v/>
      </c>
      <c s="50" t="str">
        <f>IF('S.D.PASTE SHEET'!AA524="","",'S.D.PASTE SHEET'!AA524)</f>
        <v/>
      </c>
      <c s="50" t="str">
        <f>IF('S.D.PASTE SHEET'!AB524="","",'S.D.PASTE SHEET'!AB524)</f>
        <v/>
      </c>
      <c s="50" t="str">
        <f>IF('S.D.PASTE SHEET'!AC524="","",'S.D.PASTE SHEET'!AC524)</f>
        <v/>
      </c>
      <c s="50" t="str">
        <f>IF('S.D.PASTE SHEET'!AD524="","",'S.D.PASTE SHEET'!AD524)</f>
        <v/>
      </c>
      <c s="52"/>
      <c s="48" t="str">
        <f>IF(AK524="","",IF(AK524&gt;0,COUNT($AG$2:AG524),""))</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IF(BC524="","",IF(BC524&gt;0,COUNT($AY$2:AY524),""))</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25" spans="1:66" ht="15.75" customHeight="1">
      <c r="A525" s="50" t="str">
        <f>IF('S.D.PASTE SHEET'!A525="","",'S.D.PASTE SHEET'!A525)</f>
        <v/>
      </c>
      <c s="50" t="str">
        <f>IF('S.D.PASTE SHEET'!B525="","",'S.D.PASTE SHEET'!B525)</f>
        <v/>
      </c>
      <c s="50" t="str">
        <f>IF('S.D.PASTE SHEET'!C525="","",'S.D.PASTE SHEET'!C525)</f>
        <v/>
      </c>
      <c s="51" t="str">
        <f>IF('S.D.PASTE SHEET'!D525="","",'S.D.PASTE SHEET'!D525)</f>
        <v/>
      </c>
      <c s="50" t="str">
        <f>IF('S.D.PASTE SHEET'!E525="","",UPPER('S.D.PASTE SHEET'!E525))</f>
        <v/>
      </c>
      <c s="50" t="str">
        <f>IF('S.D.PASTE SHEET'!F525="","",'S.D.PASTE SHEET'!F525)</f>
        <v/>
      </c>
      <c s="50" t="str">
        <f>IF('S.D.PASTE SHEET'!G525="","",UPPER('S.D.PASTE SHEET'!G525))</f>
        <v/>
      </c>
      <c s="50" t="str">
        <f>IF('S.D.PASTE SHEET'!H525="","",UPPER('S.D.PASTE SHEET'!H525))</f>
        <v/>
      </c>
      <c s="50" t="str">
        <f>IF('S.D.PASTE SHEET'!I525="","",'S.D.PASTE SHEET'!I525)</f>
        <v/>
      </c>
      <c s="51" t="str">
        <f>IF('S.D.PASTE SHEET'!J525="","",'S.D.PASTE SHEET'!J525)</f>
        <v/>
      </c>
      <c s="50" t="str">
        <f>IF('S.D.PASTE SHEET'!K525="","",'S.D.PASTE SHEET'!K525)</f>
        <v/>
      </c>
      <c s="50" t="str">
        <f>IF('S.D.PASTE SHEET'!L525="","",'S.D.PASTE SHEET'!L525)</f>
        <v/>
      </c>
      <c s="50" t="str">
        <f>IF('S.D.PASTE SHEET'!M525="","",'S.D.PASTE SHEET'!M525)</f>
        <v/>
      </c>
      <c s="50" t="str">
        <f>IF('S.D.PASTE SHEET'!N525="","",'S.D.PASTE SHEET'!N525)</f>
        <v/>
      </c>
      <c s="50" t="str">
        <f>IF('S.D.PASTE SHEET'!O525="","",'S.D.PASTE SHEET'!O525)</f>
        <v/>
      </c>
      <c s="50" t="str">
        <f>IF('S.D.PASTE SHEET'!P525="","",'S.D.PASTE SHEET'!P525)</f>
        <v/>
      </c>
      <c s="50" t="str">
        <f>IF('S.D.PASTE SHEET'!Q525="","",'S.D.PASTE SHEET'!Q525)</f>
        <v/>
      </c>
      <c s="50" t="str">
        <f>IF('S.D.PASTE SHEET'!R525="","",'S.D.PASTE SHEET'!R525)</f>
        <v/>
      </c>
      <c s="50" t="str">
        <f>IF('S.D.PASTE SHEET'!S525="","",'S.D.PASTE SHEET'!S525)</f>
        <v/>
      </c>
      <c s="50" t="str">
        <f>IF('S.D.PASTE SHEET'!T525="","",'S.D.PASTE SHEET'!T525)</f>
        <v/>
      </c>
      <c s="50" t="str">
        <f>IF('S.D.PASTE SHEET'!U525="","",'S.D.PASTE SHEET'!U525)</f>
        <v/>
      </c>
      <c s="50" t="str">
        <f>IF('S.D.PASTE SHEET'!V525="","",'S.D.PASTE SHEET'!V525)</f>
        <v/>
      </c>
      <c s="50" t="str">
        <f>IF('S.D.PASTE SHEET'!W525="","",'S.D.PASTE SHEET'!W525)</f>
        <v/>
      </c>
      <c s="50" t="str">
        <f>IF('S.D.PASTE SHEET'!X525="","",'S.D.PASTE SHEET'!X525)</f>
        <v/>
      </c>
      <c s="50" t="str">
        <f>IF('S.D.PASTE SHEET'!Y525="","",'S.D.PASTE SHEET'!Y525)</f>
        <v/>
      </c>
      <c s="50" t="str">
        <f>IF('S.D.PASTE SHEET'!Z525="","",'S.D.PASTE SHEET'!Z525)</f>
        <v/>
      </c>
      <c s="50" t="str">
        <f>IF('S.D.PASTE SHEET'!AA525="","",'S.D.PASTE SHEET'!AA525)</f>
        <v/>
      </c>
      <c s="50" t="str">
        <f>IF('S.D.PASTE SHEET'!AB525="","",'S.D.PASTE SHEET'!AB525)</f>
        <v/>
      </c>
      <c s="50" t="str">
        <f>IF('S.D.PASTE SHEET'!AC525="","",'S.D.PASTE SHEET'!AC525)</f>
        <v/>
      </c>
      <c s="50" t="str">
        <f>IF('S.D.PASTE SHEET'!AD525="","",'S.D.PASTE SHEET'!AD525)</f>
        <v/>
      </c>
      <c s="52"/>
      <c s="48" t="str">
        <f>IF(AK525="","",IF(AK525&gt;0,COUNT($AG$2:AG525),""))</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IF(BC525="","",IF(BC525&gt;0,COUNT($AY$2:AY525),""))</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26" spans="1:66" ht="15.75" customHeight="1">
      <c r="A526" s="50" t="str">
        <f>IF('S.D.PASTE SHEET'!A526="","",'S.D.PASTE SHEET'!A526)</f>
        <v/>
      </c>
      <c s="50" t="str">
        <f>IF('S.D.PASTE SHEET'!B526="","",'S.D.PASTE SHEET'!B526)</f>
        <v/>
      </c>
      <c s="50" t="str">
        <f>IF('S.D.PASTE SHEET'!C526="","",'S.D.PASTE SHEET'!C526)</f>
        <v/>
      </c>
      <c s="51" t="str">
        <f>IF('S.D.PASTE SHEET'!D526="","",'S.D.PASTE SHEET'!D526)</f>
        <v/>
      </c>
      <c s="50" t="str">
        <f>IF('S.D.PASTE SHEET'!E526="","",UPPER('S.D.PASTE SHEET'!E526))</f>
        <v/>
      </c>
      <c s="50" t="str">
        <f>IF('S.D.PASTE SHEET'!F526="","",'S.D.PASTE SHEET'!F526)</f>
        <v/>
      </c>
      <c s="50" t="str">
        <f>IF('S.D.PASTE SHEET'!G526="","",UPPER('S.D.PASTE SHEET'!G526))</f>
        <v/>
      </c>
      <c s="50" t="str">
        <f>IF('S.D.PASTE SHEET'!H526="","",UPPER('S.D.PASTE SHEET'!H526))</f>
        <v/>
      </c>
      <c s="50" t="str">
        <f>IF('S.D.PASTE SHEET'!I526="","",'S.D.PASTE SHEET'!I526)</f>
        <v/>
      </c>
      <c s="51" t="str">
        <f>IF('S.D.PASTE SHEET'!J526="","",'S.D.PASTE SHEET'!J526)</f>
        <v/>
      </c>
      <c s="50" t="str">
        <f>IF('S.D.PASTE SHEET'!K526="","",'S.D.PASTE SHEET'!K526)</f>
        <v/>
      </c>
      <c s="50" t="str">
        <f>IF('S.D.PASTE SHEET'!L526="","",'S.D.PASTE SHEET'!L526)</f>
        <v/>
      </c>
      <c s="50" t="str">
        <f>IF('S.D.PASTE SHEET'!M526="","",'S.D.PASTE SHEET'!M526)</f>
        <v/>
      </c>
      <c s="50" t="str">
        <f>IF('S.D.PASTE SHEET'!N526="","",'S.D.PASTE SHEET'!N526)</f>
        <v/>
      </c>
      <c s="50" t="str">
        <f>IF('S.D.PASTE SHEET'!O526="","",'S.D.PASTE SHEET'!O526)</f>
        <v/>
      </c>
      <c s="50" t="str">
        <f>IF('S.D.PASTE SHEET'!P526="","",'S.D.PASTE SHEET'!P526)</f>
        <v/>
      </c>
      <c s="50" t="str">
        <f>IF('S.D.PASTE SHEET'!Q526="","",'S.D.PASTE SHEET'!Q526)</f>
        <v/>
      </c>
      <c s="50" t="str">
        <f>IF('S.D.PASTE SHEET'!R526="","",'S.D.PASTE SHEET'!R526)</f>
        <v/>
      </c>
      <c s="50" t="str">
        <f>IF('S.D.PASTE SHEET'!S526="","",'S.D.PASTE SHEET'!S526)</f>
        <v/>
      </c>
      <c s="50" t="str">
        <f>IF('S.D.PASTE SHEET'!T526="","",'S.D.PASTE SHEET'!T526)</f>
        <v/>
      </c>
      <c s="50" t="str">
        <f>IF('S.D.PASTE SHEET'!U526="","",'S.D.PASTE SHEET'!U526)</f>
        <v/>
      </c>
      <c s="50" t="str">
        <f>IF('S.D.PASTE SHEET'!V526="","",'S.D.PASTE SHEET'!V526)</f>
        <v/>
      </c>
      <c s="50" t="str">
        <f>IF('S.D.PASTE SHEET'!W526="","",'S.D.PASTE SHEET'!W526)</f>
        <v/>
      </c>
      <c s="50" t="str">
        <f>IF('S.D.PASTE SHEET'!X526="","",'S.D.PASTE SHEET'!X526)</f>
        <v/>
      </c>
      <c s="50" t="str">
        <f>IF('S.D.PASTE SHEET'!Y526="","",'S.D.PASTE SHEET'!Y526)</f>
        <v/>
      </c>
      <c s="50" t="str">
        <f>IF('S.D.PASTE SHEET'!Z526="","",'S.D.PASTE SHEET'!Z526)</f>
        <v/>
      </c>
      <c s="50" t="str">
        <f>IF('S.D.PASTE SHEET'!AA526="","",'S.D.PASTE SHEET'!AA526)</f>
        <v/>
      </c>
      <c s="50" t="str">
        <f>IF('S.D.PASTE SHEET'!AB526="","",'S.D.PASTE SHEET'!AB526)</f>
        <v/>
      </c>
      <c s="50" t="str">
        <f>IF('S.D.PASTE SHEET'!AC526="","",'S.D.PASTE SHEET'!AC526)</f>
        <v/>
      </c>
      <c s="50" t="str">
        <f>IF('S.D.PASTE SHEET'!AD526="","",'S.D.PASTE SHEET'!AD526)</f>
        <v/>
      </c>
      <c s="52"/>
      <c s="48" t="str">
        <f>IF(AK526="","",IF(AK526&gt;0,COUNT($AG$2:AG526),""))</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IF(BC526="","",IF(BC526&gt;0,COUNT($AY$2:AY526),""))</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27" spans="1:66" ht="15.75" customHeight="1">
      <c r="A527" s="50" t="str">
        <f>IF('S.D.PASTE SHEET'!A527="","",'S.D.PASTE SHEET'!A527)</f>
        <v/>
      </c>
      <c s="50" t="str">
        <f>IF('S.D.PASTE SHEET'!B527="","",'S.D.PASTE SHEET'!B527)</f>
        <v/>
      </c>
      <c s="50" t="str">
        <f>IF('S.D.PASTE SHEET'!C527="","",'S.D.PASTE SHEET'!C527)</f>
        <v/>
      </c>
      <c s="51" t="str">
        <f>IF('S.D.PASTE SHEET'!D527="","",'S.D.PASTE SHEET'!D527)</f>
        <v/>
      </c>
      <c s="50" t="str">
        <f>IF('S.D.PASTE SHEET'!E527="","",UPPER('S.D.PASTE SHEET'!E527))</f>
        <v/>
      </c>
      <c s="50" t="str">
        <f>IF('S.D.PASTE SHEET'!F527="","",'S.D.PASTE SHEET'!F527)</f>
        <v/>
      </c>
      <c s="50" t="str">
        <f>IF('S.D.PASTE SHEET'!G527="","",UPPER('S.D.PASTE SHEET'!G527))</f>
        <v/>
      </c>
      <c s="50" t="str">
        <f>IF('S.D.PASTE SHEET'!H527="","",UPPER('S.D.PASTE SHEET'!H527))</f>
        <v/>
      </c>
      <c s="50" t="str">
        <f>IF('S.D.PASTE SHEET'!I527="","",'S.D.PASTE SHEET'!I527)</f>
        <v/>
      </c>
      <c s="51" t="str">
        <f>IF('S.D.PASTE SHEET'!J527="","",'S.D.PASTE SHEET'!J527)</f>
        <v/>
      </c>
      <c s="50" t="str">
        <f>IF('S.D.PASTE SHEET'!K527="","",'S.D.PASTE SHEET'!K527)</f>
        <v/>
      </c>
      <c s="50" t="str">
        <f>IF('S.D.PASTE SHEET'!L527="","",'S.D.PASTE SHEET'!L527)</f>
        <v/>
      </c>
      <c s="50" t="str">
        <f>IF('S.D.PASTE SHEET'!M527="","",'S.D.PASTE SHEET'!M527)</f>
        <v/>
      </c>
      <c s="50" t="str">
        <f>IF('S.D.PASTE SHEET'!N527="","",'S.D.PASTE SHEET'!N527)</f>
        <v/>
      </c>
      <c s="50" t="str">
        <f>IF('S.D.PASTE SHEET'!O527="","",'S.D.PASTE SHEET'!O527)</f>
        <v/>
      </c>
      <c s="50" t="str">
        <f>IF('S.D.PASTE SHEET'!P527="","",'S.D.PASTE SHEET'!P527)</f>
        <v/>
      </c>
      <c s="50" t="str">
        <f>IF('S.D.PASTE SHEET'!Q527="","",'S.D.PASTE SHEET'!Q527)</f>
        <v/>
      </c>
      <c s="50" t="str">
        <f>IF('S.D.PASTE SHEET'!R527="","",'S.D.PASTE SHEET'!R527)</f>
        <v/>
      </c>
      <c s="50" t="str">
        <f>IF('S.D.PASTE SHEET'!S527="","",'S.D.PASTE SHEET'!S527)</f>
        <v/>
      </c>
      <c s="50" t="str">
        <f>IF('S.D.PASTE SHEET'!T527="","",'S.D.PASTE SHEET'!T527)</f>
        <v/>
      </c>
      <c s="50" t="str">
        <f>IF('S.D.PASTE SHEET'!U527="","",'S.D.PASTE SHEET'!U527)</f>
        <v/>
      </c>
      <c s="50" t="str">
        <f>IF('S.D.PASTE SHEET'!V527="","",'S.D.PASTE SHEET'!V527)</f>
        <v/>
      </c>
      <c s="50" t="str">
        <f>IF('S.D.PASTE SHEET'!W527="","",'S.D.PASTE SHEET'!W527)</f>
        <v/>
      </c>
      <c s="50" t="str">
        <f>IF('S.D.PASTE SHEET'!X527="","",'S.D.PASTE SHEET'!X527)</f>
        <v/>
      </c>
      <c s="50" t="str">
        <f>IF('S.D.PASTE SHEET'!Y527="","",'S.D.PASTE SHEET'!Y527)</f>
        <v/>
      </c>
      <c s="50" t="str">
        <f>IF('S.D.PASTE SHEET'!Z527="","",'S.D.PASTE SHEET'!Z527)</f>
        <v/>
      </c>
      <c s="50" t="str">
        <f>IF('S.D.PASTE SHEET'!AA527="","",'S.D.PASTE SHEET'!AA527)</f>
        <v/>
      </c>
      <c s="50" t="str">
        <f>IF('S.D.PASTE SHEET'!AB527="","",'S.D.PASTE SHEET'!AB527)</f>
        <v/>
      </c>
      <c s="50" t="str">
        <f>IF('S.D.PASTE SHEET'!AC527="","",'S.D.PASTE SHEET'!AC527)</f>
        <v/>
      </c>
      <c s="50" t="str">
        <f>IF('S.D.PASTE SHEET'!AD527="","",'S.D.PASTE SHEET'!AD527)</f>
        <v/>
      </c>
      <c s="52"/>
      <c s="48" t="str">
        <f>IF(AK527="","",IF(AK527&gt;0,COUNT($AG$2:AG527),""))</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IF(BC527="","",IF(BC527&gt;0,COUNT($AY$2:AY527),""))</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28" spans="1:66" ht="15.75" customHeight="1">
      <c r="A528" s="50" t="str">
        <f>IF('S.D.PASTE SHEET'!A528="","",'S.D.PASTE SHEET'!A528)</f>
        <v/>
      </c>
      <c s="50" t="str">
        <f>IF('S.D.PASTE SHEET'!B528="","",'S.D.PASTE SHEET'!B528)</f>
        <v/>
      </c>
      <c s="50" t="str">
        <f>IF('S.D.PASTE SHEET'!C528="","",'S.D.PASTE SHEET'!C528)</f>
        <v/>
      </c>
      <c s="51" t="str">
        <f>IF('S.D.PASTE SHEET'!D528="","",'S.D.PASTE SHEET'!D528)</f>
        <v/>
      </c>
      <c s="50" t="str">
        <f>IF('S.D.PASTE SHEET'!E528="","",UPPER('S.D.PASTE SHEET'!E528))</f>
        <v/>
      </c>
      <c s="50" t="str">
        <f>IF('S.D.PASTE SHEET'!F528="","",'S.D.PASTE SHEET'!F528)</f>
        <v/>
      </c>
      <c s="50" t="str">
        <f>IF('S.D.PASTE SHEET'!G528="","",UPPER('S.D.PASTE SHEET'!G528))</f>
        <v/>
      </c>
      <c s="50" t="str">
        <f>IF('S.D.PASTE SHEET'!H528="","",UPPER('S.D.PASTE SHEET'!H528))</f>
        <v/>
      </c>
      <c s="50" t="str">
        <f>IF('S.D.PASTE SHEET'!I528="","",'S.D.PASTE SHEET'!I528)</f>
        <v/>
      </c>
      <c s="51" t="str">
        <f>IF('S.D.PASTE SHEET'!J528="","",'S.D.PASTE SHEET'!J528)</f>
        <v/>
      </c>
      <c s="50" t="str">
        <f>IF('S.D.PASTE SHEET'!K528="","",'S.D.PASTE SHEET'!K528)</f>
        <v/>
      </c>
      <c s="50" t="str">
        <f>IF('S.D.PASTE SHEET'!L528="","",'S.D.PASTE SHEET'!L528)</f>
        <v/>
      </c>
      <c s="50" t="str">
        <f>IF('S.D.PASTE SHEET'!M528="","",'S.D.PASTE SHEET'!M528)</f>
        <v/>
      </c>
      <c s="50" t="str">
        <f>IF('S.D.PASTE SHEET'!N528="","",'S.D.PASTE SHEET'!N528)</f>
        <v/>
      </c>
      <c s="50" t="str">
        <f>IF('S.D.PASTE SHEET'!O528="","",'S.D.PASTE SHEET'!O528)</f>
        <v/>
      </c>
      <c s="50" t="str">
        <f>IF('S.D.PASTE SHEET'!P528="","",'S.D.PASTE SHEET'!P528)</f>
        <v/>
      </c>
      <c s="50" t="str">
        <f>IF('S.D.PASTE SHEET'!Q528="","",'S.D.PASTE SHEET'!Q528)</f>
        <v/>
      </c>
      <c s="50" t="str">
        <f>IF('S.D.PASTE SHEET'!R528="","",'S.D.PASTE SHEET'!R528)</f>
        <v/>
      </c>
      <c s="50" t="str">
        <f>IF('S.D.PASTE SHEET'!S528="","",'S.D.PASTE SHEET'!S528)</f>
        <v/>
      </c>
      <c s="50" t="str">
        <f>IF('S.D.PASTE SHEET'!T528="","",'S.D.PASTE SHEET'!T528)</f>
        <v/>
      </c>
      <c s="50" t="str">
        <f>IF('S.D.PASTE SHEET'!U528="","",'S.D.PASTE SHEET'!U528)</f>
        <v/>
      </c>
      <c s="50" t="str">
        <f>IF('S.D.PASTE SHEET'!V528="","",'S.D.PASTE SHEET'!V528)</f>
        <v/>
      </c>
      <c s="50" t="str">
        <f>IF('S.D.PASTE SHEET'!W528="","",'S.D.PASTE SHEET'!W528)</f>
        <v/>
      </c>
      <c s="50" t="str">
        <f>IF('S.D.PASTE SHEET'!X528="","",'S.D.PASTE SHEET'!X528)</f>
        <v/>
      </c>
      <c s="50" t="str">
        <f>IF('S.D.PASTE SHEET'!Y528="","",'S.D.PASTE SHEET'!Y528)</f>
        <v/>
      </c>
      <c s="50" t="str">
        <f>IF('S.D.PASTE SHEET'!Z528="","",'S.D.PASTE SHEET'!Z528)</f>
        <v/>
      </c>
      <c s="50" t="str">
        <f>IF('S.D.PASTE SHEET'!AA528="","",'S.D.PASTE SHEET'!AA528)</f>
        <v/>
      </c>
      <c s="50" t="str">
        <f>IF('S.D.PASTE SHEET'!AB528="","",'S.D.PASTE SHEET'!AB528)</f>
        <v/>
      </c>
      <c s="50" t="str">
        <f>IF('S.D.PASTE SHEET'!AC528="","",'S.D.PASTE SHEET'!AC528)</f>
        <v/>
      </c>
      <c s="50" t="str">
        <f>IF('S.D.PASTE SHEET'!AD528="","",'S.D.PASTE SHEET'!AD528)</f>
        <v/>
      </c>
      <c s="52"/>
      <c s="48" t="str">
        <f>IF(AK528="","",IF(AK528&gt;0,COUNT($AG$2:AG528),""))</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IF(BC528="","",IF(BC528&gt;0,COUNT($AY$2:AY528),""))</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29" spans="1:66" ht="15.75" customHeight="1">
      <c r="A529" s="50" t="str">
        <f>IF('S.D.PASTE SHEET'!A529="","",'S.D.PASTE SHEET'!A529)</f>
        <v/>
      </c>
      <c s="50" t="str">
        <f>IF('S.D.PASTE SHEET'!B529="","",'S.D.PASTE SHEET'!B529)</f>
        <v/>
      </c>
      <c s="50" t="str">
        <f>IF('S.D.PASTE SHEET'!C529="","",'S.D.PASTE SHEET'!C529)</f>
        <v/>
      </c>
      <c s="51" t="str">
        <f>IF('S.D.PASTE SHEET'!D529="","",'S.D.PASTE SHEET'!D529)</f>
        <v/>
      </c>
      <c s="50" t="str">
        <f>IF('S.D.PASTE SHEET'!E529="","",UPPER('S.D.PASTE SHEET'!E529))</f>
        <v/>
      </c>
      <c s="50" t="str">
        <f>IF('S.D.PASTE SHEET'!F529="","",'S.D.PASTE SHEET'!F529)</f>
        <v/>
      </c>
      <c s="50" t="str">
        <f>IF('S.D.PASTE SHEET'!G529="","",UPPER('S.D.PASTE SHEET'!G529))</f>
        <v/>
      </c>
      <c s="50" t="str">
        <f>IF('S.D.PASTE SHEET'!H529="","",UPPER('S.D.PASTE SHEET'!H529))</f>
        <v/>
      </c>
      <c s="50" t="str">
        <f>IF('S.D.PASTE SHEET'!I529="","",'S.D.PASTE SHEET'!I529)</f>
        <v/>
      </c>
      <c s="51" t="str">
        <f>IF('S.D.PASTE SHEET'!J529="","",'S.D.PASTE SHEET'!J529)</f>
        <v/>
      </c>
      <c s="50" t="str">
        <f>IF('S.D.PASTE SHEET'!K529="","",'S.D.PASTE SHEET'!K529)</f>
        <v/>
      </c>
      <c s="50" t="str">
        <f>IF('S.D.PASTE SHEET'!L529="","",'S.D.PASTE SHEET'!L529)</f>
        <v/>
      </c>
      <c s="50" t="str">
        <f>IF('S.D.PASTE SHEET'!M529="","",'S.D.PASTE SHEET'!M529)</f>
        <v/>
      </c>
      <c s="50" t="str">
        <f>IF('S.D.PASTE SHEET'!N529="","",'S.D.PASTE SHEET'!N529)</f>
        <v/>
      </c>
      <c s="50" t="str">
        <f>IF('S.D.PASTE SHEET'!O529="","",'S.D.PASTE SHEET'!O529)</f>
        <v/>
      </c>
      <c s="50" t="str">
        <f>IF('S.D.PASTE SHEET'!P529="","",'S.D.PASTE SHEET'!P529)</f>
        <v/>
      </c>
      <c s="50" t="str">
        <f>IF('S.D.PASTE SHEET'!Q529="","",'S.D.PASTE SHEET'!Q529)</f>
        <v/>
      </c>
      <c s="50" t="str">
        <f>IF('S.D.PASTE SHEET'!R529="","",'S.D.PASTE SHEET'!R529)</f>
        <v/>
      </c>
      <c s="50" t="str">
        <f>IF('S.D.PASTE SHEET'!S529="","",'S.D.PASTE SHEET'!S529)</f>
        <v/>
      </c>
      <c s="50" t="str">
        <f>IF('S.D.PASTE SHEET'!T529="","",'S.D.PASTE SHEET'!T529)</f>
        <v/>
      </c>
      <c s="50" t="str">
        <f>IF('S.D.PASTE SHEET'!U529="","",'S.D.PASTE SHEET'!U529)</f>
        <v/>
      </c>
      <c s="50" t="str">
        <f>IF('S.D.PASTE SHEET'!V529="","",'S.D.PASTE SHEET'!V529)</f>
        <v/>
      </c>
      <c s="50" t="str">
        <f>IF('S.D.PASTE SHEET'!W529="","",'S.D.PASTE SHEET'!W529)</f>
        <v/>
      </c>
      <c s="50" t="str">
        <f>IF('S.D.PASTE SHEET'!X529="","",'S.D.PASTE SHEET'!X529)</f>
        <v/>
      </c>
      <c s="50" t="str">
        <f>IF('S.D.PASTE SHEET'!Y529="","",'S.D.PASTE SHEET'!Y529)</f>
        <v/>
      </c>
      <c s="50" t="str">
        <f>IF('S.D.PASTE SHEET'!Z529="","",'S.D.PASTE SHEET'!Z529)</f>
        <v/>
      </c>
      <c s="50" t="str">
        <f>IF('S.D.PASTE SHEET'!AA529="","",'S.D.PASTE SHEET'!AA529)</f>
        <v/>
      </c>
      <c s="50" t="str">
        <f>IF('S.D.PASTE SHEET'!AB529="","",'S.D.PASTE SHEET'!AB529)</f>
        <v/>
      </c>
      <c s="50" t="str">
        <f>IF('S.D.PASTE SHEET'!AC529="","",'S.D.PASTE SHEET'!AC529)</f>
        <v/>
      </c>
      <c s="50" t="str">
        <f>IF('S.D.PASTE SHEET'!AD529="","",'S.D.PASTE SHEET'!AD529)</f>
        <v/>
      </c>
      <c s="52"/>
      <c s="48" t="str">
        <f>IF(AK529="","",IF(AK529&gt;0,COUNT($AG$2:AG529),""))</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IF(BC529="","",IF(BC529&gt;0,COUNT($AY$2:AY529),""))</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30" spans="1:66" ht="15.75" customHeight="1">
      <c r="A530" s="50" t="str">
        <f>IF('S.D.PASTE SHEET'!A530="","",'S.D.PASTE SHEET'!A530)</f>
        <v/>
      </c>
      <c s="50" t="str">
        <f>IF('S.D.PASTE SHEET'!B530="","",'S.D.PASTE SHEET'!B530)</f>
        <v/>
      </c>
      <c s="50" t="str">
        <f>IF('S.D.PASTE SHEET'!C530="","",'S.D.PASTE SHEET'!C530)</f>
        <v/>
      </c>
      <c s="51" t="str">
        <f>IF('S.D.PASTE SHEET'!D530="","",'S.D.PASTE SHEET'!D530)</f>
        <v/>
      </c>
      <c s="50" t="str">
        <f>IF('S.D.PASTE SHEET'!E530="","",UPPER('S.D.PASTE SHEET'!E530))</f>
        <v/>
      </c>
      <c s="50" t="str">
        <f>IF('S.D.PASTE SHEET'!F530="","",'S.D.PASTE SHEET'!F530)</f>
        <v/>
      </c>
      <c s="50" t="str">
        <f>IF('S.D.PASTE SHEET'!G530="","",UPPER('S.D.PASTE SHEET'!G530))</f>
        <v/>
      </c>
      <c s="50" t="str">
        <f>IF('S.D.PASTE SHEET'!H530="","",UPPER('S.D.PASTE SHEET'!H530))</f>
        <v/>
      </c>
      <c s="50" t="str">
        <f>IF('S.D.PASTE SHEET'!I530="","",'S.D.PASTE SHEET'!I530)</f>
        <v/>
      </c>
      <c s="51" t="str">
        <f>IF('S.D.PASTE SHEET'!J530="","",'S.D.PASTE SHEET'!J530)</f>
        <v/>
      </c>
      <c s="50" t="str">
        <f>IF('S.D.PASTE SHEET'!K530="","",'S.D.PASTE SHEET'!K530)</f>
        <v/>
      </c>
      <c s="50" t="str">
        <f>IF('S.D.PASTE SHEET'!L530="","",'S.D.PASTE SHEET'!L530)</f>
        <v/>
      </c>
      <c s="50" t="str">
        <f>IF('S.D.PASTE SHEET'!M530="","",'S.D.PASTE SHEET'!M530)</f>
        <v/>
      </c>
      <c s="50" t="str">
        <f>IF('S.D.PASTE SHEET'!N530="","",'S.D.PASTE SHEET'!N530)</f>
        <v/>
      </c>
      <c s="50" t="str">
        <f>IF('S.D.PASTE SHEET'!O530="","",'S.D.PASTE SHEET'!O530)</f>
        <v/>
      </c>
      <c s="50" t="str">
        <f>IF('S.D.PASTE SHEET'!P530="","",'S.D.PASTE SHEET'!P530)</f>
        <v/>
      </c>
      <c s="50" t="str">
        <f>IF('S.D.PASTE SHEET'!Q530="","",'S.D.PASTE SHEET'!Q530)</f>
        <v/>
      </c>
      <c s="50" t="str">
        <f>IF('S.D.PASTE SHEET'!R530="","",'S.D.PASTE SHEET'!R530)</f>
        <v/>
      </c>
      <c s="50" t="str">
        <f>IF('S.D.PASTE SHEET'!S530="","",'S.D.PASTE SHEET'!S530)</f>
        <v/>
      </c>
      <c s="50" t="str">
        <f>IF('S.D.PASTE SHEET'!T530="","",'S.D.PASTE SHEET'!T530)</f>
        <v/>
      </c>
      <c s="50" t="str">
        <f>IF('S.D.PASTE SHEET'!U530="","",'S.D.PASTE SHEET'!U530)</f>
        <v/>
      </c>
      <c s="50" t="str">
        <f>IF('S.D.PASTE SHEET'!V530="","",'S.D.PASTE SHEET'!V530)</f>
        <v/>
      </c>
      <c s="50" t="str">
        <f>IF('S.D.PASTE SHEET'!W530="","",'S.D.PASTE SHEET'!W530)</f>
        <v/>
      </c>
      <c s="50" t="str">
        <f>IF('S.D.PASTE SHEET'!X530="","",'S.D.PASTE SHEET'!X530)</f>
        <v/>
      </c>
      <c s="50" t="str">
        <f>IF('S.D.PASTE SHEET'!Y530="","",'S.D.PASTE SHEET'!Y530)</f>
        <v/>
      </c>
      <c s="50" t="str">
        <f>IF('S.D.PASTE SHEET'!Z530="","",'S.D.PASTE SHEET'!Z530)</f>
        <v/>
      </c>
      <c s="50" t="str">
        <f>IF('S.D.PASTE SHEET'!AA530="","",'S.D.PASTE SHEET'!AA530)</f>
        <v/>
      </c>
      <c s="50" t="str">
        <f>IF('S.D.PASTE SHEET'!AB530="","",'S.D.PASTE SHEET'!AB530)</f>
        <v/>
      </c>
      <c s="50" t="str">
        <f>IF('S.D.PASTE SHEET'!AC530="","",'S.D.PASTE SHEET'!AC530)</f>
        <v/>
      </c>
      <c s="50" t="str">
        <f>IF('S.D.PASTE SHEET'!AD530="","",'S.D.PASTE SHEET'!AD530)</f>
        <v/>
      </c>
      <c s="52"/>
      <c s="48" t="str">
        <f>IF(AK530="","",IF(AK530&gt;0,COUNT($AG$2:AG530),""))</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IF(BC530="","",IF(BC530&gt;0,COUNT($AY$2:AY530),""))</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31" spans="1:66" ht="15.75" customHeight="1">
      <c r="A531" s="50" t="str">
        <f>IF('S.D.PASTE SHEET'!A531="","",'S.D.PASTE SHEET'!A531)</f>
        <v/>
      </c>
      <c s="50" t="str">
        <f>IF('S.D.PASTE SHEET'!B531="","",'S.D.PASTE SHEET'!B531)</f>
        <v/>
      </c>
      <c s="50" t="str">
        <f>IF('S.D.PASTE SHEET'!C531="","",'S.D.PASTE SHEET'!C531)</f>
        <v/>
      </c>
      <c s="51" t="str">
        <f>IF('S.D.PASTE SHEET'!D531="","",'S.D.PASTE SHEET'!D531)</f>
        <v/>
      </c>
      <c s="50" t="str">
        <f>IF('S.D.PASTE SHEET'!E531="","",UPPER('S.D.PASTE SHEET'!E531))</f>
        <v/>
      </c>
      <c s="50" t="str">
        <f>IF('S.D.PASTE SHEET'!F531="","",'S.D.PASTE SHEET'!F531)</f>
        <v/>
      </c>
      <c s="50" t="str">
        <f>IF('S.D.PASTE SHEET'!G531="","",UPPER('S.D.PASTE SHEET'!G531))</f>
        <v/>
      </c>
      <c s="50" t="str">
        <f>IF('S.D.PASTE SHEET'!H531="","",UPPER('S.D.PASTE SHEET'!H531))</f>
        <v/>
      </c>
      <c s="50" t="str">
        <f>IF('S.D.PASTE SHEET'!I531="","",'S.D.PASTE SHEET'!I531)</f>
        <v/>
      </c>
      <c s="51" t="str">
        <f>IF('S.D.PASTE SHEET'!J531="","",'S.D.PASTE SHEET'!J531)</f>
        <v/>
      </c>
      <c s="50" t="str">
        <f>IF('S.D.PASTE SHEET'!K531="","",'S.D.PASTE SHEET'!K531)</f>
        <v/>
      </c>
      <c s="50" t="str">
        <f>IF('S.D.PASTE SHEET'!L531="","",'S.D.PASTE SHEET'!L531)</f>
        <v/>
      </c>
      <c s="50" t="str">
        <f>IF('S.D.PASTE SHEET'!M531="","",'S.D.PASTE SHEET'!M531)</f>
        <v/>
      </c>
      <c s="50" t="str">
        <f>IF('S.D.PASTE SHEET'!N531="","",'S.D.PASTE SHEET'!N531)</f>
        <v/>
      </c>
      <c s="50" t="str">
        <f>IF('S.D.PASTE SHEET'!O531="","",'S.D.PASTE SHEET'!O531)</f>
        <v/>
      </c>
      <c s="50" t="str">
        <f>IF('S.D.PASTE SHEET'!P531="","",'S.D.PASTE SHEET'!P531)</f>
        <v/>
      </c>
      <c s="50" t="str">
        <f>IF('S.D.PASTE SHEET'!Q531="","",'S.D.PASTE SHEET'!Q531)</f>
        <v/>
      </c>
      <c s="50" t="str">
        <f>IF('S.D.PASTE SHEET'!R531="","",'S.D.PASTE SHEET'!R531)</f>
        <v/>
      </c>
      <c s="50" t="str">
        <f>IF('S.D.PASTE SHEET'!S531="","",'S.D.PASTE SHEET'!S531)</f>
        <v/>
      </c>
      <c s="50" t="str">
        <f>IF('S.D.PASTE SHEET'!T531="","",'S.D.PASTE SHEET'!T531)</f>
        <v/>
      </c>
      <c s="50" t="str">
        <f>IF('S.D.PASTE SHEET'!U531="","",'S.D.PASTE SHEET'!U531)</f>
        <v/>
      </c>
      <c s="50" t="str">
        <f>IF('S.D.PASTE SHEET'!V531="","",'S.D.PASTE SHEET'!V531)</f>
        <v/>
      </c>
      <c s="50" t="str">
        <f>IF('S.D.PASTE SHEET'!W531="","",'S.D.PASTE SHEET'!W531)</f>
        <v/>
      </c>
      <c s="50" t="str">
        <f>IF('S.D.PASTE SHEET'!X531="","",'S.D.PASTE SHEET'!X531)</f>
        <v/>
      </c>
      <c s="50" t="str">
        <f>IF('S.D.PASTE SHEET'!Y531="","",'S.D.PASTE SHEET'!Y531)</f>
        <v/>
      </c>
      <c s="50" t="str">
        <f>IF('S.D.PASTE SHEET'!Z531="","",'S.D.PASTE SHEET'!Z531)</f>
        <v/>
      </c>
      <c s="50" t="str">
        <f>IF('S.D.PASTE SHEET'!AA531="","",'S.D.PASTE SHEET'!AA531)</f>
        <v/>
      </c>
      <c s="50" t="str">
        <f>IF('S.D.PASTE SHEET'!AB531="","",'S.D.PASTE SHEET'!AB531)</f>
        <v/>
      </c>
      <c s="50" t="str">
        <f>IF('S.D.PASTE SHEET'!AC531="","",'S.D.PASTE SHEET'!AC531)</f>
        <v/>
      </c>
      <c s="50" t="str">
        <f>IF('S.D.PASTE SHEET'!AD531="","",'S.D.PASTE SHEET'!AD531)</f>
        <v/>
      </c>
      <c s="52"/>
      <c s="48" t="str">
        <f>IF(AK531="","",IF(AK531&gt;0,COUNT($AG$2:AG531),""))</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IF(BC531="","",IF(BC531&gt;0,COUNT($AY$2:AY531),""))</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32" spans="1:66" ht="15.75" customHeight="1">
      <c r="A532" s="50" t="str">
        <f>IF('S.D.PASTE SHEET'!A532="","",'S.D.PASTE SHEET'!A532)</f>
        <v/>
      </c>
      <c s="50" t="str">
        <f>IF('S.D.PASTE SHEET'!B532="","",'S.D.PASTE SHEET'!B532)</f>
        <v/>
      </c>
      <c s="50" t="str">
        <f>IF('S.D.PASTE SHEET'!C532="","",'S.D.PASTE SHEET'!C532)</f>
        <v/>
      </c>
      <c s="51" t="str">
        <f>IF('S.D.PASTE SHEET'!D532="","",'S.D.PASTE SHEET'!D532)</f>
        <v/>
      </c>
      <c s="50" t="str">
        <f>IF('S.D.PASTE SHEET'!E532="","",UPPER('S.D.PASTE SHEET'!E532))</f>
        <v/>
      </c>
      <c s="50" t="str">
        <f>IF('S.D.PASTE SHEET'!F532="","",'S.D.PASTE SHEET'!F532)</f>
        <v/>
      </c>
      <c s="50" t="str">
        <f>IF('S.D.PASTE SHEET'!G532="","",UPPER('S.D.PASTE SHEET'!G532))</f>
        <v/>
      </c>
      <c s="50" t="str">
        <f>IF('S.D.PASTE SHEET'!H532="","",UPPER('S.D.PASTE SHEET'!H532))</f>
        <v/>
      </c>
      <c s="50" t="str">
        <f>IF('S.D.PASTE SHEET'!I532="","",'S.D.PASTE SHEET'!I532)</f>
        <v/>
      </c>
      <c s="51" t="str">
        <f>IF('S.D.PASTE SHEET'!J532="","",'S.D.PASTE SHEET'!J532)</f>
        <v/>
      </c>
      <c s="50" t="str">
        <f>IF('S.D.PASTE SHEET'!K532="","",'S.D.PASTE SHEET'!K532)</f>
        <v/>
      </c>
      <c s="50" t="str">
        <f>IF('S.D.PASTE SHEET'!L532="","",'S.D.PASTE SHEET'!L532)</f>
        <v/>
      </c>
      <c s="50" t="str">
        <f>IF('S.D.PASTE SHEET'!M532="","",'S.D.PASTE SHEET'!M532)</f>
        <v/>
      </c>
      <c s="50" t="str">
        <f>IF('S.D.PASTE SHEET'!N532="","",'S.D.PASTE SHEET'!N532)</f>
        <v/>
      </c>
      <c s="50" t="str">
        <f>IF('S.D.PASTE SHEET'!O532="","",'S.D.PASTE SHEET'!O532)</f>
        <v/>
      </c>
      <c s="50" t="str">
        <f>IF('S.D.PASTE SHEET'!P532="","",'S.D.PASTE SHEET'!P532)</f>
        <v/>
      </c>
      <c s="50" t="str">
        <f>IF('S.D.PASTE SHEET'!Q532="","",'S.D.PASTE SHEET'!Q532)</f>
        <v/>
      </c>
      <c s="50" t="str">
        <f>IF('S.D.PASTE SHEET'!R532="","",'S.D.PASTE SHEET'!R532)</f>
        <v/>
      </c>
      <c s="50" t="str">
        <f>IF('S.D.PASTE SHEET'!S532="","",'S.D.PASTE SHEET'!S532)</f>
        <v/>
      </c>
      <c s="50" t="str">
        <f>IF('S.D.PASTE SHEET'!T532="","",'S.D.PASTE SHEET'!T532)</f>
        <v/>
      </c>
      <c s="50" t="str">
        <f>IF('S.D.PASTE SHEET'!U532="","",'S.D.PASTE SHEET'!U532)</f>
        <v/>
      </c>
      <c s="50" t="str">
        <f>IF('S.D.PASTE SHEET'!V532="","",'S.D.PASTE SHEET'!V532)</f>
        <v/>
      </c>
      <c s="50" t="str">
        <f>IF('S.D.PASTE SHEET'!W532="","",'S.D.PASTE SHEET'!W532)</f>
        <v/>
      </c>
      <c s="50" t="str">
        <f>IF('S.D.PASTE SHEET'!X532="","",'S.D.PASTE SHEET'!X532)</f>
        <v/>
      </c>
      <c s="50" t="str">
        <f>IF('S.D.PASTE SHEET'!Y532="","",'S.D.PASTE SHEET'!Y532)</f>
        <v/>
      </c>
      <c s="50" t="str">
        <f>IF('S.D.PASTE SHEET'!Z532="","",'S.D.PASTE SHEET'!Z532)</f>
        <v/>
      </c>
      <c s="50" t="str">
        <f>IF('S.D.PASTE SHEET'!AA532="","",'S.D.PASTE SHEET'!AA532)</f>
        <v/>
      </c>
      <c s="50" t="str">
        <f>IF('S.D.PASTE SHEET'!AB532="","",'S.D.PASTE SHEET'!AB532)</f>
        <v/>
      </c>
      <c s="50" t="str">
        <f>IF('S.D.PASTE SHEET'!AC532="","",'S.D.PASTE SHEET'!AC532)</f>
        <v/>
      </c>
      <c s="50" t="str">
        <f>IF('S.D.PASTE SHEET'!AD532="","",'S.D.PASTE SHEET'!AD532)</f>
        <v/>
      </c>
      <c s="52"/>
      <c s="48" t="str">
        <f>IF(AK532="","",IF(AK532&gt;0,COUNT($AG$2:AG532),""))</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IF(BC532="","",IF(BC532&gt;0,COUNT($AY$2:AY532),""))</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33" spans="1:66" ht="15.75" customHeight="1">
      <c r="A533" s="50" t="str">
        <f>IF('S.D.PASTE SHEET'!A533="","",'S.D.PASTE SHEET'!A533)</f>
        <v/>
      </c>
      <c s="50" t="str">
        <f>IF('S.D.PASTE SHEET'!B533="","",'S.D.PASTE SHEET'!B533)</f>
        <v/>
      </c>
      <c s="50" t="str">
        <f>IF('S.D.PASTE SHEET'!C533="","",'S.D.PASTE SHEET'!C533)</f>
        <v/>
      </c>
      <c s="51" t="str">
        <f>IF('S.D.PASTE SHEET'!D533="","",'S.D.PASTE SHEET'!D533)</f>
        <v/>
      </c>
      <c s="50" t="str">
        <f>IF('S.D.PASTE SHEET'!E533="","",UPPER('S.D.PASTE SHEET'!E533))</f>
        <v/>
      </c>
      <c s="50" t="str">
        <f>IF('S.D.PASTE SHEET'!F533="","",'S.D.PASTE SHEET'!F533)</f>
        <v/>
      </c>
      <c s="50" t="str">
        <f>IF('S.D.PASTE SHEET'!G533="","",UPPER('S.D.PASTE SHEET'!G533))</f>
        <v/>
      </c>
      <c s="50" t="str">
        <f>IF('S.D.PASTE SHEET'!H533="","",UPPER('S.D.PASTE SHEET'!H533))</f>
        <v/>
      </c>
      <c s="50" t="str">
        <f>IF('S.D.PASTE SHEET'!I533="","",'S.D.PASTE SHEET'!I533)</f>
        <v/>
      </c>
      <c s="51" t="str">
        <f>IF('S.D.PASTE SHEET'!J533="","",'S.D.PASTE SHEET'!J533)</f>
        <v/>
      </c>
      <c s="50" t="str">
        <f>IF('S.D.PASTE SHEET'!K533="","",'S.D.PASTE SHEET'!K533)</f>
        <v/>
      </c>
      <c s="50" t="str">
        <f>IF('S.D.PASTE SHEET'!L533="","",'S.D.PASTE SHEET'!L533)</f>
        <v/>
      </c>
      <c s="50" t="str">
        <f>IF('S.D.PASTE SHEET'!M533="","",'S.D.PASTE SHEET'!M533)</f>
        <v/>
      </c>
      <c s="50" t="str">
        <f>IF('S.D.PASTE SHEET'!N533="","",'S.D.PASTE SHEET'!N533)</f>
        <v/>
      </c>
      <c s="50" t="str">
        <f>IF('S.D.PASTE SHEET'!O533="","",'S.D.PASTE SHEET'!O533)</f>
        <v/>
      </c>
      <c s="50" t="str">
        <f>IF('S.D.PASTE SHEET'!P533="","",'S.D.PASTE SHEET'!P533)</f>
        <v/>
      </c>
      <c s="50" t="str">
        <f>IF('S.D.PASTE SHEET'!Q533="","",'S.D.PASTE SHEET'!Q533)</f>
        <v/>
      </c>
      <c s="50" t="str">
        <f>IF('S.D.PASTE SHEET'!R533="","",'S.D.PASTE SHEET'!R533)</f>
        <v/>
      </c>
      <c s="50" t="str">
        <f>IF('S.D.PASTE SHEET'!S533="","",'S.D.PASTE SHEET'!S533)</f>
        <v/>
      </c>
      <c s="50" t="str">
        <f>IF('S.D.PASTE SHEET'!T533="","",'S.D.PASTE SHEET'!T533)</f>
        <v/>
      </c>
      <c s="50" t="str">
        <f>IF('S.D.PASTE SHEET'!U533="","",'S.D.PASTE SHEET'!U533)</f>
        <v/>
      </c>
      <c s="50" t="str">
        <f>IF('S.D.PASTE SHEET'!V533="","",'S.D.PASTE SHEET'!V533)</f>
        <v/>
      </c>
      <c s="50" t="str">
        <f>IF('S.D.PASTE SHEET'!W533="","",'S.D.PASTE SHEET'!W533)</f>
        <v/>
      </c>
      <c s="50" t="str">
        <f>IF('S.D.PASTE SHEET'!X533="","",'S.D.PASTE SHEET'!X533)</f>
        <v/>
      </c>
      <c s="50" t="str">
        <f>IF('S.D.PASTE SHEET'!Y533="","",'S.D.PASTE SHEET'!Y533)</f>
        <v/>
      </c>
      <c s="50" t="str">
        <f>IF('S.D.PASTE SHEET'!Z533="","",'S.D.PASTE SHEET'!Z533)</f>
        <v/>
      </c>
      <c s="50" t="str">
        <f>IF('S.D.PASTE SHEET'!AA533="","",'S.D.PASTE SHEET'!AA533)</f>
        <v/>
      </c>
      <c s="50" t="str">
        <f>IF('S.D.PASTE SHEET'!AB533="","",'S.D.PASTE SHEET'!AB533)</f>
        <v/>
      </c>
      <c s="50" t="str">
        <f>IF('S.D.PASTE SHEET'!AC533="","",'S.D.PASTE SHEET'!AC533)</f>
        <v/>
      </c>
      <c s="50" t="str">
        <f>IF('S.D.PASTE SHEET'!AD533="","",'S.D.PASTE SHEET'!AD533)</f>
        <v/>
      </c>
      <c s="52"/>
      <c s="48" t="str">
        <f>IF(AK533="","",IF(AK533&gt;0,COUNT($AG$2:AG533),""))</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IF(BC533="","",IF(BC533&gt;0,COUNT($AY$2:AY533),""))</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34" spans="1:66" ht="15.75" customHeight="1">
      <c r="A534" s="50" t="str">
        <f>IF('S.D.PASTE SHEET'!A534="","",'S.D.PASTE SHEET'!A534)</f>
        <v/>
      </c>
      <c s="50" t="str">
        <f>IF('S.D.PASTE SHEET'!B534="","",'S.D.PASTE SHEET'!B534)</f>
        <v/>
      </c>
      <c s="50" t="str">
        <f>IF('S.D.PASTE SHEET'!C534="","",'S.D.PASTE SHEET'!C534)</f>
        <v/>
      </c>
      <c s="51" t="str">
        <f>IF('S.D.PASTE SHEET'!D534="","",'S.D.PASTE SHEET'!D534)</f>
        <v/>
      </c>
      <c s="50" t="str">
        <f>IF('S.D.PASTE SHEET'!E534="","",UPPER('S.D.PASTE SHEET'!E534))</f>
        <v/>
      </c>
      <c s="50" t="str">
        <f>IF('S.D.PASTE SHEET'!F534="","",'S.D.PASTE SHEET'!F534)</f>
        <v/>
      </c>
      <c s="50" t="str">
        <f>IF('S.D.PASTE SHEET'!G534="","",UPPER('S.D.PASTE SHEET'!G534))</f>
        <v/>
      </c>
      <c s="50" t="str">
        <f>IF('S.D.PASTE SHEET'!H534="","",UPPER('S.D.PASTE SHEET'!H534))</f>
        <v/>
      </c>
      <c s="50" t="str">
        <f>IF('S.D.PASTE SHEET'!I534="","",'S.D.PASTE SHEET'!I534)</f>
        <v/>
      </c>
      <c s="51" t="str">
        <f>IF('S.D.PASTE SHEET'!J534="","",'S.D.PASTE SHEET'!J534)</f>
        <v/>
      </c>
      <c s="50" t="str">
        <f>IF('S.D.PASTE SHEET'!K534="","",'S.D.PASTE SHEET'!K534)</f>
        <v/>
      </c>
      <c s="50" t="str">
        <f>IF('S.D.PASTE SHEET'!L534="","",'S.D.PASTE SHEET'!L534)</f>
        <v/>
      </c>
      <c s="50" t="str">
        <f>IF('S.D.PASTE SHEET'!M534="","",'S.D.PASTE SHEET'!M534)</f>
        <v/>
      </c>
      <c s="50" t="str">
        <f>IF('S.D.PASTE SHEET'!N534="","",'S.D.PASTE SHEET'!N534)</f>
        <v/>
      </c>
      <c s="50" t="str">
        <f>IF('S.D.PASTE SHEET'!O534="","",'S.D.PASTE SHEET'!O534)</f>
        <v/>
      </c>
      <c s="50" t="str">
        <f>IF('S.D.PASTE SHEET'!P534="","",'S.D.PASTE SHEET'!P534)</f>
        <v/>
      </c>
      <c s="50" t="str">
        <f>IF('S.D.PASTE SHEET'!Q534="","",'S.D.PASTE SHEET'!Q534)</f>
        <v/>
      </c>
      <c s="50" t="str">
        <f>IF('S.D.PASTE SHEET'!R534="","",'S.D.PASTE SHEET'!R534)</f>
        <v/>
      </c>
      <c s="50" t="str">
        <f>IF('S.D.PASTE SHEET'!S534="","",'S.D.PASTE SHEET'!S534)</f>
        <v/>
      </c>
      <c s="50" t="str">
        <f>IF('S.D.PASTE SHEET'!T534="","",'S.D.PASTE SHEET'!T534)</f>
        <v/>
      </c>
      <c s="50" t="str">
        <f>IF('S.D.PASTE SHEET'!U534="","",'S.D.PASTE SHEET'!U534)</f>
        <v/>
      </c>
      <c s="50" t="str">
        <f>IF('S.D.PASTE SHEET'!V534="","",'S.D.PASTE SHEET'!V534)</f>
        <v/>
      </c>
      <c s="50" t="str">
        <f>IF('S.D.PASTE SHEET'!W534="","",'S.D.PASTE SHEET'!W534)</f>
        <v/>
      </c>
      <c s="50" t="str">
        <f>IF('S.D.PASTE SHEET'!X534="","",'S.D.PASTE SHEET'!X534)</f>
        <v/>
      </c>
      <c s="50" t="str">
        <f>IF('S.D.PASTE SHEET'!Y534="","",'S.D.PASTE SHEET'!Y534)</f>
        <v/>
      </c>
      <c s="50" t="str">
        <f>IF('S.D.PASTE SHEET'!Z534="","",'S.D.PASTE SHEET'!Z534)</f>
        <v/>
      </c>
      <c s="50" t="str">
        <f>IF('S.D.PASTE SHEET'!AA534="","",'S.D.PASTE SHEET'!AA534)</f>
        <v/>
      </c>
      <c s="50" t="str">
        <f>IF('S.D.PASTE SHEET'!AB534="","",'S.D.PASTE SHEET'!AB534)</f>
        <v/>
      </c>
      <c s="50" t="str">
        <f>IF('S.D.PASTE SHEET'!AC534="","",'S.D.PASTE SHEET'!AC534)</f>
        <v/>
      </c>
      <c s="50" t="str">
        <f>IF('S.D.PASTE SHEET'!AD534="","",'S.D.PASTE SHEET'!AD534)</f>
        <v/>
      </c>
      <c s="52"/>
      <c s="48" t="str">
        <f>IF(AK534="","",IF(AK534&gt;0,COUNT($AG$2:AG534),""))</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IF(BC534="","",IF(BC534&gt;0,COUNT($AY$2:AY534),""))</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35" spans="1:66" ht="15.75" customHeight="1">
      <c r="A535" s="50" t="str">
        <f>IF('S.D.PASTE SHEET'!A535="","",'S.D.PASTE SHEET'!A535)</f>
        <v/>
      </c>
      <c s="50" t="str">
        <f>IF('S.D.PASTE SHEET'!B535="","",'S.D.PASTE SHEET'!B535)</f>
        <v/>
      </c>
      <c s="50" t="str">
        <f>IF('S.D.PASTE SHEET'!C535="","",'S.D.PASTE SHEET'!C535)</f>
        <v/>
      </c>
      <c s="51" t="str">
        <f>IF('S.D.PASTE SHEET'!D535="","",'S.D.PASTE SHEET'!D535)</f>
        <v/>
      </c>
      <c s="50" t="str">
        <f>IF('S.D.PASTE SHEET'!E535="","",UPPER('S.D.PASTE SHEET'!E535))</f>
        <v/>
      </c>
      <c s="50" t="str">
        <f>IF('S.D.PASTE SHEET'!F535="","",'S.D.PASTE SHEET'!F535)</f>
        <v/>
      </c>
      <c s="50" t="str">
        <f>IF('S.D.PASTE SHEET'!G535="","",UPPER('S.D.PASTE SHEET'!G535))</f>
        <v/>
      </c>
      <c s="50" t="str">
        <f>IF('S.D.PASTE SHEET'!H535="","",UPPER('S.D.PASTE SHEET'!H535))</f>
        <v/>
      </c>
      <c s="50" t="str">
        <f>IF('S.D.PASTE SHEET'!I535="","",'S.D.PASTE SHEET'!I535)</f>
        <v/>
      </c>
      <c s="51" t="str">
        <f>IF('S.D.PASTE SHEET'!J535="","",'S.D.PASTE SHEET'!J535)</f>
        <v/>
      </c>
      <c s="50" t="str">
        <f>IF('S.D.PASTE SHEET'!K535="","",'S.D.PASTE SHEET'!K535)</f>
        <v/>
      </c>
      <c s="50" t="str">
        <f>IF('S.D.PASTE SHEET'!L535="","",'S.D.PASTE SHEET'!L535)</f>
        <v/>
      </c>
      <c s="50" t="str">
        <f>IF('S.D.PASTE SHEET'!M535="","",'S.D.PASTE SHEET'!M535)</f>
        <v/>
      </c>
      <c s="50" t="str">
        <f>IF('S.D.PASTE SHEET'!N535="","",'S.D.PASTE SHEET'!N535)</f>
        <v/>
      </c>
      <c s="50" t="str">
        <f>IF('S.D.PASTE SHEET'!O535="","",'S.D.PASTE SHEET'!O535)</f>
        <v/>
      </c>
      <c s="50" t="str">
        <f>IF('S.D.PASTE SHEET'!P535="","",'S.D.PASTE SHEET'!P535)</f>
        <v/>
      </c>
      <c s="50" t="str">
        <f>IF('S.D.PASTE SHEET'!Q535="","",'S.D.PASTE SHEET'!Q535)</f>
        <v/>
      </c>
      <c s="50" t="str">
        <f>IF('S.D.PASTE SHEET'!R535="","",'S.D.PASTE SHEET'!R535)</f>
        <v/>
      </c>
      <c s="50" t="str">
        <f>IF('S.D.PASTE SHEET'!S535="","",'S.D.PASTE SHEET'!S535)</f>
        <v/>
      </c>
      <c s="50" t="str">
        <f>IF('S.D.PASTE SHEET'!T535="","",'S.D.PASTE SHEET'!T535)</f>
        <v/>
      </c>
      <c s="50" t="str">
        <f>IF('S.D.PASTE SHEET'!U535="","",'S.D.PASTE SHEET'!U535)</f>
        <v/>
      </c>
      <c s="50" t="str">
        <f>IF('S.D.PASTE SHEET'!V535="","",'S.D.PASTE SHEET'!V535)</f>
        <v/>
      </c>
      <c s="50" t="str">
        <f>IF('S.D.PASTE SHEET'!W535="","",'S.D.PASTE SHEET'!W535)</f>
        <v/>
      </c>
      <c s="50" t="str">
        <f>IF('S.D.PASTE SHEET'!X535="","",'S.D.PASTE SHEET'!X535)</f>
        <v/>
      </c>
      <c s="50" t="str">
        <f>IF('S.D.PASTE SHEET'!Y535="","",'S.D.PASTE SHEET'!Y535)</f>
        <v/>
      </c>
      <c s="50" t="str">
        <f>IF('S.D.PASTE SHEET'!Z535="","",'S.D.PASTE SHEET'!Z535)</f>
        <v/>
      </c>
      <c s="50" t="str">
        <f>IF('S.D.PASTE SHEET'!AA535="","",'S.D.PASTE SHEET'!AA535)</f>
        <v/>
      </c>
      <c s="50" t="str">
        <f>IF('S.D.PASTE SHEET'!AB535="","",'S.D.PASTE SHEET'!AB535)</f>
        <v/>
      </c>
      <c s="50" t="str">
        <f>IF('S.D.PASTE SHEET'!AC535="","",'S.D.PASTE SHEET'!AC535)</f>
        <v/>
      </c>
      <c s="50" t="str">
        <f>IF('S.D.PASTE SHEET'!AD535="","",'S.D.PASTE SHEET'!AD535)</f>
        <v/>
      </c>
      <c s="52"/>
      <c s="48" t="str">
        <f>IF(AK535="","",IF(AK535&gt;0,COUNT($AG$2:AG535),""))</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IF(BC535="","",IF(BC535&gt;0,COUNT($AY$2:AY535),""))</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36" spans="1:66" ht="15.75" customHeight="1">
      <c r="A536" s="50" t="str">
        <f>IF('S.D.PASTE SHEET'!A536="","",'S.D.PASTE SHEET'!A536)</f>
        <v/>
      </c>
      <c s="50" t="str">
        <f>IF('S.D.PASTE SHEET'!B536="","",'S.D.PASTE SHEET'!B536)</f>
        <v/>
      </c>
      <c s="50" t="str">
        <f>IF('S.D.PASTE SHEET'!C536="","",'S.D.PASTE SHEET'!C536)</f>
        <v/>
      </c>
      <c s="51" t="str">
        <f>IF('S.D.PASTE SHEET'!D536="","",'S.D.PASTE SHEET'!D536)</f>
        <v/>
      </c>
      <c s="50" t="str">
        <f>IF('S.D.PASTE SHEET'!E536="","",UPPER('S.D.PASTE SHEET'!E536))</f>
        <v/>
      </c>
      <c s="50" t="str">
        <f>IF('S.D.PASTE SHEET'!F536="","",'S.D.PASTE SHEET'!F536)</f>
        <v/>
      </c>
      <c s="50" t="str">
        <f>IF('S.D.PASTE SHEET'!G536="","",UPPER('S.D.PASTE SHEET'!G536))</f>
        <v/>
      </c>
      <c s="50" t="str">
        <f>IF('S.D.PASTE SHEET'!H536="","",UPPER('S.D.PASTE SHEET'!H536))</f>
        <v/>
      </c>
      <c s="50" t="str">
        <f>IF('S.D.PASTE SHEET'!I536="","",'S.D.PASTE SHEET'!I536)</f>
        <v/>
      </c>
      <c s="51" t="str">
        <f>IF('S.D.PASTE SHEET'!J536="","",'S.D.PASTE SHEET'!J536)</f>
        <v/>
      </c>
      <c s="50" t="str">
        <f>IF('S.D.PASTE SHEET'!K536="","",'S.D.PASTE SHEET'!K536)</f>
        <v/>
      </c>
      <c s="50" t="str">
        <f>IF('S.D.PASTE SHEET'!L536="","",'S.D.PASTE SHEET'!L536)</f>
        <v/>
      </c>
      <c s="50" t="str">
        <f>IF('S.D.PASTE SHEET'!M536="","",'S.D.PASTE SHEET'!M536)</f>
        <v/>
      </c>
      <c s="50" t="str">
        <f>IF('S.D.PASTE SHEET'!N536="","",'S.D.PASTE SHEET'!N536)</f>
        <v/>
      </c>
      <c s="50" t="str">
        <f>IF('S.D.PASTE SHEET'!O536="","",'S.D.PASTE SHEET'!O536)</f>
        <v/>
      </c>
      <c s="50" t="str">
        <f>IF('S.D.PASTE SHEET'!P536="","",'S.D.PASTE SHEET'!P536)</f>
        <v/>
      </c>
      <c s="50" t="str">
        <f>IF('S.D.PASTE SHEET'!Q536="","",'S.D.PASTE SHEET'!Q536)</f>
        <v/>
      </c>
      <c s="50" t="str">
        <f>IF('S.D.PASTE SHEET'!R536="","",'S.D.PASTE SHEET'!R536)</f>
        <v/>
      </c>
      <c s="50" t="str">
        <f>IF('S.D.PASTE SHEET'!S536="","",'S.D.PASTE SHEET'!S536)</f>
        <v/>
      </c>
      <c s="50" t="str">
        <f>IF('S.D.PASTE SHEET'!T536="","",'S.D.PASTE SHEET'!T536)</f>
        <v/>
      </c>
      <c s="50" t="str">
        <f>IF('S.D.PASTE SHEET'!U536="","",'S.D.PASTE SHEET'!U536)</f>
        <v/>
      </c>
      <c s="50" t="str">
        <f>IF('S.D.PASTE SHEET'!V536="","",'S.D.PASTE SHEET'!V536)</f>
        <v/>
      </c>
      <c s="50" t="str">
        <f>IF('S.D.PASTE SHEET'!W536="","",'S.D.PASTE SHEET'!W536)</f>
        <v/>
      </c>
      <c s="50" t="str">
        <f>IF('S.D.PASTE SHEET'!X536="","",'S.D.PASTE SHEET'!X536)</f>
        <v/>
      </c>
      <c s="50" t="str">
        <f>IF('S.D.PASTE SHEET'!Y536="","",'S.D.PASTE SHEET'!Y536)</f>
        <v/>
      </c>
      <c s="50" t="str">
        <f>IF('S.D.PASTE SHEET'!Z536="","",'S.D.PASTE SHEET'!Z536)</f>
        <v/>
      </c>
      <c s="50" t="str">
        <f>IF('S.D.PASTE SHEET'!AA536="","",'S.D.PASTE SHEET'!AA536)</f>
        <v/>
      </c>
      <c s="50" t="str">
        <f>IF('S.D.PASTE SHEET'!AB536="","",'S.D.PASTE SHEET'!AB536)</f>
        <v/>
      </c>
      <c s="50" t="str">
        <f>IF('S.D.PASTE SHEET'!AC536="","",'S.D.PASTE SHEET'!AC536)</f>
        <v/>
      </c>
      <c s="50" t="str">
        <f>IF('S.D.PASTE SHEET'!AD536="","",'S.D.PASTE SHEET'!AD536)</f>
        <v/>
      </c>
      <c s="52"/>
      <c s="48" t="str">
        <f>IF(AK536="","",IF(AK536&gt;0,COUNT($AG$2:AG536),""))</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IF(BC536="","",IF(BC536&gt;0,COUNT($AY$2:AY536),""))</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37" spans="1:66" ht="15.75" customHeight="1">
      <c r="A537" s="50" t="str">
        <f>IF('S.D.PASTE SHEET'!A537="","",'S.D.PASTE SHEET'!A537)</f>
        <v/>
      </c>
      <c s="50" t="str">
        <f>IF('S.D.PASTE SHEET'!B537="","",'S.D.PASTE SHEET'!B537)</f>
        <v/>
      </c>
      <c s="50" t="str">
        <f>IF('S.D.PASTE SHEET'!C537="","",'S.D.PASTE SHEET'!C537)</f>
        <v/>
      </c>
      <c s="51" t="str">
        <f>IF('S.D.PASTE SHEET'!D537="","",'S.D.PASTE SHEET'!D537)</f>
        <v/>
      </c>
      <c s="50" t="str">
        <f>IF('S.D.PASTE SHEET'!E537="","",UPPER('S.D.PASTE SHEET'!E537))</f>
        <v/>
      </c>
      <c s="50" t="str">
        <f>IF('S.D.PASTE SHEET'!F537="","",'S.D.PASTE SHEET'!F537)</f>
        <v/>
      </c>
      <c s="50" t="str">
        <f>IF('S.D.PASTE SHEET'!G537="","",UPPER('S.D.PASTE SHEET'!G537))</f>
        <v/>
      </c>
      <c s="50" t="str">
        <f>IF('S.D.PASTE SHEET'!H537="","",UPPER('S.D.PASTE SHEET'!H537))</f>
        <v/>
      </c>
      <c s="50" t="str">
        <f>IF('S.D.PASTE SHEET'!I537="","",'S.D.PASTE SHEET'!I537)</f>
        <v/>
      </c>
      <c s="51" t="str">
        <f>IF('S.D.PASTE SHEET'!J537="","",'S.D.PASTE SHEET'!J537)</f>
        <v/>
      </c>
      <c s="50" t="str">
        <f>IF('S.D.PASTE SHEET'!K537="","",'S.D.PASTE SHEET'!K537)</f>
        <v/>
      </c>
      <c s="50" t="str">
        <f>IF('S.D.PASTE SHEET'!L537="","",'S.D.PASTE SHEET'!L537)</f>
        <v/>
      </c>
      <c s="50" t="str">
        <f>IF('S.D.PASTE SHEET'!M537="","",'S.D.PASTE SHEET'!M537)</f>
        <v/>
      </c>
      <c s="50" t="str">
        <f>IF('S.D.PASTE SHEET'!N537="","",'S.D.PASTE SHEET'!N537)</f>
        <v/>
      </c>
      <c s="50" t="str">
        <f>IF('S.D.PASTE SHEET'!O537="","",'S.D.PASTE SHEET'!O537)</f>
        <v/>
      </c>
      <c s="50" t="str">
        <f>IF('S.D.PASTE SHEET'!P537="","",'S.D.PASTE SHEET'!P537)</f>
        <v/>
      </c>
      <c s="50" t="str">
        <f>IF('S.D.PASTE SHEET'!Q537="","",'S.D.PASTE SHEET'!Q537)</f>
        <v/>
      </c>
      <c s="50" t="str">
        <f>IF('S.D.PASTE SHEET'!R537="","",'S.D.PASTE SHEET'!R537)</f>
        <v/>
      </c>
      <c s="50" t="str">
        <f>IF('S.D.PASTE SHEET'!S537="","",'S.D.PASTE SHEET'!S537)</f>
        <v/>
      </c>
      <c s="50" t="str">
        <f>IF('S.D.PASTE SHEET'!T537="","",'S.D.PASTE SHEET'!T537)</f>
        <v/>
      </c>
      <c s="50" t="str">
        <f>IF('S.D.PASTE SHEET'!U537="","",'S.D.PASTE SHEET'!U537)</f>
        <v/>
      </c>
      <c s="50" t="str">
        <f>IF('S.D.PASTE SHEET'!V537="","",'S.D.PASTE SHEET'!V537)</f>
        <v/>
      </c>
      <c s="50" t="str">
        <f>IF('S.D.PASTE SHEET'!W537="","",'S.D.PASTE SHEET'!W537)</f>
        <v/>
      </c>
      <c s="50" t="str">
        <f>IF('S.D.PASTE SHEET'!X537="","",'S.D.PASTE SHEET'!X537)</f>
        <v/>
      </c>
      <c s="50" t="str">
        <f>IF('S.D.PASTE SHEET'!Y537="","",'S.D.PASTE SHEET'!Y537)</f>
        <v/>
      </c>
      <c s="50" t="str">
        <f>IF('S.D.PASTE SHEET'!Z537="","",'S.D.PASTE SHEET'!Z537)</f>
        <v/>
      </c>
      <c s="50" t="str">
        <f>IF('S.D.PASTE SHEET'!AA537="","",'S.D.PASTE SHEET'!AA537)</f>
        <v/>
      </c>
      <c s="50" t="str">
        <f>IF('S.D.PASTE SHEET'!AB537="","",'S.D.PASTE SHEET'!AB537)</f>
        <v/>
      </c>
      <c s="50" t="str">
        <f>IF('S.D.PASTE SHEET'!AC537="","",'S.D.PASTE SHEET'!AC537)</f>
        <v/>
      </c>
      <c s="50" t="str">
        <f>IF('S.D.PASTE SHEET'!AD537="","",'S.D.PASTE SHEET'!AD537)</f>
        <v/>
      </c>
      <c s="52"/>
      <c s="48" t="str">
        <f>IF(AK537="","",IF(AK537&gt;0,COUNT($AG$2:AG537),""))</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IF(BC537="","",IF(BC537&gt;0,COUNT($AY$2:AY537),""))</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38" spans="1:66" ht="15.75" customHeight="1">
      <c r="A538" s="50" t="str">
        <f>IF('S.D.PASTE SHEET'!A538="","",'S.D.PASTE SHEET'!A538)</f>
        <v/>
      </c>
      <c s="50" t="str">
        <f>IF('S.D.PASTE SHEET'!B538="","",'S.D.PASTE SHEET'!B538)</f>
        <v/>
      </c>
      <c s="50" t="str">
        <f>IF('S.D.PASTE SHEET'!C538="","",'S.D.PASTE SHEET'!C538)</f>
        <v/>
      </c>
      <c s="51" t="str">
        <f>IF('S.D.PASTE SHEET'!D538="","",'S.D.PASTE SHEET'!D538)</f>
        <v/>
      </c>
      <c s="50" t="str">
        <f>IF('S.D.PASTE SHEET'!E538="","",UPPER('S.D.PASTE SHEET'!E538))</f>
        <v/>
      </c>
      <c s="50" t="str">
        <f>IF('S.D.PASTE SHEET'!F538="","",'S.D.PASTE SHEET'!F538)</f>
        <v/>
      </c>
      <c s="50" t="str">
        <f>IF('S.D.PASTE SHEET'!G538="","",UPPER('S.D.PASTE SHEET'!G538))</f>
        <v/>
      </c>
      <c s="50" t="str">
        <f>IF('S.D.PASTE SHEET'!H538="","",UPPER('S.D.PASTE SHEET'!H538))</f>
        <v/>
      </c>
      <c s="50" t="str">
        <f>IF('S.D.PASTE SHEET'!I538="","",'S.D.PASTE SHEET'!I538)</f>
        <v/>
      </c>
      <c s="51" t="str">
        <f>IF('S.D.PASTE SHEET'!J538="","",'S.D.PASTE SHEET'!J538)</f>
        <v/>
      </c>
      <c s="50" t="str">
        <f>IF('S.D.PASTE SHEET'!K538="","",'S.D.PASTE SHEET'!K538)</f>
        <v/>
      </c>
      <c s="50" t="str">
        <f>IF('S.D.PASTE SHEET'!L538="","",'S.D.PASTE SHEET'!L538)</f>
        <v/>
      </c>
      <c s="50" t="str">
        <f>IF('S.D.PASTE SHEET'!M538="","",'S.D.PASTE SHEET'!M538)</f>
        <v/>
      </c>
      <c s="50" t="str">
        <f>IF('S.D.PASTE SHEET'!N538="","",'S.D.PASTE SHEET'!N538)</f>
        <v/>
      </c>
      <c s="50" t="str">
        <f>IF('S.D.PASTE SHEET'!O538="","",'S.D.PASTE SHEET'!O538)</f>
        <v/>
      </c>
      <c s="50" t="str">
        <f>IF('S.D.PASTE SHEET'!P538="","",'S.D.PASTE SHEET'!P538)</f>
        <v/>
      </c>
      <c s="50" t="str">
        <f>IF('S.D.PASTE SHEET'!Q538="","",'S.D.PASTE SHEET'!Q538)</f>
        <v/>
      </c>
      <c s="50" t="str">
        <f>IF('S.D.PASTE SHEET'!R538="","",'S.D.PASTE SHEET'!R538)</f>
        <v/>
      </c>
      <c s="50" t="str">
        <f>IF('S.D.PASTE SHEET'!S538="","",'S.D.PASTE SHEET'!S538)</f>
        <v/>
      </c>
      <c s="50" t="str">
        <f>IF('S.D.PASTE SHEET'!T538="","",'S.D.PASTE SHEET'!T538)</f>
        <v/>
      </c>
      <c s="50" t="str">
        <f>IF('S.D.PASTE SHEET'!U538="","",'S.D.PASTE SHEET'!U538)</f>
        <v/>
      </c>
      <c s="50" t="str">
        <f>IF('S.D.PASTE SHEET'!V538="","",'S.D.PASTE SHEET'!V538)</f>
        <v/>
      </c>
      <c s="50" t="str">
        <f>IF('S.D.PASTE SHEET'!W538="","",'S.D.PASTE SHEET'!W538)</f>
        <v/>
      </c>
      <c s="50" t="str">
        <f>IF('S.D.PASTE SHEET'!X538="","",'S.D.PASTE SHEET'!X538)</f>
        <v/>
      </c>
      <c s="50" t="str">
        <f>IF('S.D.PASTE SHEET'!Y538="","",'S.D.PASTE SHEET'!Y538)</f>
        <v/>
      </c>
      <c s="50" t="str">
        <f>IF('S.D.PASTE SHEET'!Z538="","",'S.D.PASTE SHEET'!Z538)</f>
        <v/>
      </c>
      <c s="50" t="str">
        <f>IF('S.D.PASTE SHEET'!AA538="","",'S.D.PASTE SHEET'!AA538)</f>
        <v/>
      </c>
      <c s="50" t="str">
        <f>IF('S.D.PASTE SHEET'!AB538="","",'S.D.PASTE SHEET'!AB538)</f>
        <v/>
      </c>
      <c s="50" t="str">
        <f>IF('S.D.PASTE SHEET'!AC538="","",'S.D.PASTE SHEET'!AC538)</f>
        <v/>
      </c>
      <c s="50" t="str">
        <f>IF('S.D.PASTE SHEET'!AD538="","",'S.D.PASTE SHEET'!AD538)</f>
        <v/>
      </c>
      <c s="52"/>
      <c s="48" t="str">
        <f>IF(AK538="","",IF(AK538&gt;0,COUNT($AG$2:AG538),""))</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IF(BC538="","",IF(BC538&gt;0,COUNT($AY$2:AY538),""))</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39" spans="1:66" ht="15.75" customHeight="1">
      <c r="A539" s="50" t="str">
        <f>IF('S.D.PASTE SHEET'!A539="","",'S.D.PASTE SHEET'!A539)</f>
        <v/>
      </c>
      <c s="50" t="str">
        <f>IF('S.D.PASTE SHEET'!B539="","",'S.D.PASTE SHEET'!B539)</f>
        <v/>
      </c>
      <c s="50" t="str">
        <f>IF('S.D.PASTE SHEET'!C539="","",'S.D.PASTE SHEET'!C539)</f>
        <v/>
      </c>
      <c s="51" t="str">
        <f>IF('S.D.PASTE SHEET'!D539="","",'S.D.PASTE SHEET'!D539)</f>
        <v/>
      </c>
      <c s="50" t="str">
        <f>IF('S.D.PASTE SHEET'!E539="","",UPPER('S.D.PASTE SHEET'!E539))</f>
        <v/>
      </c>
      <c s="50" t="str">
        <f>IF('S.D.PASTE SHEET'!F539="","",'S.D.PASTE SHEET'!F539)</f>
        <v/>
      </c>
      <c s="50" t="str">
        <f>IF('S.D.PASTE SHEET'!G539="","",UPPER('S.D.PASTE SHEET'!G539))</f>
        <v/>
      </c>
      <c s="50" t="str">
        <f>IF('S.D.PASTE SHEET'!H539="","",UPPER('S.D.PASTE SHEET'!H539))</f>
        <v/>
      </c>
      <c s="50" t="str">
        <f>IF('S.D.PASTE SHEET'!I539="","",'S.D.PASTE SHEET'!I539)</f>
        <v/>
      </c>
      <c s="51" t="str">
        <f>IF('S.D.PASTE SHEET'!J539="","",'S.D.PASTE SHEET'!J539)</f>
        <v/>
      </c>
      <c s="50" t="str">
        <f>IF('S.D.PASTE SHEET'!K539="","",'S.D.PASTE SHEET'!K539)</f>
        <v/>
      </c>
      <c s="50" t="str">
        <f>IF('S.D.PASTE SHEET'!L539="","",'S.D.PASTE SHEET'!L539)</f>
        <v/>
      </c>
      <c s="50" t="str">
        <f>IF('S.D.PASTE SHEET'!M539="","",'S.D.PASTE SHEET'!M539)</f>
        <v/>
      </c>
      <c s="50" t="str">
        <f>IF('S.D.PASTE SHEET'!N539="","",'S.D.PASTE SHEET'!N539)</f>
        <v/>
      </c>
      <c s="50" t="str">
        <f>IF('S.D.PASTE SHEET'!O539="","",'S.D.PASTE SHEET'!O539)</f>
        <v/>
      </c>
      <c s="50" t="str">
        <f>IF('S.D.PASTE SHEET'!P539="","",'S.D.PASTE SHEET'!P539)</f>
        <v/>
      </c>
      <c s="50" t="str">
        <f>IF('S.D.PASTE SHEET'!Q539="","",'S.D.PASTE SHEET'!Q539)</f>
        <v/>
      </c>
      <c s="50" t="str">
        <f>IF('S.D.PASTE SHEET'!R539="","",'S.D.PASTE SHEET'!R539)</f>
        <v/>
      </c>
      <c s="50" t="str">
        <f>IF('S.D.PASTE SHEET'!S539="","",'S.D.PASTE SHEET'!S539)</f>
        <v/>
      </c>
      <c s="50" t="str">
        <f>IF('S.D.PASTE SHEET'!T539="","",'S.D.PASTE SHEET'!T539)</f>
        <v/>
      </c>
      <c s="50" t="str">
        <f>IF('S.D.PASTE SHEET'!U539="","",'S.D.PASTE SHEET'!U539)</f>
        <v/>
      </c>
      <c s="50" t="str">
        <f>IF('S.D.PASTE SHEET'!V539="","",'S.D.PASTE SHEET'!V539)</f>
        <v/>
      </c>
      <c s="50" t="str">
        <f>IF('S.D.PASTE SHEET'!W539="","",'S.D.PASTE SHEET'!W539)</f>
        <v/>
      </c>
      <c s="50" t="str">
        <f>IF('S.D.PASTE SHEET'!X539="","",'S.D.PASTE SHEET'!X539)</f>
        <v/>
      </c>
      <c s="50" t="str">
        <f>IF('S.D.PASTE SHEET'!Y539="","",'S.D.PASTE SHEET'!Y539)</f>
        <v/>
      </c>
      <c s="50" t="str">
        <f>IF('S.D.PASTE SHEET'!Z539="","",'S.D.PASTE SHEET'!Z539)</f>
        <v/>
      </c>
      <c s="50" t="str">
        <f>IF('S.D.PASTE SHEET'!AA539="","",'S.D.PASTE SHEET'!AA539)</f>
        <v/>
      </c>
      <c s="50" t="str">
        <f>IF('S.D.PASTE SHEET'!AB539="","",'S.D.PASTE SHEET'!AB539)</f>
        <v/>
      </c>
      <c s="50" t="str">
        <f>IF('S.D.PASTE SHEET'!AC539="","",'S.D.PASTE SHEET'!AC539)</f>
        <v/>
      </c>
      <c s="50" t="str">
        <f>IF('S.D.PASTE SHEET'!AD539="","",'S.D.PASTE SHEET'!AD539)</f>
        <v/>
      </c>
      <c s="52"/>
      <c s="48" t="str">
        <f>IF(AK539="","",IF(AK539&gt;0,COUNT($AG$2:AG539),""))</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IF(BC539="","",IF(BC539&gt;0,COUNT($AY$2:AY539),""))</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40" spans="1:66" ht="15.75" customHeight="1">
      <c r="A540" s="50" t="str">
        <f>IF('S.D.PASTE SHEET'!A540="","",'S.D.PASTE SHEET'!A540)</f>
        <v/>
      </c>
      <c s="50" t="str">
        <f>IF('S.D.PASTE SHEET'!B540="","",'S.D.PASTE SHEET'!B540)</f>
        <v/>
      </c>
      <c s="50" t="str">
        <f>IF('S.D.PASTE SHEET'!C540="","",'S.D.PASTE SHEET'!C540)</f>
        <v/>
      </c>
      <c s="51" t="str">
        <f>IF('S.D.PASTE SHEET'!D540="","",'S.D.PASTE SHEET'!D540)</f>
        <v/>
      </c>
      <c s="50" t="str">
        <f>IF('S.D.PASTE SHEET'!E540="","",UPPER('S.D.PASTE SHEET'!E540))</f>
        <v/>
      </c>
      <c s="50" t="str">
        <f>IF('S.D.PASTE SHEET'!F540="","",'S.D.PASTE SHEET'!F540)</f>
        <v/>
      </c>
      <c s="50" t="str">
        <f>IF('S.D.PASTE SHEET'!G540="","",UPPER('S.D.PASTE SHEET'!G540))</f>
        <v/>
      </c>
      <c s="50" t="str">
        <f>IF('S.D.PASTE SHEET'!H540="","",UPPER('S.D.PASTE SHEET'!H540))</f>
        <v/>
      </c>
      <c s="50" t="str">
        <f>IF('S.D.PASTE SHEET'!I540="","",'S.D.PASTE SHEET'!I540)</f>
        <v/>
      </c>
      <c s="51" t="str">
        <f>IF('S.D.PASTE SHEET'!J540="","",'S.D.PASTE SHEET'!J540)</f>
        <v/>
      </c>
      <c s="50" t="str">
        <f>IF('S.D.PASTE SHEET'!K540="","",'S.D.PASTE SHEET'!K540)</f>
        <v/>
      </c>
      <c s="50" t="str">
        <f>IF('S.D.PASTE SHEET'!L540="","",'S.D.PASTE SHEET'!L540)</f>
        <v/>
      </c>
      <c s="50" t="str">
        <f>IF('S.D.PASTE SHEET'!M540="","",'S.D.PASTE SHEET'!M540)</f>
        <v/>
      </c>
      <c s="50" t="str">
        <f>IF('S.D.PASTE SHEET'!N540="","",'S.D.PASTE SHEET'!N540)</f>
        <v/>
      </c>
      <c s="50" t="str">
        <f>IF('S.D.PASTE SHEET'!O540="","",'S.D.PASTE SHEET'!O540)</f>
        <v/>
      </c>
      <c s="50" t="str">
        <f>IF('S.D.PASTE SHEET'!P540="","",'S.D.PASTE SHEET'!P540)</f>
        <v/>
      </c>
      <c s="50" t="str">
        <f>IF('S.D.PASTE SHEET'!Q540="","",'S.D.PASTE SHEET'!Q540)</f>
        <v/>
      </c>
      <c s="50" t="str">
        <f>IF('S.D.PASTE SHEET'!R540="","",'S.D.PASTE SHEET'!R540)</f>
        <v/>
      </c>
      <c s="50" t="str">
        <f>IF('S.D.PASTE SHEET'!S540="","",'S.D.PASTE SHEET'!S540)</f>
        <v/>
      </c>
      <c s="50" t="str">
        <f>IF('S.D.PASTE SHEET'!T540="","",'S.D.PASTE SHEET'!T540)</f>
        <v/>
      </c>
      <c s="50" t="str">
        <f>IF('S.D.PASTE SHEET'!U540="","",'S.D.PASTE SHEET'!U540)</f>
        <v/>
      </c>
      <c s="50" t="str">
        <f>IF('S.D.PASTE SHEET'!V540="","",'S.D.PASTE SHEET'!V540)</f>
        <v/>
      </c>
      <c s="50" t="str">
        <f>IF('S.D.PASTE SHEET'!W540="","",'S.D.PASTE SHEET'!W540)</f>
        <v/>
      </c>
      <c s="50" t="str">
        <f>IF('S.D.PASTE SHEET'!X540="","",'S.D.PASTE SHEET'!X540)</f>
        <v/>
      </c>
      <c s="50" t="str">
        <f>IF('S.D.PASTE SHEET'!Y540="","",'S.D.PASTE SHEET'!Y540)</f>
        <v/>
      </c>
      <c s="50" t="str">
        <f>IF('S.D.PASTE SHEET'!Z540="","",'S.D.PASTE SHEET'!Z540)</f>
        <v/>
      </c>
      <c s="50" t="str">
        <f>IF('S.D.PASTE SHEET'!AA540="","",'S.D.PASTE SHEET'!AA540)</f>
        <v/>
      </c>
      <c s="50" t="str">
        <f>IF('S.D.PASTE SHEET'!AB540="","",'S.D.PASTE SHEET'!AB540)</f>
        <v/>
      </c>
      <c s="50" t="str">
        <f>IF('S.D.PASTE SHEET'!AC540="","",'S.D.PASTE SHEET'!AC540)</f>
        <v/>
      </c>
      <c s="50" t="str">
        <f>IF('S.D.PASTE SHEET'!AD540="","",'S.D.PASTE SHEET'!AD540)</f>
        <v/>
      </c>
      <c s="52"/>
      <c s="48" t="str">
        <f>IF(AK540="","",IF(AK540&gt;0,COUNT($AG$2:AG540),""))</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IF(BC540="","",IF(BC540&gt;0,COUNT($AY$2:AY540),""))</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41" spans="1:66" ht="15.75" customHeight="1">
      <c r="A541" s="50" t="str">
        <f>IF('S.D.PASTE SHEET'!A541="","",'S.D.PASTE SHEET'!A541)</f>
        <v/>
      </c>
      <c s="50" t="str">
        <f>IF('S.D.PASTE SHEET'!B541="","",'S.D.PASTE SHEET'!B541)</f>
        <v/>
      </c>
      <c s="50" t="str">
        <f>IF('S.D.PASTE SHEET'!C541="","",'S.D.PASTE SHEET'!C541)</f>
        <v/>
      </c>
      <c s="51" t="str">
        <f>IF('S.D.PASTE SHEET'!D541="","",'S.D.PASTE SHEET'!D541)</f>
        <v/>
      </c>
      <c s="50" t="str">
        <f>IF('S.D.PASTE SHEET'!E541="","",UPPER('S.D.PASTE SHEET'!E541))</f>
        <v/>
      </c>
      <c s="50" t="str">
        <f>IF('S.D.PASTE SHEET'!F541="","",'S.D.PASTE SHEET'!F541)</f>
        <v/>
      </c>
      <c s="50" t="str">
        <f>IF('S.D.PASTE SHEET'!G541="","",UPPER('S.D.PASTE SHEET'!G541))</f>
        <v/>
      </c>
      <c s="50" t="str">
        <f>IF('S.D.PASTE SHEET'!H541="","",UPPER('S.D.PASTE SHEET'!H541))</f>
        <v/>
      </c>
      <c s="50" t="str">
        <f>IF('S.D.PASTE SHEET'!I541="","",'S.D.PASTE SHEET'!I541)</f>
        <v/>
      </c>
      <c s="51" t="str">
        <f>IF('S.D.PASTE SHEET'!J541="","",'S.D.PASTE SHEET'!J541)</f>
        <v/>
      </c>
      <c s="50" t="str">
        <f>IF('S.D.PASTE SHEET'!K541="","",'S.D.PASTE SHEET'!K541)</f>
        <v/>
      </c>
      <c s="50" t="str">
        <f>IF('S.D.PASTE SHEET'!L541="","",'S.D.PASTE SHEET'!L541)</f>
        <v/>
      </c>
      <c s="50" t="str">
        <f>IF('S.D.PASTE SHEET'!M541="","",'S.D.PASTE SHEET'!M541)</f>
        <v/>
      </c>
      <c s="50" t="str">
        <f>IF('S.D.PASTE SHEET'!N541="","",'S.D.PASTE SHEET'!N541)</f>
        <v/>
      </c>
      <c s="50" t="str">
        <f>IF('S.D.PASTE SHEET'!O541="","",'S.D.PASTE SHEET'!O541)</f>
        <v/>
      </c>
      <c s="50" t="str">
        <f>IF('S.D.PASTE SHEET'!P541="","",'S.D.PASTE SHEET'!P541)</f>
        <v/>
      </c>
      <c s="50" t="str">
        <f>IF('S.D.PASTE SHEET'!Q541="","",'S.D.PASTE SHEET'!Q541)</f>
        <v/>
      </c>
      <c s="50" t="str">
        <f>IF('S.D.PASTE SHEET'!R541="","",'S.D.PASTE SHEET'!R541)</f>
        <v/>
      </c>
      <c s="50" t="str">
        <f>IF('S.D.PASTE SHEET'!S541="","",'S.D.PASTE SHEET'!S541)</f>
        <v/>
      </c>
      <c s="50" t="str">
        <f>IF('S.D.PASTE SHEET'!T541="","",'S.D.PASTE SHEET'!T541)</f>
        <v/>
      </c>
      <c s="50" t="str">
        <f>IF('S.D.PASTE SHEET'!U541="","",'S.D.PASTE SHEET'!U541)</f>
        <v/>
      </c>
      <c s="50" t="str">
        <f>IF('S.D.PASTE SHEET'!V541="","",'S.D.PASTE SHEET'!V541)</f>
        <v/>
      </c>
      <c s="50" t="str">
        <f>IF('S.D.PASTE SHEET'!W541="","",'S.D.PASTE SHEET'!W541)</f>
        <v/>
      </c>
      <c s="50" t="str">
        <f>IF('S.D.PASTE SHEET'!X541="","",'S.D.PASTE SHEET'!X541)</f>
        <v/>
      </c>
      <c s="50" t="str">
        <f>IF('S.D.PASTE SHEET'!Y541="","",'S.D.PASTE SHEET'!Y541)</f>
        <v/>
      </c>
      <c s="50" t="str">
        <f>IF('S.D.PASTE SHEET'!Z541="","",'S.D.PASTE SHEET'!Z541)</f>
        <v/>
      </c>
      <c s="50" t="str">
        <f>IF('S.D.PASTE SHEET'!AA541="","",'S.D.PASTE SHEET'!AA541)</f>
        <v/>
      </c>
      <c s="50" t="str">
        <f>IF('S.D.PASTE SHEET'!AB541="","",'S.D.PASTE SHEET'!AB541)</f>
        <v/>
      </c>
      <c s="50" t="str">
        <f>IF('S.D.PASTE SHEET'!AC541="","",'S.D.PASTE SHEET'!AC541)</f>
        <v/>
      </c>
      <c s="50" t="str">
        <f>IF('S.D.PASTE SHEET'!AD541="","",'S.D.PASTE SHEET'!AD541)</f>
        <v/>
      </c>
      <c s="52"/>
      <c s="48" t="str">
        <f>IF(AK541="","",IF(AK541&gt;0,COUNT($AG$2:AG541),""))</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IF(BC541="","",IF(BC541&gt;0,COUNT($AY$2:AY541),""))</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42" spans="1:66" ht="15.75" customHeight="1">
      <c r="A542" s="50" t="str">
        <f>IF('S.D.PASTE SHEET'!A542="","",'S.D.PASTE SHEET'!A542)</f>
        <v/>
      </c>
      <c s="50" t="str">
        <f>IF('S.D.PASTE SHEET'!B542="","",'S.D.PASTE SHEET'!B542)</f>
        <v/>
      </c>
      <c s="50" t="str">
        <f>IF('S.D.PASTE SHEET'!C542="","",'S.D.PASTE SHEET'!C542)</f>
        <v/>
      </c>
      <c s="51" t="str">
        <f>IF('S.D.PASTE SHEET'!D542="","",'S.D.PASTE SHEET'!D542)</f>
        <v/>
      </c>
      <c s="50" t="str">
        <f>IF('S.D.PASTE SHEET'!E542="","",UPPER('S.D.PASTE SHEET'!E542))</f>
        <v/>
      </c>
      <c s="50" t="str">
        <f>IF('S.D.PASTE SHEET'!F542="","",'S.D.PASTE SHEET'!F542)</f>
        <v/>
      </c>
      <c s="50" t="str">
        <f>IF('S.D.PASTE SHEET'!G542="","",UPPER('S.D.PASTE SHEET'!G542))</f>
        <v/>
      </c>
      <c s="50" t="str">
        <f>IF('S.D.PASTE SHEET'!H542="","",UPPER('S.D.PASTE SHEET'!H542))</f>
        <v/>
      </c>
      <c s="50" t="str">
        <f>IF('S.D.PASTE SHEET'!I542="","",'S.D.PASTE SHEET'!I542)</f>
        <v/>
      </c>
      <c s="51" t="str">
        <f>IF('S.D.PASTE SHEET'!J542="","",'S.D.PASTE SHEET'!J542)</f>
        <v/>
      </c>
      <c s="50" t="str">
        <f>IF('S.D.PASTE SHEET'!K542="","",'S.D.PASTE SHEET'!K542)</f>
        <v/>
      </c>
      <c s="50" t="str">
        <f>IF('S.D.PASTE SHEET'!L542="","",'S.D.PASTE SHEET'!L542)</f>
        <v/>
      </c>
      <c s="50" t="str">
        <f>IF('S.D.PASTE SHEET'!M542="","",'S.D.PASTE SHEET'!M542)</f>
        <v/>
      </c>
      <c s="50" t="str">
        <f>IF('S.D.PASTE SHEET'!N542="","",'S.D.PASTE SHEET'!N542)</f>
        <v/>
      </c>
      <c s="50" t="str">
        <f>IF('S.D.PASTE SHEET'!O542="","",'S.D.PASTE SHEET'!O542)</f>
        <v/>
      </c>
      <c s="50" t="str">
        <f>IF('S.D.PASTE SHEET'!P542="","",'S.D.PASTE SHEET'!P542)</f>
        <v/>
      </c>
      <c s="50" t="str">
        <f>IF('S.D.PASTE SHEET'!Q542="","",'S.D.PASTE SHEET'!Q542)</f>
        <v/>
      </c>
      <c s="50" t="str">
        <f>IF('S.D.PASTE SHEET'!R542="","",'S.D.PASTE SHEET'!R542)</f>
        <v/>
      </c>
      <c s="50" t="str">
        <f>IF('S.D.PASTE SHEET'!S542="","",'S.D.PASTE SHEET'!S542)</f>
        <v/>
      </c>
      <c s="50" t="str">
        <f>IF('S.D.PASTE SHEET'!T542="","",'S.D.PASTE SHEET'!T542)</f>
        <v/>
      </c>
      <c s="50" t="str">
        <f>IF('S.D.PASTE SHEET'!U542="","",'S.D.PASTE SHEET'!U542)</f>
        <v/>
      </c>
      <c s="50" t="str">
        <f>IF('S.D.PASTE SHEET'!V542="","",'S.D.PASTE SHEET'!V542)</f>
        <v/>
      </c>
      <c s="50" t="str">
        <f>IF('S.D.PASTE SHEET'!W542="","",'S.D.PASTE SHEET'!W542)</f>
        <v/>
      </c>
      <c s="50" t="str">
        <f>IF('S.D.PASTE SHEET'!X542="","",'S.D.PASTE SHEET'!X542)</f>
        <v/>
      </c>
      <c s="50" t="str">
        <f>IF('S.D.PASTE SHEET'!Y542="","",'S.D.PASTE SHEET'!Y542)</f>
        <v/>
      </c>
      <c s="50" t="str">
        <f>IF('S.D.PASTE SHEET'!Z542="","",'S.D.PASTE SHEET'!Z542)</f>
        <v/>
      </c>
      <c s="50" t="str">
        <f>IF('S.D.PASTE SHEET'!AA542="","",'S.D.PASTE SHEET'!AA542)</f>
        <v/>
      </c>
      <c s="50" t="str">
        <f>IF('S.D.PASTE SHEET'!AB542="","",'S.D.PASTE SHEET'!AB542)</f>
        <v/>
      </c>
      <c s="50" t="str">
        <f>IF('S.D.PASTE SHEET'!AC542="","",'S.D.PASTE SHEET'!AC542)</f>
        <v/>
      </c>
      <c s="50" t="str">
        <f>IF('S.D.PASTE SHEET'!AD542="","",'S.D.PASTE SHEET'!AD542)</f>
        <v/>
      </c>
      <c s="52"/>
      <c s="48" t="str">
        <f>IF(AK542="","",IF(AK542&gt;0,COUNT($AG$2:AG542),""))</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IF(BC542="","",IF(BC542&gt;0,COUNT($AY$2:AY542),""))</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43" spans="1:66" ht="15.75" customHeight="1">
      <c r="A543" s="50" t="str">
        <f>IF('S.D.PASTE SHEET'!A543="","",'S.D.PASTE SHEET'!A543)</f>
        <v/>
      </c>
      <c s="50" t="str">
        <f>IF('S.D.PASTE SHEET'!B543="","",'S.D.PASTE SHEET'!B543)</f>
        <v/>
      </c>
      <c s="50" t="str">
        <f>IF('S.D.PASTE SHEET'!C543="","",'S.D.PASTE SHEET'!C543)</f>
        <v/>
      </c>
      <c s="51" t="str">
        <f>IF('S.D.PASTE SHEET'!D543="","",'S.D.PASTE SHEET'!D543)</f>
        <v/>
      </c>
      <c s="50" t="str">
        <f>IF('S.D.PASTE SHEET'!E543="","",UPPER('S.D.PASTE SHEET'!E543))</f>
        <v/>
      </c>
      <c s="50" t="str">
        <f>IF('S.D.PASTE SHEET'!F543="","",'S.D.PASTE SHEET'!F543)</f>
        <v/>
      </c>
      <c s="50" t="str">
        <f>IF('S.D.PASTE SHEET'!G543="","",UPPER('S.D.PASTE SHEET'!G543))</f>
        <v/>
      </c>
      <c s="50" t="str">
        <f>IF('S.D.PASTE SHEET'!H543="","",UPPER('S.D.PASTE SHEET'!H543))</f>
        <v/>
      </c>
      <c s="50" t="str">
        <f>IF('S.D.PASTE SHEET'!I543="","",'S.D.PASTE SHEET'!I543)</f>
        <v/>
      </c>
      <c s="51" t="str">
        <f>IF('S.D.PASTE SHEET'!J543="","",'S.D.PASTE SHEET'!J543)</f>
        <v/>
      </c>
      <c s="50" t="str">
        <f>IF('S.D.PASTE SHEET'!K543="","",'S.D.PASTE SHEET'!K543)</f>
        <v/>
      </c>
      <c s="50" t="str">
        <f>IF('S.D.PASTE SHEET'!L543="","",'S.D.PASTE SHEET'!L543)</f>
        <v/>
      </c>
      <c s="50" t="str">
        <f>IF('S.D.PASTE SHEET'!M543="","",'S.D.PASTE SHEET'!M543)</f>
        <v/>
      </c>
      <c s="50" t="str">
        <f>IF('S.D.PASTE SHEET'!N543="","",'S.D.PASTE SHEET'!N543)</f>
        <v/>
      </c>
      <c s="50" t="str">
        <f>IF('S.D.PASTE SHEET'!O543="","",'S.D.PASTE SHEET'!O543)</f>
        <v/>
      </c>
      <c s="50" t="str">
        <f>IF('S.D.PASTE SHEET'!P543="","",'S.D.PASTE SHEET'!P543)</f>
        <v/>
      </c>
      <c s="50" t="str">
        <f>IF('S.D.PASTE SHEET'!Q543="","",'S.D.PASTE SHEET'!Q543)</f>
        <v/>
      </c>
      <c s="50" t="str">
        <f>IF('S.D.PASTE SHEET'!R543="","",'S.D.PASTE SHEET'!R543)</f>
        <v/>
      </c>
      <c s="50" t="str">
        <f>IF('S.D.PASTE SHEET'!S543="","",'S.D.PASTE SHEET'!S543)</f>
        <v/>
      </c>
      <c s="50" t="str">
        <f>IF('S.D.PASTE SHEET'!T543="","",'S.D.PASTE SHEET'!T543)</f>
        <v/>
      </c>
      <c s="50" t="str">
        <f>IF('S.D.PASTE SHEET'!U543="","",'S.D.PASTE SHEET'!U543)</f>
        <v/>
      </c>
      <c s="50" t="str">
        <f>IF('S.D.PASTE SHEET'!V543="","",'S.D.PASTE SHEET'!V543)</f>
        <v/>
      </c>
      <c s="50" t="str">
        <f>IF('S.D.PASTE SHEET'!W543="","",'S.D.PASTE SHEET'!W543)</f>
        <v/>
      </c>
      <c s="50" t="str">
        <f>IF('S.D.PASTE SHEET'!X543="","",'S.D.PASTE SHEET'!X543)</f>
        <v/>
      </c>
      <c s="50" t="str">
        <f>IF('S.D.PASTE SHEET'!Y543="","",'S.D.PASTE SHEET'!Y543)</f>
        <v/>
      </c>
      <c s="50" t="str">
        <f>IF('S.D.PASTE SHEET'!Z543="","",'S.D.PASTE SHEET'!Z543)</f>
        <v/>
      </c>
      <c s="50" t="str">
        <f>IF('S.D.PASTE SHEET'!AA543="","",'S.D.PASTE SHEET'!AA543)</f>
        <v/>
      </c>
      <c s="50" t="str">
        <f>IF('S.D.PASTE SHEET'!AB543="","",'S.D.PASTE SHEET'!AB543)</f>
        <v/>
      </c>
      <c s="50" t="str">
        <f>IF('S.D.PASTE SHEET'!AC543="","",'S.D.PASTE SHEET'!AC543)</f>
        <v/>
      </c>
      <c s="50" t="str">
        <f>IF('S.D.PASTE SHEET'!AD543="","",'S.D.PASTE SHEET'!AD543)</f>
        <v/>
      </c>
      <c s="52"/>
      <c s="48" t="str">
        <f>IF(AK543="","",IF(AK543&gt;0,COUNT($AG$2:AG543),""))</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IF(BC543="","",IF(BC543&gt;0,COUNT($AY$2:AY543),""))</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44" spans="1:66" ht="15.75" customHeight="1">
      <c r="A544" s="50" t="str">
        <f>IF('S.D.PASTE SHEET'!A544="","",'S.D.PASTE SHEET'!A544)</f>
        <v/>
      </c>
      <c s="50" t="str">
        <f>IF('S.D.PASTE SHEET'!B544="","",'S.D.PASTE SHEET'!B544)</f>
        <v/>
      </c>
      <c s="50" t="str">
        <f>IF('S.D.PASTE SHEET'!C544="","",'S.D.PASTE SHEET'!C544)</f>
        <v/>
      </c>
      <c s="51" t="str">
        <f>IF('S.D.PASTE SHEET'!D544="","",'S.D.PASTE SHEET'!D544)</f>
        <v/>
      </c>
      <c s="50" t="str">
        <f>IF('S.D.PASTE SHEET'!E544="","",UPPER('S.D.PASTE SHEET'!E544))</f>
        <v/>
      </c>
      <c s="50" t="str">
        <f>IF('S.D.PASTE SHEET'!F544="","",'S.D.PASTE SHEET'!F544)</f>
        <v/>
      </c>
      <c s="50" t="str">
        <f>IF('S.D.PASTE SHEET'!G544="","",UPPER('S.D.PASTE SHEET'!G544))</f>
        <v/>
      </c>
      <c s="50" t="str">
        <f>IF('S.D.PASTE SHEET'!H544="","",UPPER('S.D.PASTE SHEET'!H544))</f>
        <v/>
      </c>
      <c s="50" t="str">
        <f>IF('S.D.PASTE SHEET'!I544="","",'S.D.PASTE SHEET'!I544)</f>
        <v/>
      </c>
      <c s="51" t="str">
        <f>IF('S.D.PASTE SHEET'!J544="","",'S.D.PASTE SHEET'!J544)</f>
        <v/>
      </c>
      <c s="50" t="str">
        <f>IF('S.D.PASTE SHEET'!K544="","",'S.D.PASTE SHEET'!K544)</f>
        <v/>
      </c>
      <c s="50" t="str">
        <f>IF('S.D.PASTE SHEET'!L544="","",'S.D.PASTE SHEET'!L544)</f>
        <v/>
      </c>
      <c s="50" t="str">
        <f>IF('S.D.PASTE SHEET'!M544="","",'S.D.PASTE SHEET'!M544)</f>
        <v/>
      </c>
      <c s="50" t="str">
        <f>IF('S.D.PASTE SHEET'!N544="","",'S.D.PASTE SHEET'!N544)</f>
        <v/>
      </c>
      <c s="50" t="str">
        <f>IF('S.D.PASTE SHEET'!O544="","",'S.D.PASTE SHEET'!O544)</f>
        <v/>
      </c>
      <c s="50" t="str">
        <f>IF('S.D.PASTE SHEET'!P544="","",'S.D.PASTE SHEET'!P544)</f>
        <v/>
      </c>
      <c s="50" t="str">
        <f>IF('S.D.PASTE SHEET'!Q544="","",'S.D.PASTE SHEET'!Q544)</f>
        <v/>
      </c>
      <c s="50" t="str">
        <f>IF('S.D.PASTE SHEET'!R544="","",'S.D.PASTE SHEET'!R544)</f>
        <v/>
      </c>
      <c s="50" t="str">
        <f>IF('S.D.PASTE SHEET'!S544="","",'S.D.PASTE SHEET'!S544)</f>
        <v/>
      </c>
      <c s="50" t="str">
        <f>IF('S.D.PASTE SHEET'!T544="","",'S.D.PASTE SHEET'!T544)</f>
        <v/>
      </c>
      <c s="50" t="str">
        <f>IF('S.D.PASTE SHEET'!U544="","",'S.D.PASTE SHEET'!U544)</f>
        <v/>
      </c>
      <c s="50" t="str">
        <f>IF('S.D.PASTE SHEET'!V544="","",'S.D.PASTE SHEET'!V544)</f>
        <v/>
      </c>
      <c s="50" t="str">
        <f>IF('S.D.PASTE SHEET'!W544="","",'S.D.PASTE SHEET'!W544)</f>
        <v/>
      </c>
      <c s="50" t="str">
        <f>IF('S.D.PASTE SHEET'!X544="","",'S.D.PASTE SHEET'!X544)</f>
        <v/>
      </c>
      <c s="50" t="str">
        <f>IF('S.D.PASTE SHEET'!Y544="","",'S.D.PASTE SHEET'!Y544)</f>
        <v/>
      </c>
      <c s="50" t="str">
        <f>IF('S.D.PASTE SHEET'!Z544="","",'S.D.PASTE SHEET'!Z544)</f>
        <v/>
      </c>
      <c s="50" t="str">
        <f>IF('S.D.PASTE SHEET'!AA544="","",'S.D.PASTE SHEET'!AA544)</f>
        <v/>
      </c>
      <c s="50" t="str">
        <f>IF('S.D.PASTE SHEET'!AB544="","",'S.D.PASTE SHEET'!AB544)</f>
        <v/>
      </c>
      <c s="50" t="str">
        <f>IF('S.D.PASTE SHEET'!AC544="","",'S.D.PASTE SHEET'!AC544)</f>
        <v/>
      </c>
      <c s="50" t="str">
        <f>IF('S.D.PASTE SHEET'!AD544="","",'S.D.PASTE SHEET'!AD544)</f>
        <v/>
      </c>
      <c s="52"/>
      <c s="48" t="str">
        <f>IF(AK544="","",IF(AK544&gt;0,COUNT($AG$2:AG544),""))</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IF(BC544="","",IF(BC544&gt;0,COUNT($AY$2:AY544),""))</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45" spans="1:66" ht="15.75" customHeight="1">
      <c r="A545" s="50" t="str">
        <f>IF('S.D.PASTE SHEET'!A545="","",'S.D.PASTE SHEET'!A545)</f>
        <v/>
      </c>
      <c s="50" t="str">
        <f>IF('S.D.PASTE SHEET'!B545="","",'S.D.PASTE SHEET'!B545)</f>
        <v/>
      </c>
      <c s="50" t="str">
        <f>IF('S.D.PASTE SHEET'!C545="","",'S.D.PASTE SHEET'!C545)</f>
        <v/>
      </c>
      <c s="51" t="str">
        <f>IF('S.D.PASTE SHEET'!D545="","",'S.D.PASTE SHEET'!D545)</f>
        <v/>
      </c>
      <c s="50" t="str">
        <f>IF('S.D.PASTE SHEET'!E545="","",UPPER('S.D.PASTE SHEET'!E545))</f>
        <v/>
      </c>
      <c s="50" t="str">
        <f>IF('S.D.PASTE SHEET'!F545="","",'S.D.PASTE SHEET'!F545)</f>
        <v/>
      </c>
      <c s="50" t="str">
        <f>IF('S.D.PASTE SHEET'!G545="","",UPPER('S.D.PASTE SHEET'!G545))</f>
        <v/>
      </c>
      <c s="50" t="str">
        <f>IF('S.D.PASTE SHEET'!H545="","",UPPER('S.D.PASTE SHEET'!H545))</f>
        <v/>
      </c>
      <c s="50" t="str">
        <f>IF('S.D.PASTE SHEET'!I545="","",'S.D.PASTE SHEET'!I545)</f>
        <v/>
      </c>
      <c s="51" t="str">
        <f>IF('S.D.PASTE SHEET'!J545="","",'S.D.PASTE SHEET'!J545)</f>
        <v/>
      </c>
      <c s="50" t="str">
        <f>IF('S.D.PASTE SHEET'!K545="","",'S.D.PASTE SHEET'!K545)</f>
        <v/>
      </c>
      <c s="50" t="str">
        <f>IF('S.D.PASTE SHEET'!L545="","",'S.D.PASTE SHEET'!L545)</f>
        <v/>
      </c>
      <c s="50" t="str">
        <f>IF('S.D.PASTE SHEET'!M545="","",'S.D.PASTE SHEET'!M545)</f>
        <v/>
      </c>
      <c s="50" t="str">
        <f>IF('S.D.PASTE SHEET'!N545="","",'S.D.PASTE SHEET'!N545)</f>
        <v/>
      </c>
      <c s="50" t="str">
        <f>IF('S.D.PASTE SHEET'!O545="","",'S.D.PASTE SHEET'!O545)</f>
        <v/>
      </c>
      <c s="50" t="str">
        <f>IF('S.D.PASTE SHEET'!P545="","",'S.D.PASTE SHEET'!P545)</f>
        <v/>
      </c>
      <c s="50" t="str">
        <f>IF('S.D.PASTE SHEET'!Q545="","",'S.D.PASTE SHEET'!Q545)</f>
        <v/>
      </c>
      <c s="50" t="str">
        <f>IF('S.D.PASTE SHEET'!R545="","",'S.D.PASTE SHEET'!R545)</f>
        <v/>
      </c>
      <c s="50" t="str">
        <f>IF('S.D.PASTE SHEET'!S545="","",'S.D.PASTE SHEET'!S545)</f>
        <v/>
      </c>
      <c s="50" t="str">
        <f>IF('S.D.PASTE SHEET'!T545="","",'S.D.PASTE SHEET'!T545)</f>
        <v/>
      </c>
      <c s="50" t="str">
        <f>IF('S.D.PASTE SHEET'!U545="","",'S.D.PASTE SHEET'!U545)</f>
        <v/>
      </c>
      <c s="50" t="str">
        <f>IF('S.D.PASTE SHEET'!V545="","",'S.D.PASTE SHEET'!V545)</f>
        <v/>
      </c>
      <c s="50" t="str">
        <f>IF('S.D.PASTE SHEET'!W545="","",'S.D.PASTE SHEET'!W545)</f>
        <v/>
      </c>
      <c s="50" t="str">
        <f>IF('S.D.PASTE SHEET'!X545="","",'S.D.PASTE SHEET'!X545)</f>
        <v/>
      </c>
      <c s="50" t="str">
        <f>IF('S.D.PASTE SHEET'!Y545="","",'S.D.PASTE SHEET'!Y545)</f>
        <v/>
      </c>
      <c s="50" t="str">
        <f>IF('S.D.PASTE SHEET'!Z545="","",'S.D.PASTE SHEET'!Z545)</f>
        <v/>
      </c>
      <c s="50" t="str">
        <f>IF('S.D.PASTE SHEET'!AA545="","",'S.D.PASTE SHEET'!AA545)</f>
        <v/>
      </c>
      <c s="50" t="str">
        <f>IF('S.D.PASTE SHEET'!AB545="","",'S.D.PASTE SHEET'!AB545)</f>
        <v/>
      </c>
      <c s="50" t="str">
        <f>IF('S.D.PASTE SHEET'!AC545="","",'S.D.PASTE SHEET'!AC545)</f>
        <v/>
      </c>
      <c s="50" t="str">
        <f>IF('S.D.PASTE SHEET'!AD545="","",'S.D.PASTE SHEET'!AD545)</f>
        <v/>
      </c>
      <c s="52"/>
      <c s="48" t="str">
        <f>IF(AK545="","",IF(AK545&gt;0,COUNT($AG$2:AG545),""))</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IF(BC545="","",IF(BC545&gt;0,COUNT($AY$2:AY545),""))</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46" spans="1:66" ht="15.75" customHeight="1">
      <c r="A546" s="50" t="str">
        <f>IF('S.D.PASTE SHEET'!A546="","",'S.D.PASTE SHEET'!A546)</f>
        <v/>
      </c>
      <c s="50" t="str">
        <f>IF('S.D.PASTE SHEET'!B546="","",'S.D.PASTE SHEET'!B546)</f>
        <v/>
      </c>
      <c s="50" t="str">
        <f>IF('S.D.PASTE SHEET'!C546="","",'S.D.PASTE SHEET'!C546)</f>
        <v/>
      </c>
      <c s="51" t="str">
        <f>IF('S.D.PASTE SHEET'!D546="","",'S.D.PASTE SHEET'!D546)</f>
        <v/>
      </c>
      <c s="50" t="str">
        <f>IF('S.D.PASTE SHEET'!E546="","",UPPER('S.D.PASTE SHEET'!E546))</f>
        <v/>
      </c>
      <c s="50" t="str">
        <f>IF('S.D.PASTE SHEET'!F546="","",'S.D.PASTE SHEET'!F546)</f>
        <v/>
      </c>
      <c s="50" t="str">
        <f>IF('S.D.PASTE SHEET'!G546="","",UPPER('S.D.PASTE SHEET'!G546))</f>
        <v/>
      </c>
      <c s="50" t="str">
        <f>IF('S.D.PASTE SHEET'!H546="","",UPPER('S.D.PASTE SHEET'!H546))</f>
        <v/>
      </c>
      <c s="50" t="str">
        <f>IF('S.D.PASTE SHEET'!I546="","",'S.D.PASTE SHEET'!I546)</f>
        <v/>
      </c>
      <c s="51" t="str">
        <f>IF('S.D.PASTE SHEET'!J546="","",'S.D.PASTE SHEET'!J546)</f>
        <v/>
      </c>
      <c s="50" t="str">
        <f>IF('S.D.PASTE SHEET'!K546="","",'S.D.PASTE SHEET'!K546)</f>
        <v/>
      </c>
      <c s="50" t="str">
        <f>IF('S.D.PASTE SHEET'!L546="","",'S.D.PASTE SHEET'!L546)</f>
        <v/>
      </c>
      <c s="50" t="str">
        <f>IF('S.D.PASTE SHEET'!M546="","",'S.D.PASTE SHEET'!M546)</f>
        <v/>
      </c>
      <c s="50" t="str">
        <f>IF('S.D.PASTE SHEET'!N546="","",'S.D.PASTE SHEET'!N546)</f>
        <v/>
      </c>
      <c s="50" t="str">
        <f>IF('S.D.PASTE SHEET'!O546="","",'S.D.PASTE SHEET'!O546)</f>
        <v/>
      </c>
      <c s="50" t="str">
        <f>IF('S.D.PASTE SHEET'!P546="","",'S.D.PASTE SHEET'!P546)</f>
        <v/>
      </c>
      <c s="50" t="str">
        <f>IF('S.D.PASTE SHEET'!Q546="","",'S.D.PASTE SHEET'!Q546)</f>
        <v/>
      </c>
      <c s="50" t="str">
        <f>IF('S.D.PASTE SHEET'!R546="","",'S.D.PASTE SHEET'!R546)</f>
        <v/>
      </c>
      <c s="50" t="str">
        <f>IF('S.D.PASTE SHEET'!S546="","",'S.D.PASTE SHEET'!S546)</f>
        <v/>
      </c>
      <c s="50" t="str">
        <f>IF('S.D.PASTE SHEET'!T546="","",'S.D.PASTE SHEET'!T546)</f>
        <v/>
      </c>
      <c s="50" t="str">
        <f>IF('S.D.PASTE SHEET'!U546="","",'S.D.PASTE SHEET'!U546)</f>
        <v/>
      </c>
      <c s="50" t="str">
        <f>IF('S.D.PASTE SHEET'!V546="","",'S.D.PASTE SHEET'!V546)</f>
        <v/>
      </c>
      <c s="50" t="str">
        <f>IF('S.D.PASTE SHEET'!W546="","",'S.D.PASTE SHEET'!W546)</f>
        <v/>
      </c>
      <c s="50" t="str">
        <f>IF('S.D.PASTE SHEET'!X546="","",'S.D.PASTE SHEET'!X546)</f>
        <v/>
      </c>
      <c s="50" t="str">
        <f>IF('S.D.PASTE SHEET'!Y546="","",'S.D.PASTE SHEET'!Y546)</f>
        <v/>
      </c>
      <c s="50" t="str">
        <f>IF('S.D.PASTE SHEET'!Z546="","",'S.D.PASTE SHEET'!Z546)</f>
        <v/>
      </c>
      <c s="50" t="str">
        <f>IF('S.D.PASTE SHEET'!AA546="","",'S.D.PASTE SHEET'!AA546)</f>
        <v/>
      </c>
      <c s="50" t="str">
        <f>IF('S.D.PASTE SHEET'!AB546="","",'S.D.PASTE SHEET'!AB546)</f>
        <v/>
      </c>
      <c s="50" t="str">
        <f>IF('S.D.PASTE SHEET'!AC546="","",'S.D.PASTE SHEET'!AC546)</f>
        <v/>
      </c>
      <c s="50" t="str">
        <f>IF('S.D.PASTE SHEET'!AD546="","",'S.D.PASTE SHEET'!AD546)</f>
        <v/>
      </c>
      <c s="52"/>
      <c s="48" t="str">
        <f>IF(AK546="","",IF(AK546&gt;0,COUNT($AG$2:AG546),""))</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IF(BC546="","",IF(BC546&gt;0,COUNT($AY$2:AY546),""))</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47" spans="1:66" ht="15.75" customHeight="1">
      <c r="A547" s="50" t="str">
        <f>IF('S.D.PASTE SHEET'!A547="","",'S.D.PASTE SHEET'!A547)</f>
        <v/>
      </c>
      <c s="50" t="str">
        <f>IF('S.D.PASTE SHEET'!B547="","",'S.D.PASTE SHEET'!B547)</f>
        <v/>
      </c>
      <c s="50" t="str">
        <f>IF('S.D.PASTE SHEET'!C547="","",'S.D.PASTE SHEET'!C547)</f>
        <v/>
      </c>
      <c s="51" t="str">
        <f>IF('S.D.PASTE SHEET'!D547="","",'S.D.PASTE SHEET'!D547)</f>
        <v/>
      </c>
      <c s="50" t="str">
        <f>IF('S.D.PASTE SHEET'!E547="","",UPPER('S.D.PASTE SHEET'!E547))</f>
        <v/>
      </c>
      <c s="50" t="str">
        <f>IF('S.D.PASTE SHEET'!F547="","",'S.D.PASTE SHEET'!F547)</f>
        <v/>
      </c>
      <c s="50" t="str">
        <f>IF('S.D.PASTE SHEET'!G547="","",UPPER('S.D.PASTE SHEET'!G547))</f>
        <v/>
      </c>
      <c s="50" t="str">
        <f>IF('S.D.PASTE SHEET'!H547="","",UPPER('S.D.PASTE SHEET'!H547))</f>
        <v/>
      </c>
      <c s="50" t="str">
        <f>IF('S.D.PASTE SHEET'!I547="","",'S.D.PASTE SHEET'!I547)</f>
        <v/>
      </c>
      <c s="51" t="str">
        <f>IF('S.D.PASTE SHEET'!J547="","",'S.D.PASTE SHEET'!J547)</f>
        <v/>
      </c>
      <c s="50" t="str">
        <f>IF('S.D.PASTE SHEET'!K547="","",'S.D.PASTE SHEET'!K547)</f>
        <v/>
      </c>
      <c s="50" t="str">
        <f>IF('S.D.PASTE SHEET'!L547="","",'S.D.PASTE SHEET'!L547)</f>
        <v/>
      </c>
      <c s="50" t="str">
        <f>IF('S.D.PASTE SHEET'!M547="","",'S.D.PASTE SHEET'!M547)</f>
        <v/>
      </c>
      <c s="50" t="str">
        <f>IF('S.D.PASTE SHEET'!N547="","",'S.D.PASTE SHEET'!N547)</f>
        <v/>
      </c>
      <c s="50" t="str">
        <f>IF('S.D.PASTE SHEET'!O547="","",'S.D.PASTE SHEET'!O547)</f>
        <v/>
      </c>
      <c s="50" t="str">
        <f>IF('S.D.PASTE SHEET'!P547="","",'S.D.PASTE SHEET'!P547)</f>
        <v/>
      </c>
      <c s="50" t="str">
        <f>IF('S.D.PASTE SHEET'!Q547="","",'S.D.PASTE SHEET'!Q547)</f>
        <v/>
      </c>
      <c s="50" t="str">
        <f>IF('S.D.PASTE SHEET'!R547="","",'S.D.PASTE SHEET'!R547)</f>
        <v/>
      </c>
      <c s="50" t="str">
        <f>IF('S.D.PASTE SHEET'!S547="","",'S.D.PASTE SHEET'!S547)</f>
        <v/>
      </c>
      <c s="50" t="str">
        <f>IF('S.D.PASTE SHEET'!T547="","",'S.D.PASTE SHEET'!T547)</f>
        <v/>
      </c>
      <c s="50" t="str">
        <f>IF('S.D.PASTE SHEET'!U547="","",'S.D.PASTE SHEET'!U547)</f>
        <v/>
      </c>
      <c s="50" t="str">
        <f>IF('S.D.PASTE SHEET'!V547="","",'S.D.PASTE SHEET'!V547)</f>
        <v/>
      </c>
      <c s="50" t="str">
        <f>IF('S.D.PASTE SHEET'!W547="","",'S.D.PASTE SHEET'!W547)</f>
        <v/>
      </c>
      <c s="50" t="str">
        <f>IF('S.D.PASTE SHEET'!X547="","",'S.D.PASTE SHEET'!X547)</f>
        <v/>
      </c>
      <c s="50" t="str">
        <f>IF('S.D.PASTE SHEET'!Y547="","",'S.D.PASTE SHEET'!Y547)</f>
        <v/>
      </c>
      <c s="50" t="str">
        <f>IF('S.D.PASTE SHEET'!Z547="","",'S.D.PASTE SHEET'!Z547)</f>
        <v/>
      </c>
      <c s="50" t="str">
        <f>IF('S.D.PASTE SHEET'!AA547="","",'S.D.PASTE SHEET'!AA547)</f>
        <v/>
      </c>
      <c s="50" t="str">
        <f>IF('S.D.PASTE SHEET'!AB547="","",'S.D.PASTE SHEET'!AB547)</f>
        <v/>
      </c>
      <c s="50" t="str">
        <f>IF('S.D.PASTE SHEET'!AC547="","",'S.D.PASTE SHEET'!AC547)</f>
        <v/>
      </c>
      <c s="50" t="str">
        <f>IF('S.D.PASTE SHEET'!AD547="","",'S.D.PASTE SHEET'!AD547)</f>
        <v/>
      </c>
      <c s="52"/>
      <c s="48" t="str">
        <f>IF(AK547="","",IF(AK547&gt;0,COUNT($AG$2:AG547),""))</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IF(BC547="","",IF(BC547&gt;0,COUNT($AY$2:AY547),""))</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48" spans="1:66" ht="15.75" customHeight="1">
      <c r="A548" s="50" t="str">
        <f>IF('S.D.PASTE SHEET'!A548="","",'S.D.PASTE SHEET'!A548)</f>
        <v/>
      </c>
      <c s="50" t="str">
        <f>IF('S.D.PASTE SHEET'!B548="","",'S.D.PASTE SHEET'!B548)</f>
        <v/>
      </c>
      <c s="50" t="str">
        <f>IF('S.D.PASTE SHEET'!C548="","",'S.D.PASTE SHEET'!C548)</f>
        <v/>
      </c>
      <c s="51" t="str">
        <f>IF('S.D.PASTE SHEET'!D548="","",'S.D.PASTE SHEET'!D548)</f>
        <v/>
      </c>
      <c s="50" t="str">
        <f>IF('S.D.PASTE SHEET'!E548="","",UPPER('S.D.PASTE SHEET'!E548))</f>
        <v/>
      </c>
      <c s="50" t="str">
        <f>IF('S.D.PASTE SHEET'!F548="","",'S.D.PASTE SHEET'!F548)</f>
        <v/>
      </c>
      <c s="50" t="str">
        <f>IF('S.D.PASTE SHEET'!G548="","",UPPER('S.D.PASTE SHEET'!G548))</f>
        <v/>
      </c>
      <c s="50" t="str">
        <f>IF('S.D.PASTE SHEET'!H548="","",UPPER('S.D.PASTE SHEET'!H548))</f>
        <v/>
      </c>
      <c s="50" t="str">
        <f>IF('S.D.PASTE SHEET'!I548="","",'S.D.PASTE SHEET'!I548)</f>
        <v/>
      </c>
      <c s="51" t="str">
        <f>IF('S.D.PASTE SHEET'!J548="","",'S.D.PASTE SHEET'!J548)</f>
        <v/>
      </c>
      <c s="50" t="str">
        <f>IF('S.D.PASTE SHEET'!K548="","",'S.D.PASTE SHEET'!K548)</f>
        <v/>
      </c>
      <c s="50" t="str">
        <f>IF('S.D.PASTE SHEET'!L548="","",'S.D.PASTE SHEET'!L548)</f>
        <v/>
      </c>
      <c s="50" t="str">
        <f>IF('S.D.PASTE SHEET'!M548="","",'S.D.PASTE SHEET'!M548)</f>
        <v/>
      </c>
      <c s="50" t="str">
        <f>IF('S.D.PASTE SHEET'!N548="","",'S.D.PASTE SHEET'!N548)</f>
        <v/>
      </c>
      <c s="50" t="str">
        <f>IF('S.D.PASTE SHEET'!O548="","",'S.D.PASTE SHEET'!O548)</f>
        <v/>
      </c>
      <c s="50" t="str">
        <f>IF('S.D.PASTE SHEET'!P548="","",'S.D.PASTE SHEET'!P548)</f>
        <v/>
      </c>
      <c s="50" t="str">
        <f>IF('S.D.PASTE SHEET'!Q548="","",'S.D.PASTE SHEET'!Q548)</f>
        <v/>
      </c>
      <c s="50" t="str">
        <f>IF('S.D.PASTE SHEET'!R548="","",'S.D.PASTE SHEET'!R548)</f>
        <v/>
      </c>
      <c s="50" t="str">
        <f>IF('S.D.PASTE SHEET'!S548="","",'S.D.PASTE SHEET'!S548)</f>
        <v/>
      </c>
      <c s="50" t="str">
        <f>IF('S.D.PASTE SHEET'!T548="","",'S.D.PASTE SHEET'!T548)</f>
        <v/>
      </c>
      <c s="50" t="str">
        <f>IF('S.D.PASTE SHEET'!U548="","",'S.D.PASTE SHEET'!U548)</f>
        <v/>
      </c>
      <c s="50" t="str">
        <f>IF('S.D.PASTE SHEET'!V548="","",'S.D.PASTE SHEET'!V548)</f>
        <v/>
      </c>
      <c s="50" t="str">
        <f>IF('S.D.PASTE SHEET'!W548="","",'S.D.PASTE SHEET'!W548)</f>
        <v/>
      </c>
      <c s="50" t="str">
        <f>IF('S.D.PASTE SHEET'!X548="","",'S.D.PASTE SHEET'!X548)</f>
        <v/>
      </c>
      <c s="50" t="str">
        <f>IF('S.D.PASTE SHEET'!Y548="","",'S.D.PASTE SHEET'!Y548)</f>
        <v/>
      </c>
      <c s="50" t="str">
        <f>IF('S.D.PASTE SHEET'!Z548="","",'S.D.PASTE SHEET'!Z548)</f>
        <v/>
      </c>
      <c s="50" t="str">
        <f>IF('S.D.PASTE SHEET'!AA548="","",'S.D.PASTE SHEET'!AA548)</f>
        <v/>
      </c>
      <c s="50" t="str">
        <f>IF('S.D.PASTE SHEET'!AB548="","",'S.D.PASTE SHEET'!AB548)</f>
        <v/>
      </c>
      <c s="50" t="str">
        <f>IF('S.D.PASTE SHEET'!AC548="","",'S.D.PASTE SHEET'!AC548)</f>
        <v/>
      </c>
      <c s="50" t="str">
        <f>IF('S.D.PASTE SHEET'!AD548="","",'S.D.PASTE SHEET'!AD548)</f>
        <v/>
      </c>
      <c s="52"/>
      <c s="48" t="str">
        <f>IF(AK548="","",IF(AK548&gt;0,COUNT($AG$2:AG548),""))</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IF(BC548="","",IF(BC548&gt;0,COUNT($AY$2:AY548),""))</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49" spans="1:66" ht="15.75" customHeight="1">
      <c r="A549" s="50" t="str">
        <f>IF('S.D.PASTE SHEET'!A549="","",'S.D.PASTE SHEET'!A549)</f>
        <v/>
      </c>
      <c s="50" t="str">
        <f>IF('S.D.PASTE SHEET'!B549="","",'S.D.PASTE SHEET'!B549)</f>
        <v/>
      </c>
      <c s="50" t="str">
        <f>IF('S.D.PASTE SHEET'!C549="","",'S.D.PASTE SHEET'!C549)</f>
        <v/>
      </c>
      <c s="51" t="str">
        <f>IF('S.D.PASTE SHEET'!D549="","",'S.D.PASTE SHEET'!D549)</f>
        <v/>
      </c>
      <c s="50" t="str">
        <f>IF('S.D.PASTE SHEET'!E549="","",UPPER('S.D.PASTE SHEET'!E549))</f>
        <v/>
      </c>
      <c s="50" t="str">
        <f>IF('S.D.PASTE SHEET'!F549="","",'S.D.PASTE SHEET'!F549)</f>
        <v/>
      </c>
      <c s="50" t="str">
        <f>IF('S.D.PASTE SHEET'!G549="","",UPPER('S.D.PASTE SHEET'!G549))</f>
        <v/>
      </c>
      <c s="50" t="str">
        <f>IF('S.D.PASTE SHEET'!H549="","",UPPER('S.D.PASTE SHEET'!H549))</f>
        <v/>
      </c>
      <c s="50" t="str">
        <f>IF('S.D.PASTE SHEET'!I549="","",'S.D.PASTE SHEET'!I549)</f>
        <v/>
      </c>
      <c s="51" t="str">
        <f>IF('S.D.PASTE SHEET'!J549="","",'S.D.PASTE SHEET'!J549)</f>
        <v/>
      </c>
      <c s="50" t="str">
        <f>IF('S.D.PASTE SHEET'!K549="","",'S.D.PASTE SHEET'!K549)</f>
        <v/>
      </c>
      <c s="50" t="str">
        <f>IF('S.D.PASTE SHEET'!L549="","",'S.D.PASTE SHEET'!L549)</f>
        <v/>
      </c>
      <c s="50" t="str">
        <f>IF('S.D.PASTE SHEET'!M549="","",'S.D.PASTE SHEET'!M549)</f>
        <v/>
      </c>
      <c s="50" t="str">
        <f>IF('S.D.PASTE SHEET'!N549="","",'S.D.PASTE SHEET'!N549)</f>
        <v/>
      </c>
      <c s="50" t="str">
        <f>IF('S.D.PASTE SHEET'!O549="","",'S.D.PASTE SHEET'!O549)</f>
        <v/>
      </c>
      <c s="50" t="str">
        <f>IF('S.D.PASTE SHEET'!P549="","",'S.D.PASTE SHEET'!P549)</f>
        <v/>
      </c>
      <c s="50" t="str">
        <f>IF('S.D.PASTE SHEET'!Q549="","",'S.D.PASTE SHEET'!Q549)</f>
        <v/>
      </c>
      <c s="50" t="str">
        <f>IF('S.D.PASTE SHEET'!R549="","",'S.D.PASTE SHEET'!R549)</f>
        <v/>
      </c>
      <c s="50" t="str">
        <f>IF('S.D.PASTE SHEET'!S549="","",'S.D.PASTE SHEET'!S549)</f>
        <v/>
      </c>
      <c s="50" t="str">
        <f>IF('S.D.PASTE SHEET'!T549="","",'S.D.PASTE SHEET'!T549)</f>
        <v/>
      </c>
      <c s="50" t="str">
        <f>IF('S.D.PASTE SHEET'!U549="","",'S.D.PASTE SHEET'!U549)</f>
        <v/>
      </c>
      <c s="50" t="str">
        <f>IF('S.D.PASTE SHEET'!V549="","",'S.D.PASTE SHEET'!V549)</f>
        <v/>
      </c>
      <c s="50" t="str">
        <f>IF('S.D.PASTE SHEET'!W549="","",'S.D.PASTE SHEET'!W549)</f>
        <v/>
      </c>
      <c s="50" t="str">
        <f>IF('S.D.PASTE SHEET'!X549="","",'S.D.PASTE SHEET'!X549)</f>
        <v/>
      </c>
      <c s="50" t="str">
        <f>IF('S.D.PASTE SHEET'!Y549="","",'S.D.PASTE SHEET'!Y549)</f>
        <v/>
      </c>
      <c s="50" t="str">
        <f>IF('S.D.PASTE SHEET'!Z549="","",'S.D.PASTE SHEET'!Z549)</f>
        <v/>
      </c>
      <c s="50" t="str">
        <f>IF('S.D.PASTE SHEET'!AA549="","",'S.D.PASTE SHEET'!AA549)</f>
        <v/>
      </c>
      <c s="50" t="str">
        <f>IF('S.D.PASTE SHEET'!AB549="","",'S.D.PASTE SHEET'!AB549)</f>
        <v/>
      </c>
      <c s="50" t="str">
        <f>IF('S.D.PASTE SHEET'!AC549="","",'S.D.PASTE SHEET'!AC549)</f>
        <v/>
      </c>
      <c s="50" t="str">
        <f>IF('S.D.PASTE SHEET'!AD549="","",'S.D.PASTE SHEET'!AD549)</f>
        <v/>
      </c>
      <c s="52"/>
      <c s="48" t="str">
        <f>IF(AK549="","",IF(AK549&gt;0,COUNT($AG$2:AG549),""))</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IF(BC549="","",IF(BC549&gt;0,COUNT($AY$2:AY549),""))</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50" spans="1:66" ht="15.75" customHeight="1">
      <c r="A550" s="50" t="str">
        <f>IF('S.D.PASTE SHEET'!A550="","",'S.D.PASTE SHEET'!A550)</f>
        <v/>
      </c>
      <c s="50" t="str">
        <f>IF('S.D.PASTE SHEET'!B550="","",'S.D.PASTE SHEET'!B550)</f>
        <v/>
      </c>
      <c s="50" t="str">
        <f>IF('S.D.PASTE SHEET'!C550="","",'S.D.PASTE SHEET'!C550)</f>
        <v/>
      </c>
      <c s="51" t="str">
        <f>IF('S.D.PASTE SHEET'!D550="","",'S.D.PASTE SHEET'!D550)</f>
        <v/>
      </c>
      <c s="50" t="str">
        <f>IF('S.D.PASTE SHEET'!E550="","",UPPER('S.D.PASTE SHEET'!E550))</f>
        <v/>
      </c>
      <c s="50" t="str">
        <f>IF('S.D.PASTE SHEET'!F550="","",'S.D.PASTE SHEET'!F550)</f>
        <v/>
      </c>
      <c s="50" t="str">
        <f>IF('S.D.PASTE SHEET'!G550="","",UPPER('S.D.PASTE SHEET'!G550))</f>
        <v/>
      </c>
      <c s="50" t="str">
        <f>IF('S.D.PASTE SHEET'!H550="","",UPPER('S.D.PASTE SHEET'!H550))</f>
        <v/>
      </c>
      <c s="50" t="str">
        <f>IF('S.D.PASTE SHEET'!I550="","",'S.D.PASTE SHEET'!I550)</f>
        <v/>
      </c>
      <c s="51" t="str">
        <f>IF('S.D.PASTE SHEET'!J550="","",'S.D.PASTE SHEET'!J550)</f>
        <v/>
      </c>
      <c s="50" t="str">
        <f>IF('S.D.PASTE SHEET'!K550="","",'S.D.PASTE SHEET'!K550)</f>
        <v/>
      </c>
      <c s="50" t="str">
        <f>IF('S.D.PASTE SHEET'!L550="","",'S.D.PASTE SHEET'!L550)</f>
        <v/>
      </c>
      <c s="50" t="str">
        <f>IF('S.D.PASTE SHEET'!M550="","",'S.D.PASTE SHEET'!M550)</f>
        <v/>
      </c>
      <c s="50" t="str">
        <f>IF('S.D.PASTE SHEET'!N550="","",'S.D.PASTE SHEET'!N550)</f>
        <v/>
      </c>
      <c s="50" t="str">
        <f>IF('S.D.PASTE SHEET'!O550="","",'S.D.PASTE SHEET'!O550)</f>
        <v/>
      </c>
      <c s="50" t="str">
        <f>IF('S.D.PASTE SHEET'!P550="","",'S.D.PASTE SHEET'!P550)</f>
        <v/>
      </c>
      <c s="50" t="str">
        <f>IF('S.D.PASTE SHEET'!Q550="","",'S.D.PASTE SHEET'!Q550)</f>
        <v/>
      </c>
      <c s="50" t="str">
        <f>IF('S.D.PASTE SHEET'!R550="","",'S.D.PASTE SHEET'!R550)</f>
        <v/>
      </c>
      <c s="50" t="str">
        <f>IF('S.D.PASTE SHEET'!S550="","",'S.D.PASTE SHEET'!S550)</f>
        <v/>
      </c>
      <c s="50" t="str">
        <f>IF('S.D.PASTE SHEET'!T550="","",'S.D.PASTE SHEET'!T550)</f>
        <v/>
      </c>
      <c s="50" t="str">
        <f>IF('S.D.PASTE SHEET'!U550="","",'S.D.PASTE SHEET'!U550)</f>
        <v/>
      </c>
      <c s="50" t="str">
        <f>IF('S.D.PASTE SHEET'!V550="","",'S.D.PASTE SHEET'!V550)</f>
        <v/>
      </c>
      <c s="50" t="str">
        <f>IF('S.D.PASTE SHEET'!W550="","",'S.D.PASTE SHEET'!W550)</f>
        <v/>
      </c>
      <c s="50" t="str">
        <f>IF('S.D.PASTE SHEET'!X550="","",'S.D.PASTE SHEET'!X550)</f>
        <v/>
      </c>
      <c s="50" t="str">
        <f>IF('S.D.PASTE SHEET'!Y550="","",'S.D.PASTE SHEET'!Y550)</f>
        <v/>
      </c>
      <c s="50" t="str">
        <f>IF('S.D.PASTE SHEET'!Z550="","",'S.D.PASTE SHEET'!Z550)</f>
        <v/>
      </c>
      <c s="50" t="str">
        <f>IF('S.D.PASTE SHEET'!AA550="","",'S.D.PASTE SHEET'!AA550)</f>
        <v/>
      </c>
      <c s="50" t="str">
        <f>IF('S.D.PASTE SHEET'!AB550="","",'S.D.PASTE SHEET'!AB550)</f>
        <v/>
      </c>
      <c s="50" t="str">
        <f>IF('S.D.PASTE SHEET'!AC550="","",'S.D.PASTE SHEET'!AC550)</f>
        <v/>
      </c>
      <c s="50" t="str">
        <f>IF('S.D.PASTE SHEET'!AD550="","",'S.D.PASTE SHEET'!AD550)</f>
        <v/>
      </c>
      <c s="52"/>
      <c s="48" t="str">
        <f>IF(AK550="","",IF(AK550&gt;0,COUNT($AG$2:AG550),""))</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IF(BC550="","",IF(BC550&gt;0,COUNT($AY$2:AY550),""))</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51" spans="1:66" ht="15.75" customHeight="1">
      <c r="A551" s="50" t="str">
        <f>IF('S.D.PASTE SHEET'!A551="","",'S.D.PASTE SHEET'!A551)</f>
        <v/>
      </c>
      <c s="50" t="str">
        <f>IF('S.D.PASTE SHEET'!B551="","",'S.D.PASTE SHEET'!B551)</f>
        <v/>
      </c>
      <c s="50" t="str">
        <f>IF('S.D.PASTE SHEET'!C551="","",'S.D.PASTE SHEET'!C551)</f>
        <v/>
      </c>
      <c s="51" t="str">
        <f>IF('S.D.PASTE SHEET'!D551="","",'S.D.PASTE SHEET'!D551)</f>
        <v/>
      </c>
      <c s="50" t="str">
        <f>IF('S.D.PASTE SHEET'!E551="","",UPPER('S.D.PASTE SHEET'!E551))</f>
        <v/>
      </c>
      <c s="50" t="str">
        <f>IF('S.D.PASTE SHEET'!F551="","",'S.D.PASTE SHEET'!F551)</f>
        <v/>
      </c>
      <c s="50" t="str">
        <f>IF('S.D.PASTE SHEET'!G551="","",UPPER('S.D.PASTE SHEET'!G551))</f>
        <v/>
      </c>
      <c s="50" t="str">
        <f>IF('S.D.PASTE SHEET'!H551="","",UPPER('S.D.PASTE SHEET'!H551))</f>
        <v/>
      </c>
      <c s="50" t="str">
        <f>IF('S.D.PASTE SHEET'!I551="","",'S.D.PASTE SHEET'!I551)</f>
        <v/>
      </c>
      <c s="51" t="str">
        <f>IF('S.D.PASTE SHEET'!J551="","",'S.D.PASTE SHEET'!J551)</f>
        <v/>
      </c>
      <c s="50" t="str">
        <f>IF('S.D.PASTE SHEET'!K551="","",'S.D.PASTE SHEET'!K551)</f>
        <v/>
      </c>
      <c s="50" t="str">
        <f>IF('S.D.PASTE SHEET'!L551="","",'S.D.PASTE SHEET'!L551)</f>
        <v/>
      </c>
      <c s="50" t="str">
        <f>IF('S.D.PASTE SHEET'!M551="","",'S.D.PASTE SHEET'!M551)</f>
        <v/>
      </c>
      <c s="50" t="str">
        <f>IF('S.D.PASTE SHEET'!N551="","",'S.D.PASTE SHEET'!N551)</f>
        <v/>
      </c>
      <c s="50" t="str">
        <f>IF('S.D.PASTE SHEET'!O551="","",'S.D.PASTE SHEET'!O551)</f>
        <v/>
      </c>
      <c s="50" t="str">
        <f>IF('S.D.PASTE SHEET'!P551="","",'S.D.PASTE SHEET'!P551)</f>
        <v/>
      </c>
      <c s="50" t="str">
        <f>IF('S.D.PASTE SHEET'!Q551="","",'S.D.PASTE SHEET'!Q551)</f>
        <v/>
      </c>
      <c s="50" t="str">
        <f>IF('S.D.PASTE SHEET'!R551="","",'S.D.PASTE SHEET'!R551)</f>
        <v/>
      </c>
      <c s="50" t="str">
        <f>IF('S.D.PASTE SHEET'!S551="","",'S.D.PASTE SHEET'!S551)</f>
        <v/>
      </c>
      <c s="50" t="str">
        <f>IF('S.D.PASTE SHEET'!T551="","",'S.D.PASTE SHEET'!T551)</f>
        <v/>
      </c>
      <c s="50" t="str">
        <f>IF('S.D.PASTE SHEET'!U551="","",'S.D.PASTE SHEET'!U551)</f>
        <v/>
      </c>
      <c s="50" t="str">
        <f>IF('S.D.PASTE SHEET'!V551="","",'S.D.PASTE SHEET'!V551)</f>
        <v/>
      </c>
      <c s="50" t="str">
        <f>IF('S.D.PASTE SHEET'!W551="","",'S.D.PASTE SHEET'!W551)</f>
        <v/>
      </c>
      <c s="50" t="str">
        <f>IF('S.D.PASTE SHEET'!X551="","",'S.D.PASTE SHEET'!X551)</f>
        <v/>
      </c>
      <c s="50" t="str">
        <f>IF('S.D.PASTE SHEET'!Y551="","",'S.D.PASTE SHEET'!Y551)</f>
        <v/>
      </c>
      <c s="50" t="str">
        <f>IF('S.D.PASTE SHEET'!Z551="","",'S.D.PASTE SHEET'!Z551)</f>
        <v/>
      </c>
      <c s="50" t="str">
        <f>IF('S.D.PASTE SHEET'!AA551="","",'S.D.PASTE SHEET'!AA551)</f>
        <v/>
      </c>
      <c s="50" t="str">
        <f>IF('S.D.PASTE SHEET'!AB551="","",'S.D.PASTE SHEET'!AB551)</f>
        <v/>
      </c>
      <c s="50" t="str">
        <f>IF('S.D.PASTE SHEET'!AC551="","",'S.D.PASTE SHEET'!AC551)</f>
        <v/>
      </c>
      <c s="50" t="str">
        <f>IF('S.D.PASTE SHEET'!AD551="","",'S.D.PASTE SHEET'!AD551)</f>
        <v/>
      </c>
      <c s="52"/>
      <c s="48" t="str">
        <f>IF(AK551="","",IF(AK551&gt;0,COUNT($AG$2:AG551),""))</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IF(BC551="","",IF(BC551&gt;0,COUNT($AY$2:AY551),""))</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52" spans="1:66" ht="15.75" customHeight="1">
      <c r="A552" s="50" t="str">
        <f>IF('S.D.PASTE SHEET'!A552="","",'S.D.PASTE SHEET'!A552)</f>
        <v/>
      </c>
      <c s="50" t="str">
        <f>IF('S.D.PASTE SHEET'!B552="","",'S.D.PASTE SHEET'!B552)</f>
        <v/>
      </c>
      <c s="50" t="str">
        <f>IF('S.D.PASTE SHEET'!C552="","",'S.D.PASTE SHEET'!C552)</f>
        <v/>
      </c>
      <c s="51" t="str">
        <f>IF('S.D.PASTE SHEET'!D552="","",'S.D.PASTE SHEET'!D552)</f>
        <v/>
      </c>
      <c s="50" t="str">
        <f>IF('S.D.PASTE SHEET'!E552="","",UPPER('S.D.PASTE SHEET'!E552))</f>
        <v/>
      </c>
      <c s="50" t="str">
        <f>IF('S.D.PASTE SHEET'!F552="","",'S.D.PASTE SHEET'!F552)</f>
        <v/>
      </c>
      <c s="50" t="str">
        <f>IF('S.D.PASTE SHEET'!G552="","",UPPER('S.D.PASTE SHEET'!G552))</f>
        <v/>
      </c>
      <c s="50" t="str">
        <f>IF('S.D.PASTE SHEET'!H552="","",UPPER('S.D.PASTE SHEET'!H552))</f>
        <v/>
      </c>
      <c s="50" t="str">
        <f>IF('S.D.PASTE SHEET'!I552="","",'S.D.PASTE SHEET'!I552)</f>
        <v/>
      </c>
      <c s="51" t="str">
        <f>IF('S.D.PASTE SHEET'!J552="","",'S.D.PASTE SHEET'!J552)</f>
        <v/>
      </c>
      <c s="50" t="str">
        <f>IF('S.D.PASTE SHEET'!K552="","",'S.D.PASTE SHEET'!K552)</f>
        <v/>
      </c>
      <c s="50" t="str">
        <f>IF('S.D.PASTE SHEET'!L552="","",'S.D.PASTE SHEET'!L552)</f>
        <v/>
      </c>
      <c s="50" t="str">
        <f>IF('S.D.PASTE SHEET'!M552="","",'S.D.PASTE SHEET'!M552)</f>
        <v/>
      </c>
      <c s="50" t="str">
        <f>IF('S.D.PASTE SHEET'!N552="","",'S.D.PASTE SHEET'!N552)</f>
        <v/>
      </c>
      <c s="50" t="str">
        <f>IF('S.D.PASTE SHEET'!O552="","",'S.D.PASTE SHEET'!O552)</f>
        <v/>
      </c>
      <c s="50" t="str">
        <f>IF('S.D.PASTE SHEET'!P552="","",'S.D.PASTE SHEET'!P552)</f>
        <v/>
      </c>
      <c s="50" t="str">
        <f>IF('S.D.PASTE SHEET'!Q552="","",'S.D.PASTE SHEET'!Q552)</f>
        <v/>
      </c>
      <c s="50" t="str">
        <f>IF('S.D.PASTE SHEET'!R552="","",'S.D.PASTE SHEET'!R552)</f>
        <v/>
      </c>
      <c s="50" t="str">
        <f>IF('S.D.PASTE SHEET'!S552="","",'S.D.PASTE SHEET'!S552)</f>
        <v/>
      </c>
      <c s="50" t="str">
        <f>IF('S.D.PASTE SHEET'!T552="","",'S.D.PASTE SHEET'!T552)</f>
        <v/>
      </c>
      <c s="50" t="str">
        <f>IF('S.D.PASTE SHEET'!U552="","",'S.D.PASTE SHEET'!U552)</f>
        <v/>
      </c>
      <c s="50" t="str">
        <f>IF('S.D.PASTE SHEET'!V552="","",'S.D.PASTE SHEET'!V552)</f>
        <v/>
      </c>
      <c s="50" t="str">
        <f>IF('S.D.PASTE SHEET'!W552="","",'S.D.PASTE SHEET'!W552)</f>
        <v/>
      </c>
      <c s="50" t="str">
        <f>IF('S.D.PASTE SHEET'!X552="","",'S.D.PASTE SHEET'!X552)</f>
        <v/>
      </c>
      <c s="50" t="str">
        <f>IF('S.D.PASTE SHEET'!Y552="","",'S.D.PASTE SHEET'!Y552)</f>
        <v/>
      </c>
      <c s="50" t="str">
        <f>IF('S.D.PASTE SHEET'!Z552="","",'S.D.PASTE SHEET'!Z552)</f>
        <v/>
      </c>
      <c s="50" t="str">
        <f>IF('S.D.PASTE SHEET'!AA552="","",'S.D.PASTE SHEET'!AA552)</f>
        <v/>
      </c>
      <c s="50" t="str">
        <f>IF('S.D.PASTE SHEET'!AB552="","",'S.D.PASTE SHEET'!AB552)</f>
        <v/>
      </c>
      <c s="50" t="str">
        <f>IF('S.D.PASTE SHEET'!AC552="","",'S.D.PASTE SHEET'!AC552)</f>
        <v/>
      </c>
      <c s="50" t="str">
        <f>IF('S.D.PASTE SHEET'!AD552="","",'S.D.PASTE SHEET'!AD552)</f>
        <v/>
      </c>
      <c s="52"/>
      <c s="48" t="str">
        <f>IF(AK552="","",IF(AK552&gt;0,COUNT($AG$2:AG552),""))</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IF(BC552="","",IF(BC552&gt;0,COUNT($AY$2:AY552),""))</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53" spans="1:66" ht="15.75" customHeight="1">
      <c r="A553" s="50" t="str">
        <f>IF('S.D.PASTE SHEET'!A553="","",'S.D.PASTE SHEET'!A553)</f>
        <v/>
      </c>
      <c s="50" t="str">
        <f>IF('S.D.PASTE SHEET'!B553="","",'S.D.PASTE SHEET'!B553)</f>
        <v/>
      </c>
      <c s="50" t="str">
        <f>IF('S.D.PASTE SHEET'!C553="","",'S.D.PASTE SHEET'!C553)</f>
        <v/>
      </c>
      <c s="51" t="str">
        <f>IF('S.D.PASTE SHEET'!D553="","",'S.D.PASTE SHEET'!D553)</f>
        <v/>
      </c>
      <c s="50" t="str">
        <f>IF('S.D.PASTE SHEET'!E553="","",UPPER('S.D.PASTE SHEET'!E553))</f>
        <v/>
      </c>
      <c s="50" t="str">
        <f>IF('S.D.PASTE SHEET'!F553="","",'S.D.PASTE SHEET'!F553)</f>
        <v/>
      </c>
      <c s="50" t="str">
        <f>IF('S.D.PASTE SHEET'!G553="","",UPPER('S.D.PASTE SHEET'!G553))</f>
        <v/>
      </c>
      <c s="50" t="str">
        <f>IF('S.D.PASTE SHEET'!H553="","",UPPER('S.D.PASTE SHEET'!H553))</f>
        <v/>
      </c>
      <c s="50" t="str">
        <f>IF('S.D.PASTE SHEET'!I553="","",'S.D.PASTE SHEET'!I553)</f>
        <v/>
      </c>
      <c s="51" t="str">
        <f>IF('S.D.PASTE SHEET'!J553="","",'S.D.PASTE SHEET'!J553)</f>
        <v/>
      </c>
      <c s="50" t="str">
        <f>IF('S.D.PASTE SHEET'!K553="","",'S.D.PASTE SHEET'!K553)</f>
        <v/>
      </c>
      <c s="50" t="str">
        <f>IF('S.D.PASTE SHEET'!L553="","",'S.D.PASTE SHEET'!L553)</f>
        <v/>
      </c>
      <c s="50" t="str">
        <f>IF('S.D.PASTE SHEET'!M553="","",'S.D.PASTE SHEET'!M553)</f>
        <v/>
      </c>
      <c s="50" t="str">
        <f>IF('S.D.PASTE SHEET'!N553="","",'S.D.PASTE SHEET'!N553)</f>
        <v/>
      </c>
      <c s="50" t="str">
        <f>IF('S.D.PASTE SHEET'!O553="","",'S.D.PASTE SHEET'!O553)</f>
        <v/>
      </c>
      <c s="50" t="str">
        <f>IF('S.D.PASTE SHEET'!P553="","",'S.D.PASTE SHEET'!P553)</f>
        <v/>
      </c>
      <c s="50" t="str">
        <f>IF('S.D.PASTE SHEET'!Q553="","",'S.D.PASTE SHEET'!Q553)</f>
        <v/>
      </c>
      <c s="50" t="str">
        <f>IF('S.D.PASTE SHEET'!R553="","",'S.D.PASTE SHEET'!R553)</f>
        <v/>
      </c>
      <c s="50" t="str">
        <f>IF('S.D.PASTE SHEET'!S553="","",'S.D.PASTE SHEET'!S553)</f>
        <v/>
      </c>
      <c s="50" t="str">
        <f>IF('S.D.PASTE SHEET'!T553="","",'S.D.PASTE SHEET'!T553)</f>
        <v/>
      </c>
      <c s="50" t="str">
        <f>IF('S.D.PASTE SHEET'!U553="","",'S.D.PASTE SHEET'!U553)</f>
        <v/>
      </c>
      <c s="50" t="str">
        <f>IF('S.D.PASTE SHEET'!V553="","",'S.D.PASTE SHEET'!V553)</f>
        <v/>
      </c>
      <c s="50" t="str">
        <f>IF('S.D.PASTE SHEET'!W553="","",'S.D.PASTE SHEET'!W553)</f>
        <v/>
      </c>
      <c s="50" t="str">
        <f>IF('S.D.PASTE SHEET'!X553="","",'S.D.PASTE SHEET'!X553)</f>
        <v/>
      </c>
      <c s="50" t="str">
        <f>IF('S.D.PASTE SHEET'!Y553="","",'S.D.PASTE SHEET'!Y553)</f>
        <v/>
      </c>
      <c s="50" t="str">
        <f>IF('S.D.PASTE SHEET'!Z553="","",'S.D.PASTE SHEET'!Z553)</f>
        <v/>
      </c>
      <c s="50" t="str">
        <f>IF('S.D.PASTE SHEET'!AA553="","",'S.D.PASTE SHEET'!AA553)</f>
        <v/>
      </c>
      <c s="50" t="str">
        <f>IF('S.D.PASTE SHEET'!AB553="","",'S.D.PASTE SHEET'!AB553)</f>
        <v/>
      </c>
      <c s="50" t="str">
        <f>IF('S.D.PASTE SHEET'!AC553="","",'S.D.PASTE SHEET'!AC553)</f>
        <v/>
      </c>
      <c s="50" t="str">
        <f>IF('S.D.PASTE SHEET'!AD553="","",'S.D.PASTE SHEET'!AD553)</f>
        <v/>
      </c>
      <c s="52"/>
      <c s="48" t="str">
        <f>IF(AK553="","",IF(AK553&gt;0,COUNT($AG$2:AG553),""))</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IF(BC553="","",IF(BC553&gt;0,COUNT($AY$2:AY553),""))</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54" spans="1:66" ht="15.75" customHeight="1">
      <c r="A554" s="50" t="str">
        <f>IF('S.D.PASTE SHEET'!A554="","",'S.D.PASTE SHEET'!A554)</f>
        <v/>
      </c>
      <c s="50" t="str">
        <f>IF('S.D.PASTE SHEET'!B554="","",'S.D.PASTE SHEET'!B554)</f>
        <v/>
      </c>
      <c s="50" t="str">
        <f>IF('S.D.PASTE SHEET'!C554="","",'S.D.PASTE SHEET'!C554)</f>
        <v/>
      </c>
      <c s="51" t="str">
        <f>IF('S.D.PASTE SHEET'!D554="","",'S.D.PASTE SHEET'!D554)</f>
        <v/>
      </c>
      <c s="50" t="str">
        <f>IF('S.D.PASTE SHEET'!E554="","",UPPER('S.D.PASTE SHEET'!E554))</f>
        <v/>
      </c>
      <c s="50" t="str">
        <f>IF('S.D.PASTE SHEET'!F554="","",'S.D.PASTE SHEET'!F554)</f>
        <v/>
      </c>
      <c s="50" t="str">
        <f>IF('S.D.PASTE SHEET'!G554="","",UPPER('S.D.PASTE SHEET'!G554))</f>
        <v/>
      </c>
      <c s="50" t="str">
        <f>IF('S.D.PASTE SHEET'!H554="","",UPPER('S.D.PASTE SHEET'!H554))</f>
        <v/>
      </c>
      <c s="50" t="str">
        <f>IF('S.D.PASTE SHEET'!I554="","",'S.D.PASTE SHEET'!I554)</f>
        <v/>
      </c>
      <c s="51" t="str">
        <f>IF('S.D.PASTE SHEET'!J554="","",'S.D.PASTE SHEET'!J554)</f>
        <v/>
      </c>
      <c s="50" t="str">
        <f>IF('S.D.PASTE SHEET'!K554="","",'S.D.PASTE SHEET'!K554)</f>
        <v/>
      </c>
      <c s="50" t="str">
        <f>IF('S.D.PASTE SHEET'!L554="","",'S.D.PASTE SHEET'!L554)</f>
        <v/>
      </c>
      <c s="50" t="str">
        <f>IF('S.D.PASTE SHEET'!M554="","",'S.D.PASTE SHEET'!M554)</f>
        <v/>
      </c>
      <c s="50" t="str">
        <f>IF('S.D.PASTE SHEET'!N554="","",'S.D.PASTE SHEET'!N554)</f>
        <v/>
      </c>
      <c s="50" t="str">
        <f>IF('S.D.PASTE SHEET'!O554="","",'S.D.PASTE SHEET'!O554)</f>
        <v/>
      </c>
      <c s="50" t="str">
        <f>IF('S.D.PASTE SHEET'!P554="","",'S.D.PASTE SHEET'!P554)</f>
        <v/>
      </c>
      <c s="50" t="str">
        <f>IF('S.D.PASTE SHEET'!Q554="","",'S.D.PASTE SHEET'!Q554)</f>
        <v/>
      </c>
      <c s="50" t="str">
        <f>IF('S.D.PASTE SHEET'!R554="","",'S.D.PASTE SHEET'!R554)</f>
        <v/>
      </c>
      <c s="50" t="str">
        <f>IF('S.D.PASTE SHEET'!S554="","",'S.D.PASTE SHEET'!S554)</f>
        <v/>
      </c>
      <c s="50" t="str">
        <f>IF('S.D.PASTE SHEET'!T554="","",'S.D.PASTE SHEET'!T554)</f>
        <v/>
      </c>
      <c s="50" t="str">
        <f>IF('S.D.PASTE SHEET'!U554="","",'S.D.PASTE SHEET'!U554)</f>
        <v/>
      </c>
      <c s="50" t="str">
        <f>IF('S.D.PASTE SHEET'!V554="","",'S.D.PASTE SHEET'!V554)</f>
        <v/>
      </c>
      <c s="50" t="str">
        <f>IF('S.D.PASTE SHEET'!W554="","",'S.D.PASTE SHEET'!W554)</f>
        <v/>
      </c>
      <c s="50" t="str">
        <f>IF('S.D.PASTE SHEET'!X554="","",'S.D.PASTE SHEET'!X554)</f>
        <v/>
      </c>
      <c s="50" t="str">
        <f>IF('S.D.PASTE SHEET'!Y554="","",'S.D.PASTE SHEET'!Y554)</f>
        <v/>
      </c>
      <c s="50" t="str">
        <f>IF('S.D.PASTE SHEET'!Z554="","",'S.D.PASTE SHEET'!Z554)</f>
        <v/>
      </c>
      <c s="50" t="str">
        <f>IF('S.D.PASTE SHEET'!AA554="","",'S.D.PASTE SHEET'!AA554)</f>
        <v/>
      </c>
      <c s="50" t="str">
        <f>IF('S.D.PASTE SHEET'!AB554="","",'S.D.PASTE SHEET'!AB554)</f>
        <v/>
      </c>
      <c s="50" t="str">
        <f>IF('S.D.PASTE SHEET'!AC554="","",'S.D.PASTE SHEET'!AC554)</f>
        <v/>
      </c>
      <c s="50" t="str">
        <f>IF('S.D.PASTE SHEET'!AD554="","",'S.D.PASTE SHEET'!AD554)</f>
        <v/>
      </c>
      <c s="52"/>
      <c s="48" t="str">
        <f>IF(AK554="","",IF(AK554&gt;0,COUNT($AG$2:AG554),""))</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IF(BC554="","",IF(BC554&gt;0,COUNT($AY$2:AY554),""))</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55" spans="1:66" ht="15.75" customHeight="1">
      <c r="A555" s="50" t="str">
        <f>IF('S.D.PASTE SHEET'!A555="","",'S.D.PASTE SHEET'!A555)</f>
        <v/>
      </c>
      <c s="50" t="str">
        <f>IF('S.D.PASTE SHEET'!B555="","",'S.D.PASTE SHEET'!B555)</f>
        <v/>
      </c>
      <c s="50" t="str">
        <f>IF('S.D.PASTE SHEET'!C555="","",'S.D.PASTE SHEET'!C555)</f>
        <v/>
      </c>
      <c s="51" t="str">
        <f>IF('S.D.PASTE SHEET'!D555="","",'S.D.PASTE SHEET'!D555)</f>
        <v/>
      </c>
      <c s="50" t="str">
        <f>IF('S.D.PASTE SHEET'!E555="","",UPPER('S.D.PASTE SHEET'!E555))</f>
        <v/>
      </c>
      <c s="50" t="str">
        <f>IF('S.D.PASTE SHEET'!F555="","",'S.D.PASTE SHEET'!F555)</f>
        <v/>
      </c>
      <c s="50" t="str">
        <f>IF('S.D.PASTE SHEET'!G555="","",UPPER('S.D.PASTE SHEET'!G555))</f>
        <v/>
      </c>
      <c s="50" t="str">
        <f>IF('S.D.PASTE SHEET'!H555="","",UPPER('S.D.PASTE SHEET'!H555))</f>
        <v/>
      </c>
      <c s="50" t="str">
        <f>IF('S.D.PASTE SHEET'!I555="","",'S.D.PASTE SHEET'!I555)</f>
        <v/>
      </c>
      <c s="51" t="str">
        <f>IF('S.D.PASTE SHEET'!J555="","",'S.D.PASTE SHEET'!J555)</f>
        <v/>
      </c>
      <c s="50" t="str">
        <f>IF('S.D.PASTE SHEET'!K555="","",'S.D.PASTE SHEET'!K555)</f>
        <v/>
      </c>
      <c s="50" t="str">
        <f>IF('S.D.PASTE SHEET'!L555="","",'S.D.PASTE SHEET'!L555)</f>
        <v/>
      </c>
      <c s="50" t="str">
        <f>IF('S.D.PASTE SHEET'!M555="","",'S.D.PASTE SHEET'!M555)</f>
        <v/>
      </c>
      <c s="50" t="str">
        <f>IF('S.D.PASTE SHEET'!N555="","",'S.D.PASTE SHEET'!N555)</f>
        <v/>
      </c>
      <c s="50" t="str">
        <f>IF('S.D.PASTE SHEET'!O555="","",'S.D.PASTE SHEET'!O555)</f>
        <v/>
      </c>
      <c s="50" t="str">
        <f>IF('S.D.PASTE SHEET'!P555="","",'S.D.PASTE SHEET'!P555)</f>
        <v/>
      </c>
      <c s="50" t="str">
        <f>IF('S.D.PASTE SHEET'!Q555="","",'S.D.PASTE SHEET'!Q555)</f>
        <v/>
      </c>
      <c s="50" t="str">
        <f>IF('S.D.PASTE SHEET'!R555="","",'S.D.PASTE SHEET'!R555)</f>
        <v/>
      </c>
      <c s="50" t="str">
        <f>IF('S.D.PASTE SHEET'!S555="","",'S.D.PASTE SHEET'!S555)</f>
        <v/>
      </c>
      <c s="50" t="str">
        <f>IF('S.D.PASTE SHEET'!T555="","",'S.D.PASTE SHEET'!T555)</f>
        <v/>
      </c>
      <c s="50" t="str">
        <f>IF('S.D.PASTE SHEET'!U555="","",'S.D.PASTE SHEET'!U555)</f>
        <v/>
      </c>
      <c s="50" t="str">
        <f>IF('S.D.PASTE SHEET'!V555="","",'S.D.PASTE SHEET'!V555)</f>
        <v/>
      </c>
      <c s="50" t="str">
        <f>IF('S.D.PASTE SHEET'!W555="","",'S.D.PASTE SHEET'!W555)</f>
        <v/>
      </c>
      <c s="50" t="str">
        <f>IF('S.D.PASTE SHEET'!X555="","",'S.D.PASTE SHEET'!X555)</f>
        <v/>
      </c>
      <c s="50" t="str">
        <f>IF('S.D.PASTE SHEET'!Y555="","",'S.D.PASTE SHEET'!Y555)</f>
        <v/>
      </c>
      <c s="50" t="str">
        <f>IF('S.D.PASTE SHEET'!Z555="","",'S.D.PASTE SHEET'!Z555)</f>
        <v/>
      </c>
      <c s="50" t="str">
        <f>IF('S.D.PASTE SHEET'!AA555="","",'S.D.PASTE SHEET'!AA555)</f>
        <v/>
      </c>
      <c s="50" t="str">
        <f>IF('S.D.PASTE SHEET'!AB555="","",'S.D.PASTE SHEET'!AB555)</f>
        <v/>
      </c>
      <c s="50" t="str">
        <f>IF('S.D.PASTE SHEET'!AC555="","",'S.D.PASTE SHEET'!AC555)</f>
        <v/>
      </c>
      <c s="50" t="str">
        <f>IF('S.D.PASTE SHEET'!AD555="","",'S.D.PASTE SHEET'!AD555)</f>
        <v/>
      </c>
      <c s="52"/>
      <c s="48" t="str">
        <f>IF(AK555="","",IF(AK555&gt;0,COUNT($AG$2:AG555),""))</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IF(BC555="","",IF(BC555&gt;0,COUNT($AY$2:AY555),""))</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56" spans="1:66" ht="15.75" customHeight="1">
      <c r="A556" s="50" t="str">
        <f>IF('S.D.PASTE SHEET'!A556="","",'S.D.PASTE SHEET'!A556)</f>
        <v/>
      </c>
      <c s="50" t="str">
        <f>IF('S.D.PASTE SHEET'!B556="","",'S.D.PASTE SHEET'!B556)</f>
        <v/>
      </c>
      <c s="50" t="str">
        <f>IF('S.D.PASTE SHEET'!C556="","",'S.D.PASTE SHEET'!C556)</f>
        <v/>
      </c>
      <c s="51" t="str">
        <f>IF('S.D.PASTE SHEET'!D556="","",'S.D.PASTE SHEET'!D556)</f>
        <v/>
      </c>
      <c s="50" t="str">
        <f>IF('S.D.PASTE SHEET'!E556="","",UPPER('S.D.PASTE SHEET'!E556))</f>
        <v/>
      </c>
      <c s="50" t="str">
        <f>IF('S.D.PASTE SHEET'!F556="","",'S.D.PASTE SHEET'!F556)</f>
        <v/>
      </c>
      <c s="50" t="str">
        <f>IF('S.D.PASTE SHEET'!G556="","",UPPER('S.D.PASTE SHEET'!G556))</f>
        <v/>
      </c>
      <c s="50" t="str">
        <f>IF('S.D.PASTE SHEET'!H556="","",UPPER('S.D.PASTE SHEET'!H556))</f>
        <v/>
      </c>
      <c s="50" t="str">
        <f>IF('S.D.PASTE SHEET'!I556="","",'S.D.PASTE SHEET'!I556)</f>
        <v/>
      </c>
      <c s="51" t="str">
        <f>IF('S.D.PASTE SHEET'!J556="","",'S.D.PASTE SHEET'!J556)</f>
        <v/>
      </c>
      <c s="50" t="str">
        <f>IF('S.D.PASTE SHEET'!K556="","",'S.D.PASTE SHEET'!K556)</f>
        <v/>
      </c>
      <c s="50" t="str">
        <f>IF('S.D.PASTE SHEET'!L556="","",'S.D.PASTE SHEET'!L556)</f>
        <v/>
      </c>
      <c s="50" t="str">
        <f>IF('S.D.PASTE SHEET'!M556="","",'S.D.PASTE SHEET'!M556)</f>
        <v/>
      </c>
      <c s="50" t="str">
        <f>IF('S.D.PASTE SHEET'!N556="","",'S.D.PASTE SHEET'!N556)</f>
        <v/>
      </c>
      <c s="50" t="str">
        <f>IF('S.D.PASTE SHEET'!O556="","",'S.D.PASTE SHEET'!O556)</f>
        <v/>
      </c>
      <c s="50" t="str">
        <f>IF('S.D.PASTE SHEET'!P556="","",'S.D.PASTE SHEET'!P556)</f>
        <v/>
      </c>
      <c s="50" t="str">
        <f>IF('S.D.PASTE SHEET'!Q556="","",'S.D.PASTE SHEET'!Q556)</f>
        <v/>
      </c>
      <c s="50" t="str">
        <f>IF('S.D.PASTE SHEET'!R556="","",'S.D.PASTE SHEET'!R556)</f>
        <v/>
      </c>
      <c s="50" t="str">
        <f>IF('S.D.PASTE SHEET'!S556="","",'S.D.PASTE SHEET'!S556)</f>
        <v/>
      </c>
      <c s="50" t="str">
        <f>IF('S.D.PASTE SHEET'!T556="","",'S.D.PASTE SHEET'!T556)</f>
        <v/>
      </c>
      <c s="50" t="str">
        <f>IF('S.D.PASTE SHEET'!U556="","",'S.D.PASTE SHEET'!U556)</f>
        <v/>
      </c>
      <c s="50" t="str">
        <f>IF('S.D.PASTE SHEET'!V556="","",'S.D.PASTE SHEET'!V556)</f>
        <v/>
      </c>
      <c s="50" t="str">
        <f>IF('S.D.PASTE SHEET'!W556="","",'S.D.PASTE SHEET'!W556)</f>
        <v/>
      </c>
      <c s="50" t="str">
        <f>IF('S.D.PASTE SHEET'!X556="","",'S.D.PASTE SHEET'!X556)</f>
        <v/>
      </c>
      <c s="50" t="str">
        <f>IF('S.D.PASTE SHEET'!Y556="","",'S.D.PASTE SHEET'!Y556)</f>
        <v/>
      </c>
      <c s="50" t="str">
        <f>IF('S.D.PASTE SHEET'!Z556="","",'S.D.PASTE SHEET'!Z556)</f>
        <v/>
      </c>
      <c s="50" t="str">
        <f>IF('S.D.PASTE SHEET'!AA556="","",'S.D.PASTE SHEET'!AA556)</f>
        <v/>
      </c>
      <c s="50" t="str">
        <f>IF('S.D.PASTE SHEET'!AB556="","",'S.D.PASTE SHEET'!AB556)</f>
        <v/>
      </c>
      <c s="50" t="str">
        <f>IF('S.D.PASTE SHEET'!AC556="","",'S.D.PASTE SHEET'!AC556)</f>
        <v/>
      </c>
      <c s="50" t="str">
        <f>IF('S.D.PASTE SHEET'!AD556="","",'S.D.PASTE SHEET'!AD556)</f>
        <v/>
      </c>
      <c s="52"/>
      <c s="48" t="str">
        <f>IF(AK556="","",IF(AK556&gt;0,COUNT($AG$2:AG556),""))</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IF(BC556="","",IF(BC556&gt;0,COUNT($AY$2:AY556),""))</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57" spans="1:66" ht="15.75" customHeight="1">
      <c r="A557" s="50" t="str">
        <f>IF('S.D.PASTE SHEET'!A557="","",'S.D.PASTE SHEET'!A557)</f>
        <v/>
      </c>
      <c s="50" t="str">
        <f>IF('S.D.PASTE SHEET'!B557="","",'S.D.PASTE SHEET'!B557)</f>
        <v/>
      </c>
      <c s="50" t="str">
        <f>IF('S.D.PASTE SHEET'!C557="","",'S.D.PASTE SHEET'!C557)</f>
        <v/>
      </c>
      <c s="51" t="str">
        <f>IF('S.D.PASTE SHEET'!D557="","",'S.D.PASTE SHEET'!D557)</f>
        <v/>
      </c>
      <c s="50" t="str">
        <f>IF('S.D.PASTE SHEET'!E557="","",UPPER('S.D.PASTE SHEET'!E557))</f>
        <v/>
      </c>
      <c s="50" t="str">
        <f>IF('S.D.PASTE SHEET'!F557="","",'S.D.PASTE SHEET'!F557)</f>
        <v/>
      </c>
      <c s="50" t="str">
        <f>IF('S.D.PASTE SHEET'!G557="","",UPPER('S.D.PASTE SHEET'!G557))</f>
        <v/>
      </c>
      <c s="50" t="str">
        <f>IF('S.D.PASTE SHEET'!H557="","",UPPER('S.D.PASTE SHEET'!H557))</f>
        <v/>
      </c>
      <c s="50" t="str">
        <f>IF('S.D.PASTE SHEET'!I557="","",'S.D.PASTE SHEET'!I557)</f>
        <v/>
      </c>
      <c s="51" t="str">
        <f>IF('S.D.PASTE SHEET'!J557="","",'S.D.PASTE SHEET'!J557)</f>
        <v/>
      </c>
      <c s="50" t="str">
        <f>IF('S.D.PASTE SHEET'!K557="","",'S.D.PASTE SHEET'!K557)</f>
        <v/>
      </c>
      <c s="50" t="str">
        <f>IF('S.D.PASTE SHEET'!L557="","",'S.D.PASTE SHEET'!L557)</f>
        <v/>
      </c>
      <c s="50" t="str">
        <f>IF('S.D.PASTE SHEET'!M557="","",'S.D.PASTE SHEET'!M557)</f>
        <v/>
      </c>
      <c s="50" t="str">
        <f>IF('S.D.PASTE SHEET'!N557="","",'S.D.PASTE SHEET'!N557)</f>
        <v/>
      </c>
      <c s="50" t="str">
        <f>IF('S.D.PASTE SHEET'!O557="","",'S.D.PASTE SHEET'!O557)</f>
        <v/>
      </c>
      <c s="50" t="str">
        <f>IF('S.D.PASTE SHEET'!P557="","",'S.D.PASTE SHEET'!P557)</f>
        <v/>
      </c>
      <c s="50" t="str">
        <f>IF('S.D.PASTE SHEET'!Q557="","",'S.D.PASTE SHEET'!Q557)</f>
        <v/>
      </c>
      <c s="50" t="str">
        <f>IF('S.D.PASTE SHEET'!R557="","",'S.D.PASTE SHEET'!R557)</f>
        <v/>
      </c>
      <c s="50" t="str">
        <f>IF('S.D.PASTE SHEET'!S557="","",'S.D.PASTE SHEET'!S557)</f>
        <v/>
      </c>
      <c s="50" t="str">
        <f>IF('S.D.PASTE SHEET'!T557="","",'S.D.PASTE SHEET'!T557)</f>
        <v/>
      </c>
      <c s="50" t="str">
        <f>IF('S.D.PASTE SHEET'!U557="","",'S.D.PASTE SHEET'!U557)</f>
        <v/>
      </c>
      <c s="50" t="str">
        <f>IF('S.D.PASTE SHEET'!V557="","",'S.D.PASTE SHEET'!V557)</f>
        <v/>
      </c>
      <c s="50" t="str">
        <f>IF('S.D.PASTE SHEET'!W557="","",'S.D.PASTE SHEET'!W557)</f>
        <v/>
      </c>
      <c s="50" t="str">
        <f>IF('S.D.PASTE SHEET'!X557="","",'S.D.PASTE SHEET'!X557)</f>
        <v/>
      </c>
      <c s="50" t="str">
        <f>IF('S.D.PASTE SHEET'!Y557="","",'S.D.PASTE SHEET'!Y557)</f>
        <v/>
      </c>
      <c s="50" t="str">
        <f>IF('S.D.PASTE SHEET'!Z557="","",'S.D.PASTE SHEET'!Z557)</f>
        <v/>
      </c>
      <c s="50" t="str">
        <f>IF('S.D.PASTE SHEET'!AA557="","",'S.D.PASTE SHEET'!AA557)</f>
        <v/>
      </c>
      <c s="50" t="str">
        <f>IF('S.D.PASTE SHEET'!AB557="","",'S.D.PASTE SHEET'!AB557)</f>
        <v/>
      </c>
      <c s="50" t="str">
        <f>IF('S.D.PASTE SHEET'!AC557="","",'S.D.PASTE SHEET'!AC557)</f>
        <v/>
      </c>
      <c s="50" t="str">
        <f>IF('S.D.PASTE SHEET'!AD557="","",'S.D.PASTE SHEET'!AD557)</f>
        <v/>
      </c>
      <c s="52"/>
      <c s="48" t="str">
        <f>IF(AK557="","",IF(AK557&gt;0,COUNT($AG$2:AG557),""))</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IF(BC557="","",IF(BC557&gt;0,COUNT($AY$2:AY557),""))</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58" spans="1:66" ht="15.75" customHeight="1">
      <c r="A558" s="50" t="str">
        <f>IF('S.D.PASTE SHEET'!A558="","",'S.D.PASTE SHEET'!A558)</f>
        <v/>
      </c>
      <c s="50" t="str">
        <f>IF('S.D.PASTE SHEET'!B558="","",'S.D.PASTE SHEET'!B558)</f>
        <v/>
      </c>
      <c s="50" t="str">
        <f>IF('S.D.PASTE SHEET'!C558="","",'S.D.PASTE SHEET'!C558)</f>
        <v/>
      </c>
      <c s="51" t="str">
        <f>IF('S.D.PASTE SHEET'!D558="","",'S.D.PASTE SHEET'!D558)</f>
        <v/>
      </c>
      <c s="50" t="str">
        <f>IF('S.D.PASTE SHEET'!E558="","",UPPER('S.D.PASTE SHEET'!E558))</f>
        <v/>
      </c>
      <c s="50" t="str">
        <f>IF('S.D.PASTE SHEET'!F558="","",'S.D.PASTE SHEET'!F558)</f>
        <v/>
      </c>
      <c s="50" t="str">
        <f>IF('S.D.PASTE SHEET'!G558="","",UPPER('S.D.PASTE SHEET'!G558))</f>
        <v/>
      </c>
      <c s="50" t="str">
        <f>IF('S.D.PASTE SHEET'!H558="","",UPPER('S.D.PASTE SHEET'!H558))</f>
        <v/>
      </c>
      <c s="50" t="str">
        <f>IF('S.D.PASTE SHEET'!I558="","",'S.D.PASTE SHEET'!I558)</f>
        <v/>
      </c>
      <c s="51" t="str">
        <f>IF('S.D.PASTE SHEET'!J558="","",'S.D.PASTE SHEET'!J558)</f>
        <v/>
      </c>
      <c s="50" t="str">
        <f>IF('S.D.PASTE SHEET'!K558="","",'S.D.PASTE SHEET'!K558)</f>
        <v/>
      </c>
      <c s="50" t="str">
        <f>IF('S.D.PASTE SHEET'!L558="","",'S.D.PASTE SHEET'!L558)</f>
        <v/>
      </c>
      <c s="50" t="str">
        <f>IF('S.D.PASTE SHEET'!M558="","",'S.D.PASTE SHEET'!M558)</f>
        <v/>
      </c>
      <c s="50" t="str">
        <f>IF('S.D.PASTE SHEET'!N558="","",'S.D.PASTE SHEET'!N558)</f>
        <v/>
      </c>
      <c s="50" t="str">
        <f>IF('S.D.PASTE SHEET'!O558="","",'S.D.PASTE SHEET'!O558)</f>
        <v/>
      </c>
      <c s="50" t="str">
        <f>IF('S.D.PASTE SHEET'!P558="","",'S.D.PASTE SHEET'!P558)</f>
        <v/>
      </c>
      <c s="50" t="str">
        <f>IF('S.D.PASTE SHEET'!Q558="","",'S.D.PASTE SHEET'!Q558)</f>
        <v/>
      </c>
      <c s="50" t="str">
        <f>IF('S.D.PASTE SHEET'!R558="","",'S.D.PASTE SHEET'!R558)</f>
        <v/>
      </c>
      <c s="50" t="str">
        <f>IF('S.D.PASTE SHEET'!S558="","",'S.D.PASTE SHEET'!S558)</f>
        <v/>
      </c>
      <c s="50" t="str">
        <f>IF('S.D.PASTE SHEET'!T558="","",'S.D.PASTE SHEET'!T558)</f>
        <v/>
      </c>
      <c s="50" t="str">
        <f>IF('S.D.PASTE SHEET'!U558="","",'S.D.PASTE SHEET'!U558)</f>
        <v/>
      </c>
      <c s="50" t="str">
        <f>IF('S.D.PASTE SHEET'!V558="","",'S.D.PASTE SHEET'!V558)</f>
        <v/>
      </c>
      <c s="50" t="str">
        <f>IF('S.D.PASTE SHEET'!W558="","",'S.D.PASTE SHEET'!W558)</f>
        <v/>
      </c>
      <c s="50" t="str">
        <f>IF('S.D.PASTE SHEET'!X558="","",'S.D.PASTE SHEET'!X558)</f>
        <v/>
      </c>
      <c s="50" t="str">
        <f>IF('S.D.PASTE SHEET'!Y558="","",'S.D.PASTE SHEET'!Y558)</f>
        <v/>
      </c>
      <c s="50" t="str">
        <f>IF('S.D.PASTE SHEET'!Z558="","",'S.D.PASTE SHEET'!Z558)</f>
        <v/>
      </c>
      <c s="50" t="str">
        <f>IF('S.D.PASTE SHEET'!AA558="","",'S.D.PASTE SHEET'!AA558)</f>
        <v/>
      </c>
      <c s="50" t="str">
        <f>IF('S.D.PASTE SHEET'!AB558="","",'S.D.PASTE SHEET'!AB558)</f>
        <v/>
      </c>
      <c s="50" t="str">
        <f>IF('S.D.PASTE SHEET'!AC558="","",'S.D.PASTE SHEET'!AC558)</f>
        <v/>
      </c>
      <c s="50" t="str">
        <f>IF('S.D.PASTE SHEET'!AD558="","",'S.D.PASTE SHEET'!AD558)</f>
        <v/>
      </c>
      <c s="52"/>
      <c s="48" t="str">
        <f>IF(AK558="","",IF(AK558&gt;0,COUNT($AG$2:AG558),""))</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IF(BC558="","",IF(BC558&gt;0,COUNT($AY$2:AY558),""))</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59" spans="1:66" ht="15.75" customHeight="1">
      <c r="A559" s="50" t="str">
        <f>IF('S.D.PASTE SHEET'!A559="","",'S.D.PASTE SHEET'!A559)</f>
        <v/>
      </c>
      <c s="50" t="str">
        <f>IF('S.D.PASTE SHEET'!B559="","",'S.D.PASTE SHEET'!B559)</f>
        <v/>
      </c>
      <c s="50" t="str">
        <f>IF('S.D.PASTE SHEET'!C559="","",'S.D.PASTE SHEET'!C559)</f>
        <v/>
      </c>
      <c s="51" t="str">
        <f>IF('S.D.PASTE SHEET'!D559="","",'S.D.PASTE SHEET'!D559)</f>
        <v/>
      </c>
      <c s="50" t="str">
        <f>IF('S.D.PASTE SHEET'!E559="","",UPPER('S.D.PASTE SHEET'!E559))</f>
        <v/>
      </c>
      <c s="50" t="str">
        <f>IF('S.D.PASTE SHEET'!F559="","",'S.D.PASTE SHEET'!F559)</f>
        <v/>
      </c>
      <c s="50" t="str">
        <f>IF('S.D.PASTE SHEET'!G559="","",UPPER('S.D.PASTE SHEET'!G559))</f>
        <v/>
      </c>
      <c s="50" t="str">
        <f>IF('S.D.PASTE SHEET'!H559="","",UPPER('S.D.PASTE SHEET'!H559))</f>
        <v/>
      </c>
      <c s="50" t="str">
        <f>IF('S.D.PASTE SHEET'!I559="","",'S.D.PASTE SHEET'!I559)</f>
        <v/>
      </c>
      <c s="51" t="str">
        <f>IF('S.D.PASTE SHEET'!J559="","",'S.D.PASTE SHEET'!J559)</f>
        <v/>
      </c>
      <c s="50" t="str">
        <f>IF('S.D.PASTE SHEET'!K559="","",'S.D.PASTE SHEET'!K559)</f>
        <v/>
      </c>
      <c s="50" t="str">
        <f>IF('S.D.PASTE SHEET'!L559="","",'S.D.PASTE SHEET'!L559)</f>
        <v/>
      </c>
      <c s="50" t="str">
        <f>IF('S.D.PASTE SHEET'!M559="","",'S.D.PASTE SHEET'!M559)</f>
        <v/>
      </c>
      <c s="50" t="str">
        <f>IF('S.D.PASTE SHEET'!N559="","",'S.D.PASTE SHEET'!N559)</f>
        <v/>
      </c>
      <c s="50" t="str">
        <f>IF('S.D.PASTE SHEET'!O559="","",'S.D.PASTE SHEET'!O559)</f>
        <v/>
      </c>
      <c s="50" t="str">
        <f>IF('S.D.PASTE SHEET'!P559="","",'S.D.PASTE SHEET'!P559)</f>
        <v/>
      </c>
      <c s="50" t="str">
        <f>IF('S.D.PASTE SHEET'!Q559="","",'S.D.PASTE SHEET'!Q559)</f>
        <v/>
      </c>
      <c s="50" t="str">
        <f>IF('S.D.PASTE SHEET'!R559="","",'S.D.PASTE SHEET'!R559)</f>
        <v/>
      </c>
      <c s="50" t="str">
        <f>IF('S.D.PASTE SHEET'!S559="","",'S.D.PASTE SHEET'!S559)</f>
        <v/>
      </c>
      <c s="50" t="str">
        <f>IF('S.D.PASTE SHEET'!T559="","",'S.D.PASTE SHEET'!T559)</f>
        <v/>
      </c>
      <c s="50" t="str">
        <f>IF('S.D.PASTE SHEET'!U559="","",'S.D.PASTE SHEET'!U559)</f>
        <v/>
      </c>
      <c s="50" t="str">
        <f>IF('S.D.PASTE SHEET'!V559="","",'S.D.PASTE SHEET'!V559)</f>
        <v/>
      </c>
      <c s="50" t="str">
        <f>IF('S.D.PASTE SHEET'!W559="","",'S.D.PASTE SHEET'!W559)</f>
        <v/>
      </c>
      <c s="50" t="str">
        <f>IF('S.D.PASTE SHEET'!X559="","",'S.D.PASTE SHEET'!X559)</f>
        <v/>
      </c>
      <c s="50" t="str">
        <f>IF('S.D.PASTE SHEET'!Y559="","",'S.D.PASTE SHEET'!Y559)</f>
        <v/>
      </c>
      <c s="50" t="str">
        <f>IF('S.D.PASTE SHEET'!Z559="","",'S.D.PASTE SHEET'!Z559)</f>
        <v/>
      </c>
      <c s="50" t="str">
        <f>IF('S.D.PASTE SHEET'!AA559="","",'S.D.PASTE SHEET'!AA559)</f>
        <v/>
      </c>
      <c s="50" t="str">
        <f>IF('S.D.PASTE SHEET'!AB559="","",'S.D.PASTE SHEET'!AB559)</f>
        <v/>
      </c>
      <c s="50" t="str">
        <f>IF('S.D.PASTE SHEET'!AC559="","",'S.D.PASTE SHEET'!AC559)</f>
        <v/>
      </c>
      <c s="50" t="str">
        <f>IF('S.D.PASTE SHEET'!AD559="","",'S.D.PASTE SHEET'!AD559)</f>
        <v/>
      </c>
      <c s="52"/>
      <c s="48" t="str">
        <f>IF(AK559="","",IF(AK559&gt;0,COUNT($AG$2:AG559),""))</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IF(BC559="","",IF(BC559&gt;0,COUNT($AY$2:AY559),""))</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60" spans="1:66" ht="15.75" customHeight="1">
      <c r="A560" s="50" t="str">
        <f>IF('S.D.PASTE SHEET'!A560="","",'S.D.PASTE SHEET'!A560)</f>
        <v/>
      </c>
      <c s="50" t="str">
        <f>IF('S.D.PASTE SHEET'!B560="","",'S.D.PASTE SHEET'!B560)</f>
        <v/>
      </c>
      <c s="50" t="str">
        <f>IF('S.D.PASTE SHEET'!C560="","",'S.D.PASTE SHEET'!C560)</f>
        <v/>
      </c>
      <c s="51" t="str">
        <f>IF('S.D.PASTE SHEET'!D560="","",'S.D.PASTE SHEET'!D560)</f>
        <v/>
      </c>
      <c s="50" t="str">
        <f>IF('S.D.PASTE SHEET'!E560="","",UPPER('S.D.PASTE SHEET'!E560))</f>
        <v/>
      </c>
      <c s="50" t="str">
        <f>IF('S.D.PASTE SHEET'!F560="","",'S.D.PASTE SHEET'!F560)</f>
        <v/>
      </c>
      <c s="50" t="str">
        <f>IF('S.D.PASTE SHEET'!G560="","",UPPER('S.D.PASTE SHEET'!G560))</f>
        <v/>
      </c>
      <c s="50" t="str">
        <f>IF('S.D.PASTE SHEET'!H560="","",UPPER('S.D.PASTE SHEET'!H560))</f>
        <v/>
      </c>
      <c s="50" t="str">
        <f>IF('S.D.PASTE SHEET'!I560="","",'S.D.PASTE SHEET'!I560)</f>
        <v/>
      </c>
      <c s="51" t="str">
        <f>IF('S.D.PASTE SHEET'!J560="","",'S.D.PASTE SHEET'!J560)</f>
        <v/>
      </c>
      <c s="50" t="str">
        <f>IF('S.D.PASTE SHEET'!K560="","",'S.D.PASTE SHEET'!K560)</f>
        <v/>
      </c>
      <c s="50" t="str">
        <f>IF('S.D.PASTE SHEET'!L560="","",'S.D.PASTE SHEET'!L560)</f>
        <v/>
      </c>
      <c s="50" t="str">
        <f>IF('S.D.PASTE SHEET'!M560="","",'S.D.PASTE SHEET'!M560)</f>
        <v/>
      </c>
      <c s="50" t="str">
        <f>IF('S.D.PASTE SHEET'!N560="","",'S.D.PASTE SHEET'!N560)</f>
        <v/>
      </c>
      <c s="50" t="str">
        <f>IF('S.D.PASTE SHEET'!O560="","",'S.D.PASTE SHEET'!O560)</f>
        <v/>
      </c>
      <c s="50" t="str">
        <f>IF('S.D.PASTE SHEET'!P560="","",'S.D.PASTE SHEET'!P560)</f>
        <v/>
      </c>
      <c s="50" t="str">
        <f>IF('S.D.PASTE SHEET'!Q560="","",'S.D.PASTE SHEET'!Q560)</f>
        <v/>
      </c>
      <c s="50" t="str">
        <f>IF('S.D.PASTE SHEET'!R560="","",'S.D.PASTE SHEET'!R560)</f>
        <v/>
      </c>
      <c s="50" t="str">
        <f>IF('S.D.PASTE SHEET'!S560="","",'S.D.PASTE SHEET'!S560)</f>
        <v/>
      </c>
      <c s="50" t="str">
        <f>IF('S.D.PASTE SHEET'!T560="","",'S.D.PASTE SHEET'!T560)</f>
        <v/>
      </c>
      <c s="50" t="str">
        <f>IF('S.D.PASTE SHEET'!U560="","",'S.D.PASTE SHEET'!U560)</f>
        <v/>
      </c>
      <c s="50" t="str">
        <f>IF('S.D.PASTE SHEET'!V560="","",'S.D.PASTE SHEET'!V560)</f>
        <v/>
      </c>
      <c s="50" t="str">
        <f>IF('S.D.PASTE SHEET'!W560="","",'S.D.PASTE SHEET'!W560)</f>
        <v/>
      </c>
      <c s="50" t="str">
        <f>IF('S.D.PASTE SHEET'!X560="","",'S.D.PASTE SHEET'!X560)</f>
        <v/>
      </c>
      <c s="50" t="str">
        <f>IF('S.D.PASTE SHEET'!Y560="","",'S.D.PASTE SHEET'!Y560)</f>
        <v/>
      </c>
      <c s="50" t="str">
        <f>IF('S.D.PASTE SHEET'!Z560="","",'S.D.PASTE SHEET'!Z560)</f>
        <v/>
      </c>
      <c s="50" t="str">
        <f>IF('S.D.PASTE SHEET'!AA560="","",'S.D.PASTE SHEET'!AA560)</f>
        <v/>
      </c>
      <c s="50" t="str">
        <f>IF('S.D.PASTE SHEET'!AB560="","",'S.D.PASTE SHEET'!AB560)</f>
        <v/>
      </c>
      <c s="50" t="str">
        <f>IF('S.D.PASTE SHEET'!AC560="","",'S.D.PASTE SHEET'!AC560)</f>
        <v/>
      </c>
      <c s="50" t="str">
        <f>IF('S.D.PASTE SHEET'!AD560="","",'S.D.PASTE SHEET'!AD560)</f>
        <v/>
      </c>
      <c s="52"/>
      <c s="48" t="str">
        <f>IF(AK560="","",IF(AK560&gt;0,COUNT($AG$2:AG560),""))</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IF(BC560="","",IF(BC560&gt;0,COUNT($AY$2:AY560),""))</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61" spans="1:66" ht="15.75" customHeight="1">
      <c r="A561" s="50" t="str">
        <f>IF('S.D.PASTE SHEET'!A561="","",'S.D.PASTE SHEET'!A561)</f>
        <v/>
      </c>
      <c s="50" t="str">
        <f>IF('S.D.PASTE SHEET'!B561="","",'S.D.PASTE SHEET'!B561)</f>
        <v/>
      </c>
      <c s="50" t="str">
        <f>IF('S.D.PASTE SHEET'!C561="","",'S.D.PASTE SHEET'!C561)</f>
        <v/>
      </c>
      <c s="51" t="str">
        <f>IF('S.D.PASTE SHEET'!D561="","",'S.D.PASTE SHEET'!D561)</f>
        <v/>
      </c>
      <c s="50" t="str">
        <f>IF('S.D.PASTE SHEET'!E561="","",UPPER('S.D.PASTE SHEET'!E561))</f>
        <v/>
      </c>
      <c s="50" t="str">
        <f>IF('S.D.PASTE SHEET'!F561="","",'S.D.PASTE SHEET'!F561)</f>
        <v/>
      </c>
      <c s="50" t="str">
        <f>IF('S.D.PASTE SHEET'!G561="","",UPPER('S.D.PASTE SHEET'!G561))</f>
        <v/>
      </c>
      <c s="50" t="str">
        <f>IF('S.D.PASTE SHEET'!H561="","",UPPER('S.D.PASTE SHEET'!H561))</f>
        <v/>
      </c>
      <c s="50" t="str">
        <f>IF('S.D.PASTE SHEET'!I561="","",'S.D.PASTE SHEET'!I561)</f>
        <v/>
      </c>
      <c s="51" t="str">
        <f>IF('S.D.PASTE SHEET'!J561="","",'S.D.PASTE SHEET'!J561)</f>
        <v/>
      </c>
      <c s="50" t="str">
        <f>IF('S.D.PASTE SHEET'!K561="","",'S.D.PASTE SHEET'!K561)</f>
        <v/>
      </c>
      <c s="50" t="str">
        <f>IF('S.D.PASTE SHEET'!L561="","",'S.D.PASTE SHEET'!L561)</f>
        <v/>
      </c>
      <c s="50" t="str">
        <f>IF('S.D.PASTE SHEET'!M561="","",'S.D.PASTE SHEET'!M561)</f>
        <v/>
      </c>
      <c s="50" t="str">
        <f>IF('S.D.PASTE SHEET'!N561="","",'S.D.PASTE SHEET'!N561)</f>
        <v/>
      </c>
      <c s="50" t="str">
        <f>IF('S.D.PASTE SHEET'!O561="","",'S.D.PASTE SHEET'!O561)</f>
        <v/>
      </c>
      <c s="50" t="str">
        <f>IF('S.D.PASTE SHEET'!P561="","",'S.D.PASTE SHEET'!P561)</f>
        <v/>
      </c>
      <c s="50" t="str">
        <f>IF('S.D.PASTE SHEET'!Q561="","",'S.D.PASTE SHEET'!Q561)</f>
        <v/>
      </c>
      <c s="50" t="str">
        <f>IF('S.D.PASTE SHEET'!R561="","",'S.D.PASTE SHEET'!R561)</f>
        <v/>
      </c>
      <c s="50" t="str">
        <f>IF('S.D.PASTE SHEET'!S561="","",'S.D.PASTE SHEET'!S561)</f>
        <v/>
      </c>
      <c s="50" t="str">
        <f>IF('S.D.PASTE SHEET'!T561="","",'S.D.PASTE SHEET'!T561)</f>
        <v/>
      </c>
      <c s="50" t="str">
        <f>IF('S.D.PASTE SHEET'!U561="","",'S.D.PASTE SHEET'!U561)</f>
        <v/>
      </c>
      <c s="50" t="str">
        <f>IF('S.D.PASTE SHEET'!V561="","",'S.D.PASTE SHEET'!V561)</f>
        <v/>
      </c>
      <c s="50" t="str">
        <f>IF('S.D.PASTE SHEET'!W561="","",'S.D.PASTE SHEET'!W561)</f>
        <v/>
      </c>
      <c s="50" t="str">
        <f>IF('S.D.PASTE SHEET'!X561="","",'S.D.PASTE SHEET'!X561)</f>
        <v/>
      </c>
      <c s="50" t="str">
        <f>IF('S.D.PASTE SHEET'!Y561="","",'S.D.PASTE SHEET'!Y561)</f>
        <v/>
      </c>
      <c s="50" t="str">
        <f>IF('S.D.PASTE SHEET'!Z561="","",'S.D.PASTE SHEET'!Z561)</f>
        <v/>
      </c>
      <c s="50" t="str">
        <f>IF('S.D.PASTE SHEET'!AA561="","",'S.D.PASTE SHEET'!AA561)</f>
        <v/>
      </c>
      <c s="50" t="str">
        <f>IF('S.D.PASTE SHEET'!AB561="","",'S.D.PASTE SHEET'!AB561)</f>
        <v/>
      </c>
      <c s="50" t="str">
        <f>IF('S.D.PASTE SHEET'!AC561="","",'S.D.PASTE SHEET'!AC561)</f>
        <v/>
      </c>
      <c s="50" t="str">
        <f>IF('S.D.PASTE SHEET'!AD561="","",'S.D.PASTE SHEET'!AD561)</f>
        <v/>
      </c>
      <c s="52"/>
      <c s="48" t="str">
        <f>IF(AK561="","",IF(AK561&gt;0,COUNT($AG$2:AG561),""))</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IF(BC561="","",IF(BC561&gt;0,COUNT($AY$2:AY561),""))</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62" spans="1:66" ht="15.75" customHeight="1">
      <c r="A562" s="50" t="str">
        <f>IF('S.D.PASTE SHEET'!A562="","",'S.D.PASTE SHEET'!A562)</f>
        <v/>
      </c>
      <c s="50" t="str">
        <f>IF('S.D.PASTE SHEET'!B562="","",'S.D.PASTE SHEET'!B562)</f>
        <v/>
      </c>
      <c s="50" t="str">
        <f>IF('S.D.PASTE SHEET'!C562="","",'S.D.PASTE SHEET'!C562)</f>
        <v/>
      </c>
      <c s="51" t="str">
        <f>IF('S.D.PASTE SHEET'!D562="","",'S.D.PASTE SHEET'!D562)</f>
        <v/>
      </c>
      <c s="50" t="str">
        <f>IF('S.D.PASTE SHEET'!E562="","",UPPER('S.D.PASTE SHEET'!E562))</f>
        <v/>
      </c>
      <c s="50" t="str">
        <f>IF('S.D.PASTE SHEET'!F562="","",'S.D.PASTE SHEET'!F562)</f>
        <v/>
      </c>
      <c s="50" t="str">
        <f>IF('S.D.PASTE SHEET'!G562="","",UPPER('S.D.PASTE SHEET'!G562))</f>
        <v/>
      </c>
      <c s="50" t="str">
        <f>IF('S.D.PASTE SHEET'!H562="","",UPPER('S.D.PASTE SHEET'!H562))</f>
        <v/>
      </c>
      <c s="50" t="str">
        <f>IF('S.D.PASTE SHEET'!I562="","",'S.D.PASTE SHEET'!I562)</f>
        <v/>
      </c>
      <c s="51" t="str">
        <f>IF('S.D.PASTE SHEET'!J562="","",'S.D.PASTE SHEET'!J562)</f>
        <v/>
      </c>
      <c s="50" t="str">
        <f>IF('S.D.PASTE SHEET'!K562="","",'S.D.PASTE SHEET'!K562)</f>
        <v/>
      </c>
      <c s="50" t="str">
        <f>IF('S.D.PASTE SHEET'!L562="","",'S.D.PASTE SHEET'!L562)</f>
        <v/>
      </c>
      <c s="50" t="str">
        <f>IF('S.D.PASTE SHEET'!M562="","",'S.D.PASTE SHEET'!M562)</f>
        <v/>
      </c>
      <c s="50" t="str">
        <f>IF('S.D.PASTE SHEET'!N562="","",'S.D.PASTE SHEET'!N562)</f>
        <v/>
      </c>
      <c s="50" t="str">
        <f>IF('S.D.PASTE SHEET'!O562="","",'S.D.PASTE SHEET'!O562)</f>
        <v/>
      </c>
      <c s="50" t="str">
        <f>IF('S.D.PASTE SHEET'!P562="","",'S.D.PASTE SHEET'!P562)</f>
        <v/>
      </c>
      <c s="50" t="str">
        <f>IF('S.D.PASTE SHEET'!Q562="","",'S.D.PASTE SHEET'!Q562)</f>
        <v/>
      </c>
      <c s="50" t="str">
        <f>IF('S.D.PASTE SHEET'!R562="","",'S.D.PASTE SHEET'!R562)</f>
        <v/>
      </c>
      <c s="50" t="str">
        <f>IF('S.D.PASTE SHEET'!S562="","",'S.D.PASTE SHEET'!S562)</f>
        <v/>
      </c>
      <c s="50" t="str">
        <f>IF('S.D.PASTE SHEET'!T562="","",'S.D.PASTE SHEET'!T562)</f>
        <v/>
      </c>
      <c s="50" t="str">
        <f>IF('S.D.PASTE SHEET'!U562="","",'S.D.PASTE SHEET'!U562)</f>
        <v/>
      </c>
      <c s="50" t="str">
        <f>IF('S.D.PASTE SHEET'!V562="","",'S.D.PASTE SHEET'!V562)</f>
        <v/>
      </c>
      <c s="50" t="str">
        <f>IF('S.D.PASTE SHEET'!W562="","",'S.D.PASTE SHEET'!W562)</f>
        <v/>
      </c>
      <c s="50" t="str">
        <f>IF('S.D.PASTE SHEET'!X562="","",'S.D.PASTE SHEET'!X562)</f>
        <v/>
      </c>
      <c s="50" t="str">
        <f>IF('S.D.PASTE SHEET'!Y562="","",'S.D.PASTE SHEET'!Y562)</f>
        <v/>
      </c>
      <c s="50" t="str">
        <f>IF('S.D.PASTE SHEET'!Z562="","",'S.D.PASTE SHEET'!Z562)</f>
        <v/>
      </c>
      <c s="50" t="str">
        <f>IF('S.D.PASTE SHEET'!AA562="","",'S.D.PASTE SHEET'!AA562)</f>
        <v/>
      </c>
      <c s="50" t="str">
        <f>IF('S.D.PASTE SHEET'!AB562="","",'S.D.PASTE SHEET'!AB562)</f>
        <v/>
      </c>
      <c s="50" t="str">
        <f>IF('S.D.PASTE SHEET'!AC562="","",'S.D.PASTE SHEET'!AC562)</f>
        <v/>
      </c>
      <c s="50" t="str">
        <f>IF('S.D.PASTE SHEET'!AD562="","",'S.D.PASTE SHEET'!AD562)</f>
        <v/>
      </c>
      <c s="52"/>
      <c s="48" t="str">
        <f>IF(AK562="","",IF(AK562&gt;0,COUNT($AG$2:AG562),""))</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IF(BC562="","",IF(BC562&gt;0,COUNT($AY$2:AY562),""))</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63" spans="1:66" ht="15.75" customHeight="1">
      <c r="A563" s="50" t="str">
        <f>IF('S.D.PASTE SHEET'!A563="","",'S.D.PASTE SHEET'!A563)</f>
        <v/>
      </c>
      <c s="50" t="str">
        <f>IF('S.D.PASTE SHEET'!B563="","",'S.D.PASTE SHEET'!B563)</f>
        <v/>
      </c>
      <c s="50" t="str">
        <f>IF('S.D.PASTE SHEET'!C563="","",'S.D.PASTE SHEET'!C563)</f>
        <v/>
      </c>
      <c s="51" t="str">
        <f>IF('S.D.PASTE SHEET'!D563="","",'S.D.PASTE SHEET'!D563)</f>
        <v/>
      </c>
      <c s="50" t="str">
        <f>IF('S.D.PASTE SHEET'!E563="","",UPPER('S.D.PASTE SHEET'!E563))</f>
        <v/>
      </c>
      <c s="50" t="str">
        <f>IF('S.D.PASTE SHEET'!F563="","",'S.D.PASTE SHEET'!F563)</f>
        <v/>
      </c>
      <c s="50" t="str">
        <f>IF('S.D.PASTE SHEET'!G563="","",UPPER('S.D.PASTE SHEET'!G563))</f>
        <v/>
      </c>
      <c s="50" t="str">
        <f>IF('S.D.PASTE SHEET'!H563="","",UPPER('S.D.PASTE SHEET'!H563))</f>
        <v/>
      </c>
      <c s="50" t="str">
        <f>IF('S.D.PASTE SHEET'!I563="","",'S.D.PASTE SHEET'!I563)</f>
        <v/>
      </c>
      <c s="51" t="str">
        <f>IF('S.D.PASTE SHEET'!J563="","",'S.D.PASTE SHEET'!J563)</f>
        <v/>
      </c>
      <c s="50" t="str">
        <f>IF('S.D.PASTE SHEET'!K563="","",'S.D.PASTE SHEET'!K563)</f>
        <v/>
      </c>
      <c s="50" t="str">
        <f>IF('S.D.PASTE SHEET'!L563="","",'S.D.PASTE SHEET'!L563)</f>
        <v/>
      </c>
      <c s="50" t="str">
        <f>IF('S.D.PASTE SHEET'!M563="","",'S.D.PASTE SHEET'!M563)</f>
        <v/>
      </c>
      <c s="50" t="str">
        <f>IF('S.D.PASTE SHEET'!N563="","",'S.D.PASTE SHEET'!N563)</f>
        <v/>
      </c>
      <c s="50" t="str">
        <f>IF('S.D.PASTE SHEET'!O563="","",'S.D.PASTE SHEET'!O563)</f>
        <v/>
      </c>
      <c s="50" t="str">
        <f>IF('S.D.PASTE SHEET'!P563="","",'S.D.PASTE SHEET'!P563)</f>
        <v/>
      </c>
      <c s="50" t="str">
        <f>IF('S.D.PASTE SHEET'!Q563="","",'S.D.PASTE SHEET'!Q563)</f>
        <v/>
      </c>
      <c s="50" t="str">
        <f>IF('S.D.PASTE SHEET'!R563="","",'S.D.PASTE SHEET'!R563)</f>
        <v/>
      </c>
      <c s="50" t="str">
        <f>IF('S.D.PASTE SHEET'!S563="","",'S.D.PASTE SHEET'!S563)</f>
        <v/>
      </c>
      <c s="50" t="str">
        <f>IF('S.D.PASTE SHEET'!T563="","",'S.D.PASTE SHEET'!T563)</f>
        <v/>
      </c>
      <c s="50" t="str">
        <f>IF('S.D.PASTE SHEET'!U563="","",'S.D.PASTE SHEET'!U563)</f>
        <v/>
      </c>
      <c s="50" t="str">
        <f>IF('S.D.PASTE SHEET'!V563="","",'S.D.PASTE SHEET'!V563)</f>
        <v/>
      </c>
      <c s="50" t="str">
        <f>IF('S.D.PASTE SHEET'!W563="","",'S.D.PASTE SHEET'!W563)</f>
        <v/>
      </c>
      <c s="50" t="str">
        <f>IF('S.D.PASTE SHEET'!X563="","",'S.D.PASTE SHEET'!X563)</f>
        <v/>
      </c>
      <c s="50" t="str">
        <f>IF('S.D.PASTE SHEET'!Y563="","",'S.D.PASTE SHEET'!Y563)</f>
        <v/>
      </c>
      <c s="50" t="str">
        <f>IF('S.D.PASTE SHEET'!Z563="","",'S.D.PASTE SHEET'!Z563)</f>
        <v/>
      </c>
      <c s="50" t="str">
        <f>IF('S.D.PASTE SHEET'!AA563="","",'S.D.PASTE SHEET'!AA563)</f>
        <v/>
      </c>
      <c s="50" t="str">
        <f>IF('S.D.PASTE SHEET'!AB563="","",'S.D.PASTE SHEET'!AB563)</f>
        <v/>
      </c>
      <c s="50" t="str">
        <f>IF('S.D.PASTE SHEET'!AC563="","",'S.D.PASTE SHEET'!AC563)</f>
        <v/>
      </c>
      <c s="50" t="str">
        <f>IF('S.D.PASTE SHEET'!AD563="","",'S.D.PASTE SHEET'!AD563)</f>
        <v/>
      </c>
      <c s="52"/>
      <c s="48" t="str">
        <f>IF(AK563="","",IF(AK563&gt;0,COUNT($AG$2:AG563),""))</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IF(BC563="","",IF(BC563&gt;0,COUNT($AY$2:AY563),""))</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64" spans="1:66" ht="15.75" customHeight="1">
      <c r="A564" s="50" t="str">
        <f>IF('S.D.PASTE SHEET'!A564="","",'S.D.PASTE SHEET'!A564)</f>
        <v/>
      </c>
      <c s="50" t="str">
        <f>IF('S.D.PASTE SHEET'!B564="","",'S.D.PASTE SHEET'!B564)</f>
        <v/>
      </c>
      <c s="50" t="str">
        <f>IF('S.D.PASTE SHEET'!C564="","",'S.D.PASTE SHEET'!C564)</f>
        <v/>
      </c>
      <c s="51" t="str">
        <f>IF('S.D.PASTE SHEET'!D564="","",'S.D.PASTE SHEET'!D564)</f>
        <v/>
      </c>
      <c s="50" t="str">
        <f>IF('S.D.PASTE SHEET'!E564="","",UPPER('S.D.PASTE SHEET'!E564))</f>
        <v/>
      </c>
      <c s="50" t="str">
        <f>IF('S.D.PASTE SHEET'!F564="","",'S.D.PASTE SHEET'!F564)</f>
        <v/>
      </c>
      <c s="50" t="str">
        <f>IF('S.D.PASTE SHEET'!G564="","",UPPER('S.D.PASTE SHEET'!G564))</f>
        <v/>
      </c>
      <c s="50" t="str">
        <f>IF('S.D.PASTE SHEET'!H564="","",UPPER('S.D.PASTE SHEET'!H564))</f>
        <v/>
      </c>
      <c s="50" t="str">
        <f>IF('S.D.PASTE SHEET'!I564="","",'S.D.PASTE SHEET'!I564)</f>
        <v/>
      </c>
      <c s="51" t="str">
        <f>IF('S.D.PASTE SHEET'!J564="","",'S.D.PASTE SHEET'!J564)</f>
        <v/>
      </c>
      <c s="50" t="str">
        <f>IF('S.D.PASTE SHEET'!K564="","",'S.D.PASTE SHEET'!K564)</f>
        <v/>
      </c>
      <c s="50" t="str">
        <f>IF('S.D.PASTE SHEET'!L564="","",'S.D.PASTE SHEET'!L564)</f>
        <v/>
      </c>
      <c s="50" t="str">
        <f>IF('S.D.PASTE SHEET'!M564="","",'S.D.PASTE SHEET'!M564)</f>
        <v/>
      </c>
      <c s="50" t="str">
        <f>IF('S.D.PASTE SHEET'!N564="","",'S.D.PASTE SHEET'!N564)</f>
        <v/>
      </c>
      <c s="50" t="str">
        <f>IF('S.D.PASTE SHEET'!O564="","",'S.D.PASTE SHEET'!O564)</f>
        <v/>
      </c>
      <c s="50" t="str">
        <f>IF('S.D.PASTE SHEET'!P564="","",'S.D.PASTE SHEET'!P564)</f>
        <v/>
      </c>
      <c s="50" t="str">
        <f>IF('S.D.PASTE SHEET'!Q564="","",'S.D.PASTE SHEET'!Q564)</f>
        <v/>
      </c>
      <c s="50" t="str">
        <f>IF('S.D.PASTE SHEET'!R564="","",'S.D.PASTE SHEET'!R564)</f>
        <v/>
      </c>
      <c s="50" t="str">
        <f>IF('S.D.PASTE SHEET'!S564="","",'S.D.PASTE SHEET'!S564)</f>
        <v/>
      </c>
      <c s="50" t="str">
        <f>IF('S.D.PASTE SHEET'!T564="","",'S.D.PASTE SHEET'!T564)</f>
        <v/>
      </c>
      <c s="50" t="str">
        <f>IF('S.D.PASTE SHEET'!U564="","",'S.D.PASTE SHEET'!U564)</f>
        <v/>
      </c>
      <c s="50" t="str">
        <f>IF('S.D.PASTE SHEET'!V564="","",'S.D.PASTE SHEET'!V564)</f>
        <v/>
      </c>
      <c s="50" t="str">
        <f>IF('S.D.PASTE SHEET'!W564="","",'S.D.PASTE SHEET'!W564)</f>
        <v/>
      </c>
      <c s="50" t="str">
        <f>IF('S.D.PASTE SHEET'!X564="","",'S.D.PASTE SHEET'!X564)</f>
        <v/>
      </c>
      <c s="50" t="str">
        <f>IF('S.D.PASTE SHEET'!Y564="","",'S.D.PASTE SHEET'!Y564)</f>
        <v/>
      </c>
      <c s="50" t="str">
        <f>IF('S.D.PASTE SHEET'!Z564="","",'S.D.PASTE SHEET'!Z564)</f>
        <v/>
      </c>
      <c s="50" t="str">
        <f>IF('S.D.PASTE SHEET'!AA564="","",'S.D.PASTE SHEET'!AA564)</f>
        <v/>
      </c>
      <c s="50" t="str">
        <f>IF('S.D.PASTE SHEET'!AB564="","",'S.D.PASTE SHEET'!AB564)</f>
        <v/>
      </c>
      <c s="50" t="str">
        <f>IF('S.D.PASTE SHEET'!AC564="","",'S.D.PASTE SHEET'!AC564)</f>
        <v/>
      </c>
      <c s="50" t="str">
        <f>IF('S.D.PASTE SHEET'!AD564="","",'S.D.PASTE SHEET'!AD564)</f>
        <v/>
      </c>
      <c s="52"/>
      <c s="48" t="str">
        <f>IF(AK564="","",IF(AK564&gt;0,COUNT($AG$2:AG564),""))</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IF(BC564="","",IF(BC564&gt;0,COUNT($AY$2:AY564),""))</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65" spans="1:66" ht="15.75" customHeight="1">
      <c r="A565" s="50" t="str">
        <f>IF('S.D.PASTE SHEET'!A565="","",'S.D.PASTE SHEET'!A565)</f>
        <v/>
      </c>
      <c s="50" t="str">
        <f>IF('S.D.PASTE SHEET'!B565="","",'S.D.PASTE SHEET'!B565)</f>
        <v/>
      </c>
      <c s="50" t="str">
        <f>IF('S.D.PASTE SHEET'!C565="","",'S.D.PASTE SHEET'!C565)</f>
        <v/>
      </c>
      <c s="51" t="str">
        <f>IF('S.D.PASTE SHEET'!D565="","",'S.D.PASTE SHEET'!D565)</f>
        <v/>
      </c>
      <c s="50" t="str">
        <f>IF('S.D.PASTE SHEET'!E565="","",UPPER('S.D.PASTE SHEET'!E565))</f>
        <v/>
      </c>
      <c s="50" t="str">
        <f>IF('S.D.PASTE SHEET'!F565="","",'S.D.PASTE SHEET'!F565)</f>
        <v/>
      </c>
      <c s="50" t="str">
        <f>IF('S.D.PASTE SHEET'!G565="","",UPPER('S.D.PASTE SHEET'!G565))</f>
        <v/>
      </c>
      <c s="50" t="str">
        <f>IF('S.D.PASTE SHEET'!H565="","",UPPER('S.D.PASTE SHEET'!H565))</f>
        <v/>
      </c>
      <c s="50" t="str">
        <f>IF('S.D.PASTE SHEET'!I565="","",'S.D.PASTE SHEET'!I565)</f>
        <v/>
      </c>
      <c s="51" t="str">
        <f>IF('S.D.PASTE SHEET'!J565="","",'S.D.PASTE SHEET'!J565)</f>
        <v/>
      </c>
      <c s="50" t="str">
        <f>IF('S.D.PASTE SHEET'!K565="","",'S.D.PASTE SHEET'!K565)</f>
        <v/>
      </c>
      <c s="50" t="str">
        <f>IF('S.D.PASTE SHEET'!L565="","",'S.D.PASTE SHEET'!L565)</f>
        <v/>
      </c>
      <c s="50" t="str">
        <f>IF('S.D.PASTE SHEET'!M565="","",'S.D.PASTE SHEET'!M565)</f>
        <v/>
      </c>
      <c s="50" t="str">
        <f>IF('S.D.PASTE SHEET'!N565="","",'S.D.PASTE SHEET'!N565)</f>
        <v/>
      </c>
      <c s="50" t="str">
        <f>IF('S.D.PASTE SHEET'!O565="","",'S.D.PASTE SHEET'!O565)</f>
        <v/>
      </c>
      <c s="50" t="str">
        <f>IF('S.D.PASTE SHEET'!P565="","",'S.D.PASTE SHEET'!P565)</f>
        <v/>
      </c>
      <c s="50" t="str">
        <f>IF('S.D.PASTE SHEET'!Q565="","",'S.D.PASTE SHEET'!Q565)</f>
        <v/>
      </c>
      <c s="50" t="str">
        <f>IF('S.D.PASTE SHEET'!R565="","",'S.D.PASTE SHEET'!R565)</f>
        <v/>
      </c>
      <c s="50" t="str">
        <f>IF('S.D.PASTE SHEET'!S565="","",'S.D.PASTE SHEET'!S565)</f>
        <v/>
      </c>
      <c s="50" t="str">
        <f>IF('S.D.PASTE SHEET'!T565="","",'S.D.PASTE SHEET'!T565)</f>
        <v/>
      </c>
      <c s="50" t="str">
        <f>IF('S.D.PASTE SHEET'!U565="","",'S.D.PASTE SHEET'!U565)</f>
        <v/>
      </c>
      <c s="50" t="str">
        <f>IF('S.D.PASTE SHEET'!V565="","",'S.D.PASTE SHEET'!V565)</f>
        <v/>
      </c>
      <c s="50" t="str">
        <f>IF('S.D.PASTE SHEET'!W565="","",'S.D.PASTE SHEET'!W565)</f>
        <v/>
      </c>
      <c s="50" t="str">
        <f>IF('S.D.PASTE SHEET'!X565="","",'S.D.PASTE SHEET'!X565)</f>
        <v/>
      </c>
      <c s="50" t="str">
        <f>IF('S.D.PASTE SHEET'!Y565="","",'S.D.PASTE SHEET'!Y565)</f>
        <v/>
      </c>
      <c s="50" t="str">
        <f>IF('S.D.PASTE SHEET'!Z565="","",'S.D.PASTE SHEET'!Z565)</f>
        <v/>
      </c>
      <c s="50" t="str">
        <f>IF('S.D.PASTE SHEET'!AA565="","",'S.D.PASTE SHEET'!AA565)</f>
        <v/>
      </c>
      <c s="50" t="str">
        <f>IF('S.D.PASTE SHEET'!AB565="","",'S.D.PASTE SHEET'!AB565)</f>
        <v/>
      </c>
      <c s="50" t="str">
        <f>IF('S.D.PASTE SHEET'!AC565="","",'S.D.PASTE SHEET'!AC565)</f>
        <v/>
      </c>
      <c s="50" t="str">
        <f>IF('S.D.PASTE SHEET'!AD565="","",'S.D.PASTE SHEET'!AD565)</f>
        <v/>
      </c>
      <c s="52"/>
      <c s="48" t="str">
        <f>IF(AK565="","",IF(AK565&gt;0,COUNT($AG$2:AG565),""))</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IF(BC565="","",IF(BC565&gt;0,COUNT($AY$2:AY565),""))</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66" spans="1:66" ht="15.75" customHeight="1">
      <c r="A566" s="50" t="str">
        <f>IF('S.D.PASTE SHEET'!A566="","",'S.D.PASTE SHEET'!A566)</f>
        <v/>
      </c>
      <c s="50" t="str">
        <f>IF('S.D.PASTE SHEET'!B566="","",'S.D.PASTE SHEET'!B566)</f>
        <v/>
      </c>
      <c s="50" t="str">
        <f>IF('S.D.PASTE SHEET'!C566="","",'S.D.PASTE SHEET'!C566)</f>
        <v/>
      </c>
      <c s="51" t="str">
        <f>IF('S.D.PASTE SHEET'!D566="","",'S.D.PASTE SHEET'!D566)</f>
        <v/>
      </c>
      <c s="50" t="str">
        <f>IF('S.D.PASTE SHEET'!E566="","",UPPER('S.D.PASTE SHEET'!E566))</f>
        <v/>
      </c>
      <c s="50" t="str">
        <f>IF('S.D.PASTE SHEET'!F566="","",'S.D.PASTE SHEET'!F566)</f>
        <v/>
      </c>
      <c s="50" t="str">
        <f>IF('S.D.PASTE SHEET'!G566="","",UPPER('S.D.PASTE SHEET'!G566))</f>
        <v/>
      </c>
      <c s="50" t="str">
        <f>IF('S.D.PASTE SHEET'!H566="","",UPPER('S.D.PASTE SHEET'!H566))</f>
        <v/>
      </c>
      <c s="50" t="str">
        <f>IF('S.D.PASTE SHEET'!I566="","",'S.D.PASTE SHEET'!I566)</f>
        <v/>
      </c>
      <c s="51" t="str">
        <f>IF('S.D.PASTE SHEET'!J566="","",'S.D.PASTE SHEET'!J566)</f>
        <v/>
      </c>
      <c s="50" t="str">
        <f>IF('S.D.PASTE SHEET'!K566="","",'S.D.PASTE SHEET'!K566)</f>
        <v/>
      </c>
      <c s="50" t="str">
        <f>IF('S.D.PASTE SHEET'!L566="","",'S.D.PASTE SHEET'!L566)</f>
        <v/>
      </c>
      <c s="50" t="str">
        <f>IF('S.D.PASTE SHEET'!M566="","",'S.D.PASTE SHEET'!M566)</f>
        <v/>
      </c>
      <c s="50" t="str">
        <f>IF('S.D.PASTE SHEET'!N566="","",'S.D.PASTE SHEET'!N566)</f>
        <v/>
      </c>
      <c s="50" t="str">
        <f>IF('S.D.PASTE SHEET'!O566="","",'S.D.PASTE SHEET'!O566)</f>
        <v/>
      </c>
      <c s="50" t="str">
        <f>IF('S.D.PASTE SHEET'!P566="","",'S.D.PASTE SHEET'!P566)</f>
        <v/>
      </c>
      <c s="50" t="str">
        <f>IF('S.D.PASTE SHEET'!Q566="","",'S.D.PASTE SHEET'!Q566)</f>
        <v/>
      </c>
      <c s="50" t="str">
        <f>IF('S.D.PASTE SHEET'!R566="","",'S.D.PASTE SHEET'!R566)</f>
        <v/>
      </c>
      <c s="50" t="str">
        <f>IF('S.D.PASTE SHEET'!S566="","",'S.D.PASTE SHEET'!S566)</f>
        <v/>
      </c>
      <c s="50" t="str">
        <f>IF('S.D.PASTE SHEET'!T566="","",'S.D.PASTE SHEET'!T566)</f>
        <v/>
      </c>
      <c s="50" t="str">
        <f>IF('S.D.PASTE SHEET'!U566="","",'S.D.PASTE SHEET'!U566)</f>
        <v/>
      </c>
      <c s="50" t="str">
        <f>IF('S.D.PASTE SHEET'!V566="","",'S.D.PASTE SHEET'!V566)</f>
        <v/>
      </c>
      <c s="50" t="str">
        <f>IF('S.D.PASTE SHEET'!W566="","",'S.D.PASTE SHEET'!W566)</f>
        <v/>
      </c>
      <c s="50" t="str">
        <f>IF('S.D.PASTE SHEET'!X566="","",'S.D.PASTE SHEET'!X566)</f>
        <v/>
      </c>
      <c s="50" t="str">
        <f>IF('S.D.PASTE SHEET'!Y566="","",'S.D.PASTE SHEET'!Y566)</f>
        <v/>
      </c>
      <c s="50" t="str">
        <f>IF('S.D.PASTE SHEET'!Z566="","",'S.D.PASTE SHEET'!Z566)</f>
        <v/>
      </c>
      <c s="50" t="str">
        <f>IF('S.D.PASTE SHEET'!AA566="","",'S.D.PASTE SHEET'!AA566)</f>
        <v/>
      </c>
      <c s="50" t="str">
        <f>IF('S.D.PASTE SHEET'!AB566="","",'S.D.PASTE SHEET'!AB566)</f>
        <v/>
      </c>
      <c s="50" t="str">
        <f>IF('S.D.PASTE SHEET'!AC566="","",'S.D.PASTE SHEET'!AC566)</f>
        <v/>
      </c>
      <c s="50" t="str">
        <f>IF('S.D.PASTE SHEET'!AD566="","",'S.D.PASTE SHEET'!AD566)</f>
        <v/>
      </c>
      <c s="52"/>
      <c s="48" t="str">
        <f>IF(AK566="","",IF(AK566&gt;0,COUNT($AG$2:AG566),""))</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IF(BC566="","",IF(BC566&gt;0,COUNT($AY$2:AY566),""))</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67" spans="1:66" ht="15.75" customHeight="1">
      <c r="A567" s="50" t="str">
        <f>IF('S.D.PASTE SHEET'!A567="","",'S.D.PASTE SHEET'!A567)</f>
        <v/>
      </c>
      <c s="50" t="str">
        <f>IF('S.D.PASTE SHEET'!B567="","",'S.D.PASTE SHEET'!B567)</f>
        <v/>
      </c>
      <c s="50" t="str">
        <f>IF('S.D.PASTE SHEET'!C567="","",'S.D.PASTE SHEET'!C567)</f>
        <v/>
      </c>
      <c s="51" t="str">
        <f>IF('S.D.PASTE SHEET'!D567="","",'S.D.PASTE SHEET'!D567)</f>
        <v/>
      </c>
      <c s="50" t="str">
        <f>IF('S.D.PASTE SHEET'!E567="","",UPPER('S.D.PASTE SHEET'!E567))</f>
        <v/>
      </c>
      <c s="50" t="str">
        <f>IF('S.D.PASTE SHEET'!F567="","",'S.D.PASTE SHEET'!F567)</f>
        <v/>
      </c>
      <c s="50" t="str">
        <f>IF('S.D.PASTE SHEET'!G567="","",UPPER('S.D.PASTE SHEET'!G567))</f>
        <v/>
      </c>
      <c s="50" t="str">
        <f>IF('S.D.PASTE SHEET'!H567="","",UPPER('S.D.PASTE SHEET'!H567))</f>
        <v/>
      </c>
      <c s="50" t="str">
        <f>IF('S.D.PASTE SHEET'!I567="","",'S.D.PASTE SHEET'!I567)</f>
        <v/>
      </c>
      <c s="51" t="str">
        <f>IF('S.D.PASTE SHEET'!J567="","",'S.D.PASTE SHEET'!J567)</f>
        <v/>
      </c>
      <c s="50" t="str">
        <f>IF('S.D.PASTE SHEET'!K567="","",'S.D.PASTE SHEET'!K567)</f>
        <v/>
      </c>
      <c s="50" t="str">
        <f>IF('S.D.PASTE SHEET'!L567="","",'S.D.PASTE SHEET'!L567)</f>
        <v/>
      </c>
      <c s="50" t="str">
        <f>IF('S.D.PASTE SHEET'!M567="","",'S.D.PASTE SHEET'!M567)</f>
        <v/>
      </c>
      <c s="50" t="str">
        <f>IF('S.D.PASTE SHEET'!N567="","",'S.D.PASTE SHEET'!N567)</f>
        <v/>
      </c>
      <c s="50" t="str">
        <f>IF('S.D.PASTE SHEET'!O567="","",'S.D.PASTE SHEET'!O567)</f>
        <v/>
      </c>
      <c s="50" t="str">
        <f>IF('S.D.PASTE SHEET'!P567="","",'S.D.PASTE SHEET'!P567)</f>
        <v/>
      </c>
      <c s="50" t="str">
        <f>IF('S.D.PASTE SHEET'!Q567="","",'S.D.PASTE SHEET'!Q567)</f>
        <v/>
      </c>
      <c s="50" t="str">
        <f>IF('S.D.PASTE SHEET'!R567="","",'S.D.PASTE SHEET'!R567)</f>
        <v/>
      </c>
      <c s="50" t="str">
        <f>IF('S.D.PASTE SHEET'!S567="","",'S.D.PASTE SHEET'!S567)</f>
        <v/>
      </c>
      <c s="50" t="str">
        <f>IF('S.D.PASTE SHEET'!T567="","",'S.D.PASTE SHEET'!T567)</f>
        <v/>
      </c>
      <c s="50" t="str">
        <f>IF('S.D.PASTE SHEET'!U567="","",'S.D.PASTE SHEET'!U567)</f>
        <v/>
      </c>
      <c s="50" t="str">
        <f>IF('S.D.PASTE SHEET'!V567="","",'S.D.PASTE SHEET'!V567)</f>
        <v/>
      </c>
      <c s="50" t="str">
        <f>IF('S.D.PASTE SHEET'!W567="","",'S.D.PASTE SHEET'!W567)</f>
        <v/>
      </c>
      <c s="50" t="str">
        <f>IF('S.D.PASTE SHEET'!X567="","",'S.D.PASTE SHEET'!X567)</f>
        <v/>
      </c>
      <c s="50" t="str">
        <f>IF('S.D.PASTE SHEET'!Y567="","",'S.D.PASTE SHEET'!Y567)</f>
        <v/>
      </c>
      <c s="50" t="str">
        <f>IF('S.D.PASTE SHEET'!Z567="","",'S.D.PASTE SHEET'!Z567)</f>
        <v/>
      </c>
      <c s="50" t="str">
        <f>IF('S.D.PASTE SHEET'!AA567="","",'S.D.PASTE SHEET'!AA567)</f>
        <v/>
      </c>
      <c s="50" t="str">
        <f>IF('S.D.PASTE SHEET'!AB567="","",'S.D.PASTE SHEET'!AB567)</f>
        <v/>
      </c>
      <c s="50" t="str">
        <f>IF('S.D.PASTE SHEET'!AC567="","",'S.D.PASTE SHEET'!AC567)</f>
        <v/>
      </c>
      <c s="50" t="str">
        <f>IF('S.D.PASTE SHEET'!AD567="","",'S.D.PASTE SHEET'!AD567)</f>
        <v/>
      </c>
      <c s="52"/>
      <c s="48" t="str">
        <f>IF(AK567="","",IF(AK567&gt;0,COUNT($AG$2:AG567),""))</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IF(BC567="","",IF(BC567&gt;0,COUNT($AY$2:AY567),""))</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68" spans="1:66" ht="15.75" customHeight="1">
      <c r="A568" s="50" t="str">
        <f>IF('S.D.PASTE SHEET'!A568="","",'S.D.PASTE SHEET'!A568)</f>
        <v/>
      </c>
      <c s="50" t="str">
        <f>IF('S.D.PASTE SHEET'!B568="","",'S.D.PASTE SHEET'!B568)</f>
        <v/>
      </c>
      <c s="50" t="str">
        <f>IF('S.D.PASTE SHEET'!C568="","",'S.D.PASTE SHEET'!C568)</f>
        <v/>
      </c>
      <c s="51" t="str">
        <f>IF('S.D.PASTE SHEET'!D568="","",'S.D.PASTE SHEET'!D568)</f>
        <v/>
      </c>
      <c s="50" t="str">
        <f>IF('S.D.PASTE SHEET'!E568="","",UPPER('S.D.PASTE SHEET'!E568))</f>
        <v/>
      </c>
      <c s="50" t="str">
        <f>IF('S.D.PASTE SHEET'!F568="","",'S.D.PASTE SHEET'!F568)</f>
        <v/>
      </c>
      <c s="50" t="str">
        <f>IF('S.D.PASTE SHEET'!G568="","",UPPER('S.D.PASTE SHEET'!G568))</f>
        <v/>
      </c>
      <c s="50" t="str">
        <f>IF('S.D.PASTE SHEET'!H568="","",UPPER('S.D.PASTE SHEET'!H568))</f>
        <v/>
      </c>
      <c s="50" t="str">
        <f>IF('S.D.PASTE SHEET'!I568="","",'S.D.PASTE SHEET'!I568)</f>
        <v/>
      </c>
      <c s="51" t="str">
        <f>IF('S.D.PASTE SHEET'!J568="","",'S.D.PASTE SHEET'!J568)</f>
        <v/>
      </c>
      <c s="50" t="str">
        <f>IF('S.D.PASTE SHEET'!K568="","",'S.D.PASTE SHEET'!K568)</f>
        <v/>
      </c>
      <c s="50" t="str">
        <f>IF('S.D.PASTE SHEET'!L568="","",'S.D.PASTE SHEET'!L568)</f>
        <v/>
      </c>
      <c s="50" t="str">
        <f>IF('S.D.PASTE SHEET'!M568="","",'S.D.PASTE SHEET'!M568)</f>
        <v/>
      </c>
      <c s="50" t="str">
        <f>IF('S.D.PASTE SHEET'!N568="","",'S.D.PASTE SHEET'!N568)</f>
        <v/>
      </c>
      <c s="50" t="str">
        <f>IF('S.D.PASTE SHEET'!O568="","",'S.D.PASTE SHEET'!O568)</f>
        <v/>
      </c>
      <c s="50" t="str">
        <f>IF('S.D.PASTE SHEET'!P568="","",'S.D.PASTE SHEET'!P568)</f>
        <v/>
      </c>
      <c s="50" t="str">
        <f>IF('S.D.PASTE SHEET'!Q568="","",'S.D.PASTE SHEET'!Q568)</f>
        <v/>
      </c>
      <c s="50" t="str">
        <f>IF('S.D.PASTE SHEET'!R568="","",'S.D.PASTE SHEET'!R568)</f>
        <v/>
      </c>
      <c s="50" t="str">
        <f>IF('S.D.PASTE SHEET'!S568="","",'S.D.PASTE SHEET'!S568)</f>
        <v/>
      </c>
      <c s="50" t="str">
        <f>IF('S.D.PASTE SHEET'!T568="","",'S.D.PASTE SHEET'!T568)</f>
        <v/>
      </c>
      <c s="50" t="str">
        <f>IF('S.D.PASTE SHEET'!U568="","",'S.D.PASTE SHEET'!U568)</f>
        <v/>
      </c>
      <c s="50" t="str">
        <f>IF('S.D.PASTE SHEET'!V568="","",'S.D.PASTE SHEET'!V568)</f>
        <v/>
      </c>
      <c s="50" t="str">
        <f>IF('S.D.PASTE SHEET'!W568="","",'S.D.PASTE SHEET'!W568)</f>
        <v/>
      </c>
      <c s="50" t="str">
        <f>IF('S.D.PASTE SHEET'!X568="","",'S.D.PASTE SHEET'!X568)</f>
        <v/>
      </c>
      <c s="50" t="str">
        <f>IF('S.D.PASTE SHEET'!Y568="","",'S.D.PASTE SHEET'!Y568)</f>
        <v/>
      </c>
      <c s="50" t="str">
        <f>IF('S.D.PASTE SHEET'!Z568="","",'S.D.PASTE SHEET'!Z568)</f>
        <v/>
      </c>
      <c s="50" t="str">
        <f>IF('S.D.PASTE SHEET'!AA568="","",'S.D.PASTE SHEET'!AA568)</f>
        <v/>
      </c>
      <c s="50" t="str">
        <f>IF('S.D.PASTE SHEET'!AB568="","",'S.D.PASTE SHEET'!AB568)</f>
        <v/>
      </c>
      <c s="50" t="str">
        <f>IF('S.D.PASTE SHEET'!AC568="","",'S.D.PASTE SHEET'!AC568)</f>
        <v/>
      </c>
      <c s="50" t="str">
        <f>IF('S.D.PASTE SHEET'!AD568="","",'S.D.PASTE SHEET'!AD568)</f>
        <v/>
      </c>
      <c s="52"/>
      <c s="48" t="str">
        <f>IF(AK568="","",IF(AK568&gt;0,COUNT($AG$2:AG568),""))</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IF(BC568="","",IF(BC568&gt;0,COUNT($AY$2:AY568),""))</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69" spans="1:66" ht="15.75" customHeight="1">
      <c r="A569" s="50" t="str">
        <f>IF('S.D.PASTE SHEET'!A569="","",'S.D.PASTE SHEET'!A569)</f>
        <v/>
      </c>
      <c s="50" t="str">
        <f>IF('S.D.PASTE SHEET'!B569="","",'S.D.PASTE SHEET'!B569)</f>
        <v/>
      </c>
      <c s="50" t="str">
        <f>IF('S.D.PASTE SHEET'!C569="","",'S.D.PASTE SHEET'!C569)</f>
        <v/>
      </c>
      <c s="51" t="str">
        <f>IF('S.D.PASTE SHEET'!D569="","",'S.D.PASTE SHEET'!D569)</f>
        <v/>
      </c>
      <c s="50" t="str">
        <f>IF('S.D.PASTE SHEET'!E569="","",UPPER('S.D.PASTE SHEET'!E569))</f>
        <v/>
      </c>
      <c s="50" t="str">
        <f>IF('S.D.PASTE SHEET'!F569="","",'S.D.PASTE SHEET'!F569)</f>
        <v/>
      </c>
      <c s="50" t="str">
        <f>IF('S.D.PASTE SHEET'!G569="","",UPPER('S.D.PASTE SHEET'!G569))</f>
        <v/>
      </c>
      <c s="50" t="str">
        <f>IF('S.D.PASTE SHEET'!H569="","",UPPER('S.D.PASTE SHEET'!H569))</f>
        <v/>
      </c>
      <c s="50" t="str">
        <f>IF('S.D.PASTE SHEET'!I569="","",'S.D.PASTE SHEET'!I569)</f>
        <v/>
      </c>
      <c s="51" t="str">
        <f>IF('S.D.PASTE SHEET'!J569="","",'S.D.PASTE SHEET'!J569)</f>
        <v/>
      </c>
      <c s="50" t="str">
        <f>IF('S.D.PASTE SHEET'!K569="","",'S.D.PASTE SHEET'!K569)</f>
        <v/>
      </c>
      <c s="50" t="str">
        <f>IF('S.D.PASTE SHEET'!L569="","",'S.D.PASTE SHEET'!L569)</f>
        <v/>
      </c>
      <c s="50" t="str">
        <f>IF('S.D.PASTE SHEET'!M569="","",'S.D.PASTE SHEET'!M569)</f>
        <v/>
      </c>
      <c s="50" t="str">
        <f>IF('S.D.PASTE SHEET'!N569="","",'S.D.PASTE SHEET'!N569)</f>
        <v/>
      </c>
      <c s="50" t="str">
        <f>IF('S.D.PASTE SHEET'!O569="","",'S.D.PASTE SHEET'!O569)</f>
        <v/>
      </c>
      <c s="50" t="str">
        <f>IF('S.D.PASTE SHEET'!P569="","",'S.D.PASTE SHEET'!P569)</f>
        <v/>
      </c>
      <c s="50" t="str">
        <f>IF('S.D.PASTE SHEET'!Q569="","",'S.D.PASTE SHEET'!Q569)</f>
        <v/>
      </c>
      <c s="50" t="str">
        <f>IF('S.D.PASTE SHEET'!R569="","",'S.D.PASTE SHEET'!R569)</f>
        <v/>
      </c>
      <c s="50" t="str">
        <f>IF('S.D.PASTE SHEET'!S569="","",'S.D.PASTE SHEET'!S569)</f>
        <v/>
      </c>
      <c s="50" t="str">
        <f>IF('S.D.PASTE SHEET'!T569="","",'S.D.PASTE SHEET'!T569)</f>
        <v/>
      </c>
      <c s="50" t="str">
        <f>IF('S.D.PASTE SHEET'!U569="","",'S.D.PASTE SHEET'!U569)</f>
        <v/>
      </c>
      <c s="50" t="str">
        <f>IF('S.D.PASTE SHEET'!V569="","",'S.D.PASTE SHEET'!V569)</f>
        <v/>
      </c>
      <c s="50" t="str">
        <f>IF('S.D.PASTE SHEET'!W569="","",'S.D.PASTE SHEET'!W569)</f>
        <v/>
      </c>
      <c s="50" t="str">
        <f>IF('S.D.PASTE SHEET'!X569="","",'S.D.PASTE SHEET'!X569)</f>
        <v/>
      </c>
      <c s="50" t="str">
        <f>IF('S.D.PASTE SHEET'!Y569="","",'S.D.PASTE SHEET'!Y569)</f>
        <v/>
      </c>
      <c s="50" t="str">
        <f>IF('S.D.PASTE SHEET'!Z569="","",'S.D.PASTE SHEET'!Z569)</f>
        <v/>
      </c>
      <c s="50" t="str">
        <f>IF('S.D.PASTE SHEET'!AA569="","",'S.D.PASTE SHEET'!AA569)</f>
        <v/>
      </c>
      <c s="50" t="str">
        <f>IF('S.D.PASTE SHEET'!AB569="","",'S.D.PASTE SHEET'!AB569)</f>
        <v/>
      </c>
      <c s="50" t="str">
        <f>IF('S.D.PASTE SHEET'!AC569="","",'S.D.PASTE SHEET'!AC569)</f>
        <v/>
      </c>
      <c s="50" t="str">
        <f>IF('S.D.PASTE SHEET'!AD569="","",'S.D.PASTE SHEET'!AD569)</f>
        <v/>
      </c>
      <c s="52"/>
      <c s="48" t="str">
        <f>IF(AK569="","",IF(AK569&gt;0,COUNT($AG$2:AG569),""))</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IF(BC569="","",IF(BC569&gt;0,COUNT($AY$2:AY569),""))</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70" spans="1:66" ht="15.75" customHeight="1">
      <c r="A570" s="50" t="str">
        <f>IF('S.D.PASTE SHEET'!A570="","",'S.D.PASTE SHEET'!A570)</f>
        <v/>
      </c>
      <c s="50" t="str">
        <f>IF('S.D.PASTE SHEET'!B570="","",'S.D.PASTE SHEET'!B570)</f>
        <v/>
      </c>
      <c s="50" t="str">
        <f>IF('S.D.PASTE SHEET'!C570="","",'S.D.PASTE SHEET'!C570)</f>
        <v/>
      </c>
      <c s="51" t="str">
        <f>IF('S.D.PASTE SHEET'!D570="","",'S.D.PASTE SHEET'!D570)</f>
        <v/>
      </c>
      <c s="50" t="str">
        <f>IF('S.D.PASTE SHEET'!E570="","",UPPER('S.D.PASTE SHEET'!E570))</f>
        <v/>
      </c>
      <c s="50" t="str">
        <f>IF('S.D.PASTE SHEET'!F570="","",'S.D.PASTE SHEET'!F570)</f>
        <v/>
      </c>
      <c s="50" t="str">
        <f>IF('S.D.PASTE SHEET'!G570="","",UPPER('S.D.PASTE SHEET'!G570))</f>
        <v/>
      </c>
      <c s="50" t="str">
        <f>IF('S.D.PASTE SHEET'!H570="","",UPPER('S.D.PASTE SHEET'!H570))</f>
        <v/>
      </c>
      <c s="50" t="str">
        <f>IF('S.D.PASTE SHEET'!I570="","",'S.D.PASTE SHEET'!I570)</f>
        <v/>
      </c>
      <c s="51" t="str">
        <f>IF('S.D.PASTE SHEET'!J570="","",'S.D.PASTE SHEET'!J570)</f>
        <v/>
      </c>
      <c s="50" t="str">
        <f>IF('S.D.PASTE SHEET'!K570="","",'S.D.PASTE SHEET'!K570)</f>
        <v/>
      </c>
      <c s="50" t="str">
        <f>IF('S.D.PASTE SHEET'!L570="","",'S.D.PASTE SHEET'!L570)</f>
        <v/>
      </c>
      <c s="50" t="str">
        <f>IF('S.D.PASTE SHEET'!M570="","",'S.D.PASTE SHEET'!M570)</f>
        <v/>
      </c>
      <c s="50" t="str">
        <f>IF('S.D.PASTE SHEET'!N570="","",'S.D.PASTE SHEET'!N570)</f>
        <v/>
      </c>
      <c s="50" t="str">
        <f>IF('S.D.PASTE SHEET'!O570="","",'S.D.PASTE SHEET'!O570)</f>
        <v/>
      </c>
      <c s="50" t="str">
        <f>IF('S.D.PASTE SHEET'!P570="","",'S.D.PASTE SHEET'!P570)</f>
        <v/>
      </c>
      <c s="50" t="str">
        <f>IF('S.D.PASTE SHEET'!Q570="","",'S.D.PASTE SHEET'!Q570)</f>
        <v/>
      </c>
      <c s="50" t="str">
        <f>IF('S.D.PASTE SHEET'!R570="","",'S.D.PASTE SHEET'!R570)</f>
        <v/>
      </c>
      <c s="50" t="str">
        <f>IF('S.D.PASTE SHEET'!S570="","",'S.D.PASTE SHEET'!S570)</f>
        <v/>
      </c>
      <c s="50" t="str">
        <f>IF('S.D.PASTE SHEET'!T570="","",'S.D.PASTE SHEET'!T570)</f>
        <v/>
      </c>
      <c s="50" t="str">
        <f>IF('S.D.PASTE SHEET'!U570="","",'S.D.PASTE SHEET'!U570)</f>
        <v/>
      </c>
      <c s="50" t="str">
        <f>IF('S.D.PASTE SHEET'!V570="","",'S.D.PASTE SHEET'!V570)</f>
        <v/>
      </c>
      <c s="50" t="str">
        <f>IF('S.D.PASTE SHEET'!W570="","",'S.D.PASTE SHEET'!W570)</f>
        <v/>
      </c>
      <c s="50" t="str">
        <f>IF('S.D.PASTE SHEET'!X570="","",'S.D.PASTE SHEET'!X570)</f>
        <v/>
      </c>
      <c s="50" t="str">
        <f>IF('S.D.PASTE SHEET'!Y570="","",'S.D.PASTE SHEET'!Y570)</f>
        <v/>
      </c>
      <c s="50" t="str">
        <f>IF('S.D.PASTE SHEET'!Z570="","",'S.D.PASTE SHEET'!Z570)</f>
        <v/>
      </c>
      <c s="50" t="str">
        <f>IF('S.D.PASTE SHEET'!AA570="","",'S.D.PASTE SHEET'!AA570)</f>
        <v/>
      </c>
      <c s="50" t="str">
        <f>IF('S.D.PASTE SHEET'!AB570="","",'S.D.PASTE SHEET'!AB570)</f>
        <v/>
      </c>
      <c s="50" t="str">
        <f>IF('S.D.PASTE SHEET'!AC570="","",'S.D.PASTE SHEET'!AC570)</f>
        <v/>
      </c>
      <c s="50" t="str">
        <f>IF('S.D.PASTE SHEET'!AD570="","",'S.D.PASTE SHEET'!AD570)</f>
        <v/>
      </c>
      <c s="52"/>
      <c s="48" t="str">
        <f>IF(AK570="","",IF(AK570&gt;0,COUNT($AG$2:AG570),""))</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IF(BC570="","",IF(BC570&gt;0,COUNT($AY$2:AY570),""))</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71" spans="1:66" ht="15.75" customHeight="1">
      <c r="A571" s="50" t="str">
        <f>IF('S.D.PASTE SHEET'!A571="","",'S.D.PASTE SHEET'!A571)</f>
        <v/>
      </c>
      <c s="50" t="str">
        <f>IF('S.D.PASTE SHEET'!B571="","",'S.D.PASTE SHEET'!B571)</f>
        <v/>
      </c>
      <c s="50" t="str">
        <f>IF('S.D.PASTE SHEET'!C571="","",'S.D.PASTE SHEET'!C571)</f>
        <v/>
      </c>
      <c s="51" t="str">
        <f>IF('S.D.PASTE SHEET'!D571="","",'S.D.PASTE SHEET'!D571)</f>
        <v/>
      </c>
      <c s="50" t="str">
        <f>IF('S.D.PASTE SHEET'!E571="","",UPPER('S.D.PASTE SHEET'!E571))</f>
        <v/>
      </c>
      <c s="50" t="str">
        <f>IF('S.D.PASTE SHEET'!F571="","",'S.D.PASTE SHEET'!F571)</f>
        <v/>
      </c>
      <c s="50" t="str">
        <f>IF('S.D.PASTE SHEET'!G571="","",UPPER('S.D.PASTE SHEET'!G571))</f>
        <v/>
      </c>
      <c s="50" t="str">
        <f>IF('S.D.PASTE SHEET'!H571="","",UPPER('S.D.PASTE SHEET'!H571))</f>
        <v/>
      </c>
      <c s="50" t="str">
        <f>IF('S.D.PASTE SHEET'!I571="","",'S.D.PASTE SHEET'!I571)</f>
        <v/>
      </c>
      <c s="51" t="str">
        <f>IF('S.D.PASTE SHEET'!J571="","",'S.D.PASTE SHEET'!J571)</f>
        <v/>
      </c>
      <c s="50" t="str">
        <f>IF('S.D.PASTE SHEET'!K571="","",'S.D.PASTE SHEET'!K571)</f>
        <v/>
      </c>
      <c s="50" t="str">
        <f>IF('S.D.PASTE SHEET'!L571="","",'S.D.PASTE SHEET'!L571)</f>
        <v/>
      </c>
      <c s="50" t="str">
        <f>IF('S.D.PASTE SHEET'!M571="","",'S.D.PASTE SHEET'!M571)</f>
        <v/>
      </c>
      <c s="50" t="str">
        <f>IF('S.D.PASTE SHEET'!N571="","",'S.D.PASTE SHEET'!N571)</f>
        <v/>
      </c>
      <c s="50" t="str">
        <f>IF('S.D.PASTE SHEET'!O571="","",'S.D.PASTE SHEET'!O571)</f>
        <v/>
      </c>
      <c s="50" t="str">
        <f>IF('S.D.PASTE SHEET'!P571="","",'S.D.PASTE SHEET'!P571)</f>
        <v/>
      </c>
      <c s="50" t="str">
        <f>IF('S.D.PASTE SHEET'!Q571="","",'S.D.PASTE SHEET'!Q571)</f>
        <v/>
      </c>
      <c s="50" t="str">
        <f>IF('S.D.PASTE SHEET'!R571="","",'S.D.PASTE SHEET'!R571)</f>
        <v/>
      </c>
      <c s="50" t="str">
        <f>IF('S.D.PASTE SHEET'!S571="","",'S.D.PASTE SHEET'!S571)</f>
        <v/>
      </c>
      <c s="50" t="str">
        <f>IF('S.D.PASTE SHEET'!T571="","",'S.D.PASTE SHEET'!T571)</f>
        <v/>
      </c>
      <c s="50" t="str">
        <f>IF('S.D.PASTE SHEET'!U571="","",'S.D.PASTE SHEET'!U571)</f>
        <v/>
      </c>
      <c s="50" t="str">
        <f>IF('S.D.PASTE SHEET'!V571="","",'S.D.PASTE SHEET'!V571)</f>
        <v/>
      </c>
      <c s="50" t="str">
        <f>IF('S.D.PASTE SHEET'!W571="","",'S.D.PASTE SHEET'!W571)</f>
        <v/>
      </c>
      <c s="50" t="str">
        <f>IF('S.D.PASTE SHEET'!X571="","",'S.D.PASTE SHEET'!X571)</f>
        <v/>
      </c>
      <c s="50" t="str">
        <f>IF('S.D.PASTE SHEET'!Y571="","",'S.D.PASTE SHEET'!Y571)</f>
        <v/>
      </c>
      <c s="50" t="str">
        <f>IF('S.D.PASTE SHEET'!Z571="","",'S.D.PASTE SHEET'!Z571)</f>
        <v/>
      </c>
      <c s="50" t="str">
        <f>IF('S.D.PASTE SHEET'!AA571="","",'S.D.PASTE SHEET'!AA571)</f>
        <v/>
      </c>
      <c s="50" t="str">
        <f>IF('S.D.PASTE SHEET'!AB571="","",'S.D.PASTE SHEET'!AB571)</f>
        <v/>
      </c>
      <c s="50" t="str">
        <f>IF('S.D.PASTE SHEET'!AC571="","",'S.D.PASTE SHEET'!AC571)</f>
        <v/>
      </c>
      <c s="50" t="str">
        <f>IF('S.D.PASTE SHEET'!AD571="","",'S.D.PASTE SHEET'!AD571)</f>
        <v/>
      </c>
      <c s="52"/>
      <c s="48" t="str">
        <f>IF(AK571="","",IF(AK571&gt;0,COUNT($AG$2:AG571),""))</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IF(BC571="","",IF(BC571&gt;0,COUNT($AY$2:AY571),""))</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72" spans="1:66" ht="15.75" customHeight="1">
      <c r="A572" s="50" t="str">
        <f>IF('S.D.PASTE SHEET'!A572="","",'S.D.PASTE SHEET'!A572)</f>
        <v/>
      </c>
      <c s="50" t="str">
        <f>IF('S.D.PASTE SHEET'!B572="","",'S.D.PASTE SHEET'!B572)</f>
        <v/>
      </c>
      <c s="50" t="str">
        <f>IF('S.D.PASTE SHEET'!C572="","",'S.D.PASTE SHEET'!C572)</f>
        <v/>
      </c>
      <c s="51" t="str">
        <f>IF('S.D.PASTE SHEET'!D572="","",'S.D.PASTE SHEET'!D572)</f>
        <v/>
      </c>
      <c s="50" t="str">
        <f>IF('S.D.PASTE SHEET'!E572="","",UPPER('S.D.PASTE SHEET'!E572))</f>
        <v/>
      </c>
      <c s="50" t="str">
        <f>IF('S.D.PASTE SHEET'!F572="","",'S.D.PASTE SHEET'!F572)</f>
        <v/>
      </c>
      <c s="50" t="str">
        <f>IF('S.D.PASTE SHEET'!G572="","",UPPER('S.D.PASTE SHEET'!G572))</f>
        <v/>
      </c>
      <c s="50" t="str">
        <f>IF('S.D.PASTE SHEET'!H572="","",UPPER('S.D.PASTE SHEET'!H572))</f>
        <v/>
      </c>
      <c s="50" t="str">
        <f>IF('S.D.PASTE SHEET'!I572="","",'S.D.PASTE SHEET'!I572)</f>
        <v/>
      </c>
      <c s="51" t="str">
        <f>IF('S.D.PASTE SHEET'!J572="","",'S.D.PASTE SHEET'!J572)</f>
        <v/>
      </c>
      <c s="50" t="str">
        <f>IF('S.D.PASTE SHEET'!K572="","",'S.D.PASTE SHEET'!K572)</f>
        <v/>
      </c>
      <c s="50" t="str">
        <f>IF('S.D.PASTE SHEET'!L572="","",'S.D.PASTE SHEET'!L572)</f>
        <v/>
      </c>
      <c s="50" t="str">
        <f>IF('S.D.PASTE SHEET'!M572="","",'S.D.PASTE SHEET'!M572)</f>
        <v/>
      </c>
      <c s="50" t="str">
        <f>IF('S.D.PASTE SHEET'!N572="","",'S.D.PASTE SHEET'!N572)</f>
        <v/>
      </c>
      <c s="50" t="str">
        <f>IF('S.D.PASTE SHEET'!O572="","",'S.D.PASTE SHEET'!O572)</f>
        <v/>
      </c>
      <c s="50" t="str">
        <f>IF('S.D.PASTE SHEET'!P572="","",'S.D.PASTE SHEET'!P572)</f>
        <v/>
      </c>
      <c s="50" t="str">
        <f>IF('S.D.PASTE SHEET'!Q572="","",'S.D.PASTE SHEET'!Q572)</f>
        <v/>
      </c>
      <c s="50" t="str">
        <f>IF('S.D.PASTE SHEET'!R572="","",'S.D.PASTE SHEET'!R572)</f>
        <v/>
      </c>
      <c s="50" t="str">
        <f>IF('S.D.PASTE SHEET'!S572="","",'S.D.PASTE SHEET'!S572)</f>
        <v/>
      </c>
      <c s="50" t="str">
        <f>IF('S.D.PASTE SHEET'!T572="","",'S.D.PASTE SHEET'!T572)</f>
        <v/>
      </c>
      <c s="50" t="str">
        <f>IF('S.D.PASTE SHEET'!U572="","",'S.D.PASTE SHEET'!U572)</f>
        <v/>
      </c>
      <c s="50" t="str">
        <f>IF('S.D.PASTE SHEET'!V572="","",'S.D.PASTE SHEET'!V572)</f>
        <v/>
      </c>
      <c s="50" t="str">
        <f>IF('S.D.PASTE SHEET'!W572="","",'S.D.PASTE SHEET'!W572)</f>
        <v/>
      </c>
      <c s="50" t="str">
        <f>IF('S.D.PASTE SHEET'!X572="","",'S.D.PASTE SHEET'!X572)</f>
        <v/>
      </c>
      <c s="50" t="str">
        <f>IF('S.D.PASTE SHEET'!Y572="","",'S.D.PASTE SHEET'!Y572)</f>
        <v/>
      </c>
      <c s="50" t="str">
        <f>IF('S.D.PASTE SHEET'!Z572="","",'S.D.PASTE SHEET'!Z572)</f>
        <v/>
      </c>
      <c s="50" t="str">
        <f>IF('S.D.PASTE SHEET'!AA572="","",'S.D.PASTE SHEET'!AA572)</f>
        <v/>
      </c>
      <c s="50" t="str">
        <f>IF('S.D.PASTE SHEET'!AB572="","",'S.D.PASTE SHEET'!AB572)</f>
        <v/>
      </c>
      <c s="50" t="str">
        <f>IF('S.D.PASTE SHEET'!AC572="","",'S.D.PASTE SHEET'!AC572)</f>
        <v/>
      </c>
      <c s="50" t="str">
        <f>IF('S.D.PASTE SHEET'!AD572="","",'S.D.PASTE SHEET'!AD572)</f>
        <v/>
      </c>
      <c s="52"/>
      <c s="48" t="str">
        <f>IF(AK572="","",IF(AK572&gt;0,COUNT($AG$2:AG572),""))</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IF(BC572="","",IF(BC572&gt;0,COUNT($AY$2:AY572),""))</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73" spans="1:66" ht="15.75" customHeight="1">
      <c r="A573" s="50" t="str">
        <f>IF('S.D.PASTE SHEET'!A573="","",'S.D.PASTE SHEET'!A573)</f>
        <v/>
      </c>
      <c s="50" t="str">
        <f>IF('S.D.PASTE SHEET'!B573="","",'S.D.PASTE SHEET'!B573)</f>
        <v/>
      </c>
      <c s="50" t="str">
        <f>IF('S.D.PASTE SHEET'!C573="","",'S.D.PASTE SHEET'!C573)</f>
        <v/>
      </c>
      <c s="51" t="str">
        <f>IF('S.D.PASTE SHEET'!D573="","",'S.D.PASTE SHEET'!D573)</f>
        <v/>
      </c>
      <c s="50" t="str">
        <f>IF('S.D.PASTE SHEET'!E573="","",UPPER('S.D.PASTE SHEET'!E573))</f>
        <v/>
      </c>
      <c s="50" t="str">
        <f>IF('S.D.PASTE SHEET'!F573="","",'S.D.PASTE SHEET'!F573)</f>
        <v/>
      </c>
      <c s="50" t="str">
        <f>IF('S.D.PASTE SHEET'!G573="","",UPPER('S.D.PASTE SHEET'!G573))</f>
        <v/>
      </c>
      <c s="50" t="str">
        <f>IF('S.D.PASTE SHEET'!H573="","",UPPER('S.D.PASTE SHEET'!H573))</f>
        <v/>
      </c>
      <c s="50" t="str">
        <f>IF('S.D.PASTE SHEET'!I573="","",'S.D.PASTE SHEET'!I573)</f>
        <v/>
      </c>
      <c s="51" t="str">
        <f>IF('S.D.PASTE SHEET'!J573="","",'S.D.PASTE SHEET'!J573)</f>
        <v/>
      </c>
      <c s="50" t="str">
        <f>IF('S.D.PASTE SHEET'!K573="","",'S.D.PASTE SHEET'!K573)</f>
        <v/>
      </c>
      <c s="50" t="str">
        <f>IF('S.D.PASTE SHEET'!L573="","",'S.D.PASTE SHEET'!L573)</f>
        <v/>
      </c>
      <c s="50" t="str">
        <f>IF('S.D.PASTE SHEET'!M573="","",'S.D.PASTE SHEET'!M573)</f>
        <v/>
      </c>
      <c s="50" t="str">
        <f>IF('S.D.PASTE SHEET'!N573="","",'S.D.PASTE SHEET'!N573)</f>
        <v/>
      </c>
      <c s="50" t="str">
        <f>IF('S.D.PASTE SHEET'!O573="","",'S.D.PASTE SHEET'!O573)</f>
        <v/>
      </c>
      <c s="50" t="str">
        <f>IF('S.D.PASTE SHEET'!P573="","",'S.D.PASTE SHEET'!P573)</f>
        <v/>
      </c>
      <c s="50" t="str">
        <f>IF('S.D.PASTE SHEET'!Q573="","",'S.D.PASTE SHEET'!Q573)</f>
        <v/>
      </c>
      <c s="50" t="str">
        <f>IF('S.D.PASTE SHEET'!R573="","",'S.D.PASTE SHEET'!R573)</f>
        <v/>
      </c>
      <c s="50" t="str">
        <f>IF('S.D.PASTE SHEET'!S573="","",'S.D.PASTE SHEET'!S573)</f>
        <v/>
      </c>
      <c s="50" t="str">
        <f>IF('S.D.PASTE SHEET'!T573="","",'S.D.PASTE SHEET'!T573)</f>
        <v/>
      </c>
      <c s="50" t="str">
        <f>IF('S.D.PASTE SHEET'!U573="","",'S.D.PASTE SHEET'!U573)</f>
        <v/>
      </c>
      <c s="50" t="str">
        <f>IF('S.D.PASTE SHEET'!V573="","",'S.D.PASTE SHEET'!V573)</f>
        <v/>
      </c>
      <c s="50" t="str">
        <f>IF('S.D.PASTE SHEET'!W573="","",'S.D.PASTE SHEET'!W573)</f>
        <v/>
      </c>
      <c s="50" t="str">
        <f>IF('S.D.PASTE SHEET'!X573="","",'S.D.PASTE SHEET'!X573)</f>
        <v/>
      </c>
      <c s="50" t="str">
        <f>IF('S.D.PASTE SHEET'!Y573="","",'S.D.PASTE SHEET'!Y573)</f>
        <v/>
      </c>
      <c s="50" t="str">
        <f>IF('S.D.PASTE SHEET'!Z573="","",'S.D.PASTE SHEET'!Z573)</f>
        <v/>
      </c>
      <c s="50" t="str">
        <f>IF('S.D.PASTE SHEET'!AA573="","",'S.D.PASTE SHEET'!AA573)</f>
        <v/>
      </c>
      <c s="50" t="str">
        <f>IF('S.D.PASTE SHEET'!AB573="","",'S.D.PASTE SHEET'!AB573)</f>
        <v/>
      </c>
      <c s="50" t="str">
        <f>IF('S.D.PASTE SHEET'!AC573="","",'S.D.PASTE SHEET'!AC573)</f>
        <v/>
      </c>
      <c s="50" t="str">
        <f>IF('S.D.PASTE SHEET'!AD573="","",'S.D.PASTE SHEET'!AD573)</f>
        <v/>
      </c>
      <c s="52"/>
      <c s="48" t="str">
        <f>IF(AK573="","",IF(AK573&gt;0,COUNT($AG$2:AG573),""))</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IF(BC573="","",IF(BC573&gt;0,COUNT($AY$2:AY573),""))</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74" spans="1:66" ht="15.75" customHeight="1">
      <c r="A574" s="50" t="str">
        <f>IF('S.D.PASTE SHEET'!A574="","",'S.D.PASTE SHEET'!A574)</f>
        <v/>
      </c>
      <c s="50" t="str">
        <f>IF('S.D.PASTE SHEET'!B574="","",'S.D.PASTE SHEET'!B574)</f>
        <v/>
      </c>
      <c s="50" t="str">
        <f>IF('S.D.PASTE SHEET'!C574="","",'S.D.PASTE SHEET'!C574)</f>
        <v/>
      </c>
      <c s="51" t="str">
        <f>IF('S.D.PASTE SHEET'!D574="","",'S.D.PASTE SHEET'!D574)</f>
        <v/>
      </c>
      <c s="50" t="str">
        <f>IF('S.D.PASTE SHEET'!E574="","",UPPER('S.D.PASTE SHEET'!E574))</f>
        <v/>
      </c>
      <c s="50" t="str">
        <f>IF('S.D.PASTE SHEET'!F574="","",'S.D.PASTE SHEET'!F574)</f>
        <v/>
      </c>
      <c s="50" t="str">
        <f>IF('S.D.PASTE SHEET'!G574="","",UPPER('S.D.PASTE SHEET'!G574))</f>
        <v/>
      </c>
      <c s="50" t="str">
        <f>IF('S.D.PASTE SHEET'!H574="","",UPPER('S.D.PASTE SHEET'!H574))</f>
        <v/>
      </c>
      <c s="50" t="str">
        <f>IF('S.D.PASTE SHEET'!I574="","",'S.D.PASTE SHEET'!I574)</f>
        <v/>
      </c>
      <c s="51" t="str">
        <f>IF('S.D.PASTE SHEET'!J574="","",'S.D.PASTE SHEET'!J574)</f>
        <v/>
      </c>
      <c s="50" t="str">
        <f>IF('S.D.PASTE SHEET'!K574="","",'S.D.PASTE SHEET'!K574)</f>
        <v/>
      </c>
      <c s="50" t="str">
        <f>IF('S.D.PASTE SHEET'!L574="","",'S.D.PASTE SHEET'!L574)</f>
        <v/>
      </c>
      <c s="50" t="str">
        <f>IF('S.D.PASTE SHEET'!M574="","",'S.D.PASTE SHEET'!M574)</f>
        <v/>
      </c>
      <c s="50" t="str">
        <f>IF('S.D.PASTE SHEET'!N574="","",'S.D.PASTE SHEET'!N574)</f>
        <v/>
      </c>
      <c s="50" t="str">
        <f>IF('S.D.PASTE SHEET'!O574="","",'S.D.PASTE SHEET'!O574)</f>
        <v/>
      </c>
      <c s="50" t="str">
        <f>IF('S.D.PASTE SHEET'!P574="","",'S.D.PASTE SHEET'!P574)</f>
        <v/>
      </c>
      <c s="50" t="str">
        <f>IF('S.D.PASTE SHEET'!Q574="","",'S.D.PASTE SHEET'!Q574)</f>
        <v/>
      </c>
      <c s="50" t="str">
        <f>IF('S.D.PASTE SHEET'!R574="","",'S.D.PASTE SHEET'!R574)</f>
        <v/>
      </c>
      <c s="50" t="str">
        <f>IF('S.D.PASTE SHEET'!S574="","",'S.D.PASTE SHEET'!S574)</f>
        <v/>
      </c>
      <c s="50" t="str">
        <f>IF('S.D.PASTE SHEET'!T574="","",'S.D.PASTE SHEET'!T574)</f>
        <v/>
      </c>
      <c s="50" t="str">
        <f>IF('S.D.PASTE SHEET'!U574="","",'S.D.PASTE SHEET'!U574)</f>
        <v/>
      </c>
      <c s="50" t="str">
        <f>IF('S.D.PASTE SHEET'!V574="","",'S.D.PASTE SHEET'!V574)</f>
        <v/>
      </c>
      <c s="50" t="str">
        <f>IF('S.D.PASTE SHEET'!W574="","",'S.D.PASTE SHEET'!W574)</f>
        <v/>
      </c>
      <c s="50" t="str">
        <f>IF('S.D.PASTE SHEET'!X574="","",'S.D.PASTE SHEET'!X574)</f>
        <v/>
      </c>
      <c s="50" t="str">
        <f>IF('S.D.PASTE SHEET'!Y574="","",'S.D.PASTE SHEET'!Y574)</f>
        <v/>
      </c>
      <c s="50" t="str">
        <f>IF('S.D.PASTE SHEET'!Z574="","",'S.D.PASTE SHEET'!Z574)</f>
        <v/>
      </c>
      <c s="50" t="str">
        <f>IF('S.D.PASTE SHEET'!AA574="","",'S.D.PASTE SHEET'!AA574)</f>
        <v/>
      </c>
      <c s="50" t="str">
        <f>IF('S.D.PASTE SHEET'!AB574="","",'S.D.PASTE SHEET'!AB574)</f>
        <v/>
      </c>
      <c s="50" t="str">
        <f>IF('S.D.PASTE SHEET'!AC574="","",'S.D.PASTE SHEET'!AC574)</f>
        <v/>
      </c>
      <c s="50" t="str">
        <f>IF('S.D.PASTE SHEET'!AD574="","",'S.D.PASTE SHEET'!AD574)</f>
        <v/>
      </c>
      <c s="52"/>
      <c s="48" t="str">
        <f>IF(AK574="","",IF(AK574&gt;0,COUNT($AG$2:AG574),""))</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IF(BC574="","",IF(BC574&gt;0,COUNT($AY$2:AY574),""))</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75" spans="1:66" ht="15.75" customHeight="1">
      <c r="A575" s="50" t="str">
        <f>IF('S.D.PASTE SHEET'!A575="","",'S.D.PASTE SHEET'!A575)</f>
        <v/>
      </c>
      <c s="50" t="str">
        <f>IF('S.D.PASTE SHEET'!B575="","",'S.D.PASTE SHEET'!B575)</f>
        <v/>
      </c>
      <c s="50" t="str">
        <f>IF('S.D.PASTE SHEET'!C575="","",'S.D.PASTE SHEET'!C575)</f>
        <v/>
      </c>
      <c s="51" t="str">
        <f>IF('S.D.PASTE SHEET'!D575="","",'S.D.PASTE SHEET'!D575)</f>
        <v/>
      </c>
      <c s="50" t="str">
        <f>IF('S.D.PASTE SHEET'!E575="","",UPPER('S.D.PASTE SHEET'!E575))</f>
        <v/>
      </c>
      <c s="50" t="str">
        <f>IF('S.D.PASTE SHEET'!F575="","",'S.D.PASTE SHEET'!F575)</f>
        <v/>
      </c>
      <c s="50" t="str">
        <f>IF('S.D.PASTE SHEET'!G575="","",UPPER('S.D.PASTE SHEET'!G575))</f>
        <v/>
      </c>
      <c s="50" t="str">
        <f>IF('S.D.PASTE SHEET'!H575="","",UPPER('S.D.PASTE SHEET'!H575))</f>
        <v/>
      </c>
      <c s="50" t="str">
        <f>IF('S.D.PASTE SHEET'!I575="","",'S.D.PASTE SHEET'!I575)</f>
        <v/>
      </c>
      <c s="51" t="str">
        <f>IF('S.D.PASTE SHEET'!J575="","",'S.D.PASTE SHEET'!J575)</f>
        <v/>
      </c>
      <c s="50" t="str">
        <f>IF('S.D.PASTE SHEET'!K575="","",'S.D.PASTE SHEET'!K575)</f>
        <v/>
      </c>
      <c s="50" t="str">
        <f>IF('S.D.PASTE SHEET'!L575="","",'S.D.PASTE SHEET'!L575)</f>
        <v/>
      </c>
      <c s="50" t="str">
        <f>IF('S.D.PASTE SHEET'!M575="","",'S.D.PASTE SHEET'!M575)</f>
        <v/>
      </c>
      <c s="50" t="str">
        <f>IF('S.D.PASTE SHEET'!N575="","",'S.D.PASTE SHEET'!N575)</f>
        <v/>
      </c>
      <c s="50" t="str">
        <f>IF('S.D.PASTE SHEET'!O575="","",'S.D.PASTE SHEET'!O575)</f>
        <v/>
      </c>
      <c s="50" t="str">
        <f>IF('S.D.PASTE SHEET'!P575="","",'S.D.PASTE SHEET'!P575)</f>
        <v/>
      </c>
      <c s="50" t="str">
        <f>IF('S.D.PASTE SHEET'!Q575="","",'S.D.PASTE SHEET'!Q575)</f>
        <v/>
      </c>
      <c s="50" t="str">
        <f>IF('S.D.PASTE SHEET'!R575="","",'S.D.PASTE SHEET'!R575)</f>
        <v/>
      </c>
      <c s="50" t="str">
        <f>IF('S.D.PASTE SHEET'!S575="","",'S.D.PASTE SHEET'!S575)</f>
        <v/>
      </c>
      <c s="50" t="str">
        <f>IF('S.D.PASTE SHEET'!T575="","",'S.D.PASTE SHEET'!T575)</f>
        <v/>
      </c>
      <c s="50" t="str">
        <f>IF('S.D.PASTE SHEET'!U575="","",'S.D.PASTE SHEET'!U575)</f>
        <v/>
      </c>
      <c s="50" t="str">
        <f>IF('S.D.PASTE SHEET'!V575="","",'S.D.PASTE SHEET'!V575)</f>
        <v/>
      </c>
      <c s="50" t="str">
        <f>IF('S.D.PASTE SHEET'!W575="","",'S.D.PASTE SHEET'!W575)</f>
        <v/>
      </c>
      <c s="50" t="str">
        <f>IF('S.D.PASTE SHEET'!X575="","",'S.D.PASTE SHEET'!X575)</f>
        <v/>
      </c>
      <c s="50" t="str">
        <f>IF('S.D.PASTE SHEET'!Y575="","",'S.D.PASTE SHEET'!Y575)</f>
        <v/>
      </c>
      <c s="50" t="str">
        <f>IF('S.D.PASTE SHEET'!Z575="","",'S.D.PASTE SHEET'!Z575)</f>
        <v/>
      </c>
      <c s="50" t="str">
        <f>IF('S.D.PASTE SHEET'!AA575="","",'S.D.PASTE SHEET'!AA575)</f>
        <v/>
      </c>
      <c s="50" t="str">
        <f>IF('S.D.PASTE SHEET'!AB575="","",'S.D.PASTE SHEET'!AB575)</f>
        <v/>
      </c>
      <c s="50" t="str">
        <f>IF('S.D.PASTE SHEET'!AC575="","",'S.D.PASTE SHEET'!AC575)</f>
        <v/>
      </c>
      <c s="50" t="str">
        <f>IF('S.D.PASTE SHEET'!AD575="","",'S.D.PASTE SHEET'!AD575)</f>
        <v/>
      </c>
      <c s="52"/>
      <c s="48" t="str">
        <f>IF(AK575="","",IF(AK575&gt;0,COUNT($AG$2:AG575),""))</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IF(BC575="","",IF(BC575&gt;0,COUNT($AY$2:AY575),""))</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76" spans="1:66" ht="15.75" customHeight="1">
      <c r="A576" s="50" t="str">
        <f>IF('S.D.PASTE SHEET'!A576="","",'S.D.PASTE SHEET'!A576)</f>
        <v/>
      </c>
      <c s="50" t="str">
        <f>IF('S.D.PASTE SHEET'!B576="","",'S.D.PASTE SHEET'!B576)</f>
        <v/>
      </c>
      <c s="50" t="str">
        <f>IF('S.D.PASTE SHEET'!C576="","",'S.D.PASTE SHEET'!C576)</f>
        <v/>
      </c>
      <c s="51" t="str">
        <f>IF('S.D.PASTE SHEET'!D576="","",'S.D.PASTE SHEET'!D576)</f>
        <v/>
      </c>
      <c s="50" t="str">
        <f>IF('S.D.PASTE SHEET'!E576="","",UPPER('S.D.PASTE SHEET'!E576))</f>
        <v/>
      </c>
      <c s="50" t="str">
        <f>IF('S.D.PASTE SHEET'!F576="","",'S.D.PASTE SHEET'!F576)</f>
        <v/>
      </c>
      <c s="50" t="str">
        <f>IF('S.D.PASTE SHEET'!G576="","",UPPER('S.D.PASTE SHEET'!G576))</f>
        <v/>
      </c>
      <c s="50" t="str">
        <f>IF('S.D.PASTE SHEET'!H576="","",UPPER('S.D.PASTE SHEET'!H576))</f>
        <v/>
      </c>
      <c s="50" t="str">
        <f>IF('S.D.PASTE SHEET'!I576="","",'S.D.PASTE SHEET'!I576)</f>
        <v/>
      </c>
      <c s="51" t="str">
        <f>IF('S.D.PASTE SHEET'!J576="","",'S.D.PASTE SHEET'!J576)</f>
        <v/>
      </c>
      <c s="50" t="str">
        <f>IF('S.D.PASTE SHEET'!K576="","",'S.D.PASTE SHEET'!K576)</f>
        <v/>
      </c>
      <c s="50" t="str">
        <f>IF('S.D.PASTE SHEET'!L576="","",'S.D.PASTE SHEET'!L576)</f>
        <v/>
      </c>
      <c s="50" t="str">
        <f>IF('S.D.PASTE SHEET'!M576="","",'S.D.PASTE SHEET'!M576)</f>
        <v/>
      </c>
      <c s="50" t="str">
        <f>IF('S.D.PASTE SHEET'!N576="","",'S.D.PASTE SHEET'!N576)</f>
        <v/>
      </c>
      <c s="50" t="str">
        <f>IF('S.D.PASTE SHEET'!O576="","",'S.D.PASTE SHEET'!O576)</f>
        <v/>
      </c>
      <c s="50" t="str">
        <f>IF('S.D.PASTE SHEET'!P576="","",'S.D.PASTE SHEET'!P576)</f>
        <v/>
      </c>
      <c s="50" t="str">
        <f>IF('S.D.PASTE SHEET'!Q576="","",'S.D.PASTE SHEET'!Q576)</f>
        <v/>
      </c>
      <c s="50" t="str">
        <f>IF('S.D.PASTE SHEET'!R576="","",'S.D.PASTE SHEET'!R576)</f>
        <v/>
      </c>
      <c s="50" t="str">
        <f>IF('S.D.PASTE SHEET'!S576="","",'S.D.PASTE SHEET'!S576)</f>
        <v/>
      </c>
      <c s="50" t="str">
        <f>IF('S.D.PASTE SHEET'!T576="","",'S.D.PASTE SHEET'!T576)</f>
        <v/>
      </c>
      <c s="50" t="str">
        <f>IF('S.D.PASTE SHEET'!U576="","",'S.D.PASTE SHEET'!U576)</f>
        <v/>
      </c>
      <c s="50" t="str">
        <f>IF('S.D.PASTE SHEET'!V576="","",'S.D.PASTE SHEET'!V576)</f>
        <v/>
      </c>
      <c s="50" t="str">
        <f>IF('S.D.PASTE SHEET'!W576="","",'S.D.PASTE SHEET'!W576)</f>
        <v/>
      </c>
      <c s="50" t="str">
        <f>IF('S.D.PASTE SHEET'!X576="","",'S.D.PASTE SHEET'!X576)</f>
        <v/>
      </c>
      <c s="50" t="str">
        <f>IF('S.D.PASTE SHEET'!Y576="","",'S.D.PASTE SHEET'!Y576)</f>
        <v/>
      </c>
      <c s="50" t="str">
        <f>IF('S.D.PASTE SHEET'!Z576="","",'S.D.PASTE SHEET'!Z576)</f>
        <v/>
      </c>
      <c s="50" t="str">
        <f>IF('S.D.PASTE SHEET'!AA576="","",'S.D.PASTE SHEET'!AA576)</f>
        <v/>
      </c>
      <c s="50" t="str">
        <f>IF('S.D.PASTE SHEET'!AB576="","",'S.D.PASTE SHEET'!AB576)</f>
        <v/>
      </c>
      <c s="50" t="str">
        <f>IF('S.D.PASTE SHEET'!AC576="","",'S.D.PASTE SHEET'!AC576)</f>
        <v/>
      </c>
      <c s="50" t="str">
        <f>IF('S.D.PASTE SHEET'!AD576="","",'S.D.PASTE SHEET'!AD576)</f>
        <v/>
      </c>
      <c s="52"/>
      <c s="48" t="str">
        <f>IF(AK576="","",IF(AK576&gt;0,COUNT($AG$2:AG576),""))</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IF(BC576="","",IF(BC576&gt;0,COUNT($AY$2:AY576),""))</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77" spans="1:66" ht="15.75" customHeight="1">
      <c r="A577" s="50" t="str">
        <f>IF('S.D.PASTE SHEET'!A577="","",'S.D.PASTE SHEET'!A577)</f>
        <v/>
      </c>
      <c s="50" t="str">
        <f>IF('S.D.PASTE SHEET'!B577="","",'S.D.PASTE SHEET'!B577)</f>
        <v/>
      </c>
      <c s="50" t="str">
        <f>IF('S.D.PASTE SHEET'!C577="","",'S.D.PASTE SHEET'!C577)</f>
        <v/>
      </c>
      <c s="51" t="str">
        <f>IF('S.D.PASTE SHEET'!D577="","",'S.D.PASTE SHEET'!D577)</f>
        <v/>
      </c>
      <c s="50" t="str">
        <f>IF('S.D.PASTE SHEET'!E577="","",UPPER('S.D.PASTE SHEET'!E577))</f>
        <v/>
      </c>
      <c s="50" t="str">
        <f>IF('S.D.PASTE SHEET'!F577="","",'S.D.PASTE SHEET'!F577)</f>
        <v/>
      </c>
      <c s="50" t="str">
        <f>IF('S.D.PASTE SHEET'!G577="","",UPPER('S.D.PASTE SHEET'!G577))</f>
        <v/>
      </c>
      <c s="50" t="str">
        <f>IF('S.D.PASTE SHEET'!H577="","",UPPER('S.D.PASTE SHEET'!H577))</f>
        <v/>
      </c>
      <c s="50" t="str">
        <f>IF('S.D.PASTE SHEET'!I577="","",'S.D.PASTE SHEET'!I577)</f>
        <v/>
      </c>
      <c s="51" t="str">
        <f>IF('S.D.PASTE SHEET'!J577="","",'S.D.PASTE SHEET'!J577)</f>
        <v/>
      </c>
      <c s="50" t="str">
        <f>IF('S.D.PASTE SHEET'!K577="","",'S.D.PASTE SHEET'!K577)</f>
        <v/>
      </c>
      <c s="50" t="str">
        <f>IF('S.D.PASTE SHEET'!L577="","",'S.D.PASTE SHEET'!L577)</f>
        <v/>
      </c>
      <c s="50" t="str">
        <f>IF('S.D.PASTE SHEET'!M577="","",'S.D.PASTE SHEET'!M577)</f>
        <v/>
      </c>
      <c s="50" t="str">
        <f>IF('S.D.PASTE SHEET'!N577="","",'S.D.PASTE SHEET'!N577)</f>
        <v/>
      </c>
      <c s="50" t="str">
        <f>IF('S.D.PASTE SHEET'!O577="","",'S.D.PASTE SHEET'!O577)</f>
        <v/>
      </c>
      <c s="50" t="str">
        <f>IF('S.D.PASTE SHEET'!P577="","",'S.D.PASTE SHEET'!P577)</f>
        <v/>
      </c>
      <c s="50" t="str">
        <f>IF('S.D.PASTE SHEET'!Q577="","",'S.D.PASTE SHEET'!Q577)</f>
        <v/>
      </c>
      <c s="50" t="str">
        <f>IF('S.D.PASTE SHEET'!R577="","",'S.D.PASTE SHEET'!R577)</f>
        <v/>
      </c>
      <c s="50" t="str">
        <f>IF('S.D.PASTE SHEET'!S577="","",'S.D.PASTE SHEET'!S577)</f>
        <v/>
      </c>
      <c s="50" t="str">
        <f>IF('S.D.PASTE SHEET'!T577="","",'S.D.PASTE SHEET'!T577)</f>
        <v/>
      </c>
      <c s="50" t="str">
        <f>IF('S.D.PASTE SHEET'!U577="","",'S.D.PASTE SHEET'!U577)</f>
        <v/>
      </c>
      <c s="50" t="str">
        <f>IF('S.D.PASTE SHEET'!V577="","",'S.D.PASTE SHEET'!V577)</f>
        <v/>
      </c>
      <c s="50" t="str">
        <f>IF('S.D.PASTE SHEET'!W577="","",'S.D.PASTE SHEET'!W577)</f>
        <v/>
      </c>
      <c s="50" t="str">
        <f>IF('S.D.PASTE SHEET'!X577="","",'S.D.PASTE SHEET'!X577)</f>
        <v/>
      </c>
      <c s="50" t="str">
        <f>IF('S.D.PASTE SHEET'!Y577="","",'S.D.PASTE SHEET'!Y577)</f>
        <v/>
      </c>
      <c s="50" t="str">
        <f>IF('S.D.PASTE SHEET'!Z577="","",'S.D.PASTE SHEET'!Z577)</f>
        <v/>
      </c>
      <c s="50" t="str">
        <f>IF('S.D.PASTE SHEET'!AA577="","",'S.D.PASTE SHEET'!AA577)</f>
        <v/>
      </c>
      <c s="50" t="str">
        <f>IF('S.D.PASTE SHEET'!AB577="","",'S.D.PASTE SHEET'!AB577)</f>
        <v/>
      </c>
      <c s="50" t="str">
        <f>IF('S.D.PASTE SHEET'!AC577="","",'S.D.PASTE SHEET'!AC577)</f>
        <v/>
      </c>
      <c s="50" t="str">
        <f>IF('S.D.PASTE SHEET'!AD577="","",'S.D.PASTE SHEET'!AD577)</f>
        <v/>
      </c>
      <c s="52"/>
      <c s="48" t="str">
        <f>IF(AK577="","",IF(AK577&gt;0,COUNT($AG$2:AG577),""))</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IF(BC577="","",IF(BC577&gt;0,COUNT($AY$2:AY577),""))</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78" spans="1:66" ht="15.75" customHeight="1">
      <c r="A578" s="50" t="str">
        <f>IF('S.D.PASTE SHEET'!A578="","",'S.D.PASTE SHEET'!A578)</f>
        <v/>
      </c>
      <c s="50" t="str">
        <f>IF('S.D.PASTE SHEET'!B578="","",'S.D.PASTE SHEET'!B578)</f>
        <v/>
      </c>
      <c s="50" t="str">
        <f>IF('S.D.PASTE SHEET'!C578="","",'S.D.PASTE SHEET'!C578)</f>
        <v/>
      </c>
      <c s="51" t="str">
        <f>IF('S.D.PASTE SHEET'!D578="","",'S.D.PASTE SHEET'!D578)</f>
        <v/>
      </c>
      <c s="50" t="str">
        <f>IF('S.D.PASTE SHEET'!E578="","",UPPER('S.D.PASTE SHEET'!E578))</f>
        <v/>
      </c>
      <c s="50" t="str">
        <f>IF('S.D.PASTE SHEET'!F578="","",'S.D.PASTE SHEET'!F578)</f>
        <v/>
      </c>
      <c s="50" t="str">
        <f>IF('S.D.PASTE SHEET'!G578="","",UPPER('S.D.PASTE SHEET'!G578))</f>
        <v/>
      </c>
      <c s="50" t="str">
        <f>IF('S.D.PASTE SHEET'!H578="","",UPPER('S.D.PASTE SHEET'!H578))</f>
        <v/>
      </c>
      <c s="50" t="str">
        <f>IF('S.D.PASTE SHEET'!I578="","",'S.D.PASTE SHEET'!I578)</f>
        <v/>
      </c>
      <c s="51" t="str">
        <f>IF('S.D.PASTE SHEET'!J578="","",'S.D.PASTE SHEET'!J578)</f>
        <v/>
      </c>
      <c s="50" t="str">
        <f>IF('S.D.PASTE SHEET'!K578="","",'S.D.PASTE SHEET'!K578)</f>
        <v/>
      </c>
      <c s="50" t="str">
        <f>IF('S.D.PASTE SHEET'!L578="","",'S.D.PASTE SHEET'!L578)</f>
        <v/>
      </c>
      <c s="50" t="str">
        <f>IF('S.D.PASTE SHEET'!M578="","",'S.D.PASTE SHEET'!M578)</f>
        <v/>
      </c>
      <c s="50" t="str">
        <f>IF('S.D.PASTE SHEET'!N578="","",'S.D.PASTE SHEET'!N578)</f>
        <v/>
      </c>
      <c s="50" t="str">
        <f>IF('S.D.PASTE SHEET'!O578="","",'S.D.PASTE SHEET'!O578)</f>
        <v/>
      </c>
      <c s="50" t="str">
        <f>IF('S.D.PASTE SHEET'!P578="","",'S.D.PASTE SHEET'!P578)</f>
        <v/>
      </c>
      <c s="50" t="str">
        <f>IF('S.D.PASTE SHEET'!Q578="","",'S.D.PASTE SHEET'!Q578)</f>
        <v/>
      </c>
      <c s="50" t="str">
        <f>IF('S.D.PASTE SHEET'!R578="","",'S.D.PASTE SHEET'!R578)</f>
        <v/>
      </c>
      <c s="50" t="str">
        <f>IF('S.D.PASTE SHEET'!S578="","",'S.D.PASTE SHEET'!S578)</f>
        <v/>
      </c>
      <c s="50" t="str">
        <f>IF('S.D.PASTE SHEET'!T578="","",'S.D.PASTE SHEET'!T578)</f>
        <v/>
      </c>
      <c s="50" t="str">
        <f>IF('S.D.PASTE SHEET'!U578="","",'S.D.PASTE SHEET'!U578)</f>
        <v/>
      </c>
      <c s="50" t="str">
        <f>IF('S.D.PASTE SHEET'!V578="","",'S.D.PASTE SHEET'!V578)</f>
        <v/>
      </c>
      <c s="50" t="str">
        <f>IF('S.D.PASTE SHEET'!W578="","",'S.D.PASTE SHEET'!W578)</f>
        <v/>
      </c>
      <c s="50" t="str">
        <f>IF('S.D.PASTE SHEET'!X578="","",'S.D.PASTE SHEET'!X578)</f>
        <v/>
      </c>
      <c s="50" t="str">
        <f>IF('S.D.PASTE SHEET'!Y578="","",'S.D.PASTE SHEET'!Y578)</f>
        <v/>
      </c>
      <c s="50" t="str">
        <f>IF('S.D.PASTE SHEET'!Z578="","",'S.D.PASTE SHEET'!Z578)</f>
        <v/>
      </c>
      <c s="50" t="str">
        <f>IF('S.D.PASTE SHEET'!AA578="","",'S.D.PASTE SHEET'!AA578)</f>
        <v/>
      </c>
      <c s="50" t="str">
        <f>IF('S.D.PASTE SHEET'!AB578="","",'S.D.PASTE SHEET'!AB578)</f>
        <v/>
      </c>
      <c s="50" t="str">
        <f>IF('S.D.PASTE SHEET'!AC578="","",'S.D.PASTE SHEET'!AC578)</f>
        <v/>
      </c>
      <c s="50" t="str">
        <f>IF('S.D.PASTE SHEET'!AD578="","",'S.D.PASTE SHEET'!AD578)</f>
        <v/>
      </c>
      <c s="52"/>
      <c s="48" t="str">
        <f>IF(AK578="","",IF(AK578&gt;0,COUNT($AG$2:AG578),""))</f>
        <v/>
      </c>
      <c s="53" t="str">
        <f t="shared" si="257"/>
        <v/>
      </c>
      <c s="53" t="str">
        <f t="shared" si="258"/>
        <v/>
      </c>
      <c s="53" t="str">
        <f t="shared" si="259"/>
        <v/>
      </c>
      <c s="51" t="str">
        <f t="shared" si="260"/>
        <v/>
      </c>
      <c s="53" t="str">
        <f t="shared" si="261"/>
        <v/>
      </c>
      <c s="53" t="str">
        <f t="shared" si="262"/>
        <v/>
      </c>
      <c s="53" t="str">
        <f t="shared" si="263"/>
        <v/>
      </c>
      <c s="53" t="str">
        <f t="shared" si="264"/>
        <v/>
      </c>
      <c s="53" t="str">
        <f t="shared" si="265"/>
        <v/>
      </c>
      <c s="51" t="str">
        <f t="shared" si="266"/>
        <v/>
      </c>
      <c s="53" t="str">
        <f t="shared" si="267"/>
        <v/>
      </c>
      <c s="53" t="str">
        <f t="shared" si="268"/>
        <v/>
      </c>
      <c s="53" t="str">
        <f t="shared" si="269"/>
        <v/>
      </c>
      <c s="53" t="str">
        <f t="shared" si="270"/>
        <v/>
      </c>
      <c s="53" t="str">
        <f t="shared" si="271"/>
        <v/>
      </c>
      <c s="53" t="str">
        <f t="shared" si="272"/>
        <v/>
      </c>
      <c s="48"/>
      <c s="48" t="str">
        <f>IF(BC578="","",IF(BC578&gt;0,COUNT($AY$2:AY578),""))</f>
        <v/>
      </c>
      <c s="54" t="str">
        <f t="shared" si="273"/>
        <v/>
      </c>
      <c s="54" t="str">
        <f t="shared" si="274"/>
        <v/>
      </c>
      <c s="54" t="str">
        <f t="shared" si="275"/>
        <v/>
      </c>
      <c s="51" t="str">
        <f t="shared" si="276"/>
        <v/>
      </c>
      <c s="54" t="str">
        <f t="shared" si="277"/>
        <v/>
      </c>
      <c s="54" t="str">
        <f t="shared" si="278"/>
        <v/>
      </c>
      <c s="54" t="str">
        <f t="shared" si="279"/>
        <v/>
      </c>
      <c s="54" t="str">
        <f t="shared" si="280"/>
        <v/>
      </c>
      <c s="54" t="str">
        <f t="shared" si="281"/>
        <v/>
      </c>
      <c s="51" t="str">
        <f t="shared" si="282"/>
        <v/>
      </c>
      <c s="54" t="str">
        <f t="shared" si="283"/>
        <v/>
      </c>
      <c s="54" t="str">
        <f t="shared" si="284"/>
        <v/>
      </c>
      <c s="54" t="str">
        <f t="shared" si="285"/>
        <v/>
      </c>
      <c s="54" t="str">
        <f t="shared" si="286"/>
        <v/>
      </c>
      <c s="54" t="str">
        <f t="shared" si="287"/>
        <v/>
      </c>
      <c s="54" t="str">
        <f t="shared" si="288"/>
        <v/>
      </c>
    </row>
    <row r="579" spans="1:66" ht="15.75" customHeight="1">
      <c r="A579" s="50" t="str">
        <f>IF('S.D.PASTE SHEET'!A579="","",'S.D.PASTE SHEET'!A579)</f>
        <v/>
      </c>
      <c s="50" t="str">
        <f>IF('S.D.PASTE SHEET'!B579="","",'S.D.PASTE SHEET'!B579)</f>
        <v/>
      </c>
      <c s="50" t="str">
        <f>IF('S.D.PASTE SHEET'!C579="","",'S.D.PASTE SHEET'!C579)</f>
        <v/>
      </c>
      <c s="51" t="str">
        <f>IF('S.D.PASTE SHEET'!D579="","",'S.D.PASTE SHEET'!D579)</f>
        <v/>
      </c>
      <c s="50" t="str">
        <f>IF('S.D.PASTE SHEET'!E579="","",UPPER('S.D.PASTE SHEET'!E579))</f>
        <v/>
      </c>
      <c s="50" t="str">
        <f>IF('S.D.PASTE SHEET'!F579="","",'S.D.PASTE SHEET'!F579)</f>
        <v/>
      </c>
      <c s="50" t="str">
        <f>IF('S.D.PASTE SHEET'!G579="","",UPPER('S.D.PASTE SHEET'!G579))</f>
        <v/>
      </c>
      <c s="50" t="str">
        <f>IF('S.D.PASTE SHEET'!H579="","",UPPER('S.D.PASTE SHEET'!H579))</f>
        <v/>
      </c>
      <c s="50" t="str">
        <f>IF('S.D.PASTE SHEET'!I579="","",'S.D.PASTE SHEET'!I579)</f>
        <v/>
      </c>
      <c s="51" t="str">
        <f>IF('S.D.PASTE SHEET'!J579="","",'S.D.PASTE SHEET'!J579)</f>
        <v/>
      </c>
      <c s="50" t="str">
        <f>IF('S.D.PASTE SHEET'!K579="","",'S.D.PASTE SHEET'!K579)</f>
        <v/>
      </c>
      <c s="50" t="str">
        <f>IF('S.D.PASTE SHEET'!L579="","",'S.D.PASTE SHEET'!L579)</f>
        <v/>
      </c>
      <c s="50" t="str">
        <f>IF('S.D.PASTE SHEET'!M579="","",'S.D.PASTE SHEET'!M579)</f>
        <v/>
      </c>
      <c s="50" t="str">
        <f>IF('S.D.PASTE SHEET'!N579="","",'S.D.PASTE SHEET'!N579)</f>
        <v/>
      </c>
      <c s="50" t="str">
        <f>IF('S.D.PASTE SHEET'!O579="","",'S.D.PASTE SHEET'!O579)</f>
        <v/>
      </c>
      <c s="50" t="str">
        <f>IF('S.D.PASTE SHEET'!P579="","",'S.D.PASTE SHEET'!P579)</f>
        <v/>
      </c>
      <c s="50" t="str">
        <f>IF('S.D.PASTE SHEET'!Q579="","",'S.D.PASTE SHEET'!Q579)</f>
        <v/>
      </c>
      <c s="50" t="str">
        <f>IF('S.D.PASTE SHEET'!R579="","",'S.D.PASTE SHEET'!R579)</f>
        <v/>
      </c>
      <c s="50" t="str">
        <f>IF('S.D.PASTE SHEET'!S579="","",'S.D.PASTE SHEET'!S579)</f>
        <v/>
      </c>
      <c s="50" t="str">
        <f>IF('S.D.PASTE SHEET'!T579="","",'S.D.PASTE SHEET'!T579)</f>
        <v/>
      </c>
      <c s="50" t="str">
        <f>IF('S.D.PASTE SHEET'!U579="","",'S.D.PASTE SHEET'!U579)</f>
        <v/>
      </c>
      <c s="50" t="str">
        <f>IF('S.D.PASTE SHEET'!V579="","",'S.D.PASTE SHEET'!V579)</f>
        <v/>
      </c>
      <c s="50" t="str">
        <f>IF('S.D.PASTE SHEET'!W579="","",'S.D.PASTE SHEET'!W579)</f>
        <v/>
      </c>
      <c s="50" t="str">
        <f>IF('S.D.PASTE SHEET'!X579="","",'S.D.PASTE SHEET'!X579)</f>
        <v/>
      </c>
      <c s="50" t="str">
        <f>IF('S.D.PASTE SHEET'!Y579="","",'S.D.PASTE SHEET'!Y579)</f>
        <v/>
      </c>
      <c s="50" t="str">
        <f>IF('S.D.PASTE SHEET'!Z579="","",'S.D.PASTE SHEET'!Z579)</f>
        <v/>
      </c>
      <c s="50" t="str">
        <f>IF('S.D.PASTE SHEET'!AA579="","",'S.D.PASTE SHEET'!AA579)</f>
        <v/>
      </c>
      <c s="50" t="str">
        <f>IF('S.D.PASTE SHEET'!AB579="","",'S.D.PASTE SHEET'!AB579)</f>
        <v/>
      </c>
      <c s="50" t="str">
        <f>IF('S.D.PASTE SHEET'!AC579="","",'S.D.PASTE SHEET'!AC579)</f>
        <v/>
      </c>
      <c s="50" t="str">
        <f>IF('S.D.PASTE SHEET'!AD579="","",'S.D.PASTE SHEET'!AD579)</f>
        <v/>
      </c>
      <c s="52"/>
      <c s="48" t="str">
        <f>IF(AK579="","",IF(AK579&gt;0,COUNT($AG$2:AG579),""))</f>
        <v/>
      </c>
      <c s="53" t="str">
        <f t="shared" si="289" ref="AG579:AG642">IF(AND($AJ$1=12,$A579=12),$A579,"")</f>
        <v/>
      </c>
      <c s="53" t="str">
        <f t="shared" si="290" ref="AH579:AH642">IF(AND($AJ$1=12,$A579=12),$B579,"")</f>
        <v/>
      </c>
      <c s="53" t="str">
        <f t="shared" si="291" ref="AI579:AI642">IF(AND($AJ$1=12,$A579=12),C579,"")</f>
        <v/>
      </c>
      <c s="51" t="str">
        <f t="shared" si="292" ref="AJ579:AJ642">IF(AND($AJ$1=12,$A579=12),$D579,"")</f>
        <v/>
      </c>
      <c s="53" t="str">
        <f t="shared" si="293" ref="AK579:AK642">IF(AND($AJ$1=12,$A579=12),$E579,"")</f>
        <v/>
      </c>
      <c s="53" t="str">
        <f t="shared" si="294" ref="AL579:AL642">IF(AND($AJ$1=12,$A579=12),$F579,"")</f>
        <v/>
      </c>
      <c s="53" t="str">
        <f t="shared" si="295" ref="AM579:AM642">IF(AND($AJ$1=12,$A579=12),$G579,"")</f>
        <v/>
      </c>
      <c s="53" t="str">
        <f t="shared" si="296" ref="AN579:AN642">IF(AND($AJ$1=12,$A579=12),$H579,"")</f>
        <v/>
      </c>
      <c s="53" t="str">
        <f t="shared" si="297" ref="AO579:AO642">IF(AND($AJ$1=12,$A579=12),$I579,"")</f>
        <v/>
      </c>
      <c s="51" t="str">
        <f t="shared" si="298" ref="AP579:AP642">IF(AND($AJ$1=12,$A579=12),$J579,"")</f>
        <v/>
      </c>
      <c s="53" t="str">
        <f t="shared" si="299" ref="AQ579:AQ642">IF(AND($AJ$1=12,$A579=12),$K579,"")</f>
        <v/>
      </c>
      <c s="53" t="str">
        <f t="shared" si="300" ref="AR579:AR642">IF(AND($AJ$1=12,$A579=12),$L579,"")</f>
        <v/>
      </c>
      <c s="53" t="str">
        <f t="shared" si="301" ref="AS579:AS642">IF(AND($AJ$1=12,$A579=12),$M579,"")</f>
        <v/>
      </c>
      <c s="53" t="str">
        <f t="shared" si="302" ref="AT579:AT642">IF(AND($AJ$1=12,$A579=12),$N579,"")</f>
        <v/>
      </c>
      <c s="53" t="str">
        <f t="shared" si="303" ref="AU579:AU642">IF(AND($AJ$1=12,$A579=12),$O579,"")</f>
        <v/>
      </c>
      <c s="53" t="str">
        <f t="shared" si="304" ref="AV579:AV642">IF(AND($AJ$1=12,$A579=12),$P579,"")</f>
        <v/>
      </c>
      <c s="48"/>
      <c s="48" t="str">
        <f>IF(BC579="","",IF(BC579&gt;0,COUNT($AY$2:AY579),""))</f>
        <v/>
      </c>
      <c s="54" t="str">
        <f t="shared" si="305" ref="AY579:AY642">IF(AND($BB$1=12,$A579=12,$BC$1=$B579),$A579,"")</f>
        <v/>
      </c>
      <c s="54" t="str">
        <f t="shared" si="306" ref="AZ579:AZ642">IF(AND($BB$1=12,$A579=12,$BC$1=$B579),$B579,"")</f>
        <v/>
      </c>
      <c s="54" t="str">
        <f t="shared" si="307" ref="BA579:BA642">IF(AND($BB$1=12,$A579=12,$BC$1=$B579),$C579,"")</f>
        <v/>
      </c>
      <c s="51" t="str">
        <f t="shared" si="308" ref="BB579:BB642">IF(AND($BB$1=12,$A579=12,$BC$1=$B579),$D579,"")</f>
        <v/>
      </c>
      <c s="54" t="str">
        <f t="shared" si="309" ref="BC579:BC642">IF(AND($BB$1=12,$A579=12,$BC$1=$B579),$E579,"")</f>
        <v/>
      </c>
      <c s="54" t="str">
        <f t="shared" si="310" ref="BD579:BD642">IF(AND($BB$1=12,$A579=12,$BC$1=$B579),$F579,"")</f>
        <v/>
      </c>
      <c s="54" t="str">
        <f t="shared" si="311" ref="BE579:BE642">IF(AND($BB$1=12,$A579=12,$BC$1=$B579),$G579,"")</f>
        <v/>
      </c>
      <c s="54" t="str">
        <f t="shared" si="312" ref="BF579:BF642">IF(AND($BB$1=12,$A579=12,$BC$1=$B579),$H579,"")</f>
        <v/>
      </c>
      <c s="54" t="str">
        <f t="shared" si="313" ref="BG579:BG642">IF(AND($BB$1=12,$A579=12,$BC$1=$B579),$I579,"")</f>
        <v/>
      </c>
      <c s="51" t="str">
        <f t="shared" si="314" ref="BH579:BH642">IF(AND($BB$1=12,$A579=12,$BC$1=$B579),$J579,"")</f>
        <v/>
      </c>
      <c s="54" t="str">
        <f t="shared" si="315" ref="BI579:BI642">IF(AND($BB$1=12,$A579=12,$BC$1=$B579),$K579,"")</f>
        <v/>
      </c>
      <c s="54" t="str">
        <f t="shared" si="316" ref="BJ579:BJ642">IF(AND($BB$1=12,$A579=12,$BC$1=$B579),$L579,"")</f>
        <v/>
      </c>
      <c s="54" t="str">
        <f t="shared" si="317" ref="BK579:BK642">IF(AND($BB$1=12,$A579=12,$BC$1=$B579),$M579,"")</f>
        <v/>
      </c>
      <c s="54" t="str">
        <f t="shared" si="318" ref="BL579:BL642">IF(AND($BB$1=12,$A579=12,$BC$1=$B579),$N579,"")</f>
        <v/>
      </c>
      <c s="54" t="str">
        <f t="shared" si="319" ref="BM579:BM642">IF(AND($BB$1=12,$A579=12,$BC$1=$B579),$O579,"")</f>
        <v/>
      </c>
      <c s="54" t="str">
        <f t="shared" si="320" ref="BN579:BN642">IF(AND($BB$1=12,$A579=12,$BC$1=$B579),$P579,"")</f>
        <v/>
      </c>
    </row>
    <row r="580" spans="1:66" ht="15.75" customHeight="1">
      <c r="A580" s="50" t="str">
        <f>IF('S.D.PASTE SHEET'!A580="","",'S.D.PASTE SHEET'!A580)</f>
        <v/>
      </c>
      <c s="50" t="str">
        <f>IF('S.D.PASTE SHEET'!B580="","",'S.D.PASTE SHEET'!B580)</f>
        <v/>
      </c>
      <c s="50" t="str">
        <f>IF('S.D.PASTE SHEET'!C580="","",'S.D.PASTE SHEET'!C580)</f>
        <v/>
      </c>
      <c s="51" t="str">
        <f>IF('S.D.PASTE SHEET'!D580="","",'S.D.PASTE SHEET'!D580)</f>
        <v/>
      </c>
      <c s="50" t="str">
        <f>IF('S.D.PASTE SHEET'!E580="","",UPPER('S.D.PASTE SHEET'!E580))</f>
        <v/>
      </c>
      <c s="50" t="str">
        <f>IF('S.D.PASTE SHEET'!F580="","",'S.D.PASTE SHEET'!F580)</f>
        <v/>
      </c>
      <c s="50" t="str">
        <f>IF('S.D.PASTE SHEET'!G580="","",UPPER('S.D.PASTE SHEET'!G580))</f>
        <v/>
      </c>
      <c s="50" t="str">
        <f>IF('S.D.PASTE SHEET'!H580="","",UPPER('S.D.PASTE SHEET'!H580))</f>
        <v/>
      </c>
      <c s="50" t="str">
        <f>IF('S.D.PASTE SHEET'!I580="","",'S.D.PASTE SHEET'!I580)</f>
        <v/>
      </c>
      <c s="51" t="str">
        <f>IF('S.D.PASTE SHEET'!J580="","",'S.D.PASTE SHEET'!J580)</f>
        <v/>
      </c>
      <c s="50" t="str">
        <f>IF('S.D.PASTE SHEET'!K580="","",'S.D.PASTE SHEET'!K580)</f>
        <v/>
      </c>
      <c s="50" t="str">
        <f>IF('S.D.PASTE SHEET'!L580="","",'S.D.PASTE SHEET'!L580)</f>
        <v/>
      </c>
      <c s="50" t="str">
        <f>IF('S.D.PASTE SHEET'!M580="","",'S.D.PASTE SHEET'!M580)</f>
        <v/>
      </c>
      <c s="50" t="str">
        <f>IF('S.D.PASTE SHEET'!N580="","",'S.D.PASTE SHEET'!N580)</f>
        <v/>
      </c>
      <c s="50" t="str">
        <f>IF('S.D.PASTE SHEET'!O580="","",'S.D.PASTE SHEET'!O580)</f>
        <v/>
      </c>
      <c s="50" t="str">
        <f>IF('S.D.PASTE SHEET'!P580="","",'S.D.PASTE SHEET'!P580)</f>
        <v/>
      </c>
      <c s="50" t="str">
        <f>IF('S.D.PASTE SHEET'!Q580="","",'S.D.PASTE SHEET'!Q580)</f>
        <v/>
      </c>
      <c s="50" t="str">
        <f>IF('S.D.PASTE SHEET'!R580="","",'S.D.PASTE SHEET'!R580)</f>
        <v/>
      </c>
      <c s="50" t="str">
        <f>IF('S.D.PASTE SHEET'!S580="","",'S.D.PASTE SHEET'!S580)</f>
        <v/>
      </c>
      <c s="50" t="str">
        <f>IF('S.D.PASTE SHEET'!T580="","",'S.D.PASTE SHEET'!T580)</f>
        <v/>
      </c>
      <c s="50" t="str">
        <f>IF('S.D.PASTE SHEET'!U580="","",'S.D.PASTE SHEET'!U580)</f>
        <v/>
      </c>
      <c s="50" t="str">
        <f>IF('S.D.PASTE SHEET'!V580="","",'S.D.PASTE SHEET'!V580)</f>
        <v/>
      </c>
      <c s="50" t="str">
        <f>IF('S.D.PASTE SHEET'!W580="","",'S.D.PASTE SHEET'!W580)</f>
        <v/>
      </c>
      <c s="50" t="str">
        <f>IF('S.D.PASTE SHEET'!X580="","",'S.D.PASTE SHEET'!X580)</f>
        <v/>
      </c>
      <c s="50" t="str">
        <f>IF('S.D.PASTE SHEET'!Y580="","",'S.D.PASTE SHEET'!Y580)</f>
        <v/>
      </c>
      <c s="50" t="str">
        <f>IF('S.D.PASTE SHEET'!Z580="","",'S.D.PASTE SHEET'!Z580)</f>
        <v/>
      </c>
      <c s="50" t="str">
        <f>IF('S.D.PASTE SHEET'!AA580="","",'S.D.PASTE SHEET'!AA580)</f>
        <v/>
      </c>
      <c s="50" t="str">
        <f>IF('S.D.PASTE SHEET'!AB580="","",'S.D.PASTE SHEET'!AB580)</f>
        <v/>
      </c>
      <c s="50" t="str">
        <f>IF('S.D.PASTE SHEET'!AC580="","",'S.D.PASTE SHEET'!AC580)</f>
        <v/>
      </c>
      <c s="50" t="str">
        <f>IF('S.D.PASTE SHEET'!AD580="","",'S.D.PASTE SHEET'!AD580)</f>
        <v/>
      </c>
      <c s="52"/>
      <c s="48" t="str">
        <f>IF(AK580="","",IF(AK580&gt;0,COUNT($AG$2:AG580),""))</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IF(BC580="","",IF(BC580&gt;0,COUNT($AY$2:AY580),""))</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81" spans="1:66" ht="15.75" customHeight="1">
      <c r="A581" s="50" t="str">
        <f>IF('S.D.PASTE SHEET'!A581="","",'S.D.PASTE SHEET'!A581)</f>
        <v/>
      </c>
      <c s="50" t="str">
        <f>IF('S.D.PASTE SHEET'!B581="","",'S.D.PASTE SHEET'!B581)</f>
        <v/>
      </c>
      <c s="50" t="str">
        <f>IF('S.D.PASTE SHEET'!C581="","",'S.D.PASTE SHEET'!C581)</f>
        <v/>
      </c>
      <c s="51" t="str">
        <f>IF('S.D.PASTE SHEET'!D581="","",'S.D.PASTE SHEET'!D581)</f>
        <v/>
      </c>
      <c s="50" t="str">
        <f>IF('S.D.PASTE SHEET'!E581="","",UPPER('S.D.PASTE SHEET'!E581))</f>
        <v/>
      </c>
      <c s="50" t="str">
        <f>IF('S.D.PASTE SHEET'!F581="","",'S.D.PASTE SHEET'!F581)</f>
        <v/>
      </c>
      <c s="50" t="str">
        <f>IF('S.D.PASTE SHEET'!G581="","",UPPER('S.D.PASTE SHEET'!G581))</f>
        <v/>
      </c>
      <c s="50" t="str">
        <f>IF('S.D.PASTE SHEET'!H581="","",UPPER('S.D.PASTE SHEET'!H581))</f>
        <v/>
      </c>
      <c s="50" t="str">
        <f>IF('S.D.PASTE SHEET'!I581="","",'S.D.PASTE SHEET'!I581)</f>
        <v/>
      </c>
      <c s="51" t="str">
        <f>IF('S.D.PASTE SHEET'!J581="","",'S.D.PASTE SHEET'!J581)</f>
        <v/>
      </c>
      <c s="50" t="str">
        <f>IF('S.D.PASTE SHEET'!K581="","",'S.D.PASTE SHEET'!K581)</f>
        <v/>
      </c>
      <c s="50" t="str">
        <f>IF('S.D.PASTE SHEET'!L581="","",'S.D.PASTE SHEET'!L581)</f>
        <v/>
      </c>
      <c s="50" t="str">
        <f>IF('S.D.PASTE SHEET'!M581="","",'S.D.PASTE SHEET'!M581)</f>
        <v/>
      </c>
      <c s="50" t="str">
        <f>IF('S.D.PASTE SHEET'!N581="","",'S.D.PASTE SHEET'!N581)</f>
        <v/>
      </c>
      <c s="50" t="str">
        <f>IF('S.D.PASTE SHEET'!O581="","",'S.D.PASTE SHEET'!O581)</f>
        <v/>
      </c>
      <c s="50" t="str">
        <f>IF('S.D.PASTE SHEET'!P581="","",'S.D.PASTE SHEET'!P581)</f>
        <v/>
      </c>
      <c s="50" t="str">
        <f>IF('S.D.PASTE SHEET'!Q581="","",'S.D.PASTE SHEET'!Q581)</f>
        <v/>
      </c>
      <c s="50" t="str">
        <f>IF('S.D.PASTE SHEET'!R581="","",'S.D.PASTE SHEET'!R581)</f>
        <v/>
      </c>
      <c s="50" t="str">
        <f>IF('S.D.PASTE SHEET'!S581="","",'S.D.PASTE SHEET'!S581)</f>
        <v/>
      </c>
      <c s="50" t="str">
        <f>IF('S.D.PASTE SHEET'!T581="","",'S.D.PASTE SHEET'!T581)</f>
        <v/>
      </c>
      <c s="50" t="str">
        <f>IF('S.D.PASTE SHEET'!U581="","",'S.D.PASTE SHEET'!U581)</f>
        <v/>
      </c>
      <c s="50" t="str">
        <f>IF('S.D.PASTE SHEET'!V581="","",'S.D.PASTE SHEET'!V581)</f>
        <v/>
      </c>
      <c s="50" t="str">
        <f>IF('S.D.PASTE SHEET'!W581="","",'S.D.PASTE SHEET'!W581)</f>
        <v/>
      </c>
      <c s="50" t="str">
        <f>IF('S.D.PASTE SHEET'!X581="","",'S.D.PASTE SHEET'!X581)</f>
        <v/>
      </c>
      <c s="50" t="str">
        <f>IF('S.D.PASTE SHEET'!Y581="","",'S.D.PASTE SHEET'!Y581)</f>
        <v/>
      </c>
      <c s="50" t="str">
        <f>IF('S.D.PASTE SHEET'!Z581="","",'S.D.PASTE SHEET'!Z581)</f>
        <v/>
      </c>
      <c s="50" t="str">
        <f>IF('S.D.PASTE SHEET'!AA581="","",'S.D.PASTE SHEET'!AA581)</f>
        <v/>
      </c>
      <c s="50" t="str">
        <f>IF('S.D.PASTE SHEET'!AB581="","",'S.D.PASTE SHEET'!AB581)</f>
        <v/>
      </c>
      <c s="50" t="str">
        <f>IF('S.D.PASTE SHEET'!AC581="","",'S.D.PASTE SHEET'!AC581)</f>
        <v/>
      </c>
      <c s="50" t="str">
        <f>IF('S.D.PASTE SHEET'!AD581="","",'S.D.PASTE SHEET'!AD581)</f>
        <v/>
      </c>
      <c s="52"/>
      <c s="48" t="str">
        <f>IF(AK581="","",IF(AK581&gt;0,COUNT($AG$2:AG581),""))</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IF(BC581="","",IF(BC581&gt;0,COUNT($AY$2:AY581),""))</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82" spans="1:66" ht="15.75" customHeight="1">
      <c r="A582" s="50" t="str">
        <f>IF('S.D.PASTE SHEET'!A582="","",'S.D.PASTE SHEET'!A582)</f>
        <v/>
      </c>
      <c s="50" t="str">
        <f>IF('S.D.PASTE SHEET'!B582="","",'S.D.PASTE SHEET'!B582)</f>
        <v/>
      </c>
      <c s="50" t="str">
        <f>IF('S.D.PASTE SHEET'!C582="","",'S.D.PASTE SHEET'!C582)</f>
        <v/>
      </c>
      <c s="51" t="str">
        <f>IF('S.D.PASTE SHEET'!D582="","",'S.D.PASTE SHEET'!D582)</f>
        <v/>
      </c>
      <c s="50" t="str">
        <f>IF('S.D.PASTE SHEET'!E582="","",UPPER('S.D.PASTE SHEET'!E582))</f>
        <v/>
      </c>
      <c s="50" t="str">
        <f>IF('S.D.PASTE SHEET'!F582="","",'S.D.PASTE SHEET'!F582)</f>
        <v/>
      </c>
      <c s="50" t="str">
        <f>IF('S.D.PASTE SHEET'!G582="","",UPPER('S.D.PASTE SHEET'!G582))</f>
        <v/>
      </c>
      <c s="50" t="str">
        <f>IF('S.D.PASTE SHEET'!H582="","",UPPER('S.D.PASTE SHEET'!H582))</f>
        <v/>
      </c>
      <c s="50" t="str">
        <f>IF('S.D.PASTE SHEET'!I582="","",'S.D.PASTE SHEET'!I582)</f>
        <v/>
      </c>
      <c s="51" t="str">
        <f>IF('S.D.PASTE SHEET'!J582="","",'S.D.PASTE SHEET'!J582)</f>
        <v/>
      </c>
      <c s="50" t="str">
        <f>IF('S.D.PASTE SHEET'!K582="","",'S.D.PASTE SHEET'!K582)</f>
        <v/>
      </c>
      <c s="50" t="str">
        <f>IF('S.D.PASTE SHEET'!L582="","",'S.D.PASTE SHEET'!L582)</f>
        <v/>
      </c>
      <c s="50" t="str">
        <f>IF('S.D.PASTE SHEET'!M582="","",'S.D.PASTE SHEET'!M582)</f>
        <v/>
      </c>
      <c s="50" t="str">
        <f>IF('S.D.PASTE SHEET'!N582="","",'S.D.PASTE SHEET'!N582)</f>
        <v/>
      </c>
      <c s="50" t="str">
        <f>IF('S.D.PASTE SHEET'!O582="","",'S.D.PASTE SHEET'!O582)</f>
        <v/>
      </c>
      <c s="50" t="str">
        <f>IF('S.D.PASTE SHEET'!P582="","",'S.D.PASTE SHEET'!P582)</f>
        <v/>
      </c>
      <c s="50" t="str">
        <f>IF('S.D.PASTE SHEET'!Q582="","",'S.D.PASTE SHEET'!Q582)</f>
        <v/>
      </c>
      <c s="50" t="str">
        <f>IF('S.D.PASTE SHEET'!R582="","",'S.D.PASTE SHEET'!R582)</f>
        <v/>
      </c>
      <c s="50" t="str">
        <f>IF('S.D.PASTE SHEET'!S582="","",'S.D.PASTE SHEET'!S582)</f>
        <v/>
      </c>
      <c s="50" t="str">
        <f>IF('S.D.PASTE SHEET'!T582="","",'S.D.PASTE SHEET'!T582)</f>
        <v/>
      </c>
      <c s="50" t="str">
        <f>IF('S.D.PASTE SHEET'!U582="","",'S.D.PASTE SHEET'!U582)</f>
        <v/>
      </c>
      <c s="50" t="str">
        <f>IF('S.D.PASTE SHEET'!V582="","",'S.D.PASTE SHEET'!V582)</f>
        <v/>
      </c>
      <c s="50" t="str">
        <f>IF('S.D.PASTE SHEET'!W582="","",'S.D.PASTE SHEET'!W582)</f>
        <v/>
      </c>
      <c s="50" t="str">
        <f>IF('S.D.PASTE SHEET'!X582="","",'S.D.PASTE SHEET'!X582)</f>
        <v/>
      </c>
      <c s="50" t="str">
        <f>IF('S.D.PASTE SHEET'!Y582="","",'S.D.PASTE SHEET'!Y582)</f>
        <v/>
      </c>
      <c s="50" t="str">
        <f>IF('S.D.PASTE SHEET'!Z582="","",'S.D.PASTE SHEET'!Z582)</f>
        <v/>
      </c>
      <c s="50" t="str">
        <f>IF('S.D.PASTE SHEET'!AA582="","",'S.D.PASTE SHEET'!AA582)</f>
        <v/>
      </c>
      <c s="50" t="str">
        <f>IF('S.D.PASTE SHEET'!AB582="","",'S.D.PASTE SHEET'!AB582)</f>
        <v/>
      </c>
      <c s="50" t="str">
        <f>IF('S.D.PASTE SHEET'!AC582="","",'S.D.PASTE SHEET'!AC582)</f>
        <v/>
      </c>
      <c s="50" t="str">
        <f>IF('S.D.PASTE SHEET'!AD582="","",'S.D.PASTE SHEET'!AD582)</f>
        <v/>
      </c>
      <c s="52"/>
      <c s="48" t="str">
        <f>IF(AK582="","",IF(AK582&gt;0,COUNT($AG$2:AG582),""))</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IF(BC582="","",IF(BC582&gt;0,COUNT($AY$2:AY582),""))</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83" spans="1:66" ht="15.75" customHeight="1">
      <c r="A583" s="50" t="str">
        <f>IF('S.D.PASTE SHEET'!A583="","",'S.D.PASTE SHEET'!A583)</f>
        <v/>
      </c>
      <c s="50" t="str">
        <f>IF('S.D.PASTE SHEET'!B583="","",'S.D.PASTE SHEET'!B583)</f>
        <v/>
      </c>
      <c s="50" t="str">
        <f>IF('S.D.PASTE SHEET'!C583="","",'S.D.PASTE SHEET'!C583)</f>
        <v/>
      </c>
      <c s="51" t="str">
        <f>IF('S.D.PASTE SHEET'!D583="","",'S.D.PASTE SHEET'!D583)</f>
        <v/>
      </c>
      <c s="50" t="str">
        <f>IF('S.D.PASTE SHEET'!E583="","",UPPER('S.D.PASTE SHEET'!E583))</f>
        <v/>
      </c>
      <c s="50" t="str">
        <f>IF('S.D.PASTE SHEET'!F583="","",'S.D.PASTE SHEET'!F583)</f>
        <v/>
      </c>
      <c s="50" t="str">
        <f>IF('S.D.PASTE SHEET'!G583="","",UPPER('S.D.PASTE SHEET'!G583))</f>
        <v/>
      </c>
      <c s="50" t="str">
        <f>IF('S.D.PASTE SHEET'!H583="","",UPPER('S.D.PASTE SHEET'!H583))</f>
        <v/>
      </c>
      <c s="50" t="str">
        <f>IF('S.D.PASTE SHEET'!I583="","",'S.D.PASTE SHEET'!I583)</f>
        <v/>
      </c>
      <c s="51" t="str">
        <f>IF('S.D.PASTE SHEET'!J583="","",'S.D.PASTE SHEET'!J583)</f>
        <v/>
      </c>
      <c s="50" t="str">
        <f>IF('S.D.PASTE SHEET'!K583="","",'S.D.PASTE SHEET'!K583)</f>
        <v/>
      </c>
      <c s="50" t="str">
        <f>IF('S.D.PASTE SHEET'!L583="","",'S.D.PASTE SHEET'!L583)</f>
        <v/>
      </c>
      <c s="50" t="str">
        <f>IF('S.D.PASTE SHEET'!M583="","",'S.D.PASTE SHEET'!M583)</f>
        <v/>
      </c>
      <c s="50" t="str">
        <f>IF('S.D.PASTE SHEET'!N583="","",'S.D.PASTE SHEET'!N583)</f>
        <v/>
      </c>
      <c s="50" t="str">
        <f>IF('S.D.PASTE SHEET'!O583="","",'S.D.PASTE SHEET'!O583)</f>
        <v/>
      </c>
      <c s="50" t="str">
        <f>IF('S.D.PASTE SHEET'!P583="","",'S.D.PASTE SHEET'!P583)</f>
        <v/>
      </c>
      <c s="50" t="str">
        <f>IF('S.D.PASTE SHEET'!Q583="","",'S.D.PASTE SHEET'!Q583)</f>
        <v/>
      </c>
      <c s="50" t="str">
        <f>IF('S.D.PASTE SHEET'!R583="","",'S.D.PASTE SHEET'!R583)</f>
        <v/>
      </c>
      <c s="50" t="str">
        <f>IF('S.D.PASTE SHEET'!S583="","",'S.D.PASTE SHEET'!S583)</f>
        <v/>
      </c>
      <c s="50" t="str">
        <f>IF('S.D.PASTE SHEET'!T583="","",'S.D.PASTE SHEET'!T583)</f>
        <v/>
      </c>
      <c s="50" t="str">
        <f>IF('S.D.PASTE SHEET'!U583="","",'S.D.PASTE SHEET'!U583)</f>
        <v/>
      </c>
      <c s="50" t="str">
        <f>IF('S.D.PASTE SHEET'!V583="","",'S.D.PASTE SHEET'!V583)</f>
        <v/>
      </c>
      <c s="50" t="str">
        <f>IF('S.D.PASTE SHEET'!W583="","",'S.D.PASTE SHEET'!W583)</f>
        <v/>
      </c>
      <c s="50" t="str">
        <f>IF('S.D.PASTE SHEET'!X583="","",'S.D.PASTE SHEET'!X583)</f>
        <v/>
      </c>
      <c s="50" t="str">
        <f>IF('S.D.PASTE SHEET'!Y583="","",'S.D.PASTE SHEET'!Y583)</f>
        <v/>
      </c>
      <c s="50" t="str">
        <f>IF('S.D.PASTE SHEET'!Z583="","",'S.D.PASTE SHEET'!Z583)</f>
        <v/>
      </c>
      <c s="50" t="str">
        <f>IF('S.D.PASTE SHEET'!AA583="","",'S.D.PASTE SHEET'!AA583)</f>
        <v/>
      </c>
      <c s="50" t="str">
        <f>IF('S.D.PASTE SHEET'!AB583="","",'S.D.PASTE SHEET'!AB583)</f>
        <v/>
      </c>
      <c s="50" t="str">
        <f>IF('S.D.PASTE SHEET'!AC583="","",'S.D.PASTE SHEET'!AC583)</f>
        <v/>
      </c>
      <c s="50" t="str">
        <f>IF('S.D.PASTE SHEET'!AD583="","",'S.D.PASTE SHEET'!AD583)</f>
        <v/>
      </c>
      <c s="52"/>
      <c s="48" t="str">
        <f>IF(AK583="","",IF(AK583&gt;0,COUNT($AG$2:AG583),""))</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IF(BC583="","",IF(BC583&gt;0,COUNT($AY$2:AY583),""))</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84" spans="1:66" ht="15.75" customHeight="1">
      <c r="A584" s="50" t="str">
        <f>IF('S.D.PASTE SHEET'!A584="","",'S.D.PASTE SHEET'!A584)</f>
        <v/>
      </c>
      <c s="50" t="str">
        <f>IF('S.D.PASTE SHEET'!B584="","",'S.D.PASTE SHEET'!B584)</f>
        <v/>
      </c>
      <c s="50" t="str">
        <f>IF('S.D.PASTE SHEET'!C584="","",'S.D.PASTE SHEET'!C584)</f>
        <v/>
      </c>
      <c s="51" t="str">
        <f>IF('S.D.PASTE SHEET'!D584="","",'S.D.PASTE SHEET'!D584)</f>
        <v/>
      </c>
      <c s="50" t="str">
        <f>IF('S.D.PASTE SHEET'!E584="","",UPPER('S.D.PASTE SHEET'!E584))</f>
        <v/>
      </c>
      <c s="50" t="str">
        <f>IF('S.D.PASTE SHEET'!F584="","",'S.D.PASTE SHEET'!F584)</f>
        <v/>
      </c>
      <c s="50" t="str">
        <f>IF('S.D.PASTE SHEET'!G584="","",UPPER('S.D.PASTE SHEET'!G584))</f>
        <v/>
      </c>
      <c s="50" t="str">
        <f>IF('S.D.PASTE SHEET'!H584="","",UPPER('S.D.PASTE SHEET'!H584))</f>
        <v/>
      </c>
      <c s="50" t="str">
        <f>IF('S.D.PASTE SHEET'!I584="","",'S.D.PASTE SHEET'!I584)</f>
        <v/>
      </c>
      <c s="51" t="str">
        <f>IF('S.D.PASTE SHEET'!J584="","",'S.D.PASTE SHEET'!J584)</f>
        <v/>
      </c>
      <c s="50" t="str">
        <f>IF('S.D.PASTE SHEET'!K584="","",'S.D.PASTE SHEET'!K584)</f>
        <v/>
      </c>
      <c s="50" t="str">
        <f>IF('S.D.PASTE SHEET'!L584="","",'S.D.PASTE SHEET'!L584)</f>
        <v/>
      </c>
      <c s="50" t="str">
        <f>IF('S.D.PASTE SHEET'!M584="","",'S.D.PASTE SHEET'!M584)</f>
        <v/>
      </c>
      <c s="50" t="str">
        <f>IF('S.D.PASTE SHEET'!N584="","",'S.D.PASTE SHEET'!N584)</f>
        <v/>
      </c>
      <c s="50" t="str">
        <f>IF('S.D.PASTE SHEET'!O584="","",'S.D.PASTE SHEET'!O584)</f>
        <v/>
      </c>
      <c s="50" t="str">
        <f>IF('S.D.PASTE SHEET'!P584="","",'S.D.PASTE SHEET'!P584)</f>
        <v/>
      </c>
      <c s="50" t="str">
        <f>IF('S.D.PASTE SHEET'!Q584="","",'S.D.PASTE SHEET'!Q584)</f>
        <v/>
      </c>
      <c s="50" t="str">
        <f>IF('S.D.PASTE SHEET'!R584="","",'S.D.PASTE SHEET'!R584)</f>
        <v/>
      </c>
      <c s="50" t="str">
        <f>IF('S.D.PASTE SHEET'!S584="","",'S.D.PASTE SHEET'!S584)</f>
        <v/>
      </c>
      <c s="50" t="str">
        <f>IF('S.D.PASTE SHEET'!T584="","",'S.D.PASTE SHEET'!T584)</f>
        <v/>
      </c>
      <c s="50" t="str">
        <f>IF('S.D.PASTE SHEET'!U584="","",'S.D.PASTE SHEET'!U584)</f>
        <v/>
      </c>
      <c s="50" t="str">
        <f>IF('S.D.PASTE SHEET'!V584="","",'S.D.PASTE SHEET'!V584)</f>
        <v/>
      </c>
      <c s="50" t="str">
        <f>IF('S.D.PASTE SHEET'!W584="","",'S.D.PASTE SHEET'!W584)</f>
        <v/>
      </c>
      <c s="50" t="str">
        <f>IF('S.D.PASTE SHEET'!X584="","",'S.D.PASTE SHEET'!X584)</f>
        <v/>
      </c>
      <c s="50" t="str">
        <f>IF('S.D.PASTE SHEET'!Y584="","",'S.D.PASTE SHEET'!Y584)</f>
        <v/>
      </c>
      <c s="50" t="str">
        <f>IF('S.D.PASTE SHEET'!Z584="","",'S.D.PASTE SHEET'!Z584)</f>
        <v/>
      </c>
      <c s="50" t="str">
        <f>IF('S.D.PASTE SHEET'!AA584="","",'S.D.PASTE SHEET'!AA584)</f>
        <v/>
      </c>
      <c s="50" t="str">
        <f>IF('S.D.PASTE SHEET'!AB584="","",'S.D.PASTE SHEET'!AB584)</f>
        <v/>
      </c>
      <c s="50" t="str">
        <f>IF('S.D.PASTE SHEET'!AC584="","",'S.D.PASTE SHEET'!AC584)</f>
        <v/>
      </c>
      <c s="50" t="str">
        <f>IF('S.D.PASTE SHEET'!AD584="","",'S.D.PASTE SHEET'!AD584)</f>
        <v/>
      </c>
      <c s="52"/>
      <c s="48" t="str">
        <f>IF(AK584="","",IF(AK584&gt;0,COUNT($AG$2:AG584),""))</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IF(BC584="","",IF(BC584&gt;0,COUNT($AY$2:AY584),""))</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85" spans="1:66" ht="15.75" customHeight="1">
      <c r="A585" s="50" t="str">
        <f>IF('S.D.PASTE SHEET'!A585="","",'S.D.PASTE SHEET'!A585)</f>
        <v/>
      </c>
      <c s="50" t="str">
        <f>IF('S.D.PASTE SHEET'!B585="","",'S.D.PASTE SHEET'!B585)</f>
        <v/>
      </c>
      <c s="50" t="str">
        <f>IF('S.D.PASTE SHEET'!C585="","",'S.D.PASTE SHEET'!C585)</f>
        <v/>
      </c>
      <c s="51" t="str">
        <f>IF('S.D.PASTE SHEET'!D585="","",'S.D.PASTE SHEET'!D585)</f>
        <v/>
      </c>
      <c s="50" t="str">
        <f>IF('S.D.PASTE SHEET'!E585="","",UPPER('S.D.PASTE SHEET'!E585))</f>
        <v/>
      </c>
      <c s="50" t="str">
        <f>IF('S.D.PASTE SHEET'!F585="","",'S.D.PASTE SHEET'!F585)</f>
        <v/>
      </c>
      <c s="50" t="str">
        <f>IF('S.D.PASTE SHEET'!G585="","",UPPER('S.D.PASTE SHEET'!G585))</f>
        <v/>
      </c>
      <c s="50" t="str">
        <f>IF('S.D.PASTE SHEET'!H585="","",UPPER('S.D.PASTE SHEET'!H585))</f>
        <v/>
      </c>
      <c s="50" t="str">
        <f>IF('S.D.PASTE SHEET'!I585="","",'S.D.PASTE SHEET'!I585)</f>
        <v/>
      </c>
      <c s="51" t="str">
        <f>IF('S.D.PASTE SHEET'!J585="","",'S.D.PASTE SHEET'!J585)</f>
        <v/>
      </c>
      <c s="50" t="str">
        <f>IF('S.D.PASTE SHEET'!K585="","",'S.D.PASTE SHEET'!K585)</f>
        <v/>
      </c>
      <c s="50" t="str">
        <f>IF('S.D.PASTE SHEET'!L585="","",'S.D.PASTE SHEET'!L585)</f>
        <v/>
      </c>
      <c s="50" t="str">
        <f>IF('S.D.PASTE SHEET'!M585="","",'S.D.PASTE SHEET'!M585)</f>
        <v/>
      </c>
      <c s="50" t="str">
        <f>IF('S.D.PASTE SHEET'!N585="","",'S.D.PASTE SHEET'!N585)</f>
        <v/>
      </c>
      <c s="50" t="str">
        <f>IF('S.D.PASTE SHEET'!O585="","",'S.D.PASTE SHEET'!O585)</f>
        <v/>
      </c>
      <c s="50" t="str">
        <f>IF('S.D.PASTE SHEET'!P585="","",'S.D.PASTE SHEET'!P585)</f>
        <v/>
      </c>
      <c s="50" t="str">
        <f>IF('S.D.PASTE SHEET'!Q585="","",'S.D.PASTE SHEET'!Q585)</f>
        <v/>
      </c>
      <c s="50" t="str">
        <f>IF('S.D.PASTE SHEET'!R585="","",'S.D.PASTE SHEET'!R585)</f>
        <v/>
      </c>
      <c s="50" t="str">
        <f>IF('S.D.PASTE SHEET'!S585="","",'S.D.PASTE SHEET'!S585)</f>
        <v/>
      </c>
      <c s="50" t="str">
        <f>IF('S.D.PASTE SHEET'!T585="","",'S.D.PASTE SHEET'!T585)</f>
        <v/>
      </c>
      <c s="50" t="str">
        <f>IF('S.D.PASTE SHEET'!U585="","",'S.D.PASTE SHEET'!U585)</f>
        <v/>
      </c>
      <c s="50" t="str">
        <f>IF('S.D.PASTE SHEET'!V585="","",'S.D.PASTE SHEET'!V585)</f>
        <v/>
      </c>
      <c s="50" t="str">
        <f>IF('S.D.PASTE SHEET'!W585="","",'S.D.PASTE SHEET'!W585)</f>
        <v/>
      </c>
      <c s="50" t="str">
        <f>IF('S.D.PASTE SHEET'!X585="","",'S.D.PASTE SHEET'!X585)</f>
        <v/>
      </c>
      <c s="50" t="str">
        <f>IF('S.D.PASTE SHEET'!Y585="","",'S.D.PASTE SHEET'!Y585)</f>
        <v/>
      </c>
      <c s="50" t="str">
        <f>IF('S.D.PASTE SHEET'!Z585="","",'S.D.PASTE SHEET'!Z585)</f>
        <v/>
      </c>
      <c s="50" t="str">
        <f>IF('S.D.PASTE SHEET'!AA585="","",'S.D.PASTE SHEET'!AA585)</f>
        <v/>
      </c>
      <c s="50" t="str">
        <f>IF('S.D.PASTE SHEET'!AB585="","",'S.D.PASTE SHEET'!AB585)</f>
        <v/>
      </c>
      <c s="50" t="str">
        <f>IF('S.D.PASTE SHEET'!AC585="","",'S.D.PASTE SHEET'!AC585)</f>
        <v/>
      </c>
      <c s="50" t="str">
        <f>IF('S.D.PASTE SHEET'!AD585="","",'S.D.PASTE SHEET'!AD585)</f>
        <v/>
      </c>
      <c s="52"/>
      <c s="48" t="str">
        <f>IF(AK585="","",IF(AK585&gt;0,COUNT($AG$2:AG585),""))</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IF(BC585="","",IF(BC585&gt;0,COUNT($AY$2:AY585),""))</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86" spans="1:66" ht="15.75" customHeight="1">
      <c r="A586" s="50" t="str">
        <f>IF('S.D.PASTE SHEET'!A586="","",'S.D.PASTE SHEET'!A586)</f>
        <v/>
      </c>
      <c s="50" t="str">
        <f>IF('S.D.PASTE SHEET'!B586="","",'S.D.PASTE SHEET'!B586)</f>
        <v/>
      </c>
      <c s="50" t="str">
        <f>IF('S.D.PASTE SHEET'!C586="","",'S.D.PASTE SHEET'!C586)</f>
        <v/>
      </c>
      <c s="51" t="str">
        <f>IF('S.D.PASTE SHEET'!D586="","",'S.D.PASTE SHEET'!D586)</f>
        <v/>
      </c>
      <c s="50" t="str">
        <f>IF('S.D.PASTE SHEET'!E586="","",UPPER('S.D.PASTE SHEET'!E586))</f>
        <v/>
      </c>
      <c s="50" t="str">
        <f>IF('S.D.PASTE SHEET'!F586="","",'S.D.PASTE SHEET'!F586)</f>
        <v/>
      </c>
      <c s="50" t="str">
        <f>IF('S.D.PASTE SHEET'!G586="","",UPPER('S.D.PASTE SHEET'!G586))</f>
        <v/>
      </c>
      <c s="50" t="str">
        <f>IF('S.D.PASTE SHEET'!H586="","",UPPER('S.D.PASTE SHEET'!H586))</f>
        <v/>
      </c>
      <c s="50" t="str">
        <f>IF('S.D.PASTE SHEET'!I586="","",'S.D.PASTE SHEET'!I586)</f>
        <v/>
      </c>
      <c s="51" t="str">
        <f>IF('S.D.PASTE SHEET'!J586="","",'S.D.PASTE SHEET'!J586)</f>
        <v/>
      </c>
      <c s="50" t="str">
        <f>IF('S.D.PASTE SHEET'!K586="","",'S.D.PASTE SHEET'!K586)</f>
        <v/>
      </c>
      <c s="50" t="str">
        <f>IF('S.D.PASTE SHEET'!L586="","",'S.D.PASTE SHEET'!L586)</f>
        <v/>
      </c>
      <c s="50" t="str">
        <f>IF('S.D.PASTE SHEET'!M586="","",'S.D.PASTE SHEET'!M586)</f>
        <v/>
      </c>
      <c s="50" t="str">
        <f>IF('S.D.PASTE SHEET'!N586="","",'S.D.PASTE SHEET'!N586)</f>
        <v/>
      </c>
      <c s="50" t="str">
        <f>IF('S.D.PASTE SHEET'!O586="","",'S.D.PASTE SHEET'!O586)</f>
        <v/>
      </c>
      <c s="50" t="str">
        <f>IF('S.D.PASTE SHEET'!P586="","",'S.D.PASTE SHEET'!P586)</f>
        <v/>
      </c>
      <c s="50" t="str">
        <f>IF('S.D.PASTE SHEET'!Q586="","",'S.D.PASTE SHEET'!Q586)</f>
        <v/>
      </c>
      <c s="50" t="str">
        <f>IF('S.D.PASTE SHEET'!R586="","",'S.D.PASTE SHEET'!R586)</f>
        <v/>
      </c>
      <c s="50" t="str">
        <f>IF('S.D.PASTE SHEET'!S586="","",'S.D.PASTE SHEET'!S586)</f>
        <v/>
      </c>
      <c s="50" t="str">
        <f>IF('S.D.PASTE SHEET'!T586="","",'S.D.PASTE SHEET'!T586)</f>
        <v/>
      </c>
      <c s="50" t="str">
        <f>IF('S.D.PASTE SHEET'!U586="","",'S.D.PASTE SHEET'!U586)</f>
        <v/>
      </c>
      <c s="50" t="str">
        <f>IF('S.D.PASTE SHEET'!V586="","",'S.D.PASTE SHEET'!V586)</f>
        <v/>
      </c>
      <c s="50" t="str">
        <f>IF('S.D.PASTE SHEET'!W586="","",'S.D.PASTE SHEET'!W586)</f>
        <v/>
      </c>
      <c s="50" t="str">
        <f>IF('S.D.PASTE SHEET'!X586="","",'S.D.PASTE SHEET'!X586)</f>
        <v/>
      </c>
      <c s="50" t="str">
        <f>IF('S.D.PASTE SHEET'!Y586="","",'S.D.PASTE SHEET'!Y586)</f>
        <v/>
      </c>
      <c s="50" t="str">
        <f>IF('S.D.PASTE SHEET'!Z586="","",'S.D.PASTE SHEET'!Z586)</f>
        <v/>
      </c>
      <c s="50" t="str">
        <f>IF('S.D.PASTE SHEET'!AA586="","",'S.D.PASTE SHEET'!AA586)</f>
        <v/>
      </c>
      <c s="50" t="str">
        <f>IF('S.D.PASTE SHEET'!AB586="","",'S.D.PASTE SHEET'!AB586)</f>
        <v/>
      </c>
      <c s="50" t="str">
        <f>IF('S.D.PASTE SHEET'!AC586="","",'S.D.PASTE SHEET'!AC586)</f>
        <v/>
      </c>
      <c s="50" t="str">
        <f>IF('S.D.PASTE SHEET'!AD586="","",'S.D.PASTE SHEET'!AD586)</f>
        <v/>
      </c>
      <c s="52"/>
      <c s="48" t="str">
        <f>IF(AK586="","",IF(AK586&gt;0,COUNT($AG$2:AG586),""))</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IF(BC586="","",IF(BC586&gt;0,COUNT($AY$2:AY586),""))</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87" spans="1:66" ht="15.75" customHeight="1">
      <c r="A587" s="50" t="str">
        <f>IF('S.D.PASTE SHEET'!A587="","",'S.D.PASTE SHEET'!A587)</f>
        <v/>
      </c>
      <c s="50" t="str">
        <f>IF('S.D.PASTE SHEET'!B587="","",'S.D.PASTE SHEET'!B587)</f>
        <v/>
      </c>
      <c s="50" t="str">
        <f>IF('S.D.PASTE SHEET'!C587="","",'S.D.PASTE SHEET'!C587)</f>
        <v/>
      </c>
      <c s="51" t="str">
        <f>IF('S.D.PASTE SHEET'!D587="","",'S.D.PASTE SHEET'!D587)</f>
        <v/>
      </c>
      <c s="50" t="str">
        <f>IF('S.D.PASTE SHEET'!E587="","",UPPER('S.D.PASTE SHEET'!E587))</f>
        <v/>
      </c>
      <c s="50" t="str">
        <f>IF('S.D.PASTE SHEET'!F587="","",'S.D.PASTE SHEET'!F587)</f>
        <v/>
      </c>
      <c s="50" t="str">
        <f>IF('S.D.PASTE SHEET'!G587="","",UPPER('S.D.PASTE SHEET'!G587))</f>
        <v/>
      </c>
      <c s="50" t="str">
        <f>IF('S.D.PASTE SHEET'!H587="","",UPPER('S.D.PASTE SHEET'!H587))</f>
        <v/>
      </c>
      <c s="50" t="str">
        <f>IF('S.D.PASTE SHEET'!I587="","",'S.D.PASTE SHEET'!I587)</f>
        <v/>
      </c>
      <c s="51" t="str">
        <f>IF('S.D.PASTE SHEET'!J587="","",'S.D.PASTE SHEET'!J587)</f>
        <v/>
      </c>
      <c s="50" t="str">
        <f>IF('S.D.PASTE SHEET'!K587="","",'S.D.PASTE SHEET'!K587)</f>
        <v/>
      </c>
      <c s="50" t="str">
        <f>IF('S.D.PASTE SHEET'!L587="","",'S.D.PASTE SHEET'!L587)</f>
        <v/>
      </c>
      <c s="50" t="str">
        <f>IF('S.D.PASTE SHEET'!M587="","",'S.D.PASTE SHEET'!M587)</f>
        <v/>
      </c>
      <c s="50" t="str">
        <f>IF('S.D.PASTE SHEET'!N587="","",'S.D.PASTE SHEET'!N587)</f>
        <v/>
      </c>
      <c s="50" t="str">
        <f>IF('S.D.PASTE SHEET'!O587="","",'S.D.PASTE SHEET'!O587)</f>
        <v/>
      </c>
      <c s="50" t="str">
        <f>IF('S.D.PASTE SHEET'!P587="","",'S.D.PASTE SHEET'!P587)</f>
        <v/>
      </c>
      <c s="50" t="str">
        <f>IF('S.D.PASTE SHEET'!Q587="","",'S.D.PASTE SHEET'!Q587)</f>
        <v/>
      </c>
      <c s="50" t="str">
        <f>IF('S.D.PASTE SHEET'!R587="","",'S.D.PASTE SHEET'!R587)</f>
        <v/>
      </c>
      <c s="50" t="str">
        <f>IF('S.D.PASTE SHEET'!S587="","",'S.D.PASTE SHEET'!S587)</f>
        <v/>
      </c>
      <c s="50" t="str">
        <f>IF('S.D.PASTE SHEET'!T587="","",'S.D.PASTE SHEET'!T587)</f>
        <v/>
      </c>
      <c s="50" t="str">
        <f>IF('S.D.PASTE SHEET'!U587="","",'S.D.PASTE SHEET'!U587)</f>
        <v/>
      </c>
      <c s="50" t="str">
        <f>IF('S.D.PASTE SHEET'!V587="","",'S.D.PASTE SHEET'!V587)</f>
        <v/>
      </c>
      <c s="50" t="str">
        <f>IF('S.D.PASTE SHEET'!W587="","",'S.D.PASTE SHEET'!W587)</f>
        <v/>
      </c>
      <c s="50" t="str">
        <f>IF('S.D.PASTE SHEET'!X587="","",'S.D.PASTE SHEET'!X587)</f>
        <v/>
      </c>
      <c s="50" t="str">
        <f>IF('S.D.PASTE SHEET'!Y587="","",'S.D.PASTE SHEET'!Y587)</f>
        <v/>
      </c>
      <c s="50" t="str">
        <f>IF('S.D.PASTE SHEET'!Z587="","",'S.D.PASTE SHEET'!Z587)</f>
        <v/>
      </c>
      <c s="50" t="str">
        <f>IF('S.D.PASTE SHEET'!AA587="","",'S.D.PASTE SHEET'!AA587)</f>
        <v/>
      </c>
      <c s="50" t="str">
        <f>IF('S.D.PASTE SHEET'!AB587="","",'S.D.PASTE SHEET'!AB587)</f>
        <v/>
      </c>
      <c s="50" t="str">
        <f>IF('S.D.PASTE SHEET'!AC587="","",'S.D.PASTE SHEET'!AC587)</f>
        <v/>
      </c>
      <c s="50" t="str">
        <f>IF('S.D.PASTE SHEET'!AD587="","",'S.D.PASTE SHEET'!AD587)</f>
        <v/>
      </c>
      <c s="52"/>
      <c s="48" t="str">
        <f>IF(AK587="","",IF(AK587&gt;0,COUNT($AG$2:AG587),""))</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IF(BC587="","",IF(BC587&gt;0,COUNT($AY$2:AY587),""))</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88" spans="1:66" ht="15.75" customHeight="1">
      <c r="A588" s="50" t="str">
        <f>IF('S.D.PASTE SHEET'!A588="","",'S.D.PASTE SHEET'!A588)</f>
        <v/>
      </c>
      <c s="50" t="str">
        <f>IF('S.D.PASTE SHEET'!B588="","",'S.D.PASTE SHEET'!B588)</f>
        <v/>
      </c>
      <c s="50" t="str">
        <f>IF('S.D.PASTE SHEET'!C588="","",'S.D.PASTE SHEET'!C588)</f>
        <v/>
      </c>
      <c s="51" t="str">
        <f>IF('S.D.PASTE SHEET'!D588="","",'S.D.PASTE SHEET'!D588)</f>
        <v/>
      </c>
      <c s="50" t="str">
        <f>IF('S.D.PASTE SHEET'!E588="","",UPPER('S.D.PASTE SHEET'!E588))</f>
        <v/>
      </c>
      <c s="50" t="str">
        <f>IF('S.D.PASTE SHEET'!F588="","",'S.D.PASTE SHEET'!F588)</f>
        <v/>
      </c>
      <c s="50" t="str">
        <f>IF('S.D.PASTE SHEET'!G588="","",UPPER('S.D.PASTE SHEET'!G588))</f>
        <v/>
      </c>
      <c s="50" t="str">
        <f>IF('S.D.PASTE SHEET'!H588="","",UPPER('S.D.PASTE SHEET'!H588))</f>
        <v/>
      </c>
      <c s="50" t="str">
        <f>IF('S.D.PASTE SHEET'!I588="","",'S.D.PASTE SHEET'!I588)</f>
        <v/>
      </c>
      <c s="51" t="str">
        <f>IF('S.D.PASTE SHEET'!J588="","",'S.D.PASTE SHEET'!J588)</f>
        <v/>
      </c>
      <c s="50" t="str">
        <f>IF('S.D.PASTE SHEET'!K588="","",'S.D.PASTE SHEET'!K588)</f>
        <v/>
      </c>
      <c s="50" t="str">
        <f>IF('S.D.PASTE SHEET'!L588="","",'S.D.PASTE SHEET'!L588)</f>
        <v/>
      </c>
      <c s="50" t="str">
        <f>IF('S.D.PASTE SHEET'!M588="","",'S.D.PASTE SHEET'!M588)</f>
        <v/>
      </c>
      <c s="50" t="str">
        <f>IF('S.D.PASTE SHEET'!N588="","",'S.D.PASTE SHEET'!N588)</f>
        <v/>
      </c>
      <c s="50" t="str">
        <f>IF('S.D.PASTE SHEET'!O588="","",'S.D.PASTE SHEET'!O588)</f>
        <v/>
      </c>
      <c s="50" t="str">
        <f>IF('S.D.PASTE SHEET'!P588="","",'S.D.PASTE SHEET'!P588)</f>
        <v/>
      </c>
      <c s="50" t="str">
        <f>IF('S.D.PASTE SHEET'!Q588="","",'S.D.PASTE SHEET'!Q588)</f>
        <v/>
      </c>
      <c s="50" t="str">
        <f>IF('S.D.PASTE SHEET'!R588="","",'S.D.PASTE SHEET'!R588)</f>
        <v/>
      </c>
      <c s="50" t="str">
        <f>IF('S.D.PASTE SHEET'!S588="","",'S.D.PASTE SHEET'!S588)</f>
        <v/>
      </c>
      <c s="50" t="str">
        <f>IF('S.D.PASTE SHEET'!T588="","",'S.D.PASTE SHEET'!T588)</f>
        <v/>
      </c>
      <c s="50" t="str">
        <f>IF('S.D.PASTE SHEET'!U588="","",'S.D.PASTE SHEET'!U588)</f>
        <v/>
      </c>
      <c s="50" t="str">
        <f>IF('S.D.PASTE SHEET'!V588="","",'S.D.PASTE SHEET'!V588)</f>
        <v/>
      </c>
      <c s="50" t="str">
        <f>IF('S.D.PASTE SHEET'!W588="","",'S.D.PASTE SHEET'!W588)</f>
        <v/>
      </c>
      <c s="50" t="str">
        <f>IF('S.D.PASTE SHEET'!X588="","",'S.D.PASTE SHEET'!X588)</f>
        <v/>
      </c>
      <c s="50" t="str">
        <f>IF('S.D.PASTE SHEET'!Y588="","",'S.D.PASTE SHEET'!Y588)</f>
        <v/>
      </c>
      <c s="50" t="str">
        <f>IF('S.D.PASTE SHEET'!Z588="","",'S.D.PASTE SHEET'!Z588)</f>
        <v/>
      </c>
      <c s="50" t="str">
        <f>IF('S.D.PASTE SHEET'!AA588="","",'S.D.PASTE SHEET'!AA588)</f>
        <v/>
      </c>
      <c s="50" t="str">
        <f>IF('S.D.PASTE SHEET'!AB588="","",'S.D.PASTE SHEET'!AB588)</f>
        <v/>
      </c>
      <c s="50" t="str">
        <f>IF('S.D.PASTE SHEET'!AC588="","",'S.D.PASTE SHEET'!AC588)</f>
        <v/>
      </c>
      <c s="50" t="str">
        <f>IF('S.D.PASTE SHEET'!AD588="","",'S.D.PASTE SHEET'!AD588)</f>
        <v/>
      </c>
      <c s="52"/>
      <c s="48" t="str">
        <f>IF(AK588="","",IF(AK588&gt;0,COUNT($AG$2:AG588),""))</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IF(BC588="","",IF(BC588&gt;0,COUNT($AY$2:AY588),""))</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89" spans="1:66" ht="15.75" customHeight="1">
      <c r="A589" s="50" t="str">
        <f>IF('S.D.PASTE SHEET'!A589="","",'S.D.PASTE SHEET'!A589)</f>
        <v/>
      </c>
      <c s="50" t="str">
        <f>IF('S.D.PASTE SHEET'!B589="","",'S.D.PASTE SHEET'!B589)</f>
        <v/>
      </c>
      <c s="50" t="str">
        <f>IF('S.D.PASTE SHEET'!C589="","",'S.D.PASTE SHEET'!C589)</f>
        <v/>
      </c>
      <c s="51" t="str">
        <f>IF('S.D.PASTE SHEET'!D589="","",'S.D.PASTE SHEET'!D589)</f>
        <v/>
      </c>
      <c s="50" t="str">
        <f>IF('S.D.PASTE SHEET'!E589="","",UPPER('S.D.PASTE SHEET'!E589))</f>
        <v/>
      </c>
      <c s="50" t="str">
        <f>IF('S.D.PASTE SHEET'!F589="","",'S.D.PASTE SHEET'!F589)</f>
        <v/>
      </c>
      <c s="50" t="str">
        <f>IF('S.D.PASTE SHEET'!G589="","",UPPER('S.D.PASTE SHEET'!G589))</f>
        <v/>
      </c>
      <c s="50" t="str">
        <f>IF('S.D.PASTE SHEET'!H589="","",UPPER('S.D.PASTE SHEET'!H589))</f>
        <v/>
      </c>
      <c s="50" t="str">
        <f>IF('S.D.PASTE SHEET'!I589="","",'S.D.PASTE SHEET'!I589)</f>
        <v/>
      </c>
      <c s="51" t="str">
        <f>IF('S.D.PASTE SHEET'!J589="","",'S.D.PASTE SHEET'!J589)</f>
        <v/>
      </c>
      <c s="50" t="str">
        <f>IF('S.D.PASTE SHEET'!K589="","",'S.D.PASTE SHEET'!K589)</f>
        <v/>
      </c>
      <c s="50" t="str">
        <f>IF('S.D.PASTE SHEET'!L589="","",'S.D.PASTE SHEET'!L589)</f>
        <v/>
      </c>
      <c s="50" t="str">
        <f>IF('S.D.PASTE SHEET'!M589="","",'S.D.PASTE SHEET'!M589)</f>
        <v/>
      </c>
      <c s="50" t="str">
        <f>IF('S.D.PASTE SHEET'!N589="","",'S.D.PASTE SHEET'!N589)</f>
        <v/>
      </c>
      <c s="50" t="str">
        <f>IF('S.D.PASTE SHEET'!O589="","",'S.D.PASTE SHEET'!O589)</f>
        <v/>
      </c>
      <c s="50" t="str">
        <f>IF('S.D.PASTE SHEET'!P589="","",'S.D.PASTE SHEET'!P589)</f>
        <v/>
      </c>
      <c s="50" t="str">
        <f>IF('S.D.PASTE SHEET'!Q589="","",'S.D.PASTE SHEET'!Q589)</f>
        <v/>
      </c>
      <c s="50" t="str">
        <f>IF('S.D.PASTE SHEET'!R589="","",'S.D.PASTE SHEET'!R589)</f>
        <v/>
      </c>
      <c s="50" t="str">
        <f>IF('S.D.PASTE SHEET'!S589="","",'S.D.PASTE SHEET'!S589)</f>
        <v/>
      </c>
      <c s="50" t="str">
        <f>IF('S.D.PASTE SHEET'!T589="","",'S.D.PASTE SHEET'!T589)</f>
        <v/>
      </c>
      <c s="50" t="str">
        <f>IF('S.D.PASTE SHEET'!U589="","",'S.D.PASTE SHEET'!U589)</f>
        <v/>
      </c>
      <c s="50" t="str">
        <f>IF('S.D.PASTE SHEET'!V589="","",'S.D.PASTE SHEET'!V589)</f>
        <v/>
      </c>
      <c s="50" t="str">
        <f>IF('S.D.PASTE SHEET'!W589="","",'S.D.PASTE SHEET'!W589)</f>
        <v/>
      </c>
      <c s="50" t="str">
        <f>IF('S.D.PASTE SHEET'!X589="","",'S.D.PASTE SHEET'!X589)</f>
        <v/>
      </c>
      <c s="50" t="str">
        <f>IF('S.D.PASTE SHEET'!Y589="","",'S.D.PASTE SHEET'!Y589)</f>
        <v/>
      </c>
      <c s="50" t="str">
        <f>IF('S.D.PASTE SHEET'!Z589="","",'S.D.PASTE SHEET'!Z589)</f>
        <v/>
      </c>
      <c s="50" t="str">
        <f>IF('S.D.PASTE SHEET'!AA589="","",'S.D.PASTE SHEET'!AA589)</f>
        <v/>
      </c>
      <c s="50" t="str">
        <f>IF('S.D.PASTE SHEET'!AB589="","",'S.D.PASTE SHEET'!AB589)</f>
        <v/>
      </c>
      <c s="50" t="str">
        <f>IF('S.D.PASTE SHEET'!AC589="","",'S.D.PASTE SHEET'!AC589)</f>
        <v/>
      </c>
      <c s="50" t="str">
        <f>IF('S.D.PASTE SHEET'!AD589="","",'S.D.PASTE SHEET'!AD589)</f>
        <v/>
      </c>
      <c s="52"/>
      <c s="48" t="str">
        <f>IF(AK589="","",IF(AK589&gt;0,COUNT($AG$2:AG589),""))</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IF(BC589="","",IF(BC589&gt;0,COUNT($AY$2:AY589),""))</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90" spans="1:66" ht="15.75" customHeight="1">
      <c r="A590" s="50" t="str">
        <f>IF('S.D.PASTE SHEET'!A590="","",'S.D.PASTE SHEET'!A590)</f>
        <v/>
      </c>
      <c s="50" t="str">
        <f>IF('S.D.PASTE SHEET'!B590="","",'S.D.PASTE SHEET'!B590)</f>
        <v/>
      </c>
      <c s="50" t="str">
        <f>IF('S.D.PASTE SHEET'!C590="","",'S.D.PASTE SHEET'!C590)</f>
        <v/>
      </c>
      <c s="51" t="str">
        <f>IF('S.D.PASTE SHEET'!D590="","",'S.D.PASTE SHEET'!D590)</f>
        <v/>
      </c>
      <c s="50" t="str">
        <f>IF('S.D.PASTE SHEET'!E590="","",UPPER('S.D.PASTE SHEET'!E590))</f>
        <v/>
      </c>
      <c s="50" t="str">
        <f>IF('S.D.PASTE SHEET'!F590="","",'S.D.PASTE SHEET'!F590)</f>
        <v/>
      </c>
      <c s="50" t="str">
        <f>IF('S.D.PASTE SHEET'!G590="","",UPPER('S.D.PASTE SHEET'!G590))</f>
        <v/>
      </c>
      <c s="50" t="str">
        <f>IF('S.D.PASTE SHEET'!H590="","",UPPER('S.D.PASTE SHEET'!H590))</f>
        <v/>
      </c>
      <c s="50" t="str">
        <f>IF('S.D.PASTE SHEET'!I590="","",'S.D.PASTE SHEET'!I590)</f>
        <v/>
      </c>
      <c s="51" t="str">
        <f>IF('S.D.PASTE SHEET'!J590="","",'S.D.PASTE SHEET'!J590)</f>
        <v/>
      </c>
      <c s="50" t="str">
        <f>IF('S.D.PASTE SHEET'!K590="","",'S.D.PASTE SHEET'!K590)</f>
        <v/>
      </c>
      <c s="50" t="str">
        <f>IF('S.D.PASTE SHEET'!L590="","",'S.D.PASTE SHEET'!L590)</f>
        <v/>
      </c>
      <c s="50" t="str">
        <f>IF('S.D.PASTE SHEET'!M590="","",'S.D.PASTE SHEET'!M590)</f>
        <v/>
      </c>
      <c s="50" t="str">
        <f>IF('S.D.PASTE SHEET'!N590="","",'S.D.PASTE SHEET'!N590)</f>
        <v/>
      </c>
      <c s="50" t="str">
        <f>IF('S.D.PASTE SHEET'!O590="","",'S.D.PASTE SHEET'!O590)</f>
        <v/>
      </c>
      <c s="50" t="str">
        <f>IF('S.D.PASTE SHEET'!P590="","",'S.D.PASTE SHEET'!P590)</f>
        <v/>
      </c>
      <c s="50" t="str">
        <f>IF('S.D.PASTE SHEET'!Q590="","",'S.D.PASTE SHEET'!Q590)</f>
        <v/>
      </c>
      <c s="50" t="str">
        <f>IF('S.D.PASTE SHEET'!R590="","",'S.D.PASTE SHEET'!R590)</f>
        <v/>
      </c>
      <c s="50" t="str">
        <f>IF('S.D.PASTE SHEET'!S590="","",'S.D.PASTE SHEET'!S590)</f>
        <v/>
      </c>
      <c s="50" t="str">
        <f>IF('S.D.PASTE SHEET'!T590="","",'S.D.PASTE SHEET'!T590)</f>
        <v/>
      </c>
      <c s="50" t="str">
        <f>IF('S.D.PASTE SHEET'!U590="","",'S.D.PASTE SHEET'!U590)</f>
        <v/>
      </c>
      <c s="50" t="str">
        <f>IF('S.D.PASTE SHEET'!V590="","",'S.D.PASTE SHEET'!V590)</f>
        <v/>
      </c>
      <c s="50" t="str">
        <f>IF('S.D.PASTE SHEET'!W590="","",'S.D.PASTE SHEET'!W590)</f>
        <v/>
      </c>
      <c s="50" t="str">
        <f>IF('S.D.PASTE SHEET'!X590="","",'S.D.PASTE SHEET'!X590)</f>
        <v/>
      </c>
      <c s="50" t="str">
        <f>IF('S.D.PASTE SHEET'!Y590="","",'S.D.PASTE SHEET'!Y590)</f>
        <v/>
      </c>
      <c s="50" t="str">
        <f>IF('S.D.PASTE SHEET'!Z590="","",'S.D.PASTE SHEET'!Z590)</f>
        <v/>
      </c>
      <c s="50" t="str">
        <f>IF('S.D.PASTE SHEET'!AA590="","",'S.D.PASTE SHEET'!AA590)</f>
        <v/>
      </c>
      <c s="50" t="str">
        <f>IF('S.D.PASTE SHEET'!AB590="","",'S.D.PASTE SHEET'!AB590)</f>
        <v/>
      </c>
      <c s="50" t="str">
        <f>IF('S.D.PASTE SHEET'!AC590="","",'S.D.PASTE SHEET'!AC590)</f>
        <v/>
      </c>
      <c s="50" t="str">
        <f>IF('S.D.PASTE SHEET'!AD590="","",'S.D.PASTE SHEET'!AD590)</f>
        <v/>
      </c>
      <c s="52"/>
      <c s="48" t="str">
        <f>IF(AK590="","",IF(AK590&gt;0,COUNT($AG$2:AG590),""))</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IF(BC590="","",IF(BC590&gt;0,COUNT($AY$2:AY590),""))</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91" spans="1:66" ht="15.75" customHeight="1">
      <c r="A591" s="50" t="str">
        <f>IF('S.D.PASTE SHEET'!A591="","",'S.D.PASTE SHEET'!A591)</f>
        <v/>
      </c>
      <c s="50" t="str">
        <f>IF('S.D.PASTE SHEET'!B591="","",'S.D.PASTE SHEET'!B591)</f>
        <v/>
      </c>
      <c s="50" t="str">
        <f>IF('S.D.PASTE SHEET'!C591="","",'S.D.PASTE SHEET'!C591)</f>
        <v/>
      </c>
      <c s="51" t="str">
        <f>IF('S.D.PASTE SHEET'!D591="","",'S.D.PASTE SHEET'!D591)</f>
        <v/>
      </c>
      <c s="50" t="str">
        <f>IF('S.D.PASTE SHEET'!E591="","",UPPER('S.D.PASTE SHEET'!E591))</f>
        <v/>
      </c>
      <c s="50" t="str">
        <f>IF('S.D.PASTE SHEET'!F591="","",'S.D.PASTE SHEET'!F591)</f>
        <v/>
      </c>
      <c s="50" t="str">
        <f>IF('S.D.PASTE SHEET'!G591="","",UPPER('S.D.PASTE SHEET'!G591))</f>
        <v/>
      </c>
      <c s="50" t="str">
        <f>IF('S.D.PASTE SHEET'!H591="","",UPPER('S.D.PASTE SHEET'!H591))</f>
        <v/>
      </c>
      <c s="50" t="str">
        <f>IF('S.D.PASTE SHEET'!I591="","",'S.D.PASTE SHEET'!I591)</f>
        <v/>
      </c>
      <c s="51" t="str">
        <f>IF('S.D.PASTE SHEET'!J591="","",'S.D.PASTE SHEET'!J591)</f>
        <v/>
      </c>
      <c s="50" t="str">
        <f>IF('S.D.PASTE SHEET'!K591="","",'S.D.PASTE SHEET'!K591)</f>
        <v/>
      </c>
      <c s="50" t="str">
        <f>IF('S.D.PASTE SHEET'!L591="","",'S.D.PASTE SHEET'!L591)</f>
        <v/>
      </c>
      <c s="50" t="str">
        <f>IF('S.D.PASTE SHEET'!M591="","",'S.D.PASTE SHEET'!M591)</f>
        <v/>
      </c>
      <c s="50" t="str">
        <f>IF('S.D.PASTE SHEET'!N591="","",'S.D.PASTE SHEET'!N591)</f>
        <v/>
      </c>
      <c s="50" t="str">
        <f>IF('S.D.PASTE SHEET'!O591="","",'S.D.PASTE SHEET'!O591)</f>
        <v/>
      </c>
      <c s="50" t="str">
        <f>IF('S.D.PASTE SHEET'!P591="","",'S.D.PASTE SHEET'!P591)</f>
        <v/>
      </c>
      <c s="50" t="str">
        <f>IF('S.D.PASTE SHEET'!Q591="","",'S.D.PASTE SHEET'!Q591)</f>
        <v/>
      </c>
      <c s="50" t="str">
        <f>IF('S.D.PASTE SHEET'!R591="","",'S.D.PASTE SHEET'!R591)</f>
        <v/>
      </c>
      <c s="50" t="str">
        <f>IF('S.D.PASTE SHEET'!S591="","",'S.D.PASTE SHEET'!S591)</f>
        <v/>
      </c>
      <c s="50" t="str">
        <f>IF('S.D.PASTE SHEET'!T591="","",'S.D.PASTE SHEET'!T591)</f>
        <v/>
      </c>
      <c s="50" t="str">
        <f>IF('S.D.PASTE SHEET'!U591="","",'S.D.PASTE SHEET'!U591)</f>
        <v/>
      </c>
      <c s="50" t="str">
        <f>IF('S.D.PASTE SHEET'!V591="","",'S.D.PASTE SHEET'!V591)</f>
        <v/>
      </c>
      <c s="50" t="str">
        <f>IF('S.D.PASTE SHEET'!W591="","",'S.D.PASTE SHEET'!W591)</f>
        <v/>
      </c>
      <c s="50" t="str">
        <f>IF('S.D.PASTE SHEET'!X591="","",'S.D.PASTE SHEET'!X591)</f>
        <v/>
      </c>
      <c s="50" t="str">
        <f>IF('S.D.PASTE SHEET'!Y591="","",'S.D.PASTE SHEET'!Y591)</f>
        <v/>
      </c>
      <c s="50" t="str">
        <f>IF('S.D.PASTE SHEET'!Z591="","",'S.D.PASTE SHEET'!Z591)</f>
        <v/>
      </c>
      <c s="50" t="str">
        <f>IF('S.D.PASTE SHEET'!AA591="","",'S.D.PASTE SHEET'!AA591)</f>
        <v/>
      </c>
      <c s="50" t="str">
        <f>IF('S.D.PASTE SHEET'!AB591="","",'S.D.PASTE SHEET'!AB591)</f>
        <v/>
      </c>
      <c s="50" t="str">
        <f>IF('S.D.PASTE SHEET'!AC591="","",'S.D.PASTE SHEET'!AC591)</f>
        <v/>
      </c>
      <c s="50" t="str">
        <f>IF('S.D.PASTE SHEET'!AD591="","",'S.D.PASTE SHEET'!AD591)</f>
        <v/>
      </c>
      <c s="52"/>
      <c s="48" t="str">
        <f>IF(AK591="","",IF(AK591&gt;0,COUNT($AG$2:AG591),""))</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IF(BC591="","",IF(BC591&gt;0,COUNT($AY$2:AY591),""))</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92" spans="1:66" ht="15.75" customHeight="1">
      <c r="A592" s="50" t="str">
        <f>IF('S.D.PASTE SHEET'!A592="","",'S.D.PASTE SHEET'!A592)</f>
        <v/>
      </c>
      <c s="50" t="str">
        <f>IF('S.D.PASTE SHEET'!B592="","",'S.D.PASTE SHEET'!B592)</f>
        <v/>
      </c>
      <c s="50" t="str">
        <f>IF('S.D.PASTE SHEET'!C592="","",'S.D.PASTE SHEET'!C592)</f>
        <v/>
      </c>
      <c s="51" t="str">
        <f>IF('S.D.PASTE SHEET'!D592="","",'S.D.PASTE SHEET'!D592)</f>
        <v/>
      </c>
      <c s="50" t="str">
        <f>IF('S.D.PASTE SHEET'!E592="","",UPPER('S.D.PASTE SHEET'!E592))</f>
        <v/>
      </c>
      <c s="50" t="str">
        <f>IF('S.D.PASTE SHEET'!F592="","",'S.D.PASTE SHEET'!F592)</f>
        <v/>
      </c>
      <c s="50" t="str">
        <f>IF('S.D.PASTE SHEET'!G592="","",UPPER('S.D.PASTE SHEET'!G592))</f>
        <v/>
      </c>
      <c s="50" t="str">
        <f>IF('S.D.PASTE SHEET'!H592="","",UPPER('S.D.PASTE SHEET'!H592))</f>
        <v/>
      </c>
      <c s="50" t="str">
        <f>IF('S.D.PASTE SHEET'!I592="","",'S.D.PASTE SHEET'!I592)</f>
        <v/>
      </c>
      <c s="51" t="str">
        <f>IF('S.D.PASTE SHEET'!J592="","",'S.D.PASTE SHEET'!J592)</f>
        <v/>
      </c>
      <c s="50" t="str">
        <f>IF('S.D.PASTE SHEET'!K592="","",'S.D.PASTE SHEET'!K592)</f>
        <v/>
      </c>
      <c s="50" t="str">
        <f>IF('S.D.PASTE SHEET'!L592="","",'S.D.PASTE SHEET'!L592)</f>
        <v/>
      </c>
      <c s="50" t="str">
        <f>IF('S.D.PASTE SHEET'!M592="","",'S.D.PASTE SHEET'!M592)</f>
        <v/>
      </c>
      <c s="50" t="str">
        <f>IF('S.D.PASTE SHEET'!N592="","",'S.D.PASTE SHEET'!N592)</f>
        <v/>
      </c>
      <c s="50" t="str">
        <f>IF('S.D.PASTE SHEET'!O592="","",'S.D.PASTE SHEET'!O592)</f>
        <v/>
      </c>
      <c s="50" t="str">
        <f>IF('S.D.PASTE SHEET'!P592="","",'S.D.PASTE SHEET'!P592)</f>
        <v/>
      </c>
      <c s="50" t="str">
        <f>IF('S.D.PASTE SHEET'!Q592="","",'S.D.PASTE SHEET'!Q592)</f>
        <v/>
      </c>
      <c s="50" t="str">
        <f>IF('S.D.PASTE SHEET'!R592="","",'S.D.PASTE SHEET'!R592)</f>
        <v/>
      </c>
      <c s="50" t="str">
        <f>IF('S.D.PASTE SHEET'!S592="","",'S.D.PASTE SHEET'!S592)</f>
        <v/>
      </c>
      <c s="50" t="str">
        <f>IF('S.D.PASTE SHEET'!T592="","",'S.D.PASTE SHEET'!T592)</f>
        <v/>
      </c>
      <c s="50" t="str">
        <f>IF('S.D.PASTE SHEET'!U592="","",'S.D.PASTE SHEET'!U592)</f>
        <v/>
      </c>
      <c s="50" t="str">
        <f>IF('S.D.PASTE SHEET'!V592="","",'S.D.PASTE SHEET'!V592)</f>
        <v/>
      </c>
      <c s="50" t="str">
        <f>IF('S.D.PASTE SHEET'!W592="","",'S.D.PASTE SHEET'!W592)</f>
        <v/>
      </c>
      <c s="50" t="str">
        <f>IF('S.D.PASTE SHEET'!X592="","",'S.D.PASTE SHEET'!X592)</f>
        <v/>
      </c>
      <c s="50" t="str">
        <f>IF('S.D.PASTE SHEET'!Y592="","",'S.D.PASTE SHEET'!Y592)</f>
        <v/>
      </c>
      <c s="50" t="str">
        <f>IF('S.D.PASTE SHEET'!Z592="","",'S.D.PASTE SHEET'!Z592)</f>
        <v/>
      </c>
      <c s="50" t="str">
        <f>IF('S.D.PASTE SHEET'!AA592="","",'S.D.PASTE SHEET'!AA592)</f>
        <v/>
      </c>
      <c s="50" t="str">
        <f>IF('S.D.PASTE SHEET'!AB592="","",'S.D.PASTE SHEET'!AB592)</f>
        <v/>
      </c>
      <c s="50" t="str">
        <f>IF('S.D.PASTE SHEET'!AC592="","",'S.D.PASTE SHEET'!AC592)</f>
        <v/>
      </c>
      <c s="50" t="str">
        <f>IF('S.D.PASTE SHEET'!AD592="","",'S.D.PASTE SHEET'!AD592)</f>
        <v/>
      </c>
      <c s="52"/>
      <c s="48" t="str">
        <f>IF(AK592="","",IF(AK592&gt;0,COUNT($AG$2:AG592),""))</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IF(BC592="","",IF(BC592&gt;0,COUNT($AY$2:AY592),""))</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93" spans="1:66" ht="15.75" customHeight="1">
      <c r="A593" s="50" t="str">
        <f>IF('S.D.PASTE SHEET'!A593="","",'S.D.PASTE SHEET'!A593)</f>
        <v/>
      </c>
      <c s="50" t="str">
        <f>IF('S.D.PASTE SHEET'!B593="","",'S.D.PASTE SHEET'!B593)</f>
        <v/>
      </c>
      <c s="50" t="str">
        <f>IF('S.D.PASTE SHEET'!C593="","",'S.D.PASTE SHEET'!C593)</f>
        <v/>
      </c>
      <c s="51" t="str">
        <f>IF('S.D.PASTE SHEET'!D593="","",'S.D.PASTE SHEET'!D593)</f>
        <v/>
      </c>
      <c s="50" t="str">
        <f>IF('S.D.PASTE SHEET'!E593="","",UPPER('S.D.PASTE SHEET'!E593))</f>
        <v/>
      </c>
      <c s="50" t="str">
        <f>IF('S.D.PASTE SHEET'!F593="","",'S.D.PASTE SHEET'!F593)</f>
        <v/>
      </c>
      <c s="50" t="str">
        <f>IF('S.D.PASTE SHEET'!G593="","",UPPER('S.D.PASTE SHEET'!G593))</f>
        <v/>
      </c>
      <c s="50" t="str">
        <f>IF('S.D.PASTE SHEET'!H593="","",UPPER('S.D.PASTE SHEET'!H593))</f>
        <v/>
      </c>
      <c s="50" t="str">
        <f>IF('S.D.PASTE SHEET'!I593="","",'S.D.PASTE SHEET'!I593)</f>
        <v/>
      </c>
      <c s="51" t="str">
        <f>IF('S.D.PASTE SHEET'!J593="","",'S.D.PASTE SHEET'!J593)</f>
        <v/>
      </c>
      <c s="50" t="str">
        <f>IF('S.D.PASTE SHEET'!K593="","",'S.D.PASTE SHEET'!K593)</f>
        <v/>
      </c>
      <c s="50" t="str">
        <f>IF('S.D.PASTE SHEET'!L593="","",'S.D.PASTE SHEET'!L593)</f>
        <v/>
      </c>
      <c s="50" t="str">
        <f>IF('S.D.PASTE SHEET'!M593="","",'S.D.PASTE SHEET'!M593)</f>
        <v/>
      </c>
      <c s="50" t="str">
        <f>IF('S.D.PASTE SHEET'!N593="","",'S.D.PASTE SHEET'!N593)</f>
        <v/>
      </c>
      <c s="50" t="str">
        <f>IF('S.D.PASTE SHEET'!O593="","",'S.D.PASTE SHEET'!O593)</f>
        <v/>
      </c>
      <c s="50" t="str">
        <f>IF('S.D.PASTE SHEET'!P593="","",'S.D.PASTE SHEET'!P593)</f>
        <v/>
      </c>
      <c s="50" t="str">
        <f>IF('S.D.PASTE SHEET'!Q593="","",'S.D.PASTE SHEET'!Q593)</f>
        <v/>
      </c>
      <c s="50" t="str">
        <f>IF('S.D.PASTE SHEET'!R593="","",'S.D.PASTE SHEET'!R593)</f>
        <v/>
      </c>
      <c s="50" t="str">
        <f>IF('S.D.PASTE SHEET'!S593="","",'S.D.PASTE SHEET'!S593)</f>
        <v/>
      </c>
      <c s="50" t="str">
        <f>IF('S.D.PASTE SHEET'!T593="","",'S.D.PASTE SHEET'!T593)</f>
        <v/>
      </c>
      <c s="50" t="str">
        <f>IF('S.D.PASTE SHEET'!U593="","",'S.D.PASTE SHEET'!U593)</f>
        <v/>
      </c>
      <c s="50" t="str">
        <f>IF('S.D.PASTE SHEET'!V593="","",'S.D.PASTE SHEET'!V593)</f>
        <v/>
      </c>
      <c s="50" t="str">
        <f>IF('S.D.PASTE SHEET'!W593="","",'S.D.PASTE SHEET'!W593)</f>
        <v/>
      </c>
      <c s="50" t="str">
        <f>IF('S.D.PASTE SHEET'!X593="","",'S.D.PASTE SHEET'!X593)</f>
        <v/>
      </c>
      <c s="50" t="str">
        <f>IF('S.D.PASTE SHEET'!Y593="","",'S.D.PASTE SHEET'!Y593)</f>
        <v/>
      </c>
      <c s="50" t="str">
        <f>IF('S.D.PASTE SHEET'!Z593="","",'S.D.PASTE SHEET'!Z593)</f>
        <v/>
      </c>
      <c s="50" t="str">
        <f>IF('S.D.PASTE SHEET'!AA593="","",'S.D.PASTE SHEET'!AA593)</f>
        <v/>
      </c>
      <c s="50" t="str">
        <f>IF('S.D.PASTE SHEET'!AB593="","",'S.D.PASTE SHEET'!AB593)</f>
        <v/>
      </c>
      <c s="50" t="str">
        <f>IF('S.D.PASTE SHEET'!AC593="","",'S.D.PASTE SHEET'!AC593)</f>
        <v/>
      </c>
      <c s="50" t="str">
        <f>IF('S.D.PASTE SHEET'!AD593="","",'S.D.PASTE SHEET'!AD593)</f>
        <v/>
      </c>
      <c s="52"/>
      <c s="48" t="str">
        <f>IF(AK593="","",IF(AK593&gt;0,COUNT($AG$2:AG593),""))</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IF(BC593="","",IF(BC593&gt;0,COUNT($AY$2:AY593),""))</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94" spans="1:66" ht="15.75" customHeight="1">
      <c r="A594" s="50" t="str">
        <f>IF('S.D.PASTE SHEET'!A594="","",'S.D.PASTE SHEET'!A594)</f>
        <v/>
      </c>
      <c s="50" t="str">
        <f>IF('S.D.PASTE SHEET'!B594="","",'S.D.PASTE SHEET'!B594)</f>
        <v/>
      </c>
      <c s="50" t="str">
        <f>IF('S.D.PASTE SHEET'!C594="","",'S.D.PASTE SHEET'!C594)</f>
        <v/>
      </c>
      <c s="51" t="str">
        <f>IF('S.D.PASTE SHEET'!D594="","",'S.D.PASTE SHEET'!D594)</f>
        <v/>
      </c>
      <c s="50" t="str">
        <f>IF('S.D.PASTE SHEET'!E594="","",UPPER('S.D.PASTE SHEET'!E594))</f>
        <v/>
      </c>
      <c s="50" t="str">
        <f>IF('S.D.PASTE SHEET'!F594="","",'S.D.PASTE SHEET'!F594)</f>
        <v/>
      </c>
      <c s="50" t="str">
        <f>IF('S.D.PASTE SHEET'!G594="","",UPPER('S.D.PASTE SHEET'!G594))</f>
        <v/>
      </c>
      <c s="50" t="str">
        <f>IF('S.D.PASTE SHEET'!H594="","",UPPER('S.D.PASTE SHEET'!H594))</f>
        <v/>
      </c>
      <c s="50" t="str">
        <f>IF('S.D.PASTE SHEET'!I594="","",'S.D.PASTE SHEET'!I594)</f>
        <v/>
      </c>
      <c s="51" t="str">
        <f>IF('S.D.PASTE SHEET'!J594="","",'S.D.PASTE SHEET'!J594)</f>
        <v/>
      </c>
      <c s="50" t="str">
        <f>IF('S.D.PASTE SHEET'!K594="","",'S.D.PASTE SHEET'!K594)</f>
        <v/>
      </c>
      <c s="50" t="str">
        <f>IF('S.D.PASTE SHEET'!L594="","",'S.D.PASTE SHEET'!L594)</f>
        <v/>
      </c>
      <c s="50" t="str">
        <f>IF('S.D.PASTE SHEET'!M594="","",'S.D.PASTE SHEET'!M594)</f>
        <v/>
      </c>
      <c s="50" t="str">
        <f>IF('S.D.PASTE SHEET'!N594="","",'S.D.PASTE SHEET'!N594)</f>
        <v/>
      </c>
      <c s="50" t="str">
        <f>IF('S.D.PASTE SHEET'!O594="","",'S.D.PASTE SHEET'!O594)</f>
        <v/>
      </c>
      <c s="50" t="str">
        <f>IF('S.D.PASTE SHEET'!P594="","",'S.D.PASTE SHEET'!P594)</f>
        <v/>
      </c>
      <c s="50" t="str">
        <f>IF('S.D.PASTE SHEET'!Q594="","",'S.D.PASTE SHEET'!Q594)</f>
        <v/>
      </c>
      <c s="50" t="str">
        <f>IF('S.D.PASTE SHEET'!R594="","",'S.D.PASTE SHEET'!R594)</f>
        <v/>
      </c>
      <c s="50" t="str">
        <f>IF('S.D.PASTE SHEET'!S594="","",'S.D.PASTE SHEET'!S594)</f>
        <v/>
      </c>
      <c s="50" t="str">
        <f>IF('S.D.PASTE SHEET'!T594="","",'S.D.PASTE SHEET'!T594)</f>
        <v/>
      </c>
      <c s="50" t="str">
        <f>IF('S.D.PASTE SHEET'!U594="","",'S.D.PASTE SHEET'!U594)</f>
        <v/>
      </c>
      <c s="50" t="str">
        <f>IF('S.D.PASTE SHEET'!V594="","",'S.D.PASTE SHEET'!V594)</f>
        <v/>
      </c>
      <c s="50" t="str">
        <f>IF('S.D.PASTE SHEET'!W594="","",'S.D.PASTE SHEET'!W594)</f>
        <v/>
      </c>
      <c s="50" t="str">
        <f>IF('S.D.PASTE SHEET'!X594="","",'S.D.PASTE SHEET'!X594)</f>
        <v/>
      </c>
      <c s="50" t="str">
        <f>IF('S.D.PASTE SHEET'!Y594="","",'S.D.PASTE SHEET'!Y594)</f>
        <v/>
      </c>
      <c s="50" t="str">
        <f>IF('S.D.PASTE SHEET'!Z594="","",'S.D.PASTE SHEET'!Z594)</f>
        <v/>
      </c>
      <c s="50" t="str">
        <f>IF('S.D.PASTE SHEET'!AA594="","",'S.D.PASTE SHEET'!AA594)</f>
        <v/>
      </c>
      <c s="50" t="str">
        <f>IF('S.D.PASTE SHEET'!AB594="","",'S.D.PASTE SHEET'!AB594)</f>
        <v/>
      </c>
      <c s="50" t="str">
        <f>IF('S.D.PASTE SHEET'!AC594="","",'S.D.PASTE SHEET'!AC594)</f>
        <v/>
      </c>
      <c s="50" t="str">
        <f>IF('S.D.PASTE SHEET'!AD594="","",'S.D.PASTE SHEET'!AD594)</f>
        <v/>
      </c>
      <c s="52"/>
      <c s="48" t="str">
        <f>IF(AK594="","",IF(AK594&gt;0,COUNT($AG$2:AG594),""))</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IF(BC594="","",IF(BC594&gt;0,COUNT($AY$2:AY594),""))</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95" spans="1:66" ht="15.75" customHeight="1">
      <c r="A595" s="50" t="str">
        <f>IF('S.D.PASTE SHEET'!A595="","",'S.D.PASTE SHEET'!A595)</f>
        <v/>
      </c>
      <c s="50" t="str">
        <f>IF('S.D.PASTE SHEET'!B595="","",'S.D.PASTE SHEET'!B595)</f>
        <v/>
      </c>
      <c s="50" t="str">
        <f>IF('S.D.PASTE SHEET'!C595="","",'S.D.PASTE SHEET'!C595)</f>
        <v/>
      </c>
      <c s="51" t="str">
        <f>IF('S.D.PASTE SHEET'!D595="","",'S.D.PASTE SHEET'!D595)</f>
        <v/>
      </c>
      <c s="50" t="str">
        <f>IF('S.D.PASTE SHEET'!E595="","",UPPER('S.D.PASTE SHEET'!E595))</f>
        <v/>
      </c>
      <c s="50" t="str">
        <f>IF('S.D.PASTE SHEET'!F595="","",'S.D.PASTE SHEET'!F595)</f>
        <v/>
      </c>
      <c s="50" t="str">
        <f>IF('S.D.PASTE SHEET'!G595="","",UPPER('S.D.PASTE SHEET'!G595))</f>
        <v/>
      </c>
      <c s="50" t="str">
        <f>IF('S.D.PASTE SHEET'!H595="","",UPPER('S.D.PASTE SHEET'!H595))</f>
        <v/>
      </c>
      <c s="50" t="str">
        <f>IF('S.D.PASTE SHEET'!I595="","",'S.D.PASTE SHEET'!I595)</f>
        <v/>
      </c>
      <c s="51" t="str">
        <f>IF('S.D.PASTE SHEET'!J595="","",'S.D.PASTE SHEET'!J595)</f>
        <v/>
      </c>
      <c s="50" t="str">
        <f>IF('S.D.PASTE SHEET'!K595="","",'S.D.PASTE SHEET'!K595)</f>
        <v/>
      </c>
      <c s="50" t="str">
        <f>IF('S.D.PASTE SHEET'!L595="","",'S.D.PASTE SHEET'!L595)</f>
        <v/>
      </c>
      <c s="50" t="str">
        <f>IF('S.D.PASTE SHEET'!M595="","",'S.D.PASTE SHEET'!M595)</f>
        <v/>
      </c>
      <c s="50" t="str">
        <f>IF('S.D.PASTE SHEET'!N595="","",'S.D.PASTE SHEET'!N595)</f>
        <v/>
      </c>
      <c s="50" t="str">
        <f>IF('S.D.PASTE SHEET'!O595="","",'S.D.PASTE SHEET'!O595)</f>
        <v/>
      </c>
      <c s="50" t="str">
        <f>IF('S.D.PASTE SHEET'!P595="","",'S.D.PASTE SHEET'!P595)</f>
        <v/>
      </c>
      <c s="50" t="str">
        <f>IF('S.D.PASTE SHEET'!Q595="","",'S.D.PASTE SHEET'!Q595)</f>
        <v/>
      </c>
      <c s="50" t="str">
        <f>IF('S.D.PASTE SHEET'!R595="","",'S.D.PASTE SHEET'!R595)</f>
        <v/>
      </c>
      <c s="50" t="str">
        <f>IF('S.D.PASTE SHEET'!S595="","",'S.D.PASTE SHEET'!S595)</f>
        <v/>
      </c>
      <c s="50" t="str">
        <f>IF('S.D.PASTE SHEET'!T595="","",'S.D.PASTE SHEET'!T595)</f>
        <v/>
      </c>
      <c s="50" t="str">
        <f>IF('S.D.PASTE SHEET'!U595="","",'S.D.PASTE SHEET'!U595)</f>
        <v/>
      </c>
      <c s="50" t="str">
        <f>IF('S.D.PASTE SHEET'!V595="","",'S.D.PASTE SHEET'!V595)</f>
        <v/>
      </c>
      <c s="50" t="str">
        <f>IF('S.D.PASTE SHEET'!W595="","",'S.D.PASTE SHEET'!W595)</f>
        <v/>
      </c>
      <c s="50" t="str">
        <f>IF('S.D.PASTE SHEET'!X595="","",'S.D.PASTE SHEET'!X595)</f>
        <v/>
      </c>
      <c s="50" t="str">
        <f>IF('S.D.PASTE SHEET'!Y595="","",'S.D.PASTE SHEET'!Y595)</f>
        <v/>
      </c>
      <c s="50" t="str">
        <f>IF('S.D.PASTE SHEET'!Z595="","",'S.D.PASTE SHEET'!Z595)</f>
        <v/>
      </c>
      <c s="50" t="str">
        <f>IF('S.D.PASTE SHEET'!AA595="","",'S.D.PASTE SHEET'!AA595)</f>
        <v/>
      </c>
      <c s="50" t="str">
        <f>IF('S.D.PASTE SHEET'!AB595="","",'S.D.PASTE SHEET'!AB595)</f>
        <v/>
      </c>
      <c s="50" t="str">
        <f>IF('S.D.PASTE SHEET'!AC595="","",'S.D.PASTE SHEET'!AC595)</f>
        <v/>
      </c>
      <c s="50" t="str">
        <f>IF('S.D.PASTE SHEET'!AD595="","",'S.D.PASTE SHEET'!AD595)</f>
        <v/>
      </c>
      <c s="52"/>
      <c s="48" t="str">
        <f>IF(AK595="","",IF(AK595&gt;0,COUNT($AG$2:AG595),""))</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IF(BC595="","",IF(BC595&gt;0,COUNT($AY$2:AY595),""))</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96" spans="1:66" ht="15.75" customHeight="1">
      <c r="A596" s="50" t="str">
        <f>IF('S.D.PASTE SHEET'!A596="","",'S.D.PASTE SHEET'!A596)</f>
        <v/>
      </c>
      <c s="50" t="str">
        <f>IF('S.D.PASTE SHEET'!B596="","",'S.D.PASTE SHEET'!B596)</f>
        <v/>
      </c>
      <c s="50" t="str">
        <f>IF('S.D.PASTE SHEET'!C596="","",'S.D.PASTE SHEET'!C596)</f>
        <v/>
      </c>
      <c s="51" t="str">
        <f>IF('S.D.PASTE SHEET'!D596="","",'S.D.PASTE SHEET'!D596)</f>
        <v/>
      </c>
      <c s="50" t="str">
        <f>IF('S.D.PASTE SHEET'!E596="","",UPPER('S.D.PASTE SHEET'!E596))</f>
        <v/>
      </c>
      <c s="50" t="str">
        <f>IF('S.D.PASTE SHEET'!F596="","",'S.D.PASTE SHEET'!F596)</f>
        <v/>
      </c>
      <c s="50" t="str">
        <f>IF('S.D.PASTE SHEET'!G596="","",UPPER('S.D.PASTE SHEET'!G596))</f>
        <v/>
      </c>
      <c s="50" t="str">
        <f>IF('S.D.PASTE SHEET'!H596="","",UPPER('S.D.PASTE SHEET'!H596))</f>
        <v/>
      </c>
      <c s="50" t="str">
        <f>IF('S.D.PASTE SHEET'!I596="","",'S.D.PASTE SHEET'!I596)</f>
        <v/>
      </c>
      <c s="51" t="str">
        <f>IF('S.D.PASTE SHEET'!J596="","",'S.D.PASTE SHEET'!J596)</f>
        <v/>
      </c>
      <c s="50" t="str">
        <f>IF('S.D.PASTE SHEET'!K596="","",'S.D.PASTE SHEET'!K596)</f>
        <v/>
      </c>
      <c s="50" t="str">
        <f>IF('S.D.PASTE SHEET'!L596="","",'S.D.PASTE SHEET'!L596)</f>
        <v/>
      </c>
      <c s="50" t="str">
        <f>IF('S.D.PASTE SHEET'!M596="","",'S.D.PASTE SHEET'!M596)</f>
        <v/>
      </c>
      <c s="50" t="str">
        <f>IF('S.D.PASTE SHEET'!N596="","",'S.D.PASTE SHEET'!N596)</f>
        <v/>
      </c>
      <c s="50" t="str">
        <f>IF('S.D.PASTE SHEET'!O596="","",'S.D.PASTE SHEET'!O596)</f>
        <v/>
      </c>
      <c s="50" t="str">
        <f>IF('S.D.PASTE SHEET'!P596="","",'S.D.PASTE SHEET'!P596)</f>
        <v/>
      </c>
      <c s="50" t="str">
        <f>IF('S.D.PASTE SHEET'!Q596="","",'S.D.PASTE SHEET'!Q596)</f>
        <v/>
      </c>
      <c s="50" t="str">
        <f>IF('S.D.PASTE SHEET'!R596="","",'S.D.PASTE SHEET'!R596)</f>
        <v/>
      </c>
      <c s="50" t="str">
        <f>IF('S.D.PASTE SHEET'!S596="","",'S.D.PASTE SHEET'!S596)</f>
        <v/>
      </c>
      <c s="50" t="str">
        <f>IF('S.D.PASTE SHEET'!T596="","",'S.D.PASTE SHEET'!T596)</f>
        <v/>
      </c>
      <c s="50" t="str">
        <f>IF('S.D.PASTE SHEET'!U596="","",'S.D.PASTE SHEET'!U596)</f>
        <v/>
      </c>
      <c s="50" t="str">
        <f>IF('S.D.PASTE SHEET'!V596="","",'S.D.PASTE SHEET'!V596)</f>
        <v/>
      </c>
      <c s="50" t="str">
        <f>IF('S.D.PASTE SHEET'!W596="","",'S.D.PASTE SHEET'!W596)</f>
        <v/>
      </c>
      <c s="50" t="str">
        <f>IF('S.D.PASTE SHEET'!X596="","",'S.D.PASTE SHEET'!X596)</f>
        <v/>
      </c>
      <c s="50" t="str">
        <f>IF('S.D.PASTE SHEET'!Y596="","",'S.D.PASTE SHEET'!Y596)</f>
        <v/>
      </c>
      <c s="50" t="str">
        <f>IF('S.D.PASTE SHEET'!Z596="","",'S.D.PASTE SHEET'!Z596)</f>
        <v/>
      </c>
      <c s="50" t="str">
        <f>IF('S.D.PASTE SHEET'!AA596="","",'S.D.PASTE SHEET'!AA596)</f>
        <v/>
      </c>
      <c s="50" t="str">
        <f>IF('S.D.PASTE SHEET'!AB596="","",'S.D.PASTE SHEET'!AB596)</f>
        <v/>
      </c>
      <c s="50" t="str">
        <f>IF('S.D.PASTE SHEET'!AC596="","",'S.D.PASTE SHEET'!AC596)</f>
        <v/>
      </c>
      <c s="50" t="str">
        <f>IF('S.D.PASTE SHEET'!AD596="","",'S.D.PASTE SHEET'!AD596)</f>
        <v/>
      </c>
      <c s="52"/>
      <c s="48" t="str">
        <f>IF(AK596="","",IF(AK596&gt;0,COUNT($AG$2:AG596),""))</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IF(BC596="","",IF(BC596&gt;0,COUNT($AY$2:AY596),""))</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97" spans="1:66" ht="15.75" customHeight="1">
      <c r="A597" s="50" t="str">
        <f>IF('S.D.PASTE SHEET'!A597="","",'S.D.PASTE SHEET'!A597)</f>
        <v/>
      </c>
      <c s="50" t="str">
        <f>IF('S.D.PASTE SHEET'!B597="","",'S.D.PASTE SHEET'!B597)</f>
        <v/>
      </c>
      <c s="50" t="str">
        <f>IF('S.D.PASTE SHEET'!C597="","",'S.D.PASTE SHEET'!C597)</f>
        <v/>
      </c>
      <c s="51" t="str">
        <f>IF('S.D.PASTE SHEET'!D597="","",'S.D.PASTE SHEET'!D597)</f>
        <v/>
      </c>
      <c s="50" t="str">
        <f>IF('S.D.PASTE SHEET'!E597="","",UPPER('S.D.PASTE SHEET'!E597))</f>
        <v/>
      </c>
      <c s="50" t="str">
        <f>IF('S.D.PASTE SHEET'!F597="","",'S.D.PASTE SHEET'!F597)</f>
        <v/>
      </c>
      <c s="50" t="str">
        <f>IF('S.D.PASTE SHEET'!G597="","",UPPER('S.D.PASTE SHEET'!G597))</f>
        <v/>
      </c>
      <c s="50" t="str">
        <f>IF('S.D.PASTE SHEET'!H597="","",UPPER('S.D.PASTE SHEET'!H597))</f>
        <v/>
      </c>
      <c s="50" t="str">
        <f>IF('S.D.PASTE SHEET'!I597="","",'S.D.PASTE SHEET'!I597)</f>
        <v/>
      </c>
      <c s="51" t="str">
        <f>IF('S.D.PASTE SHEET'!J597="","",'S.D.PASTE SHEET'!J597)</f>
        <v/>
      </c>
      <c s="50" t="str">
        <f>IF('S.D.PASTE SHEET'!K597="","",'S.D.PASTE SHEET'!K597)</f>
        <v/>
      </c>
      <c s="50" t="str">
        <f>IF('S.D.PASTE SHEET'!L597="","",'S.D.PASTE SHEET'!L597)</f>
        <v/>
      </c>
      <c s="50" t="str">
        <f>IF('S.D.PASTE SHEET'!M597="","",'S.D.PASTE SHEET'!M597)</f>
        <v/>
      </c>
      <c s="50" t="str">
        <f>IF('S.D.PASTE SHEET'!N597="","",'S.D.PASTE SHEET'!N597)</f>
        <v/>
      </c>
      <c s="50" t="str">
        <f>IF('S.D.PASTE SHEET'!O597="","",'S.D.PASTE SHEET'!O597)</f>
        <v/>
      </c>
      <c s="50" t="str">
        <f>IF('S.D.PASTE SHEET'!P597="","",'S.D.PASTE SHEET'!P597)</f>
        <v/>
      </c>
      <c s="50" t="str">
        <f>IF('S.D.PASTE SHEET'!Q597="","",'S.D.PASTE SHEET'!Q597)</f>
        <v/>
      </c>
      <c s="50" t="str">
        <f>IF('S.D.PASTE SHEET'!R597="","",'S.D.PASTE SHEET'!R597)</f>
        <v/>
      </c>
      <c s="50" t="str">
        <f>IF('S.D.PASTE SHEET'!S597="","",'S.D.PASTE SHEET'!S597)</f>
        <v/>
      </c>
      <c s="50" t="str">
        <f>IF('S.D.PASTE SHEET'!T597="","",'S.D.PASTE SHEET'!T597)</f>
        <v/>
      </c>
      <c s="50" t="str">
        <f>IF('S.D.PASTE SHEET'!U597="","",'S.D.PASTE SHEET'!U597)</f>
        <v/>
      </c>
      <c s="50" t="str">
        <f>IF('S.D.PASTE SHEET'!V597="","",'S.D.PASTE SHEET'!V597)</f>
        <v/>
      </c>
      <c s="50" t="str">
        <f>IF('S.D.PASTE SHEET'!W597="","",'S.D.PASTE SHEET'!W597)</f>
        <v/>
      </c>
      <c s="50" t="str">
        <f>IF('S.D.PASTE SHEET'!X597="","",'S.D.PASTE SHEET'!X597)</f>
        <v/>
      </c>
      <c s="50" t="str">
        <f>IF('S.D.PASTE SHEET'!Y597="","",'S.D.PASTE SHEET'!Y597)</f>
        <v/>
      </c>
      <c s="50" t="str">
        <f>IF('S.D.PASTE SHEET'!Z597="","",'S.D.PASTE SHEET'!Z597)</f>
        <v/>
      </c>
      <c s="50" t="str">
        <f>IF('S.D.PASTE SHEET'!AA597="","",'S.D.PASTE SHEET'!AA597)</f>
        <v/>
      </c>
      <c s="50" t="str">
        <f>IF('S.D.PASTE SHEET'!AB597="","",'S.D.PASTE SHEET'!AB597)</f>
        <v/>
      </c>
      <c s="50" t="str">
        <f>IF('S.D.PASTE SHEET'!AC597="","",'S.D.PASTE SHEET'!AC597)</f>
        <v/>
      </c>
      <c s="50" t="str">
        <f>IF('S.D.PASTE SHEET'!AD597="","",'S.D.PASTE SHEET'!AD597)</f>
        <v/>
      </c>
      <c s="52"/>
      <c s="48" t="str">
        <f>IF(AK597="","",IF(AK597&gt;0,COUNT($AG$2:AG597),""))</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IF(BC597="","",IF(BC597&gt;0,COUNT($AY$2:AY597),""))</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98" spans="1:66" ht="15.75" customHeight="1">
      <c r="A598" s="50" t="str">
        <f>IF('S.D.PASTE SHEET'!A598="","",'S.D.PASTE SHEET'!A598)</f>
        <v/>
      </c>
      <c s="50" t="str">
        <f>IF('S.D.PASTE SHEET'!B598="","",'S.D.PASTE SHEET'!B598)</f>
        <v/>
      </c>
      <c s="50" t="str">
        <f>IF('S.D.PASTE SHEET'!C598="","",'S.D.PASTE SHEET'!C598)</f>
        <v/>
      </c>
      <c s="51" t="str">
        <f>IF('S.D.PASTE SHEET'!D598="","",'S.D.PASTE SHEET'!D598)</f>
        <v/>
      </c>
      <c s="50" t="str">
        <f>IF('S.D.PASTE SHEET'!E598="","",UPPER('S.D.PASTE SHEET'!E598))</f>
        <v/>
      </c>
      <c s="50" t="str">
        <f>IF('S.D.PASTE SHEET'!F598="","",'S.D.PASTE SHEET'!F598)</f>
        <v/>
      </c>
      <c s="50" t="str">
        <f>IF('S.D.PASTE SHEET'!G598="","",UPPER('S.D.PASTE SHEET'!G598))</f>
        <v/>
      </c>
      <c s="50" t="str">
        <f>IF('S.D.PASTE SHEET'!H598="","",UPPER('S.D.PASTE SHEET'!H598))</f>
        <v/>
      </c>
      <c s="50" t="str">
        <f>IF('S.D.PASTE SHEET'!I598="","",'S.D.PASTE SHEET'!I598)</f>
        <v/>
      </c>
      <c s="51" t="str">
        <f>IF('S.D.PASTE SHEET'!J598="","",'S.D.PASTE SHEET'!J598)</f>
        <v/>
      </c>
      <c s="50" t="str">
        <f>IF('S.D.PASTE SHEET'!K598="","",'S.D.PASTE SHEET'!K598)</f>
        <v/>
      </c>
      <c s="50" t="str">
        <f>IF('S.D.PASTE SHEET'!L598="","",'S.D.PASTE SHEET'!L598)</f>
        <v/>
      </c>
      <c s="50" t="str">
        <f>IF('S.D.PASTE SHEET'!M598="","",'S.D.PASTE SHEET'!M598)</f>
        <v/>
      </c>
      <c s="50" t="str">
        <f>IF('S.D.PASTE SHEET'!N598="","",'S.D.PASTE SHEET'!N598)</f>
        <v/>
      </c>
      <c s="50" t="str">
        <f>IF('S.D.PASTE SHEET'!O598="","",'S.D.PASTE SHEET'!O598)</f>
        <v/>
      </c>
      <c s="50" t="str">
        <f>IF('S.D.PASTE SHEET'!P598="","",'S.D.PASTE SHEET'!P598)</f>
        <v/>
      </c>
      <c s="50" t="str">
        <f>IF('S.D.PASTE SHEET'!Q598="","",'S.D.PASTE SHEET'!Q598)</f>
        <v/>
      </c>
      <c s="50" t="str">
        <f>IF('S.D.PASTE SHEET'!R598="","",'S.D.PASTE SHEET'!R598)</f>
        <v/>
      </c>
      <c s="50" t="str">
        <f>IF('S.D.PASTE SHEET'!S598="","",'S.D.PASTE SHEET'!S598)</f>
        <v/>
      </c>
      <c s="50" t="str">
        <f>IF('S.D.PASTE SHEET'!T598="","",'S.D.PASTE SHEET'!T598)</f>
        <v/>
      </c>
      <c s="50" t="str">
        <f>IF('S.D.PASTE SHEET'!U598="","",'S.D.PASTE SHEET'!U598)</f>
        <v/>
      </c>
      <c s="50" t="str">
        <f>IF('S.D.PASTE SHEET'!V598="","",'S.D.PASTE SHEET'!V598)</f>
        <v/>
      </c>
      <c s="50" t="str">
        <f>IF('S.D.PASTE SHEET'!W598="","",'S.D.PASTE SHEET'!W598)</f>
        <v/>
      </c>
      <c s="50" t="str">
        <f>IF('S.D.PASTE SHEET'!X598="","",'S.D.PASTE SHEET'!X598)</f>
        <v/>
      </c>
      <c s="50" t="str">
        <f>IF('S.D.PASTE SHEET'!Y598="","",'S.D.PASTE SHEET'!Y598)</f>
        <v/>
      </c>
      <c s="50" t="str">
        <f>IF('S.D.PASTE SHEET'!Z598="","",'S.D.PASTE SHEET'!Z598)</f>
        <v/>
      </c>
      <c s="50" t="str">
        <f>IF('S.D.PASTE SHEET'!AA598="","",'S.D.PASTE SHEET'!AA598)</f>
        <v/>
      </c>
      <c s="50" t="str">
        <f>IF('S.D.PASTE SHEET'!AB598="","",'S.D.PASTE SHEET'!AB598)</f>
        <v/>
      </c>
      <c s="50" t="str">
        <f>IF('S.D.PASTE SHEET'!AC598="","",'S.D.PASTE SHEET'!AC598)</f>
        <v/>
      </c>
      <c s="50" t="str">
        <f>IF('S.D.PASTE SHEET'!AD598="","",'S.D.PASTE SHEET'!AD598)</f>
        <v/>
      </c>
      <c s="52"/>
      <c s="48" t="str">
        <f>IF(AK598="","",IF(AK598&gt;0,COUNT($AG$2:AG598),""))</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IF(BC598="","",IF(BC598&gt;0,COUNT($AY$2:AY598),""))</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599" spans="1:66" ht="15.75" customHeight="1">
      <c r="A599" s="50" t="str">
        <f>IF('S.D.PASTE SHEET'!A599="","",'S.D.PASTE SHEET'!A599)</f>
        <v/>
      </c>
      <c s="50" t="str">
        <f>IF('S.D.PASTE SHEET'!B599="","",'S.D.PASTE SHEET'!B599)</f>
        <v/>
      </c>
      <c s="50" t="str">
        <f>IF('S.D.PASTE SHEET'!C599="","",'S.D.PASTE SHEET'!C599)</f>
        <v/>
      </c>
      <c s="51" t="str">
        <f>IF('S.D.PASTE SHEET'!D599="","",'S.D.PASTE SHEET'!D599)</f>
        <v/>
      </c>
      <c s="50" t="str">
        <f>IF('S.D.PASTE SHEET'!E599="","",UPPER('S.D.PASTE SHEET'!E599))</f>
        <v/>
      </c>
      <c s="50" t="str">
        <f>IF('S.D.PASTE SHEET'!F599="","",'S.D.PASTE SHEET'!F599)</f>
        <v/>
      </c>
      <c s="50" t="str">
        <f>IF('S.D.PASTE SHEET'!G599="","",UPPER('S.D.PASTE SHEET'!G599))</f>
        <v/>
      </c>
      <c s="50" t="str">
        <f>IF('S.D.PASTE SHEET'!H599="","",UPPER('S.D.PASTE SHEET'!H599))</f>
        <v/>
      </c>
      <c s="50" t="str">
        <f>IF('S.D.PASTE SHEET'!I599="","",'S.D.PASTE SHEET'!I599)</f>
        <v/>
      </c>
      <c s="51" t="str">
        <f>IF('S.D.PASTE SHEET'!J599="","",'S.D.PASTE SHEET'!J599)</f>
        <v/>
      </c>
      <c s="50" t="str">
        <f>IF('S.D.PASTE SHEET'!K599="","",'S.D.PASTE SHEET'!K599)</f>
        <v/>
      </c>
      <c s="50" t="str">
        <f>IF('S.D.PASTE SHEET'!L599="","",'S.D.PASTE SHEET'!L599)</f>
        <v/>
      </c>
      <c s="50" t="str">
        <f>IF('S.D.PASTE SHEET'!M599="","",'S.D.PASTE SHEET'!M599)</f>
        <v/>
      </c>
      <c s="50" t="str">
        <f>IF('S.D.PASTE SHEET'!N599="","",'S.D.PASTE SHEET'!N599)</f>
        <v/>
      </c>
      <c s="50" t="str">
        <f>IF('S.D.PASTE SHEET'!O599="","",'S.D.PASTE SHEET'!O599)</f>
        <v/>
      </c>
      <c s="50" t="str">
        <f>IF('S.D.PASTE SHEET'!P599="","",'S.D.PASTE SHEET'!P599)</f>
        <v/>
      </c>
      <c s="50" t="str">
        <f>IF('S.D.PASTE SHEET'!Q599="","",'S.D.PASTE SHEET'!Q599)</f>
        <v/>
      </c>
      <c s="50" t="str">
        <f>IF('S.D.PASTE SHEET'!R599="","",'S.D.PASTE SHEET'!R599)</f>
        <v/>
      </c>
      <c s="50" t="str">
        <f>IF('S.D.PASTE SHEET'!S599="","",'S.D.PASTE SHEET'!S599)</f>
        <v/>
      </c>
      <c s="50" t="str">
        <f>IF('S.D.PASTE SHEET'!T599="","",'S.D.PASTE SHEET'!T599)</f>
        <v/>
      </c>
      <c s="50" t="str">
        <f>IF('S.D.PASTE SHEET'!U599="","",'S.D.PASTE SHEET'!U599)</f>
        <v/>
      </c>
      <c s="50" t="str">
        <f>IF('S.D.PASTE SHEET'!V599="","",'S.D.PASTE SHEET'!V599)</f>
        <v/>
      </c>
      <c s="50" t="str">
        <f>IF('S.D.PASTE SHEET'!W599="","",'S.D.PASTE SHEET'!W599)</f>
        <v/>
      </c>
      <c s="50" t="str">
        <f>IF('S.D.PASTE SHEET'!X599="","",'S.D.PASTE SHEET'!X599)</f>
        <v/>
      </c>
      <c s="50" t="str">
        <f>IF('S.D.PASTE SHEET'!Y599="","",'S.D.PASTE SHEET'!Y599)</f>
        <v/>
      </c>
      <c s="50" t="str">
        <f>IF('S.D.PASTE SHEET'!Z599="","",'S.D.PASTE SHEET'!Z599)</f>
        <v/>
      </c>
      <c s="50" t="str">
        <f>IF('S.D.PASTE SHEET'!AA599="","",'S.D.PASTE SHEET'!AA599)</f>
        <v/>
      </c>
      <c s="50" t="str">
        <f>IF('S.D.PASTE SHEET'!AB599="","",'S.D.PASTE SHEET'!AB599)</f>
        <v/>
      </c>
      <c s="50" t="str">
        <f>IF('S.D.PASTE SHEET'!AC599="","",'S.D.PASTE SHEET'!AC599)</f>
        <v/>
      </c>
      <c s="50" t="str">
        <f>IF('S.D.PASTE SHEET'!AD599="","",'S.D.PASTE SHEET'!AD599)</f>
        <v/>
      </c>
      <c s="52"/>
      <c s="48" t="str">
        <f>IF(AK599="","",IF(AK599&gt;0,COUNT($AG$2:AG599),""))</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IF(BC599="","",IF(BC599&gt;0,COUNT($AY$2:AY599),""))</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00" spans="1:66" ht="15.75" customHeight="1">
      <c r="A600" s="50" t="str">
        <f>IF('S.D.PASTE SHEET'!A600="","",'S.D.PASTE SHEET'!A600)</f>
        <v/>
      </c>
      <c s="50" t="str">
        <f>IF('S.D.PASTE SHEET'!B600="","",'S.D.PASTE SHEET'!B600)</f>
        <v/>
      </c>
      <c s="50" t="str">
        <f>IF('S.D.PASTE SHEET'!C600="","",'S.D.PASTE SHEET'!C600)</f>
        <v/>
      </c>
      <c s="51" t="str">
        <f>IF('S.D.PASTE SHEET'!D600="","",'S.D.PASTE SHEET'!D600)</f>
        <v/>
      </c>
      <c s="50" t="str">
        <f>IF('S.D.PASTE SHEET'!E600="","",UPPER('S.D.PASTE SHEET'!E600))</f>
        <v/>
      </c>
      <c s="50" t="str">
        <f>IF('S.D.PASTE SHEET'!F600="","",'S.D.PASTE SHEET'!F600)</f>
        <v/>
      </c>
      <c s="50" t="str">
        <f>IF('S.D.PASTE SHEET'!G600="","",UPPER('S.D.PASTE SHEET'!G600))</f>
        <v/>
      </c>
      <c s="50" t="str">
        <f>IF('S.D.PASTE SHEET'!H600="","",UPPER('S.D.PASTE SHEET'!H600))</f>
        <v/>
      </c>
      <c s="50" t="str">
        <f>IF('S.D.PASTE SHEET'!I600="","",'S.D.PASTE SHEET'!I600)</f>
        <v/>
      </c>
      <c s="51" t="str">
        <f>IF('S.D.PASTE SHEET'!J600="","",'S.D.PASTE SHEET'!J600)</f>
        <v/>
      </c>
      <c s="50" t="str">
        <f>IF('S.D.PASTE SHEET'!K600="","",'S.D.PASTE SHEET'!K600)</f>
        <v/>
      </c>
      <c s="50" t="str">
        <f>IF('S.D.PASTE SHEET'!L600="","",'S.D.PASTE SHEET'!L600)</f>
        <v/>
      </c>
      <c s="50" t="str">
        <f>IF('S.D.PASTE SHEET'!M600="","",'S.D.PASTE SHEET'!M600)</f>
        <v/>
      </c>
      <c s="50" t="str">
        <f>IF('S.D.PASTE SHEET'!N600="","",'S.D.PASTE SHEET'!N600)</f>
        <v/>
      </c>
      <c s="50" t="str">
        <f>IF('S.D.PASTE SHEET'!O600="","",'S.D.PASTE SHEET'!O600)</f>
        <v/>
      </c>
      <c s="50" t="str">
        <f>IF('S.D.PASTE SHEET'!P600="","",'S.D.PASTE SHEET'!P600)</f>
        <v/>
      </c>
      <c s="50" t="str">
        <f>IF('S.D.PASTE SHEET'!Q600="","",'S.D.PASTE SHEET'!Q600)</f>
        <v/>
      </c>
      <c s="50" t="str">
        <f>IF('S.D.PASTE SHEET'!R600="","",'S.D.PASTE SHEET'!R600)</f>
        <v/>
      </c>
      <c s="50" t="str">
        <f>IF('S.D.PASTE SHEET'!S600="","",'S.D.PASTE SHEET'!S600)</f>
        <v/>
      </c>
      <c s="50" t="str">
        <f>IF('S.D.PASTE SHEET'!T600="","",'S.D.PASTE SHEET'!T600)</f>
        <v/>
      </c>
      <c s="50" t="str">
        <f>IF('S.D.PASTE SHEET'!U600="","",'S.D.PASTE SHEET'!U600)</f>
        <v/>
      </c>
      <c s="50" t="str">
        <f>IF('S.D.PASTE SHEET'!V600="","",'S.D.PASTE SHEET'!V600)</f>
        <v/>
      </c>
      <c s="50" t="str">
        <f>IF('S.D.PASTE SHEET'!W600="","",'S.D.PASTE SHEET'!W600)</f>
        <v/>
      </c>
      <c s="50" t="str">
        <f>IF('S.D.PASTE SHEET'!X600="","",'S.D.PASTE SHEET'!X600)</f>
        <v/>
      </c>
      <c s="50" t="str">
        <f>IF('S.D.PASTE SHEET'!Y600="","",'S.D.PASTE SHEET'!Y600)</f>
        <v/>
      </c>
      <c s="50" t="str">
        <f>IF('S.D.PASTE SHEET'!Z600="","",'S.D.PASTE SHEET'!Z600)</f>
        <v/>
      </c>
      <c s="50" t="str">
        <f>IF('S.D.PASTE SHEET'!AA600="","",'S.D.PASTE SHEET'!AA600)</f>
        <v/>
      </c>
      <c s="50" t="str">
        <f>IF('S.D.PASTE SHEET'!AB600="","",'S.D.PASTE SHEET'!AB600)</f>
        <v/>
      </c>
      <c s="50" t="str">
        <f>IF('S.D.PASTE SHEET'!AC600="","",'S.D.PASTE SHEET'!AC600)</f>
        <v/>
      </c>
      <c s="50" t="str">
        <f>IF('S.D.PASTE SHEET'!AD600="","",'S.D.PASTE SHEET'!AD600)</f>
        <v/>
      </c>
      <c s="52"/>
      <c s="48" t="str">
        <f>IF(AK600="","",IF(AK600&gt;0,COUNT($AG$2:AG600),""))</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IF(BC600="","",IF(BC600&gt;0,COUNT($AY$2:AY600),""))</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01" spans="1:66" ht="15.75" customHeight="1">
      <c r="A601" s="50" t="str">
        <f>IF('S.D.PASTE SHEET'!A601="","",'S.D.PASTE SHEET'!A601)</f>
        <v/>
      </c>
      <c s="50" t="str">
        <f>IF('S.D.PASTE SHEET'!B601="","",'S.D.PASTE SHEET'!B601)</f>
        <v/>
      </c>
      <c s="50" t="str">
        <f>IF('S.D.PASTE SHEET'!C601="","",'S.D.PASTE SHEET'!C601)</f>
        <v/>
      </c>
      <c s="51" t="str">
        <f>IF('S.D.PASTE SHEET'!D601="","",'S.D.PASTE SHEET'!D601)</f>
        <v/>
      </c>
      <c s="50" t="str">
        <f>IF('S.D.PASTE SHEET'!E601="","",UPPER('S.D.PASTE SHEET'!E601))</f>
        <v/>
      </c>
      <c s="50" t="str">
        <f>IF('S.D.PASTE SHEET'!F601="","",'S.D.PASTE SHEET'!F601)</f>
        <v/>
      </c>
      <c s="50" t="str">
        <f>IF('S.D.PASTE SHEET'!G601="","",UPPER('S.D.PASTE SHEET'!G601))</f>
        <v/>
      </c>
      <c s="50" t="str">
        <f>IF('S.D.PASTE SHEET'!H601="","",UPPER('S.D.PASTE SHEET'!H601))</f>
        <v/>
      </c>
      <c s="50" t="str">
        <f>IF('S.D.PASTE SHEET'!I601="","",'S.D.PASTE SHEET'!I601)</f>
        <v/>
      </c>
      <c s="51" t="str">
        <f>IF('S.D.PASTE SHEET'!J601="","",'S.D.PASTE SHEET'!J601)</f>
        <v/>
      </c>
      <c s="50" t="str">
        <f>IF('S.D.PASTE SHEET'!K601="","",'S.D.PASTE SHEET'!K601)</f>
        <v/>
      </c>
      <c s="50" t="str">
        <f>IF('S.D.PASTE SHEET'!L601="","",'S.D.PASTE SHEET'!L601)</f>
        <v/>
      </c>
      <c s="50" t="str">
        <f>IF('S.D.PASTE SHEET'!M601="","",'S.D.PASTE SHEET'!M601)</f>
        <v/>
      </c>
      <c s="50" t="str">
        <f>IF('S.D.PASTE SHEET'!N601="","",'S.D.PASTE SHEET'!N601)</f>
        <v/>
      </c>
      <c s="50" t="str">
        <f>IF('S.D.PASTE SHEET'!O601="","",'S.D.PASTE SHEET'!O601)</f>
        <v/>
      </c>
      <c s="50" t="str">
        <f>IF('S.D.PASTE SHEET'!P601="","",'S.D.PASTE SHEET'!P601)</f>
        <v/>
      </c>
      <c s="50" t="str">
        <f>IF('S.D.PASTE SHEET'!Q601="","",'S.D.PASTE SHEET'!Q601)</f>
        <v/>
      </c>
      <c s="50" t="str">
        <f>IF('S.D.PASTE SHEET'!R601="","",'S.D.PASTE SHEET'!R601)</f>
        <v/>
      </c>
      <c s="50" t="str">
        <f>IF('S.D.PASTE SHEET'!S601="","",'S.D.PASTE SHEET'!S601)</f>
        <v/>
      </c>
      <c s="50" t="str">
        <f>IF('S.D.PASTE SHEET'!T601="","",'S.D.PASTE SHEET'!T601)</f>
        <v/>
      </c>
      <c s="50" t="str">
        <f>IF('S.D.PASTE SHEET'!U601="","",'S.D.PASTE SHEET'!U601)</f>
        <v/>
      </c>
      <c s="50" t="str">
        <f>IF('S.D.PASTE SHEET'!V601="","",'S.D.PASTE SHEET'!V601)</f>
        <v/>
      </c>
      <c s="50" t="str">
        <f>IF('S.D.PASTE SHEET'!W601="","",'S.D.PASTE SHEET'!W601)</f>
        <v/>
      </c>
      <c s="50" t="str">
        <f>IF('S.D.PASTE SHEET'!X601="","",'S.D.PASTE SHEET'!X601)</f>
        <v/>
      </c>
      <c s="50" t="str">
        <f>IF('S.D.PASTE SHEET'!Y601="","",'S.D.PASTE SHEET'!Y601)</f>
        <v/>
      </c>
      <c s="50" t="str">
        <f>IF('S.D.PASTE SHEET'!Z601="","",'S.D.PASTE SHEET'!Z601)</f>
        <v/>
      </c>
      <c s="50" t="str">
        <f>IF('S.D.PASTE SHEET'!AA601="","",'S.D.PASTE SHEET'!AA601)</f>
        <v/>
      </c>
      <c s="50" t="str">
        <f>IF('S.D.PASTE SHEET'!AB601="","",'S.D.PASTE SHEET'!AB601)</f>
        <v/>
      </c>
      <c s="50" t="str">
        <f>IF('S.D.PASTE SHEET'!AC601="","",'S.D.PASTE SHEET'!AC601)</f>
        <v/>
      </c>
      <c s="50" t="str">
        <f>IF('S.D.PASTE SHEET'!AD601="","",'S.D.PASTE SHEET'!AD601)</f>
        <v/>
      </c>
      <c s="52"/>
      <c s="48" t="str">
        <f>IF(AK601="","",IF(AK601&gt;0,COUNT($AG$2:AG601),""))</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IF(BC601="","",IF(BC601&gt;0,COUNT($AY$2:AY601),""))</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02" spans="1:66" ht="15.75" customHeight="1">
      <c r="A602" s="50" t="str">
        <f>IF('S.D.PASTE SHEET'!A602="","",'S.D.PASTE SHEET'!A602)</f>
        <v/>
      </c>
      <c s="50" t="str">
        <f>IF('S.D.PASTE SHEET'!B602="","",'S.D.PASTE SHEET'!B602)</f>
        <v/>
      </c>
      <c s="50" t="str">
        <f>IF('S.D.PASTE SHEET'!C602="","",'S.D.PASTE SHEET'!C602)</f>
        <v/>
      </c>
      <c s="51" t="str">
        <f>IF('S.D.PASTE SHEET'!D602="","",'S.D.PASTE SHEET'!D602)</f>
        <v/>
      </c>
      <c s="50" t="str">
        <f>IF('S.D.PASTE SHEET'!E602="","",UPPER('S.D.PASTE SHEET'!E602))</f>
        <v/>
      </c>
      <c s="50" t="str">
        <f>IF('S.D.PASTE SHEET'!F602="","",'S.D.PASTE SHEET'!F602)</f>
        <v/>
      </c>
      <c s="50" t="str">
        <f>IF('S.D.PASTE SHEET'!G602="","",UPPER('S.D.PASTE SHEET'!G602))</f>
        <v/>
      </c>
      <c s="50" t="str">
        <f>IF('S.D.PASTE SHEET'!H602="","",UPPER('S.D.PASTE SHEET'!H602))</f>
        <v/>
      </c>
      <c s="50" t="str">
        <f>IF('S.D.PASTE SHEET'!I602="","",'S.D.PASTE SHEET'!I602)</f>
        <v/>
      </c>
      <c s="51" t="str">
        <f>IF('S.D.PASTE SHEET'!J602="","",'S.D.PASTE SHEET'!J602)</f>
        <v/>
      </c>
      <c s="50" t="str">
        <f>IF('S.D.PASTE SHEET'!K602="","",'S.D.PASTE SHEET'!K602)</f>
        <v/>
      </c>
      <c s="50" t="str">
        <f>IF('S.D.PASTE SHEET'!L602="","",'S.D.PASTE SHEET'!L602)</f>
        <v/>
      </c>
      <c s="50" t="str">
        <f>IF('S.D.PASTE SHEET'!M602="","",'S.D.PASTE SHEET'!M602)</f>
        <v/>
      </c>
      <c s="50" t="str">
        <f>IF('S.D.PASTE SHEET'!N602="","",'S.D.PASTE SHEET'!N602)</f>
        <v/>
      </c>
      <c s="50" t="str">
        <f>IF('S.D.PASTE SHEET'!O602="","",'S.D.PASTE SHEET'!O602)</f>
        <v/>
      </c>
      <c s="50" t="str">
        <f>IF('S.D.PASTE SHEET'!P602="","",'S.D.PASTE SHEET'!P602)</f>
        <v/>
      </c>
      <c s="50" t="str">
        <f>IF('S.D.PASTE SHEET'!Q602="","",'S.D.PASTE SHEET'!Q602)</f>
        <v/>
      </c>
      <c s="50" t="str">
        <f>IF('S.D.PASTE SHEET'!R602="","",'S.D.PASTE SHEET'!R602)</f>
        <v/>
      </c>
      <c s="50" t="str">
        <f>IF('S.D.PASTE SHEET'!S602="","",'S.D.PASTE SHEET'!S602)</f>
        <v/>
      </c>
      <c s="50" t="str">
        <f>IF('S.D.PASTE SHEET'!T602="","",'S.D.PASTE SHEET'!T602)</f>
        <v/>
      </c>
      <c s="50" t="str">
        <f>IF('S.D.PASTE SHEET'!U602="","",'S.D.PASTE SHEET'!U602)</f>
        <v/>
      </c>
      <c s="50" t="str">
        <f>IF('S.D.PASTE SHEET'!V602="","",'S.D.PASTE SHEET'!V602)</f>
        <v/>
      </c>
      <c s="50" t="str">
        <f>IF('S.D.PASTE SHEET'!W602="","",'S.D.PASTE SHEET'!W602)</f>
        <v/>
      </c>
      <c s="50" t="str">
        <f>IF('S.D.PASTE SHEET'!X602="","",'S.D.PASTE SHEET'!X602)</f>
        <v/>
      </c>
      <c s="50" t="str">
        <f>IF('S.D.PASTE SHEET'!Y602="","",'S.D.PASTE SHEET'!Y602)</f>
        <v/>
      </c>
      <c s="50" t="str">
        <f>IF('S.D.PASTE SHEET'!Z602="","",'S.D.PASTE SHEET'!Z602)</f>
        <v/>
      </c>
      <c s="50" t="str">
        <f>IF('S.D.PASTE SHEET'!AA602="","",'S.D.PASTE SHEET'!AA602)</f>
        <v/>
      </c>
      <c s="50" t="str">
        <f>IF('S.D.PASTE SHEET'!AB602="","",'S.D.PASTE SHEET'!AB602)</f>
        <v/>
      </c>
      <c s="50" t="str">
        <f>IF('S.D.PASTE SHEET'!AC602="","",'S.D.PASTE SHEET'!AC602)</f>
        <v/>
      </c>
      <c s="50" t="str">
        <f>IF('S.D.PASTE SHEET'!AD602="","",'S.D.PASTE SHEET'!AD602)</f>
        <v/>
      </c>
      <c s="52"/>
      <c s="48" t="str">
        <f>IF(AK602="","",IF(AK602&gt;0,COUNT($AG$2:AG602),""))</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IF(BC602="","",IF(BC602&gt;0,COUNT($AY$2:AY602),""))</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03" spans="1:66" ht="15.75" customHeight="1">
      <c r="A603" s="50" t="str">
        <f>IF('S.D.PASTE SHEET'!A603="","",'S.D.PASTE SHEET'!A603)</f>
        <v/>
      </c>
      <c s="50" t="str">
        <f>IF('S.D.PASTE SHEET'!B603="","",'S.D.PASTE SHEET'!B603)</f>
        <v/>
      </c>
      <c s="50" t="str">
        <f>IF('S.D.PASTE SHEET'!C603="","",'S.D.PASTE SHEET'!C603)</f>
        <v/>
      </c>
      <c s="51" t="str">
        <f>IF('S.D.PASTE SHEET'!D603="","",'S.D.PASTE SHEET'!D603)</f>
        <v/>
      </c>
      <c s="50" t="str">
        <f>IF('S.D.PASTE SHEET'!E603="","",UPPER('S.D.PASTE SHEET'!E603))</f>
        <v/>
      </c>
      <c s="50" t="str">
        <f>IF('S.D.PASTE SHEET'!F603="","",'S.D.PASTE SHEET'!F603)</f>
        <v/>
      </c>
      <c s="50" t="str">
        <f>IF('S.D.PASTE SHEET'!G603="","",UPPER('S.D.PASTE SHEET'!G603))</f>
        <v/>
      </c>
      <c s="50" t="str">
        <f>IF('S.D.PASTE SHEET'!H603="","",UPPER('S.D.PASTE SHEET'!H603))</f>
        <v/>
      </c>
      <c s="50" t="str">
        <f>IF('S.D.PASTE SHEET'!I603="","",'S.D.PASTE SHEET'!I603)</f>
        <v/>
      </c>
      <c s="51" t="str">
        <f>IF('S.D.PASTE SHEET'!J603="","",'S.D.PASTE SHEET'!J603)</f>
        <v/>
      </c>
      <c s="50" t="str">
        <f>IF('S.D.PASTE SHEET'!K603="","",'S.D.PASTE SHEET'!K603)</f>
        <v/>
      </c>
      <c s="50" t="str">
        <f>IF('S.D.PASTE SHEET'!L603="","",'S.D.PASTE SHEET'!L603)</f>
        <v/>
      </c>
      <c s="50" t="str">
        <f>IF('S.D.PASTE SHEET'!M603="","",'S.D.PASTE SHEET'!M603)</f>
        <v/>
      </c>
      <c s="50" t="str">
        <f>IF('S.D.PASTE SHEET'!N603="","",'S.D.PASTE SHEET'!N603)</f>
        <v/>
      </c>
      <c s="50" t="str">
        <f>IF('S.D.PASTE SHEET'!O603="","",'S.D.PASTE SHEET'!O603)</f>
        <v/>
      </c>
      <c s="50" t="str">
        <f>IF('S.D.PASTE SHEET'!P603="","",'S.D.PASTE SHEET'!P603)</f>
        <v/>
      </c>
      <c s="50" t="str">
        <f>IF('S.D.PASTE SHEET'!Q603="","",'S.D.PASTE SHEET'!Q603)</f>
        <v/>
      </c>
      <c s="50" t="str">
        <f>IF('S.D.PASTE SHEET'!R603="","",'S.D.PASTE SHEET'!R603)</f>
        <v/>
      </c>
      <c s="50" t="str">
        <f>IF('S.D.PASTE SHEET'!S603="","",'S.D.PASTE SHEET'!S603)</f>
        <v/>
      </c>
      <c s="50" t="str">
        <f>IF('S.D.PASTE SHEET'!T603="","",'S.D.PASTE SHEET'!T603)</f>
        <v/>
      </c>
      <c s="50" t="str">
        <f>IF('S.D.PASTE SHEET'!U603="","",'S.D.PASTE SHEET'!U603)</f>
        <v/>
      </c>
      <c s="50" t="str">
        <f>IF('S.D.PASTE SHEET'!V603="","",'S.D.PASTE SHEET'!V603)</f>
        <v/>
      </c>
      <c s="50" t="str">
        <f>IF('S.D.PASTE SHEET'!W603="","",'S.D.PASTE SHEET'!W603)</f>
        <v/>
      </c>
      <c s="50" t="str">
        <f>IF('S.D.PASTE SHEET'!X603="","",'S.D.PASTE SHEET'!X603)</f>
        <v/>
      </c>
      <c s="50" t="str">
        <f>IF('S.D.PASTE SHEET'!Y603="","",'S.D.PASTE SHEET'!Y603)</f>
        <v/>
      </c>
      <c s="50" t="str">
        <f>IF('S.D.PASTE SHEET'!Z603="","",'S.D.PASTE SHEET'!Z603)</f>
        <v/>
      </c>
      <c s="50" t="str">
        <f>IF('S.D.PASTE SHEET'!AA603="","",'S.D.PASTE SHEET'!AA603)</f>
        <v/>
      </c>
      <c s="50" t="str">
        <f>IF('S.D.PASTE SHEET'!AB603="","",'S.D.PASTE SHEET'!AB603)</f>
        <v/>
      </c>
      <c s="50" t="str">
        <f>IF('S.D.PASTE SHEET'!AC603="","",'S.D.PASTE SHEET'!AC603)</f>
        <v/>
      </c>
      <c s="50" t="str">
        <f>IF('S.D.PASTE SHEET'!AD603="","",'S.D.PASTE SHEET'!AD603)</f>
        <v/>
      </c>
      <c s="52"/>
      <c s="48" t="str">
        <f>IF(AK603="","",IF(AK603&gt;0,COUNT($AG$2:AG603),""))</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IF(BC603="","",IF(BC603&gt;0,COUNT($AY$2:AY603),""))</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04" spans="1:66" ht="15.75" customHeight="1">
      <c r="A604" s="50" t="str">
        <f>IF('S.D.PASTE SHEET'!A604="","",'S.D.PASTE SHEET'!A604)</f>
        <v/>
      </c>
      <c s="50" t="str">
        <f>IF('S.D.PASTE SHEET'!B604="","",'S.D.PASTE SHEET'!B604)</f>
        <v/>
      </c>
      <c s="50" t="str">
        <f>IF('S.D.PASTE SHEET'!C604="","",'S.D.PASTE SHEET'!C604)</f>
        <v/>
      </c>
      <c s="51" t="str">
        <f>IF('S.D.PASTE SHEET'!D604="","",'S.D.PASTE SHEET'!D604)</f>
        <v/>
      </c>
      <c s="50" t="str">
        <f>IF('S.D.PASTE SHEET'!E604="","",UPPER('S.D.PASTE SHEET'!E604))</f>
        <v/>
      </c>
      <c s="50" t="str">
        <f>IF('S.D.PASTE SHEET'!F604="","",'S.D.PASTE SHEET'!F604)</f>
        <v/>
      </c>
      <c s="50" t="str">
        <f>IF('S.D.PASTE SHEET'!G604="","",UPPER('S.D.PASTE SHEET'!G604))</f>
        <v/>
      </c>
      <c s="50" t="str">
        <f>IF('S.D.PASTE SHEET'!H604="","",UPPER('S.D.PASTE SHEET'!H604))</f>
        <v/>
      </c>
      <c s="50" t="str">
        <f>IF('S.D.PASTE SHEET'!I604="","",'S.D.PASTE SHEET'!I604)</f>
        <v/>
      </c>
      <c s="51" t="str">
        <f>IF('S.D.PASTE SHEET'!J604="","",'S.D.PASTE SHEET'!J604)</f>
        <v/>
      </c>
      <c s="50" t="str">
        <f>IF('S.D.PASTE SHEET'!K604="","",'S.D.PASTE SHEET'!K604)</f>
        <v/>
      </c>
      <c s="50" t="str">
        <f>IF('S.D.PASTE SHEET'!L604="","",'S.D.PASTE SHEET'!L604)</f>
        <v/>
      </c>
      <c s="50" t="str">
        <f>IF('S.D.PASTE SHEET'!M604="","",'S.D.PASTE SHEET'!M604)</f>
        <v/>
      </c>
      <c s="50" t="str">
        <f>IF('S.D.PASTE SHEET'!N604="","",'S.D.PASTE SHEET'!N604)</f>
        <v/>
      </c>
      <c s="50" t="str">
        <f>IF('S.D.PASTE SHEET'!O604="","",'S.D.PASTE SHEET'!O604)</f>
        <v/>
      </c>
      <c s="50" t="str">
        <f>IF('S.D.PASTE SHEET'!P604="","",'S.D.PASTE SHEET'!P604)</f>
        <v/>
      </c>
      <c s="50" t="str">
        <f>IF('S.D.PASTE SHEET'!Q604="","",'S.D.PASTE SHEET'!Q604)</f>
        <v/>
      </c>
      <c s="50" t="str">
        <f>IF('S.D.PASTE SHEET'!R604="","",'S.D.PASTE SHEET'!R604)</f>
        <v/>
      </c>
      <c s="50" t="str">
        <f>IF('S.D.PASTE SHEET'!S604="","",'S.D.PASTE SHEET'!S604)</f>
        <v/>
      </c>
      <c s="50" t="str">
        <f>IF('S.D.PASTE SHEET'!T604="","",'S.D.PASTE SHEET'!T604)</f>
        <v/>
      </c>
      <c s="50" t="str">
        <f>IF('S.D.PASTE SHEET'!U604="","",'S.D.PASTE SHEET'!U604)</f>
        <v/>
      </c>
      <c s="50" t="str">
        <f>IF('S.D.PASTE SHEET'!V604="","",'S.D.PASTE SHEET'!V604)</f>
        <v/>
      </c>
      <c s="50" t="str">
        <f>IF('S.D.PASTE SHEET'!W604="","",'S.D.PASTE SHEET'!W604)</f>
        <v/>
      </c>
      <c s="50" t="str">
        <f>IF('S.D.PASTE SHEET'!X604="","",'S.D.PASTE SHEET'!X604)</f>
        <v/>
      </c>
      <c s="50" t="str">
        <f>IF('S.D.PASTE SHEET'!Y604="","",'S.D.PASTE SHEET'!Y604)</f>
        <v/>
      </c>
      <c s="50" t="str">
        <f>IF('S.D.PASTE SHEET'!Z604="","",'S.D.PASTE SHEET'!Z604)</f>
        <v/>
      </c>
      <c s="50" t="str">
        <f>IF('S.D.PASTE SHEET'!AA604="","",'S.D.PASTE SHEET'!AA604)</f>
        <v/>
      </c>
      <c s="50" t="str">
        <f>IF('S.D.PASTE SHEET'!AB604="","",'S.D.PASTE SHEET'!AB604)</f>
        <v/>
      </c>
      <c s="50" t="str">
        <f>IF('S.D.PASTE SHEET'!AC604="","",'S.D.PASTE SHEET'!AC604)</f>
        <v/>
      </c>
      <c s="50" t="str">
        <f>IF('S.D.PASTE SHEET'!AD604="","",'S.D.PASTE SHEET'!AD604)</f>
        <v/>
      </c>
      <c s="52"/>
      <c s="48" t="str">
        <f>IF(AK604="","",IF(AK604&gt;0,COUNT($AG$2:AG604),""))</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IF(BC604="","",IF(BC604&gt;0,COUNT($AY$2:AY604),""))</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05" spans="1:66" ht="15.75" customHeight="1">
      <c r="A605" s="50" t="str">
        <f>IF('S.D.PASTE SHEET'!A605="","",'S.D.PASTE SHEET'!A605)</f>
        <v/>
      </c>
      <c s="50" t="str">
        <f>IF('S.D.PASTE SHEET'!B605="","",'S.D.PASTE SHEET'!B605)</f>
        <v/>
      </c>
      <c s="50" t="str">
        <f>IF('S.D.PASTE SHEET'!C605="","",'S.D.PASTE SHEET'!C605)</f>
        <v/>
      </c>
      <c s="51" t="str">
        <f>IF('S.D.PASTE SHEET'!D605="","",'S.D.PASTE SHEET'!D605)</f>
        <v/>
      </c>
      <c s="50" t="str">
        <f>IF('S.D.PASTE SHEET'!E605="","",UPPER('S.D.PASTE SHEET'!E605))</f>
        <v/>
      </c>
      <c s="50" t="str">
        <f>IF('S.D.PASTE SHEET'!F605="","",'S.D.PASTE SHEET'!F605)</f>
        <v/>
      </c>
      <c s="50" t="str">
        <f>IF('S.D.PASTE SHEET'!G605="","",UPPER('S.D.PASTE SHEET'!G605))</f>
        <v/>
      </c>
      <c s="50" t="str">
        <f>IF('S.D.PASTE SHEET'!H605="","",UPPER('S.D.PASTE SHEET'!H605))</f>
        <v/>
      </c>
      <c s="50" t="str">
        <f>IF('S.D.PASTE SHEET'!I605="","",'S.D.PASTE SHEET'!I605)</f>
        <v/>
      </c>
      <c s="51" t="str">
        <f>IF('S.D.PASTE SHEET'!J605="","",'S.D.PASTE SHEET'!J605)</f>
        <v/>
      </c>
      <c s="50" t="str">
        <f>IF('S.D.PASTE SHEET'!K605="","",'S.D.PASTE SHEET'!K605)</f>
        <v/>
      </c>
      <c s="50" t="str">
        <f>IF('S.D.PASTE SHEET'!L605="","",'S.D.PASTE SHEET'!L605)</f>
        <v/>
      </c>
      <c s="50" t="str">
        <f>IF('S.D.PASTE SHEET'!M605="","",'S.D.PASTE SHEET'!M605)</f>
        <v/>
      </c>
      <c s="50" t="str">
        <f>IF('S.D.PASTE SHEET'!N605="","",'S.D.PASTE SHEET'!N605)</f>
        <v/>
      </c>
      <c s="50" t="str">
        <f>IF('S.D.PASTE SHEET'!O605="","",'S.D.PASTE SHEET'!O605)</f>
        <v/>
      </c>
      <c s="50" t="str">
        <f>IF('S.D.PASTE SHEET'!P605="","",'S.D.PASTE SHEET'!P605)</f>
        <v/>
      </c>
      <c s="50" t="str">
        <f>IF('S.D.PASTE SHEET'!Q605="","",'S.D.PASTE SHEET'!Q605)</f>
        <v/>
      </c>
      <c s="50" t="str">
        <f>IF('S.D.PASTE SHEET'!R605="","",'S.D.PASTE SHEET'!R605)</f>
        <v/>
      </c>
      <c s="50" t="str">
        <f>IF('S.D.PASTE SHEET'!S605="","",'S.D.PASTE SHEET'!S605)</f>
        <v/>
      </c>
      <c s="50" t="str">
        <f>IF('S.D.PASTE SHEET'!T605="","",'S.D.PASTE SHEET'!T605)</f>
        <v/>
      </c>
      <c s="50" t="str">
        <f>IF('S.D.PASTE SHEET'!U605="","",'S.D.PASTE SHEET'!U605)</f>
        <v/>
      </c>
      <c s="50" t="str">
        <f>IF('S.D.PASTE SHEET'!V605="","",'S.D.PASTE SHEET'!V605)</f>
        <v/>
      </c>
      <c s="50" t="str">
        <f>IF('S.D.PASTE SHEET'!W605="","",'S.D.PASTE SHEET'!W605)</f>
        <v/>
      </c>
      <c s="50" t="str">
        <f>IF('S.D.PASTE SHEET'!X605="","",'S.D.PASTE SHEET'!X605)</f>
        <v/>
      </c>
      <c s="50" t="str">
        <f>IF('S.D.PASTE SHEET'!Y605="","",'S.D.PASTE SHEET'!Y605)</f>
        <v/>
      </c>
      <c s="50" t="str">
        <f>IF('S.D.PASTE SHEET'!Z605="","",'S.D.PASTE SHEET'!Z605)</f>
        <v/>
      </c>
      <c s="50" t="str">
        <f>IF('S.D.PASTE SHEET'!AA605="","",'S.D.PASTE SHEET'!AA605)</f>
        <v/>
      </c>
      <c s="50" t="str">
        <f>IF('S.D.PASTE SHEET'!AB605="","",'S.D.PASTE SHEET'!AB605)</f>
        <v/>
      </c>
      <c s="50" t="str">
        <f>IF('S.D.PASTE SHEET'!AC605="","",'S.D.PASTE SHEET'!AC605)</f>
        <v/>
      </c>
      <c s="50" t="str">
        <f>IF('S.D.PASTE SHEET'!AD605="","",'S.D.PASTE SHEET'!AD605)</f>
        <v/>
      </c>
      <c s="52"/>
      <c s="48" t="str">
        <f>IF(AK605="","",IF(AK605&gt;0,COUNT($AG$2:AG605),""))</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IF(BC605="","",IF(BC605&gt;0,COUNT($AY$2:AY605),""))</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06" spans="1:66" ht="15.75" customHeight="1">
      <c r="A606" s="50" t="str">
        <f>IF('S.D.PASTE SHEET'!A606="","",'S.D.PASTE SHEET'!A606)</f>
        <v/>
      </c>
      <c s="50" t="str">
        <f>IF('S.D.PASTE SHEET'!B606="","",'S.D.PASTE SHEET'!B606)</f>
        <v/>
      </c>
      <c s="50" t="str">
        <f>IF('S.D.PASTE SHEET'!C606="","",'S.D.PASTE SHEET'!C606)</f>
        <v/>
      </c>
      <c s="51" t="str">
        <f>IF('S.D.PASTE SHEET'!D606="","",'S.D.PASTE SHEET'!D606)</f>
        <v/>
      </c>
      <c s="50" t="str">
        <f>IF('S.D.PASTE SHEET'!E606="","",UPPER('S.D.PASTE SHEET'!E606))</f>
        <v/>
      </c>
      <c s="50" t="str">
        <f>IF('S.D.PASTE SHEET'!F606="","",'S.D.PASTE SHEET'!F606)</f>
        <v/>
      </c>
      <c s="50" t="str">
        <f>IF('S.D.PASTE SHEET'!G606="","",UPPER('S.D.PASTE SHEET'!G606))</f>
        <v/>
      </c>
      <c s="50" t="str">
        <f>IF('S.D.PASTE SHEET'!H606="","",UPPER('S.D.PASTE SHEET'!H606))</f>
        <v/>
      </c>
      <c s="50" t="str">
        <f>IF('S.D.PASTE SHEET'!I606="","",'S.D.PASTE SHEET'!I606)</f>
        <v/>
      </c>
      <c s="51" t="str">
        <f>IF('S.D.PASTE SHEET'!J606="","",'S.D.PASTE SHEET'!J606)</f>
        <v/>
      </c>
      <c s="50" t="str">
        <f>IF('S.D.PASTE SHEET'!K606="","",'S.D.PASTE SHEET'!K606)</f>
        <v/>
      </c>
      <c s="50" t="str">
        <f>IF('S.D.PASTE SHEET'!L606="","",'S.D.PASTE SHEET'!L606)</f>
        <v/>
      </c>
      <c s="50" t="str">
        <f>IF('S.D.PASTE SHEET'!M606="","",'S.D.PASTE SHEET'!M606)</f>
        <v/>
      </c>
      <c s="50" t="str">
        <f>IF('S.D.PASTE SHEET'!N606="","",'S.D.PASTE SHEET'!N606)</f>
        <v/>
      </c>
      <c s="50" t="str">
        <f>IF('S.D.PASTE SHEET'!O606="","",'S.D.PASTE SHEET'!O606)</f>
        <v/>
      </c>
      <c s="50" t="str">
        <f>IF('S.D.PASTE SHEET'!P606="","",'S.D.PASTE SHEET'!P606)</f>
        <v/>
      </c>
      <c s="50" t="str">
        <f>IF('S.D.PASTE SHEET'!Q606="","",'S.D.PASTE SHEET'!Q606)</f>
        <v/>
      </c>
      <c s="50" t="str">
        <f>IF('S.D.PASTE SHEET'!R606="","",'S.D.PASTE SHEET'!R606)</f>
        <v/>
      </c>
      <c s="50" t="str">
        <f>IF('S.D.PASTE SHEET'!S606="","",'S.D.PASTE SHEET'!S606)</f>
        <v/>
      </c>
      <c s="50" t="str">
        <f>IF('S.D.PASTE SHEET'!T606="","",'S.D.PASTE SHEET'!T606)</f>
        <v/>
      </c>
      <c s="50" t="str">
        <f>IF('S.D.PASTE SHEET'!U606="","",'S.D.PASTE SHEET'!U606)</f>
        <v/>
      </c>
      <c s="50" t="str">
        <f>IF('S.D.PASTE SHEET'!V606="","",'S.D.PASTE SHEET'!V606)</f>
        <v/>
      </c>
      <c s="50" t="str">
        <f>IF('S.D.PASTE SHEET'!W606="","",'S.D.PASTE SHEET'!W606)</f>
        <v/>
      </c>
      <c s="50" t="str">
        <f>IF('S.D.PASTE SHEET'!X606="","",'S.D.PASTE SHEET'!X606)</f>
        <v/>
      </c>
      <c s="50" t="str">
        <f>IF('S.D.PASTE SHEET'!Y606="","",'S.D.PASTE SHEET'!Y606)</f>
        <v/>
      </c>
      <c s="50" t="str">
        <f>IF('S.D.PASTE SHEET'!Z606="","",'S.D.PASTE SHEET'!Z606)</f>
        <v/>
      </c>
      <c s="50" t="str">
        <f>IF('S.D.PASTE SHEET'!AA606="","",'S.D.PASTE SHEET'!AA606)</f>
        <v/>
      </c>
      <c s="50" t="str">
        <f>IF('S.D.PASTE SHEET'!AB606="","",'S.D.PASTE SHEET'!AB606)</f>
        <v/>
      </c>
      <c s="50" t="str">
        <f>IF('S.D.PASTE SHEET'!AC606="","",'S.D.PASTE SHEET'!AC606)</f>
        <v/>
      </c>
      <c s="50" t="str">
        <f>IF('S.D.PASTE SHEET'!AD606="","",'S.D.PASTE SHEET'!AD606)</f>
        <v/>
      </c>
      <c s="52"/>
      <c s="48" t="str">
        <f>IF(AK606="","",IF(AK606&gt;0,COUNT($AG$2:AG606),""))</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IF(BC606="","",IF(BC606&gt;0,COUNT($AY$2:AY606),""))</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07" spans="1:66" ht="15.75" customHeight="1">
      <c r="A607" s="50" t="str">
        <f>IF('S.D.PASTE SHEET'!A607="","",'S.D.PASTE SHEET'!A607)</f>
        <v/>
      </c>
      <c s="50" t="str">
        <f>IF('S.D.PASTE SHEET'!B607="","",'S.D.PASTE SHEET'!B607)</f>
        <v/>
      </c>
      <c s="50" t="str">
        <f>IF('S.D.PASTE SHEET'!C607="","",'S.D.PASTE SHEET'!C607)</f>
        <v/>
      </c>
      <c s="51" t="str">
        <f>IF('S.D.PASTE SHEET'!D607="","",'S.D.PASTE SHEET'!D607)</f>
        <v/>
      </c>
      <c s="50" t="str">
        <f>IF('S.D.PASTE SHEET'!E607="","",UPPER('S.D.PASTE SHEET'!E607))</f>
        <v/>
      </c>
      <c s="50" t="str">
        <f>IF('S.D.PASTE SHEET'!F607="","",'S.D.PASTE SHEET'!F607)</f>
        <v/>
      </c>
      <c s="50" t="str">
        <f>IF('S.D.PASTE SHEET'!G607="","",UPPER('S.D.PASTE SHEET'!G607))</f>
        <v/>
      </c>
      <c s="50" t="str">
        <f>IF('S.D.PASTE SHEET'!H607="","",UPPER('S.D.PASTE SHEET'!H607))</f>
        <v/>
      </c>
      <c s="50" t="str">
        <f>IF('S.D.PASTE SHEET'!I607="","",'S.D.PASTE SHEET'!I607)</f>
        <v/>
      </c>
      <c s="51" t="str">
        <f>IF('S.D.PASTE SHEET'!J607="","",'S.D.PASTE SHEET'!J607)</f>
        <v/>
      </c>
      <c s="50" t="str">
        <f>IF('S.D.PASTE SHEET'!K607="","",'S.D.PASTE SHEET'!K607)</f>
        <v/>
      </c>
      <c s="50" t="str">
        <f>IF('S.D.PASTE SHEET'!L607="","",'S.D.PASTE SHEET'!L607)</f>
        <v/>
      </c>
      <c s="50" t="str">
        <f>IF('S.D.PASTE SHEET'!M607="","",'S.D.PASTE SHEET'!M607)</f>
        <v/>
      </c>
      <c s="50" t="str">
        <f>IF('S.D.PASTE SHEET'!N607="","",'S.D.PASTE SHEET'!N607)</f>
        <v/>
      </c>
      <c s="50" t="str">
        <f>IF('S.D.PASTE SHEET'!O607="","",'S.D.PASTE SHEET'!O607)</f>
        <v/>
      </c>
      <c s="50" t="str">
        <f>IF('S.D.PASTE SHEET'!P607="","",'S.D.PASTE SHEET'!P607)</f>
        <v/>
      </c>
      <c s="50" t="str">
        <f>IF('S.D.PASTE SHEET'!Q607="","",'S.D.PASTE SHEET'!Q607)</f>
        <v/>
      </c>
      <c s="50" t="str">
        <f>IF('S.D.PASTE SHEET'!R607="","",'S.D.PASTE SHEET'!R607)</f>
        <v/>
      </c>
      <c s="50" t="str">
        <f>IF('S.D.PASTE SHEET'!S607="","",'S.D.PASTE SHEET'!S607)</f>
        <v/>
      </c>
      <c s="50" t="str">
        <f>IF('S.D.PASTE SHEET'!T607="","",'S.D.PASTE SHEET'!T607)</f>
        <v/>
      </c>
      <c s="50" t="str">
        <f>IF('S.D.PASTE SHEET'!U607="","",'S.D.PASTE SHEET'!U607)</f>
        <v/>
      </c>
      <c s="50" t="str">
        <f>IF('S.D.PASTE SHEET'!V607="","",'S.D.PASTE SHEET'!V607)</f>
        <v/>
      </c>
      <c s="50" t="str">
        <f>IF('S.D.PASTE SHEET'!W607="","",'S.D.PASTE SHEET'!W607)</f>
        <v/>
      </c>
      <c s="50" t="str">
        <f>IF('S.D.PASTE SHEET'!X607="","",'S.D.PASTE SHEET'!X607)</f>
        <v/>
      </c>
      <c s="50" t="str">
        <f>IF('S.D.PASTE SHEET'!Y607="","",'S.D.PASTE SHEET'!Y607)</f>
        <v/>
      </c>
      <c s="50" t="str">
        <f>IF('S.D.PASTE SHEET'!Z607="","",'S.D.PASTE SHEET'!Z607)</f>
        <v/>
      </c>
      <c s="50" t="str">
        <f>IF('S.D.PASTE SHEET'!AA607="","",'S.D.PASTE SHEET'!AA607)</f>
        <v/>
      </c>
      <c s="50" t="str">
        <f>IF('S.D.PASTE SHEET'!AB607="","",'S.D.PASTE SHEET'!AB607)</f>
        <v/>
      </c>
      <c s="50" t="str">
        <f>IF('S.D.PASTE SHEET'!AC607="","",'S.D.PASTE SHEET'!AC607)</f>
        <v/>
      </c>
      <c s="50" t="str">
        <f>IF('S.D.PASTE SHEET'!AD607="","",'S.D.PASTE SHEET'!AD607)</f>
        <v/>
      </c>
      <c s="52"/>
      <c s="48" t="str">
        <f>IF(AK607="","",IF(AK607&gt;0,COUNT($AG$2:AG607),""))</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IF(BC607="","",IF(BC607&gt;0,COUNT($AY$2:AY607),""))</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08" spans="1:66" ht="15.75" customHeight="1">
      <c r="A608" s="50" t="str">
        <f>IF('S.D.PASTE SHEET'!A608="","",'S.D.PASTE SHEET'!A608)</f>
        <v/>
      </c>
      <c s="50" t="str">
        <f>IF('S.D.PASTE SHEET'!B608="","",'S.D.PASTE SHEET'!B608)</f>
        <v/>
      </c>
      <c s="50" t="str">
        <f>IF('S.D.PASTE SHEET'!C608="","",'S.D.PASTE SHEET'!C608)</f>
        <v/>
      </c>
      <c s="51" t="str">
        <f>IF('S.D.PASTE SHEET'!D608="","",'S.D.PASTE SHEET'!D608)</f>
        <v/>
      </c>
      <c s="50" t="str">
        <f>IF('S.D.PASTE SHEET'!E608="","",UPPER('S.D.PASTE SHEET'!E608))</f>
        <v/>
      </c>
      <c s="50" t="str">
        <f>IF('S.D.PASTE SHEET'!F608="","",'S.D.PASTE SHEET'!F608)</f>
        <v/>
      </c>
      <c s="50" t="str">
        <f>IF('S.D.PASTE SHEET'!G608="","",UPPER('S.D.PASTE SHEET'!G608))</f>
        <v/>
      </c>
      <c s="50" t="str">
        <f>IF('S.D.PASTE SHEET'!H608="","",UPPER('S.D.PASTE SHEET'!H608))</f>
        <v/>
      </c>
      <c s="50" t="str">
        <f>IF('S.D.PASTE SHEET'!I608="","",'S.D.PASTE SHEET'!I608)</f>
        <v/>
      </c>
      <c s="51" t="str">
        <f>IF('S.D.PASTE SHEET'!J608="","",'S.D.PASTE SHEET'!J608)</f>
        <v/>
      </c>
      <c s="50" t="str">
        <f>IF('S.D.PASTE SHEET'!K608="","",'S.D.PASTE SHEET'!K608)</f>
        <v/>
      </c>
      <c s="50" t="str">
        <f>IF('S.D.PASTE SHEET'!L608="","",'S.D.PASTE SHEET'!L608)</f>
        <v/>
      </c>
      <c s="50" t="str">
        <f>IF('S.D.PASTE SHEET'!M608="","",'S.D.PASTE SHEET'!M608)</f>
        <v/>
      </c>
      <c s="50" t="str">
        <f>IF('S.D.PASTE SHEET'!N608="","",'S.D.PASTE SHEET'!N608)</f>
        <v/>
      </c>
      <c s="50" t="str">
        <f>IF('S.D.PASTE SHEET'!O608="","",'S.D.PASTE SHEET'!O608)</f>
        <v/>
      </c>
      <c s="50" t="str">
        <f>IF('S.D.PASTE SHEET'!P608="","",'S.D.PASTE SHEET'!P608)</f>
        <v/>
      </c>
      <c s="50" t="str">
        <f>IF('S.D.PASTE SHEET'!Q608="","",'S.D.PASTE SHEET'!Q608)</f>
        <v/>
      </c>
      <c s="50" t="str">
        <f>IF('S.D.PASTE SHEET'!R608="","",'S.D.PASTE SHEET'!R608)</f>
        <v/>
      </c>
      <c s="50" t="str">
        <f>IF('S.D.PASTE SHEET'!S608="","",'S.D.PASTE SHEET'!S608)</f>
        <v/>
      </c>
      <c s="50" t="str">
        <f>IF('S.D.PASTE SHEET'!T608="","",'S.D.PASTE SHEET'!T608)</f>
        <v/>
      </c>
      <c s="50" t="str">
        <f>IF('S.D.PASTE SHEET'!U608="","",'S.D.PASTE SHEET'!U608)</f>
        <v/>
      </c>
      <c s="50" t="str">
        <f>IF('S.D.PASTE SHEET'!V608="","",'S.D.PASTE SHEET'!V608)</f>
        <v/>
      </c>
      <c s="50" t="str">
        <f>IF('S.D.PASTE SHEET'!W608="","",'S.D.PASTE SHEET'!W608)</f>
        <v/>
      </c>
      <c s="50" t="str">
        <f>IF('S.D.PASTE SHEET'!X608="","",'S.D.PASTE SHEET'!X608)</f>
        <v/>
      </c>
      <c s="50" t="str">
        <f>IF('S.D.PASTE SHEET'!Y608="","",'S.D.PASTE SHEET'!Y608)</f>
        <v/>
      </c>
      <c s="50" t="str">
        <f>IF('S.D.PASTE SHEET'!Z608="","",'S.D.PASTE SHEET'!Z608)</f>
        <v/>
      </c>
      <c s="50" t="str">
        <f>IF('S.D.PASTE SHEET'!AA608="","",'S.D.PASTE SHEET'!AA608)</f>
        <v/>
      </c>
      <c s="50" t="str">
        <f>IF('S.D.PASTE SHEET'!AB608="","",'S.D.PASTE SHEET'!AB608)</f>
        <v/>
      </c>
      <c s="50" t="str">
        <f>IF('S.D.PASTE SHEET'!AC608="","",'S.D.PASTE SHEET'!AC608)</f>
        <v/>
      </c>
      <c s="50" t="str">
        <f>IF('S.D.PASTE SHEET'!AD608="","",'S.D.PASTE SHEET'!AD608)</f>
        <v/>
      </c>
      <c s="52"/>
      <c s="48" t="str">
        <f>IF(AK608="","",IF(AK608&gt;0,COUNT($AG$2:AG608),""))</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IF(BC608="","",IF(BC608&gt;0,COUNT($AY$2:AY608),""))</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09" spans="1:66" ht="15.75" customHeight="1">
      <c r="A609" s="50" t="str">
        <f>IF('S.D.PASTE SHEET'!A609="","",'S.D.PASTE SHEET'!A609)</f>
        <v/>
      </c>
      <c s="50" t="str">
        <f>IF('S.D.PASTE SHEET'!B609="","",'S.D.PASTE SHEET'!B609)</f>
        <v/>
      </c>
      <c s="50" t="str">
        <f>IF('S.D.PASTE SHEET'!C609="","",'S.D.PASTE SHEET'!C609)</f>
        <v/>
      </c>
      <c s="51" t="str">
        <f>IF('S.D.PASTE SHEET'!D609="","",'S.D.PASTE SHEET'!D609)</f>
        <v/>
      </c>
      <c s="50" t="str">
        <f>IF('S.D.PASTE SHEET'!E609="","",UPPER('S.D.PASTE SHEET'!E609))</f>
        <v/>
      </c>
      <c s="50" t="str">
        <f>IF('S.D.PASTE SHEET'!F609="","",'S.D.PASTE SHEET'!F609)</f>
        <v/>
      </c>
      <c s="50" t="str">
        <f>IF('S.D.PASTE SHEET'!G609="","",UPPER('S.D.PASTE SHEET'!G609))</f>
        <v/>
      </c>
      <c s="50" t="str">
        <f>IF('S.D.PASTE SHEET'!H609="","",UPPER('S.D.PASTE SHEET'!H609))</f>
        <v/>
      </c>
      <c s="50" t="str">
        <f>IF('S.D.PASTE SHEET'!I609="","",'S.D.PASTE SHEET'!I609)</f>
        <v/>
      </c>
      <c s="51" t="str">
        <f>IF('S.D.PASTE SHEET'!J609="","",'S.D.PASTE SHEET'!J609)</f>
        <v/>
      </c>
      <c s="50" t="str">
        <f>IF('S.D.PASTE SHEET'!K609="","",'S.D.PASTE SHEET'!K609)</f>
        <v/>
      </c>
      <c s="50" t="str">
        <f>IF('S.D.PASTE SHEET'!L609="","",'S.D.PASTE SHEET'!L609)</f>
        <v/>
      </c>
      <c s="50" t="str">
        <f>IF('S.D.PASTE SHEET'!M609="","",'S.D.PASTE SHEET'!M609)</f>
        <v/>
      </c>
      <c s="50" t="str">
        <f>IF('S.D.PASTE SHEET'!N609="","",'S.D.PASTE SHEET'!N609)</f>
        <v/>
      </c>
      <c s="50" t="str">
        <f>IF('S.D.PASTE SHEET'!O609="","",'S.D.PASTE SHEET'!O609)</f>
        <v/>
      </c>
      <c s="50" t="str">
        <f>IF('S.D.PASTE SHEET'!P609="","",'S.D.PASTE SHEET'!P609)</f>
        <v/>
      </c>
      <c s="50" t="str">
        <f>IF('S.D.PASTE SHEET'!Q609="","",'S.D.PASTE SHEET'!Q609)</f>
        <v/>
      </c>
      <c s="50" t="str">
        <f>IF('S.D.PASTE SHEET'!R609="","",'S.D.PASTE SHEET'!R609)</f>
        <v/>
      </c>
      <c s="50" t="str">
        <f>IF('S.D.PASTE SHEET'!S609="","",'S.D.PASTE SHEET'!S609)</f>
        <v/>
      </c>
      <c s="50" t="str">
        <f>IF('S.D.PASTE SHEET'!T609="","",'S.D.PASTE SHEET'!T609)</f>
        <v/>
      </c>
      <c s="50" t="str">
        <f>IF('S.D.PASTE SHEET'!U609="","",'S.D.PASTE SHEET'!U609)</f>
        <v/>
      </c>
      <c s="50" t="str">
        <f>IF('S.D.PASTE SHEET'!V609="","",'S.D.PASTE SHEET'!V609)</f>
        <v/>
      </c>
      <c s="50" t="str">
        <f>IF('S.D.PASTE SHEET'!W609="","",'S.D.PASTE SHEET'!W609)</f>
        <v/>
      </c>
      <c s="50" t="str">
        <f>IF('S.D.PASTE SHEET'!X609="","",'S.D.PASTE SHEET'!X609)</f>
        <v/>
      </c>
      <c s="50" t="str">
        <f>IF('S.D.PASTE SHEET'!Y609="","",'S.D.PASTE SHEET'!Y609)</f>
        <v/>
      </c>
      <c s="50" t="str">
        <f>IF('S.D.PASTE SHEET'!Z609="","",'S.D.PASTE SHEET'!Z609)</f>
        <v/>
      </c>
      <c s="50" t="str">
        <f>IF('S.D.PASTE SHEET'!AA609="","",'S.D.PASTE SHEET'!AA609)</f>
        <v/>
      </c>
      <c s="50" t="str">
        <f>IF('S.D.PASTE SHEET'!AB609="","",'S.D.PASTE SHEET'!AB609)</f>
        <v/>
      </c>
      <c s="50" t="str">
        <f>IF('S.D.PASTE SHEET'!AC609="","",'S.D.PASTE SHEET'!AC609)</f>
        <v/>
      </c>
      <c s="50" t="str">
        <f>IF('S.D.PASTE SHEET'!AD609="","",'S.D.PASTE SHEET'!AD609)</f>
        <v/>
      </c>
      <c s="52"/>
      <c s="48" t="str">
        <f>IF(AK609="","",IF(AK609&gt;0,COUNT($AG$2:AG609),""))</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IF(BC609="","",IF(BC609&gt;0,COUNT($AY$2:AY609),""))</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10" spans="1:66" ht="15.75" customHeight="1">
      <c r="A610" s="50" t="str">
        <f>IF('S.D.PASTE SHEET'!A610="","",'S.D.PASTE SHEET'!A610)</f>
        <v/>
      </c>
      <c s="50" t="str">
        <f>IF('S.D.PASTE SHEET'!B610="","",'S.D.PASTE SHEET'!B610)</f>
        <v/>
      </c>
      <c s="50" t="str">
        <f>IF('S.D.PASTE SHEET'!C610="","",'S.D.PASTE SHEET'!C610)</f>
        <v/>
      </c>
      <c s="51" t="str">
        <f>IF('S.D.PASTE SHEET'!D610="","",'S.D.PASTE SHEET'!D610)</f>
        <v/>
      </c>
      <c s="50" t="str">
        <f>IF('S.D.PASTE SHEET'!E610="","",UPPER('S.D.PASTE SHEET'!E610))</f>
        <v/>
      </c>
      <c s="50" t="str">
        <f>IF('S.D.PASTE SHEET'!F610="","",'S.D.PASTE SHEET'!F610)</f>
        <v/>
      </c>
      <c s="50" t="str">
        <f>IF('S.D.PASTE SHEET'!G610="","",UPPER('S.D.PASTE SHEET'!G610))</f>
        <v/>
      </c>
      <c s="50" t="str">
        <f>IF('S.D.PASTE SHEET'!H610="","",UPPER('S.D.PASTE SHEET'!H610))</f>
        <v/>
      </c>
      <c s="50" t="str">
        <f>IF('S.D.PASTE SHEET'!I610="","",'S.D.PASTE SHEET'!I610)</f>
        <v/>
      </c>
      <c s="51" t="str">
        <f>IF('S.D.PASTE SHEET'!J610="","",'S.D.PASTE SHEET'!J610)</f>
        <v/>
      </c>
      <c s="50" t="str">
        <f>IF('S.D.PASTE SHEET'!K610="","",'S.D.PASTE SHEET'!K610)</f>
        <v/>
      </c>
      <c s="50" t="str">
        <f>IF('S.D.PASTE SHEET'!L610="","",'S.D.PASTE SHEET'!L610)</f>
        <v/>
      </c>
      <c s="50" t="str">
        <f>IF('S.D.PASTE SHEET'!M610="","",'S.D.PASTE SHEET'!M610)</f>
        <v/>
      </c>
      <c s="50" t="str">
        <f>IF('S.D.PASTE SHEET'!N610="","",'S.D.PASTE SHEET'!N610)</f>
        <v/>
      </c>
      <c s="50" t="str">
        <f>IF('S.D.PASTE SHEET'!O610="","",'S.D.PASTE SHEET'!O610)</f>
        <v/>
      </c>
      <c s="50" t="str">
        <f>IF('S.D.PASTE SHEET'!P610="","",'S.D.PASTE SHEET'!P610)</f>
        <v/>
      </c>
      <c s="50" t="str">
        <f>IF('S.D.PASTE SHEET'!Q610="","",'S.D.PASTE SHEET'!Q610)</f>
        <v/>
      </c>
      <c s="50" t="str">
        <f>IF('S.D.PASTE SHEET'!R610="","",'S.D.PASTE SHEET'!R610)</f>
        <v/>
      </c>
      <c s="50" t="str">
        <f>IF('S.D.PASTE SHEET'!S610="","",'S.D.PASTE SHEET'!S610)</f>
        <v/>
      </c>
      <c s="50" t="str">
        <f>IF('S.D.PASTE SHEET'!T610="","",'S.D.PASTE SHEET'!T610)</f>
        <v/>
      </c>
      <c s="50" t="str">
        <f>IF('S.D.PASTE SHEET'!U610="","",'S.D.PASTE SHEET'!U610)</f>
        <v/>
      </c>
      <c s="50" t="str">
        <f>IF('S.D.PASTE SHEET'!V610="","",'S.D.PASTE SHEET'!V610)</f>
        <v/>
      </c>
      <c s="50" t="str">
        <f>IF('S.D.PASTE SHEET'!W610="","",'S.D.PASTE SHEET'!W610)</f>
        <v/>
      </c>
      <c s="50" t="str">
        <f>IF('S.D.PASTE SHEET'!X610="","",'S.D.PASTE SHEET'!X610)</f>
        <v/>
      </c>
      <c s="50" t="str">
        <f>IF('S.D.PASTE SHEET'!Y610="","",'S.D.PASTE SHEET'!Y610)</f>
        <v/>
      </c>
      <c s="50" t="str">
        <f>IF('S.D.PASTE SHEET'!Z610="","",'S.D.PASTE SHEET'!Z610)</f>
        <v/>
      </c>
      <c s="50" t="str">
        <f>IF('S.D.PASTE SHEET'!AA610="","",'S.D.PASTE SHEET'!AA610)</f>
        <v/>
      </c>
      <c s="50" t="str">
        <f>IF('S.D.PASTE SHEET'!AB610="","",'S.D.PASTE SHEET'!AB610)</f>
        <v/>
      </c>
      <c s="50" t="str">
        <f>IF('S.D.PASTE SHEET'!AC610="","",'S.D.PASTE SHEET'!AC610)</f>
        <v/>
      </c>
      <c s="50" t="str">
        <f>IF('S.D.PASTE SHEET'!AD610="","",'S.D.PASTE SHEET'!AD610)</f>
        <v/>
      </c>
      <c s="52"/>
      <c s="48" t="str">
        <f>IF(AK610="","",IF(AK610&gt;0,COUNT($AG$2:AG610),""))</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IF(BC610="","",IF(BC610&gt;0,COUNT($AY$2:AY610),""))</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11" spans="1:66" ht="15.75" customHeight="1">
      <c r="A611" s="50" t="str">
        <f>IF('S.D.PASTE SHEET'!A611="","",'S.D.PASTE SHEET'!A611)</f>
        <v/>
      </c>
      <c s="50" t="str">
        <f>IF('S.D.PASTE SHEET'!B611="","",'S.D.PASTE SHEET'!B611)</f>
        <v/>
      </c>
      <c s="50" t="str">
        <f>IF('S.D.PASTE SHEET'!C611="","",'S.D.PASTE SHEET'!C611)</f>
        <v/>
      </c>
      <c s="51" t="str">
        <f>IF('S.D.PASTE SHEET'!D611="","",'S.D.PASTE SHEET'!D611)</f>
        <v/>
      </c>
      <c s="50" t="str">
        <f>IF('S.D.PASTE SHEET'!E611="","",UPPER('S.D.PASTE SHEET'!E611))</f>
        <v/>
      </c>
      <c s="50" t="str">
        <f>IF('S.D.PASTE SHEET'!F611="","",'S.D.PASTE SHEET'!F611)</f>
        <v/>
      </c>
      <c s="50" t="str">
        <f>IF('S.D.PASTE SHEET'!G611="","",UPPER('S.D.PASTE SHEET'!G611))</f>
        <v/>
      </c>
      <c s="50" t="str">
        <f>IF('S.D.PASTE SHEET'!H611="","",UPPER('S.D.PASTE SHEET'!H611))</f>
        <v/>
      </c>
      <c s="50" t="str">
        <f>IF('S.D.PASTE SHEET'!I611="","",'S.D.PASTE SHEET'!I611)</f>
        <v/>
      </c>
      <c s="51" t="str">
        <f>IF('S.D.PASTE SHEET'!J611="","",'S.D.PASTE SHEET'!J611)</f>
        <v/>
      </c>
      <c s="50" t="str">
        <f>IF('S.D.PASTE SHEET'!K611="","",'S.D.PASTE SHEET'!K611)</f>
        <v/>
      </c>
      <c s="50" t="str">
        <f>IF('S.D.PASTE SHEET'!L611="","",'S.D.PASTE SHEET'!L611)</f>
        <v/>
      </c>
      <c s="50" t="str">
        <f>IF('S.D.PASTE SHEET'!M611="","",'S.D.PASTE SHEET'!M611)</f>
        <v/>
      </c>
      <c s="50" t="str">
        <f>IF('S.D.PASTE SHEET'!N611="","",'S.D.PASTE SHEET'!N611)</f>
        <v/>
      </c>
      <c s="50" t="str">
        <f>IF('S.D.PASTE SHEET'!O611="","",'S.D.PASTE SHEET'!O611)</f>
        <v/>
      </c>
      <c s="50" t="str">
        <f>IF('S.D.PASTE SHEET'!P611="","",'S.D.PASTE SHEET'!P611)</f>
        <v/>
      </c>
      <c s="50" t="str">
        <f>IF('S.D.PASTE SHEET'!Q611="","",'S.D.PASTE SHEET'!Q611)</f>
        <v/>
      </c>
      <c s="50" t="str">
        <f>IF('S.D.PASTE SHEET'!R611="","",'S.D.PASTE SHEET'!R611)</f>
        <v/>
      </c>
      <c s="50" t="str">
        <f>IF('S.D.PASTE SHEET'!S611="","",'S.D.PASTE SHEET'!S611)</f>
        <v/>
      </c>
      <c s="50" t="str">
        <f>IF('S.D.PASTE SHEET'!T611="","",'S.D.PASTE SHEET'!T611)</f>
        <v/>
      </c>
      <c s="50" t="str">
        <f>IF('S.D.PASTE SHEET'!U611="","",'S.D.PASTE SHEET'!U611)</f>
        <v/>
      </c>
      <c s="50" t="str">
        <f>IF('S.D.PASTE SHEET'!V611="","",'S.D.PASTE SHEET'!V611)</f>
        <v/>
      </c>
      <c s="50" t="str">
        <f>IF('S.D.PASTE SHEET'!W611="","",'S.D.PASTE SHEET'!W611)</f>
        <v/>
      </c>
      <c s="50" t="str">
        <f>IF('S.D.PASTE SHEET'!X611="","",'S.D.PASTE SHEET'!X611)</f>
        <v/>
      </c>
      <c s="50" t="str">
        <f>IF('S.D.PASTE SHEET'!Y611="","",'S.D.PASTE SHEET'!Y611)</f>
        <v/>
      </c>
      <c s="50" t="str">
        <f>IF('S.D.PASTE SHEET'!Z611="","",'S.D.PASTE SHEET'!Z611)</f>
        <v/>
      </c>
      <c s="50" t="str">
        <f>IF('S.D.PASTE SHEET'!AA611="","",'S.D.PASTE SHEET'!AA611)</f>
        <v/>
      </c>
      <c s="50" t="str">
        <f>IF('S.D.PASTE SHEET'!AB611="","",'S.D.PASTE SHEET'!AB611)</f>
        <v/>
      </c>
      <c s="50" t="str">
        <f>IF('S.D.PASTE SHEET'!AC611="","",'S.D.PASTE SHEET'!AC611)</f>
        <v/>
      </c>
      <c s="50" t="str">
        <f>IF('S.D.PASTE SHEET'!AD611="","",'S.D.PASTE SHEET'!AD611)</f>
        <v/>
      </c>
      <c s="52"/>
      <c s="48" t="str">
        <f>IF(AK611="","",IF(AK611&gt;0,COUNT($AG$2:AG611),""))</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IF(BC611="","",IF(BC611&gt;0,COUNT($AY$2:AY611),""))</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12" spans="1:66" ht="15.75" customHeight="1">
      <c r="A612" s="50" t="str">
        <f>IF('S.D.PASTE SHEET'!A612="","",'S.D.PASTE SHEET'!A612)</f>
        <v/>
      </c>
      <c s="50" t="str">
        <f>IF('S.D.PASTE SHEET'!B612="","",'S.D.PASTE SHEET'!B612)</f>
        <v/>
      </c>
      <c s="50" t="str">
        <f>IF('S.D.PASTE SHEET'!C612="","",'S.D.PASTE SHEET'!C612)</f>
        <v/>
      </c>
      <c s="51" t="str">
        <f>IF('S.D.PASTE SHEET'!D612="","",'S.D.PASTE SHEET'!D612)</f>
        <v/>
      </c>
      <c s="50" t="str">
        <f>IF('S.D.PASTE SHEET'!E612="","",UPPER('S.D.PASTE SHEET'!E612))</f>
        <v/>
      </c>
      <c s="50" t="str">
        <f>IF('S.D.PASTE SHEET'!F612="","",'S.D.PASTE SHEET'!F612)</f>
        <v/>
      </c>
      <c s="50" t="str">
        <f>IF('S.D.PASTE SHEET'!G612="","",UPPER('S.D.PASTE SHEET'!G612))</f>
        <v/>
      </c>
      <c s="50" t="str">
        <f>IF('S.D.PASTE SHEET'!H612="","",UPPER('S.D.PASTE SHEET'!H612))</f>
        <v/>
      </c>
      <c s="50" t="str">
        <f>IF('S.D.PASTE SHEET'!I612="","",'S.D.PASTE SHEET'!I612)</f>
        <v/>
      </c>
      <c s="51" t="str">
        <f>IF('S.D.PASTE SHEET'!J612="","",'S.D.PASTE SHEET'!J612)</f>
        <v/>
      </c>
      <c s="50" t="str">
        <f>IF('S.D.PASTE SHEET'!K612="","",'S.D.PASTE SHEET'!K612)</f>
        <v/>
      </c>
      <c s="50" t="str">
        <f>IF('S.D.PASTE SHEET'!L612="","",'S.D.PASTE SHEET'!L612)</f>
        <v/>
      </c>
      <c s="50" t="str">
        <f>IF('S.D.PASTE SHEET'!M612="","",'S.D.PASTE SHEET'!M612)</f>
        <v/>
      </c>
      <c s="50" t="str">
        <f>IF('S.D.PASTE SHEET'!N612="","",'S.D.PASTE SHEET'!N612)</f>
        <v/>
      </c>
      <c s="50" t="str">
        <f>IF('S.D.PASTE SHEET'!O612="","",'S.D.PASTE SHEET'!O612)</f>
        <v/>
      </c>
      <c s="50" t="str">
        <f>IF('S.D.PASTE SHEET'!P612="","",'S.D.PASTE SHEET'!P612)</f>
        <v/>
      </c>
      <c s="50" t="str">
        <f>IF('S.D.PASTE SHEET'!Q612="","",'S.D.PASTE SHEET'!Q612)</f>
        <v/>
      </c>
      <c s="50" t="str">
        <f>IF('S.D.PASTE SHEET'!R612="","",'S.D.PASTE SHEET'!R612)</f>
        <v/>
      </c>
      <c s="50" t="str">
        <f>IF('S.D.PASTE SHEET'!S612="","",'S.D.PASTE SHEET'!S612)</f>
        <v/>
      </c>
      <c s="50" t="str">
        <f>IF('S.D.PASTE SHEET'!T612="","",'S.D.PASTE SHEET'!T612)</f>
        <v/>
      </c>
      <c s="50" t="str">
        <f>IF('S.D.PASTE SHEET'!U612="","",'S.D.PASTE SHEET'!U612)</f>
        <v/>
      </c>
      <c s="50" t="str">
        <f>IF('S.D.PASTE SHEET'!V612="","",'S.D.PASTE SHEET'!V612)</f>
        <v/>
      </c>
      <c s="50" t="str">
        <f>IF('S.D.PASTE SHEET'!W612="","",'S.D.PASTE SHEET'!W612)</f>
        <v/>
      </c>
      <c s="50" t="str">
        <f>IF('S.D.PASTE SHEET'!X612="","",'S.D.PASTE SHEET'!X612)</f>
        <v/>
      </c>
      <c s="50" t="str">
        <f>IF('S.D.PASTE SHEET'!Y612="","",'S.D.PASTE SHEET'!Y612)</f>
        <v/>
      </c>
      <c s="50" t="str">
        <f>IF('S.D.PASTE SHEET'!Z612="","",'S.D.PASTE SHEET'!Z612)</f>
        <v/>
      </c>
      <c s="50" t="str">
        <f>IF('S.D.PASTE SHEET'!AA612="","",'S.D.PASTE SHEET'!AA612)</f>
        <v/>
      </c>
      <c s="50" t="str">
        <f>IF('S.D.PASTE SHEET'!AB612="","",'S.D.PASTE SHEET'!AB612)</f>
        <v/>
      </c>
      <c s="50" t="str">
        <f>IF('S.D.PASTE SHEET'!AC612="","",'S.D.PASTE SHEET'!AC612)</f>
        <v/>
      </c>
      <c s="50" t="str">
        <f>IF('S.D.PASTE SHEET'!AD612="","",'S.D.PASTE SHEET'!AD612)</f>
        <v/>
      </c>
      <c s="52"/>
      <c s="48" t="str">
        <f>IF(AK612="","",IF(AK612&gt;0,COUNT($AG$2:AG612),""))</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IF(BC612="","",IF(BC612&gt;0,COUNT($AY$2:AY612),""))</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13" spans="1:66" ht="15.75" customHeight="1">
      <c r="A613" s="50" t="str">
        <f>IF('S.D.PASTE SHEET'!A613="","",'S.D.PASTE SHEET'!A613)</f>
        <v/>
      </c>
      <c s="50" t="str">
        <f>IF('S.D.PASTE SHEET'!B613="","",'S.D.PASTE SHEET'!B613)</f>
        <v/>
      </c>
      <c s="50" t="str">
        <f>IF('S.D.PASTE SHEET'!C613="","",'S.D.PASTE SHEET'!C613)</f>
        <v/>
      </c>
      <c s="51" t="str">
        <f>IF('S.D.PASTE SHEET'!D613="","",'S.D.PASTE SHEET'!D613)</f>
        <v/>
      </c>
      <c s="50" t="str">
        <f>IF('S.D.PASTE SHEET'!E613="","",UPPER('S.D.PASTE SHEET'!E613))</f>
        <v/>
      </c>
      <c s="50" t="str">
        <f>IF('S.D.PASTE SHEET'!F613="","",'S.D.PASTE SHEET'!F613)</f>
        <v/>
      </c>
      <c s="50" t="str">
        <f>IF('S.D.PASTE SHEET'!G613="","",UPPER('S.D.PASTE SHEET'!G613))</f>
        <v/>
      </c>
      <c s="50" t="str">
        <f>IF('S.D.PASTE SHEET'!H613="","",UPPER('S.D.PASTE SHEET'!H613))</f>
        <v/>
      </c>
      <c s="50" t="str">
        <f>IF('S.D.PASTE SHEET'!I613="","",'S.D.PASTE SHEET'!I613)</f>
        <v/>
      </c>
      <c s="51" t="str">
        <f>IF('S.D.PASTE SHEET'!J613="","",'S.D.PASTE SHEET'!J613)</f>
        <v/>
      </c>
      <c s="50" t="str">
        <f>IF('S.D.PASTE SHEET'!K613="","",'S.D.PASTE SHEET'!K613)</f>
        <v/>
      </c>
      <c s="50" t="str">
        <f>IF('S.D.PASTE SHEET'!L613="","",'S.D.PASTE SHEET'!L613)</f>
        <v/>
      </c>
      <c s="50" t="str">
        <f>IF('S.D.PASTE SHEET'!M613="","",'S.D.PASTE SHEET'!M613)</f>
        <v/>
      </c>
      <c s="50" t="str">
        <f>IF('S.D.PASTE SHEET'!N613="","",'S.D.PASTE SHEET'!N613)</f>
        <v/>
      </c>
      <c s="50" t="str">
        <f>IF('S.D.PASTE SHEET'!O613="","",'S.D.PASTE SHEET'!O613)</f>
        <v/>
      </c>
      <c s="50" t="str">
        <f>IF('S.D.PASTE SHEET'!P613="","",'S.D.PASTE SHEET'!P613)</f>
        <v/>
      </c>
      <c s="50" t="str">
        <f>IF('S.D.PASTE SHEET'!Q613="","",'S.D.PASTE SHEET'!Q613)</f>
        <v/>
      </c>
      <c s="50" t="str">
        <f>IF('S.D.PASTE SHEET'!R613="","",'S.D.PASTE SHEET'!R613)</f>
        <v/>
      </c>
      <c s="50" t="str">
        <f>IF('S.D.PASTE SHEET'!S613="","",'S.D.PASTE SHEET'!S613)</f>
        <v/>
      </c>
      <c s="50" t="str">
        <f>IF('S.D.PASTE SHEET'!T613="","",'S.D.PASTE SHEET'!T613)</f>
        <v/>
      </c>
      <c s="50" t="str">
        <f>IF('S.D.PASTE SHEET'!U613="","",'S.D.PASTE SHEET'!U613)</f>
        <v/>
      </c>
      <c s="50" t="str">
        <f>IF('S.D.PASTE SHEET'!V613="","",'S.D.PASTE SHEET'!V613)</f>
        <v/>
      </c>
      <c s="50" t="str">
        <f>IF('S.D.PASTE SHEET'!W613="","",'S.D.PASTE SHEET'!W613)</f>
        <v/>
      </c>
      <c s="50" t="str">
        <f>IF('S.D.PASTE SHEET'!X613="","",'S.D.PASTE SHEET'!X613)</f>
        <v/>
      </c>
      <c s="50" t="str">
        <f>IF('S.D.PASTE SHEET'!Y613="","",'S.D.PASTE SHEET'!Y613)</f>
        <v/>
      </c>
      <c s="50" t="str">
        <f>IF('S.D.PASTE SHEET'!Z613="","",'S.D.PASTE SHEET'!Z613)</f>
        <v/>
      </c>
      <c s="50" t="str">
        <f>IF('S.D.PASTE SHEET'!AA613="","",'S.D.PASTE SHEET'!AA613)</f>
        <v/>
      </c>
      <c s="50" t="str">
        <f>IF('S.D.PASTE SHEET'!AB613="","",'S.D.PASTE SHEET'!AB613)</f>
        <v/>
      </c>
      <c s="50" t="str">
        <f>IF('S.D.PASTE SHEET'!AC613="","",'S.D.PASTE SHEET'!AC613)</f>
        <v/>
      </c>
      <c s="50" t="str">
        <f>IF('S.D.PASTE SHEET'!AD613="","",'S.D.PASTE SHEET'!AD613)</f>
        <v/>
      </c>
      <c s="52"/>
      <c s="48" t="str">
        <f>IF(AK613="","",IF(AK613&gt;0,COUNT($AG$2:AG613),""))</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IF(BC613="","",IF(BC613&gt;0,COUNT($AY$2:AY613),""))</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14" spans="1:66" ht="15.75" customHeight="1">
      <c r="A614" s="50" t="str">
        <f>IF('S.D.PASTE SHEET'!A614="","",'S.D.PASTE SHEET'!A614)</f>
        <v/>
      </c>
      <c s="50" t="str">
        <f>IF('S.D.PASTE SHEET'!B614="","",'S.D.PASTE SHEET'!B614)</f>
        <v/>
      </c>
      <c s="50" t="str">
        <f>IF('S.D.PASTE SHEET'!C614="","",'S.D.PASTE SHEET'!C614)</f>
        <v/>
      </c>
      <c s="51" t="str">
        <f>IF('S.D.PASTE SHEET'!D614="","",'S.D.PASTE SHEET'!D614)</f>
        <v/>
      </c>
      <c s="50" t="str">
        <f>IF('S.D.PASTE SHEET'!E614="","",UPPER('S.D.PASTE SHEET'!E614))</f>
        <v/>
      </c>
      <c s="50" t="str">
        <f>IF('S.D.PASTE SHEET'!F614="","",'S.D.PASTE SHEET'!F614)</f>
        <v/>
      </c>
      <c s="50" t="str">
        <f>IF('S.D.PASTE SHEET'!G614="","",UPPER('S.D.PASTE SHEET'!G614))</f>
        <v/>
      </c>
      <c s="50" t="str">
        <f>IF('S.D.PASTE SHEET'!H614="","",UPPER('S.D.PASTE SHEET'!H614))</f>
        <v/>
      </c>
      <c s="50" t="str">
        <f>IF('S.D.PASTE SHEET'!I614="","",'S.D.PASTE SHEET'!I614)</f>
        <v/>
      </c>
      <c s="51" t="str">
        <f>IF('S.D.PASTE SHEET'!J614="","",'S.D.PASTE SHEET'!J614)</f>
        <v/>
      </c>
      <c s="50" t="str">
        <f>IF('S.D.PASTE SHEET'!K614="","",'S.D.PASTE SHEET'!K614)</f>
        <v/>
      </c>
      <c s="50" t="str">
        <f>IF('S.D.PASTE SHEET'!L614="","",'S.D.PASTE SHEET'!L614)</f>
        <v/>
      </c>
      <c s="50" t="str">
        <f>IF('S.D.PASTE SHEET'!M614="","",'S.D.PASTE SHEET'!M614)</f>
        <v/>
      </c>
      <c s="50" t="str">
        <f>IF('S.D.PASTE SHEET'!N614="","",'S.D.PASTE SHEET'!N614)</f>
        <v/>
      </c>
      <c s="50" t="str">
        <f>IF('S.D.PASTE SHEET'!O614="","",'S.D.PASTE SHEET'!O614)</f>
        <v/>
      </c>
      <c s="50" t="str">
        <f>IF('S.D.PASTE SHEET'!P614="","",'S.D.PASTE SHEET'!P614)</f>
        <v/>
      </c>
      <c s="50" t="str">
        <f>IF('S.D.PASTE SHEET'!Q614="","",'S.D.PASTE SHEET'!Q614)</f>
        <v/>
      </c>
      <c s="50" t="str">
        <f>IF('S.D.PASTE SHEET'!R614="","",'S.D.PASTE SHEET'!R614)</f>
        <v/>
      </c>
      <c s="50" t="str">
        <f>IF('S.D.PASTE SHEET'!S614="","",'S.D.PASTE SHEET'!S614)</f>
        <v/>
      </c>
      <c s="50" t="str">
        <f>IF('S.D.PASTE SHEET'!T614="","",'S.D.PASTE SHEET'!T614)</f>
        <v/>
      </c>
      <c s="50" t="str">
        <f>IF('S.D.PASTE SHEET'!U614="","",'S.D.PASTE SHEET'!U614)</f>
        <v/>
      </c>
      <c s="50" t="str">
        <f>IF('S.D.PASTE SHEET'!V614="","",'S.D.PASTE SHEET'!V614)</f>
        <v/>
      </c>
      <c s="50" t="str">
        <f>IF('S.D.PASTE SHEET'!W614="","",'S.D.PASTE SHEET'!W614)</f>
        <v/>
      </c>
      <c s="50" t="str">
        <f>IF('S.D.PASTE SHEET'!X614="","",'S.D.PASTE SHEET'!X614)</f>
        <v/>
      </c>
      <c s="50" t="str">
        <f>IF('S.D.PASTE SHEET'!Y614="","",'S.D.PASTE SHEET'!Y614)</f>
        <v/>
      </c>
      <c s="50" t="str">
        <f>IF('S.D.PASTE SHEET'!Z614="","",'S.D.PASTE SHEET'!Z614)</f>
        <v/>
      </c>
      <c s="50" t="str">
        <f>IF('S.D.PASTE SHEET'!AA614="","",'S.D.PASTE SHEET'!AA614)</f>
        <v/>
      </c>
      <c s="50" t="str">
        <f>IF('S.D.PASTE SHEET'!AB614="","",'S.D.PASTE SHEET'!AB614)</f>
        <v/>
      </c>
      <c s="50" t="str">
        <f>IF('S.D.PASTE SHEET'!AC614="","",'S.D.PASTE SHEET'!AC614)</f>
        <v/>
      </c>
      <c s="50" t="str">
        <f>IF('S.D.PASTE SHEET'!AD614="","",'S.D.PASTE SHEET'!AD614)</f>
        <v/>
      </c>
      <c s="52"/>
      <c s="48" t="str">
        <f>IF(AK614="","",IF(AK614&gt;0,COUNT($AG$2:AG614),""))</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IF(BC614="","",IF(BC614&gt;0,COUNT($AY$2:AY614),""))</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15" spans="1:66" ht="15.75" customHeight="1">
      <c r="A615" s="50" t="str">
        <f>IF('S.D.PASTE SHEET'!A615="","",'S.D.PASTE SHEET'!A615)</f>
        <v/>
      </c>
      <c s="50" t="str">
        <f>IF('S.D.PASTE SHEET'!B615="","",'S.D.PASTE SHEET'!B615)</f>
        <v/>
      </c>
      <c s="50" t="str">
        <f>IF('S.D.PASTE SHEET'!C615="","",'S.D.PASTE SHEET'!C615)</f>
        <v/>
      </c>
      <c s="51" t="str">
        <f>IF('S.D.PASTE SHEET'!D615="","",'S.D.PASTE SHEET'!D615)</f>
        <v/>
      </c>
      <c s="50" t="str">
        <f>IF('S.D.PASTE SHEET'!E615="","",UPPER('S.D.PASTE SHEET'!E615))</f>
        <v/>
      </c>
      <c s="50" t="str">
        <f>IF('S.D.PASTE SHEET'!F615="","",'S.D.PASTE SHEET'!F615)</f>
        <v/>
      </c>
      <c s="50" t="str">
        <f>IF('S.D.PASTE SHEET'!G615="","",UPPER('S.D.PASTE SHEET'!G615))</f>
        <v/>
      </c>
      <c s="50" t="str">
        <f>IF('S.D.PASTE SHEET'!H615="","",UPPER('S.D.PASTE SHEET'!H615))</f>
        <v/>
      </c>
      <c s="50" t="str">
        <f>IF('S.D.PASTE SHEET'!I615="","",'S.D.PASTE SHEET'!I615)</f>
        <v/>
      </c>
      <c s="51" t="str">
        <f>IF('S.D.PASTE SHEET'!J615="","",'S.D.PASTE SHEET'!J615)</f>
        <v/>
      </c>
      <c s="50" t="str">
        <f>IF('S.D.PASTE SHEET'!K615="","",'S.D.PASTE SHEET'!K615)</f>
        <v/>
      </c>
      <c s="50" t="str">
        <f>IF('S.D.PASTE SHEET'!L615="","",'S.D.PASTE SHEET'!L615)</f>
        <v/>
      </c>
      <c s="50" t="str">
        <f>IF('S.D.PASTE SHEET'!M615="","",'S.D.PASTE SHEET'!M615)</f>
        <v/>
      </c>
      <c s="50" t="str">
        <f>IF('S.D.PASTE SHEET'!N615="","",'S.D.PASTE SHEET'!N615)</f>
        <v/>
      </c>
      <c s="50" t="str">
        <f>IF('S.D.PASTE SHEET'!O615="","",'S.D.PASTE SHEET'!O615)</f>
        <v/>
      </c>
      <c s="50" t="str">
        <f>IF('S.D.PASTE SHEET'!P615="","",'S.D.PASTE SHEET'!P615)</f>
        <v/>
      </c>
      <c s="50" t="str">
        <f>IF('S.D.PASTE SHEET'!Q615="","",'S.D.PASTE SHEET'!Q615)</f>
        <v/>
      </c>
      <c s="50" t="str">
        <f>IF('S.D.PASTE SHEET'!R615="","",'S.D.PASTE SHEET'!R615)</f>
        <v/>
      </c>
      <c s="50" t="str">
        <f>IF('S.D.PASTE SHEET'!S615="","",'S.D.PASTE SHEET'!S615)</f>
        <v/>
      </c>
      <c s="50" t="str">
        <f>IF('S.D.PASTE SHEET'!T615="","",'S.D.PASTE SHEET'!T615)</f>
        <v/>
      </c>
      <c s="50" t="str">
        <f>IF('S.D.PASTE SHEET'!U615="","",'S.D.PASTE SHEET'!U615)</f>
        <v/>
      </c>
      <c s="50" t="str">
        <f>IF('S.D.PASTE SHEET'!V615="","",'S.D.PASTE SHEET'!V615)</f>
        <v/>
      </c>
      <c s="50" t="str">
        <f>IF('S.D.PASTE SHEET'!W615="","",'S.D.PASTE SHEET'!W615)</f>
        <v/>
      </c>
      <c s="50" t="str">
        <f>IF('S.D.PASTE SHEET'!X615="","",'S.D.PASTE SHEET'!X615)</f>
        <v/>
      </c>
      <c s="50" t="str">
        <f>IF('S.D.PASTE SHEET'!Y615="","",'S.D.PASTE SHEET'!Y615)</f>
        <v/>
      </c>
      <c s="50" t="str">
        <f>IF('S.D.PASTE SHEET'!Z615="","",'S.D.PASTE SHEET'!Z615)</f>
        <v/>
      </c>
      <c s="50" t="str">
        <f>IF('S.D.PASTE SHEET'!AA615="","",'S.D.PASTE SHEET'!AA615)</f>
        <v/>
      </c>
      <c s="50" t="str">
        <f>IF('S.D.PASTE SHEET'!AB615="","",'S.D.PASTE SHEET'!AB615)</f>
        <v/>
      </c>
      <c s="50" t="str">
        <f>IF('S.D.PASTE SHEET'!AC615="","",'S.D.PASTE SHEET'!AC615)</f>
        <v/>
      </c>
      <c s="50" t="str">
        <f>IF('S.D.PASTE SHEET'!AD615="","",'S.D.PASTE SHEET'!AD615)</f>
        <v/>
      </c>
      <c s="52"/>
      <c s="48" t="str">
        <f>IF(AK615="","",IF(AK615&gt;0,COUNT($AG$2:AG615),""))</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IF(BC615="","",IF(BC615&gt;0,COUNT($AY$2:AY615),""))</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16" spans="1:66" ht="15.75" customHeight="1">
      <c r="A616" s="50" t="str">
        <f>IF('S.D.PASTE SHEET'!A616="","",'S.D.PASTE SHEET'!A616)</f>
        <v/>
      </c>
      <c s="50" t="str">
        <f>IF('S.D.PASTE SHEET'!B616="","",'S.D.PASTE SHEET'!B616)</f>
        <v/>
      </c>
      <c s="50" t="str">
        <f>IF('S.D.PASTE SHEET'!C616="","",'S.D.PASTE SHEET'!C616)</f>
        <v/>
      </c>
      <c s="51" t="str">
        <f>IF('S.D.PASTE SHEET'!D616="","",'S.D.PASTE SHEET'!D616)</f>
        <v/>
      </c>
      <c s="50" t="str">
        <f>IF('S.D.PASTE SHEET'!E616="","",UPPER('S.D.PASTE SHEET'!E616))</f>
        <v/>
      </c>
      <c s="50" t="str">
        <f>IF('S.D.PASTE SHEET'!F616="","",'S.D.PASTE SHEET'!F616)</f>
        <v/>
      </c>
      <c s="50" t="str">
        <f>IF('S.D.PASTE SHEET'!G616="","",UPPER('S.D.PASTE SHEET'!G616))</f>
        <v/>
      </c>
      <c s="50" t="str">
        <f>IF('S.D.PASTE SHEET'!H616="","",UPPER('S.D.PASTE SHEET'!H616))</f>
        <v/>
      </c>
      <c s="50" t="str">
        <f>IF('S.D.PASTE SHEET'!I616="","",'S.D.PASTE SHEET'!I616)</f>
        <v/>
      </c>
      <c s="51" t="str">
        <f>IF('S.D.PASTE SHEET'!J616="","",'S.D.PASTE SHEET'!J616)</f>
        <v/>
      </c>
      <c s="50" t="str">
        <f>IF('S.D.PASTE SHEET'!K616="","",'S.D.PASTE SHEET'!K616)</f>
        <v/>
      </c>
      <c s="50" t="str">
        <f>IF('S.D.PASTE SHEET'!L616="","",'S.D.PASTE SHEET'!L616)</f>
        <v/>
      </c>
      <c s="50" t="str">
        <f>IF('S.D.PASTE SHEET'!M616="","",'S.D.PASTE SHEET'!M616)</f>
        <v/>
      </c>
      <c s="50" t="str">
        <f>IF('S.D.PASTE SHEET'!N616="","",'S.D.PASTE SHEET'!N616)</f>
        <v/>
      </c>
      <c s="50" t="str">
        <f>IF('S.D.PASTE SHEET'!O616="","",'S.D.PASTE SHEET'!O616)</f>
        <v/>
      </c>
      <c s="50" t="str">
        <f>IF('S.D.PASTE SHEET'!P616="","",'S.D.PASTE SHEET'!P616)</f>
        <v/>
      </c>
      <c s="50" t="str">
        <f>IF('S.D.PASTE SHEET'!Q616="","",'S.D.PASTE SHEET'!Q616)</f>
        <v/>
      </c>
      <c s="50" t="str">
        <f>IF('S.D.PASTE SHEET'!R616="","",'S.D.PASTE SHEET'!R616)</f>
        <v/>
      </c>
      <c s="50" t="str">
        <f>IF('S.D.PASTE SHEET'!S616="","",'S.D.PASTE SHEET'!S616)</f>
        <v/>
      </c>
      <c s="50" t="str">
        <f>IF('S.D.PASTE SHEET'!T616="","",'S.D.PASTE SHEET'!T616)</f>
        <v/>
      </c>
      <c s="50" t="str">
        <f>IF('S.D.PASTE SHEET'!U616="","",'S.D.PASTE SHEET'!U616)</f>
        <v/>
      </c>
      <c s="50" t="str">
        <f>IF('S.D.PASTE SHEET'!V616="","",'S.D.PASTE SHEET'!V616)</f>
        <v/>
      </c>
      <c s="50" t="str">
        <f>IF('S.D.PASTE SHEET'!W616="","",'S.D.PASTE SHEET'!W616)</f>
        <v/>
      </c>
      <c s="50" t="str">
        <f>IF('S.D.PASTE SHEET'!X616="","",'S.D.PASTE SHEET'!X616)</f>
        <v/>
      </c>
      <c s="50" t="str">
        <f>IF('S.D.PASTE SHEET'!Y616="","",'S.D.PASTE SHEET'!Y616)</f>
        <v/>
      </c>
      <c s="50" t="str">
        <f>IF('S.D.PASTE SHEET'!Z616="","",'S.D.PASTE SHEET'!Z616)</f>
        <v/>
      </c>
      <c s="50" t="str">
        <f>IF('S.D.PASTE SHEET'!AA616="","",'S.D.PASTE SHEET'!AA616)</f>
        <v/>
      </c>
      <c s="50" t="str">
        <f>IF('S.D.PASTE SHEET'!AB616="","",'S.D.PASTE SHEET'!AB616)</f>
        <v/>
      </c>
      <c s="50" t="str">
        <f>IF('S.D.PASTE SHEET'!AC616="","",'S.D.PASTE SHEET'!AC616)</f>
        <v/>
      </c>
      <c s="50" t="str">
        <f>IF('S.D.PASTE SHEET'!AD616="","",'S.D.PASTE SHEET'!AD616)</f>
        <v/>
      </c>
      <c s="52"/>
      <c s="48" t="str">
        <f>IF(AK616="","",IF(AK616&gt;0,COUNT($AG$2:AG616),""))</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IF(BC616="","",IF(BC616&gt;0,COUNT($AY$2:AY616),""))</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17" spans="1:66" ht="15.75" customHeight="1">
      <c r="A617" s="50" t="str">
        <f>IF('S.D.PASTE SHEET'!A617="","",'S.D.PASTE SHEET'!A617)</f>
        <v/>
      </c>
      <c s="50" t="str">
        <f>IF('S.D.PASTE SHEET'!B617="","",'S.D.PASTE SHEET'!B617)</f>
        <v/>
      </c>
      <c s="50" t="str">
        <f>IF('S.D.PASTE SHEET'!C617="","",'S.D.PASTE SHEET'!C617)</f>
        <v/>
      </c>
      <c s="51" t="str">
        <f>IF('S.D.PASTE SHEET'!D617="","",'S.D.PASTE SHEET'!D617)</f>
        <v/>
      </c>
      <c s="50" t="str">
        <f>IF('S.D.PASTE SHEET'!E617="","",UPPER('S.D.PASTE SHEET'!E617))</f>
        <v/>
      </c>
      <c s="50" t="str">
        <f>IF('S.D.PASTE SHEET'!F617="","",'S.D.PASTE SHEET'!F617)</f>
        <v/>
      </c>
      <c s="50" t="str">
        <f>IF('S.D.PASTE SHEET'!G617="","",UPPER('S.D.PASTE SHEET'!G617))</f>
        <v/>
      </c>
      <c s="50" t="str">
        <f>IF('S.D.PASTE SHEET'!H617="","",UPPER('S.D.PASTE SHEET'!H617))</f>
        <v/>
      </c>
      <c s="50" t="str">
        <f>IF('S.D.PASTE SHEET'!I617="","",'S.D.PASTE SHEET'!I617)</f>
        <v/>
      </c>
      <c s="51" t="str">
        <f>IF('S.D.PASTE SHEET'!J617="","",'S.D.PASTE SHEET'!J617)</f>
        <v/>
      </c>
      <c s="50" t="str">
        <f>IF('S.D.PASTE SHEET'!K617="","",'S.D.PASTE SHEET'!K617)</f>
        <v/>
      </c>
      <c s="50" t="str">
        <f>IF('S.D.PASTE SHEET'!L617="","",'S.D.PASTE SHEET'!L617)</f>
        <v/>
      </c>
      <c s="50" t="str">
        <f>IF('S.D.PASTE SHEET'!M617="","",'S.D.PASTE SHEET'!M617)</f>
        <v/>
      </c>
      <c s="50" t="str">
        <f>IF('S.D.PASTE SHEET'!N617="","",'S.D.PASTE SHEET'!N617)</f>
        <v/>
      </c>
      <c s="50" t="str">
        <f>IF('S.D.PASTE SHEET'!O617="","",'S.D.PASTE SHEET'!O617)</f>
        <v/>
      </c>
      <c s="50" t="str">
        <f>IF('S.D.PASTE SHEET'!P617="","",'S.D.PASTE SHEET'!P617)</f>
        <v/>
      </c>
      <c s="50" t="str">
        <f>IF('S.D.PASTE SHEET'!Q617="","",'S.D.PASTE SHEET'!Q617)</f>
        <v/>
      </c>
      <c s="50" t="str">
        <f>IF('S.D.PASTE SHEET'!R617="","",'S.D.PASTE SHEET'!R617)</f>
        <v/>
      </c>
      <c s="50" t="str">
        <f>IF('S.D.PASTE SHEET'!S617="","",'S.D.PASTE SHEET'!S617)</f>
        <v/>
      </c>
      <c s="50" t="str">
        <f>IF('S.D.PASTE SHEET'!T617="","",'S.D.PASTE SHEET'!T617)</f>
        <v/>
      </c>
      <c s="50" t="str">
        <f>IF('S.D.PASTE SHEET'!U617="","",'S.D.PASTE SHEET'!U617)</f>
        <v/>
      </c>
      <c s="50" t="str">
        <f>IF('S.D.PASTE SHEET'!V617="","",'S.D.PASTE SHEET'!V617)</f>
        <v/>
      </c>
      <c s="50" t="str">
        <f>IF('S.D.PASTE SHEET'!W617="","",'S.D.PASTE SHEET'!W617)</f>
        <v/>
      </c>
      <c s="50" t="str">
        <f>IF('S.D.PASTE SHEET'!X617="","",'S.D.PASTE SHEET'!X617)</f>
        <v/>
      </c>
      <c s="50" t="str">
        <f>IF('S.D.PASTE SHEET'!Y617="","",'S.D.PASTE SHEET'!Y617)</f>
        <v/>
      </c>
      <c s="50" t="str">
        <f>IF('S.D.PASTE SHEET'!Z617="","",'S.D.PASTE SHEET'!Z617)</f>
        <v/>
      </c>
      <c s="50" t="str">
        <f>IF('S.D.PASTE SHEET'!AA617="","",'S.D.PASTE SHEET'!AA617)</f>
        <v/>
      </c>
      <c s="50" t="str">
        <f>IF('S.D.PASTE SHEET'!AB617="","",'S.D.PASTE SHEET'!AB617)</f>
        <v/>
      </c>
      <c s="50" t="str">
        <f>IF('S.D.PASTE SHEET'!AC617="","",'S.D.PASTE SHEET'!AC617)</f>
        <v/>
      </c>
      <c s="50" t="str">
        <f>IF('S.D.PASTE SHEET'!AD617="","",'S.D.PASTE SHEET'!AD617)</f>
        <v/>
      </c>
      <c s="52"/>
      <c s="48" t="str">
        <f>IF(AK617="","",IF(AK617&gt;0,COUNT($AG$2:AG617),""))</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IF(BC617="","",IF(BC617&gt;0,COUNT($AY$2:AY617),""))</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18" spans="1:66" ht="15.75" customHeight="1">
      <c r="A618" s="50" t="str">
        <f>IF('S.D.PASTE SHEET'!A618="","",'S.D.PASTE SHEET'!A618)</f>
        <v/>
      </c>
      <c s="50" t="str">
        <f>IF('S.D.PASTE SHEET'!B618="","",'S.D.PASTE SHEET'!B618)</f>
        <v/>
      </c>
      <c s="50" t="str">
        <f>IF('S.D.PASTE SHEET'!C618="","",'S.D.PASTE SHEET'!C618)</f>
        <v/>
      </c>
      <c s="51" t="str">
        <f>IF('S.D.PASTE SHEET'!D618="","",'S.D.PASTE SHEET'!D618)</f>
        <v/>
      </c>
      <c s="50" t="str">
        <f>IF('S.D.PASTE SHEET'!E618="","",UPPER('S.D.PASTE SHEET'!E618))</f>
        <v/>
      </c>
      <c s="50" t="str">
        <f>IF('S.D.PASTE SHEET'!F618="","",'S.D.PASTE SHEET'!F618)</f>
        <v/>
      </c>
      <c s="50" t="str">
        <f>IF('S.D.PASTE SHEET'!G618="","",UPPER('S.D.PASTE SHEET'!G618))</f>
        <v/>
      </c>
      <c s="50" t="str">
        <f>IF('S.D.PASTE SHEET'!H618="","",UPPER('S.D.PASTE SHEET'!H618))</f>
        <v/>
      </c>
      <c s="50" t="str">
        <f>IF('S.D.PASTE SHEET'!I618="","",'S.D.PASTE SHEET'!I618)</f>
        <v/>
      </c>
      <c s="51" t="str">
        <f>IF('S.D.PASTE SHEET'!J618="","",'S.D.PASTE SHEET'!J618)</f>
        <v/>
      </c>
      <c s="50" t="str">
        <f>IF('S.D.PASTE SHEET'!K618="","",'S.D.PASTE SHEET'!K618)</f>
        <v/>
      </c>
      <c s="50" t="str">
        <f>IF('S.D.PASTE SHEET'!L618="","",'S.D.PASTE SHEET'!L618)</f>
        <v/>
      </c>
      <c s="50" t="str">
        <f>IF('S.D.PASTE SHEET'!M618="","",'S.D.PASTE SHEET'!M618)</f>
        <v/>
      </c>
      <c s="50" t="str">
        <f>IF('S.D.PASTE SHEET'!N618="","",'S.D.PASTE SHEET'!N618)</f>
        <v/>
      </c>
      <c s="50" t="str">
        <f>IF('S.D.PASTE SHEET'!O618="","",'S.D.PASTE SHEET'!O618)</f>
        <v/>
      </c>
      <c s="50" t="str">
        <f>IF('S.D.PASTE SHEET'!P618="","",'S.D.PASTE SHEET'!P618)</f>
        <v/>
      </c>
      <c s="50" t="str">
        <f>IF('S.D.PASTE SHEET'!Q618="","",'S.D.PASTE SHEET'!Q618)</f>
        <v/>
      </c>
      <c s="50" t="str">
        <f>IF('S.D.PASTE SHEET'!R618="","",'S.D.PASTE SHEET'!R618)</f>
        <v/>
      </c>
      <c s="50" t="str">
        <f>IF('S.D.PASTE SHEET'!S618="","",'S.D.PASTE SHEET'!S618)</f>
        <v/>
      </c>
      <c s="50" t="str">
        <f>IF('S.D.PASTE SHEET'!T618="","",'S.D.PASTE SHEET'!T618)</f>
        <v/>
      </c>
      <c s="50" t="str">
        <f>IF('S.D.PASTE SHEET'!U618="","",'S.D.PASTE SHEET'!U618)</f>
        <v/>
      </c>
      <c s="50" t="str">
        <f>IF('S.D.PASTE SHEET'!V618="","",'S.D.PASTE SHEET'!V618)</f>
        <v/>
      </c>
      <c s="50" t="str">
        <f>IF('S.D.PASTE SHEET'!W618="","",'S.D.PASTE SHEET'!W618)</f>
        <v/>
      </c>
      <c s="50" t="str">
        <f>IF('S.D.PASTE SHEET'!X618="","",'S.D.PASTE SHEET'!X618)</f>
        <v/>
      </c>
      <c s="50" t="str">
        <f>IF('S.D.PASTE SHEET'!Y618="","",'S.D.PASTE SHEET'!Y618)</f>
        <v/>
      </c>
      <c s="50" t="str">
        <f>IF('S.D.PASTE SHEET'!Z618="","",'S.D.PASTE SHEET'!Z618)</f>
        <v/>
      </c>
      <c s="50" t="str">
        <f>IF('S.D.PASTE SHEET'!AA618="","",'S.D.PASTE SHEET'!AA618)</f>
        <v/>
      </c>
      <c s="50" t="str">
        <f>IF('S.D.PASTE SHEET'!AB618="","",'S.D.PASTE SHEET'!AB618)</f>
        <v/>
      </c>
      <c s="50" t="str">
        <f>IF('S.D.PASTE SHEET'!AC618="","",'S.D.PASTE SHEET'!AC618)</f>
        <v/>
      </c>
      <c s="50" t="str">
        <f>IF('S.D.PASTE SHEET'!AD618="","",'S.D.PASTE SHEET'!AD618)</f>
        <v/>
      </c>
      <c s="52"/>
      <c s="48" t="str">
        <f>IF(AK618="","",IF(AK618&gt;0,COUNT($AG$2:AG618),""))</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IF(BC618="","",IF(BC618&gt;0,COUNT($AY$2:AY618),""))</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19" spans="1:66" ht="15.75" customHeight="1">
      <c r="A619" s="50" t="str">
        <f>IF('S.D.PASTE SHEET'!A619="","",'S.D.PASTE SHEET'!A619)</f>
        <v/>
      </c>
      <c s="50" t="str">
        <f>IF('S.D.PASTE SHEET'!B619="","",'S.D.PASTE SHEET'!B619)</f>
        <v/>
      </c>
      <c s="50" t="str">
        <f>IF('S.D.PASTE SHEET'!C619="","",'S.D.PASTE SHEET'!C619)</f>
        <v/>
      </c>
      <c s="51" t="str">
        <f>IF('S.D.PASTE SHEET'!D619="","",'S.D.PASTE SHEET'!D619)</f>
        <v/>
      </c>
      <c s="50" t="str">
        <f>IF('S.D.PASTE SHEET'!E619="","",UPPER('S.D.PASTE SHEET'!E619))</f>
        <v/>
      </c>
      <c s="50" t="str">
        <f>IF('S.D.PASTE SHEET'!F619="","",'S.D.PASTE SHEET'!F619)</f>
        <v/>
      </c>
      <c s="50" t="str">
        <f>IF('S.D.PASTE SHEET'!G619="","",UPPER('S.D.PASTE SHEET'!G619))</f>
        <v/>
      </c>
      <c s="50" t="str">
        <f>IF('S.D.PASTE SHEET'!H619="","",UPPER('S.D.PASTE SHEET'!H619))</f>
        <v/>
      </c>
      <c s="50" t="str">
        <f>IF('S.D.PASTE SHEET'!I619="","",'S.D.PASTE SHEET'!I619)</f>
        <v/>
      </c>
      <c s="51" t="str">
        <f>IF('S.D.PASTE SHEET'!J619="","",'S.D.PASTE SHEET'!J619)</f>
        <v/>
      </c>
      <c s="50" t="str">
        <f>IF('S.D.PASTE SHEET'!K619="","",'S.D.PASTE SHEET'!K619)</f>
        <v/>
      </c>
      <c s="50" t="str">
        <f>IF('S.D.PASTE SHEET'!L619="","",'S.D.PASTE SHEET'!L619)</f>
        <v/>
      </c>
      <c s="50" t="str">
        <f>IF('S.D.PASTE SHEET'!M619="","",'S.D.PASTE SHEET'!M619)</f>
        <v/>
      </c>
      <c s="50" t="str">
        <f>IF('S.D.PASTE SHEET'!N619="","",'S.D.PASTE SHEET'!N619)</f>
        <v/>
      </c>
      <c s="50" t="str">
        <f>IF('S.D.PASTE SHEET'!O619="","",'S.D.PASTE SHEET'!O619)</f>
        <v/>
      </c>
      <c s="50" t="str">
        <f>IF('S.D.PASTE SHEET'!P619="","",'S.D.PASTE SHEET'!P619)</f>
        <v/>
      </c>
      <c s="50" t="str">
        <f>IF('S.D.PASTE SHEET'!Q619="","",'S.D.PASTE SHEET'!Q619)</f>
        <v/>
      </c>
      <c s="50" t="str">
        <f>IF('S.D.PASTE SHEET'!R619="","",'S.D.PASTE SHEET'!R619)</f>
        <v/>
      </c>
      <c s="50" t="str">
        <f>IF('S.D.PASTE SHEET'!S619="","",'S.D.PASTE SHEET'!S619)</f>
        <v/>
      </c>
      <c s="50" t="str">
        <f>IF('S.D.PASTE SHEET'!T619="","",'S.D.PASTE SHEET'!T619)</f>
        <v/>
      </c>
      <c s="50" t="str">
        <f>IF('S.D.PASTE SHEET'!U619="","",'S.D.PASTE SHEET'!U619)</f>
        <v/>
      </c>
      <c s="50" t="str">
        <f>IF('S.D.PASTE SHEET'!V619="","",'S.D.PASTE SHEET'!V619)</f>
        <v/>
      </c>
      <c s="50" t="str">
        <f>IF('S.D.PASTE SHEET'!W619="","",'S.D.PASTE SHEET'!W619)</f>
        <v/>
      </c>
      <c s="50" t="str">
        <f>IF('S.D.PASTE SHEET'!X619="","",'S.D.PASTE SHEET'!X619)</f>
        <v/>
      </c>
      <c s="50" t="str">
        <f>IF('S.D.PASTE SHEET'!Y619="","",'S.D.PASTE SHEET'!Y619)</f>
        <v/>
      </c>
      <c s="50" t="str">
        <f>IF('S.D.PASTE SHEET'!Z619="","",'S.D.PASTE SHEET'!Z619)</f>
        <v/>
      </c>
      <c s="50" t="str">
        <f>IF('S.D.PASTE SHEET'!AA619="","",'S.D.PASTE SHEET'!AA619)</f>
        <v/>
      </c>
      <c s="50" t="str">
        <f>IF('S.D.PASTE SHEET'!AB619="","",'S.D.PASTE SHEET'!AB619)</f>
        <v/>
      </c>
      <c s="50" t="str">
        <f>IF('S.D.PASTE SHEET'!AC619="","",'S.D.PASTE SHEET'!AC619)</f>
        <v/>
      </c>
      <c s="50" t="str">
        <f>IF('S.D.PASTE SHEET'!AD619="","",'S.D.PASTE SHEET'!AD619)</f>
        <v/>
      </c>
      <c s="52"/>
      <c s="48" t="str">
        <f>IF(AK619="","",IF(AK619&gt;0,COUNT($AG$2:AG619),""))</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IF(BC619="","",IF(BC619&gt;0,COUNT($AY$2:AY619),""))</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20" spans="1:66" ht="15.75" customHeight="1">
      <c r="A620" s="50" t="str">
        <f>IF('S.D.PASTE SHEET'!A620="","",'S.D.PASTE SHEET'!A620)</f>
        <v/>
      </c>
      <c s="50" t="str">
        <f>IF('S.D.PASTE SHEET'!B620="","",'S.D.PASTE SHEET'!B620)</f>
        <v/>
      </c>
      <c s="50" t="str">
        <f>IF('S.D.PASTE SHEET'!C620="","",'S.D.PASTE SHEET'!C620)</f>
        <v/>
      </c>
      <c s="51" t="str">
        <f>IF('S.D.PASTE SHEET'!D620="","",'S.D.PASTE SHEET'!D620)</f>
        <v/>
      </c>
      <c s="50" t="str">
        <f>IF('S.D.PASTE SHEET'!E620="","",UPPER('S.D.PASTE SHEET'!E620))</f>
        <v/>
      </c>
      <c s="50" t="str">
        <f>IF('S.D.PASTE SHEET'!F620="","",'S.D.PASTE SHEET'!F620)</f>
        <v/>
      </c>
      <c s="50" t="str">
        <f>IF('S.D.PASTE SHEET'!G620="","",UPPER('S.D.PASTE SHEET'!G620))</f>
        <v/>
      </c>
      <c s="50" t="str">
        <f>IF('S.D.PASTE SHEET'!H620="","",UPPER('S.D.PASTE SHEET'!H620))</f>
        <v/>
      </c>
      <c s="50" t="str">
        <f>IF('S.D.PASTE SHEET'!I620="","",'S.D.PASTE SHEET'!I620)</f>
        <v/>
      </c>
      <c s="51" t="str">
        <f>IF('S.D.PASTE SHEET'!J620="","",'S.D.PASTE SHEET'!J620)</f>
        <v/>
      </c>
      <c s="50" t="str">
        <f>IF('S.D.PASTE SHEET'!K620="","",'S.D.PASTE SHEET'!K620)</f>
        <v/>
      </c>
      <c s="50" t="str">
        <f>IF('S.D.PASTE SHEET'!L620="","",'S.D.PASTE SHEET'!L620)</f>
        <v/>
      </c>
      <c s="50" t="str">
        <f>IF('S.D.PASTE SHEET'!M620="","",'S.D.PASTE SHEET'!M620)</f>
        <v/>
      </c>
      <c s="50" t="str">
        <f>IF('S.D.PASTE SHEET'!N620="","",'S.D.PASTE SHEET'!N620)</f>
        <v/>
      </c>
      <c s="50" t="str">
        <f>IF('S.D.PASTE SHEET'!O620="","",'S.D.PASTE SHEET'!O620)</f>
        <v/>
      </c>
      <c s="50" t="str">
        <f>IF('S.D.PASTE SHEET'!P620="","",'S.D.PASTE SHEET'!P620)</f>
        <v/>
      </c>
      <c s="50" t="str">
        <f>IF('S.D.PASTE SHEET'!Q620="","",'S.D.PASTE SHEET'!Q620)</f>
        <v/>
      </c>
      <c s="50" t="str">
        <f>IF('S.D.PASTE SHEET'!R620="","",'S.D.PASTE SHEET'!R620)</f>
        <v/>
      </c>
      <c s="50" t="str">
        <f>IF('S.D.PASTE SHEET'!S620="","",'S.D.PASTE SHEET'!S620)</f>
        <v/>
      </c>
      <c s="50" t="str">
        <f>IF('S.D.PASTE SHEET'!T620="","",'S.D.PASTE SHEET'!T620)</f>
        <v/>
      </c>
      <c s="50" t="str">
        <f>IF('S.D.PASTE SHEET'!U620="","",'S.D.PASTE SHEET'!U620)</f>
        <v/>
      </c>
      <c s="50" t="str">
        <f>IF('S.D.PASTE SHEET'!V620="","",'S.D.PASTE SHEET'!V620)</f>
        <v/>
      </c>
      <c s="50" t="str">
        <f>IF('S.D.PASTE SHEET'!W620="","",'S.D.PASTE SHEET'!W620)</f>
        <v/>
      </c>
      <c s="50" t="str">
        <f>IF('S.D.PASTE SHEET'!X620="","",'S.D.PASTE SHEET'!X620)</f>
        <v/>
      </c>
      <c s="50" t="str">
        <f>IF('S.D.PASTE SHEET'!Y620="","",'S.D.PASTE SHEET'!Y620)</f>
        <v/>
      </c>
      <c s="50" t="str">
        <f>IF('S.D.PASTE SHEET'!Z620="","",'S.D.PASTE SHEET'!Z620)</f>
        <v/>
      </c>
      <c s="50" t="str">
        <f>IF('S.D.PASTE SHEET'!AA620="","",'S.D.PASTE SHEET'!AA620)</f>
        <v/>
      </c>
      <c s="50" t="str">
        <f>IF('S.D.PASTE SHEET'!AB620="","",'S.D.PASTE SHEET'!AB620)</f>
        <v/>
      </c>
      <c s="50" t="str">
        <f>IF('S.D.PASTE SHEET'!AC620="","",'S.D.PASTE SHEET'!AC620)</f>
        <v/>
      </c>
      <c s="50" t="str">
        <f>IF('S.D.PASTE SHEET'!AD620="","",'S.D.PASTE SHEET'!AD620)</f>
        <v/>
      </c>
      <c s="52"/>
      <c s="48" t="str">
        <f>IF(AK620="","",IF(AK620&gt;0,COUNT($AG$2:AG620),""))</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IF(BC620="","",IF(BC620&gt;0,COUNT($AY$2:AY620),""))</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21" spans="1:66" ht="15.75" customHeight="1">
      <c r="A621" s="50" t="str">
        <f>IF('S.D.PASTE SHEET'!A621="","",'S.D.PASTE SHEET'!A621)</f>
        <v/>
      </c>
      <c s="50" t="str">
        <f>IF('S.D.PASTE SHEET'!B621="","",'S.D.PASTE SHEET'!B621)</f>
        <v/>
      </c>
      <c s="50" t="str">
        <f>IF('S.D.PASTE SHEET'!C621="","",'S.D.PASTE SHEET'!C621)</f>
        <v/>
      </c>
      <c s="51" t="str">
        <f>IF('S.D.PASTE SHEET'!D621="","",'S.D.PASTE SHEET'!D621)</f>
        <v/>
      </c>
      <c s="50" t="str">
        <f>IF('S.D.PASTE SHEET'!E621="","",UPPER('S.D.PASTE SHEET'!E621))</f>
        <v/>
      </c>
      <c s="50" t="str">
        <f>IF('S.D.PASTE SHEET'!F621="","",'S.D.PASTE SHEET'!F621)</f>
        <v/>
      </c>
      <c s="50" t="str">
        <f>IF('S.D.PASTE SHEET'!G621="","",UPPER('S.D.PASTE SHEET'!G621))</f>
        <v/>
      </c>
      <c s="50" t="str">
        <f>IF('S.D.PASTE SHEET'!H621="","",UPPER('S.D.PASTE SHEET'!H621))</f>
        <v/>
      </c>
      <c s="50" t="str">
        <f>IF('S.D.PASTE SHEET'!I621="","",'S.D.PASTE SHEET'!I621)</f>
        <v/>
      </c>
      <c s="51" t="str">
        <f>IF('S.D.PASTE SHEET'!J621="","",'S.D.PASTE SHEET'!J621)</f>
        <v/>
      </c>
      <c s="50" t="str">
        <f>IF('S.D.PASTE SHEET'!K621="","",'S.D.PASTE SHEET'!K621)</f>
        <v/>
      </c>
      <c s="50" t="str">
        <f>IF('S.D.PASTE SHEET'!L621="","",'S.D.PASTE SHEET'!L621)</f>
        <v/>
      </c>
      <c s="50" t="str">
        <f>IF('S.D.PASTE SHEET'!M621="","",'S.D.PASTE SHEET'!M621)</f>
        <v/>
      </c>
      <c s="50" t="str">
        <f>IF('S.D.PASTE SHEET'!N621="","",'S.D.PASTE SHEET'!N621)</f>
        <v/>
      </c>
      <c s="50" t="str">
        <f>IF('S.D.PASTE SHEET'!O621="","",'S.D.PASTE SHEET'!O621)</f>
        <v/>
      </c>
      <c s="50" t="str">
        <f>IF('S.D.PASTE SHEET'!P621="","",'S.D.PASTE SHEET'!P621)</f>
        <v/>
      </c>
      <c s="50" t="str">
        <f>IF('S.D.PASTE SHEET'!Q621="","",'S.D.PASTE SHEET'!Q621)</f>
        <v/>
      </c>
      <c s="50" t="str">
        <f>IF('S.D.PASTE SHEET'!R621="","",'S.D.PASTE SHEET'!R621)</f>
        <v/>
      </c>
      <c s="50" t="str">
        <f>IF('S.D.PASTE SHEET'!S621="","",'S.D.PASTE SHEET'!S621)</f>
        <v/>
      </c>
      <c s="50" t="str">
        <f>IF('S.D.PASTE SHEET'!T621="","",'S.D.PASTE SHEET'!T621)</f>
        <v/>
      </c>
      <c s="50" t="str">
        <f>IF('S.D.PASTE SHEET'!U621="","",'S.D.PASTE SHEET'!U621)</f>
        <v/>
      </c>
      <c s="50" t="str">
        <f>IF('S.D.PASTE SHEET'!V621="","",'S.D.PASTE SHEET'!V621)</f>
        <v/>
      </c>
      <c s="50" t="str">
        <f>IF('S.D.PASTE SHEET'!W621="","",'S.D.PASTE SHEET'!W621)</f>
        <v/>
      </c>
      <c s="50" t="str">
        <f>IF('S.D.PASTE SHEET'!X621="","",'S.D.PASTE SHEET'!X621)</f>
        <v/>
      </c>
      <c s="50" t="str">
        <f>IF('S.D.PASTE SHEET'!Y621="","",'S.D.PASTE SHEET'!Y621)</f>
        <v/>
      </c>
      <c s="50" t="str">
        <f>IF('S.D.PASTE SHEET'!Z621="","",'S.D.PASTE SHEET'!Z621)</f>
        <v/>
      </c>
      <c s="50" t="str">
        <f>IF('S.D.PASTE SHEET'!AA621="","",'S.D.PASTE SHEET'!AA621)</f>
        <v/>
      </c>
      <c s="50" t="str">
        <f>IF('S.D.PASTE SHEET'!AB621="","",'S.D.PASTE SHEET'!AB621)</f>
        <v/>
      </c>
      <c s="50" t="str">
        <f>IF('S.D.PASTE SHEET'!AC621="","",'S.D.PASTE SHEET'!AC621)</f>
        <v/>
      </c>
      <c s="50" t="str">
        <f>IF('S.D.PASTE SHEET'!AD621="","",'S.D.PASTE SHEET'!AD621)</f>
        <v/>
      </c>
      <c s="52"/>
      <c s="48" t="str">
        <f>IF(AK621="","",IF(AK621&gt;0,COUNT($AG$2:AG621),""))</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IF(BC621="","",IF(BC621&gt;0,COUNT($AY$2:AY621),""))</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22" spans="1:66" ht="15.75" customHeight="1">
      <c r="A622" s="50" t="str">
        <f>IF('S.D.PASTE SHEET'!A622="","",'S.D.PASTE SHEET'!A622)</f>
        <v/>
      </c>
      <c s="50" t="str">
        <f>IF('S.D.PASTE SHEET'!B622="","",'S.D.PASTE SHEET'!B622)</f>
        <v/>
      </c>
      <c s="50" t="str">
        <f>IF('S.D.PASTE SHEET'!C622="","",'S.D.PASTE SHEET'!C622)</f>
        <v/>
      </c>
      <c s="51" t="str">
        <f>IF('S.D.PASTE SHEET'!D622="","",'S.D.PASTE SHEET'!D622)</f>
        <v/>
      </c>
      <c s="50" t="str">
        <f>IF('S.D.PASTE SHEET'!E622="","",UPPER('S.D.PASTE SHEET'!E622))</f>
        <v/>
      </c>
      <c s="50" t="str">
        <f>IF('S.D.PASTE SHEET'!F622="","",'S.D.PASTE SHEET'!F622)</f>
        <v/>
      </c>
      <c s="50" t="str">
        <f>IF('S.D.PASTE SHEET'!G622="","",UPPER('S.D.PASTE SHEET'!G622))</f>
        <v/>
      </c>
      <c s="50" t="str">
        <f>IF('S.D.PASTE SHEET'!H622="","",UPPER('S.D.PASTE SHEET'!H622))</f>
        <v/>
      </c>
      <c s="50" t="str">
        <f>IF('S.D.PASTE SHEET'!I622="","",'S.D.PASTE SHEET'!I622)</f>
        <v/>
      </c>
      <c s="51" t="str">
        <f>IF('S.D.PASTE SHEET'!J622="","",'S.D.PASTE SHEET'!J622)</f>
        <v/>
      </c>
      <c s="50" t="str">
        <f>IF('S.D.PASTE SHEET'!K622="","",'S.D.PASTE SHEET'!K622)</f>
        <v/>
      </c>
      <c s="50" t="str">
        <f>IF('S.D.PASTE SHEET'!L622="","",'S.D.PASTE SHEET'!L622)</f>
        <v/>
      </c>
      <c s="50" t="str">
        <f>IF('S.D.PASTE SHEET'!M622="","",'S.D.PASTE SHEET'!M622)</f>
        <v/>
      </c>
      <c s="50" t="str">
        <f>IF('S.D.PASTE SHEET'!N622="","",'S.D.PASTE SHEET'!N622)</f>
        <v/>
      </c>
      <c s="50" t="str">
        <f>IF('S.D.PASTE SHEET'!O622="","",'S.D.PASTE SHEET'!O622)</f>
        <v/>
      </c>
      <c s="50" t="str">
        <f>IF('S.D.PASTE SHEET'!P622="","",'S.D.PASTE SHEET'!P622)</f>
        <v/>
      </c>
      <c s="50" t="str">
        <f>IF('S.D.PASTE SHEET'!Q622="","",'S.D.PASTE SHEET'!Q622)</f>
        <v/>
      </c>
      <c s="50" t="str">
        <f>IF('S.D.PASTE SHEET'!R622="","",'S.D.PASTE SHEET'!R622)</f>
        <v/>
      </c>
      <c s="50" t="str">
        <f>IF('S.D.PASTE SHEET'!S622="","",'S.D.PASTE SHEET'!S622)</f>
        <v/>
      </c>
      <c s="50" t="str">
        <f>IF('S.D.PASTE SHEET'!T622="","",'S.D.PASTE SHEET'!T622)</f>
        <v/>
      </c>
      <c s="50" t="str">
        <f>IF('S.D.PASTE SHEET'!U622="","",'S.D.PASTE SHEET'!U622)</f>
        <v/>
      </c>
      <c s="50" t="str">
        <f>IF('S.D.PASTE SHEET'!V622="","",'S.D.PASTE SHEET'!V622)</f>
        <v/>
      </c>
      <c s="50" t="str">
        <f>IF('S.D.PASTE SHEET'!W622="","",'S.D.PASTE SHEET'!W622)</f>
        <v/>
      </c>
      <c s="50" t="str">
        <f>IF('S.D.PASTE SHEET'!X622="","",'S.D.PASTE SHEET'!X622)</f>
        <v/>
      </c>
      <c s="50" t="str">
        <f>IF('S.D.PASTE SHEET'!Y622="","",'S.D.PASTE SHEET'!Y622)</f>
        <v/>
      </c>
      <c s="50" t="str">
        <f>IF('S.D.PASTE SHEET'!Z622="","",'S.D.PASTE SHEET'!Z622)</f>
        <v/>
      </c>
      <c s="50" t="str">
        <f>IF('S.D.PASTE SHEET'!AA622="","",'S.D.PASTE SHEET'!AA622)</f>
        <v/>
      </c>
      <c s="50" t="str">
        <f>IF('S.D.PASTE SHEET'!AB622="","",'S.D.PASTE SHEET'!AB622)</f>
        <v/>
      </c>
      <c s="50" t="str">
        <f>IF('S.D.PASTE SHEET'!AC622="","",'S.D.PASTE SHEET'!AC622)</f>
        <v/>
      </c>
      <c s="50" t="str">
        <f>IF('S.D.PASTE SHEET'!AD622="","",'S.D.PASTE SHEET'!AD622)</f>
        <v/>
      </c>
      <c s="52"/>
      <c s="48" t="str">
        <f>IF(AK622="","",IF(AK622&gt;0,COUNT($AG$2:AG622),""))</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IF(BC622="","",IF(BC622&gt;0,COUNT($AY$2:AY622),""))</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23" spans="1:66" ht="15.75" customHeight="1">
      <c r="A623" s="50" t="str">
        <f>IF('S.D.PASTE SHEET'!A623="","",'S.D.PASTE SHEET'!A623)</f>
        <v/>
      </c>
      <c s="50" t="str">
        <f>IF('S.D.PASTE SHEET'!B623="","",'S.D.PASTE SHEET'!B623)</f>
        <v/>
      </c>
      <c s="50" t="str">
        <f>IF('S.D.PASTE SHEET'!C623="","",'S.D.PASTE SHEET'!C623)</f>
        <v/>
      </c>
      <c s="51" t="str">
        <f>IF('S.D.PASTE SHEET'!D623="","",'S.D.PASTE SHEET'!D623)</f>
        <v/>
      </c>
      <c s="50" t="str">
        <f>IF('S.D.PASTE SHEET'!E623="","",UPPER('S.D.PASTE SHEET'!E623))</f>
        <v/>
      </c>
      <c s="50" t="str">
        <f>IF('S.D.PASTE SHEET'!F623="","",'S.D.PASTE SHEET'!F623)</f>
        <v/>
      </c>
      <c s="50" t="str">
        <f>IF('S.D.PASTE SHEET'!G623="","",UPPER('S.D.PASTE SHEET'!G623))</f>
        <v/>
      </c>
      <c s="50" t="str">
        <f>IF('S.D.PASTE SHEET'!H623="","",UPPER('S.D.PASTE SHEET'!H623))</f>
        <v/>
      </c>
      <c s="50" t="str">
        <f>IF('S.D.PASTE SHEET'!I623="","",'S.D.PASTE SHEET'!I623)</f>
        <v/>
      </c>
      <c s="51" t="str">
        <f>IF('S.D.PASTE SHEET'!J623="","",'S.D.PASTE SHEET'!J623)</f>
        <v/>
      </c>
      <c s="50" t="str">
        <f>IF('S.D.PASTE SHEET'!K623="","",'S.D.PASTE SHEET'!K623)</f>
        <v/>
      </c>
      <c s="50" t="str">
        <f>IF('S.D.PASTE SHEET'!L623="","",'S.D.PASTE SHEET'!L623)</f>
        <v/>
      </c>
      <c s="50" t="str">
        <f>IF('S.D.PASTE SHEET'!M623="","",'S.D.PASTE SHEET'!M623)</f>
        <v/>
      </c>
      <c s="50" t="str">
        <f>IF('S.D.PASTE SHEET'!N623="","",'S.D.PASTE SHEET'!N623)</f>
        <v/>
      </c>
      <c s="50" t="str">
        <f>IF('S.D.PASTE SHEET'!O623="","",'S.D.PASTE SHEET'!O623)</f>
        <v/>
      </c>
      <c s="50" t="str">
        <f>IF('S.D.PASTE SHEET'!P623="","",'S.D.PASTE SHEET'!P623)</f>
        <v/>
      </c>
      <c s="50" t="str">
        <f>IF('S.D.PASTE SHEET'!Q623="","",'S.D.PASTE SHEET'!Q623)</f>
        <v/>
      </c>
      <c s="50" t="str">
        <f>IF('S.D.PASTE SHEET'!R623="","",'S.D.PASTE SHEET'!R623)</f>
        <v/>
      </c>
      <c s="50" t="str">
        <f>IF('S.D.PASTE SHEET'!S623="","",'S.D.PASTE SHEET'!S623)</f>
        <v/>
      </c>
      <c s="50" t="str">
        <f>IF('S.D.PASTE SHEET'!T623="","",'S.D.PASTE SHEET'!T623)</f>
        <v/>
      </c>
      <c s="50" t="str">
        <f>IF('S.D.PASTE SHEET'!U623="","",'S.D.PASTE SHEET'!U623)</f>
        <v/>
      </c>
      <c s="50" t="str">
        <f>IF('S.D.PASTE SHEET'!V623="","",'S.D.PASTE SHEET'!V623)</f>
        <v/>
      </c>
      <c s="50" t="str">
        <f>IF('S.D.PASTE SHEET'!W623="","",'S.D.PASTE SHEET'!W623)</f>
        <v/>
      </c>
      <c s="50" t="str">
        <f>IF('S.D.PASTE SHEET'!X623="","",'S.D.PASTE SHEET'!X623)</f>
        <v/>
      </c>
      <c s="50" t="str">
        <f>IF('S.D.PASTE SHEET'!Y623="","",'S.D.PASTE SHEET'!Y623)</f>
        <v/>
      </c>
      <c s="50" t="str">
        <f>IF('S.D.PASTE SHEET'!Z623="","",'S.D.PASTE SHEET'!Z623)</f>
        <v/>
      </c>
      <c s="50" t="str">
        <f>IF('S.D.PASTE SHEET'!AA623="","",'S.D.PASTE SHEET'!AA623)</f>
        <v/>
      </c>
      <c s="50" t="str">
        <f>IF('S.D.PASTE SHEET'!AB623="","",'S.D.PASTE SHEET'!AB623)</f>
        <v/>
      </c>
      <c s="50" t="str">
        <f>IF('S.D.PASTE SHEET'!AC623="","",'S.D.PASTE SHEET'!AC623)</f>
        <v/>
      </c>
      <c s="50" t="str">
        <f>IF('S.D.PASTE SHEET'!AD623="","",'S.D.PASTE SHEET'!AD623)</f>
        <v/>
      </c>
      <c s="52"/>
      <c s="48" t="str">
        <f>IF(AK623="","",IF(AK623&gt;0,COUNT($AG$2:AG623),""))</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IF(BC623="","",IF(BC623&gt;0,COUNT($AY$2:AY623),""))</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24" spans="1:66" ht="15.75" customHeight="1">
      <c r="A624" s="50" t="str">
        <f>IF('S.D.PASTE SHEET'!A624="","",'S.D.PASTE SHEET'!A624)</f>
        <v/>
      </c>
      <c s="50" t="str">
        <f>IF('S.D.PASTE SHEET'!B624="","",'S.D.PASTE SHEET'!B624)</f>
        <v/>
      </c>
      <c s="50" t="str">
        <f>IF('S.D.PASTE SHEET'!C624="","",'S.D.PASTE SHEET'!C624)</f>
        <v/>
      </c>
      <c s="51" t="str">
        <f>IF('S.D.PASTE SHEET'!D624="","",'S.D.PASTE SHEET'!D624)</f>
        <v/>
      </c>
      <c s="50" t="str">
        <f>IF('S.D.PASTE SHEET'!E624="","",UPPER('S.D.PASTE SHEET'!E624))</f>
        <v/>
      </c>
      <c s="50" t="str">
        <f>IF('S.D.PASTE SHEET'!F624="","",'S.D.PASTE SHEET'!F624)</f>
        <v/>
      </c>
      <c s="50" t="str">
        <f>IF('S.D.PASTE SHEET'!G624="","",UPPER('S.D.PASTE SHEET'!G624))</f>
        <v/>
      </c>
      <c s="50" t="str">
        <f>IF('S.D.PASTE SHEET'!H624="","",UPPER('S.D.PASTE SHEET'!H624))</f>
        <v/>
      </c>
      <c s="50" t="str">
        <f>IF('S.D.PASTE SHEET'!I624="","",'S.D.PASTE SHEET'!I624)</f>
        <v/>
      </c>
      <c s="51" t="str">
        <f>IF('S.D.PASTE SHEET'!J624="","",'S.D.PASTE SHEET'!J624)</f>
        <v/>
      </c>
      <c s="50" t="str">
        <f>IF('S.D.PASTE SHEET'!K624="","",'S.D.PASTE SHEET'!K624)</f>
        <v/>
      </c>
      <c s="50" t="str">
        <f>IF('S.D.PASTE SHEET'!L624="","",'S.D.PASTE SHEET'!L624)</f>
        <v/>
      </c>
      <c s="50" t="str">
        <f>IF('S.D.PASTE SHEET'!M624="","",'S.D.PASTE SHEET'!M624)</f>
        <v/>
      </c>
      <c s="50" t="str">
        <f>IF('S.D.PASTE SHEET'!N624="","",'S.D.PASTE SHEET'!N624)</f>
        <v/>
      </c>
      <c s="50" t="str">
        <f>IF('S.D.PASTE SHEET'!O624="","",'S.D.PASTE SHEET'!O624)</f>
        <v/>
      </c>
      <c s="50" t="str">
        <f>IF('S.D.PASTE SHEET'!P624="","",'S.D.PASTE SHEET'!P624)</f>
        <v/>
      </c>
      <c s="50" t="str">
        <f>IF('S.D.PASTE SHEET'!Q624="","",'S.D.PASTE SHEET'!Q624)</f>
        <v/>
      </c>
      <c s="50" t="str">
        <f>IF('S.D.PASTE SHEET'!R624="","",'S.D.PASTE SHEET'!R624)</f>
        <v/>
      </c>
      <c s="50" t="str">
        <f>IF('S.D.PASTE SHEET'!S624="","",'S.D.PASTE SHEET'!S624)</f>
        <v/>
      </c>
      <c s="50" t="str">
        <f>IF('S.D.PASTE SHEET'!T624="","",'S.D.PASTE SHEET'!T624)</f>
        <v/>
      </c>
      <c s="50" t="str">
        <f>IF('S.D.PASTE SHEET'!U624="","",'S.D.PASTE SHEET'!U624)</f>
        <v/>
      </c>
      <c s="50" t="str">
        <f>IF('S.D.PASTE SHEET'!V624="","",'S.D.PASTE SHEET'!V624)</f>
        <v/>
      </c>
      <c s="50" t="str">
        <f>IF('S.D.PASTE SHEET'!W624="","",'S.D.PASTE SHEET'!W624)</f>
        <v/>
      </c>
      <c s="50" t="str">
        <f>IF('S.D.PASTE SHEET'!X624="","",'S.D.PASTE SHEET'!X624)</f>
        <v/>
      </c>
      <c s="50" t="str">
        <f>IF('S.D.PASTE SHEET'!Y624="","",'S.D.PASTE SHEET'!Y624)</f>
        <v/>
      </c>
      <c s="50" t="str">
        <f>IF('S.D.PASTE SHEET'!Z624="","",'S.D.PASTE SHEET'!Z624)</f>
        <v/>
      </c>
      <c s="50" t="str">
        <f>IF('S.D.PASTE SHEET'!AA624="","",'S.D.PASTE SHEET'!AA624)</f>
        <v/>
      </c>
      <c s="50" t="str">
        <f>IF('S.D.PASTE SHEET'!AB624="","",'S.D.PASTE SHEET'!AB624)</f>
        <v/>
      </c>
      <c s="50" t="str">
        <f>IF('S.D.PASTE SHEET'!AC624="","",'S.D.PASTE SHEET'!AC624)</f>
        <v/>
      </c>
      <c s="50" t="str">
        <f>IF('S.D.PASTE SHEET'!AD624="","",'S.D.PASTE SHEET'!AD624)</f>
        <v/>
      </c>
      <c s="52"/>
      <c s="48" t="str">
        <f>IF(AK624="","",IF(AK624&gt;0,COUNT($AG$2:AG624),""))</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IF(BC624="","",IF(BC624&gt;0,COUNT($AY$2:AY624),""))</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25" spans="1:66" ht="15.75" customHeight="1">
      <c r="A625" s="50" t="str">
        <f>IF('S.D.PASTE SHEET'!A625="","",'S.D.PASTE SHEET'!A625)</f>
        <v/>
      </c>
      <c s="50" t="str">
        <f>IF('S.D.PASTE SHEET'!B625="","",'S.D.PASTE SHEET'!B625)</f>
        <v/>
      </c>
      <c s="50" t="str">
        <f>IF('S.D.PASTE SHEET'!C625="","",'S.D.PASTE SHEET'!C625)</f>
        <v/>
      </c>
      <c s="51" t="str">
        <f>IF('S.D.PASTE SHEET'!D625="","",'S.D.PASTE SHEET'!D625)</f>
        <v/>
      </c>
      <c s="50" t="str">
        <f>IF('S.D.PASTE SHEET'!E625="","",UPPER('S.D.PASTE SHEET'!E625))</f>
        <v/>
      </c>
      <c s="50" t="str">
        <f>IF('S.D.PASTE SHEET'!F625="","",'S.D.PASTE SHEET'!F625)</f>
        <v/>
      </c>
      <c s="50" t="str">
        <f>IF('S.D.PASTE SHEET'!G625="","",UPPER('S.D.PASTE SHEET'!G625))</f>
        <v/>
      </c>
      <c s="50" t="str">
        <f>IF('S.D.PASTE SHEET'!H625="","",UPPER('S.D.PASTE SHEET'!H625))</f>
        <v/>
      </c>
      <c s="50" t="str">
        <f>IF('S.D.PASTE SHEET'!I625="","",'S.D.PASTE SHEET'!I625)</f>
        <v/>
      </c>
      <c s="51" t="str">
        <f>IF('S.D.PASTE SHEET'!J625="","",'S.D.PASTE SHEET'!J625)</f>
        <v/>
      </c>
      <c s="50" t="str">
        <f>IF('S.D.PASTE SHEET'!K625="","",'S.D.PASTE SHEET'!K625)</f>
        <v/>
      </c>
      <c s="50" t="str">
        <f>IF('S.D.PASTE SHEET'!L625="","",'S.D.PASTE SHEET'!L625)</f>
        <v/>
      </c>
      <c s="50" t="str">
        <f>IF('S.D.PASTE SHEET'!M625="","",'S.D.PASTE SHEET'!M625)</f>
        <v/>
      </c>
      <c s="50" t="str">
        <f>IF('S.D.PASTE SHEET'!N625="","",'S.D.PASTE SHEET'!N625)</f>
        <v/>
      </c>
      <c s="50" t="str">
        <f>IF('S.D.PASTE SHEET'!O625="","",'S.D.PASTE SHEET'!O625)</f>
        <v/>
      </c>
      <c s="50" t="str">
        <f>IF('S.D.PASTE SHEET'!P625="","",'S.D.PASTE SHEET'!P625)</f>
        <v/>
      </c>
      <c s="50" t="str">
        <f>IF('S.D.PASTE SHEET'!Q625="","",'S.D.PASTE SHEET'!Q625)</f>
        <v/>
      </c>
      <c s="50" t="str">
        <f>IF('S.D.PASTE SHEET'!R625="","",'S.D.PASTE SHEET'!R625)</f>
        <v/>
      </c>
      <c s="50" t="str">
        <f>IF('S.D.PASTE SHEET'!S625="","",'S.D.PASTE SHEET'!S625)</f>
        <v/>
      </c>
      <c s="50" t="str">
        <f>IF('S.D.PASTE SHEET'!T625="","",'S.D.PASTE SHEET'!T625)</f>
        <v/>
      </c>
      <c s="50" t="str">
        <f>IF('S.D.PASTE SHEET'!U625="","",'S.D.PASTE SHEET'!U625)</f>
        <v/>
      </c>
      <c s="50" t="str">
        <f>IF('S.D.PASTE SHEET'!V625="","",'S.D.PASTE SHEET'!V625)</f>
        <v/>
      </c>
      <c s="50" t="str">
        <f>IF('S.D.PASTE SHEET'!W625="","",'S.D.PASTE SHEET'!W625)</f>
        <v/>
      </c>
      <c s="50" t="str">
        <f>IF('S.D.PASTE SHEET'!X625="","",'S.D.PASTE SHEET'!X625)</f>
        <v/>
      </c>
      <c s="50" t="str">
        <f>IF('S.D.PASTE SHEET'!Y625="","",'S.D.PASTE SHEET'!Y625)</f>
        <v/>
      </c>
      <c s="50" t="str">
        <f>IF('S.D.PASTE SHEET'!Z625="","",'S.D.PASTE SHEET'!Z625)</f>
        <v/>
      </c>
      <c s="50" t="str">
        <f>IF('S.D.PASTE SHEET'!AA625="","",'S.D.PASTE SHEET'!AA625)</f>
        <v/>
      </c>
      <c s="50" t="str">
        <f>IF('S.D.PASTE SHEET'!AB625="","",'S.D.PASTE SHEET'!AB625)</f>
        <v/>
      </c>
      <c s="50" t="str">
        <f>IF('S.D.PASTE SHEET'!AC625="","",'S.D.PASTE SHEET'!AC625)</f>
        <v/>
      </c>
      <c s="50" t="str">
        <f>IF('S.D.PASTE SHEET'!AD625="","",'S.D.PASTE SHEET'!AD625)</f>
        <v/>
      </c>
      <c s="52"/>
      <c s="48" t="str">
        <f>IF(AK625="","",IF(AK625&gt;0,COUNT($AG$2:AG625),""))</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IF(BC625="","",IF(BC625&gt;0,COUNT($AY$2:AY625),""))</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26" spans="1:66" ht="15.75" customHeight="1">
      <c r="A626" s="50" t="str">
        <f>IF('S.D.PASTE SHEET'!A626="","",'S.D.PASTE SHEET'!A626)</f>
        <v/>
      </c>
      <c s="50" t="str">
        <f>IF('S.D.PASTE SHEET'!B626="","",'S.D.PASTE SHEET'!B626)</f>
        <v/>
      </c>
      <c s="50" t="str">
        <f>IF('S.D.PASTE SHEET'!C626="","",'S.D.PASTE SHEET'!C626)</f>
        <v/>
      </c>
      <c s="51" t="str">
        <f>IF('S.D.PASTE SHEET'!D626="","",'S.D.PASTE SHEET'!D626)</f>
        <v/>
      </c>
      <c s="50" t="str">
        <f>IF('S.D.PASTE SHEET'!E626="","",UPPER('S.D.PASTE SHEET'!E626))</f>
        <v/>
      </c>
      <c s="50" t="str">
        <f>IF('S.D.PASTE SHEET'!F626="","",'S.D.PASTE SHEET'!F626)</f>
        <v/>
      </c>
      <c s="50" t="str">
        <f>IF('S.D.PASTE SHEET'!G626="","",UPPER('S.D.PASTE SHEET'!G626))</f>
        <v/>
      </c>
      <c s="50" t="str">
        <f>IF('S.D.PASTE SHEET'!H626="","",UPPER('S.D.PASTE SHEET'!H626))</f>
        <v/>
      </c>
      <c s="50" t="str">
        <f>IF('S.D.PASTE SHEET'!I626="","",'S.D.PASTE SHEET'!I626)</f>
        <v/>
      </c>
      <c s="51" t="str">
        <f>IF('S.D.PASTE SHEET'!J626="","",'S.D.PASTE SHEET'!J626)</f>
        <v/>
      </c>
      <c s="50" t="str">
        <f>IF('S.D.PASTE SHEET'!K626="","",'S.D.PASTE SHEET'!K626)</f>
        <v/>
      </c>
      <c s="50" t="str">
        <f>IF('S.D.PASTE SHEET'!L626="","",'S.D.PASTE SHEET'!L626)</f>
        <v/>
      </c>
      <c s="50" t="str">
        <f>IF('S.D.PASTE SHEET'!M626="","",'S.D.PASTE SHEET'!M626)</f>
        <v/>
      </c>
      <c s="50" t="str">
        <f>IF('S.D.PASTE SHEET'!N626="","",'S.D.PASTE SHEET'!N626)</f>
        <v/>
      </c>
      <c s="50" t="str">
        <f>IF('S.D.PASTE SHEET'!O626="","",'S.D.PASTE SHEET'!O626)</f>
        <v/>
      </c>
      <c s="50" t="str">
        <f>IF('S.D.PASTE SHEET'!P626="","",'S.D.PASTE SHEET'!P626)</f>
        <v/>
      </c>
      <c s="50" t="str">
        <f>IF('S.D.PASTE SHEET'!Q626="","",'S.D.PASTE SHEET'!Q626)</f>
        <v/>
      </c>
      <c s="50" t="str">
        <f>IF('S.D.PASTE SHEET'!R626="","",'S.D.PASTE SHEET'!R626)</f>
        <v/>
      </c>
      <c s="50" t="str">
        <f>IF('S.D.PASTE SHEET'!S626="","",'S.D.PASTE SHEET'!S626)</f>
        <v/>
      </c>
      <c s="50" t="str">
        <f>IF('S.D.PASTE SHEET'!T626="","",'S.D.PASTE SHEET'!T626)</f>
        <v/>
      </c>
      <c s="50" t="str">
        <f>IF('S.D.PASTE SHEET'!U626="","",'S.D.PASTE SHEET'!U626)</f>
        <v/>
      </c>
      <c s="50" t="str">
        <f>IF('S.D.PASTE SHEET'!V626="","",'S.D.PASTE SHEET'!V626)</f>
        <v/>
      </c>
      <c s="50" t="str">
        <f>IF('S.D.PASTE SHEET'!W626="","",'S.D.PASTE SHEET'!W626)</f>
        <v/>
      </c>
      <c s="50" t="str">
        <f>IF('S.D.PASTE SHEET'!X626="","",'S.D.PASTE SHEET'!X626)</f>
        <v/>
      </c>
      <c s="50" t="str">
        <f>IF('S.D.PASTE SHEET'!Y626="","",'S.D.PASTE SHEET'!Y626)</f>
        <v/>
      </c>
      <c s="50" t="str">
        <f>IF('S.D.PASTE SHEET'!Z626="","",'S.D.PASTE SHEET'!Z626)</f>
        <v/>
      </c>
      <c s="50" t="str">
        <f>IF('S.D.PASTE SHEET'!AA626="","",'S.D.PASTE SHEET'!AA626)</f>
        <v/>
      </c>
      <c s="50" t="str">
        <f>IF('S.D.PASTE SHEET'!AB626="","",'S.D.PASTE SHEET'!AB626)</f>
        <v/>
      </c>
      <c s="50" t="str">
        <f>IF('S.D.PASTE SHEET'!AC626="","",'S.D.PASTE SHEET'!AC626)</f>
        <v/>
      </c>
      <c s="50" t="str">
        <f>IF('S.D.PASTE SHEET'!AD626="","",'S.D.PASTE SHEET'!AD626)</f>
        <v/>
      </c>
      <c s="52"/>
      <c s="48" t="str">
        <f>IF(AK626="","",IF(AK626&gt;0,COUNT($AG$2:AG626),""))</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IF(BC626="","",IF(BC626&gt;0,COUNT($AY$2:AY626),""))</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27" spans="1:66" ht="15.75" customHeight="1">
      <c r="A627" s="50" t="str">
        <f>IF('S.D.PASTE SHEET'!A627="","",'S.D.PASTE SHEET'!A627)</f>
        <v/>
      </c>
      <c s="50" t="str">
        <f>IF('S.D.PASTE SHEET'!B627="","",'S.D.PASTE SHEET'!B627)</f>
        <v/>
      </c>
      <c s="50" t="str">
        <f>IF('S.D.PASTE SHEET'!C627="","",'S.D.PASTE SHEET'!C627)</f>
        <v/>
      </c>
      <c s="51" t="str">
        <f>IF('S.D.PASTE SHEET'!D627="","",'S.D.PASTE SHEET'!D627)</f>
        <v/>
      </c>
      <c s="50" t="str">
        <f>IF('S.D.PASTE SHEET'!E627="","",UPPER('S.D.PASTE SHEET'!E627))</f>
        <v/>
      </c>
      <c s="50" t="str">
        <f>IF('S.D.PASTE SHEET'!F627="","",'S.D.PASTE SHEET'!F627)</f>
        <v/>
      </c>
      <c s="50" t="str">
        <f>IF('S.D.PASTE SHEET'!G627="","",UPPER('S.D.PASTE SHEET'!G627))</f>
        <v/>
      </c>
      <c s="50" t="str">
        <f>IF('S.D.PASTE SHEET'!H627="","",UPPER('S.D.PASTE SHEET'!H627))</f>
        <v/>
      </c>
      <c s="50" t="str">
        <f>IF('S.D.PASTE SHEET'!I627="","",'S.D.PASTE SHEET'!I627)</f>
        <v/>
      </c>
      <c s="51" t="str">
        <f>IF('S.D.PASTE SHEET'!J627="","",'S.D.PASTE SHEET'!J627)</f>
        <v/>
      </c>
      <c s="50" t="str">
        <f>IF('S.D.PASTE SHEET'!K627="","",'S.D.PASTE SHEET'!K627)</f>
        <v/>
      </c>
      <c s="50" t="str">
        <f>IF('S.D.PASTE SHEET'!L627="","",'S.D.PASTE SHEET'!L627)</f>
        <v/>
      </c>
      <c s="50" t="str">
        <f>IF('S.D.PASTE SHEET'!M627="","",'S.D.PASTE SHEET'!M627)</f>
        <v/>
      </c>
      <c s="50" t="str">
        <f>IF('S.D.PASTE SHEET'!N627="","",'S.D.PASTE SHEET'!N627)</f>
        <v/>
      </c>
      <c s="50" t="str">
        <f>IF('S.D.PASTE SHEET'!O627="","",'S.D.PASTE SHEET'!O627)</f>
        <v/>
      </c>
      <c s="50" t="str">
        <f>IF('S.D.PASTE SHEET'!P627="","",'S.D.PASTE SHEET'!P627)</f>
        <v/>
      </c>
      <c s="50" t="str">
        <f>IF('S.D.PASTE SHEET'!Q627="","",'S.D.PASTE SHEET'!Q627)</f>
        <v/>
      </c>
      <c s="50" t="str">
        <f>IF('S.D.PASTE SHEET'!R627="","",'S.D.PASTE SHEET'!R627)</f>
        <v/>
      </c>
      <c s="50" t="str">
        <f>IF('S.D.PASTE SHEET'!S627="","",'S.D.PASTE SHEET'!S627)</f>
        <v/>
      </c>
      <c s="50" t="str">
        <f>IF('S.D.PASTE SHEET'!T627="","",'S.D.PASTE SHEET'!T627)</f>
        <v/>
      </c>
      <c s="50" t="str">
        <f>IF('S.D.PASTE SHEET'!U627="","",'S.D.PASTE SHEET'!U627)</f>
        <v/>
      </c>
      <c s="50" t="str">
        <f>IF('S.D.PASTE SHEET'!V627="","",'S.D.PASTE SHEET'!V627)</f>
        <v/>
      </c>
      <c s="50" t="str">
        <f>IF('S.D.PASTE SHEET'!W627="","",'S.D.PASTE SHEET'!W627)</f>
        <v/>
      </c>
      <c s="50" t="str">
        <f>IF('S.D.PASTE SHEET'!X627="","",'S.D.PASTE SHEET'!X627)</f>
        <v/>
      </c>
      <c s="50" t="str">
        <f>IF('S.D.PASTE SHEET'!Y627="","",'S.D.PASTE SHEET'!Y627)</f>
        <v/>
      </c>
      <c s="50" t="str">
        <f>IF('S.D.PASTE SHEET'!Z627="","",'S.D.PASTE SHEET'!Z627)</f>
        <v/>
      </c>
      <c s="50" t="str">
        <f>IF('S.D.PASTE SHEET'!AA627="","",'S.D.PASTE SHEET'!AA627)</f>
        <v/>
      </c>
      <c s="50" t="str">
        <f>IF('S.D.PASTE SHEET'!AB627="","",'S.D.PASTE SHEET'!AB627)</f>
        <v/>
      </c>
      <c s="50" t="str">
        <f>IF('S.D.PASTE SHEET'!AC627="","",'S.D.PASTE SHEET'!AC627)</f>
        <v/>
      </c>
      <c s="50" t="str">
        <f>IF('S.D.PASTE SHEET'!AD627="","",'S.D.PASTE SHEET'!AD627)</f>
        <v/>
      </c>
      <c s="52"/>
      <c s="48" t="str">
        <f>IF(AK627="","",IF(AK627&gt;0,COUNT($AG$2:AG627),""))</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IF(BC627="","",IF(BC627&gt;0,COUNT($AY$2:AY627),""))</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28" spans="1:66" ht="15.75" customHeight="1">
      <c r="A628" s="50" t="str">
        <f>IF('S.D.PASTE SHEET'!A628="","",'S.D.PASTE SHEET'!A628)</f>
        <v/>
      </c>
      <c s="50" t="str">
        <f>IF('S.D.PASTE SHEET'!B628="","",'S.D.PASTE SHEET'!B628)</f>
        <v/>
      </c>
      <c s="50" t="str">
        <f>IF('S.D.PASTE SHEET'!C628="","",'S.D.PASTE SHEET'!C628)</f>
        <v/>
      </c>
      <c s="51" t="str">
        <f>IF('S.D.PASTE SHEET'!D628="","",'S.D.PASTE SHEET'!D628)</f>
        <v/>
      </c>
      <c s="50" t="str">
        <f>IF('S.D.PASTE SHEET'!E628="","",UPPER('S.D.PASTE SHEET'!E628))</f>
        <v/>
      </c>
      <c s="50" t="str">
        <f>IF('S.D.PASTE SHEET'!F628="","",'S.D.PASTE SHEET'!F628)</f>
        <v/>
      </c>
      <c s="50" t="str">
        <f>IF('S.D.PASTE SHEET'!G628="","",UPPER('S.D.PASTE SHEET'!G628))</f>
        <v/>
      </c>
      <c s="50" t="str">
        <f>IF('S.D.PASTE SHEET'!H628="","",UPPER('S.D.PASTE SHEET'!H628))</f>
        <v/>
      </c>
      <c s="50" t="str">
        <f>IF('S.D.PASTE SHEET'!I628="","",'S.D.PASTE SHEET'!I628)</f>
        <v/>
      </c>
      <c s="51" t="str">
        <f>IF('S.D.PASTE SHEET'!J628="","",'S.D.PASTE SHEET'!J628)</f>
        <v/>
      </c>
      <c s="50" t="str">
        <f>IF('S.D.PASTE SHEET'!K628="","",'S.D.PASTE SHEET'!K628)</f>
        <v/>
      </c>
      <c s="50" t="str">
        <f>IF('S.D.PASTE SHEET'!L628="","",'S.D.PASTE SHEET'!L628)</f>
        <v/>
      </c>
      <c s="50" t="str">
        <f>IF('S.D.PASTE SHEET'!M628="","",'S.D.PASTE SHEET'!M628)</f>
        <v/>
      </c>
      <c s="50" t="str">
        <f>IF('S.D.PASTE SHEET'!N628="","",'S.D.PASTE SHEET'!N628)</f>
        <v/>
      </c>
      <c s="50" t="str">
        <f>IF('S.D.PASTE SHEET'!O628="","",'S.D.PASTE SHEET'!O628)</f>
        <v/>
      </c>
      <c s="50" t="str">
        <f>IF('S.D.PASTE SHEET'!P628="","",'S.D.PASTE SHEET'!P628)</f>
        <v/>
      </c>
      <c s="50" t="str">
        <f>IF('S.D.PASTE SHEET'!Q628="","",'S.D.PASTE SHEET'!Q628)</f>
        <v/>
      </c>
      <c s="50" t="str">
        <f>IF('S.D.PASTE SHEET'!R628="","",'S.D.PASTE SHEET'!R628)</f>
        <v/>
      </c>
      <c s="50" t="str">
        <f>IF('S.D.PASTE SHEET'!S628="","",'S.D.PASTE SHEET'!S628)</f>
        <v/>
      </c>
      <c s="50" t="str">
        <f>IF('S.D.PASTE SHEET'!T628="","",'S.D.PASTE SHEET'!T628)</f>
        <v/>
      </c>
      <c s="50" t="str">
        <f>IF('S.D.PASTE SHEET'!U628="","",'S.D.PASTE SHEET'!U628)</f>
        <v/>
      </c>
      <c s="50" t="str">
        <f>IF('S.D.PASTE SHEET'!V628="","",'S.D.PASTE SHEET'!V628)</f>
        <v/>
      </c>
      <c s="50" t="str">
        <f>IF('S.D.PASTE SHEET'!W628="","",'S.D.PASTE SHEET'!W628)</f>
        <v/>
      </c>
      <c s="50" t="str">
        <f>IF('S.D.PASTE SHEET'!X628="","",'S.D.PASTE SHEET'!X628)</f>
        <v/>
      </c>
      <c s="50" t="str">
        <f>IF('S.D.PASTE SHEET'!Y628="","",'S.D.PASTE SHEET'!Y628)</f>
        <v/>
      </c>
      <c s="50" t="str">
        <f>IF('S.D.PASTE SHEET'!Z628="","",'S.D.PASTE SHEET'!Z628)</f>
        <v/>
      </c>
      <c s="50" t="str">
        <f>IF('S.D.PASTE SHEET'!AA628="","",'S.D.PASTE SHEET'!AA628)</f>
        <v/>
      </c>
      <c s="50" t="str">
        <f>IF('S.D.PASTE SHEET'!AB628="","",'S.D.PASTE SHEET'!AB628)</f>
        <v/>
      </c>
      <c s="50" t="str">
        <f>IF('S.D.PASTE SHEET'!AC628="","",'S.D.PASTE SHEET'!AC628)</f>
        <v/>
      </c>
      <c s="50" t="str">
        <f>IF('S.D.PASTE SHEET'!AD628="","",'S.D.PASTE SHEET'!AD628)</f>
        <v/>
      </c>
      <c s="52"/>
      <c s="48" t="str">
        <f>IF(AK628="","",IF(AK628&gt;0,COUNT($AG$2:AG628),""))</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IF(BC628="","",IF(BC628&gt;0,COUNT($AY$2:AY628),""))</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29" spans="1:66" ht="15.75" customHeight="1">
      <c r="A629" s="50" t="str">
        <f>IF('S.D.PASTE SHEET'!A629="","",'S.D.PASTE SHEET'!A629)</f>
        <v/>
      </c>
      <c s="50" t="str">
        <f>IF('S.D.PASTE SHEET'!B629="","",'S.D.PASTE SHEET'!B629)</f>
        <v/>
      </c>
      <c s="50" t="str">
        <f>IF('S.D.PASTE SHEET'!C629="","",'S.D.PASTE SHEET'!C629)</f>
        <v/>
      </c>
      <c s="51" t="str">
        <f>IF('S.D.PASTE SHEET'!D629="","",'S.D.PASTE SHEET'!D629)</f>
        <v/>
      </c>
      <c s="50" t="str">
        <f>IF('S.D.PASTE SHEET'!E629="","",UPPER('S.D.PASTE SHEET'!E629))</f>
        <v/>
      </c>
      <c s="50" t="str">
        <f>IF('S.D.PASTE SHEET'!F629="","",'S.D.PASTE SHEET'!F629)</f>
        <v/>
      </c>
      <c s="50" t="str">
        <f>IF('S.D.PASTE SHEET'!G629="","",UPPER('S.D.PASTE SHEET'!G629))</f>
        <v/>
      </c>
      <c s="50" t="str">
        <f>IF('S.D.PASTE SHEET'!H629="","",UPPER('S.D.PASTE SHEET'!H629))</f>
        <v/>
      </c>
      <c s="50" t="str">
        <f>IF('S.D.PASTE SHEET'!I629="","",'S.D.PASTE SHEET'!I629)</f>
        <v/>
      </c>
      <c s="51" t="str">
        <f>IF('S.D.PASTE SHEET'!J629="","",'S.D.PASTE SHEET'!J629)</f>
        <v/>
      </c>
      <c s="50" t="str">
        <f>IF('S.D.PASTE SHEET'!K629="","",'S.D.PASTE SHEET'!K629)</f>
        <v/>
      </c>
      <c s="50" t="str">
        <f>IF('S.D.PASTE SHEET'!L629="","",'S.D.PASTE SHEET'!L629)</f>
        <v/>
      </c>
      <c s="50" t="str">
        <f>IF('S.D.PASTE SHEET'!M629="","",'S.D.PASTE SHEET'!M629)</f>
        <v/>
      </c>
      <c s="50" t="str">
        <f>IF('S.D.PASTE SHEET'!N629="","",'S.D.PASTE SHEET'!N629)</f>
        <v/>
      </c>
      <c s="50" t="str">
        <f>IF('S.D.PASTE SHEET'!O629="","",'S.D.PASTE SHEET'!O629)</f>
        <v/>
      </c>
      <c s="50" t="str">
        <f>IF('S.D.PASTE SHEET'!P629="","",'S.D.PASTE SHEET'!P629)</f>
        <v/>
      </c>
      <c s="50" t="str">
        <f>IF('S.D.PASTE SHEET'!Q629="","",'S.D.PASTE SHEET'!Q629)</f>
        <v/>
      </c>
      <c s="50" t="str">
        <f>IF('S.D.PASTE SHEET'!R629="","",'S.D.PASTE SHEET'!R629)</f>
        <v/>
      </c>
      <c s="50" t="str">
        <f>IF('S.D.PASTE SHEET'!S629="","",'S.D.PASTE SHEET'!S629)</f>
        <v/>
      </c>
      <c s="50" t="str">
        <f>IF('S.D.PASTE SHEET'!T629="","",'S.D.PASTE SHEET'!T629)</f>
        <v/>
      </c>
      <c s="50" t="str">
        <f>IF('S.D.PASTE SHEET'!U629="","",'S.D.PASTE SHEET'!U629)</f>
        <v/>
      </c>
      <c s="50" t="str">
        <f>IF('S.D.PASTE SHEET'!V629="","",'S.D.PASTE SHEET'!V629)</f>
        <v/>
      </c>
      <c s="50" t="str">
        <f>IF('S.D.PASTE SHEET'!W629="","",'S.D.PASTE SHEET'!W629)</f>
        <v/>
      </c>
      <c s="50" t="str">
        <f>IF('S.D.PASTE SHEET'!X629="","",'S.D.PASTE SHEET'!X629)</f>
        <v/>
      </c>
      <c s="50" t="str">
        <f>IF('S.D.PASTE SHEET'!Y629="","",'S.D.PASTE SHEET'!Y629)</f>
        <v/>
      </c>
      <c s="50" t="str">
        <f>IF('S.D.PASTE SHEET'!Z629="","",'S.D.PASTE SHEET'!Z629)</f>
        <v/>
      </c>
      <c s="50" t="str">
        <f>IF('S.D.PASTE SHEET'!AA629="","",'S.D.PASTE SHEET'!AA629)</f>
        <v/>
      </c>
      <c s="50" t="str">
        <f>IF('S.D.PASTE SHEET'!AB629="","",'S.D.PASTE SHEET'!AB629)</f>
        <v/>
      </c>
      <c s="50" t="str">
        <f>IF('S.D.PASTE SHEET'!AC629="","",'S.D.PASTE SHEET'!AC629)</f>
        <v/>
      </c>
      <c s="50" t="str">
        <f>IF('S.D.PASTE SHEET'!AD629="","",'S.D.PASTE SHEET'!AD629)</f>
        <v/>
      </c>
      <c s="52"/>
      <c s="48" t="str">
        <f>IF(AK629="","",IF(AK629&gt;0,COUNT($AG$2:AG629),""))</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IF(BC629="","",IF(BC629&gt;0,COUNT($AY$2:AY629),""))</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30" spans="1:66" ht="15.75" customHeight="1">
      <c r="A630" s="50" t="str">
        <f>IF('S.D.PASTE SHEET'!A630="","",'S.D.PASTE SHEET'!A630)</f>
        <v/>
      </c>
      <c s="50" t="str">
        <f>IF('S.D.PASTE SHEET'!B630="","",'S.D.PASTE SHEET'!B630)</f>
        <v/>
      </c>
      <c s="50" t="str">
        <f>IF('S.D.PASTE SHEET'!C630="","",'S.D.PASTE SHEET'!C630)</f>
        <v/>
      </c>
      <c s="51" t="str">
        <f>IF('S.D.PASTE SHEET'!D630="","",'S.D.PASTE SHEET'!D630)</f>
        <v/>
      </c>
      <c s="50" t="str">
        <f>IF('S.D.PASTE SHEET'!E630="","",UPPER('S.D.PASTE SHEET'!E630))</f>
        <v/>
      </c>
      <c s="50" t="str">
        <f>IF('S.D.PASTE SHEET'!F630="","",'S.D.PASTE SHEET'!F630)</f>
        <v/>
      </c>
      <c s="50" t="str">
        <f>IF('S.D.PASTE SHEET'!G630="","",UPPER('S.D.PASTE SHEET'!G630))</f>
        <v/>
      </c>
      <c s="50" t="str">
        <f>IF('S.D.PASTE SHEET'!H630="","",UPPER('S.D.PASTE SHEET'!H630))</f>
        <v/>
      </c>
      <c s="50" t="str">
        <f>IF('S.D.PASTE SHEET'!I630="","",'S.D.PASTE SHEET'!I630)</f>
        <v/>
      </c>
      <c s="51" t="str">
        <f>IF('S.D.PASTE SHEET'!J630="","",'S.D.PASTE SHEET'!J630)</f>
        <v/>
      </c>
      <c s="50" t="str">
        <f>IF('S.D.PASTE SHEET'!K630="","",'S.D.PASTE SHEET'!K630)</f>
        <v/>
      </c>
      <c s="50" t="str">
        <f>IF('S.D.PASTE SHEET'!L630="","",'S.D.PASTE SHEET'!L630)</f>
        <v/>
      </c>
      <c s="50" t="str">
        <f>IF('S.D.PASTE SHEET'!M630="","",'S.D.PASTE SHEET'!M630)</f>
        <v/>
      </c>
      <c s="50" t="str">
        <f>IF('S.D.PASTE SHEET'!N630="","",'S.D.PASTE SHEET'!N630)</f>
        <v/>
      </c>
      <c s="50" t="str">
        <f>IF('S.D.PASTE SHEET'!O630="","",'S.D.PASTE SHEET'!O630)</f>
        <v/>
      </c>
      <c s="50" t="str">
        <f>IF('S.D.PASTE SHEET'!P630="","",'S.D.PASTE SHEET'!P630)</f>
        <v/>
      </c>
      <c s="50" t="str">
        <f>IF('S.D.PASTE SHEET'!Q630="","",'S.D.PASTE SHEET'!Q630)</f>
        <v/>
      </c>
      <c s="50" t="str">
        <f>IF('S.D.PASTE SHEET'!R630="","",'S.D.PASTE SHEET'!R630)</f>
        <v/>
      </c>
      <c s="50" t="str">
        <f>IF('S.D.PASTE SHEET'!S630="","",'S.D.PASTE SHEET'!S630)</f>
        <v/>
      </c>
      <c s="50" t="str">
        <f>IF('S.D.PASTE SHEET'!T630="","",'S.D.PASTE SHEET'!T630)</f>
        <v/>
      </c>
      <c s="50" t="str">
        <f>IF('S.D.PASTE SHEET'!U630="","",'S.D.PASTE SHEET'!U630)</f>
        <v/>
      </c>
      <c s="50" t="str">
        <f>IF('S.D.PASTE SHEET'!V630="","",'S.D.PASTE SHEET'!V630)</f>
        <v/>
      </c>
      <c s="50" t="str">
        <f>IF('S.D.PASTE SHEET'!W630="","",'S.D.PASTE SHEET'!W630)</f>
        <v/>
      </c>
      <c s="50" t="str">
        <f>IF('S.D.PASTE SHEET'!X630="","",'S.D.PASTE SHEET'!X630)</f>
        <v/>
      </c>
      <c s="50" t="str">
        <f>IF('S.D.PASTE SHEET'!Y630="","",'S.D.PASTE SHEET'!Y630)</f>
        <v/>
      </c>
      <c s="50" t="str">
        <f>IF('S.D.PASTE SHEET'!Z630="","",'S.D.PASTE SHEET'!Z630)</f>
        <v/>
      </c>
      <c s="50" t="str">
        <f>IF('S.D.PASTE SHEET'!AA630="","",'S.D.PASTE SHEET'!AA630)</f>
        <v/>
      </c>
      <c s="50" t="str">
        <f>IF('S.D.PASTE SHEET'!AB630="","",'S.D.PASTE SHEET'!AB630)</f>
        <v/>
      </c>
      <c s="50" t="str">
        <f>IF('S.D.PASTE SHEET'!AC630="","",'S.D.PASTE SHEET'!AC630)</f>
        <v/>
      </c>
      <c s="50" t="str">
        <f>IF('S.D.PASTE SHEET'!AD630="","",'S.D.PASTE SHEET'!AD630)</f>
        <v/>
      </c>
      <c s="52"/>
      <c s="48" t="str">
        <f>IF(AK630="","",IF(AK630&gt;0,COUNT($AG$2:AG630),""))</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IF(BC630="","",IF(BC630&gt;0,COUNT($AY$2:AY630),""))</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31" spans="1:66" ht="15.75" customHeight="1">
      <c r="A631" s="50" t="str">
        <f>IF('S.D.PASTE SHEET'!A631="","",'S.D.PASTE SHEET'!A631)</f>
        <v/>
      </c>
      <c s="50" t="str">
        <f>IF('S.D.PASTE SHEET'!B631="","",'S.D.PASTE SHEET'!B631)</f>
        <v/>
      </c>
      <c s="50" t="str">
        <f>IF('S.D.PASTE SHEET'!C631="","",'S.D.PASTE SHEET'!C631)</f>
        <v/>
      </c>
      <c s="51" t="str">
        <f>IF('S.D.PASTE SHEET'!D631="","",'S.D.PASTE SHEET'!D631)</f>
        <v/>
      </c>
      <c s="50" t="str">
        <f>IF('S.D.PASTE SHEET'!E631="","",UPPER('S.D.PASTE SHEET'!E631))</f>
        <v/>
      </c>
      <c s="50" t="str">
        <f>IF('S.D.PASTE SHEET'!F631="","",'S.D.PASTE SHEET'!F631)</f>
        <v/>
      </c>
      <c s="50" t="str">
        <f>IF('S.D.PASTE SHEET'!G631="","",UPPER('S.D.PASTE SHEET'!G631))</f>
        <v/>
      </c>
      <c s="50" t="str">
        <f>IF('S.D.PASTE SHEET'!H631="","",UPPER('S.D.PASTE SHEET'!H631))</f>
        <v/>
      </c>
      <c s="50" t="str">
        <f>IF('S.D.PASTE SHEET'!I631="","",'S.D.PASTE SHEET'!I631)</f>
        <v/>
      </c>
      <c s="51" t="str">
        <f>IF('S.D.PASTE SHEET'!J631="","",'S.D.PASTE SHEET'!J631)</f>
        <v/>
      </c>
      <c s="50" t="str">
        <f>IF('S.D.PASTE SHEET'!K631="","",'S.D.PASTE SHEET'!K631)</f>
        <v/>
      </c>
      <c s="50" t="str">
        <f>IF('S.D.PASTE SHEET'!L631="","",'S.D.PASTE SHEET'!L631)</f>
        <v/>
      </c>
      <c s="50" t="str">
        <f>IF('S.D.PASTE SHEET'!M631="","",'S.D.PASTE SHEET'!M631)</f>
        <v/>
      </c>
      <c s="50" t="str">
        <f>IF('S.D.PASTE SHEET'!N631="","",'S.D.PASTE SHEET'!N631)</f>
        <v/>
      </c>
      <c s="50" t="str">
        <f>IF('S.D.PASTE SHEET'!O631="","",'S.D.PASTE SHEET'!O631)</f>
        <v/>
      </c>
      <c s="50" t="str">
        <f>IF('S.D.PASTE SHEET'!P631="","",'S.D.PASTE SHEET'!P631)</f>
        <v/>
      </c>
      <c s="50" t="str">
        <f>IF('S.D.PASTE SHEET'!Q631="","",'S.D.PASTE SHEET'!Q631)</f>
        <v/>
      </c>
      <c s="50" t="str">
        <f>IF('S.D.PASTE SHEET'!R631="","",'S.D.PASTE SHEET'!R631)</f>
        <v/>
      </c>
      <c s="50" t="str">
        <f>IF('S.D.PASTE SHEET'!S631="","",'S.D.PASTE SHEET'!S631)</f>
        <v/>
      </c>
      <c s="50" t="str">
        <f>IF('S.D.PASTE SHEET'!T631="","",'S.D.PASTE SHEET'!T631)</f>
        <v/>
      </c>
      <c s="50" t="str">
        <f>IF('S.D.PASTE SHEET'!U631="","",'S.D.PASTE SHEET'!U631)</f>
        <v/>
      </c>
      <c s="50" t="str">
        <f>IF('S.D.PASTE SHEET'!V631="","",'S.D.PASTE SHEET'!V631)</f>
        <v/>
      </c>
      <c s="50" t="str">
        <f>IF('S.D.PASTE SHEET'!W631="","",'S.D.PASTE SHEET'!W631)</f>
        <v/>
      </c>
      <c s="50" t="str">
        <f>IF('S.D.PASTE SHEET'!X631="","",'S.D.PASTE SHEET'!X631)</f>
        <v/>
      </c>
      <c s="50" t="str">
        <f>IF('S.D.PASTE SHEET'!Y631="","",'S.D.PASTE SHEET'!Y631)</f>
        <v/>
      </c>
      <c s="50" t="str">
        <f>IF('S.D.PASTE SHEET'!Z631="","",'S.D.PASTE SHEET'!Z631)</f>
        <v/>
      </c>
      <c s="50" t="str">
        <f>IF('S.D.PASTE SHEET'!AA631="","",'S.D.PASTE SHEET'!AA631)</f>
        <v/>
      </c>
      <c s="50" t="str">
        <f>IF('S.D.PASTE SHEET'!AB631="","",'S.D.PASTE SHEET'!AB631)</f>
        <v/>
      </c>
      <c s="50" t="str">
        <f>IF('S.D.PASTE SHEET'!AC631="","",'S.D.PASTE SHEET'!AC631)</f>
        <v/>
      </c>
      <c s="50" t="str">
        <f>IF('S.D.PASTE SHEET'!AD631="","",'S.D.PASTE SHEET'!AD631)</f>
        <v/>
      </c>
      <c s="52"/>
      <c s="48" t="str">
        <f>IF(AK631="","",IF(AK631&gt;0,COUNT($AG$2:AG631),""))</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IF(BC631="","",IF(BC631&gt;0,COUNT($AY$2:AY631),""))</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32" spans="1:66" ht="15.75" customHeight="1">
      <c r="A632" s="50" t="str">
        <f>IF('S.D.PASTE SHEET'!A632="","",'S.D.PASTE SHEET'!A632)</f>
        <v/>
      </c>
      <c s="50" t="str">
        <f>IF('S.D.PASTE SHEET'!B632="","",'S.D.PASTE SHEET'!B632)</f>
        <v/>
      </c>
      <c s="50" t="str">
        <f>IF('S.D.PASTE SHEET'!C632="","",'S.D.PASTE SHEET'!C632)</f>
        <v/>
      </c>
      <c s="51" t="str">
        <f>IF('S.D.PASTE SHEET'!D632="","",'S.D.PASTE SHEET'!D632)</f>
        <v/>
      </c>
      <c s="50" t="str">
        <f>IF('S.D.PASTE SHEET'!E632="","",UPPER('S.D.PASTE SHEET'!E632))</f>
        <v/>
      </c>
      <c s="50" t="str">
        <f>IF('S.D.PASTE SHEET'!F632="","",'S.D.PASTE SHEET'!F632)</f>
        <v/>
      </c>
      <c s="50" t="str">
        <f>IF('S.D.PASTE SHEET'!G632="","",UPPER('S.D.PASTE SHEET'!G632))</f>
        <v/>
      </c>
      <c s="50" t="str">
        <f>IF('S.D.PASTE SHEET'!H632="","",UPPER('S.D.PASTE SHEET'!H632))</f>
        <v/>
      </c>
      <c s="50" t="str">
        <f>IF('S.D.PASTE SHEET'!I632="","",'S.D.PASTE SHEET'!I632)</f>
        <v/>
      </c>
      <c s="51" t="str">
        <f>IF('S.D.PASTE SHEET'!J632="","",'S.D.PASTE SHEET'!J632)</f>
        <v/>
      </c>
      <c s="50" t="str">
        <f>IF('S.D.PASTE SHEET'!K632="","",'S.D.PASTE SHEET'!K632)</f>
        <v/>
      </c>
      <c s="50" t="str">
        <f>IF('S.D.PASTE SHEET'!L632="","",'S.D.PASTE SHEET'!L632)</f>
        <v/>
      </c>
      <c s="50" t="str">
        <f>IF('S.D.PASTE SHEET'!M632="","",'S.D.PASTE SHEET'!M632)</f>
        <v/>
      </c>
      <c s="50" t="str">
        <f>IF('S.D.PASTE SHEET'!N632="","",'S.D.PASTE SHEET'!N632)</f>
        <v/>
      </c>
      <c s="50" t="str">
        <f>IF('S.D.PASTE SHEET'!O632="","",'S.D.PASTE SHEET'!O632)</f>
        <v/>
      </c>
      <c s="50" t="str">
        <f>IF('S.D.PASTE SHEET'!P632="","",'S.D.PASTE SHEET'!P632)</f>
        <v/>
      </c>
      <c s="50" t="str">
        <f>IF('S.D.PASTE SHEET'!Q632="","",'S.D.PASTE SHEET'!Q632)</f>
        <v/>
      </c>
      <c s="50" t="str">
        <f>IF('S.D.PASTE SHEET'!R632="","",'S.D.PASTE SHEET'!R632)</f>
        <v/>
      </c>
      <c s="50" t="str">
        <f>IF('S.D.PASTE SHEET'!S632="","",'S.D.PASTE SHEET'!S632)</f>
        <v/>
      </c>
      <c s="50" t="str">
        <f>IF('S.D.PASTE SHEET'!T632="","",'S.D.PASTE SHEET'!T632)</f>
        <v/>
      </c>
      <c s="50" t="str">
        <f>IF('S.D.PASTE SHEET'!U632="","",'S.D.PASTE SHEET'!U632)</f>
        <v/>
      </c>
      <c s="50" t="str">
        <f>IF('S.D.PASTE SHEET'!V632="","",'S.D.PASTE SHEET'!V632)</f>
        <v/>
      </c>
      <c s="50" t="str">
        <f>IF('S.D.PASTE SHEET'!W632="","",'S.D.PASTE SHEET'!W632)</f>
        <v/>
      </c>
      <c s="50" t="str">
        <f>IF('S.D.PASTE SHEET'!X632="","",'S.D.PASTE SHEET'!X632)</f>
        <v/>
      </c>
      <c s="50" t="str">
        <f>IF('S.D.PASTE SHEET'!Y632="","",'S.D.PASTE SHEET'!Y632)</f>
        <v/>
      </c>
      <c s="50" t="str">
        <f>IF('S.D.PASTE SHEET'!Z632="","",'S.D.PASTE SHEET'!Z632)</f>
        <v/>
      </c>
      <c s="50" t="str">
        <f>IF('S.D.PASTE SHEET'!AA632="","",'S.D.PASTE SHEET'!AA632)</f>
        <v/>
      </c>
      <c s="50" t="str">
        <f>IF('S.D.PASTE SHEET'!AB632="","",'S.D.PASTE SHEET'!AB632)</f>
        <v/>
      </c>
      <c s="50" t="str">
        <f>IF('S.D.PASTE SHEET'!AC632="","",'S.D.PASTE SHEET'!AC632)</f>
        <v/>
      </c>
      <c s="50" t="str">
        <f>IF('S.D.PASTE SHEET'!AD632="","",'S.D.PASTE SHEET'!AD632)</f>
        <v/>
      </c>
      <c s="52"/>
      <c s="48" t="str">
        <f>IF(AK632="","",IF(AK632&gt;0,COUNT($AG$2:AG632),""))</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IF(BC632="","",IF(BC632&gt;0,COUNT($AY$2:AY632),""))</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33" spans="1:66" ht="15.75" customHeight="1">
      <c r="A633" s="50" t="str">
        <f>IF('S.D.PASTE SHEET'!A633="","",'S.D.PASTE SHEET'!A633)</f>
        <v/>
      </c>
      <c s="50" t="str">
        <f>IF('S.D.PASTE SHEET'!B633="","",'S.D.PASTE SHEET'!B633)</f>
        <v/>
      </c>
      <c s="50" t="str">
        <f>IF('S.D.PASTE SHEET'!C633="","",'S.D.PASTE SHEET'!C633)</f>
        <v/>
      </c>
      <c s="51" t="str">
        <f>IF('S.D.PASTE SHEET'!D633="","",'S.D.PASTE SHEET'!D633)</f>
        <v/>
      </c>
      <c s="50" t="str">
        <f>IF('S.D.PASTE SHEET'!E633="","",UPPER('S.D.PASTE SHEET'!E633))</f>
        <v/>
      </c>
      <c s="50" t="str">
        <f>IF('S.D.PASTE SHEET'!F633="","",'S.D.PASTE SHEET'!F633)</f>
        <v/>
      </c>
      <c s="50" t="str">
        <f>IF('S.D.PASTE SHEET'!G633="","",UPPER('S.D.PASTE SHEET'!G633))</f>
        <v/>
      </c>
      <c s="50" t="str">
        <f>IF('S.D.PASTE SHEET'!H633="","",UPPER('S.D.PASTE SHEET'!H633))</f>
        <v/>
      </c>
      <c s="50" t="str">
        <f>IF('S.D.PASTE SHEET'!I633="","",'S.D.PASTE SHEET'!I633)</f>
        <v/>
      </c>
      <c s="51" t="str">
        <f>IF('S.D.PASTE SHEET'!J633="","",'S.D.PASTE SHEET'!J633)</f>
        <v/>
      </c>
      <c s="50" t="str">
        <f>IF('S.D.PASTE SHEET'!K633="","",'S.D.PASTE SHEET'!K633)</f>
        <v/>
      </c>
      <c s="50" t="str">
        <f>IF('S.D.PASTE SHEET'!L633="","",'S.D.PASTE SHEET'!L633)</f>
        <v/>
      </c>
      <c s="50" t="str">
        <f>IF('S.D.PASTE SHEET'!M633="","",'S.D.PASTE SHEET'!M633)</f>
        <v/>
      </c>
      <c s="50" t="str">
        <f>IF('S.D.PASTE SHEET'!N633="","",'S.D.PASTE SHEET'!N633)</f>
        <v/>
      </c>
      <c s="50" t="str">
        <f>IF('S.D.PASTE SHEET'!O633="","",'S.D.PASTE SHEET'!O633)</f>
        <v/>
      </c>
      <c s="50" t="str">
        <f>IF('S.D.PASTE SHEET'!P633="","",'S.D.PASTE SHEET'!P633)</f>
        <v/>
      </c>
      <c s="50" t="str">
        <f>IF('S.D.PASTE SHEET'!Q633="","",'S.D.PASTE SHEET'!Q633)</f>
        <v/>
      </c>
      <c s="50" t="str">
        <f>IF('S.D.PASTE SHEET'!R633="","",'S.D.PASTE SHEET'!R633)</f>
        <v/>
      </c>
      <c s="50" t="str">
        <f>IF('S.D.PASTE SHEET'!S633="","",'S.D.PASTE SHEET'!S633)</f>
        <v/>
      </c>
      <c s="50" t="str">
        <f>IF('S.D.PASTE SHEET'!T633="","",'S.D.PASTE SHEET'!T633)</f>
        <v/>
      </c>
      <c s="50" t="str">
        <f>IF('S.D.PASTE SHEET'!U633="","",'S.D.PASTE SHEET'!U633)</f>
        <v/>
      </c>
      <c s="50" t="str">
        <f>IF('S.D.PASTE SHEET'!V633="","",'S.D.PASTE SHEET'!V633)</f>
        <v/>
      </c>
      <c s="50" t="str">
        <f>IF('S.D.PASTE SHEET'!W633="","",'S.D.PASTE SHEET'!W633)</f>
        <v/>
      </c>
      <c s="50" t="str">
        <f>IF('S.D.PASTE SHEET'!X633="","",'S.D.PASTE SHEET'!X633)</f>
        <v/>
      </c>
      <c s="50" t="str">
        <f>IF('S.D.PASTE SHEET'!Y633="","",'S.D.PASTE SHEET'!Y633)</f>
        <v/>
      </c>
      <c s="50" t="str">
        <f>IF('S.D.PASTE SHEET'!Z633="","",'S.D.PASTE SHEET'!Z633)</f>
        <v/>
      </c>
      <c s="50" t="str">
        <f>IF('S.D.PASTE SHEET'!AA633="","",'S.D.PASTE SHEET'!AA633)</f>
        <v/>
      </c>
      <c s="50" t="str">
        <f>IF('S.D.PASTE SHEET'!AB633="","",'S.D.PASTE SHEET'!AB633)</f>
        <v/>
      </c>
      <c s="50" t="str">
        <f>IF('S.D.PASTE SHEET'!AC633="","",'S.D.PASTE SHEET'!AC633)</f>
        <v/>
      </c>
      <c s="50" t="str">
        <f>IF('S.D.PASTE SHEET'!AD633="","",'S.D.PASTE SHEET'!AD633)</f>
        <v/>
      </c>
      <c s="52"/>
      <c s="48" t="str">
        <f>IF(AK633="","",IF(AK633&gt;0,COUNT($AG$2:AG633),""))</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IF(BC633="","",IF(BC633&gt;0,COUNT($AY$2:AY633),""))</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34" spans="1:66" ht="15.75" customHeight="1">
      <c r="A634" s="50" t="str">
        <f>IF('S.D.PASTE SHEET'!A634="","",'S.D.PASTE SHEET'!A634)</f>
        <v/>
      </c>
      <c s="50" t="str">
        <f>IF('S.D.PASTE SHEET'!B634="","",'S.D.PASTE SHEET'!B634)</f>
        <v/>
      </c>
      <c s="50" t="str">
        <f>IF('S.D.PASTE SHEET'!C634="","",'S.D.PASTE SHEET'!C634)</f>
        <v/>
      </c>
      <c s="51" t="str">
        <f>IF('S.D.PASTE SHEET'!D634="","",'S.D.PASTE SHEET'!D634)</f>
        <v/>
      </c>
      <c s="50" t="str">
        <f>IF('S.D.PASTE SHEET'!E634="","",UPPER('S.D.PASTE SHEET'!E634))</f>
        <v/>
      </c>
      <c s="50" t="str">
        <f>IF('S.D.PASTE SHEET'!F634="","",'S.D.PASTE SHEET'!F634)</f>
        <v/>
      </c>
      <c s="50" t="str">
        <f>IF('S.D.PASTE SHEET'!G634="","",UPPER('S.D.PASTE SHEET'!G634))</f>
        <v/>
      </c>
      <c s="50" t="str">
        <f>IF('S.D.PASTE SHEET'!H634="","",UPPER('S.D.PASTE SHEET'!H634))</f>
        <v/>
      </c>
      <c s="50" t="str">
        <f>IF('S.D.PASTE SHEET'!I634="","",'S.D.PASTE SHEET'!I634)</f>
        <v/>
      </c>
      <c s="51" t="str">
        <f>IF('S.D.PASTE SHEET'!J634="","",'S.D.PASTE SHEET'!J634)</f>
        <v/>
      </c>
      <c s="50" t="str">
        <f>IF('S.D.PASTE SHEET'!K634="","",'S.D.PASTE SHEET'!K634)</f>
        <v/>
      </c>
      <c s="50" t="str">
        <f>IF('S.D.PASTE SHEET'!L634="","",'S.D.PASTE SHEET'!L634)</f>
        <v/>
      </c>
      <c s="50" t="str">
        <f>IF('S.D.PASTE SHEET'!M634="","",'S.D.PASTE SHEET'!M634)</f>
        <v/>
      </c>
      <c s="50" t="str">
        <f>IF('S.D.PASTE SHEET'!N634="","",'S.D.PASTE SHEET'!N634)</f>
        <v/>
      </c>
      <c s="50" t="str">
        <f>IF('S.D.PASTE SHEET'!O634="","",'S.D.PASTE SHEET'!O634)</f>
        <v/>
      </c>
      <c s="50" t="str">
        <f>IF('S.D.PASTE SHEET'!P634="","",'S.D.PASTE SHEET'!P634)</f>
        <v/>
      </c>
      <c s="50" t="str">
        <f>IF('S.D.PASTE SHEET'!Q634="","",'S.D.PASTE SHEET'!Q634)</f>
        <v/>
      </c>
      <c s="50" t="str">
        <f>IF('S.D.PASTE SHEET'!R634="","",'S.D.PASTE SHEET'!R634)</f>
        <v/>
      </c>
      <c s="50" t="str">
        <f>IF('S.D.PASTE SHEET'!S634="","",'S.D.PASTE SHEET'!S634)</f>
        <v/>
      </c>
      <c s="50" t="str">
        <f>IF('S.D.PASTE SHEET'!T634="","",'S.D.PASTE SHEET'!T634)</f>
        <v/>
      </c>
      <c s="50" t="str">
        <f>IF('S.D.PASTE SHEET'!U634="","",'S.D.PASTE SHEET'!U634)</f>
        <v/>
      </c>
      <c s="50" t="str">
        <f>IF('S.D.PASTE SHEET'!V634="","",'S.D.PASTE SHEET'!V634)</f>
        <v/>
      </c>
      <c s="50" t="str">
        <f>IF('S.D.PASTE SHEET'!W634="","",'S.D.PASTE SHEET'!W634)</f>
        <v/>
      </c>
      <c s="50" t="str">
        <f>IF('S.D.PASTE SHEET'!X634="","",'S.D.PASTE SHEET'!X634)</f>
        <v/>
      </c>
      <c s="50" t="str">
        <f>IF('S.D.PASTE SHEET'!Y634="","",'S.D.PASTE SHEET'!Y634)</f>
        <v/>
      </c>
      <c s="50" t="str">
        <f>IF('S.D.PASTE SHEET'!Z634="","",'S.D.PASTE SHEET'!Z634)</f>
        <v/>
      </c>
      <c s="50" t="str">
        <f>IF('S.D.PASTE SHEET'!AA634="","",'S.D.PASTE SHEET'!AA634)</f>
        <v/>
      </c>
      <c s="50" t="str">
        <f>IF('S.D.PASTE SHEET'!AB634="","",'S.D.PASTE SHEET'!AB634)</f>
        <v/>
      </c>
      <c s="50" t="str">
        <f>IF('S.D.PASTE SHEET'!AC634="","",'S.D.PASTE SHEET'!AC634)</f>
        <v/>
      </c>
      <c s="50" t="str">
        <f>IF('S.D.PASTE SHEET'!AD634="","",'S.D.PASTE SHEET'!AD634)</f>
        <v/>
      </c>
      <c s="52"/>
      <c s="48" t="str">
        <f>IF(AK634="","",IF(AK634&gt;0,COUNT($AG$2:AG634),""))</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IF(BC634="","",IF(BC634&gt;0,COUNT($AY$2:AY634),""))</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35" spans="1:66" ht="15.75" customHeight="1">
      <c r="A635" s="50" t="str">
        <f>IF('S.D.PASTE SHEET'!A635="","",'S.D.PASTE SHEET'!A635)</f>
        <v/>
      </c>
      <c s="50" t="str">
        <f>IF('S.D.PASTE SHEET'!B635="","",'S.D.PASTE SHEET'!B635)</f>
        <v/>
      </c>
      <c s="50" t="str">
        <f>IF('S.D.PASTE SHEET'!C635="","",'S.D.PASTE SHEET'!C635)</f>
        <v/>
      </c>
      <c s="51" t="str">
        <f>IF('S.D.PASTE SHEET'!D635="","",'S.D.PASTE SHEET'!D635)</f>
        <v/>
      </c>
      <c s="50" t="str">
        <f>IF('S.D.PASTE SHEET'!E635="","",UPPER('S.D.PASTE SHEET'!E635))</f>
        <v/>
      </c>
      <c s="50" t="str">
        <f>IF('S.D.PASTE SHEET'!F635="","",'S.D.PASTE SHEET'!F635)</f>
        <v/>
      </c>
      <c s="50" t="str">
        <f>IF('S.D.PASTE SHEET'!G635="","",UPPER('S.D.PASTE SHEET'!G635))</f>
        <v/>
      </c>
      <c s="50" t="str">
        <f>IF('S.D.PASTE SHEET'!H635="","",UPPER('S.D.PASTE SHEET'!H635))</f>
        <v/>
      </c>
      <c s="50" t="str">
        <f>IF('S.D.PASTE SHEET'!I635="","",'S.D.PASTE SHEET'!I635)</f>
        <v/>
      </c>
      <c s="51" t="str">
        <f>IF('S.D.PASTE SHEET'!J635="","",'S.D.PASTE SHEET'!J635)</f>
        <v/>
      </c>
      <c s="50" t="str">
        <f>IF('S.D.PASTE SHEET'!K635="","",'S.D.PASTE SHEET'!K635)</f>
        <v/>
      </c>
      <c s="50" t="str">
        <f>IF('S.D.PASTE SHEET'!L635="","",'S.D.PASTE SHEET'!L635)</f>
        <v/>
      </c>
      <c s="50" t="str">
        <f>IF('S.D.PASTE SHEET'!M635="","",'S.D.PASTE SHEET'!M635)</f>
        <v/>
      </c>
      <c s="50" t="str">
        <f>IF('S.D.PASTE SHEET'!N635="","",'S.D.PASTE SHEET'!N635)</f>
        <v/>
      </c>
      <c s="50" t="str">
        <f>IF('S.D.PASTE SHEET'!O635="","",'S.D.PASTE SHEET'!O635)</f>
        <v/>
      </c>
      <c s="50" t="str">
        <f>IF('S.D.PASTE SHEET'!P635="","",'S.D.PASTE SHEET'!P635)</f>
        <v/>
      </c>
      <c s="50" t="str">
        <f>IF('S.D.PASTE SHEET'!Q635="","",'S.D.PASTE SHEET'!Q635)</f>
        <v/>
      </c>
      <c s="50" t="str">
        <f>IF('S.D.PASTE SHEET'!R635="","",'S.D.PASTE SHEET'!R635)</f>
        <v/>
      </c>
      <c s="50" t="str">
        <f>IF('S.D.PASTE SHEET'!S635="","",'S.D.PASTE SHEET'!S635)</f>
        <v/>
      </c>
      <c s="50" t="str">
        <f>IF('S.D.PASTE SHEET'!T635="","",'S.D.PASTE SHEET'!T635)</f>
        <v/>
      </c>
      <c s="50" t="str">
        <f>IF('S.D.PASTE SHEET'!U635="","",'S.D.PASTE SHEET'!U635)</f>
        <v/>
      </c>
      <c s="50" t="str">
        <f>IF('S.D.PASTE SHEET'!V635="","",'S.D.PASTE SHEET'!V635)</f>
        <v/>
      </c>
      <c s="50" t="str">
        <f>IF('S.D.PASTE SHEET'!W635="","",'S.D.PASTE SHEET'!W635)</f>
        <v/>
      </c>
      <c s="50" t="str">
        <f>IF('S.D.PASTE SHEET'!X635="","",'S.D.PASTE SHEET'!X635)</f>
        <v/>
      </c>
      <c s="50" t="str">
        <f>IF('S.D.PASTE SHEET'!Y635="","",'S.D.PASTE SHEET'!Y635)</f>
        <v/>
      </c>
      <c s="50" t="str">
        <f>IF('S.D.PASTE SHEET'!Z635="","",'S.D.PASTE SHEET'!Z635)</f>
        <v/>
      </c>
      <c s="50" t="str">
        <f>IF('S.D.PASTE SHEET'!AA635="","",'S.D.PASTE SHEET'!AA635)</f>
        <v/>
      </c>
      <c s="50" t="str">
        <f>IF('S.D.PASTE SHEET'!AB635="","",'S.D.PASTE SHEET'!AB635)</f>
        <v/>
      </c>
      <c s="50" t="str">
        <f>IF('S.D.PASTE SHEET'!AC635="","",'S.D.PASTE SHEET'!AC635)</f>
        <v/>
      </c>
      <c s="50" t="str">
        <f>IF('S.D.PASTE SHEET'!AD635="","",'S.D.PASTE SHEET'!AD635)</f>
        <v/>
      </c>
      <c s="52"/>
      <c s="48" t="str">
        <f>IF(AK635="","",IF(AK635&gt;0,COUNT($AG$2:AG635),""))</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IF(BC635="","",IF(BC635&gt;0,COUNT($AY$2:AY635),""))</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36" spans="1:66" ht="15.75" customHeight="1">
      <c r="A636" s="50" t="str">
        <f>IF('S.D.PASTE SHEET'!A636="","",'S.D.PASTE SHEET'!A636)</f>
        <v/>
      </c>
      <c s="50" t="str">
        <f>IF('S.D.PASTE SHEET'!B636="","",'S.D.PASTE SHEET'!B636)</f>
        <v/>
      </c>
      <c s="50" t="str">
        <f>IF('S.D.PASTE SHEET'!C636="","",'S.D.PASTE SHEET'!C636)</f>
        <v/>
      </c>
      <c s="51" t="str">
        <f>IF('S.D.PASTE SHEET'!D636="","",'S.D.PASTE SHEET'!D636)</f>
        <v/>
      </c>
      <c s="50" t="str">
        <f>IF('S.D.PASTE SHEET'!E636="","",UPPER('S.D.PASTE SHEET'!E636))</f>
        <v/>
      </c>
      <c s="50" t="str">
        <f>IF('S.D.PASTE SHEET'!F636="","",'S.D.PASTE SHEET'!F636)</f>
        <v/>
      </c>
      <c s="50" t="str">
        <f>IF('S.D.PASTE SHEET'!G636="","",UPPER('S.D.PASTE SHEET'!G636))</f>
        <v/>
      </c>
      <c s="50" t="str">
        <f>IF('S.D.PASTE SHEET'!H636="","",UPPER('S.D.PASTE SHEET'!H636))</f>
        <v/>
      </c>
      <c s="50" t="str">
        <f>IF('S.D.PASTE SHEET'!I636="","",'S.D.PASTE SHEET'!I636)</f>
        <v/>
      </c>
      <c s="51" t="str">
        <f>IF('S.D.PASTE SHEET'!J636="","",'S.D.PASTE SHEET'!J636)</f>
        <v/>
      </c>
      <c s="50" t="str">
        <f>IF('S.D.PASTE SHEET'!K636="","",'S.D.PASTE SHEET'!K636)</f>
        <v/>
      </c>
      <c s="50" t="str">
        <f>IF('S.D.PASTE SHEET'!L636="","",'S.D.PASTE SHEET'!L636)</f>
        <v/>
      </c>
      <c s="50" t="str">
        <f>IF('S.D.PASTE SHEET'!M636="","",'S.D.PASTE SHEET'!M636)</f>
        <v/>
      </c>
      <c s="50" t="str">
        <f>IF('S.D.PASTE SHEET'!N636="","",'S.D.PASTE SHEET'!N636)</f>
        <v/>
      </c>
      <c s="50" t="str">
        <f>IF('S.D.PASTE SHEET'!O636="","",'S.D.PASTE SHEET'!O636)</f>
        <v/>
      </c>
      <c s="50" t="str">
        <f>IF('S.D.PASTE SHEET'!P636="","",'S.D.PASTE SHEET'!P636)</f>
        <v/>
      </c>
      <c s="50" t="str">
        <f>IF('S.D.PASTE SHEET'!Q636="","",'S.D.PASTE SHEET'!Q636)</f>
        <v/>
      </c>
      <c s="50" t="str">
        <f>IF('S.D.PASTE SHEET'!R636="","",'S.D.PASTE SHEET'!R636)</f>
        <v/>
      </c>
      <c s="50" t="str">
        <f>IF('S.D.PASTE SHEET'!S636="","",'S.D.PASTE SHEET'!S636)</f>
        <v/>
      </c>
      <c s="50" t="str">
        <f>IF('S.D.PASTE SHEET'!T636="","",'S.D.PASTE SHEET'!T636)</f>
        <v/>
      </c>
      <c s="50" t="str">
        <f>IF('S.D.PASTE SHEET'!U636="","",'S.D.PASTE SHEET'!U636)</f>
        <v/>
      </c>
      <c s="50" t="str">
        <f>IF('S.D.PASTE SHEET'!V636="","",'S.D.PASTE SHEET'!V636)</f>
        <v/>
      </c>
      <c s="50" t="str">
        <f>IF('S.D.PASTE SHEET'!W636="","",'S.D.PASTE SHEET'!W636)</f>
        <v/>
      </c>
      <c s="50" t="str">
        <f>IF('S.D.PASTE SHEET'!X636="","",'S.D.PASTE SHEET'!X636)</f>
        <v/>
      </c>
      <c s="50" t="str">
        <f>IF('S.D.PASTE SHEET'!Y636="","",'S.D.PASTE SHEET'!Y636)</f>
        <v/>
      </c>
      <c s="50" t="str">
        <f>IF('S.D.PASTE SHEET'!Z636="","",'S.D.PASTE SHEET'!Z636)</f>
        <v/>
      </c>
      <c s="50" t="str">
        <f>IF('S.D.PASTE SHEET'!AA636="","",'S.D.PASTE SHEET'!AA636)</f>
        <v/>
      </c>
      <c s="50" t="str">
        <f>IF('S.D.PASTE SHEET'!AB636="","",'S.D.PASTE SHEET'!AB636)</f>
        <v/>
      </c>
      <c s="50" t="str">
        <f>IF('S.D.PASTE SHEET'!AC636="","",'S.D.PASTE SHEET'!AC636)</f>
        <v/>
      </c>
      <c s="50" t="str">
        <f>IF('S.D.PASTE SHEET'!AD636="","",'S.D.PASTE SHEET'!AD636)</f>
        <v/>
      </c>
      <c s="52"/>
      <c s="48" t="str">
        <f>IF(AK636="","",IF(AK636&gt;0,COUNT($AG$2:AG636),""))</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IF(BC636="","",IF(BC636&gt;0,COUNT($AY$2:AY636),""))</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37" spans="1:66" ht="15.75" customHeight="1">
      <c r="A637" s="50" t="str">
        <f>IF('S.D.PASTE SHEET'!A637="","",'S.D.PASTE SHEET'!A637)</f>
        <v/>
      </c>
      <c s="50" t="str">
        <f>IF('S.D.PASTE SHEET'!B637="","",'S.D.PASTE SHEET'!B637)</f>
        <v/>
      </c>
      <c s="50" t="str">
        <f>IF('S.D.PASTE SHEET'!C637="","",'S.D.PASTE SHEET'!C637)</f>
        <v/>
      </c>
      <c s="51" t="str">
        <f>IF('S.D.PASTE SHEET'!D637="","",'S.D.PASTE SHEET'!D637)</f>
        <v/>
      </c>
      <c s="50" t="str">
        <f>IF('S.D.PASTE SHEET'!E637="","",UPPER('S.D.PASTE SHEET'!E637))</f>
        <v/>
      </c>
      <c s="50" t="str">
        <f>IF('S.D.PASTE SHEET'!F637="","",'S.D.PASTE SHEET'!F637)</f>
        <v/>
      </c>
      <c s="50" t="str">
        <f>IF('S.D.PASTE SHEET'!G637="","",UPPER('S.D.PASTE SHEET'!G637))</f>
        <v/>
      </c>
      <c s="50" t="str">
        <f>IF('S.D.PASTE SHEET'!H637="","",UPPER('S.D.PASTE SHEET'!H637))</f>
        <v/>
      </c>
      <c s="50" t="str">
        <f>IF('S.D.PASTE SHEET'!I637="","",'S.D.PASTE SHEET'!I637)</f>
        <v/>
      </c>
      <c s="51" t="str">
        <f>IF('S.D.PASTE SHEET'!J637="","",'S.D.PASTE SHEET'!J637)</f>
        <v/>
      </c>
      <c s="50" t="str">
        <f>IF('S.D.PASTE SHEET'!K637="","",'S.D.PASTE SHEET'!K637)</f>
        <v/>
      </c>
      <c s="50" t="str">
        <f>IF('S.D.PASTE SHEET'!L637="","",'S.D.PASTE SHEET'!L637)</f>
        <v/>
      </c>
      <c s="50" t="str">
        <f>IF('S.D.PASTE SHEET'!M637="","",'S.D.PASTE SHEET'!M637)</f>
        <v/>
      </c>
      <c s="50" t="str">
        <f>IF('S.D.PASTE SHEET'!N637="","",'S.D.PASTE SHEET'!N637)</f>
        <v/>
      </c>
      <c s="50" t="str">
        <f>IF('S.D.PASTE SHEET'!O637="","",'S.D.PASTE SHEET'!O637)</f>
        <v/>
      </c>
      <c s="50" t="str">
        <f>IF('S.D.PASTE SHEET'!P637="","",'S.D.PASTE SHEET'!P637)</f>
        <v/>
      </c>
      <c s="50" t="str">
        <f>IF('S.D.PASTE SHEET'!Q637="","",'S.D.PASTE SHEET'!Q637)</f>
        <v/>
      </c>
      <c s="50" t="str">
        <f>IF('S.D.PASTE SHEET'!R637="","",'S.D.PASTE SHEET'!R637)</f>
        <v/>
      </c>
      <c s="50" t="str">
        <f>IF('S.D.PASTE SHEET'!S637="","",'S.D.PASTE SHEET'!S637)</f>
        <v/>
      </c>
      <c s="50" t="str">
        <f>IF('S.D.PASTE SHEET'!T637="","",'S.D.PASTE SHEET'!T637)</f>
        <v/>
      </c>
      <c s="50" t="str">
        <f>IF('S.D.PASTE SHEET'!U637="","",'S.D.PASTE SHEET'!U637)</f>
        <v/>
      </c>
      <c s="50" t="str">
        <f>IF('S.D.PASTE SHEET'!V637="","",'S.D.PASTE SHEET'!V637)</f>
        <v/>
      </c>
      <c s="50" t="str">
        <f>IF('S.D.PASTE SHEET'!W637="","",'S.D.PASTE SHEET'!W637)</f>
        <v/>
      </c>
      <c s="50" t="str">
        <f>IF('S.D.PASTE SHEET'!X637="","",'S.D.PASTE SHEET'!X637)</f>
        <v/>
      </c>
      <c s="50" t="str">
        <f>IF('S.D.PASTE SHEET'!Y637="","",'S.D.PASTE SHEET'!Y637)</f>
        <v/>
      </c>
      <c s="50" t="str">
        <f>IF('S.D.PASTE SHEET'!Z637="","",'S.D.PASTE SHEET'!Z637)</f>
        <v/>
      </c>
      <c s="50" t="str">
        <f>IF('S.D.PASTE SHEET'!AA637="","",'S.D.PASTE SHEET'!AA637)</f>
        <v/>
      </c>
      <c s="50" t="str">
        <f>IF('S.D.PASTE SHEET'!AB637="","",'S.D.PASTE SHEET'!AB637)</f>
        <v/>
      </c>
      <c s="50" t="str">
        <f>IF('S.D.PASTE SHEET'!AC637="","",'S.D.PASTE SHEET'!AC637)</f>
        <v/>
      </c>
      <c s="50" t="str">
        <f>IF('S.D.PASTE SHEET'!AD637="","",'S.D.PASTE SHEET'!AD637)</f>
        <v/>
      </c>
      <c s="52"/>
      <c s="48" t="str">
        <f>IF(AK637="","",IF(AK637&gt;0,COUNT($AG$2:AG637),""))</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IF(BC637="","",IF(BC637&gt;0,COUNT($AY$2:AY637),""))</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38" spans="1:66" ht="15.75" customHeight="1">
      <c r="A638" s="50" t="str">
        <f>IF('S.D.PASTE SHEET'!A638="","",'S.D.PASTE SHEET'!A638)</f>
        <v/>
      </c>
      <c s="50" t="str">
        <f>IF('S.D.PASTE SHEET'!B638="","",'S.D.PASTE SHEET'!B638)</f>
        <v/>
      </c>
      <c s="50" t="str">
        <f>IF('S.D.PASTE SHEET'!C638="","",'S.D.PASTE SHEET'!C638)</f>
        <v/>
      </c>
      <c s="51" t="str">
        <f>IF('S.D.PASTE SHEET'!D638="","",'S.D.PASTE SHEET'!D638)</f>
        <v/>
      </c>
      <c s="50" t="str">
        <f>IF('S.D.PASTE SHEET'!E638="","",UPPER('S.D.PASTE SHEET'!E638))</f>
        <v/>
      </c>
      <c s="50" t="str">
        <f>IF('S.D.PASTE SHEET'!F638="","",'S.D.PASTE SHEET'!F638)</f>
        <v/>
      </c>
      <c s="50" t="str">
        <f>IF('S.D.PASTE SHEET'!G638="","",UPPER('S.D.PASTE SHEET'!G638))</f>
        <v/>
      </c>
      <c s="50" t="str">
        <f>IF('S.D.PASTE SHEET'!H638="","",UPPER('S.D.PASTE SHEET'!H638))</f>
        <v/>
      </c>
      <c s="50" t="str">
        <f>IF('S.D.PASTE SHEET'!I638="","",'S.D.PASTE SHEET'!I638)</f>
        <v/>
      </c>
      <c s="51" t="str">
        <f>IF('S.D.PASTE SHEET'!J638="","",'S.D.PASTE SHEET'!J638)</f>
        <v/>
      </c>
      <c s="50" t="str">
        <f>IF('S.D.PASTE SHEET'!K638="","",'S.D.PASTE SHEET'!K638)</f>
        <v/>
      </c>
      <c s="50" t="str">
        <f>IF('S.D.PASTE SHEET'!L638="","",'S.D.PASTE SHEET'!L638)</f>
        <v/>
      </c>
      <c s="50" t="str">
        <f>IF('S.D.PASTE SHEET'!M638="","",'S.D.PASTE SHEET'!M638)</f>
        <v/>
      </c>
      <c s="50" t="str">
        <f>IF('S.D.PASTE SHEET'!N638="","",'S.D.PASTE SHEET'!N638)</f>
        <v/>
      </c>
      <c s="50" t="str">
        <f>IF('S.D.PASTE SHEET'!O638="","",'S.D.PASTE SHEET'!O638)</f>
        <v/>
      </c>
      <c s="50" t="str">
        <f>IF('S.D.PASTE SHEET'!P638="","",'S.D.PASTE SHEET'!P638)</f>
        <v/>
      </c>
      <c s="50" t="str">
        <f>IF('S.D.PASTE SHEET'!Q638="","",'S.D.PASTE SHEET'!Q638)</f>
        <v/>
      </c>
      <c s="50" t="str">
        <f>IF('S.D.PASTE SHEET'!R638="","",'S.D.PASTE SHEET'!R638)</f>
        <v/>
      </c>
      <c s="50" t="str">
        <f>IF('S.D.PASTE SHEET'!S638="","",'S.D.PASTE SHEET'!S638)</f>
        <v/>
      </c>
      <c s="50" t="str">
        <f>IF('S.D.PASTE SHEET'!T638="","",'S.D.PASTE SHEET'!T638)</f>
        <v/>
      </c>
      <c s="50" t="str">
        <f>IF('S.D.PASTE SHEET'!U638="","",'S.D.PASTE SHEET'!U638)</f>
        <v/>
      </c>
      <c s="50" t="str">
        <f>IF('S.D.PASTE SHEET'!V638="","",'S.D.PASTE SHEET'!V638)</f>
        <v/>
      </c>
      <c s="50" t="str">
        <f>IF('S.D.PASTE SHEET'!W638="","",'S.D.PASTE SHEET'!W638)</f>
        <v/>
      </c>
      <c s="50" t="str">
        <f>IF('S.D.PASTE SHEET'!X638="","",'S.D.PASTE SHEET'!X638)</f>
        <v/>
      </c>
      <c s="50" t="str">
        <f>IF('S.D.PASTE SHEET'!Y638="","",'S.D.PASTE SHEET'!Y638)</f>
        <v/>
      </c>
      <c s="50" t="str">
        <f>IF('S.D.PASTE SHEET'!Z638="","",'S.D.PASTE SHEET'!Z638)</f>
        <v/>
      </c>
      <c s="50" t="str">
        <f>IF('S.D.PASTE SHEET'!AA638="","",'S.D.PASTE SHEET'!AA638)</f>
        <v/>
      </c>
      <c s="50" t="str">
        <f>IF('S.D.PASTE SHEET'!AB638="","",'S.D.PASTE SHEET'!AB638)</f>
        <v/>
      </c>
      <c s="50" t="str">
        <f>IF('S.D.PASTE SHEET'!AC638="","",'S.D.PASTE SHEET'!AC638)</f>
        <v/>
      </c>
      <c s="50" t="str">
        <f>IF('S.D.PASTE SHEET'!AD638="","",'S.D.PASTE SHEET'!AD638)</f>
        <v/>
      </c>
      <c s="52"/>
      <c s="48" t="str">
        <f>IF(AK638="","",IF(AK638&gt;0,COUNT($AG$2:AG638),""))</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IF(BC638="","",IF(BC638&gt;0,COUNT($AY$2:AY638),""))</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39" spans="1:66" ht="15.75" customHeight="1">
      <c r="A639" s="50" t="str">
        <f>IF('S.D.PASTE SHEET'!A639="","",'S.D.PASTE SHEET'!A639)</f>
        <v/>
      </c>
      <c s="50" t="str">
        <f>IF('S.D.PASTE SHEET'!B639="","",'S.D.PASTE SHEET'!B639)</f>
        <v/>
      </c>
      <c s="50" t="str">
        <f>IF('S.D.PASTE SHEET'!C639="","",'S.D.PASTE SHEET'!C639)</f>
        <v/>
      </c>
      <c s="51" t="str">
        <f>IF('S.D.PASTE SHEET'!D639="","",'S.D.PASTE SHEET'!D639)</f>
        <v/>
      </c>
      <c s="50" t="str">
        <f>IF('S.D.PASTE SHEET'!E639="","",UPPER('S.D.PASTE SHEET'!E639))</f>
        <v/>
      </c>
      <c s="50" t="str">
        <f>IF('S.D.PASTE SHEET'!F639="","",'S.D.PASTE SHEET'!F639)</f>
        <v/>
      </c>
      <c s="50" t="str">
        <f>IF('S.D.PASTE SHEET'!G639="","",UPPER('S.D.PASTE SHEET'!G639))</f>
        <v/>
      </c>
      <c s="50" t="str">
        <f>IF('S.D.PASTE SHEET'!H639="","",UPPER('S.D.PASTE SHEET'!H639))</f>
        <v/>
      </c>
      <c s="50" t="str">
        <f>IF('S.D.PASTE SHEET'!I639="","",'S.D.PASTE SHEET'!I639)</f>
        <v/>
      </c>
      <c s="51" t="str">
        <f>IF('S.D.PASTE SHEET'!J639="","",'S.D.PASTE SHEET'!J639)</f>
        <v/>
      </c>
      <c s="50" t="str">
        <f>IF('S.D.PASTE SHEET'!K639="","",'S.D.PASTE SHEET'!K639)</f>
        <v/>
      </c>
      <c s="50" t="str">
        <f>IF('S.D.PASTE SHEET'!L639="","",'S.D.PASTE SHEET'!L639)</f>
        <v/>
      </c>
      <c s="50" t="str">
        <f>IF('S.D.PASTE SHEET'!M639="","",'S.D.PASTE SHEET'!M639)</f>
        <v/>
      </c>
      <c s="50" t="str">
        <f>IF('S.D.PASTE SHEET'!N639="","",'S.D.PASTE SHEET'!N639)</f>
        <v/>
      </c>
      <c s="50" t="str">
        <f>IF('S.D.PASTE SHEET'!O639="","",'S.D.PASTE SHEET'!O639)</f>
        <v/>
      </c>
      <c s="50" t="str">
        <f>IF('S.D.PASTE SHEET'!P639="","",'S.D.PASTE SHEET'!P639)</f>
        <v/>
      </c>
      <c s="50" t="str">
        <f>IF('S.D.PASTE SHEET'!Q639="","",'S.D.PASTE SHEET'!Q639)</f>
        <v/>
      </c>
      <c s="50" t="str">
        <f>IF('S.D.PASTE SHEET'!R639="","",'S.D.PASTE SHEET'!R639)</f>
        <v/>
      </c>
      <c s="50" t="str">
        <f>IF('S.D.PASTE SHEET'!S639="","",'S.D.PASTE SHEET'!S639)</f>
        <v/>
      </c>
      <c s="50" t="str">
        <f>IF('S.D.PASTE SHEET'!T639="","",'S.D.PASTE SHEET'!T639)</f>
        <v/>
      </c>
      <c s="50" t="str">
        <f>IF('S.D.PASTE SHEET'!U639="","",'S.D.PASTE SHEET'!U639)</f>
        <v/>
      </c>
      <c s="50" t="str">
        <f>IF('S.D.PASTE SHEET'!V639="","",'S.D.PASTE SHEET'!V639)</f>
        <v/>
      </c>
      <c s="50" t="str">
        <f>IF('S.D.PASTE SHEET'!W639="","",'S.D.PASTE SHEET'!W639)</f>
        <v/>
      </c>
      <c s="50" t="str">
        <f>IF('S.D.PASTE SHEET'!X639="","",'S.D.PASTE SHEET'!X639)</f>
        <v/>
      </c>
      <c s="50" t="str">
        <f>IF('S.D.PASTE SHEET'!Y639="","",'S.D.PASTE SHEET'!Y639)</f>
        <v/>
      </c>
      <c s="50" t="str">
        <f>IF('S.D.PASTE SHEET'!Z639="","",'S.D.PASTE SHEET'!Z639)</f>
        <v/>
      </c>
      <c s="50" t="str">
        <f>IF('S.D.PASTE SHEET'!AA639="","",'S.D.PASTE SHEET'!AA639)</f>
        <v/>
      </c>
      <c s="50" t="str">
        <f>IF('S.D.PASTE SHEET'!AB639="","",'S.D.PASTE SHEET'!AB639)</f>
        <v/>
      </c>
      <c s="50" t="str">
        <f>IF('S.D.PASTE SHEET'!AC639="","",'S.D.PASTE SHEET'!AC639)</f>
        <v/>
      </c>
      <c s="50" t="str">
        <f>IF('S.D.PASTE SHEET'!AD639="","",'S.D.PASTE SHEET'!AD639)</f>
        <v/>
      </c>
      <c s="52"/>
      <c s="48" t="str">
        <f>IF(AK639="","",IF(AK639&gt;0,COUNT($AG$2:AG639),""))</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IF(BC639="","",IF(BC639&gt;0,COUNT($AY$2:AY639),""))</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40" spans="1:66" ht="15.75" customHeight="1">
      <c r="A640" s="50" t="str">
        <f>IF('S.D.PASTE SHEET'!A640="","",'S.D.PASTE SHEET'!A640)</f>
        <v/>
      </c>
      <c s="50" t="str">
        <f>IF('S.D.PASTE SHEET'!B640="","",'S.D.PASTE SHEET'!B640)</f>
        <v/>
      </c>
      <c s="50" t="str">
        <f>IF('S.D.PASTE SHEET'!C640="","",'S.D.PASTE SHEET'!C640)</f>
        <v/>
      </c>
      <c s="51" t="str">
        <f>IF('S.D.PASTE SHEET'!D640="","",'S.D.PASTE SHEET'!D640)</f>
        <v/>
      </c>
      <c s="50" t="str">
        <f>IF('S.D.PASTE SHEET'!E640="","",UPPER('S.D.PASTE SHEET'!E640))</f>
        <v/>
      </c>
      <c s="50" t="str">
        <f>IF('S.D.PASTE SHEET'!F640="","",'S.D.PASTE SHEET'!F640)</f>
        <v/>
      </c>
      <c s="50" t="str">
        <f>IF('S.D.PASTE SHEET'!G640="","",UPPER('S.D.PASTE SHEET'!G640))</f>
        <v/>
      </c>
      <c s="50" t="str">
        <f>IF('S.D.PASTE SHEET'!H640="","",UPPER('S.D.PASTE SHEET'!H640))</f>
        <v/>
      </c>
      <c s="50" t="str">
        <f>IF('S.D.PASTE SHEET'!I640="","",'S.D.PASTE SHEET'!I640)</f>
        <v/>
      </c>
      <c s="51" t="str">
        <f>IF('S.D.PASTE SHEET'!J640="","",'S.D.PASTE SHEET'!J640)</f>
        <v/>
      </c>
      <c s="50" t="str">
        <f>IF('S.D.PASTE SHEET'!K640="","",'S.D.PASTE SHEET'!K640)</f>
        <v/>
      </c>
      <c s="50" t="str">
        <f>IF('S.D.PASTE SHEET'!L640="","",'S.D.PASTE SHEET'!L640)</f>
        <v/>
      </c>
      <c s="50" t="str">
        <f>IF('S.D.PASTE SHEET'!M640="","",'S.D.PASTE SHEET'!M640)</f>
        <v/>
      </c>
      <c s="50" t="str">
        <f>IF('S.D.PASTE SHEET'!N640="","",'S.D.PASTE SHEET'!N640)</f>
        <v/>
      </c>
      <c s="50" t="str">
        <f>IF('S.D.PASTE SHEET'!O640="","",'S.D.PASTE SHEET'!O640)</f>
        <v/>
      </c>
      <c s="50" t="str">
        <f>IF('S.D.PASTE SHEET'!P640="","",'S.D.PASTE SHEET'!P640)</f>
        <v/>
      </c>
      <c s="50" t="str">
        <f>IF('S.D.PASTE SHEET'!Q640="","",'S.D.PASTE SHEET'!Q640)</f>
        <v/>
      </c>
      <c s="50" t="str">
        <f>IF('S.D.PASTE SHEET'!R640="","",'S.D.PASTE SHEET'!R640)</f>
        <v/>
      </c>
      <c s="50" t="str">
        <f>IF('S.D.PASTE SHEET'!S640="","",'S.D.PASTE SHEET'!S640)</f>
        <v/>
      </c>
      <c s="50" t="str">
        <f>IF('S.D.PASTE SHEET'!T640="","",'S.D.PASTE SHEET'!T640)</f>
        <v/>
      </c>
      <c s="50" t="str">
        <f>IF('S.D.PASTE SHEET'!U640="","",'S.D.PASTE SHEET'!U640)</f>
        <v/>
      </c>
      <c s="50" t="str">
        <f>IF('S.D.PASTE SHEET'!V640="","",'S.D.PASTE SHEET'!V640)</f>
        <v/>
      </c>
      <c s="50" t="str">
        <f>IF('S.D.PASTE SHEET'!W640="","",'S.D.PASTE SHEET'!W640)</f>
        <v/>
      </c>
      <c s="50" t="str">
        <f>IF('S.D.PASTE SHEET'!X640="","",'S.D.PASTE SHEET'!X640)</f>
        <v/>
      </c>
      <c s="50" t="str">
        <f>IF('S.D.PASTE SHEET'!Y640="","",'S.D.PASTE SHEET'!Y640)</f>
        <v/>
      </c>
      <c s="50" t="str">
        <f>IF('S.D.PASTE SHEET'!Z640="","",'S.D.PASTE SHEET'!Z640)</f>
        <v/>
      </c>
      <c s="50" t="str">
        <f>IF('S.D.PASTE SHEET'!AA640="","",'S.D.PASTE SHEET'!AA640)</f>
        <v/>
      </c>
      <c s="50" t="str">
        <f>IF('S.D.PASTE SHEET'!AB640="","",'S.D.PASTE SHEET'!AB640)</f>
        <v/>
      </c>
      <c s="50" t="str">
        <f>IF('S.D.PASTE SHEET'!AC640="","",'S.D.PASTE SHEET'!AC640)</f>
        <v/>
      </c>
      <c s="50" t="str">
        <f>IF('S.D.PASTE SHEET'!AD640="","",'S.D.PASTE SHEET'!AD640)</f>
        <v/>
      </c>
      <c s="52"/>
      <c s="48" t="str">
        <f>IF(AK640="","",IF(AK640&gt;0,COUNT($AG$2:AG640),""))</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IF(BC640="","",IF(BC640&gt;0,COUNT($AY$2:AY640),""))</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41" spans="1:66" ht="15.75" customHeight="1">
      <c r="A641" s="50" t="str">
        <f>IF('S.D.PASTE SHEET'!A641="","",'S.D.PASTE SHEET'!A641)</f>
        <v/>
      </c>
      <c s="50" t="str">
        <f>IF('S.D.PASTE SHEET'!B641="","",'S.D.PASTE SHEET'!B641)</f>
        <v/>
      </c>
      <c s="50" t="str">
        <f>IF('S.D.PASTE SHEET'!C641="","",'S.D.PASTE SHEET'!C641)</f>
        <v/>
      </c>
      <c s="51" t="str">
        <f>IF('S.D.PASTE SHEET'!D641="","",'S.D.PASTE SHEET'!D641)</f>
        <v/>
      </c>
      <c s="50" t="str">
        <f>IF('S.D.PASTE SHEET'!E641="","",UPPER('S.D.PASTE SHEET'!E641))</f>
        <v/>
      </c>
      <c s="50" t="str">
        <f>IF('S.D.PASTE SHEET'!F641="","",'S.D.PASTE SHEET'!F641)</f>
        <v/>
      </c>
      <c s="50" t="str">
        <f>IF('S.D.PASTE SHEET'!G641="","",UPPER('S.D.PASTE SHEET'!G641))</f>
        <v/>
      </c>
      <c s="50" t="str">
        <f>IF('S.D.PASTE SHEET'!H641="","",UPPER('S.D.PASTE SHEET'!H641))</f>
        <v/>
      </c>
      <c s="50" t="str">
        <f>IF('S.D.PASTE SHEET'!I641="","",'S.D.PASTE SHEET'!I641)</f>
        <v/>
      </c>
      <c s="51" t="str">
        <f>IF('S.D.PASTE SHEET'!J641="","",'S.D.PASTE SHEET'!J641)</f>
        <v/>
      </c>
      <c s="50" t="str">
        <f>IF('S.D.PASTE SHEET'!K641="","",'S.D.PASTE SHEET'!K641)</f>
        <v/>
      </c>
      <c s="50" t="str">
        <f>IF('S.D.PASTE SHEET'!L641="","",'S.D.PASTE SHEET'!L641)</f>
        <v/>
      </c>
      <c s="50" t="str">
        <f>IF('S.D.PASTE SHEET'!M641="","",'S.D.PASTE SHEET'!M641)</f>
        <v/>
      </c>
      <c s="50" t="str">
        <f>IF('S.D.PASTE SHEET'!N641="","",'S.D.PASTE SHEET'!N641)</f>
        <v/>
      </c>
      <c s="50" t="str">
        <f>IF('S.D.PASTE SHEET'!O641="","",'S.D.PASTE SHEET'!O641)</f>
        <v/>
      </c>
      <c s="50" t="str">
        <f>IF('S.D.PASTE SHEET'!P641="","",'S.D.PASTE SHEET'!P641)</f>
        <v/>
      </c>
      <c s="50" t="str">
        <f>IF('S.D.PASTE SHEET'!Q641="","",'S.D.PASTE SHEET'!Q641)</f>
        <v/>
      </c>
      <c s="50" t="str">
        <f>IF('S.D.PASTE SHEET'!R641="","",'S.D.PASTE SHEET'!R641)</f>
        <v/>
      </c>
      <c s="50" t="str">
        <f>IF('S.D.PASTE SHEET'!S641="","",'S.D.PASTE SHEET'!S641)</f>
        <v/>
      </c>
      <c s="50" t="str">
        <f>IF('S.D.PASTE SHEET'!T641="","",'S.D.PASTE SHEET'!T641)</f>
        <v/>
      </c>
      <c s="50" t="str">
        <f>IF('S.D.PASTE SHEET'!U641="","",'S.D.PASTE SHEET'!U641)</f>
        <v/>
      </c>
      <c s="50" t="str">
        <f>IF('S.D.PASTE SHEET'!V641="","",'S.D.PASTE SHEET'!V641)</f>
        <v/>
      </c>
      <c s="50" t="str">
        <f>IF('S.D.PASTE SHEET'!W641="","",'S.D.PASTE SHEET'!W641)</f>
        <v/>
      </c>
      <c s="50" t="str">
        <f>IF('S.D.PASTE SHEET'!X641="","",'S.D.PASTE SHEET'!X641)</f>
        <v/>
      </c>
      <c s="50" t="str">
        <f>IF('S.D.PASTE SHEET'!Y641="","",'S.D.PASTE SHEET'!Y641)</f>
        <v/>
      </c>
      <c s="50" t="str">
        <f>IF('S.D.PASTE SHEET'!Z641="","",'S.D.PASTE SHEET'!Z641)</f>
        <v/>
      </c>
      <c s="50" t="str">
        <f>IF('S.D.PASTE SHEET'!AA641="","",'S.D.PASTE SHEET'!AA641)</f>
        <v/>
      </c>
      <c s="50" t="str">
        <f>IF('S.D.PASTE SHEET'!AB641="","",'S.D.PASTE SHEET'!AB641)</f>
        <v/>
      </c>
      <c s="50" t="str">
        <f>IF('S.D.PASTE SHEET'!AC641="","",'S.D.PASTE SHEET'!AC641)</f>
        <v/>
      </c>
      <c s="50" t="str">
        <f>IF('S.D.PASTE SHEET'!AD641="","",'S.D.PASTE SHEET'!AD641)</f>
        <v/>
      </c>
      <c s="52"/>
      <c s="48" t="str">
        <f>IF(AK641="","",IF(AK641&gt;0,COUNT($AG$2:AG641),""))</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IF(BC641="","",IF(BC641&gt;0,COUNT($AY$2:AY641),""))</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42" spans="1:66" ht="15.75" customHeight="1">
      <c r="A642" s="50" t="str">
        <f>IF('S.D.PASTE SHEET'!A642="","",'S.D.PASTE SHEET'!A642)</f>
        <v/>
      </c>
      <c s="50" t="str">
        <f>IF('S.D.PASTE SHEET'!B642="","",'S.D.PASTE SHEET'!B642)</f>
        <v/>
      </c>
      <c s="50" t="str">
        <f>IF('S.D.PASTE SHEET'!C642="","",'S.D.PASTE SHEET'!C642)</f>
        <v/>
      </c>
      <c s="51" t="str">
        <f>IF('S.D.PASTE SHEET'!D642="","",'S.D.PASTE SHEET'!D642)</f>
        <v/>
      </c>
      <c s="50" t="str">
        <f>IF('S.D.PASTE SHEET'!E642="","",UPPER('S.D.PASTE SHEET'!E642))</f>
        <v/>
      </c>
      <c s="50" t="str">
        <f>IF('S.D.PASTE SHEET'!F642="","",'S.D.PASTE SHEET'!F642)</f>
        <v/>
      </c>
      <c s="50" t="str">
        <f>IF('S.D.PASTE SHEET'!G642="","",UPPER('S.D.PASTE SHEET'!G642))</f>
        <v/>
      </c>
      <c s="50" t="str">
        <f>IF('S.D.PASTE SHEET'!H642="","",UPPER('S.D.PASTE SHEET'!H642))</f>
        <v/>
      </c>
      <c s="50" t="str">
        <f>IF('S.D.PASTE SHEET'!I642="","",'S.D.PASTE SHEET'!I642)</f>
        <v/>
      </c>
      <c s="51" t="str">
        <f>IF('S.D.PASTE SHEET'!J642="","",'S.D.PASTE SHEET'!J642)</f>
        <v/>
      </c>
      <c s="50" t="str">
        <f>IF('S.D.PASTE SHEET'!K642="","",'S.D.PASTE SHEET'!K642)</f>
        <v/>
      </c>
      <c s="50" t="str">
        <f>IF('S.D.PASTE SHEET'!L642="","",'S.D.PASTE SHEET'!L642)</f>
        <v/>
      </c>
      <c s="50" t="str">
        <f>IF('S.D.PASTE SHEET'!M642="","",'S.D.PASTE SHEET'!M642)</f>
        <v/>
      </c>
      <c s="50" t="str">
        <f>IF('S.D.PASTE SHEET'!N642="","",'S.D.PASTE SHEET'!N642)</f>
        <v/>
      </c>
      <c s="50" t="str">
        <f>IF('S.D.PASTE SHEET'!O642="","",'S.D.PASTE SHEET'!O642)</f>
        <v/>
      </c>
      <c s="50" t="str">
        <f>IF('S.D.PASTE SHEET'!P642="","",'S.D.PASTE SHEET'!P642)</f>
        <v/>
      </c>
      <c s="50" t="str">
        <f>IF('S.D.PASTE SHEET'!Q642="","",'S.D.PASTE SHEET'!Q642)</f>
        <v/>
      </c>
      <c s="50" t="str">
        <f>IF('S.D.PASTE SHEET'!R642="","",'S.D.PASTE SHEET'!R642)</f>
        <v/>
      </c>
      <c s="50" t="str">
        <f>IF('S.D.PASTE SHEET'!S642="","",'S.D.PASTE SHEET'!S642)</f>
        <v/>
      </c>
      <c s="50" t="str">
        <f>IF('S.D.PASTE SHEET'!T642="","",'S.D.PASTE SHEET'!T642)</f>
        <v/>
      </c>
      <c s="50" t="str">
        <f>IF('S.D.PASTE SHEET'!U642="","",'S.D.PASTE SHEET'!U642)</f>
        <v/>
      </c>
      <c s="50" t="str">
        <f>IF('S.D.PASTE SHEET'!V642="","",'S.D.PASTE SHEET'!V642)</f>
        <v/>
      </c>
      <c s="50" t="str">
        <f>IF('S.D.PASTE SHEET'!W642="","",'S.D.PASTE SHEET'!W642)</f>
        <v/>
      </c>
      <c s="50" t="str">
        <f>IF('S.D.PASTE SHEET'!X642="","",'S.D.PASTE SHEET'!X642)</f>
        <v/>
      </c>
      <c s="50" t="str">
        <f>IF('S.D.PASTE SHEET'!Y642="","",'S.D.PASTE SHEET'!Y642)</f>
        <v/>
      </c>
      <c s="50" t="str">
        <f>IF('S.D.PASTE SHEET'!Z642="","",'S.D.PASTE SHEET'!Z642)</f>
        <v/>
      </c>
      <c s="50" t="str">
        <f>IF('S.D.PASTE SHEET'!AA642="","",'S.D.PASTE SHEET'!AA642)</f>
        <v/>
      </c>
      <c s="50" t="str">
        <f>IF('S.D.PASTE SHEET'!AB642="","",'S.D.PASTE SHEET'!AB642)</f>
        <v/>
      </c>
      <c s="50" t="str">
        <f>IF('S.D.PASTE SHEET'!AC642="","",'S.D.PASTE SHEET'!AC642)</f>
        <v/>
      </c>
      <c s="50" t="str">
        <f>IF('S.D.PASTE SHEET'!AD642="","",'S.D.PASTE SHEET'!AD642)</f>
        <v/>
      </c>
      <c s="52"/>
      <c s="48" t="str">
        <f>IF(AK642="","",IF(AK642&gt;0,COUNT($AG$2:AG642),""))</f>
        <v/>
      </c>
      <c s="53" t="str">
        <f t="shared" si="289"/>
        <v/>
      </c>
      <c s="53" t="str">
        <f t="shared" si="290"/>
        <v/>
      </c>
      <c s="53" t="str">
        <f t="shared" si="291"/>
        <v/>
      </c>
      <c s="51" t="str">
        <f t="shared" si="292"/>
        <v/>
      </c>
      <c s="53" t="str">
        <f t="shared" si="293"/>
        <v/>
      </c>
      <c s="53" t="str">
        <f t="shared" si="294"/>
        <v/>
      </c>
      <c s="53" t="str">
        <f t="shared" si="295"/>
        <v/>
      </c>
      <c s="53" t="str">
        <f t="shared" si="296"/>
        <v/>
      </c>
      <c s="53" t="str">
        <f t="shared" si="297"/>
        <v/>
      </c>
      <c s="51" t="str">
        <f t="shared" si="298"/>
        <v/>
      </c>
      <c s="53" t="str">
        <f t="shared" si="299"/>
        <v/>
      </c>
      <c s="53" t="str">
        <f t="shared" si="300"/>
        <v/>
      </c>
      <c s="53" t="str">
        <f t="shared" si="301"/>
        <v/>
      </c>
      <c s="53" t="str">
        <f t="shared" si="302"/>
        <v/>
      </c>
      <c s="53" t="str">
        <f t="shared" si="303"/>
        <v/>
      </c>
      <c s="53" t="str">
        <f t="shared" si="304"/>
        <v/>
      </c>
      <c s="48"/>
      <c s="48" t="str">
        <f>IF(BC642="","",IF(BC642&gt;0,COUNT($AY$2:AY642),""))</f>
        <v/>
      </c>
      <c s="54" t="str">
        <f t="shared" si="305"/>
        <v/>
      </c>
      <c s="54" t="str">
        <f t="shared" si="306"/>
        <v/>
      </c>
      <c s="54" t="str">
        <f t="shared" si="307"/>
        <v/>
      </c>
      <c s="51" t="str">
        <f t="shared" si="308"/>
        <v/>
      </c>
      <c s="54" t="str">
        <f t="shared" si="309"/>
        <v/>
      </c>
      <c s="54" t="str">
        <f t="shared" si="310"/>
        <v/>
      </c>
      <c s="54" t="str">
        <f t="shared" si="311"/>
        <v/>
      </c>
      <c s="54" t="str">
        <f t="shared" si="312"/>
        <v/>
      </c>
      <c s="54" t="str">
        <f t="shared" si="313"/>
        <v/>
      </c>
      <c s="51" t="str">
        <f t="shared" si="314"/>
        <v/>
      </c>
      <c s="54" t="str">
        <f t="shared" si="315"/>
        <v/>
      </c>
      <c s="54" t="str">
        <f t="shared" si="316"/>
        <v/>
      </c>
      <c s="54" t="str">
        <f t="shared" si="317"/>
        <v/>
      </c>
      <c s="54" t="str">
        <f t="shared" si="318"/>
        <v/>
      </c>
      <c s="54" t="str">
        <f t="shared" si="319"/>
        <v/>
      </c>
      <c s="54" t="str">
        <f t="shared" si="320"/>
        <v/>
      </c>
    </row>
    <row r="643" spans="1:66" ht="15.75" customHeight="1">
      <c r="A643" s="50" t="str">
        <f>IF('S.D.PASTE SHEET'!A643="","",'S.D.PASTE SHEET'!A643)</f>
        <v/>
      </c>
      <c s="50" t="str">
        <f>IF('S.D.PASTE SHEET'!B643="","",'S.D.PASTE SHEET'!B643)</f>
        <v/>
      </c>
      <c s="50" t="str">
        <f>IF('S.D.PASTE SHEET'!C643="","",'S.D.PASTE SHEET'!C643)</f>
        <v/>
      </c>
      <c s="51" t="str">
        <f>IF('S.D.PASTE SHEET'!D643="","",'S.D.PASTE SHEET'!D643)</f>
        <v/>
      </c>
      <c s="50" t="str">
        <f>IF('S.D.PASTE SHEET'!E643="","",UPPER('S.D.PASTE SHEET'!E643))</f>
        <v/>
      </c>
      <c s="50" t="str">
        <f>IF('S.D.PASTE SHEET'!F643="","",'S.D.PASTE SHEET'!F643)</f>
        <v/>
      </c>
      <c s="50" t="str">
        <f>IF('S.D.PASTE SHEET'!G643="","",UPPER('S.D.PASTE SHEET'!G643))</f>
        <v/>
      </c>
      <c s="50" t="str">
        <f>IF('S.D.PASTE SHEET'!H643="","",UPPER('S.D.PASTE SHEET'!H643))</f>
        <v/>
      </c>
      <c s="50" t="str">
        <f>IF('S.D.PASTE SHEET'!I643="","",'S.D.PASTE SHEET'!I643)</f>
        <v/>
      </c>
      <c s="51" t="str">
        <f>IF('S.D.PASTE SHEET'!J643="","",'S.D.PASTE SHEET'!J643)</f>
        <v/>
      </c>
      <c s="50" t="str">
        <f>IF('S.D.PASTE SHEET'!K643="","",'S.D.PASTE SHEET'!K643)</f>
        <v/>
      </c>
      <c s="50" t="str">
        <f>IF('S.D.PASTE SHEET'!L643="","",'S.D.PASTE SHEET'!L643)</f>
        <v/>
      </c>
      <c s="50" t="str">
        <f>IF('S.D.PASTE SHEET'!M643="","",'S.D.PASTE SHEET'!M643)</f>
        <v/>
      </c>
      <c s="50" t="str">
        <f>IF('S.D.PASTE SHEET'!N643="","",'S.D.PASTE SHEET'!N643)</f>
        <v/>
      </c>
      <c s="50" t="str">
        <f>IF('S.D.PASTE SHEET'!O643="","",'S.D.PASTE SHEET'!O643)</f>
        <v/>
      </c>
      <c s="50" t="str">
        <f>IF('S.D.PASTE SHEET'!P643="","",'S.D.PASTE SHEET'!P643)</f>
        <v/>
      </c>
      <c s="50" t="str">
        <f>IF('S.D.PASTE SHEET'!Q643="","",'S.D.PASTE SHEET'!Q643)</f>
        <v/>
      </c>
      <c s="50" t="str">
        <f>IF('S.D.PASTE SHEET'!R643="","",'S.D.PASTE SHEET'!R643)</f>
        <v/>
      </c>
      <c s="50" t="str">
        <f>IF('S.D.PASTE SHEET'!S643="","",'S.D.PASTE SHEET'!S643)</f>
        <v/>
      </c>
      <c s="50" t="str">
        <f>IF('S.D.PASTE SHEET'!T643="","",'S.D.PASTE SHEET'!T643)</f>
        <v/>
      </c>
      <c s="50" t="str">
        <f>IF('S.D.PASTE SHEET'!U643="","",'S.D.PASTE SHEET'!U643)</f>
        <v/>
      </c>
      <c s="50" t="str">
        <f>IF('S.D.PASTE SHEET'!V643="","",'S.D.PASTE SHEET'!V643)</f>
        <v/>
      </c>
      <c s="50" t="str">
        <f>IF('S.D.PASTE SHEET'!W643="","",'S.D.PASTE SHEET'!W643)</f>
        <v/>
      </c>
      <c s="50" t="str">
        <f>IF('S.D.PASTE SHEET'!X643="","",'S.D.PASTE SHEET'!X643)</f>
        <v/>
      </c>
      <c s="50" t="str">
        <f>IF('S.D.PASTE SHEET'!Y643="","",'S.D.PASTE SHEET'!Y643)</f>
        <v/>
      </c>
      <c s="50" t="str">
        <f>IF('S.D.PASTE SHEET'!Z643="","",'S.D.PASTE SHEET'!Z643)</f>
        <v/>
      </c>
      <c s="50" t="str">
        <f>IF('S.D.PASTE SHEET'!AA643="","",'S.D.PASTE SHEET'!AA643)</f>
        <v/>
      </c>
      <c s="50" t="str">
        <f>IF('S.D.PASTE SHEET'!AB643="","",'S.D.PASTE SHEET'!AB643)</f>
        <v/>
      </c>
      <c s="50" t="str">
        <f>IF('S.D.PASTE SHEET'!AC643="","",'S.D.PASTE SHEET'!AC643)</f>
        <v/>
      </c>
      <c s="50" t="str">
        <f>IF('S.D.PASTE SHEET'!AD643="","",'S.D.PASTE SHEET'!AD643)</f>
        <v/>
      </c>
      <c s="52"/>
      <c s="48" t="str">
        <f>IF(AK643="","",IF(AK643&gt;0,COUNT($AG$2:AG643),""))</f>
        <v/>
      </c>
      <c s="53" t="str">
        <f t="shared" si="321" ref="AG643:AG706">IF(AND($AJ$1=12,$A643=12),$A643,"")</f>
        <v/>
      </c>
      <c s="53" t="str">
        <f t="shared" si="322" ref="AH643:AH706">IF(AND($AJ$1=12,$A643=12),$B643,"")</f>
        <v/>
      </c>
      <c s="53" t="str">
        <f t="shared" si="323" ref="AI643:AI706">IF(AND($AJ$1=12,$A643=12),C643,"")</f>
        <v/>
      </c>
      <c s="51" t="str">
        <f t="shared" si="324" ref="AJ643:AJ706">IF(AND($AJ$1=12,$A643=12),$D643,"")</f>
        <v/>
      </c>
      <c s="53" t="str">
        <f t="shared" si="325" ref="AK643:AK706">IF(AND($AJ$1=12,$A643=12),$E643,"")</f>
        <v/>
      </c>
      <c s="53" t="str">
        <f t="shared" si="326" ref="AL643:AL706">IF(AND($AJ$1=12,$A643=12),$F643,"")</f>
        <v/>
      </c>
      <c s="53" t="str">
        <f t="shared" si="327" ref="AM643:AM706">IF(AND($AJ$1=12,$A643=12),$G643,"")</f>
        <v/>
      </c>
      <c s="53" t="str">
        <f t="shared" si="328" ref="AN643:AN706">IF(AND($AJ$1=12,$A643=12),$H643,"")</f>
        <v/>
      </c>
      <c s="53" t="str">
        <f t="shared" si="329" ref="AO643:AO706">IF(AND($AJ$1=12,$A643=12),$I643,"")</f>
        <v/>
      </c>
      <c s="51" t="str">
        <f t="shared" si="330" ref="AP643:AP706">IF(AND($AJ$1=12,$A643=12),$J643,"")</f>
        <v/>
      </c>
      <c s="53" t="str">
        <f t="shared" si="331" ref="AQ643:AQ706">IF(AND($AJ$1=12,$A643=12),$K643,"")</f>
        <v/>
      </c>
      <c s="53" t="str">
        <f t="shared" si="332" ref="AR643:AR706">IF(AND($AJ$1=12,$A643=12),$L643,"")</f>
        <v/>
      </c>
      <c s="53" t="str">
        <f t="shared" si="333" ref="AS643:AS706">IF(AND($AJ$1=12,$A643=12),$M643,"")</f>
        <v/>
      </c>
      <c s="53" t="str">
        <f t="shared" si="334" ref="AT643:AT706">IF(AND($AJ$1=12,$A643=12),$N643,"")</f>
        <v/>
      </c>
      <c s="53" t="str">
        <f t="shared" si="335" ref="AU643:AU706">IF(AND($AJ$1=12,$A643=12),$O643,"")</f>
        <v/>
      </c>
      <c s="53" t="str">
        <f t="shared" si="336" ref="AV643:AV706">IF(AND($AJ$1=12,$A643=12),$P643,"")</f>
        <v/>
      </c>
      <c s="48"/>
      <c s="48" t="str">
        <f>IF(BC643="","",IF(BC643&gt;0,COUNT($AY$2:AY643),""))</f>
        <v/>
      </c>
      <c s="54" t="str">
        <f t="shared" si="337" ref="AY643:AY706">IF(AND($BB$1=12,$A643=12,$BC$1=$B643),$A643,"")</f>
        <v/>
      </c>
      <c s="54" t="str">
        <f t="shared" si="338" ref="AZ643:AZ706">IF(AND($BB$1=12,$A643=12,$BC$1=$B643),$B643,"")</f>
        <v/>
      </c>
      <c s="54" t="str">
        <f t="shared" si="339" ref="BA643:BA706">IF(AND($BB$1=12,$A643=12,$BC$1=$B643),$C643,"")</f>
        <v/>
      </c>
      <c s="51" t="str">
        <f t="shared" si="340" ref="BB643:BB706">IF(AND($BB$1=12,$A643=12,$BC$1=$B643),$D643,"")</f>
        <v/>
      </c>
      <c s="54" t="str">
        <f t="shared" si="341" ref="BC643:BC706">IF(AND($BB$1=12,$A643=12,$BC$1=$B643),$E643,"")</f>
        <v/>
      </c>
      <c s="54" t="str">
        <f t="shared" si="342" ref="BD643:BD706">IF(AND($BB$1=12,$A643=12,$BC$1=$B643),$F643,"")</f>
        <v/>
      </c>
      <c s="54" t="str">
        <f t="shared" si="343" ref="BE643:BE706">IF(AND($BB$1=12,$A643=12,$BC$1=$B643),$G643,"")</f>
        <v/>
      </c>
      <c s="54" t="str">
        <f t="shared" si="344" ref="BF643:BF706">IF(AND($BB$1=12,$A643=12,$BC$1=$B643),$H643,"")</f>
        <v/>
      </c>
      <c s="54" t="str">
        <f t="shared" si="345" ref="BG643:BG706">IF(AND($BB$1=12,$A643=12,$BC$1=$B643),$I643,"")</f>
        <v/>
      </c>
      <c s="51" t="str">
        <f t="shared" si="346" ref="BH643:BH706">IF(AND($BB$1=12,$A643=12,$BC$1=$B643),$J643,"")</f>
        <v/>
      </c>
      <c s="54" t="str">
        <f t="shared" si="347" ref="BI643:BI706">IF(AND($BB$1=12,$A643=12,$BC$1=$B643),$K643,"")</f>
        <v/>
      </c>
      <c s="54" t="str">
        <f t="shared" si="348" ref="BJ643:BJ706">IF(AND($BB$1=12,$A643=12,$BC$1=$B643),$L643,"")</f>
        <v/>
      </c>
      <c s="54" t="str">
        <f t="shared" si="349" ref="BK643:BK706">IF(AND($BB$1=12,$A643=12,$BC$1=$B643),$M643,"")</f>
        <v/>
      </c>
      <c s="54" t="str">
        <f t="shared" si="350" ref="BL643:BL706">IF(AND($BB$1=12,$A643=12,$BC$1=$B643),$N643,"")</f>
        <v/>
      </c>
      <c s="54" t="str">
        <f t="shared" si="351" ref="BM643:BM706">IF(AND($BB$1=12,$A643=12,$BC$1=$B643),$O643,"")</f>
        <v/>
      </c>
      <c s="54" t="str">
        <f t="shared" si="352" ref="BN643:BN706">IF(AND($BB$1=12,$A643=12,$BC$1=$B643),$P643,"")</f>
        <v/>
      </c>
    </row>
    <row r="644" spans="1:66" ht="15.75" customHeight="1">
      <c r="A644" s="50" t="str">
        <f>IF('S.D.PASTE SHEET'!A644="","",'S.D.PASTE SHEET'!A644)</f>
        <v/>
      </c>
      <c s="50" t="str">
        <f>IF('S.D.PASTE SHEET'!B644="","",'S.D.PASTE SHEET'!B644)</f>
        <v/>
      </c>
      <c s="50" t="str">
        <f>IF('S.D.PASTE SHEET'!C644="","",'S.D.PASTE SHEET'!C644)</f>
        <v/>
      </c>
      <c s="51" t="str">
        <f>IF('S.D.PASTE SHEET'!D644="","",'S.D.PASTE SHEET'!D644)</f>
        <v/>
      </c>
      <c s="50" t="str">
        <f>IF('S.D.PASTE SHEET'!E644="","",UPPER('S.D.PASTE SHEET'!E644))</f>
        <v/>
      </c>
      <c s="50" t="str">
        <f>IF('S.D.PASTE SHEET'!F644="","",'S.D.PASTE SHEET'!F644)</f>
        <v/>
      </c>
      <c s="50" t="str">
        <f>IF('S.D.PASTE SHEET'!G644="","",UPPER('S.D.PASTE SHEET'!G644))</f>
        <v/>
      </c>
      <c s="50" t="str">
        <f>IF('S.D.PASTE SHEET'!H644="","",UPPER('S.D.PASTE SHEET'!H644))</f>
        <v/>
      </c>
      <c s="50" t="str">
        <f>IF('S.D.PASTE SHEET'!I644="","",'S.D.PASTE SHEET'!I644)</f>
        <v/>
      </c>
      <c s="51" t="str">
        <f>IF('S.D.PASTE SHEET'!J644="","",'S.D.PASTE SHEET'!J644)</f>
        <v/>
      </c>
      <c s="50" t="str">
        <f>IF('S.D.PASTE SHEET'!K644="","",'S.D.PASTE SHEET'!K644)</f>
        <v/>
      </c>
      <c s="50" t="str">
        <f>IF('S.D.PASTE SHEET'!L644="","",'S.D.PASTE SHEET'!L644)</f>
        <v/>
      </c>
      <c s="50" t="str">
        <f>IF('S.D.PASTE SHEET'!M644="","",'S.D.PASTE SHEET'!M644)</f>
        <v/>
      </c>
      <c s="50" t="str">
        <f>IF('S.D.PASTE SHEET'!N644="","",'S.D.PASTE SHEET'!N644)</f>
        <v/>
      </c>
      <c s="50" t="str">
        <f>IF('S.D.PASTE SHEET'!O644="","",'S.D.PASTE SHEET'!O644)</f>
        <v/>
      </c>
      <c s="50" t="str">
        <f>IF('S.D.PASTE SHEET'!P644="","",'S.D.PASTE SHEET'!P644)</f>
        <v/>
      </c>
      <c s="50" t="str">
        <f>IF('S.D.PASTE SHEET'!Q644="","",'S.D.PASTE SHEET'!Q644)</f>
        <v/>
      </c>
      <c s="50" t="str">
        <f>IF('S.D.PASTE SHEET'!R644="","",'S.D.PASTE SHEET'!R644)</f>
        <v/>
      </c>
      <c s="50" t="str">
        <f>IF('S.D.PASTE SHEET'!S644="","",'S.D.PASTE SHEET'!S644)</f>
        <v/>
      </c>
      <c s="50" t="str">
        <f>IF('S.D.PASTE SHEET'!T644="","",'S.D.PASTE SHEET'!T644)</f>
        <v/>
      </c>
      <c s="50" t="str">
        <f>IF('S.D.PASTE SHEET'!U644="","",'S.D.PASTE SHEET'!U644)</f>
        <v/>
      </c>
      <c s="50" t="str">
        <f>IF('S.D.PASTE SHEET'!V644="","",'S.D.PASTE SHEET'!V644)</f>
        <v/>
      </c>
      <c s="50" t="str">
        <f>IF('S.D.PASTE SHEET'!W644="","",'S.D.PASTE SHEET'!W644)</f>
        <v/>
      </c>
      <c s="50" t="str">
        <f>IF('S.D.PASTE SHEET'!X644="","",'S.D.PASTE SHEET'!X644)</f>
        <v/>
      </c>
      <c s="50" t="str">
        <f>IF('S.D.PASTE SHEET'!Y644="","",'S.D.PASTE SHEET'!Y644)</f>
        <v/>
      </c>
      <c s="50" t="str">
        <f>IF('S.D.PASTE SHEET'!Z644="","",'S.D.PASTE SHEET'!Z644)</f>
        <v/>
      </c>
      <c s="50" t="str">
        <f>IF('S.D.PASTE SHEET'!AA644="","",'S.D.PASTE SHEET'!AA644)</f>
        <v/>
      </c>
      <c s="50" t="str">
        <f>IF('S.D.PASTE SHEET'!AB644="","",'S.D.PASTE SHEET'!AB644)</f>
        <v/>
      </c>
      <c s="50" t="str">
        <f>IF('S.D.PASTE SHEET'!AC644="","",'S.D.PASTE SHEET'!AC644)</f>
        <v/>
      </c>
      <c s="50" t="str">
        <f>IF('S.D.PASTE SHEET'!AD644="","",'S.D.PASTE SHEET'!AD644)</f>
        <v/>
      </c>
      <c s="52"/>
      <c s="48" t="str">
        <f>IF(AK644="","",IF(AK644&gt;0,COUNT($AG$2:AG644),""))</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IF(BC644="","",IF(BC644&gt;0,COUNT($AY$2:AY644),""))</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45" spans="1:66" ht="15.75" customHeight="1">
      <c r="A645" s="50" t="str">
        <f>IF('S.D.PASTE SHEET'!A645="","",'S.D.PASTE SHEET'!A645)</f>
        <v/>
      </c>
      <c s="50" t="str">
        <f>IF('S.D.PASTE SHEET'!B645="","",'S.D.PASTE SHEET'!B645)</f>
        <v/>
      </c>
      <c s="50" t="str">
        <f>IF('S.D.PASTE SHEET'!C645="","",'S.D.PASTE SHEET'!C645)</f>
        <v/>
      </c>
      <c s="51" t="str">
        <f>IF('S.D.PASTE SHEET'!D645="","",'S.D.PASTE SHEET'!D645)</f>
        <v/>
      </c>
      <c s="50" t="str">
        <f>IF('S.D.PASTE SHEET'!E645="","",UPPER('S.D.PASTE SHEET'!E645))</f>
        <v/>
      </c>
      <c s="50" t="str">
        <f>IF('S.D.PASTE SHEET'!F645="","",'S.D.PASTE SHEET'!F645)</f>
        <v/>
      </c>
      <c s="50" t="str">
        <f>IF('S.D.PASTE SHEET'!G645="","",UPPER('S.D.PASTE SHEET'!G645))</f>
        <v/>
      </c>
      <c s="50" t="str">
        <f>IF('S.D.PASTE SHEET'!H645="","",UPPER('S.D.PASTE SHEET'!H645))</f>
        <v/>
      </c>
      <c s="50" t="str">
        <f>IF('S.D.PASTE SHEET'!I645="","",'S.D.PASTE SHEET'!I645)</f>
        <v/>
      </c>
      <c s="51" t="str">
        <f>IF('S.D.PASTE SHEET'!J645="","",'S.D.PASTE SHEET'!J645)</f>
        <v/>
      </c>
      <c s="50" t="str">
        <f>IF('S.D.PASTE SHEET'!K645="","",'S.D.PASTE SHEET'!K645)</f>
        <v/>
      </c>
      <c s="50" t="str">
        <f>IF('S.D.PASTE SHEET'!L645="","",'S.D.PASTE SHEET'!L645)</f>
        <v/>
      </c>
      <c s="50" t="str">
        <f>IF('S.D.PASTE SHEET'!M645="","",'S.D.PASTE SHEET'!M645)</f>
        <v/>
      </c>
      <c s="50" t="str">
        <f>IF('S.D.PASTE SHEET'!N645="","",'S.D.PASTE SHEET'!N645)</f>
        <v/>
      </c>
      <c s="50" t="str">
        <f>IF('S.D.PASTE SHEET'!O645="","",'S.D.PASTE SHEET'!O645)</f>
        <v/>
      </c>
      <c s="50" t="str">
        <f>IF('S.D.PASTE SHEET'!P645="","",'S.D.PASTE SHEET'!P645)</f>
        <v/>
      </c>
      <c s="50" t="str">
        <f>IF('S.D.PASTE SHEET'!Q645="","",'S.D.PASTE SHEET'!Q645)</f>
        <v/>
      </c>
      <c s="50" t="str">
        <f>IF('S.D.PASTE SHEET'!R645="","",'S.D.PASTE SHEET'!R645)</f>
        <v/>
      </c>
      <c s="50" t="str">
        <f>IF('S.D.PASTE SHEET'!S645="","",'S.D.PASTE SHEET'!S645)</f>
        <v/>
      </c>
      <c s="50" t="str">
        <f>IF('S.D.PASTE SHEET'!T645="","",'S.D.PASTE SHEET'!T645)</f>
        <v/>
      </c>
      <c s="50" t="str">
        <f>IF('S.D.PASTE SHEET'!U645="","",'S.D.PASTE SHEET'!U645)</f>
        <v/>
      </c>
      <c s="50" t="str">
        <f>IF('S.D.PASTE SHEET'!V645="","",'S.D.PASTE SHEET'!V645)</f>
        <v/>
      </c>
      <c s="50" t="str">
        <f>IF('S.D.PASTE SHEET'!W645="","",'S.D.PASTE SHEET'!W645)</f>
        <v/>
      </c>
      <c s="50" t="str">
        <f>IF('S.D.PASTE SHEET'!X645="","",'S.D.PASTE SHEET'!X645)</f>
        <v/>
      </c>
      <c s="50" t="str">
        <f>IF('S.D.PASTE SHEET'!Y645="","",'S.D.PASTE SHEET'!Y645)</f>
        <v/>
      </c>
      <c s="50" t="str">
        <f>IF('S.D.PASTE SHEET'!Z645="","",'S.D.PASTE SHEET'!Z645)</f>
        <v/>
      </c>
      <c s="50" t="str">
        <f>IF('S.D.PASTE SHEET'!AA645="","",'S.D.PASTE SHEET'!AA645)</f>
        <v/>
      </c>
      <c s="50" t="str">
        <f>IF('S.D.PASTE SHEET'!AB645="","",'S.D.PASTE SHEET'!AB645)</f>
        <v/>
      </c>
      <c s="50" t="str">
        <f>IF('S.D.PASTE SHEET'!AC645="","",'S.D.PASTE SHEET'!AC645)</f>
        <v/>
      </c>
      <c s="50" t="str">
        <f>IF('S.D.PASTE SHEET'!AD645="","",'S.D.PASTE SHEET'!AD645)</f>
        <v/>
      </c>
      <c s="52"/>
      <c s="48" t="str">
        <f>IF(AK645="","",IF(AK645&gt;0,COUNT($AG$2:AG645),""))</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IF(BC645="","",IF(BC645&gt;0,COUNT($AY$2:AY645),""))</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46" spans="1:66" ht="15.75" customHeight="1">
      <c r="A646" s="50" t="str">
        <f>IF('S.D.PASTE SHEET'!A646="","",'S.D.PASTE SHEET'!A646)</f>
        <v/>
      </c>
      <c s="50" t="str">
        <f>IF('S.D.PASTE SHEET'!B646="","",'S.D.PASTE SHEET'!B646)</f>
        <v/>
      </c>
      <c s="50" t="str">
        <f>IF('S.D.PASTE SHEET'!C646="","",'S.D.PASTE SHEET'!C646)</f>
        <v/>
      </c>
      <c s="51" t="str">
        <f>IF('S.D.PASTE SHEET'!D646="","",'S.D.PASTE SHEET'!D646)</f>
        <v/>
      </c>
      <c s="50" t="str">
        <f>IF('S.D.PASTE SHEET'!E646="","",UPPER('S.D.PASTE SHEET'!E646))</f>
        <v/>
      </c>
      <c s="50" t="str">
        <f>IF('S.D.PASTE SHEET'!F646="","",'S.D.PASTE SHEET'!F646)</f>
        <v/>
      </c>
      <c s="50" t="str">
        <f>IF('S.D.PASTE SHEET'!G646="","",UPPER('S.D.PASTE SHEET'!G646))</f>
        <v/>
      </c>
      <c s="50" t="str">
        <f>IF('S.D.PASTE SHEET'!H646="","",UPPER('S.D.PASTE SHEET'!H646))</f>
        <v/>
      </c>
      <c s="50" t="str">
        <f>IF('S.D.PASTE SHEET'!I646="","",'S.D.PASTE SHEET'!I646)</f>
        <v/>
      </c>
      <c s="51" t="str">
        <f>IF('S.D.PASTE SHEET'!J646="","",'S.D.PASTE SHEET'!J646)</f>
        <v/>
      </c>
      <c s="50" t="str">
        <f>IF('S.D.PASTE SHEET'!K646="","",'S.D.PASTE SHEET'!K646)</f>
        <v/>
      </c>
      <c s="50" t="str">
        <f>IF('S.D.PASTE SHEET'!L646="","",'S.D.PASTE SHEET'!L646)</f>
        <v/>
      </c>
      <c s="50" t="str">
        <f>IF('S.D.PASTE SHEET'!M646="","",'S.D.PASTE SHEET'!M646)</f>
        <v/>
      </c>
      <c s="50" t="str">
        <f>IF('S.D.PASTE SHEET'!N646="","",'S.D.PASTE SHEET'!N646)</f>
        <v/>
      </c>
      <c s="50" t="str">
        <f>IF('S.D.PASTE SHEET'!O646="","",'S.D.PASTE SHEET'!O646)</f>
        <v/>
      </c>
      <c s="50" t="str">
        <f>IF('S.D.PASTE SHEET'!P646="","",'S.D.PASTE SHEET'!P646)</f>
        <v/>
      </c>
      <c s="50" t="str">
        <f>IF('S.D.PASTE SHEET'!Q646="","",'S.D.PASTE SHEET'!Q646)</f>
        <v/>
      </c>
      <c s="50" t="str">
        <f>IF('S.D.PASTE SHEET'!R646="","",'S.D.PASTE SHEET'!R646)</f>
        <v/>
      </c>
      <c s="50" t="str">
        <f>IF('S.D.PASTE SHEET'!S646="","",'S.D.PASTE SHEET'!S646)</f>
        <v/>
      </c>
      <c s="50" t="str">
        <f>IF('S.D.PASTE SHEET'!T646="","",'S.D.PASTE SHEET'!T646)</f>
        <v/>
      </c>
      <c s="50" t="str">
        <f>IF('S.D.PASTE SHEET'!U646="","",'S.D.PASTE SHEET'!U646)</f>
        <v/>
      </c>
      <c s="50" t="str">
        <f>IF('S.D.PASTE SHEET'!V646="","",'S.D.PASTE SHEET'!V646)</f>
        <v/>
      </c>
      <c s="50" t="str">
        <f>IF('S.D.PASTE SHEET'!W646="","",'S.D.PASTE SHEET'!W646)</f>
        <v/>
      </c>
      <c s="50" t="str">
        <f>IF('S.D.PASTE SHEET'!X646="","",'S.D.PASTE SHEET'!X646)</f>
        <v/>
      </c>
      <c s="50" t="str">
        <f>IF('S.D.PASTE SHEET'!Y646="","",'S.D.PASTE SHEET'!Y646)</f>
        <v/>
      </c>
      <c s="50" t="str">
        <f>IF('S.D.PASTE SHEET'!Z646="","",'S.D.PASTE SHEET'!Z646)</f>
        <v/>
      </c>
      <c s="50" t="str">
        <f>IF('S.D.PASTE SHEET'!AA646="","",'S.D.PASTE SHEET'!AA646)</f>
        <v/>
      </c>
      <c s="50" t="str">
        <f>IF('S.D.PASTE SHEET'!AB646="","",'S.D.PASTE SHEET'!AB646)</f>
        <v/>
      </c>
      <c s="50" t="str">
        <f>IF('S.D.PASTE SHEET'!AC646="","",'S.D.PASTE SHEET'!AC646)</f>
        <v/>
      </c>
      <c s="50" t="str">
        <f>IF('S.D.PASTE SHEET'!AD646="","",'S.D.PASTE SHEET'!AD646)</f>
        <v/>
      </c>
      <c s="52"/>
      <c s="48" t="str">
        <f>IF(AK646="","",IF(AK646&gt;0,COUNT($AG$2:AG646),""))</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IF(BC646="","",IF(BC646&gt;0,COUNT($AY$2:AY646),""))</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47" spans="1:66" ht="15.75" customHeight="1">
      <c r="A647" s="50" t="str">
        <f>IF('S.D.PASTE SHEET'!A647="","",'S.D.PASTE SHEET'!A647)</f>
        <v/>
      </c>
      <c s="50" t="str">
        <f>IF('S.D.PASTE SHEET'!B647="","",'S.D.PASTE SHEET'!B647)</f>
        <v/>
      </c>
      <c s="50" t="str">
        <f>IF('S.D.PASTE SHEET'!C647="","",'S.D.PASTE SHEET'!C647)</f>
        <v/>
      </c>
      <c s="51" t="str">
        <f>IF('S.D.PASTE SHEET'!D647="","",'S.D.PASTE SHEET'!D647)</f>
        <v/>
      </c>
      <c s="50" t="str">
        <f>IF('S.D.PASTE SHEET'!E647="","",UPPER('S.D.PASTE SHEET'!E647))</f>
        <v/>
      </c>
      <c s="50" t="str">
        <f>IF('S.D.PASTE SHEET'!F647="","",'S.D.PASTE SHEET'!F647)</f>
        <v/>
      </c>
      <c s="50" t="str">
        <f>IF('S.D.PASTE SHEET'!G647="","",UPPER('S.D.PASTE SHEET'!G647))</f>
        <v/>
      </c>
      <c s="50" t="str">
        <f>IF('S.D.PASTE SHEET'!H647="","",UPPER('S.D.PASTE SHEET'!H647))</f>
        <v/>
      </c>
      <c s="50" t="str">
        <f>IF('S.D.PASTE SHEET'!I647="","",'S.D.PASTE SHEET'!I647)</f>
        <v/>
      </c>
      <c s="51" t="str">
        <f>IF('S.D.PASTE SHEET'!J647="","",'S.D.PASTE SHEET'!J647)</f>
        <v/>
      </c>
      <c s="50" t="str">
        <f>IF('S.D.PASTE SHEET'!K647="","",'S.D.PASTE SHEET'!K647)</f>
        <v/>
      </c>
      <c s="50" t="str">
        <f>IF('S.D.PASTE SHEET'!L647="","",'S.D.PASTE SHEET'!L647)</f>
        <v/>
      </c>
      <c s="50" t="str">
        <f>IF('S.D.PASTE SHEET'!M647="","",'S.D.PASTE SHEET'!M647)</f>
        <v/>
      </c>
      <c s="50" t="str">
        <f>IF('S.D.PASTE SHEET'!N647="","",'S.D.PASTE SHEET'!N647)</f>
        <v/>
      </c>
      <c s="50" t="str">
        <f>IF('S.D.PASTE SHEET'!O647="","",'S.D.PASTE SHEET'!O647)</f>
        <v/>
      </c>
      <c s="50" t="str">
        <f>IF('S.D.PASTE SHEET'!P647="","",'S.D.PASTE SHEET'!P647)</f>
        <v/>
      </c>
      <c s="50" t="str">
        <f>IF('S.D.PASTE SHEET'!Q647="","",'S.D.PASTE SHEET'!Q647)</f>
        <v/>
      </c>
      <c s="50" t="str">
        <f>IF('S.D.PASTE SHEET'!R647="","",'S.D.PASTE SHEET'!R647)</f>
        <v/>
      </c>
      <c s="50" t="str">
        <f>IF('S.D.PASTE SHEET'!S647="","",'S.D.PASTE SHEET'!S647)</f>
        <v/>
      </c>
      <c s="50" t="str">
        <f>IF('S.D.PASTE SHEET'!T647="","",'S.D.PASTE SHEET'!T647)</f>
        <v/>
      </c>
      <c s="50" t="str">
        <f>IF('S.D.PASTE SHEET'!U647="","",'S.D.PASTE SHEET'!U647)</f>
        <v/>
      </c>
      <c s="50" t="str">
        <f>IF('S.D.PASTE SHEET'!V647="","",'S.D.PASTE SHEET'!V647)</f>
        <v/>
      </c>
      <c s="50" t="str">
        <f>IF('S.D.PASTE SHEET'!W647="","",'S.D.PASTE SHEET'!W647)</f>
        <v/>
      </c>
      <c s="50" t="str">
        <f>IF('S.D.PASTE SHEET'!X647="","",'S.D.PASTE SHEET'!X647)</f>
        <v/>
      </c>
      <c s="50" t="str">
        <f>IF('S.D.PASTE SHEET'!Y647="","",'S.D.PASTE SHEET'!Y647)</f>
        <v/>
      </c>
      <c s="50" t="str">
        <f>IF('S.D.PASTE SHEET'!Z647="","",'S.D.PASTE SHEET'!Z647)</f>
        <v/>
      </c>
      <c s="50" t="str">
        <f>IF('S.D.PASTE SHEET'!AA647="","",'S.D.PASTE SHEET'!AA647)</f>
        <v/>
      </c>
      <c s="50" t="str">
        <f>IF('S.D.PASTE SHEET'!AB647="","",'S.D.PASTE SHEET'!AB647)</f>
        <v/>
      </c>
      <c s="50" t="str">
        <f>IF('S.D.PASTE SHEET'!AC647="","",'S.D.PASTE SHEET'!AC647)</f>
        <v/>
      </c>
      <c s="50" t="str">
        <f>IF('S.D.PASTE SHEET'!AD647="","",'S.D.PASTE SHEET'!AD647)</f>
        <v/>
      </c>
      <c s="52"/>
      <c s="48" t="str">
        <f>IF(AK647="","",IF(AK647&gt;0,COUNT($AG$2:AG647),""))</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IF(BC647="","",IF(BC647&gt;0,COUNT($AY$2:AY647),""))</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48" spans="1:66" ht="15.75" customHeight="1">
      <c r="A648" s="50" t="str">
        <f>IF('S.D.PASTE SHEET'!A648="","",'S.D.PASTE SHEET'!A648)</f>
        <v/>
      </c>
      <c s="50" t="str">
        <f>IF('S.D.PASTE SHEET'!B648="","",'S.D.PASTE SHEET'!B648)</f>
        <v/>
      </c>
      <c s="50" t="str">
        <f>IF('S.D.PASTE SHEET'!C648="","",'S.D.PASTE SHEET'!C648)</f>
        <v/>
      </c>
      <c s="51" t="str">
        <f>IF('S.D.PASTE SHEET'!D648="","",'S.D.PASTE SHEET'!D648)</f>
        <v/>
      </c>
      <c s="50" t="str">
        <f>IF('S.D.PASTE SHEET'!E648="","",UPPER('S.D.PASTE SHEET'!E648))</f>
        <v/>
      </c>
      <c s="50" t="str">
        <f>IF('S.D.PASTE SHEET'!F648="","",'S.D.PASTE SHEET'!F648)</f>
        <v/>
      </c>
      <c s="50" t="str">
        <f>IF('S.D.PASTE SHEET'!G648="","",UPPER('S.D.PASTE SHEET'!G648))</f>
        <v/>
      </c>
      <c s="50" t="str">
        <f>IF('S.D.PASTE SHEET'!H648="","",UPPER('S.D.PASTE SHEET'!H648))</f>
        <v/>
      </c>
      <c s="50" t="str">
        <f>IF('S.D.PASTE SHEET'!I648="","",'S.D.PASTE SHEET'!I648)</f>
        <v/>
      </c>
      <c s="51" t="str">
        <f>IF('S.D.PASTE SHEET'!J648="","",'S.D.PASTE SHEET'!J648)</f>
        <v/>
      </c>
      <c s="50" t="str">
        <f>IF('S.D.PASTE SHEET'!K648="","",'S.D.PASTE SHEET'!K648)</f>
        <v/>
      </c>
      <c s="50" t="str">
        <f>IF('S.D.PASTE SHEET'!L648="","",'S.D.PASTE SHEET'!L648)</f>
        <v/>
      </c>
      <c s="50" t="str">
        <f>IF('S.D.PASTE SHEET'!M648="","",'S.D.PASTE SHEET'!M648)</f>
        <v/>
      </c>
      <c s="50" t="str">
        <f>IF('S.D.PASTE SHEET'!N648="","",'S.D.PASTE SHEET'!N648)</f>
        <v/>
      </c>
      <c s="50" t="str">
        <f>IF('S.D.PASTE SHEET'!O648="","",'S.D.PASTE SHEET'!O648)</f>
        <v/>
      </c>
      <c s="50" t="str">
        <f>IF('S.D.PASTE SHEET'!P648="","",'S.D.PASTE SHEET'!P648)</f>
        <v/>
      </c>
      <c s="50" t="str">
        <f>IF('S.D.PASTE SHEET'!Q648="","",'S.D.PASTE SHEET'!Q648)</f>
        <v/>
      </c>
      <c s="50" t="str">
        <f>IF('S.D.PASTE SHEET'!R648="","",'S.D.PASTE SHEET'!R648)</f>
        <v/>
      </c>
      <c s="50" t="str">
        <f>IF('S.D.PASTE SHEET'!S648="","",'S.D.PASTE SHEET'!S648)</f>
        <v/>
      </c>
      <c s="50" t="str">
        <f>IF('S.D.PASTE SHEET'!T648="","",'S.D.PASTE SHEET'!T648)</f>
        <v/>
      </c>
      <c s="50" t="str">
        <f>IF('S.D.PASTE SHEET'!U648="","",'S.D.PASTE SHEET'!U648)</f>
        <v/>
      </c>
      <c s="50" t="str">
        <f>IF('S.D.PASTE SHEET'!V648="","",'S.D.PASTE SHEET'!V648)</f>
        <v/>
      </c>
      <c s="50" t="str">
        <f>IF('S.D.PASTE SHEET'!W648="","",'S.D.PASTE SHEET'!W648)</f>
        <v/>
      </c>
      <c s="50" t="str">
        <f>IF('S.D.PASTE SHEET'!X648="","",'S.D.PASTE SHEET'!X648)</f>
        <v/>
      </c>
      <c s="50" t="str">
        <f>IF('S.D.PASTE SHEET'!Y648="","",'S.D.PASTE SHEET'!Y648)</f>
        <v/>
      </c>
      <c s="50" t="str">
        <f>IF('S.D.PASTE SHEET'!Z648="","",'S.D.PASTE SHEET'!Z648)</f>
        <v/>
      </c>
      <c s="50" t="str">
        <f>IF('S.D.PASTE SHEET'!AA648="","",'S.D.PASTE SHEET'!AA648)</f>
        <v/>
      </c>
      <c s="50" t="str">
        <f>IF('S.D.PASTE SHEET'!AB648="","",'S.D.PASTE SHEET'!AB648)</f>
        <v/>
      </c>
      <c s="50" t="str">
        <f>IF('S.D.PASTE SHEET'!AC648="","",'S.D.PASTE SHEET'!AC648)</f>
        <v/>
      </c>
      <c s="50" t="str">
        <f>IF('S.D.PASTE SHEET'!AD648="","",'S.D.PASTE SHEET'!AD648)</f>
        <v/>
      </c>
      <c s="52"/>
      <c s="48" t="str">
        <f>IF(AK648="","",IF(AK648&gt;0,COUNT($AG$2:AG648),""))</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IF(BC648="","",IF(BC648&gt;0,COUNT($AY$2:AY648),""))</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49" spans="1:66" ht="15.75" customHeight="1">
      <c r="A649" s="50" t="str">
        <f>IF('S.D.PASTE SHEET'!A649="","",'S.D.PASTE SHEET'!A649)</f>
        <v/>
      </c>
      <c s="50" t="str">
        <f>IF('S.D.PASTE SHEET'!B649="","",'S.D.PASTE SHEET'!B649)</f>
        <v/>
      </c>
      <c s="50" t="str">
        <f>IF('S.D.PASTE SHEET'!C649="","",'S.D.PASTE SHEET'!C649)</f>
        <v/>
      </c>
      <c s="51" t="str">
        <f>IF('S.D.PASTE SHEET'!D649="","",'S.D.PASTE SHEET'!D649)</f>
        <v/>
      </c>
      <c s="50" t="str">
        <f>IF('S.D.PASTE SHEET'!E649="","",UPPER('S.D.PASTE SHEET'!E649))</f>
        <v/>
      </c>
      <c s="50" t="str">
        <f>IF('S.D.PASTE SHEET'!F649="","",'S.D.PASTE SHEET'!F649)</f>
        <v/>
      </c>
      <c s="50" t="str">
        <f>IF('S.D.PASTE SHEET'!G649="","",UPPER('S.D.PASTE SHEET'!G649))</f>
        <v/>
      </c>
      <c s="50" t="str">
        <f>IF('S.D.PASTE SHEET'!H649="","",UPPER('S.D.PASTE SHEET'!H649))</f>
        <v/>
      </c>
      <c s="50" t="str">
        <f>IF('S.D.PASTE SHEET'!I649="","",'S.D.PASTE SHEET'!I649)</f>
        <v/>
      </c>
      <c s="51" t="str">
        <f>IF('S.D.PASTE SHEET'!J649="","",'S.D.PASTE SHEET'!J649)</f>
        <v/>
      </c>
      <c s="50" t="str">
        <f>IF('S.D.PASTE SHEET'!K649="","",'S.D.PASTE SHEET'!K649)</f>
        <v/>
      </c>
      <c s="50" t="str">
        <f>IF('S.D.PASTE SHEET'!L649="","",'S.D.PASTE SHEET'!L649)</f>
        <v/>
      </c>
      <c s="50" t="str">
        <f>IF('S.D.PASTE SHEET'!M649="","",'S.D.PASTE SHEET'!M649)</f>
        <v/>
      </c>
      <c s="50" t="str">
        <f>IF('S.D.PASTE SHEET'!N649="","",'S.D.PASTE SHEET'!N649)</f>
        <v/>
      </c>
      <c s="50" t="str">
        <f>IF('S.D.PASTE SHEET'!O649="","",'S.D.PASTE SHEET'!O649)</f>
        <v/>
      </c>
      <c s="50" t="str">
        <f>IF('S.D.PASTE SHEET'!P649="","",'S.D.PASTE SHEET'!P649)</f>
        <v/>
      </c>
      <c s="50" t="str">
        <f>IF('S.D.PASTE SHEET'!Q649="","",'S.D.PASTE SHEET'!Q649)</f>
        <v/>
      </c>
      <c s="50" t="str">
        <f>IF('S.D.PASTE SHEET'!R649="","",'S.D.PASTE SHEET'!R649)</f>
        <v/>
      </c>
      <c s="50" t="str">
        <f>IF('S.D.PASTE SHEET'!S649="","",'S.D.PASTE SHEET'!S649)</f>
        <v/>
      </c>
      <c s="50" t="str">
        <f>IF('S.D.PASTE SHEET'!T649="","",'S.D.PASTE SHEET'!T649)</f>
        <v/>
      </c>
      <c s="50" t="str">
        <f>IF('S.D.PASTE SHEET'!U649="","",'S.D.PASTE SHEET'!U649)</f>
        <v/>
      </c>
      <c s="50" t="str">
        <f>IF('S.D.PASTE SHEET'!V649="","",'S.D.PASTE SHEET'!V649)</f>
        <v/>
      </c>
      <c s="50" t="str">
        <f>IF('S.D.PASTE SHEET'!W649="","",'S.D.PASTE SHEET'!W649)</f>
        <v/>
      </c>
      <c s="50" t="str">
        <f>IF('S.D.PASTE SHEET'!X649="","",'S.D.PASTE SHEET'!X649)</f>
        <v/>
      </c>
      <c s="50" t="str">
        <f>IF('S.D.PASTE SHEET'!Y649="","",'S.D.PASTE SHEET'!Y649)</f>
        <v/>
      </c>
      <c s="50" t="str">
        <f>IF('S.D.PASTE SHEET'!Z649="","",'S.D.PASTE SHEET'!Z649)</f>
        <v/>
      </c>
      <c s="50" t="str">
        <f>IF('S.D.PASTE SHEET'!AA649="","",'S.D.PASTE SHEET'!AA649)</f>
        <v/>
      </c>
      <c s="50" t="str">
        <f>IF('S.D.PASTE SHEET'!AB649="","",'S.D.PASTE SHEET'!AB649)</f>
        <v/>
      </c>
      <c s="50" t="str">
        <f>IF('S.D.PASTE SHEET'!AC649="","",'S.D.PASTE SHEET'!AC649)</f>
        <v/>
      </c>
      <c s="50" t="str">
        <f>IF('S.D.PASTE SHEET'!AD649="","",'S.D.PASTE SHEET'!AD649)</f>
        <v/>
      </c>
      <c s="52"/>
      <c s="48" t="str">
        <f>IF(AK649="","",IF(AK649&gt;0,COUNT($AG$2:AG649),""))</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IF(BC649="","",IF(BC649&gt;0,COUNT($AY$2:AY649),""))</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50" spans="1:66" ht="15.75" customHeight="1">
      <c r="A650" s="50" t="str">
        <f>IF('S.D.PASTE SHEET'!A650="","",'S.D.PASTE SHEET'!A650)</f>
        <v/>
      </c>
      <c s="50" t="str">
        <f>IF('S.D.PASTE SHEET'!B650="","",'S.D.PASTE SHEET'!B650)</f>
        <v/>
      </c>
      <c s="50" t="str">
        <f>IF('S.D.PASTE SHEET'!C650="","",'S.D.PASTE SHEET'!C650)</f>
        <v/>
      </c>
      <c s="51" t="str">
        <f>IF('S.D.PASTE SHEET'!D650="","",'S.D.PASTE SHEET'!D650)</f>
        <v/>
      </c>
      <c s="50" t="str">
        <f>IF('S.D.PASTE SHEET'!E650="","",UPPER('S.D.PASTE SHEET'!E650))</f>
        <v/>
      </c>
      <c s="50" t="str">
        <f>IF('S.D.PASTE SHEET'!F650="","",'S.D.PASTE SHEET'!F650)</f>
        <v/>
      </c>
      <c s="50" t="str">
        <f>IF('S.D.PASTE SHEET'!G650="","",UPPER('S.D.PASTE SHEET'!G650))</f>
        <v/>
      </c>
      <c s="50" t="str">
        <f>IF('S.D.PASTE SHEET'!H650="","",UPPER('S.D.PASTE SHEET'!H650))</f>
        <v/>
      </c>
      <c s="50" t="str">
        <f>IF('S.D.PASTE SHEET'!I650="","",'S.D.PASTE SHEET'!I650)</f>
        <v/>
      </c>
      <c s="51" t="str">
        <f>IF('S.D.PASTE SHEET'!J650="","",'S.D.PASTE SHEET'!J650)</f>
        <v/>
      </c>
      <c s="50" t="str">
        <f>IF('S.D.PASTE SHEET'!K650="","",'S.D.PASTE SHEET'!K650)</f>
        <v/>
      </c>
      <c s="50" t="str">
        <f>IF('S.D.PASTE SHEET'!L650="","",'S.D.PASTE SHEET'!L650)</f>
        <v/>
      </c>
      <c s="50" t="str">
        <f>IF('S.D.PASTE SHEET'!M650="","",'S.D.PASTE SHEET'!M650)</f>
        <v/>
      </c>
      <c s="50" t="str">
        <f>IF('S.D.PASTE SHEET'!N650="","",'S.D.PASTE SHEET'!N650)</f>
        <v/>
      </c>
      <c s="50" t="str">
        <f>IF('S.D.PASTE SHEET'!O650="","",'S.D.PASTE SHEET'!O650)</f>
        <v/>
      </c>
      <c s="50" t="str">
        <f>IF('S.D.PASTE SHEET'!P650="","",'S.D.PASTE SHEET'!P650)</f>
        <v/>
      </c>
      <c s="50" t="str">
        <f>IF('S.D.PASTE SHEET'!Q650="","",'S.D.PASTE SHEET'!Q650)</f>
        <v/>
      </c>
      <c s="50" t="str">
        <f>IF('S.D.PASTE SHEET'!R650="","",'S.D.PASTE SHEET'!R650)</f>
        <v/>
      </c>
      <c s="50" t="str">
        <f>IF('S.D.PASTE SHEET'!S650="","",'S.D.PASTE SHEET'!S650)</f>
        <v/>
      </c>
      <c s="50" t="str">
        <f>IF('S.D.PASTE SHEET'!T650="","",'S.D.PASTE SHEET'!T650)</f>
        <v/>
      </c>
      <c s="50" t="str">
        <f>IF('S.D.PASTE SHEET'!U650="","",'S.D.PASTE SHEET'!U650)</f>
        <v/>
      </c>
      <c s="50" t="str">
        <f>IF('S.D.PASTE SHEET'!V650="","",'S.D.PASTE SHEET'!V650)</f>
        <v/>
      </c>
      <c s="50" t="str">
        <f>IF('S.D.PASTE SHEET'!W650="","",'S.D.PASTE SHEET'!W650)</f>
        <v/>
      </c>
      <c s="50" t="str">
        <f>IF('S.D.PASTE SHEET'!X650="","",'S.D.PASTE SHEET'!X650)</f>
        <v/>
      </c>
      <c s="50" t="str">
        <f>IF('S.D.PASTE SHEET'!Y650="","",'S.D.PASTE SHEET'!Y650)</f>
        <v/>
      </c>
      <c s="50" t="str">
        <f>IF('S.D.PASTE SHEET'!Z650="","",'S.D.PASTE SHEET'!Z650)</f>
        <v/>
      </c>
      <c s="50" t="str">
        <f>IF('S.D.PASTE SHEET'!AA650="","",'S.D.PASTE SHEET'!AA650)</f>
        <v/>
      </c>
      <c s="50" t="str">
        <f>IF('S.D.PASTE SHEET'!AB650="","",'S.D.PASTE SHEET'!AB650)</f>
        <v/>
      </c>
      <c s="50" t="str">
        <f>IF('S.D.PASTE SHEET'!AC650="","",'S.D.PASTE SHEET'!AC650)</f>
        <v/>
      </c>
      <c s="50" t="str">
        <f>IF('S.D.PASTE SHEET'!AD650="","",'S.D.PASTE SHEET'!AD650)</f>
        <v/>
      </c>
      <c s="52"/>
      <c s="48" t="str">
        <f>IF(AK650="","",IF(AK650&gt;0,COUNT($AG$2:AG650),""))</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IF(BC650="","",IF(BC650&gt;0,COUNT($AY$2:AY650),""))</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51" spans="1:66" ht="15.75" customHeight="1">
      <c r="A651" s="50" t="str">
        <f>IF('S.D.PASTE SHEET'!A651="","",'S.D.PASTE SHEET'!A651)</f>
        <v/>
      </c>
      <c s="50" t="str">
        <f>IF('S.D.PASTE SHEET'!B651="","",'S.D.PASTE SHEET'!B651)</f>
        <v/>
      </c>
      <c s="50" t="str">
        <f>IF('S.D.PASTE SHEET'!C651="","",'S.D.PASTE SHEET'!C651)</f>
        <v/>
      </c>
      <c s="51" t="str">
        <f>IF('S.D.PASTE SHEET'!D651="","",'S.D.PASTE SHEET'!D651)</f>
        <v/>
      </c>
      <c s="50" t="str">
        <f>IF('S.D.PASTE SHEET'!E651="","",UPPER('S.D.PASTE SHEET'!E651))</f>
        <v/>
      </c>
      <c s="50" t="str">
        <f>IF('S.D.PASTE SHEET'!F651="","",'S.D.PASTE SHEET'!F651)</f>
        <v/>
      </c>
      <c s="50" t="str">
        <f>IF('S.D.PASTE SHEET'!G651="","",UPPER('S.D.PASTE SHEET'!G651))</f>
        <v/>
      </c>
      <c s="50" t="str">
        <f>IF('S.D.PASTE SHEET'!H651="","",UPPER('S.D.PASTE SHEET'!H651))</f>
        <v/>
      </c>
      <c s="50" t="str">
        <f>IF('S.D.PASTE SHEET'!I651="","",'S.D.PASTE SHEET'!I651)</f>
        <v/>
      </c>
      <c s="51" t="str">
        <f>IF('S.D.PASTE SHEET'!J651="","",'S.D.PASTE SHEET'!J651)</f>
        <v/>
      </c>
      <c s="50" t="str">
        <f>IF('S.D.PASTE SHEET'!K651="","",'S.D.PASTE SHEET'!K651)</f>
        <v/>
      </c>
      <c s="50" t="str">
        <f>IF('S.D.PASTE SHEET'!L651="","",'S.D.PASTE SHEET'!L651)</f>
        <v/>
      </c>
      <c s="50" t="str">
        <f>IF('S.D.PASTE SHEET'!M651="","",'S.D.PASTE SHEET'!M651)</f>
        <v/>
      </c>
      <c s="50" t="str">
        <f>IF('S.D.PASTE SHEET'!N651="","",'S.D.PASTE SHEET'!N651)</f>
        <v/>
      </c>
      <c s="50" t="str">
        <f>IF('S.D.PASTE SHEET'!O651="","",'S.D.PASTE SHEET'!O651)</f>
        <v/>
      </c>
      <c s="50" t="str">
        <f>IF('S.D.PASTE SHEET'!P651="","",'S.D.PASTE SHEET'!P651)</f>
        <v/>
      </c>
      <c s="50" t="str">
        <f>IF('S.D.PASTE SHEET'!Q651="","",'S.D.PASTE SHEET'!Q651)</f>
        <v/>
      </c>
      <c s="50" t="str">
        <f>IF('S.D.PASTE SHEET'!R651="","",'S.D.PASTE SHEET'!R651)</f>
        <v/>
      </c>
      <c s="50" t="str">
        <f>IF('S.D.PASTE SHEET'!S651="","",'S.D.PASTE SHEET'!S651)</f>
        <v/>
      </c>
      <c s="50" t="str">
        <f>IF('S.D.PASTE SHEET'!T651="","",'S.D.PASTE SHEET'!T651)</f>
        <v/>
      </c>
      <c s="50" t="str">
        <f>IF('S.D.PASTE SHEET'!U651="","",'S.D.PASTE SHEET'!U651)</f>
        <v/>
      </c>
      <c s="50" t="str">
        <f>IF('S.D.PASTE SHEET'!V651="","",'S.D.PASTE SHEET'!V651)</f>
        <v/>
      </c>
      <c s="50" t="str">
        <f>IF('S.D.PASTE SHEET'!W651="","",'S.D.PASTE SHEET'!W651)</f>
        <v/>
      </c>
      <c s="50" t="str">
        <f>IF('S.D.PASTE SHEET'!X651="","",'S.D.PASTE SHEET'!X651)</f>
        <v/>
      </c>
      <c s="50" t="str">
        <f>IF('S.D.PASTE SHEET'!Y651="","",'S.D.PASTE SHEET'!Y651)</f>
        <v/>
      </c>
      <c s="50" t="str">
        <f>IF('S.D.PASTE SHEET'!Z651="","",'S.D.PASTE SHEET'!Z651)</f>
        <v/>
      </c>
      <c s="50" t="str">
        <f>IF('S.D.PASTE SHEET'!AA651="","",'S.D.PASTE SHEET'!AA651)</f>
        <v/>
      </c>
      <c s="50" t="str">
        <f>IF('S.D.PASTE SHEET'!AB651="","",'S.D.PASTE SHEET'!AB651)</f>
        <v/>
      </c>
      <c s="50" t="str">
        <f>IF('S.D.PASTE SHEET'!AC651="","",'S.D.PASTE SHEET'!AC651)</f>
        <v/>
      </c>
      <c s="50" t="str">
        <f>IF('S.D.PASTE SHEET'!AD651="","",'S.D.PASTE SHEET'!AD651)</f>
        <v/>
      </c>
      <c s="52"/>
      <c s="48" t="str">
        <f>IF(AK651="","",IF(AK651&gt;0,COUNT($AG$2:AG651),""))</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IF(BC651="","",IF(BC651&gt;0,COUNT($AY$2:AY651),""))</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52" spans="1:66" ht="15.75" customHeight="1">
      <c r="A652" s="50" t="str">
        <f>IF('S.D.PASTE SHEET'!A652="","",'S.D.PASTE SHEET'!A652)</f>
        <v/>
      </c>
      <c s="50" t="str">
        <f>IF('S.D.PASTE SHEET'!B652="","",'S.D.PASTE SHEET'!B652)</f>
        <v/>
      </c>
      <c s="50" t="str">
        <f>IF('S.D.PASTE SHEET'!C652="","",'S.D.PASTE SHEET'!C652)</f>
        <v/>
      </c>
      <c s="51" t="str">
        <f>IF('S.D.PASTE SHEET'!D652="","",'S.D.PASTE SHEET'!D652)</f>
        <v/>
      </c>
      <c s="50" t="str">
        <f>IF('S.D.PASTE SHEET'!E652="","",UPPER('S.D.PASTE SHEET'!E652))</f>
        <v/>
      </c>
      <c s="50" t="str">
        <f>IF('S.D.PASTE SHEET'!F652="","",'S.D.PASTE SHEET'!F652)</f>
        <v/>
      </c>
      <c s="50" t="str">
        <f>IF('S.D.PASTE SHEET'!G652="","",UPPER('S.D.PASTE SHEET'!G652))</f>
        <v/>
      </c>
      <c s="50" t="str">
        <f>IF('S.D.PASTE SHEET'!H652="","",UPPER('S.D.PASTE SHEET'!H652))</f>
        <v/>
      </c>
      <c s="50" t="str">
        <f>IF('S.D.PASTE SHEET'!I652="","",'S.D.PASTE SHEET'!I652)</f>
        <v/>
      </c>
      <c s="51" t="str">
        <f>IF('S.D.PASTE SHEET'!J652="","",'S.D.PASTE SHEET'!J652)</f>
        <v/>
      </c>
      <c s="50" t="str">
        <f>IF('S.D.PASTE SHEET'!K652="","",'S.D.PASTE SHEET'!K652)</f>
        <v/>
      </c>
      <c s="50" t="str">
        <f>IF('S.D.PASTE SHEET'!L652="","",'S.D.PASTE SHEET'!L652)</f>
        <v/>
      </c>
      <c s="50" t="str">
        <f>IF('S.D.PASTE SHEET'!M652="","",'S.D.PASTE SHEET'!M652)</f>
        <v/>
      </c>
      <c s="50" t="str">
        <f>IF('S.D.PASTE SHEET'!N652="","",'S.D.PASTE SHEET'!N652)</f>
        <v/>
      </c>
      <c s="50" t="str">
        <f>IF('S.D.PASTE SHEET'!O652="","",'S.D.PASTE SHEET'!O652)</f>
        <v/>
      </c>
      <c s="50" t="str">
        <f>IF('S.D.PASTE SHEET'!P652="","",'S.D.PASTE SHEET'!P652)</f>
        <v/>
      </c>
      <c s="50" t="str">
        <f>IF('S.D.PASTE SHEET'!Q652="","",'S.D.PASTE SHEET'!Q652)</f>
        <v/>
      </c>
      <c s="50" t="str">
        <f>IF('S.D.PASTE SHEET'!R652="","",'S.D.PASTE SHEET'!R652)</f>
        <v/>
      </c>
      <c s="50" t="str">
        <f>IF('S.D.PASTE SHEET'!S652="","",'S.D.PASTE SHEET'!S652)</f>
        <v/>
      </c>
      <c s="50" t="str">
        <f>IF('S.D.PASTE SHEET'!T652="","",'S.D.PASTE SHEET'!T652)</f>
        <v/>
      </c>
      <c s="50" t="str">
        <f>IF('S.D.PASTE SHEET'!U652="","",'S.D.PASTE SHEET'!U652)</f>
        <v/>
      </c>
      <c s="50" t="str">
        <f>IF('S.D.PASTE SHEET'!V652="","",'S.D.PASTE SHEET'!V652)</f>
        <v/>
      </c>
      <c s="50" t="str">
        <f>IF('S.D.PASTE SHEET'!W652="","",'S.D.PASTE SHEET'!W652)</f>
        <v/>
      </c>
      <c s="50" t="str">
        <f>IF('S.D.PASTE SHEET'!X652="","",'S.D.PASTE SHEET'!X652)</f>
        <v/>
      </c>
      <c s="50" t="str">
        <f>IF('S.D.PASTE SHEET'!Y652="","",'S.D.PASTE SHEET'!Y652)</f>
        <v/>
      </c>
      <c s="50" t="str">
        <f>IF('S.D.PASTE SHEET'!Z652="","",'S.D.PASTE SHEET'!Z652)</f>
        <v/>
      </c>
      <c s="50" t="str">
        <f>IF('S.D.PASTE SHEET'!AA652="","",'S.D.PASTE SHEET'!AA652)</f>
        <v/>
      </c>
      <c s="50" t="str">
        <f>IF('S.D.PASTE SHEET'!AB652="","",'S.D.PASTE SHEET'!AB652)</f>
        <v/>
      </c>
      <c s="50" t="str">
        <f>IF('S.D.PASTE SHEET'!AC652="","",'S.D.PASTE SHEET'!AC652)</f>
        <v/>
      </c>
      <c s="50" t="str">
        <f>IF('S.D.PASTE SHEET'!AD652="","",'S.D.PASTE SHEET'!AD652)</f>
        <v/>
      </c>
      <c s="52"/>
      <c s="48" t="str">
        <f>IF(AK652="","",IF(AK652&gt;0,COUNT($AG$2:AG652),""))</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IF(BC652="","",IF(BC652&gt;0,COUNT($AY$2:AY652),""))</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53" spans="1:66" ht="15.75" customHeight="1">
      <c r="A653" s="50" t="str">
        <f>IF('S.D.PASTE SHEET'!A653="","",'S.D.PASTE SHEET'!A653)</f>
        <v/>
      </c>
      <c s="50" t="str">
        <f>IF('S.D.PASTE SHEET'!B653="","",'S.D.PASTE SHEET'!B653)</f>
        <v/>
      </c>
      <c s="50" t="str">
        <f>IF('S.D.PASTE SHEET'!C653="","",'S.D.PASTE SHEET'!C653)</f>
        <v/>
      </c>
      <c s="51" t="str">
        <f>IF('S.D.PASTE SHEET'!D653="","",'S.D.PASTE SHEET'!D653)</f>
        <v/>
      </c>
      <c s="50" t="str">
        <f>IF('S.D.PASTE SHEET'!E653="","",UPPER('S.D.PASTE SHEET'!E653))</f>
        <v/>
      </c>
      <c s="50" t="str">
        <f>IF('S.D.PASTE SHEET'!F653="","",'S.D.PASTE SHEET'!F653)</f>
        <v/>
      </c>
      <c s="50" t="str">
        <f>IF('S.D.PASTE SHEET'!G653="","",UPPER('S.D.PASTE SHEET'!G653))</f>
        <v/>
      </c>
      <c s="50" t="str">
        <f>IF('S.D.PASTE SHEET'!H653="","",UPPER('S.D.PASTE SHEET'!H653))</f>
        <v/>
      </c>
      <c s="50" t="str">
        <f>IF('S.D.PASTE SHEET'!I653="","",'S.D.PASTE SHEET'!I653)</f>
        <v/>
      </c>
      <c s="51" t="str">
        <f>IF('S.D.PASTE SHEET'!J653="","",'S.D.PASTE SHEET'!J653)</f>
        <v/>
      </c>
      <c s="50" t="str">
        <f>IF('S.D.PASTE SHEET'!K653="","",'S.D.PASTE SHEET'!K653)</f>
        <v/>
      </c>
      <c s="50" t="str">
        <f>IF('S.D.PASTE SHEET'!L653="","",'S.D.PASTE SHEET'!L653)</f>
        <v/>
      </c>
      <c s="50" t="str">
        <f>IF('S.D.PASTE SHEET'!M653="","",'S.D.PASTE SHEET'!M653)</f>
        <v/>
      </c>
      <c s="50" t="str">
        <f>IF('S.D.PASTE SHEET'!N653="","",'S.D.PASTE SHEET'!N653)</f>
        <v/>
      </c>
      <c s="50" t="str">
        <f>IF('S.D.PASTE SHEET'!O653="","",'S.D.PASTE SHEET'!O653)</f>
        <v/>
      </c>
      <c s="50" t="str">
        <f>IF('S.D.PASTE SHEET'!P653="","",'S.D.PASTE SHEET'!P653)</f>
        <v/>
      </c>
      <c s="50" t="str">
        <f>IF('S.D.PASTE SHEET'!Q653="","",'S.D.PASTE SHEET'!Q653)</f>
        <v/>
      </c>
      <c s="50" t="str">
        <f>IF('S.D.PASTE SHEET'!R653="","",'S.D.PASTE SHEET'!R653)</f>
        <v/>
      </c>
      <c s="50" t="str">
        <f>IF('S.D.PASTE SHEET'!S653="","",'S.D.PASTE SHEET'!S653)</f>
        <v/>
      </c>
      <c s="50" t="str">
        <f>IF('S.D.PASTE SHEET'!T653="","",'S.D.PASTE SHEET'!T653)</f>
        <v/>
      </c>
      <c s="50" t="str">
        <f>IF('S.D.PASTE SHEET'!U653="","",'S.D.PASTE SHEET'!U653)</f>
        <v/>
      </c>
      <c s="50" t="str">
        <f>IF('S.D.PASTE SHEET'!V653="","",'S.D.PASTE SHEET'!V653)</f>
        <v/>
      </c>
      <c s="50" t="str">
        <f>IF('S.D.PASTE SHEET'!W653="","",'S.D.PASTE SHEET'!W653)</f>
        <v/>
      </c>
      <c s="50" t="str">
        <f>IF('S.D.PASTE SHEET'!X653="","",'S.D.PASTE SHEET'!X653)</f>
        <v/>
      </c>
      <c s="50" t="str">
        <f>IF('S.D.PASTE SHEET'!Y653="","",'S.D.PASTE SHEET'!Y653)</f>
        <v/>
      </c>
      <c s="50" t="str">
        <f>IF('S.D.PASTE SHEET'!Z653="","",'S.D.PASTE SHEET'!Z653)</f>
        <v/>
      </c>
      <c s="50" t="str">
        <f>IF('S.D.PASTE SHEET'!AA653="","",'S.D.PASTE SHEET'!AA653)</f>
        <v/>
      </c>
      <c s="50" t="str">
        <f>IF('S.D.PASTE SHEET'!AB653="","",'S.D.PASTE SHEET'!AB653)</f>
        <v/>
      </c>
      <c s="50" t="str">
        <f>IF('S.D.PASTE SHEET'!AC653="","",'S.D.PASTE SHEET'!AC653)</f>
        <v/>
      </c>
      <c s="50" t="str">
        <f>IF('S.D.PASTE SHEET'!AD653="","",'S.D.PASTE SHEET'!AD653)</f>
        <v/>
      </c>
      <c s="52"/>
      <c s="48" t="str">
        <f>IF(AK653="","",IF(AK653&gt;0,COUNT($AG$2:AG653),""))</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IF(BC653="","",IF(BC653&gt;0,COUNT($AY$2:AY653),""))</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54" spans="1:66" ht="15.75" customHeight="1">
      <c r="A654" s="50" t="str">
        <f>IF('S.D.PASTE SHEET'!A654="","",'S.D.PASTE SHEET'!A654)</f>
        <v/>
      </c>
      <c s="50" t="str">
        <f>IF('S.D.PASTE SHEET'!B654="","",'S.D.PASTE SHEET'!B654)</f>
        <v/>
      </c>
      <c s="50" t="str">
        <f>IF('S.D.PASTE SHEET'!C654="","",'S.D.PASTE SHEET'!C654)</f>
        <v/>
      </c>
      <c s="51" t="str">
        <f>IF('S.D.PASTE SHEET'!D654="","",'S.D.PASTE SHEET'!D654)</f>
        <v/>
      </c>
      <c s="50" t="str">
        <f>IF('S.D.PASTE SHEET'!E654="","",UPPER('S.D.PASTE SHEET'!E654))</f>
        <v/>
      </c>
      <c s="50" t="str">
        <f>IF('S.D.PASTE SHEET'!F654="","",'S.D.PASTE SHEET'!F654)</f>
        <v/>
      </c>
      <c s="50" t="str">
        <f>IF('S.D.PASTE SHEET'!G654="","",UPPER('S.D.PASTE SHEET'!G654))</f>
        <v/>
      </c>
      <c s="50" t="str">
        <f>IF('S.D.PASTE SHEET'!H654="","",UPPER('S.D.PASTE SHEET'!H654))</f>
        <v/>
      </c>
      <c s="50" t="str">
        <f>IF('S.D.PASTE SHEET'!I654="","",'S.D.PASTE SHEET'!I654)</f>
        <v/>
      </c>
      <c s="51" t="str">
        <f>IF('S.D.PASTE SHEET'!J654="","",'S.D.PASTE SHEET'!J654)</f>
        <v/>
      </c>
      <c s="50" t="str">
        <f>IF('S.D.PASTE SHEET'!K654="","",'S.D.PASTE SHEET'!K654)</f>
        <v/>
      </c>
      <c s="50" t="str">
        <f>IF('S.D.PASTE SHEET'!L654="","",'S.D.PASTE SHEET'!L654)</f>
        <v/>
      </c>
      <c s="50" t="str">
        <f>IF('S.D.PASTE SHEET'!M654="","",'S.D.PASTE SHEET'!M654)</f>
        <v/>
      </c>
      <c s="50" t="str">
        <f>IF('S.D.PASTE SHEET'!N654="","",'S.D.PASTE SHEET'!N654)</f>
        <v/>
      </c>
      <c s="50" t="str">
        <f>IF('S.D.PASTE SHEET'!O654="","",'S.D.PASTE SHEET'!O654)</f>
        <v/>
      </c>
      <c s="50" t="str">
        <f>IF('S.D.PASTE SHEET'!P654="","",'S.D.PASTE SHEET'!P654)</f>
        <v/>
      </c>
      <c s="50" t="str">
        <f>IF('S.D.PASTE SHEET'!Q654="","",'S.D.PASTE SHEET'!Q654)</f>
        <v/>
      </c>
      <c s="50" t="str">
        <f>IF('S.D.PASTE SHEET'!R654="","",'S.D.PASTE SHEET'!R654)</f>
        <v/>
      </c>
      <c s="50" t="str">
        <f>IF('S.D.PASTE SHEET'!S654="","",'S.D.PASTE SHEET'!S654)</f>
        <v/>
      </c>
      <c s="50" t="str">
        <f>IF('S.D.PASTE SHEET'!T654="","",'S.D.PASTE SHEET'!T654)</f>
        <v/>
      </c>
      <c s="50" t="str">
        <f>IF('S.D.PASTE SHEET'!U654="","",'S.D.PASTE SHEET'!U654)</f>
        <v/>
      </c>
      <c s="50" t="str">
        <f>IF('S.D.PASTE SHEET'!V654="","",'S.D.PASTE SHEET'!V654)</f>
        <v/>
      </c>
      <c s="50" t="str">
        <f>IF('S.D.PASTE SHEET'!W654="","",'S.D.PASTE SHEET'!W654)</f>
        <v/>
      </c>
      <c s="50" t="str">
        <f>IF('S.D.PASTE SHEET'!X654="","",'S.D.PASTE SHEET'!X654)</f>
        <v/>
      </c>
      <c s="50" t="str">
        <f>IF('S.D.PASTE SHEET'!Y654="","",'S.D.PASTE SHEET'!Y654)</f>
        <v/>
      </c>
      <c s="50" t="str">
        <f>IF('S.D.PASTE SHEET'!Z654="","",'S.D.PASTE SHEET'!Z654)</f>
        <v/>
      </c>
      <c s="50" t="str">
        <f>IF('S.D.PASTE SHEET'!AA654="","",'S.D.PASTE SHEET'!AA654)</f>
        <v/>
      </c>
      <c s="50" t="str">
        <f>IF('S.D.PASTE SHEET'!AB654="","",'S.D.PASTE SHEET'!AB654)</f>
        <v/>
      </c>
      <c s="50" t="str">
        <f>IF('S.D.PASTE SHEET'!AC654="","",'S.D.PASTE SHEET'!AC654)</f>
        <v/>
      </c>
      <c s="50" t="str">
        <f>IF('S.D.PASTE SHEET'!AD654="","",'S.D.PASTE SHEET'!AD654)</f>
        <v/>
      </c>
      <c s="52"/>
      <c s="48" t="str">
        <f>IF(AK654="","",IF(AK654&gt;0,COUNT($AG$2:AG654),""))</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IF(BC654="","",IF(BC654&gt;0,COUNT($AY$2:AY654),""))</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55" spans="1:66" ht="15.75" customHeight="1">
      <c r="A655" s="50" t="str">
        <f>IF('S.D.PASTE SHEET'!A655="","",'S.D.PASTE SHEET'!A655)</f>
        <v/>
      </c>
      <c s="50" t="str">
        <f>IF('S.D.PASTE SHEET'!B655="","",'S.D.PASTE SHEET'!B655)</f>
        <v/>
      </c>
      <c s="50" t="str">
        <f>IF('S.D.PASTE SHEET'!C655="","",'S.D.PASTE SHEET'!C655)</f>
        <v/>
      </c>
      <c s="51" t="str">
        <f>IF('S.D.PASTE SHEET'!D655="","",'S.D.PASTE SHEET'!D655)</f>
        <v/>
      </c>
      <c s="50" t="str">
        <f>IF('S.D.PASTE SHEET'!E655="","",UPPER('S.D.PASTE SHEET'!E655))</f>
        <v/>
      </c>
      <c s="50" t="str">
        <f>IF('S.D.PASTE SHEET'!F655="","",'S.D.PASTE SHEET'!F655)</f>
        <v/>
      </c>
      <c s="50" t="str">
        <f>IF('S.D.PASTE SHEET'!G655="","",UPPER('S.D.PASTE SHEET'!G655))</f>
        <v/>
      </c>
      <c s="50" t="str">
        <f>IF('S.D.PASTE SHEET'!H655="","",UPPER('S.D.PASTE SHEET'!H655))</f>
        <v/>
      </c>
      <c s="50" t="str">
        <f>IF('S.D.PASTE SHEET'!I655="","",'S.D.PASTE SHEET'!I655)</f>
        <v/>
      </c>
      <c s="51" t="str">
        <f>IF('S.D.PASTE SHEET'!J655="","",'S.D.PASTE SHEET'!J655)</f>
        <v/>
      </c>
      <c s="50" t="str">
        <f>IF('S.D.PASTE SHEET'!K655="","",'S.D.PASTE SHEET'!K655)</f>
        <v/>
      </c>
      <c s="50" t="str">
        <f>IF('S.D.PASTE SHEET'!L655="","",'S.D.PASTE SHEET'!L655)</f>
        <v/>
      </c>
      <c s="50" t="str">
        <f>IF('S.D.PASTE SHEET'!M655="","",'S.D.PASTE SHEET'!M655)</f>
        <v/>
      </c>
      <c s="50" t="str">
        <f>IF('S.D.PASTE SHEET'!N655="","",'S.D.PASTE SHEET'!N655)</f>
        <v/>
      </c>
      <c s="50" t="str">
        <f>IF('S.D.PASTE SHEET'!O655="","",'S.D.PASTE SHEET'!O655)</f>
        <v/>
      </c>
      <c s="50" t="str">
        <f>IF('S.D.PASTE SHEET'!P655="","",'S.D.PASTE SHEET'!P655)</f>
        <v/>
      </c>
      <c s="50" t="str">
        <f>IF('S.D.PASTE SHEET'!Q655="","",'S.D.PASTE SHEET'!Q655)</f>
        <v/>
      </c>
      <c s="50" t="str">
        <f>IF('S.D.PASTE SHEET'!R655="","",'S.D.PASTE SHEET'!R655)</f>
        <v/>
      </c>
      <c s="50" t="str">
        <f>IF('S.D.PASTE SHEET'!S655="","",'S.D.PASTE SHEET'!S655)</f>
        <v/>
      </c>
      <c s="50" t="str">
        <f>IF('S.D.PASTE SHEET'!T655="","",'S.D.PASTE SHEET'!T655)</f>
        <v/>
      </c>
      <c s="50" t="str">
        <f>IF('S.D.PASTE SHEET'!U655="","",'S.D.PASTE SHEET'!U655)</f>
        <v/>
      </c>
      <c s="50" t="str">
        <f>IF('S.D.PASTE SHEET'!V655="","",'S.D.PASTE SHEET'!V655)</f>
        <v/>
      </c>
      <c s="50" t="str">
        <f>IF('S.D.PASTE SHEET'!W655="","",'S.D.PASTE SHEET'!W655)</f>
        <v/>
      </c>
      <c s="50" t="str">
        <f>IF('S.D.PASTE SHEET'!X655="","",'S.D.PASTE SHEET'!X655)</f>
        <v/>
      </c>
      <c s="50" t="str">
        <f>IF('S.D.PASTE SHEET'!Y655="","",'S.D.PASTE SHEET'!Y655)</f>
        <v/>
      </c>
      <c s="50" t="str">
        <f>IF('S.D.PASTE SHEET'!Z655="","",'S.D.PASTE SHEET'!Z655)</f>
        <v/>
      </c>
      <c s="50" t="str">
        <f>IF('S.D.PASTE SHEET'!AA655="","",'S.D.PASTE SHEET'!AA655)</f>
        <v/>
      </c>
      <c s="50" t="str">
        <f>IF('S.D.PASTE SHEET'!AB655="","",'S.D.PASTE SHEET'!AB655)</f>
        <v/>
      </c>
      <c s="50" t="str">
        <f>IF('S.D.PASTE SHEET'!AC655="","",'S.D.PASTE SHEET'!AC655)</f>
        <v/>
      </c>
      <c s="50" t="str">
        <f>IF('S.D.PASTE SHEET'!AD655="","",'S.D.PASTE SHEET'!AD655)</f>
        <v/>
      </c>
      <c s="52"/>
      <c s="48" t="str">
        <f>IF(AK655="","",IF(AK655&gt;0,COUNT($AG$2:AG655),""))</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IF(BC655="","",IF(BC655&gt;0,COUNT($AY$2:AY655),""))</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56" spans="1:66" ht="15.75" customHeight="1">
      <c r="A656" s="50" t="str">
        <f>IF('S.D.PASTE SHEET'!A656="","",'S.D.PASTE SHEET'!A656)</f>
        <v/>
      </c>
      <c s="50" t="str">
        <f>IF('S.D.PASTE SHEET'!B656="","",'S.D.PASTE SHEET'!B656)</f>
        <v/>
      </c>
      <c s="50" t="str">
        <f>IF('S.D.PASTE SHEET'!C656="","",'S.D.PASTE SHEET'!C656)</f>
        <v/>
      </c>
      <c s="51" t="str">
        <f>IF('S.D.PASTE SHEET'!D656="","",'S.D.PASTE SHEET'!D656)</f>
        <v/>
      </c>
      <c s="50" t="str">
        <f>IF('S.D.PASTE SHEET'!E656="","",UPPER('S.D.PASTE SHEET'!E656))</f>
        <v/>
      </c>
      <c s="50" t="str">
        <f>IF('S.D.PASTE SHEET'!F656="","",'S.D.PASTE SHEET'!F656)</f>
        <v/>
      </c>
      <c s="50" t="str">
        <f>IF('S.D.PASTE SHEET'!G656="","",UPPER('S.D.PASTE SHEET'!G656))</f>
        <v/>
      </c>
      <c s="50" t="str">
        <f>IF('S.D.PASTE SHEET'!H656="","",UPPER('S.D.PASTE SHEET'!H656))</f>
        <v/>
      </c>
      <c s="50" t="str">
        <f>IF('S.D.PASTE SHEET'!I656="","",'S.D.PASTE SHEET'!I656)</f>
        <v/>
      </c>
      <c s="51" t="str">
        <f>IF('S.D.PASTE SHEET'!J656="","",'S.D.PASTE SHEET'!J656)</f>
        <v/>
      </c>
      <c s="50" t="str">
        <f>IF('S.D.PASTE SHEET'!K656="","",'S.D.PASTE SHEET'!K656)</f>
        <v/>
      </c>
      <c s="50" t="str">
        <f>IF('S.D.PASTE SHEET'!L656="","",'S.D.PASTE SHEET'!L656)</f>
        <v/>
      </c>
      <c s="50" t="str">
        <f>IF('S.D.PASTE SHEET'!M656="","",'S.D.PASTE SHEET'!M656)</f>
        <v/>
      </c>
      <c s="50" t="str">
        <f>IF('S.D.PASTE SHEET'!N656="","",'S.D.PASTE SHEET'!N656)</f>
        <v/>
      </c>
      <c s="50" t="str">
        <f>IF('S.D.PASTE SHEET'!O656="","",'S.D.PASTE SHEET'!O656)</f>
        <v/>
      </c>
      <c s="50" t="str">
        <f>IF('S.D.PASTE SHEET'!P656="","",'S.D.PASTE SHEET'!P656)</f>
        <v/>
      </c>
      <c s="50" t="str">
        <f>IF('S.D.PASTE SHEET'!Q656="","",'S.D.PASTE SHEET'!Q656)</f>
        <v/>
      </c>
      <c s="50" t="str">
        <f>IF('S.D.PASTE SHEET'!R656="","",'S.D.PASTE SHEET'!R656)</f>
        <v/>
      </c>
      <c s="50" t="str">
        <f>IF('S.D.PASTE SHEET'!S656="","",'S.D.PASTE SHEET'!S656)</f>
        <v/>
      </c>
      <c s="50" t="str">
        <f>IF('S.D.PASTE SHEET'!T656="","",'S.D.PASTE SHEET'!T656)</f>
        <v/>
      </c>
      <c s="50" t="str">
        <f>IF('S.D.PASTE SHEET'!U656="","",'S.D.PASTE SHEET'!U656)</f>
        <v/>
      </c>
      <c s="50" t="str">
        <f>IF('S.D.PASTE SHEET'!V656="","",'S.D.PASTE SHEET'!V656)</f>
        <v/>
      </c>
      <c s="50" t="str">
        <f>IF('S.D.PASTE SHEET'!W656="","",'S.D.PASTE SHEET'!W656)</f>
        <v/>
      </c>
      <c s="50" t="str">
        <f>IF('S.D.PASTE SHEET'!X656="","",'S.D.PASTE SHEET'!X656)</f>
        <v/>
      </c>
      <c s="50" t="str">
        <f>IF('S.D.PASTE SHEET'!Y656="","",'S.D.PASTE SHEET'!Y656)</f>
        <v/>
      </c>
      <c s="50" t="str">
        <f>IF('S.D.PASTE SHEET'!Z656="","",'S.D.PASTE SHEET'!Z656)</f>
        <v/>
      </c>
      <c s="50" t="str">
        <f>IF('S.D.PASTE SHEET'!AA656="","",'S.D.PASTE SHEET'!AA656)</f>
        <v/>
      </c>
      <c s="50" t="str">
        <f>IF('S.D.PASTE SHEET'!AB656="","",'S.D.PASTE SHEET'!AB656)</f>
        <v/>
      </c>
      <c s="50" t="str">
        <f>IF('S.D.PASTE SHEET'!AC656="","",'S.D.PASTE SHEET'!AC656)</f>
        <v/>
      </c>
      <c s="50" t="str">
        <f>IF('S.D.PASTE SHEET'!AD656="","",'S.D.PASTE SHEET'!AD656)</f>
        <v/>
      </c>
      <c s="52"/>
      <c s="48" t="str">
        <f>IF(AK656="","",IF(AK656&gt;0,COUNT($AG$2:AG656),""))</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IF(BC656="","",IF(BC656&gt;0,COUNT($AY$2:AY656),""))</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57" spans="1:66" ht="15.75" customHeight="1">
      <c r="A657" s="50" t="str">
        <f>IF('S.D.PASTE SHEET'!A657="","",'S.D.PASTE SHEET'!A657)</f>
        <v/>
      </c>
      <c s="50" t="str">
        <f>IF('S.D.PASTE SHEET'!B657="","",'S.D.PASTE SHEET'!B657)</f>
        <v/>
      </c>
      <c s="50" t="str">
        <f>IF('S.D.PASTE SHEET'!C657="","",'S.D.PASTE SHEET'!C657)</f>
        <v/>
      </c>
      <c s="51" t="str">
        <f>IF('S.D.PASTE SHEET'!D657="","",'S.D.PASTE SHEET'!D657)</f>
        <v/>
      </c>
      <c s="50" t="str">
        <f>IF('S.D.PASTE SHEET'!E657="","",UPPER('S.D.PASTE SHEET'!E657))</f>
        <v/>
      </c>
      <c s="50" t="str">
        <f>IF('S.D.PASTE SHEET'!F657="","",'S.D.PASTE SHEET'!F657)</f>
        <v/>
      </c>
      <c s="50" t="str">
        <f>IF('S.D.PASTE SHEET'!G657="","",UPPER('S.D.PASTE SHEET'!G657))</f>
        <v/>
      </c>
      <c s="50" t="str">
        <f>IF('S.D.PASTE SHEET'!H657="","",UPPER('S.D.PASTE SHEET'!H657))</f>
        <v/>
      </c>
      <c s="50" t="str">
        <f>IF('S.D.PASTE SHEET'!I657="","",'S.D.PASTE SHEET'!I657)</f>
        <v/>
      </c>
      <c s="51" t="str">
        <f>IF('S.D.PASTE SHEET'!J657="","",'S.D.PASTE SHEET'!J657)</f>
        <v/>
      </c>
      <c s="50" t="str">
        <f>IF('S.D.PASTE SHEET'!K657="","",'S.D.PASTE SHEET'!K657)</f>
        <v/>
      </c>
      <c s="50" t="str">
        <f>IF('S.D.PASTE SHEET'!L657="","",'S.D.PASTE SHEET'!L657)</f>
        <v/>
      </c>
      <c s="50" t="str">
        <f>IF('S.D.PASTE SHEET'!M657="","",'S.D.PASTE SHEET'!M657)</f>
        <v/>
      </c>
      <c s="50" t="str">
        <f>IF('S.D.PASTE SHEET'!N657="","",'S.D.PASTE SHEET'!N657)</f>
        <v/>
      </c>
      <c s="50" t="str">
        <f>IF('S.D.PASTE SHEET'!O657="","",'S.D.PASTE SHEET'!O657)</f>
        <v/>
      </c>
      <c s="50" t="str">
        <f>IF('S.D.PASTE SHEET'!P657="","",'S.D.PASTE SHEET'!P657)</f>
        <v/>
      </c>
      <c s="50" t="str">
        <f>IF('S.D.PASTE SHEET'!Q657="","",'S.D.PASTE SHEET'!Q657)</f>
        <v/>
      </c>
      <c s="50" t="str">
        <f>IF('S.D.PASTE SHEET'!R657="","",'S.D.PASTE SHEET'!R657)</f>
        <v/>
      </c>
      <c s="50" t="str">
        <f>IF('S.D.PASTE SHEET'!S657="","",'S.D.PASTE SHEET'!S657)</f>
        <v/>
      </c>
      <c s="50" t="str">
        <f>IF('S.D.PASTE SHEET'!T657="","",'S.D.PASTE SHEET'!T657)</f>
        <v/>
      </c>
      <c s="50" t="str">
        <f>IF('S.D.PASTE SHEET'!U657="","",'S.D.PASTE SHEET'!U657)</f>
        <v/>
      </c>
      <c s="50" t="str">
        <f>IF('S.D.PASTE SHEET'!V657="","",'S.D.PASTE SHEET'!V657)</f>
        <v/>
      </c>
      <c s="50" t="str">
        <f>IF('S.D.PASTE SHEET'!W657="","",'S.D.PASTE SHEET'!W657)</f>
        <v/>
      </c>
      <c s="50" t="str">
        <f>IF('S.D.PASTE SHEET'!X657="","",'S.D.PASTE SHEET'!X657)</f>
        <v/>
      </c>
      <c s="50" t="str">
        <f>IF('S.D.PASTE SHEET'!Y657="","",'S.D.PASTE SHEET'!Y657)</f>
        <v/>
      </c>
      <c s="50" t="str">
        <f>IF('S.D.PASTE SHEET'!Z657="","",'S.D.PASTE SHEET'!Z657)</f>
        <v/>
      </c>
      <c s="50" t="str">
        <f>IF('S.D.PASTE SHEET'!AA657="","",'S.D.PASTE SHEET'!AA657)</f>
        <v/>
      </c>
      <c s="50" t="str">
        <f>IF('S.D.PASTE SHEET'!AB657="","",'S.D.PASTE SHEET'!AB657)</f>
        <v/>
      </c>
      <c s="50" t="str">
        <f>IF('S.D.PASTE SHEET'!AC657="","",'S.D.PASTE SHEET'!AC657)</f>
        <v/>
      </c>
      <c s="50" t="str">
        <f>IF('S.D.PASTE SHEET'!AD657="","",'S.D.PASTE SHEET'!AD657)</f>
        <v/>
      </c>
      <c s="52"/>
      <c s="48" t="str">
        <f>IF(AK657="","",IF(AK657&gt;0,COUNT($AG$2:AG657),""))</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IF(BC657="","",IF(BC657&gt;0,COUNT($AY$2:AY657),""))</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58" spans="1:66" ht="15.75" customHeight="1">
      <c r="A658" s="50" t="str">
        <f>IF('S.D.PASTE SHEET'!A658="","",'S.D.PASTE SHEET'!A658)</f>
        <v/>
      </c>
      <c s="50" t="str">
        <f>IF('S.D.PASTE SHEET'!B658="","",'S.D.PASTE SHEET'!B658)</f>
        <v/>
      </c>
      <c s="50" t="str">
        <f>IF('S.D.PASTE SHEET'!C658="","",'S.D.PASTE SHEET'!C658)</f>
        <v/>
      </c>
      <c s="51" t="str">
        <f>IF('S.D.PASTE SHEET'!D658="","",'S.D.PASTE SHEET'!D658)</f>
        <v/>
      </c>
      <c s="50" t="str">
        <f>IF('S.D.PASTE SHEET'!E658="","",UPPER('S.D.PASTE SHEET'!E658))</f>
        <v/>
      </c>
      <c s="50" t="str">
        <f>IF('S.D.PASTE SHEET'!F658="","",'S.D.PASTE SHEET'!F658)</f>
        <v/>
      </c>
      <c s="50" t="str">
        <f>IF('S.D.PASTE SHEET'!G658="","",UPPER('S.D.PASTE SHEET'!G658))</f>
        <v/>
      </c>
      <c s="50" t="str">
        <f>IF('S.D.PASTE SHEET'!H658="","",UPPER('S.D.PASTE SHEET'!H658))</f>
        <v/>
      </c>
      <c s="50" t="str">
        <f>IF('S.D.PASTE SHEET'!I658="","",'S.D.PASTE SHEET'!I658)</f>
        <v/>
      </c>
      <c s="51" t="str">
        <f>IF('S.D.PASTE SHEET'!J658="","",'S.D.PASTE SHEET'!J658)</f>
        <v/>
      </c>
      <c s="50" t="str">
        <f>IF('S.D.PASTE SHEET'!K658="","",'S.D.PASTE SHEET'!K658)</f>
        <v/>
      </c>
      <c s="50" t="str">
        <f>IF('S.D.PASTE SHEET'!L658="","",'S.D.PASTE SHEET'!L658)</f>
        <v/>
      </c>
      <c s="50" t="str">
        <f>IF('S.D.PASTE SHEET'!M658="","",'S.D.PASTE SHEET'!M658)</f>
        <v/>
      </c>
      <c s="50" t="str">
        <f>IF('S.D.PASTE SHEET'!N658="","",'S.D.PASTE SHEET'!N658)</f>
        <v/>
      </c>
      <c s="50" t="str">
        <f>IF('S.D.PASTE SHEET'!O658="","",'S.D.PASTE SHEET'!O658)</f>
        <v/>
      </c>
      <c s="50" t="str">
        <f>IF('S.D.PASTE SHEET'!P658="","",'S.D.PASTE SHEET'!P658)</f>
        <v/>
      </c>
      <c s="50" t="str">
        <f>IF('S.D.PASTE SHEET'!Q658="","",'S.D.PASTE SHEET'!Q658)</f>
        <v/>
      </c>
      <c s="50" t="str">
        <f>IF('S.D.PASTE SHEET'!R658="","",'S.D.PASTE SHEET'!R658)</f>
        <v/>
      </c>
      <c s="50" t="str">
        <f>IF('S.D.PASTE SHEET'!S658="","",'S.D.PASTE SHEET'!S658)</f>
        <v/>
      </c>
      <c s="50" t="str">
        <f>IF('S.D.PASTE SHEET'!T658="","",'S.D.PASTE SHEET'!T658)</f>
        <v/>
      </c>
      <c s="50" t="str">
        <f>IF('S.D.PASTE SHEET'!U658="","",'S.D.PASTE SHEET'!U658)</f>
        <v/>
      </c>
      <c s="50" t="str">
        <f>IF('S.D.PASTE SHEET'!V658="","",'S.D.PASTE SHEET'!V658)</f>
        <v/>
      </c>
      <c s="50" t="str">
        <f>IF('S.D.PASTE SHEET'!W658="","",'S.D.PASTE SHEET'!W658)</f>
        <v/>
      </c>
      <c s="50" t="str">
        <f>IF('S.D.PASTE SHEET'!X658="","",'S.D.PASTE SHEET'!X658)</f>
        <v/>
      </c>
      <c s="50" t="str">
        <f>IF('S.D.PASTE SHEET'!Y658="","",'S.D.PASTE SHEET'!Y658)</f>
        <v/>
      </c>
      <c s="50" t="str">
        <f>IF('S.D.PASTE SHEET'!Z658="","",'S.D.PASTE SHEET'!Z658)</f>
        <v/>
      </c>
      <c s="50" t="str">
        <f>IF('S.D.PASTE SHEET'!AA658="","",'S.D.PASTE SHEET'!AA658)</f>
        <v/>
      </c>
      <c s="50" t="str">
        <f>IF('S.D.PASTE SHEET'!AB658="","",'S.D.PASTE SHEET'!AB658)</f>
        <v/>
      </c>
      <c s="50" t="str">
        <f>IF('S.D.PASTE SHEET'!AC658="","",'S.D.PASTE SHEET'!AC658)</f>
        <v/>
      </c>
      <c s="50" t="str">
        <f>IF('S.D.PASTE SHEET'!AD658="","",'S.D.PASTE SHEET'!AD658)</f>
        <v/>
      </c>
      <c s="52"/>
      <c s="48" t="str">
        <f>IF(AK658="","",IF(AK658&gt;0,COUNT($AG$2:AG658),""))</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IF(BC658="","",IF(BC658&gt;0,COUNT($AY$2:AY658),""))</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59" spans="1:66" ht="15.75" customHeight="1">
      <c r="A659" s="50" t="str">
        <f>IF('S.D.PASTE SHEET'!A659="","",'S.D.PASTE SHEET'!A659)</f>
        <v/>
      </c>
      <c s="50" t="str">
        <f>IF('S.D.PASTE SHEET'!B659="","",'S.D.PASTE SHEET'!B659)</f>
        <v/>
      </c>
      <c s="50" t="str">
        <f>IF('S.D.PASTE SHEET'!C659="","",'S.D.PASTE SHEET'!C659)</f>
        <v/>
      </c>
      <c s="51" t="str">
        <f>IF('S.D.PASTE SHEET'!D659="","",'S.D.PASTE SHEET'!D659)</f>
        <v/>
      </c>
      <c s="50" t="str">
        <f>IF('S.D.PASTE SHEET'!E659="","",UPPER('S.D.PASTE SHEET'!E659))</f>
        <v/>
      </c>
      <c s="50" t="str">
        <f>IF('S.D.PASTE SHEET'!F659="","",'S.D.PASTE SHEET'!F659)</f>
        <v/>
      </c>
      <c s="50" t="str">
        <f>IF('S.D.PASTE SHEET'!G659="","",UPPER('S.D.PASTE SHEET'!G659))</f>
        <v/>
      </c>
      <c s="50" t="str">
        <f>IF('S.D.PASTE SHEET'!H659="","",UPPER('S.D.PASTE SHEET'!H659))</f>
        <v/>
      </c>
      <c s="50" t="str">
        <f>IF('S.D.PASTE SHEET'!I659="","",'S.D.PASTE SHEET'!I659)</f>
        <v/>
      </c>
      <c s="51" t="str">
        <f>IF('S.D.PASTE SHEET'!J659="","",'S.D.PASTE SHEET'!J659)</f>
        <v/>
      </c>
      <c s="50" t="str">
        <f>IF('S.D.PASTE SHEET'!K659="","",'S.D.PASTE SHEET'!K659)</f>
        <v/>
      </c>
      <c s="50" t="str">
        <f>IF('S.D.PASTE SHEET'!L659="","",'S.D.PASTE SHEET'!L659)</f>
        <v/>
      </c>
      <c s="50" t="str">
        <f>IF('S.D.PASTE SHEET'!M659="","",'S.D.PASTE SHEET'!M659)</f>
        <v/>
      </c>
      <c s="50" t="str">
        <f>IF('S.D.PASTE SHEET'!N659="","",'S.D.PASTE SHEET'!N659)</f>
        <v/>
      </c>
      <c s="50" t="str">
        <f>IF('S.D.PASTE SHEET'!O659="","",'S.D.PASTE SHEET'!O659)</f>
        <v/>
      </c>
      <c s="50" t="str">
        <f>IF('S.D.PASTE SHEET'!P659="","",'S.D.PASTE SHEET'!P659)</f>
        <v/>
      </c>
      <c s="50" t="str">
        <f>IF('S.D.PASTE SHEET'!Q659="","",'S.D.PASTE SHEET'!Q659)</f>
        <v/>
      </c>
      <c s="50" t="str">
        <f>IF('S.D.PASTE SHEET'!R659="","",'S.D.PASTE SHEET'!R659)</f>
        <v/>
      </c>
      <c s="50" t="str">
        <f>IF('S.D.PASTE SHEET'!S659="","",'S.D.PASTE SHEET'!S659)</f>
        <v/>
      </c>
      <c s="50" t="str">
        <f>IF('S.D.PASTE SHEET'!T659="","",'S.D.PASTE SHEET'!T659)</f>
        <v/>
      </c>
      <c s="50" t="str">
        <f>IF('S.D.PASTE SHEET'!U659="","",'S.D.PASTE SHEET'!U659)</f>
        <v/>
      </c>
      <c s="50" t="str">
        <f>IF('S.D.PASTE SHEET'!V659="","",'S.D.PASTE SHEET'!V659)</f>
        <v/>
      </c>
      <c s="50" t="str">
        <f>IF('S.D.PASTE SHEET'!W659="","",'S.D.PASTE SHEET'!W659)</f>
        <v/>
      </c>
      <c s="50" t="str">
        <f>IF('S.D.PASTE SHEET'!X659="","",'S.D.PASTE SHEET'!X659)</f>
        <v/>
      </c>
      <c s="50" t="str">
        <f>IF('S.D.PASTE SHEET'!Y659="","",'S.D.PASTE SHEET'!Y659)</f>
        <v/>
      </c>
      <c s="50" t="str">
        <f>IF('S.D.PASTE SHEET'!Z659="","",'S.D.PASTE SHEET'!Z659)</f>
        <v/>
      </c>
      <c s="50" t="str">
        <f>IF('S.D.PASTE SHEET'!AA659="","",'S.D.PASTE SHEET'!AA659)</f>
        <v/>
      </c>
      <c s="50" t="str">
        <f>IF('S.D.PASTE SHEET'!AB659="","",'S.D.PASTE SHEET'!AB659)</f>
        <v/>
      </c>
      <c s="50" t="str">
        <f>IF('S.D.PASTE SHEET'!AC659="","",'S.D.PASTE SHEET'!AC659)</f>
        <v/>
      </c>
      <c s="50" t="str">
        <f>IF('S.D.PASTE SHEET'!AD659="","",'S.D.PASTE SHEET'!AD659)</f>
        <v/>
      </c>
      <c s="52"/>
      <c s="48" t="str">
        <f>IF(AK659="","",IF(AK659&gt;0,COUNT($AG$2:AG659),""))</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IF(BC659="","",IF(BC659&gt;0,COUNT($AY$2:AY659),""))</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60" spans="1:66" ht="15.75" customHeight="1">
      <c r="A660" s="50" t="str">
        <f>IF('S.D.PASTE SHEET'!A660="","",'S.D.PASTE SHEET'!A660)</f>
        <v/>
      </c>
      <c s="50" t="str">
        <f>IF('S.D.PASTE SHEET'!B660="","",'S.D.PASTE SHEET'!B660)</f>
        <v/>
      </c>
      <c s="50" t="str">
        <f>IF('S.D.PASTE SHEET'!C660="","",'S.D.PASTE SHEET'!C660)</f>
        <v/>
      </c>
      <c s="51" t="str">
        <f>IF('S.D.PASTE SHEET'!D660="","",'S.D.PASTE SHEET'!D660)</f>
        <v/>
      </c>
      <c s="50" t="str">
        <f>IF('S.D.PASTE SHEET'!E660="","",UPPER('S.D.PASTE SHEET'!E660))</f>
        <v/>
      </c>
      <c s="50" t="str">
        <f>IF('S.D.PASTE SHEET'!F660="","",'S.D.PASTE SHEET'!F660)</f>
        <v/>
      </c>
      <c s="50" t="str">
        <f>IF('S.D.PASTE SHEET'!G660="","",UPPER('S.D.PASTE SHEET'!G660))</f>
        <v/>
      </c>
      <c s="50" t="str">
        <f>IF('S.D.PASTE SHEET'!H660="","",UPPER('S.D.PASTE SHEET'!H660))</f>
        <v/>
      </c>
      <c s="50" t="str">
        <f>IF('S.D.PASTE SHEET'!I660="","",'S.D.PASTE SHEET'!I660)</f>
        <v/>
      </c>
      <c s="51" t="str">
        <f>IF('S.D.PASTE SHEET'!J660="","",'S.D.PASTE SHEET'!J660)</f>
        <v/>
      </c>
      <c s="50" t="str">
        <f>IF('S.D.PASTE SHEET'!K660="","",'S.D.PASTE SHEET'!K660)</f>
        <v/>
      </c>
      <c s="50" t="str">
        <f>IF('S.D.PASTE SHEET'!L660="","",'S.D.PASTE SHEET'!L660)</f>
        <v/>
      </c>
      <c s="50" t="str">
        <f>IF('S.D.PASTE SHEET'!M660="","",'S.D.PASTE SHEET'!M660)</f>
        <v/>
      </c>
      <c s="50" t="str">
        <f>IF('S.D.PASTE SHEET'!N660="","",'S.D.PASTE SHEET'!N660)</f>
        <v/>
      </c>
      <c s="50" t="str">
        <f>IF('S.D.PASTE SHEET'!O660="","",'S.D.PASTE SHEET'!O660)</f>
        <v/>
      </c>
      <c s="50" t="str">
        <f>IF('S.D.PASTE SHEET'!P660="","",'S.D.PASTE SHEET'!P660)</f>
        <v/>
      </c>
      <c s="50" t="str">
        <f>IF('S.D.PASTE SHEET'!Q660="","",'S.D.PASTE SHEET'!Q660)</f>
        <v/>
      </c>
      <c s="50" t="str">
        <f>IF('S.D.PASTE SHEET'!R660="","",'S.D.PASTE SHEET'!R660)</f>
        <v/>
      </c>
      <c s="50" t="str">
        <f>IF('S.D.PASTE SHEET'!S660="","",'S.D.PASTE SHEET'!S660)</f>
        <v/>
      </c>
      <c s="50" t="str">
        <f>IF('S.D.PASTE SHEET'!T660="","",'S.D.PASTE SHEET'!T660)</f>
        <v/>
      </c>
      <c s="50" t="str">
        <f>IF('S.D.PASTE SHEET'!U660="","",'S.D.PASTE SHEET'!U660)</f>
        <v/>
      </c>
      <c s="50" t="str">
        <f>IF('S.D.PASTE SHEET'!V660="","",'S.D.PASTE SHEET'!V660)</f>
        <v/>
      </c>
      <c s="50" t="str">
        <f>IF('S.D.PASTE SHEET'!W660="","",'S.D.PASTE SHEET'!W660)</f>
        <v/>
      </c>
      <c s="50" t="str">
        <f>IF('S.D.PASTE SHEET'!X660="","",'S.D.PASTE SHEET'!X660)</f>
        <v/>
      </c>
      <c s="50" t="str">
        <f>IF('S.D.PASTE SHEET'!Y660="","",'S.D.PASTE SHEET'!Y660)</f>
        <v/>
      </c>
      <c s="50" t="str">
        <f>IF('S.D.PASTE SHEET'!Z660="","",'S.D.PASTE SHEET'!Z660)</f>
        <v/>
      </c>
      <c s="50" t="str">
        <f>IF('S.D.PASTE SHEET'!AA660="","",'S.D.PASTE SHEET'!AA660)</f>
        <v/>
      </c>
      <c s="50" t="str">
        <f>IF('S.D.PASTE SHEET'!AB660="","",'S.D.PASTE SHEET'!AB660)</f>
        <v/>
      </c>
      <c s="50" t="str">
        <f>IF('S.D.PASTE SHEET'!AC660="","",'S.D.PASTE SHEET'!AC660)</f>
        <v/>
      </c>
      <c s="50" t="str">
        <f>IF('S.D.PASTE SHEET'!AD660="","",'S.D.PASTE SHEET'!AD660)</f>
        <v/>
      </c>
      <c s="52"/>
      <c s="48" t="str">
        <f>IF(AK660="","",IF(AK660&gt;0,COUNT($AG$2:AG660),""))</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IF(BC660="","",IF(BC660&gt;0,COUNT($AY$2:AY660),""))</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61" spans="1:66" ht="15.75" customHeight="1">
      <c r="A661" s="50" t="str">
        <f>IF('S.D.PASTE SHEET'!A661="","",'S.D.PASTE SHEET'!A661)</f>
        <v/>
      </c>
      <c s="50" t="str">
        <f>IF('S.D.PASTE SHEET'!B661="","",'S.D.PASTE SHEET'!B661)</f>
        <v/>
      </c>
      <c s="50" t="str">
        <f>IF('S.D.PASTE SHEET'!C661="","",'S.D.PASTE SHEET'!C661)</f>
        <v/>
      </c>
      <c s="51" t="str">
        <f>IF('S.D.PASTE SHEET'!D661="","",'S.D.PASTE SHEET'!D661)</f>
        <v/>
      </c>
      <c s="50" t="str">
        <f>IF('S.D.PASTE SHEET'!E661="","",UPPER('S.D.PASTE SHEET'!E661))</f>
        <v/>
      </c>
      <c s="50" t="str">
        <f>IF('S.D.PASTE SHEET'!F661="","",'S.D.PASTE SHEET'!F661)</f>
        <v/>
      </c>
      <c s="50" t="str">
        <f>IF('S.D.PASTE SHEET'!G661="","",UPPER('S.D.PASTE SHEET'!G661))</f>
        <v/>
      </c>
      <c s="50" t="str">
        <f>IF('S.D.PASTE SHEET'!H661="","",UPPER('S.D.PASTE SHEET'!H661))</f>
        <v/>
      </c>
      <c s="50" t="str">
        <f>IF('S.D.PASTE SHEET'!I661="","",'S.D.PASTE SHEET'!I661)</f>
        <v/>
      </c>
      <c s="51" t="str">
        <f>IF('S.D.PASTE SHEET'!J661="","",'S.D.PASTE SHEET'!J661)</f>
        <v/>
      </c>
      <c s="50" t="str">
        <f>IF('S.D.PASTE SHEET'!K661="","",'S.D.PASTE SHEET'!K661)</f>
        <v/>
      </c>
      <c s="50" t="str">
        <f>IF('S.D.PASTE SHEET'!L661="","",'S.D.PASTE SHEET'!L661)</f>
        <v/>
      </c>
      <c s="50" t="str">
        <f>IF('S.D.PASTE SHEET'!M661="","",'S.D.PASTE SHEET'!M661)</f>
        <v/>
      </c>
      <c s="50" t="str">
        <f>IF('S.D.PASTE SHEET'!N661="","",'S.D.PASTE SHEET'!N661)</f>
        <v/>
      </c>
      <c s="50" t="str">
        <f>IF('S.D.PASTE SHEET'!O661="","",'S.D.PASTE SHEET'!O661)</f>
        <v/>
      </c>
      <c s="50" t="str">
        <f>IF('S.D.PASTE SHEET'!P661="","",'S.D.PASTE SHEET'!P661)</f>
        <v/>
      </c>
      <c s="50" t="str">
        <f>IF('S.D.PASTE SHEET'!Q661="","",'S.D.PASTE SHEET'!Q661)</f>
        <v/>
      </c>
      <c s="50" t="str">
        <f>IF('S.D.PASTE SHEET'!R661="","",'S.D.PASTE SHEET'!R661)</f>
        <v/>
      </c>
      <c s="50" t="str">
        <f>IF('S.D.PASTE SHEET'!S661="","",'S.D.PASTE SHEET'!S661)</f>
        <v/>
      </c>
      <c s="50" t="str">
        <f>IF('S.D.PASTE SHEET'!T661="","",'S.D.PASTE SHEET'!T661)</f>
        <v/>
      </c>
      <c s="50" t="str">
        <f>IF('S.D.PASTE SHEET'!U661="","",'S.D.PASTE SHEET'!U661)</f>
        <v/>
      </c>
      <c s="50" t="str">
        <f>IF('S.D.PASTE SHEET'!V661="","",'S.D.PASTE SHEET'!V661)</f>
        <v/>
      </c>
      <c s="50" t="str">
        <f>IF('S.D.PASTE SHEET'!W661="","",'S.D.PASTE SHEET'!W661)</f>
        <v/>
      </c>
      <c s="50" t="str">
        <f>IF('S.D.PASTE SHEET'!X661="","",'S.D.PASTE SHEET'!X661)</f>
        <v/>
      </c>
      <c s="50" t="str">
        <f>IF('S.D.PASTE SHEET'!Y661="","",'S.D.PASTE SHEET'!Y661)</f>
        <v/>
      </c>
      <c s="50" t="str">
        <f>IF('S.D.PASTE SHEET'!Z661="","",'S.D.PASTE SHEET'!Z661)</f>
        <v/>
      </c>
      <c s="50" t="str">
        <f>IF('S.D.PASTE SHEET'!AA661="","",'S.D.PASTE SHEET'!AA661)</f>
        <v/>
      </c>
      <c s="50" t="str">
        <f>IF('S.D.PASTE SHEET'!AB661="","",'S.D.PASTE SHEET'!AB661)</f>
        <v/>
      </c>
      <c s="50" t="str">
        <f>IF('S.D.PASTE SHEET'!AC661="","",'S.D.PASTE SHEET'!AC661)</f>
        <v/>
      </c>
      <c s="50" t="str">
        <f>IF('S.D.PASTE SHEET'!AD661="","",'S.D.PASTE SHEET'!AD661)</f>
        <v/>
      </c>
      <c s="52"/>
      <c s="48" t="str">
        <f>IF(AK661="","",IF(AK661&gt;0,COUNT($AG$2:AG661),""))</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IF(BC661="","",IF(BC661&gt;0,COUNT($AY$2:AY661),""))</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62" spans="1:66" ht="15.75" customHeight="1">
      <c r="A662" s="50" t="str">
        <f>IF('S.D.PASTE SHEET'!A662="","",'S.D.PASTE SHEET'!A662)</f>
        <v/>
      </c>
      <c s="50" t="str">
        <f>IF('S.D.PASTE SHEET'!B662="","",'S.D.PASTE SHEET'!B662)</f>
        <v/>
      </c>
      <c s="50" t="str">
        <f>IF('S.D.PASTE SHEET'!C662="","",'S.D.PASTE SHEET'!C662)</f>
        <v/>
      </c>
      <c s="51" t="str">
        <f>IF('S.D.PASTE SHEET'!D662="","",'S.D.PASTE SHEET'!D662)</f>
        <v/>
      </c>
      <c s="50" t="str">
        <f>IF('S.D.PASTE SHEET'!E662="","",UPPER('S.D.PASTE SHEET'!E662))</f>
        <v/>
      </c>
      <c s="50" t="str">
        <f>IF('S.D.PASTE SHEET'!F662="","",'S.D.PASTE SHEET'!F662)</f>
        <v/>
      </c>
      <c s="50" t="str">
        <f>IF('S.D.PASTE SHEET'!G662="","",UPPER('S.D.PASTE SHEET'!G662))</f>
        <v/>
      </c>
      <c s="50" t="str">
        <f>IF('S.D.PASTE SHEET'!H662="","",UPPER('S.D.PASTE SHEET'!H662))</f>
        <v/>
      </c>
      <c s="50" t="str">
        <f>IF('S.D.PASTE SHEET'!I662="","",'S.D.PASTE SHEET'!I662)</f>
        <v/>
      </c>
      <c s="51" t="str">
        <f>IF('S.D.PASTE SHEET'!J662="","",'S.D.PASTE SHEET'!J662)</f>
        <v/>
      </c>
      <c s="50" t="str">
        <f>IF('S.D.PASTE SHEET'!K662="","",'S.D.PASTE SHEET'!K662)</f>
        <v/>
      </c>
      <c s="50" t="str">
        <f>IF('S.D.PASTE SHEET'!L662="","",'S.D.PASTE SHEET'!L662)</f>
        <v/>
      </c>
      <c s="50" t="str">
        <f>IF('S.D.PASTE SHEET'!M662="","",'S.D.PASTE SHEET'!M662)</f>
        <v/>
      </c>
      <c s="50" t="str">
        <f>IF('S.D.PASTE SHEET'!N662="","",'S.D.PASTE SHEET'!N662)</f>
        <v/>
      </c>
      <c s="50" t="str">
        <f>IF('S.D.PASTE SHEET'!O662="","",'S.D.PASTE SHEET'!O662)</f>
        <v/>
      </c>
      <c s="50" t="str">
        <f>IF('S.D.PASTE SHEET'!P662="","",'S.D.PASTE SHEET'!P662)</f>
        <v/>
      </c>
      <c s="50" t="str">
        <f>IF('S.D.PASTE SHEET'!Q662="","",'S.D.PASTE SHEET'!Q662)</f>
        <v/>
      </c>
      <c s="50" t="str">
        <f>IF('S.D.PASTE SHEET'!R662="","",'S.D.PASTE SHEET'!R662)</f>
        <v/>
      </c>
      <c s="50" t="str">
        <f>IF('S.D.PASTE SHEET'!S662="","",'S.D.PASTE SHEET'!S662)</f>
        <v/>
      </c>
      <c s="50" t="str">
        <f>IF('S.D.PASTE SHEET'!T662="","",'S.D.PASTE SHEET'!T662)</f>
        <v/>
      </c>
      <c s="50" t="str">
        <f>IF('S.D.PASTE SHEET'!U662="","",'S.D.PASTE SHEET'!U662)</f>
        <v/>
      </c>
      <c s="50" t="str">
        <f>IF('S.D.PASTE SHEET'!V662="","",'S.D.PASTE SHEET'!V662)</f>
        <v/>
      </c>
      <c s="50" t="str">
        <f>IF('S.D.PASTE SHEET'!W662="","",'S.D.PASTE SHEET'!W662)</f>
        <v/>
      </c>
      <c s="50" t="str">
        <f>IF('S.D.PASTE SHEET'!X662="","",'S.D.PASTE SHEET'!X662)</f>
        <v/>
      </c>
      <c s="50" t="str">
        <f>IF('S.D.PASTE SHEET'!Y662="","",'S.D.PASTE SHEET'!Y662)</f>
        <v/>
      </c>
      <c s="50" t="str">
        <f>IF('S.D.PASTE SHEET'!Z662="","",'S.D.PASTE SHEET'!Z662)</f>
        <v/>
      </c>
      <c s="50" t="str">
        <f>IF('S.D.PASTE SHEET'!AA662="","",'S.D.PASTE SHEET'!AA662)</f>
        <v/>
      </c>
      <c s="50" t="str">
        <f>IF('S.D.PASTE SHEET'!AB662="","",'S.D.PASTE SHEET'!AB662)</f>
        <v/>
      </c>
      <c s="50" t="str">
        <f>IF('S.D.PASTE SHEET'!AC662="","",'S.D.PASTE SHEET'!AC662)</f>
        <v/>
      </c>
      <c s="50" t="str">
        <f>IF('S.D.PASTE SHEET'!AD662="","",'S.D.PASTE SHEET'!AD662)</f>
        <v/>
      </c>
      <c s="52"/>
      <c s="48" t="str">
        <f>IF(AK662="","",IF(AK662&gt;0,COUNT($AG$2:AG662),""))</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IF(BC662="","",IF(BC662&gt;0,COUNT($AY$2:AY662),""))</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63" spans="1:66" ht="15.75" customHeight="1">
      <c r="A663" s="50" t="str">
        <f>IF('S.D.PASTE SHEET'!A663="","",'S.D.PASTE SHEET'!A663)</f>
        <v/>
      </c>
      <c s="50" t="str">
        <f>IF('S.D.PASTE SHEET'!B663="","",'S.D.PASTE SHEET'!B663)</f>
        <v/>
      </c>
      <c s="50" t="str">
        <f>IF('S.D.PASTE SHEET'!C663="","",'S.D.PASTE SHEET'!C663)</f>
        <v/>
      </c>
      <c s="51" t="str">
        <f>IF('S.D.PASTE SHEET'!D663="","",'S.D.PASTE SHEET'!D663)</f>
        <v/>
      </c>
      <c s="50" t="str">
        <f>IF('S.D.PASTE SHEET'!E663="","",UPPER('S.D.PASTE SHEET'!E663))</f>
        <v/>
      </c>
      <c s="50" t="str">
        <f>IF('S.D.PASTE SHEET'!F663="","",'S.D.PASTE SHEET'!F663)</f>
        <v/>
      </c>
      <c s="50" t="str">
        <f>IF('S.D.PASTE SHEET'!G663="","",UPPER('S.D.PASTE SHEET'!G663))</f>
        <v/>
      </c>
      <c s="50" t="str">
        <f>IF('S.D.PASTE SHEET'!H663="","",UPPER('S.D.PASTE SHEET'!H663))</f>
        <v/>
      </c>
      <c s="50" t="str">
        <f>IF('S.D.PASTE SHEET'!I663="","",'S.D.PASTE SHEET'!I663)</f>
        <v/>
      </c>
      <c s="51" t="str">
        <f>IF('S.D.PASTE SHEET'!J663="","",'S.D.PASTE SHEET'!J663)</f>
        <v/>
      </c>
      <c s="50" t="str">
        <f>IF('S.D.PASTE SHEET'!K663="","",'S.D.PASTE SHEET'!K663)</f>
        <v/>
      </c>
      <c s="50" t="str">
        <f>IF('S.D.PASTE SHEET'!L663="","",'S.D.PASTE SHEET'!L663)</f>
        <v/>
      </c>
      <c s="50" t="str">
        <f>IF('S.D.PASTE SHEET'!M663="","",'S.D.PASTE SHEET'!M663)</f>
        <v/>
      </c>
      <c s="50" t="str">
        <f>IF('S.D.PASTE SHEET'!N663="","",'S.D.PASTE SHEET'!N663)</f>
        <v/>
      </c>
      <c s="50" t="str">
        <f>IF('S.D.PASTE SHEET'!O663="","",'S.D.PASTE SHEET'!O663)</f>
        <v/>
      </c>
      <c s="50" t="str">
        <f>IF('S.D.PASTE SHEET'!P663="","",'S.D.PASTE SHEET'!P663)</f>
        <v/>
      </c>
      <c s="50" t="str">
        <f>IF('S.D.PASTE SHEET'!Q663="","",'S.D.PASTE SHEET'!Q663)</f>
        <v/>
      </c>
      <c s="50" t="str">
        <f>IF('S.D.PASTE SHEET'!R663="","",'S.D.PASTE SHEET'!R663)</f>
        <v/>
      </c>
      <c s="50" t="str">
        <f>IF('S.D.PASTE SHEET'!S663="","",'S.D.PASTE SHEET'!S663)</f>
        <v/>
      </c>
      <c s="50" t="str">
        <f>IF('S.D.PASTE SHEET'!T663="","",'S.D.PASTE SHEET'!T663)</f>
        <v/>
      </c>
      <c s="50" t="str">
        <f>IF('S.D.PASTE SHEET'!U663="","",'S.D.PASTE SHEET'!U663)</f>
        <v/>
      </c>
      <c s="50" t="str">
        <f>IF('S.D.PASTE SHEET'!V663="","",'S.D.PASTE SHEET'!V663)</f>
        <v/>
      </c>
      <c s="50" t="str">
        <f>IF('S.D.PASTE SHEET'!W663="","",'S.D.PASTE SHEET'!W663)</f>
        <v/>
      </c>
      <c s="50" t="str">
        <f>IF('S.D.PASTE SHEET'!X663="","",'S.D.PASTE SHEET'!X663)</f>
        <v/>
      </c>
      <c s="50" t="str">
        <f>IF('S.D.PASTE SHEET'!Y663="","",'S.D.PASTE SHEET'!Y663)</f>
        <v/>
      </c>
      <c s="50" t="str">
        <f>IF('S.D.PASTE SHEET'!Z663="","",'S.D.PASTE SHEET'!Z663)</f>
        <v/>
      </c>
      <c s="50" t="str">
        <f>IF('S.D.PASTE SHEET'!AA663="","",'S.D.PASTE SHEET'!AA663)</f>
        <v/>
      </c>
      <c s="50" t="str">
        <f>IF('S.D.PASTE SHEET'!AB663="","",'S.D.PASTE SHEET'!AB663)</f>
        <v/>
      </c>
      <c s="50" t="str">
        <f>IF('S.D.PASTE SHEET'!AC663="","",'S.D.PASTE SHEET'!AC663)</f>
        <v/>
      </c>
      <c s="50" t="str">
        <f>IF('S.D.PASTE SHEET'!AD663="","",'S.D.PASTE SHEET'!AD663)</f>
        <v/>
      </c>
      <c s="52"/>
      <c s="48" t="str">
        <f>IF(AK663="","",IF(AK663&gt;0,COUNT($AG$2:AG663),""))</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IF(BC663="","",IF(BC663&gt;0,COUNT($AY$2:AY663),""))</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64" spans="1:66" ht="15.75" customHeight="1">
      <c r="A664" s="50" t="str">
        <f>IF('S.D.PASTE SHEET'!A664="","",'S.D.PASTE SHEET'!A664)</f>
        <v/>
      </c>
      <c s="50" t="str">
        <f>IF('S.D.PASTE SHEET'!B664="","",'S.D.PASTE SHEET'!B664)</f>
        <v/>
      </c>
      <c s="50" t="str">
        <f>IF('S.D.PASTE SHEET'!C664="","",'S.D.PASTE SHEET'!C664)</f>
        <v/>
      </c>
      <c s="51" t="str">
        <f>IF('S.D.PASTE SHEET'!D664="","",'S.D.PASTE SHEET'!D664)</f>
        <v/>
      </c>
      <c s="50" t="str">
        <f>IF('S.D.PASTE SHEET'!E664="","",UPPER('S.D.PASTE SHEET'!E664))</f>
        <v/>
      </c>
      <c s="50" t="str">
        <f>IF('S.D.PASTE SHEET'!F664="","",'S.D.PASTE SHEET'!F664)</f>
        <v/>
      </c>
      <c s="50" t="str">
        <f>IF('S.D.PASTE SHEET'!G664="","",UPPER('S.D.PASTE SHEET'!G664))</f>
        <v/>
      </c>
      <c s="50" t="str">
        <f>IF('S.D.PASTE SHEET'!H664="","",UPPER('S.D.PASTE SHEET'!H664))</f>
        <v/>
      </c>
      <c s="50" t="str">
        <f>IF('S.D.PASTE SHEET'!I664="","",'S.D.PASTE SHEET'!I664)</f>
        <v/>
      </c>
      <c s="51" t="str">
        <f>IF('S.D.PASTE SHEET'!J664="","",'S.D.PASTE SHEET'!J664)</f>
        <v/>
      </c>
      <c s="50" t="str">
        <f>IF('S.D.PASTE SHEET'!K664="","",'S.D.PASTE SHEET'!K664)</f>
        <v/>
      </c>
      <c s="50" t="str">
        <f>IF('S.D.PASTE SHEET'!L664="","",'S.D.PASTE SHEET'!L664)</f>
        <v/>
      </c>
      <c s="50" t="str">
        <f>IF('S.D.PASTE SHEET'!M664="","",'S.D.PASTE SHEET'!M664)</f>
        <v/>
      </c>
      <c s="50" t="str">
        <f>IF('S.D.PASTE SHEET'!N664="","",'S.D.PASTE SHEET'!N664)</f>
        <v/>
      </c>
      <c s="50" t="str">
        <f>IF('S.D.PASTE SHEET'!O664="","",'S.D.PASTE SHEET'!O664)</f>
        <v/>
      </c>
      <c s="50" t="str">
        <f>IF('S.D.PASTE SHEET'!P664="","",'S.D.PASTE SHEET'!P664)</f>
        <v/>
      </c>
      <c s="50" t="str">
        <f>IF('S.D.PASTE SHEET'!Q664="","",'S.D.PASTE SHEET'!Q664)</f>
        <v/>
      </c>
      <c s="50" t="str">
        <f>IF('S.D.PASTE SHEET'!R664="","",'S.D.PASTE SHEET'!R664)</f>
        <v/>
      </c>
      <c s="50" t="str">
        <f>IF('S.D.PASTE SHEET'!S664="","",'S.D.PASTE SHEET'!S664)</f>
        <v/>
      </c>
      <c s="50" t="str">
        <f>IF('S.D.PASTE SHEET'!T664="","",'S.D.PASTE SHEET'!T664)</f>
        <v/>
      </c>
      <c s="50" t="str">
        <f>IF('S.D.PASTE SHEET'!U664="","",'S.D.PASTE SHEET'!U664)</f>
        <v/>
      </c>
      <c s="50" t="str">
        <f>IF('S.D.PASTE SHEET'!V664="","",'S.D.PASTE SHEET'!V664)</f>
        <v/>
      </c>
      <c s="50" t="str">
        <f>IF('S.D.PASTE SHEET'!W664="","",'S.D.PASTE SHEET'!W664)</f>
        <v/>
      </c>
      <c s="50" t="str">
        <f>IF('S.D.PASTE SHEET'!X664="","",'S.D.PASTE SHEET'!X664)</f>
        <v/>
      </c>
      <c s="50" t="str">
        <f>IF('S.D.PASTE SHEET'!Y664="","",'S.D.PASTE SHEET'!Y664)</f>
        <v/>
      </c>
      <c s="50" t="str">
        <f>IF('S.D.PASTE SHEET'!Z664="","",'S.D.PASTE SHEET'!Z664)</f>
        <v/>
      </c>
      <c s="50" t="str">
        <f>IF('S.D.PASTE SHEET'!AA664="","",'S.D.PASTE SHEET'!AA664)</f>
        <v/>
      </c>
      <c s="50" t="str">
        <f>IF('S.D.PASTE SHEET'!AB664="","",'S.D.PASTE SHEET'!AB664)</f>
        <v/>
      </c>
      <c s="50" t="str">
        <f>IF('S.D.PASTE SHEET'!AC664="","",'S.D.PASTE SHEET'!AC664)</f>
        <v/>
      </c>
      <c s="50" t="str">
        <f>IF('S.D.PASTE SHEET'!AD664="","",'S.D.PASTE SHEET'!AD664)</f>
        <v/>
      </c>
      <c s="52"/>
      <c s="48" t="str">
        <f>IF(AK664="","",IF(AK664&gt;0,COUNT($AG$2:AG664),""))</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IF(BC664="","",IF(BC664&gt;0,COUNT($AY$2:AY664),""))</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65" spans="1:66" ht="15.75" customHeight="1">
      <c r="A665" s="50" t="str">
        <f>IF('S.D.PASTE SHEET'!A665="","",'S.D.PASTE SHEET'!A665)</f>
        <v/>
      </c>
      <c s="50" t="str">
        <f>IF('S.D.PASTE SHEET'!B665="","",'S.D.PASTE SHEET'!B665)</f>
        <v/>
      </c>
      <c s="50" t="str">
        <f>IF('S.D.PASTE SHEET'!C665="","",'S.D.PASTE SHEET'!C665)</f>
        <v/>
      </c>
      <c s="51" t="str">
        <f>IF('S.D.PASTE SHEET'!D665="","",'S.D.PASTE SHEET'!D665)</f>
        <v/>
      </c>
      <c s="50" t="str">
        <f>IF('S.D.PASTE SHEET'!E665="","",UPPER('S.D.PASTE SHEET'!E665))</f>
        <v/>
      </c>
      <c s="50" t="str">
        <f>IF('S.D.PASTE SHEET'!F665="","",'S.D.PASTE SHEET'!F665)</f>
        <v/>
      </c>
      <c s="50" t="str">
        <f>IF('S.D.PASTE SHEET'!G665="","",UPPER('S.D.PASTE SHEET'!G665))</f>
        <v/>
      </c>
      <c s="50" t="str">
        <f>IF('S.D.PASTE SHEET'!H665="","",UPPER('S.D.PASTE SHEET'!H665))</f>
        <v/>
      </c>
      <c s="50" t="str">
        <f>IF('S.D.PASTE SHEET'!I665="","",'S.D.PASTE SHEET'!I665)</f>
        <v/>
      </c>
      <c s="51" t="str">
        <f>IF('S.D.PASTE SHEET'!J665="","",'S.D.PASTE SHEET'!J665)</f>
        <v/>
      </c>
      <c s="50" t="str">
        <f>IF('S.D.PASTE SHEET'!K665="","",'S.D.PASTE SHEET'!K665)</f>
        <v/>
      </c>
      <c s="50" t="str">
        <f>IF('S.D.PASTE SHEET'!L665="","",'S.D.PASTE SHEET'!L665)</f>
        <v/>
      </c>
      <c s="50" t="str">
        <f>IF('S.D.PASTE SHEET'!M665="","",'S.D.PASTE SHEET'!M665)</f>
        <v/>
      </c>
      <c s="50" t="str">
        <f>IF('S.D.PASTE SHEET'!N665="","",'S.D.PASTE SHEET'!N665)</f>
        <v/>
      </c>
      <c s="50" t="str">
        <f>IF('S.D.PASTE SHEET'!O665="","",'S.D.PASTE SHEET'!O665)</f>
        <v/>
      </c>
      <c s="50" t="str">
        <f>IF('S.D.PASTE SHEET'!P665="","",'S.D.PASTE SHEET'!P665)</f>
        <v/>
      </c>
      <c s="50" t="str">
        <f>IF('S.D.PASTE SHEET'!Q665="","",'S.D.PASTE SHEET'!Q665)</f>
        <v/>
      </c>
      <c s="50" t="str">
        <f>IF('S.D.PASTE SHEET'!R665="","",'S.D.PASTE SHEET'!R665)</f>
        <v/>
      </c>
      <c s="50" t="str">
        <f>IF('S.D.PASTE SHEET'!S665="","",'S.D.PASTE SHEET'!S665)</f>
        <v/>
      </c>
      <c s="50" t="str">
        <f>IF('S.D.PASTE SHEET'!T665="","",'S.D.PASTE SHEET'!T665)</f>
        <v/>
      </c>
      <c s="50" t="str">
        <f>IF('S.D.PASTE SHEET'!U665="","",'S.D.PASTE SHEET'!U665)</f>
        <v/>
      </c>
      <c s="50" t="str">
        <f>IF('S.D.PASTE SHEET'!V665="","",'S.D.PASTE SHEET'!V665)</f>
        <v/>
      </c>
      <c s="50" t="str">
        <f>IF('S.D.PASTE SHEET'!W665="","",'S.D.PASTE SHEET'!W665)</f>
        <v/>
      </c>
      <c s="50" t="str">
        <f>IF('S.D.PASTE SHEET'!X665="","",'S.D.PASTE SHEET'!X665)</f>
        <v/>
      </c>
      <c s="50" t="str">
        <f>IF('S.D.PASTE SHEET'!Y665="","",'S.D.PASTE SHEET'!Y665)</f>
        <v/>
      </c>
      <c s="50" t="str">
        <f>IF('S.D.PASTE SHEET'!Z665="","",'S.D.PASTE SHEET'!Z665)</f>
        <v/>
      </c>
      <c s="50" t="str">
        <f>IF('S.D.PASTE SHEET'!AA665="","",'S.D.PASTE SHEET'!AA665)</f>
        <v/>
      </c>
      <c s="50" t="str">
        <f>IF('S.D.PASTE SHEET'!AB665="","",'S.D.PASTE SHEET'!AB665)</f>
        <v/>
      </c>
      <c s="50" t="str">
        <f>IF('S.D.PASTE SHEET'!AC665="","",'S.D.PASTE SHEET'!AC665)</f>
        <v/>
      </c>
      <c s="50" t="str">
        <f>IF('S.D.PASTE SHEET'!AD665="","",'S.D.PASTE SHEET'!AD665)</f>
        <v/>
      </c>
      <c s="52"/>
      <c s="48" t="str">
        <f>IF(AK665="","",IF(AK665&gt;0,COUNT($AG$2:AG665),""))</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IF(BC665="","",IF(BC665&gt;0,COUNT($AY$2:AY665),""))</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66" spans="1:66" ht="15.75" customHeight="1">
      <c r="A666" s="50" t="str">
        <f>IF('S.D.PASTE SHEET'!A666="","",'S.D.PASTE SHEET'!A666)</f>
        <v/>
      </c>
      <c s="50" t="str">
        <f>IF('S.D.PASTE SHEET'!B666="","",'S.D.PASTE SHEET'!B666)</f>
        <v/>
      </c>
      <c s="50" t="str">
        <f>IF('S.D.PASTE SHEET'!C666="","",'S.D.PASTE SHEET'!C666)</f>
        <v/>
      </c>
      <c s="51" t="str">
        <f>IF('S.D.PASTE SHEET'!D666="","",'S.D.PASTE SHEET'!D666)</f>
        <v/>
      </c>
      <c s="50" t="str">
        <f>IF('S.D.PASTE SHEET'!E666="","",UPPER('S.D.PASTE SHEET'!E666))</f>
        <v/>
      </c>
      <c s="50" t="str">
        <f>IF('S.D.PASTE SHEET'!F666="","",'S.D.PASTE SHEET'!F666)</f>
        <v/>
      </c>
      <c s="50" t="str">
        <f>IF('S.D.PASTE SHEET'!G666="","",UPPER('S.D.PASTE SHEET'!G666))</f>
        <v/>
      </c>
      <c s="50" t="str">
        <f>IF('S.D.PASTE SHEET'!H666="","",UPPER('S.D.PASTE SHEET'!H666))</f>
        <v/>
      </c>
      <c s="50" t="str">
        <f>IF('S.D.PASTE SHEET'!I666="","",'S.D.PASTE SHEET'!I666)</f>
        <v/>
      </c>
      <c s="51" t="str">
        <f>IF('S.D.PASTE SHEET'!J666="","",'S.D.PASTE SHEET'!J666)</f>
        <v/>
      </c>
      <c s="50" t="str">
        <f>IF('S.D.PASTE SHEET'!K666="","",'S.D.PASTE SHEET'!K666)</f>
        <v/>
      </c>
      <c s="50" t="str">
        <f>IF('S.D.PASTE SHEET'!L666="","",'S.D.PASTE SHEET'!L666)</f>
        <v/>
      </c>
      <c s="50" t="str">
        <f>IF('S.D.PASTE SHEET'!M666="","",'S.D.PASTE SHEET'!M666)</f>
        <v/>
      </c>
      <c s="50" t="str">
        <f>IF('S.D.PASTE SHEET'!N666="","",'S.D.PASTE SHEET'!N666)</f>
        <v/>
      </c>
      <c s="50" t="str">
        <f>IF('S.D.PASTE SHEET'!O666="","",'S.D.PASTE SHEET'!O666)</f>
        <v/>
      </c>
      <c s="50" t="str">
        <f>IF('S.D.PASTE SHEET'!P666="","",'S.D.PASTE SHEET'!P666)</f>
        <v/>
      </c>
      <c s="50" t="str">
        <f>IF('S.D.PASTE SHEET'!Q666="","",'S.D.PASTE SHEET'!Q666)</f>
        <v/>
      </c>
      <c s="50" t="str">
        <f>IF('S.D.PASTE SHEET'!R666="","",'S.D.PASTE SHEET'!R666)</f>
        <v/>
      </c>
      <c s="50" t="str">
        <f>IF('S.D.PASTE SHEET'!S666="","",'S.D.PASTE SHEET'!S666)</f>
        <v/>
      </c>
      <c s="50" t="str">
        <f>IF('S.D.PASTE SHEET'!T666="","",'S.D.PASTE SHEET'!T666)</f>
        <v/>
      </c>
      <c s="50" t="str">
        <f>IF('S.D.PASTE SHEET'!U666="","",'S.D.PASTE SHEET'!U666)</f>
        <v/>
      </c>
      <c s="50" t="str">
        <f>IF('S.D.PASTE SHEET'!V666="","",'S.D.PASTE SHEET'!V666)</f>
        <v/>
      </c>
      <c s="50" t="str">
        <f>IF('S.D.PASTE SHEET'!W666="","",'S.D.PASTE SHEET'!W666)</f>
        <v/>
      </c>
      <c s="50" t="str">
        <f>IF('S.D.PASTE SHEET'!X666="","",'S.D.PASTE SHEET'!X666)</f>
        <v/>
      </c>
      <c s="50" t="str">
        <f>IF('S.D.PASTE SHEET'!Y666="","",'S.D.PASTE SHEET'!Y666)</f>
        <v/>
      </c>
      <c s="50" t="str">
        <f>IF('S.D.PASTE SHEET'!Z666="","",'S.D.PASTE SHEET'!Z666)</f>
        <v/>
      </c>
      <c s="50" t="str">
        <f>IF('S.D.PASTE SHEET'!AA666="","",'S.D.PASTE SHEET'!AA666)</f>
        <v/>
      </c>
      <c s="50" t="str">
        <f>IF('S.D.PASTE SHEET'!AB666="","",'S.D.PASTE SHEET'!AB666)</f>
        <v/>
      </c>
      <c s="50" t="str">
        <f>IF('S.D.PASTE SHEET'!AC666="","",'S.D.PASTE SHEET'!AC666)</f>
        <v/>
      </c>
      <c s="50" t="str">
        <f>IF('S.D.PASTE SHEET'!AD666="","",'S.D.PASTE SHEET'!AD666)</f>
        <v/>
      </c>
      <c s="52"/>
      <c s="48" t="str">
        <f>IF(AK666="","",IF(AK666&gt;0,COUNT($AG$2:AG666),""))</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IF(BC666="","",IF(BC666&gt;0,COUNT($AY$2:AY666),""))</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67" spans="1:66" ht="15.75" customHeight="1">
      <c r="A667" s="50" t="str">
        <f>IF('S.D.PASTE SHEET'!A667="","",'S.D.PASTE SHEET'!A667)</f>
        <v/>
      </c>
      <c s="50" t="str">
        <f>IF('S.D.PASTE SHEET'!B667="","",'S.D.PASTE SHEET'!B667)</f>
        <v/>
      </c>
      <c s="50" t="str">
        <f>IF('S.D.PASTE SHEET'!C667="","",'S.D.PASTE SHEET'!C667)</f>
        <v/>
      </c>
      <c s="51" t="str">
        <f>IF('S.D.PASTE SHEET'!D667="","",'S.D.PASTE SHEET'!D667)</f>
        <v/>
      </c>
      <c s="50" t="str">
        <f>IF('S.D.PASTE SHEET'!E667="","",UPPER('S.D.PASTE SHEET'!E667))</f>
        <v/>
      </c>
      <c s="50" t="str">
        <f>IF('S.D.PASTE SHEET'!F667="","",'S.D.PASTE SHEET'!F667)</f>
        <v/>
      </c>
      <c s="50" t="str">
        <f>IF('S.D.PASTE SHEET'!G667="","",UPPER('S.D.PASTE SHEET'!G667))</f>
        <v/>
      </c>
      <c s="50" t="str">
        <f>IF('S.D.PASTE SHEET'!H667="","",UPPER('S.D.PASTE SHEET'!H667))</f>
        <v/>
      </c>
      <c s="50" t="str">
        <f>IF('S.D.PASTE SHEET'!I667="","",'S.D.PASTE SHEET'!I667)</f>
        <v/>
      </c>
      <c s="51" t="str">
        <f>IF('S.D.PASTE SHEET'!J667="","",'S.D.PASTE SHEET'!J667)</f>
        <v/>
      </c>
      <c s="50" t="str">
        <f>IF('S.D.PASTE SHEET'!K667="","",'S.D.PASTE SHEET'!K667)</f>
        <v/>
      </c>
      <c s="50" t="str">
        <f>IF('S.D.PASTE SHEET'!L667="","",'S.D.PASTE SHEET'!L667)</f>
        <v/>
      </c>
      <c s="50" t="str">
        <f>IF('S.D.PASTE SHEET'!M667="","",'S.D.PASTE SHEET'!M667)</f>
        <v/>
      </c>
      <c s="50" t="str">
        <f>IF('S.D.PASTE SHEET'!N667="","",'S.D.PASTE SHEET'!N667)</f>
        <v/>
      </c>
      <c s="50" t="str">
        <f>IF('S.D.PASTE SHEET'!O667="","",'S.D.PASTE SHEET'!O667)</f>
        <v/>
      </c>
      <c s="50" t="str">
        <f>IF('S.D.PASTE SHEET'!P667="","",'S.D.PASTE SHEET'!P667)</f>
        <v/>
      </c>
      <c s="50" t="str">
        <f>IF('S.D.PASTE SHEET'!Q667="","",'S.D.PASTE SHEET'!Q667)</f>
        <v/>
      </c>
      <c s="50" t="str">
        <f>IF('S.D.PASTE SHEET'!R667="","",'S.D.PASTE SHEET'!R667)</f>
        <v/>
      </c>
      <c s="50" t="str">
        <f>IF('S.D.PASTE SHEET'!S667="","",'S.D.PASTE SHEET'!S667)</f>
        <v/>
      </c>
      <c s="50" t="str">
        <f>IF('S.D.PASTE SHEET'!T667="","",'S.D.PASTE SHEET'!T667)</f>
        <v/>
      </c>
      <c s="50" t="str">
        <f>IF('S.D.PASTE SHEET'!U667="","",'S.D.PASTE SHEET'!U667)</f>
        <v/>
      </c>
      <c s="50" t="str">
        <f>IF('S.D.PASTE SHEET'!V667="","",'S.D.PASTE SHEET'!V667)</f>
        <v/>
      </c>
      <c s="50" t="str">
        <f>IF('S.D.PASTE SHEET'!W667="","",'S.D.PASTE SHEET'!W667)</f>
        <v/>
      </c>
      <c s="50" t="str">
        <f>IF('S.D.PASTE SHEET'!X667="","",'S.D.PASTE SHEET'!X667)</f>
        <v/>
      </c>
      <c s="50" t="str">
        <f>IF('S.D.PASTE SHEET'!Y667="","",'S.D.PASTE SHEET'!Y667)</f>
        <v/>
      </c>
      <c s="50" t="str">
        <f>IF('S.D.PASTE SHEET'!Z667="","",'S.D.PASTE SHEET'!Z667)</f>
        <v/>
      </c>
      <c s="50" t="str">
        <f>IF('S.D.PASTE SHEET'!AA667="","",'S.D.PASTE SHEET'!AA667)</f>
        <v/>
      </c>
      <c s="50" t="str">
        <f>IF('S.D.PASTE SHEET'!AB667="","",'S.D.PASTE SHEET'!AB667)</f>
        <v/>
      </c>
      <c s="50" t="str">
        <f>IF('S.D.PASTE SHEET'!AC667="","",'S.D.PASTE SHEET'!AC667)</f>
        <v/>
      </c>
      <c s="50" t="str">
        <f>IF('S.D.PASTE SHEET'!AD667="","",'S.D.PASTE SHEET'!AD667)</f>
        <v/>
      </c>
      <c s="52"/>
      <c s="48" t="str">
        <f>IF(AK667="","",IF(AK667&gt;0,COUNT($AG$2:AG667),""))</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IF(BC667="","",IF(BC667&gt;0,COUNT($AY$2:AY667),""))</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68" spans="1:66" ht="15.75" customHeight="1">
      <c r="A668" s="50" t="str">
        <f>IF('S.D.PASTE SHEET'!A668="","",'S.D.PASTE SHEET'!A668)</f>
        <v/>
      </c>
      <c s="50" t="str">
        <f>IF('S.D.PASTE SHEET'!B668="","",'S.D.PASTE SHEET'!B668)</f>
        <v/>
      </c>
      <c s="50" t="str">
        <f>IF('S.D.PASTE SHEET'!C668="","",'S.D.PASTE SHEET'!C668)</f>
        <v/>
      </c>
      <c s="51" t="str">
        <f>IF('S.D.PASTE SHEET'!D668="","",'S.D.PASTE SHEET'!D668)</f>
        <v/>
      </c>
      <c s="50" t="str">
        <f>IF('S.D.PASTE SHEET'!E668="","",UPPER('S.D.PASTE SHEET'!E668))</f>
        <v/>
      </c>
      <c s="50" t="str">
        <f>IF('S.D.PASTE SHEET'!F668="","",'S.D.PASTE SHEET'!F668)</f>
        <v/>
      </c>
      <c s="50" t="str">
        <f>IF('S.D.PASTE SHEET'!G668="","",UPPER('S.D.PASTE SHEET'!G668))</f>
        <v/>
      </c>
      <c s="50" t="str">
        <f>IF('S.D.PASTE SHEET'!H668="","",UPPER('S.D.PASTE SHEET'!H668))</f>
        <v/>
      </c>
      <c s="50" t="str">
        <f>IF('S.D.PASTE SHEET'!I668="","",'S.D.PASTE SHEET'!I668)</f>
        <v/>
      </c>
      <c s="51" t="str">
        <f>IF('S.D.PASTE SHEET'!J668="","",'S.D.PASTE SHEET'!J668)</f>
        <v/>
      </c>
      <c s="50" t="str">
        <f>IF('S.D.PASTE SHEET'!K668="","",'S.D.PASTE SHEET'!K668)</f>
        <v/>
      </c>
      <c s="50" t="str">
        <f>IF('S.D.PASTE SHEET'!L668="","",'S.D.PASTE SHEET'!L668)</f>
        <v/>
      </c>
      <c s="50" t="str">
        <f>IF('S.D.PASTE SHEET'!M668="","",'S.D.PASTE SHEET'!M668)</f>
        <v/>
      </c>
      <c s="50" t="str">
        <f>IF('S.D.PASTE SHEET'!N668="","",'S.D.PASTE SHEET'!N668)</f>
        <v/>
      </c>
      <c s="50" t="str">
        <f>IF('S.D.PASTE SHEET'!O668="","",'S.D.PASTE SHEET'!O668)</f>
        <v/>
      </c>
      <c s="50" t="str">
        <f>IF('S.D.PASTE SHEET'!P668="","",'S.D.PASTE SHEET'!P668)</f>
        <v/>
      </c>
      <c s="50" t="str">
        <f>IF('S.D.PASTE SHEET'!Q668="","",'S.D.PASTE SHEET'!Q668)</f>
        <v/>
      </c>
      <c s="50" t="str">
        <f>IF('S.D.PASTE SHEET'!R668="","",'S.D.PASTE SHEET'!R668)</f>
        <v/>
      </c>
      <c s="50" t="str">
        <f>IF('S.D.PASTE SHEET'!S668="","",'S.D.PASTE SHEET'!S668)</f>
        <v/>
      </c>
      <c s="50" t="str">
        <f>IF('S.D.PASTE SHEET'!T668="","",'S.D.PASTE SHEET'!T668)</f>
        <v/>
      </c>
      <c s="50" t="str">
        <f>IF('S.D.PASTE SHEET'!U668="","",'S.D.PASTE SHEET'!U668)</f>
        <v/>
      </c>
      <c s="50" t="str">
        <f>IF('S.D.PASTE SHEET'!V668="","",'S.D.PASTE SHEET'!V668)</f>
        <v/>
      </c>
      <c s="50" t="str">
        <f>IF('S.D.PASTE SHEET'!W668="","",'S.D.PASTE SHEET'!W668)</f>
        <v/>
      </c>
      <c s="50" t="str">
        <f>IF('S.D.PASTE SHEET'!X668="","",'S.D.PASTE SHEET'!X668)</f>
        <v/>
      </c>
      <c s="50" t="str">
        <f>IF('S.D.PASTE SHEET'!Y668="","",'S.D.PASTE SHEET'!Y668)</f>
        <v/>
      </c>
      <c s="50" t="str">
        <f>IF('S.D.PASTE SHEET'!Z668="","",'S.D.PASTE SHEET'!Z668)</f>
        <v/>
      </c>
      <c s="50" t="str">
        <f>IF('S.D.PASTE SHEET'!AA668="","",'S.D.PASTE SHEET'!AA668)</f>
        <v/>
      </c>
      <c s="50" t="str">
        <f>IF('S.D.PASTE SHEET'!AB668="","",'S.D.PASTE SHEET'!AB668)</f>
        <v/>
      </c>
      <c s="50" t="str">
        <f>IF('S.D.PASTE SHEET'!AC668="","",'S.D.PASTE SHEET'!AC668)</f>
        <v/>
      </c>
      <c s="50" t="str">
        <f>IF('S.D.PASTE SHEET'!AD668="","",'S.D.PASTE SHEET'!AD668)</f>
        <v/>
      </c>
      <c s="52"/>
      <c s="48" t="str">
        <f>IF(AK668="","",IF(AK668&gt;0,COUNT($AG$2:AG668),""))</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IF(BC668="","",IF(BC668&gt;0,COUNT($AY$2:AY668),""))</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69" spans="1:66" ht="15.75" customHeight="1">
      <c r="A669" s="50" t="str">
        <f>IF('S.D.PASTE SHEET'!A669="","",'S.D.PASTE SHEET'!A669)</f>
        <v/>
      </c>
      <c s="50" t="str">
        <f>IF('S.D.PASTE SHEET'!B669="","",'S.D.PASTE SHEET'!B669)</f>
        <v/>
      </c>
      <c s="50" t="str">
        <f>IF('S.D.PASTE SHEET'!C669="","",'S.D.PASTE SHEET'!C669)</f>
        <v/>
      </c>
      <c s="51" t="str">
        <f>IF('S.D.PASTE SHEET'!D669="","",'S.D.PASTE SHEET'!D669)</f>
        <v/>
      </c>
      <c s="50" t="str">
        <f>IF('S.D.PASTE SHEET'!E669="","",UPPER('S.D.PASTE SHEET'!E669))</f>
        <v/>
      </c>
      <c s="50" t="str">
        <f>IF('S.D.PASTE SHEET'!F669="","",'S.D.PASTE SHEET'!F669)</f>
        <v/>
      </c>
      <c s="50" t="str">
        <f>IF('S.D.PASTE SHEET'!G669="","",UPPER('S.D.PASTE SHEET'!G669))</f>
        <v/>
      </c>
      <c s="50" t="str">
        <f>IF('S.D.PASTE SHEET'!H669="","",UPPER('S.D.PASTE SHEET'!H669))</f>
        <v/>
      </c>
      <c s="50" t="str">
        <f>IF('S.D.PASTE SHEET'!I669="","",'S.D.PASTE SHEET'!I669)</f>
        <v/>
      </c>
      <c s="51" t="str">
        <f>IF('S.D.PASTE SHEET'!J669="","",'S.D.PASTE SHEET'!J669)</f>
        <v/>
      </c>
      <c s="50" t="str">
        <f>IF('S.D.PASTE SHEET'!K669="","",'S.D.PASTE SHEET'!K669)</f>
        <v/>
      </c>
      <c s="50" t="str">
        <f>IF('S.D.PASTE SHEET'!L669="","",'S.D.PASTE SHEET'!L669)</f>
        <v/>
      </c>
      <c s="50" t="str">
        <f>IF('S.D.PASTE SHEET'!M669="","",'S.D.PASTE SHEET'!M669)</f>
        <v/>
      </c>
      <c s="50" t="str">
        <f>IF('S.D.PASTE SHEET'!N669="","",'S.D.PASTE SHEET'!N669)</f>
        <v/>
      </c>
      <c s="50" t="str">
        <f>IF('S.D.PASTE SHEET'!O669="","",'S.D.PASTE SHEET'!O669)</f>
        <v/>
      </c>
      <c s="50" t="str">
        <f>IF('S.D.PASTE SHEET'!P669="","",'S.D.PASTE SHEET'!P669)</f>
        <v/>
      </c>
      <c s="50" t="str">
        <f>IF('S.D.PASTE SHEET'!Q669="","",'S.D.PASTE SHEET'!Q669)</f>
        <v/>
      </c>
      <c s="50" t="str">
        <f>IF('S.D.PASTE SHEET'!R669="","",'S.D.PASTE SHEET'!R669)</f>
        <v/>
      </c>
      <c s="50" t="str">
        <f>IF('S.D.PASTE SHEET'!S669="","",'S.D.PASTE SHEET'!S669)</f>
        <v/>
      </c>
      <c s="50" t="str">
        <f>IF('S.D.PASTE SHEET'!T669="","",'S.D.PASTE SHEET'!T669)</f>
        <v/>
      </c>
      <c s="50" t="str">
        <f>IF('S.D.PASTE SHEET'!U669="","",'S.D.PASTE SHEET'!U669)</f>
        <v/>
      </c>
      <c s="50" t="str">
        <f>IF('S.D.PASTE SHEET'!V669="","",'S.D.PASTE SHEET'!V669)</f>
        <v/>
      </c>
      <c s="50" t="str">
        <f>IF('S.D.PASTE SHEET'!W669="","",'S.D.PASTE SHEET'!W669)</f>
        <v/>
      </c>
      <c s="50" t="str">
        <f>IF('S.D.PASTE SHEET'!X669="","",'S.D.PASTE SHEET'!X669)</f>
        <v/>
      </c>
      <c s="50" t="str">
        <f>IF('S.D.PASTE SHEET'!Y669="","",'S.D.PASTE SHEET'!Y669)</f>
        <v/>
      </c>
      <c s="50" t="str">
        <f>IF('S.D.PASTE SHEET'!Z669="","",'S.D.PASTE SHEET'!Z669)</f>
        <v/>
      </c>
      <c s="50" t="str">
        <f>IF('S.D.PASTE SHEET'!AA669="","",'S.D.PASTE SHEET'!AA669)</f>
        <v/>
      </c>
      <c s="50" t="str">
        <f>IF('S.D.PASTE SHEET'!AB669="","",'S.D.PASTE SHEET'!AB669)</f>
        <v/>
      </c>
      <c s="50" t="str">
        <f>IF('S.D.PASTE SHEET'!AC669="","",'S.D.PASTE SHEET'!AC669)</f>
        <v/>
      </c>
      <c s="50" t="str">
        <f>IF('S.D.PASTE SHEET'!AD669="","",'S.D.PASTE SHEET'!AD669)</f>
        <v/>
      </c>
      <c s="52"/>
      <c s="48" t="str">
        <f>IF(AK669="","",IF(AK669&gt;0,COUNT($AG$2:AG669),""))</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IF(BC669="","",IF(BC669&gt;0,COUNT($AY$2:AY669),""))</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70" spans="1:66" ht="15.75" customHeight="1">
      <c r="A670" s="50" t="str">
        <f>IF('S.D.PASTE SHEET'!A670="","",'S.D.PASTE SHEET'!A670)</f>
        <v/>
      </c>
      <c s="50" t="str">
        <f>IF('S.D.PASTE SHEET'!B670="","",'S.D.PASTE SHEET'!B670)</f>
        <v/>
      </c>
      <c s="50" t="str">
        <f>IF('S.D.PASTE SHEET'!C670="","",'S.D.PASTE SHEET'!C670)</f>
        <v/>
      </c>
      <c s="51" t="str">
        <f>IF('S.D.PASTE SHEET'!D670="","",'S.D.PASTE SHEET'!D670)</f>
        <v/>
      </c>
      <c s="50" t="str">
        <f>IF('S.D.PASTE SHEET'!E670="","",UPPER('S.D.PASTE SHEET'!E670))</f>
        <v/>
      </c>
      <c s="50" t="str">
        <f>IF('S.D.PASTE SHEET'!F670="","",'S.D.PASTE SHEET'!F670)</f>
        <v/>
      </c>
      <c s="50" t="str">
        <f>IF('S.D.PASTE SHEET'!G670="","",UPPER('S.D.PASTE SHEET'!G670))</f>
        <v/>
      </c>
      <c s="50" t="str">
        <f>IF('S.D.PASTE SHEET'!H670="","",UPPER('S.D.PASTE SHEET'!H670))</f>
        <v/>
      </c>
      <c s="50" t="str">
        <f>IF('S.D.PASTE SHEET'!I670="","",'S.D.PASTE SHEET'!I670)</f>
        <v/>
      </c>
      <c s="51" t="str">
        <f>IF('S.D.PASTE SHEET'!J670="","",'S.D.PASTE SHEET'!J670)</f>
        <v/>
      </c>
      <c s="50" t="str">
        <f>IF('S.D.PASTE SHEET'!K670="","",'S.D.PASTE SHEET'!K670)</f>
        <v/>
      </c>
      <c s="50" t="str">
        <f>IF('S.D.PASTE SHEET'!L670="","",'S.D.PASTE SHEET'!L670)</f>
        <v/>
      </c>
      <c s="50" t="str">
        <f>IF('S.D.PASTE SHEET'!M670="","",'S.D.PASTE SHEET'!M670)</f>
        <v/>
      </c>
      <c s="50" t="str">
        <f>IF('S.D.PASTE SHEET'!N670="","",'S.D.PASTE SHEET'!N670)</f>
        <v/>
      </c>
      <c s="50" t="str">
        <f>IF('S.D.PASTE SHEET'!O670="","",'S.D.PASTE SHEET'!O670)</f>
        <v/>
      </c>
      <c s="50" t="str">
        <f>IF('S.D.PASTE SHEET'!P670="","",'S.D.PASTE SHEET'!P670)</f>
        <v/>
      </c>
      <c s="50" t="str">
        <f>IF('S.D.PASTE SHEET'!Q670="","",'S.D.PASTE SHEET'!Q670)</f>
        <v/>
      </c>
      <c s="50" t="str">
        <f>IF('S.D.PASTE SHEET'!R670="","",'S.D.PASTE SHEET'!R670)</f>
        <v/>
      </c>
      <c s="50" t="str">
        <f>IF('S.D.PASTE SHEET'!S670="","",'S.D.PASTE SHEET'!S670)</f>
        <v/>
      </c>
      <c s="50" t="str">
        <f>IF('S.D.PASTE SHEET'!T670="","",'S.D.PASTE SHEET'!T670)</f>
        <v/>
      </c>
      <c s="50" t="str">
        <f>IF('S.D.PASTE SHEET'!U670="","",'S.D.PASTE SHEET'!U670)</f>
        <v/>
      </c>
      <c s="50" t="str">
        <f>IF('S.D.PASTE SHEET'!V670="","",'S.D.PASTE SHEET'!V670)</f>
        <v/>
      </c>
      <c s="50" t="str">
        <f>IF('S.D.PASTE SHEET'!W670="","",'S.D.PASTE SHEET'!W670)</f>
        <v/>
      </c>
      <c s="50" t="str">
        <f>IF('S.D.PASTE SHEET'!X670="","",'S.D.PASTE SHEET'!X670)</f>
        <v/>
      </c>
      <c s="50" t="str">
        <f>IF('S.D.PASTE SHEET'!Y670="","",'S.D.PASTE SHEET'!Y670)</f>
        <v/>
      </c>
      <c s="50" t="str">
        <f>IF('S.D.PASTE SHEET'!Z670="","",'S.D.PASTE SHEET'!Z670)</f>
        <v/>
      </c>
      <c s="50" t="str">
        <f>IF('S.D.PASTE SHEET'!AA670="","",'S.D.PASTE SHEET'!AA670)</f>
        <v/>
      </c>
      <c s="50" t="str">
        <f>IF('S.D.PASTE SHEET'!AB670="","",'S.D.PASTE SHEET'!AB670)</f>
        <v/>
      </c>
      <c s="50" t="str">
        <f>IF('S.D.PASTE SHEET'!AC670="","",'S.D.PASTE SHEET'!AC670)</f>
        <v/>
      </c>
      <c s="50" t="str">
        <f>IF('S.D.PASTE SHEET'!AD670="","",'S.D.PASTE SHEET'!AD670)</f>
        <v/>
      </c>
      <c s="52"/>
      <c s="48" t="str">
        <f>IF(AK670="","",IF(AK670&gt;0,COUNT($AG$2:AG670),""))</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IF(BC670="","",IF(BC670&gt;0,COUNT($AY$2:AY670),""))</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71" spans="1:66" ht="15.75" customHeight="1">
      <c r="A671" s="50" t="str">
        <f>IF('S.D.PASTE SHEET'!A671="","",'S.D.PASTE SHEET'!A671)</f>
        <v/>
      </c>
      <c s="50" t="str">
        <f>IF('S.D.PASTE SHEET'!B671="","",'S.D.PASTE SHEET'!B671)</f>
        <v/>
      </c>
      <c s="50" t="str">
        <f>IF('S.D.PASTE SHEET'!C671="","",'S.D.PASTE SHEET'!C671)</f>
        <v/>
      </c>
      <c s="51" t="str">
        <f>IF('S.D.PASTE SHEET'!D671="","",'S.D.PASTE SHEET'!D671)</f>
        <v/>
      </c>
      <c s="50" t="str">
        <f>IF('S.D.PASTE SHEET'!E671="","",UPPER('S.D.PASTE SHEET'!E671))</f>
        <v/>
      </c>
      <c s="50" t="str">
        <f>IF('S.D.PASTE SHEET'!F671="","",'S.D.PASTE SHEET'!F671)</f>
        <v/>
      </c>
      <c s="50" t="str">
        <f>IF('S.D.PASTE SHEET'!G671="","",UPPER('S.D.PASTE SHEET'!G671))</f>
        <v/>
      </c>
      <c s="50" t="str">
        <f>IF('S.D.PASTE SHEET'!H671="","",UPPER('S.D.PASTE SHEET'!H671))</f>
        <v/>
      </c>
      <c s="50" t="str">
        <f>IF('S.D.PASTE SHEET'!I671="","",'S.D.PASTE SHEET'!I671)</f>
        <v/>
      </c>
      <c s="51" t="str">
        <f>IF('S.D.PASTE SHEET'!J671="","",'S.D.PASTE SHEET'!J671)</f>
        <v/>
      </c>
      <c s="50" t="str">
        <f>IF('S.D.PASTE SHEET'!K671="","",'S.D.PASTE SHEET'!K671)</f>
        <v/>
      </c>
      <c s="50" t="str">
        <f>IF('S.D.PASTE SHEET'!L671="","",'S.D.PASTE SHEET'!L671)</f>
        <v/>
      </c>
      <c s="50" t="str">
        <f>IF('S.D.PASTE SHEET'!M671="","",'S.D.PASTE SHEET'!M671)</f>
        <v/>
      </c>
      <c s="50" t="str">
        <f>IF('S.D.PASTE SHEET'!N671="","",'S.D.PASTE SHEET'!N671)</f>
        <v/>
      </c>
      <c s="50" t="str">
        <f>IF('S.D.PASTE SHEET'!O671="","",'S.D.PASTE SHEET'!O671)</f>
        <v/>
      </c>
      <c s="50" t="str">
        <f>IF('S.D.PASTE SHEET'!P671="","",'S.D.PASTE SHEET'!P671)</f>
        <v/>
      </c>
      <c s="50" t="str">
        <f>IF('S.D.PASTE SHEET'!Q671="","",'S.D.PASTE SHEET'!Q671)</f>
        <v/>
      </c>
      <c s="50" t="str">
        <f>IF('S.D.PASTE SHEET'!R671="","",'S.D.PASTE SHEET'!R671)</f>
        <v/>
      </c>
      <c s="50" t="str">
        <f>IF('S.D.PASTE SHEET'!S671="","",'S.D.PASTE SHEET'!S671)</f>
        <v/>
      </c>
      <c s="50" t="str">
        <f>IF('S.D.PASTE SHEET'!T671="","",'S.D.PASTE SHEET'!T671)</f>
        <v/>
      </c>
      <c s="50" t="str">
        <f>IF('S.D.PASTE SHEET'!U671="","",'S.D.PASTE SHEET'!U671)</f>
        <v/>
      </c>
      <c s="50" t="str">
        <f>IF('S.D.PASTE SHEET'!V671="","",'S.D.PASTE SHEET'!V671)</f>
        <v/>
      </c>
      <c s="50" t="str">
        <f>IF('S.D.PASTE SHEET'!W671="","",'S.D.PASTE SHEET'!W671)</f>
        <v/>
      </c>
      <c s="50" t="str">
        <f>IF('S.D.PASTE SHEET'!X671="","",'S.D.PASTE SHEET'!X671)</f>
        <v/>
      </c>
      <c s="50" t="str">
        <f>IF('S.D.PASTE SHEET'!Y671="","",'S.D.PASTE SHEET'!Y671)</f>
        <v/>
      </c>
      <c s="50" t="str">
        <f>IF('S.D.PASTE SHEET'!Z671="","",'S.D.PASTE SHEET'!Z671)</f>
        <v/>
      </c>
      <c s="50" t="str">
        <f>IF('S.D.PASTE SHEET'!AA671="","",'S.D.PASTE SHEET'!AA671)</f>
        <v/>
      </c>
      <c s="50" t="str">
        <f>IF('S.D.PASTE SHEET'!AB671="","",'S.D.PASTE SHEET'!AB671)</f>
        <v/>
      </c>
      <c s="50" t="str">
        <f>IF('S.D.PASTE SHEET'!AC671="","",'S.D.PASTE SHEET'!AC671)</f>
        <v/>
      </c>
      <c s="50" t="str">
        <f>IF('S.D.PASTE SHEET'!AD671="","",'S.D.PASTE SHEET'!AD671)</f>
        <v/>
      </c>
      <c s="52"/>
      <c s="48" t="str">
        <f>IF(AK671="","",IF(AK671&gt;0,COUNT($AG$2:AG671),""))</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IF(BC671="","",IF(BC671&gt;0,COUNT($AY$2:AY671),""))</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72" spans="1:66" ht="15.75" customHeight="1">
      <c r="A672" s="50" t="str">
        <f>IF('S.D.PASTE SHEET'!A672="","",'S.D.PASTE SHEET'!A672)</f>
        <v/>
      </c>
      <c s="50" t="str">
        <f>IF('S.D.PASTE SHEET'!B672="","",'S.D.PASTE SHEET'!B672)</f>
        <v/>
      </c>
      <c s="50" t="str">
        <f>IF('S.D.PASTE SHEET'!C672="","",'S.D.PASTE SHEET'!C672)</f>
        <v/>
      </c>
      <c s="51" t="str">
        <f>IF('S.D.PASTE SHEET'!D672="","",'S.D.PASTE SHEET'!D672)</f>
        <v/>
      </c>
      <c s="50" t="str">
        <f>IF('S.D.PASTE SHEET'!E672="","",UPPER('S.D.PASTE SHEET'!E672))</f>
        <v/>
      </c>
      <c s="50" t="str">
        <f>IF('S.D.PASTE SHEET'!F672="","",'S.D.PASTE SHEET'!F672)</f>
        <v/>
      </c>
      <c s="50" t="str">
        <f>IF('S.D.PASTE SHEET'!G672="","",UPPER('S.D.PASTE SHEET'!G672))</f>
        <v/>
      </c>
      <c s="50" t="str">
        <f>IF('S.D.PASTE SHEET'!H672="","",UPPER('S.D.PASTE SHEET'!H672))</f>
        <v/>
      </c>
      <c s="50" t="str">
        <f>IF('S.D.PASTE SHEET'!I672="","",'S.D.PASTE SHEET'!I672)</f>
        <v/>
      </c>
      <c s="51" t="str">
        <f>IF('S.D.PASTE SHEET'!J672="","",'S.D.PASTE SHEET'!J672)</f>
        <v/>
      </c>
      <c s="50" t="str">
        <f>IF('S.D.PASTE SHEET'!K672="","",'S.D.PASTE SHEET'!K672)</f>
        <v/>
      </c>
      <c s="50" t="str">
        <f>IF('S.D.PASTE SHEET'!L672="","",'S.D.PASTE SHEET'!L672)</f>
        <v/>
      </c>
      <c s="50" t="str">
        <f>IF('S.D.PASTE SHEET'!M672="","",'S.D.PASTE SHEET'!M672)</f>
        <v/>
      </c>
      <c s="50" t="str">
        <f>IF('S.D.PASTE SHEET'!N672="","",'S.D.PASTE SHEET'!N672)</f>
        <v/>
      </c>
      <c s="50" t="str">
        <f>IF('S.D.PASTE SHEET'!O672="","",'S.D.PASTE SHEET'!O672)</f>
        <v/>
      </c>
      <c s="50" t="str">
        <f>IF('S.D.PASTE SHEET'!P672="","",'S.D.PASTE SHEET'!P672)</f>
        <v/>
      </c>
      <c s="50" t="str">
        <f>IF('S.D.PASTE SHEET'!Q672="","",'S.D.PASTE SHEET'!Q672)</f>
        <v/>
      </c>
      <c s="50" t="str">
        <f>IF('S.D.PASTE SHEET'!R672="","",'S.D.PASTE SHEET'!R672)</f>
        <v/>
      </c>
      <c s="50" t="str">
        <f>IF('S.D.PASTE SHEET'!S672="","",'S.D.PASTE SHEET'!S672)</f>
        <v/>
      </c>
      <c s="50" t="str">
        <f>IF('S.D.PASTE SHEET'!T672="","",'S.D.PASTE SHEET'!T672)</f>
        <v/>
      </c>
      <c s="50" t="str">
        <f>IF('S.D.PASTE SHEET'!U672="","",'S.D.PASTE SHEET'!U672)</f>
        <v/>
      </c>
      <c s="50" t="str">
        <f>IF('S.D.PASTE SHEET'!V672="","",'S.D.PASTE SHEET'!V672)</f>
        <v/>
      </c>
      <c s="50" t="str">
        <f>IF('S.D.PASTE SHEET'!W672="","",'S.D.PASTE SHEET'!W672)</f>
        <v/>
      </c>
      <c s="50" t="str">
        <f>IF('S.D.PASTE SHEET'!X672="","",'S.D.PASTE SHEET'!X672)</f>
        <v/>
      </c>
      <c s="50" t="str">
        <f>IF('S.D.PASTE SHEET'!Y672="","",'S.D.PASTE SHEET'!Y672)</f>
        <v/>
      </c>
      <c s="50" t="str">
        <f>IF('S.D.PASTE SHEET'!Z672="","",'S.D.PASTE SHEET'!Z672)</f>
        <v/>
      </c>
      <c s="50" t="str">
        <f>IF('S.D.PASTE SHEET'!AA672="","",'S.D.PASTE SHEET'!AA672)</f>
        <v/>
      </c>
      <c s="50" t="str">
        <f>IF('S.D.PASTE SHEET'!AB672="","",'S.D.PASTE SHEET'!AB672)</f>
        <v/>
      </c>
      <c s="50" t="str">
        <f>IF('S.D.PASTE SHEET'!AC672="","",'S.D.PASTE SHEET'!AC672)</f>
        <v/>
      </c>
      <c s="50" t="str">
        <f>IF('S.D.PASTE SHEET'!AD672="","",'S.D.PASTE SHEET'!AD672)</f>
        <v/>
      </c>
      <c s="52"/>
      <c s="48" t="str">
        <f>IF(AK672="","",IF(AK672&gt;0,COUNT($AG$2:AG672),""))</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IF(BC672="","",IF(BC672&gt;0,COUNT($AY$2:AY672),""))</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73" spans="1:66" ht="15.75" customHeight="1">
      <c r="A673" s="50" t="str">
        <f>IF('S.D.PASTE SHEET'!A673="","",'S.D.PASTE SHEET'!A673)</f>
        <v/>
      </c>
      <c s="50" t="str">
        <f>IF('S.D.PASTE SHEET'!B673="","",'S.D.PASTE SHEET'!B673)</f>
        <v/>
      </c>
      <c s="50" t="str">
        <f>IF('S.D.PASTE SHEET'!C673="","",'S.D.PASTE SHEET'!C673)</f>
        <v/>
      </c>
      <c s="51" t="str">
        <f>IF('S.D.PASTE SHEET'!D673="","",'S.D.PASTE SHEET'!D673)</f>
        <v/>
      </c>
      <c s="50" t="str">
        <f>IF('S.D.PASTE SHEET'!E673="","",UPPER('S.D.PASTE SHEET'!E673))</f>
        <v/>
      </c>
      <c s="50" t="str">
        <f>IF('S.D.PASTE SHEET'!F673="","",'S.D.PASTE SHEET'!F673)</f>
        <v/>
      </c>
      <c s="50" t="str">
        <f>IF('S.D.PASTE SHEET'!G673="","",UPPER('S.D.PASTE SHEET'!G673))</f>
        <v/>
      </c>
      <c s="50" t="str">
        <f>IF('S.D.PASTE SHEET'!H673="","",UPPER('S.D.PASTE SHEET'!H673))</f>
        <v/>
      </c>
      <c s="50" t="str">
        <f>IF('S.D.PASTE SHEET'!I673="","",'S.D.PASTE SHEET'!I673)</f>
        <v/>
      </c>
      <c s="51" t="str">
        <f>IF('S.D.PASTE SHEET'!J673="","",'S.D.PASTE SHEET'!J673)</f>
        <v/>
      </c>
      <c s="50" t="str">
        <f>IF('S.D.PASTE SHEET'!K673="","",'S.D.PASTE SHEET'!K673)</f>
        <v/>
      </c>
      <c s="50" t="str">
        <f>IF('S.D.PASTE SHEET'!L673="","",'S.D.PASTE SHEET'!L673)</f>
        <v/>
      </c>
      <c s="50" t="str">
        <f>IF('S.D.PASTE SHEET'!M673="","",'S.D.PASTE SHEET'!M673)</f>
        <v/>
      </c>
      <c s="50" t="str">
        <f>IF('S.D.PASTE SHEET'!N673="","",'S.D.PASTE SHEET'!N673)</f>
        <v/>
      </c>
      <c s="50" t="str">
        <f>IF('S.D.PASTE SHEET'!O673="","",'S.D.PASTE SHEET'!O673)</f>
        <v/>
      </c>
      <c s="50" t="str">
        <f>IF('S.D.PASTE SHEET'!P673="","",'S.D.PASTE SHEET'!P673)</f>
        <v/>
      </c>
      <c s="50" t="str">
        <f>IF('S.D.PASTE SHEET'!Q673="","",'S.D.PASTE SHEET'!Q673)</f>
        <v/>
      </c>
      <c s="50" t="str">
        <f>IF('S.D.PASTE SHEET'!R673="","",'S.D.PASTE SHEET'!R673)</f>
        <v/>
      </c>
      <c s="50" t="str">
        <f>IF('S.D.PASTE SHEET'!S673="","",'S.D.PASTE SHEET'!S673)</f>
        <v/>
      </c>
      <c s="50" t="str">
        <f>IF('S.D.PASTE SHEET'!T673="","",'S.D.PASTE SHEET'!T673)</f>
        <v/>
      </c>
      <c s="50" t="str">
        <f>IF('S.D.PASTE SHEET'!U673="","",'S.D.PASTE SHEET'!U673)</f>
        <v/>
      </c>
      <c s="50" t="str">
        <f>IF('S.D.PASTE SHEET'!V673="","",'S.D.PASTE SHEET'!V673)</f>
        <v/>
      </c>
      <c s="50" t="str">
        <f>IF('S.D.PASTE SHEET'!W673="","",'S.D.PASTE SHEET'!W673)</f>
        <v/>
      </c>
      <c s="50" t="str">
        <f>IF('S.D.PASTE SHEET'!X673="","",'S.D.PASTE SHEET'!X673)</f>
        <v/>
      </c>
      <c s="50" t="str">
        <f>IF('S.D.PASTE SHEET'!Y673="","",'S.D.PASTE SHEET'!Y673)</f>
        <v/>
      </c>
      <c s="50" t="str">
        <f>IF('S.D.PASTE SHEET'!Z673="","",'S.D.PASTE SHEET'!Z673)</f>
        <v/>
      </c>
      <c s="50" t="str">
        <f>IF('S.D.PASTE SHEET'!AA673="","",'S.D.PASTE SHEET'!AA673)</f>
        <v/>
      </c>
      <c s="50" t="str">
        <f>IF('S.D.PASTE SHEET'!AB673="","",'S.D.PASTE SHEET'!AB673)</f>
        <v/>
      </c>
      <c s="50" t="str">
        <f>IF('S.D.PASTE SHEET'!AC673="","",'S.D.PASTE SHEET'!AC673)</f>
        <v/>
      </c>
      <c s="50" t="str">
        <f>IF('S.D.PASTE SHEET'!AD673="","",'S.D.PASTE SHEET'!AD673)</f>
        <v/>
      </c>
      <c s="52"/>
      <c s="48" t="str">
        <f>IF(AK673="","",IF(AK673&gt;0,COUNT($AG$2:AG673),""))</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IF(BC673="","",IF(BC673&gt;0,COUNT($AY$2:AY673),""))</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74" spans="1:66" ht="15.75" customHeight="1">
      <c r="A674" s="50" t="str">
        <f>IF('S.D.PASTE SHEET'!A674="","",'S.D.PASTE SHEET'!A674)</f>
        <v/>
      </c>
      <c s="50" t="str">
        <f>IF('S.D.PASTE SHEET'!B674="","",'S.D.PASTE SHEET'!B674)</f>
        <v/>
      </c>
      <c s="50" t="str">
        <f>IF('S.D.PASTE SHEET'!C674="","",'S.D.PASTE SHEET'!C674)</f>
        <v/>
      </c>
      <c s="51" t="str">
        <f>IF('S.D.PASTE SHEET'!D674="","",'S.D.PASTE SHEET'!D674)</f>
        <v/>
      </c>
      <c s="50" t="str">
        <f>IF('S.D.PASTE SHEET'!E674="","",UPPER('S.D.PASTE SHEET'!E674))</f>
        <v/>
      </c>
      <c s="50" t="str">
        <f>IF('S.D.PASTE SHEET'!F674="","",'S.D.PASTE SHEET'!F674)</f>
        <v/>
      </c>
      <c s="50" t="str">
        <f>IF('S.D.PASTE SHEET'!G674="","",UPPER('S.D.PASTE SHEET'!G674))</f>
        <v/>
      </c>
      <c s="50" t="str">
        <f>IF('S.D.PASTE SHEET'!H674="","",UPPER('S.D.PASTE SHEET'!H674))</f>
        <v/>
      </c>
      <c s="50" t="str">
        <f>IF('S.D.PASTE SHEET'!I674="","",'S.D.PASTE SHEET'!I674)</f>
        <v/>
      </c>
      <c s="51" t="str">
        <f>IF('S.D.PASTE SHEET'!J674="","",'S.D.PASTE SHEET'!J674)</f>
        <v/>
      </c>
      <c s="50" t="str">
        <f>IF('S.D.PASTE SHEET'!K674="","",'S.D.PASTE SHEET'!K674)</f>
        <v/>
      </c>
      <c s="50" t="str">
        <f>IF('S.D.PASTE SHEET'!L674="","",'S.D.PASTE SHEET'!L674)</f>
        <v/>
      </c>
      <c s="50" t="str">
        <f>IF('S.D.PASTE SHEET'!M674="","",'S.D.PASTE SHEET'!M674)</f>
        <v/>
      </c>
      <c s="50" t="str">
        <f>IF('S.D.PASTE SHEET'!N674="","",'S.D.PASTE SHEET'!N674)</f>
        <v/>
      </c>
      <c s="50" t="str">
        <f>IF('S.D.PASTE SHEET'!O674="","",'S.D.PASTE SHEET'!O674)</f>
        <v/>
      </c>
      <c s="50" t="str">
        <f>IF('S.D.PASTE SHEET'!P674="","",'S.D.PASTE SHEET'!P674)</f>
        <v/>
      </c>
      <c s="50" t="str">
        <f>IF('S.D.PASTE SHEET'!Q674="","",'S.D.PASTE SHEET'!Q674)</f>
        <v/>
      </c>
      <c s="50" t="str">
        <f>IF('S.D.PASTE SHEET'!R674="","",'S.D.PASTE SHEET'!R674)</f>
        <v/>
      </c>
      <c s="50" t="str">
        <f>IF('S.D.PASTE SHEET'!S674="","",'S.D.PASTE SHEET'!S674)</f>
        <v/>
      </c>
      <c s="50" t="str">
        <f>IF('S.D.PASTE SHEET'!T674="","",'S.D.PASTE SHEET'!T674)</f>
        <v/>
      </c>
      <c s="50" t="str">
        <f>IF('S.D.PASTE SHEET'!U674="","",'S.D.PASTE SHEET'!U674)</f>
        <v/>
      </c>
      <c s="50" t="str">
        <f>IF('S.D.PASTE SHEET'!V674="","",'S.D.PASTE SHEET'!V674)</f>
        <v/>
      </c>
      <c s="50" t="str">
        <f>IF('S.D.PASTE SHEET'!W674="","",'S.D.PASTE SHEET'!W674)</f>
        <v/>
      </c>
      <c s="50" t="str">
        <f>IF('S.D.PASTE SHEET'!X674="","",'S.D.PASTE SHEET'!X674)</f>
        <v/>
      </c>
      <c s="50" t="str">
        <f>IF('S.D.PASTE SHEET'!Y674="","",'S.D.PASTE SHEET'!Y674)</f>
        <v/>
      </c>
      <c s="50" t="str">
        <f>IF('S.D.PASTE SHEET'!Z674="","",'S.D.PASTE SHEET'!Z674)</f>
        <v/>
      </c>
      <c s="50" t="str">
        <f>IF('S.D.PASTE SHEET'!AA674="","",'S.D.PASTE SHEET'!AA674)</f>
        <v/>
      </c>
      <c s="50" t="str">
        <f>IF('S.D.PASTE SHEET'!AB674="","",'S.D.PASTE SHEET'!AB674)</f>
        <v/>
      </c>
      <c s="50" t="str">
        <f>IF('S.D.PASTE SHEET'!AC674="","",'S.D.PASTE SHEET'!AC674)</f>
        <v/>
      </c>
      <c s="50" t="str">
        <f>IF('S.D.PASTE SHEET'!AD674="","",'S.D.PASTE SHEET'!AD674)</f>
        <v/>
      </c>
      <c s="52"/>
      <c s="48" t="str">
        <f>IF(AK674="","",IF(AK674&gt;0,COUNT($AG$2:AG674),""))</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IF(BC674="","",IF(BC674&gt;0,COUNT($AY$2:AY674),""))</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75" spans="1:66" ht="15.75" customHeight="1">
      <c r="A675" s="50" t="str">
        <f>IF('S.D.PASTE SHEET'!A675="","",'S.D.PASTE SHEET'!A675)</f>
        <v/>
      </c>
      <c s="50" t="str">
        <f>IF('S.D.PASTE SHEET'!B675="","",'S.D.PASTE SHEET'!B675)</f>
        <v/>
      </c>
      <c s="50" t="str">
        <f>IF('S.D.PASTE SHEET'!C675="","",'S.D.PASTE SHEET'!C675)</f>
        <v/>
      </c>
      <c s="51" t="str">
        <f>IF('S.D.PASTE SHEET'!D675="","",'S.D.PASTE SHEET'!D675)</f>
        <v/>
      </c>
      <c s="50" t="str">
        <f>IF('S.D.PASTE SHEET'!E675="","",UPPER('S.D.PASTE SHEET'!E675))</f>
        <v/>
      </c>
      <c s="50" t="str">
        <f>IF('S.D.PASTE SHEET'!F675="","",'S.D.PASTE SHEET'!F675)</f>
        <v/>
      </c>
      <c s="50" t="str">
        <f>IF('S.D.PASTE SHEET'!G675="","",UPPER('S.D.PASTE SHEET'!G675))</f>
        <v/>
      </c>
      <c s="50" t="str">
        <f>IF('S.D.PASTE SHEET'!H675="","",UPPER('S.D.PASTE SHEET'!H675))</f>
        <v/>
      </c>
      <c s="50" t="str">
        <f>IF('S.D.PASTE SHEET'!I675="","",'S.D.PASTE SHEET'!I675)</f>
        <v/>
      </c>
      <c s="51" t="str">
        <f>IF('S.D.PASTE SHEET'!J675="","",'S.D.PASTE SHEET'!J675)</f>
        <v/>
      </c>
      <c s="50" t="str">
        <f>IF('S.D.PASTE SHEET'!K675="","",'S.D.PASTE SHEET'!K675)</f>
        <v/>
      </c>
      <c s="50" t="str">
        <f>IF('S.D.PASTE SHEET'!L675="","",'S.D.PASTE SHEET'!L675)</f>
        <v/>
      </c>
      <c s="50" t="str">
        <f>IF('S.D.PASTE SHEET'!M675="","",'S.D.PASTE SHEET'!M675)</f>
        <v/>
      </c>
      <c s="50" t="str">
        <f>IF('S.D.PASTE SHEET'!N675="","",'S.D.PASTE SHEET'!N675)</f>
        <v/>
      </c>
      <c s="50" t="str">
        <f>IF('S.D.PASTE SHEET'!O675="","",'S.D.PASTE SHEET'!O675)</f>
        <v/>
      </c>
      <c s="50" t="str">
        <f>IF('S.D.PASTE SHEET'!P675="","",'S.D.PASTE SHEET'!P675)</f>
        <v/>
      </c>
      <c s="50" t="str">
        <f>IF('S.D.PASTE SHEET'!Q675="","",'S.D.PASTE SHEET'!Q675)</f>
        <v/>
      </c>
      <c s="50" t="str">
        <f>IF('S.D.PASTE SHEET'!R675="","",'S.D.PASTE SHEET'!R675)</f>
        <v/>
      </c>
      <c s="50" t="str">
        <f>IF('S.D.PASTE SHEET'!S675="","",'S.D.PASTE SHEET'!S675)</f>
        <v/>
      </c>
      <c s="50" t="str">
        <f>IF('S.D.PASTE SHEET'!T675="","",'S.D.PASTE SHEET'!T675)</f>
        <v/>
      </c>
      <c s="50" t="str">
        <f>IF('S.D.PASTE SHEET'!U675="","",'S.D.PASTE SHEET'!U675)</f>
        <v/>
      </c>
      <c s="50" t="str">
        <f>IF('S.D.PASTE SHEET'!V675="","",'S.D.PASTE SHEET'!V675)</f>
        <v/>
      </c>
      <c s="50" t="str">
        <f>IF('S.D.PASTE SHEET'!W675="","",'S.D.PASTE SHEET'!W675)</f>
        <v/>
      </c>
      <c s="50" t="str">
        <f>IF('S.D.PASTE SHEET'!X675="","",'S.D.PASTE SHEET'!X675)</f>
        <v/>
      </c>
      <c s="50" t="str">
        <f>IF('S.D.PASTE SHEET'!Y675="","",'S.D.PASTE SHEET'!Y675)</f>
        <v/>
      </c>
      <c s="50" t="str">
        <f>IF('S.D.PASTE SHEET'!Z675="","",'S.D.PASTE SHEET'!Z675)</f>
        <v/>
      </c>
      <c s="50" t="str">
        <f>IF('S.D.PASTE SHEET'!AA675="","",'S.D.PASTE SHEET'!AA675)</f>
        <v/>
      </c>
      <c s="50" t="str">
        <f>IF('S.D.PASTE SHEET'!AB675="","",'S.D.PASTE SHEET'!AB675)</f>
        <v/>
      </c>
      <c s="50" t="str">
        <f>IF('S.D.PASTE SHEET'!AC675="","",'S.D.PASTE SHEET'!AC675)</f>
        <v/>
      </c>
      <c s="50" t="str">
        <f>IF('S.D.PASTE SHEET'!AD675="","",'S.D.PASTE SHEET'!AD675)</f>
        <v/>
      </c>
      <c s="52"/>
      <c s="48" t="str">
        <f>IF(AK675="","",IF(AK675&gt;0,COUNT($AG$2:AG675),""))</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IF(BC675="","",IF(BC675&gt;0,COUNT($AY$2:AY675),""))</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76" spans="1:66" ht="15.75" customHeight="1">
      <c r="A676" s="50" t="str">
        <f>IF('S.D.PASTE SHEET'!A676="","",'S.D.PASTE SHEET'!A676)</f>
        <v/>
      </c>
      <c s="50" t="str">
        <f>IF('S.D.PASTE SHEET'!B676="","",'S.D.PASTE SHEET'!B676)</f>
        <v/>
      </c>
      <c s="50" t="str">
        <f>IF('S.D.PASTE SHEET'!C676="","",'S.D.PASTE SHEET'!C676)</f>
        <v/>
      </c>
      <c s="51" t="str">
        <f>IF('S.D.PASTE SHEET'!D676="","",'S.D.PASTE SHEET'!D676)</f>
        <v/>
      </c>
      <c s="50" t="str">
        <f>IF('S.D.PASTE SHEET'!E676="","",UPPER('S.D.PASTE SHEET'!E676))</f>
        <v/>
      </c>
      <c s="50" t="str">
        <f>IF('S.D.PASTE SHEET'!F676="","",'S.D.PASTE SHEET'!F676)</f>
        <v/>
      </c>
      <c s="50" t="str">
        <f>IF('S.D.PASTE SHEET'!G676="","",UPPER('S.D.PASTE SHEET'!G676))</f>
        <v/>
      </c>
      <c s="50" t="str">
        <f>IF('S.D.PASTE SHEET'!H676="","",UPPER('S.D.PASTE SHEET'!H676))</f>
        <v/>
      </c>
      <c s="50" t="str">
        <f>IF('S.D.PASTE SHEET'!I676="","",'S.D.PASTE SHEET'!I676)</f>
        <v/>
      </c>
      <c s="51" t="str">
        <f>IF('S.D.PASTE SHEET'!J676="","",'S.D.PASTE SHEET'!J676)</f>
        <v/>
      </c>
      <c s="50" t="str">
        <f>IF('S.D.PASTE SHEET'!K676="","",'S.D.PASTE SHEET'!K676)</f>
        <v/>
      </c>
      <c s="50" t="str">
        <f>IF('S.D.PASTE SHEET'!L676="","",'S.D.PASTE SHEET'!L676)</f>
        <v/>
      </c>
      <c s="50" t="str">
        <f>IF('S.D.PASTE SHEET'!M676="","",'S.D.PASTE SHEET'!M676)</f>
        <v/>
      </c>
      <c s="50" t="str">
        <f>IF('S.D.PASTE SHEET'!N676="","",'S.D.PASTE SHEET'!N676)</f>
        <v/>
      </c>
      <c s="50" t="str">
        <f>IF('S.D.PASTE SHEET'!O676="","",'S.D.PASTE SHEET'!O676)</f>
        <v/>
      </c>
      <c s="50" t="str">
        <f>IF('S.D.PASTE SHEET'!P676="","",'S.D.PASTE SHEET'!P676)</f>
        <v/>
      </c>
      <c s="50" t="str">
        <f>IF('S.D.PASTE SHEET'!Q676="","",'S.D.PASTE SHEET'!Q676)</f>
        <v/>
      </c>
      <c s="50" t="str">
        <f>IF('S.D.PASTE SHEET'!R676="","",'S.D.PASTE SHEET'!R676)</f>
        <v/>
      </c>
      <c s="50" t="str">
        <f>IF('S.D.PASTE SHEET'!S676="","",'S.D.PASTE SHEET'!S676)</f>
        <v/>
      </c>
      <c s="50" t="str">
        <f>IF('S.D.PASTE SHEET'!T676="","",'S.D.PASTE SHEET'!T676)</f>
        <v/>
      </c>
      <c s="50" t="str">
        <f>IF('S.D.PASTE SHEET'!U676="","",'S.D.PASTE SHEET'!U676)</f>
        <v/>
      </c>
      <c s="50" t="str">
        <f>IF('S.D.PASTE SHEET'!V676="","",'S.D.PASTE SHEET'!V676)</f>
        <v/>
      </c>
      <c s="50" t="str">
        <f>IF('S.D.PASTE SHEET'!W676="","",'S.D.PASTE SHEET'!W676)</f>
        <v/>
      </c>
      <c s="50" t="str">
        <f>IF('S.D.PASTE SHEET'!X676="","",'S.D.PASTE SHEET'!X676)</f>
        <v/>
      </c>
      <c s="50" t="str">
        <f>IF('S.D.PASTE SHEET'!Y676="","",'S.D.PASTE SHEET'!Y676)</f>
        <v/>
      </c>
      <c s="50" t="str">
        <f>IF('S.D.PASTE SHEET'!Z676="","",'S.D.PASTE SHEET'!Z676)</f>
        <v/>
      </c>
      <c s="50" t="str">
        <f>IF('S.D.PASTE SHEET'!AA676="","",'S.D.PASTE SHEET'!AA676)</f>
        <v/>
      </c>
      <c s="50" t="str">
        <f>IF('S.D.PASTE SHEET'!AB676="","",'S.D.PASTE SHEET'!AB676)</f>
        <v/>
      </c>
      <c s="50" t="str">
        <f>IF('S.D.PASTE SHEET'!AC676="","",'S.D.PASTE SHEET'!AC676)</f>
        <v/>
      </c>
      <c s="50" t="str">
        <f>IF('S.D.PASTE SHEET'!AD676="","",'S.D.PASTE SHEET'!AD676)</f>
        <v/>
      </c>
      <c s="52"/>
      <c s="48" t="str">
        <f>IF(AK676="","",IF(AK676&gt;0,COUNT($AG$2:AG676),""))</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IF(BC676="","",IF(BC676&gt;0,COUNT($AY$2:AY676),""))</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77" spans="1:66" ht="15.75" customHeight="1">
      <c r="A677" s="50" t="str">
        <f>IF('S.D.PASTE SHEET'!A677="","",'S.D.PASTE SHEET'!A677)</f>
        <v/>
      </c>
      <c s="50" t="str">
        <f>IF('S.D.PASTE SHEET'!B677="","",'S.D.PASTE SHEET'!B677)</f>
        <v/>
      </c>
      <c s="50" t="str">
        <f>IF('S.D.PASTE SHEET'!C677="","",'S.D.PASTE SHEET'!C677)</f>
        <v/>
      </c>
      <c s="51" t="str">
        <f>IF('S.D.PASTE SHEET'!D677="","",'S.D.PASTE SHEET'!D677)</f>
        <v/>
      </c>
      <c s="50" t="str">
        <f>IF('S.D.PASTE SHEET'!E677="","",UPPER('S.D.PASTE SHEET'!E677))</f>
        <v/>
      </c>
      <c s="50" t="str">
        <f>IF('S.D.PASTE SHEET'!F677="","",'S.D.PASTE SHEET'!F677)</f>
        <v/>
      </c>
      <c s="50" t="str">
        <f>IF('S.D.PASTE SHEET'!G677="","",UPPER('S.D.PASTE SHEET'!G677))</f>
        <v/>
      </c>
      <c s="50" t="str">
        <f>IF('S.D.PASTE SHEET'!H677="","",UPPER('S.D.PASTE SHEET'!H677))</f>
        <v/>
      </c>
      <c s="50" t="str">
        <f>IF('S.D.PASTE SHEET'!I677="","",'S.D.PASTE SHEET'!I677)</f>
        <v/>
      </c>
      <c s="51" t="str">
        <f>IF('S.D.PASTE SHEET'!J677="","",'S.D.PASTE SHEET'!J677)</f>
        <v/>
      </c>
      <c s="50" t="str">
        <f>IF('S.D.PASTE SHEET'!K677="","",'S.D.PASTE SHEET'!K677)</f>
        <v/>
      </c>
      <c s="50" t="str">
        <f>IF('S.D.PASTE SHEET'!L677="","",'S.D.PASTE SHEET'!L677)</f>
        <v/>
      </c>
      <c s="50" t="str">
        <f>IF('S.D.PASTE SHEET'!M677="","",'S.D.PASTE SHEET'!M677)</f>
        <v/>
      </c>
      <c s="50" t="str">
        <f>IF('S.D.PASTE SHEET'!N677="","",'S.D.PASTE SHEET'!N677)</f>
        <v/>
      </c>
      <c s="50" t="str">
        <f>IF('S.D.PASTE SHEET'!O677="","",'S.D.PASTE SHEET'!O677)</f>
        <v/>
      </c>
      <c s="50" t="str">
        <f>IF('S.D.PASTE SHEET'!P677="","",'S.D.PASTE SHEET'!P677)</f>
        <v/>
      </c>
      <c s="50" t="str">
        <f>IF('S.D.PASTE SHEET'!Q677="","",'S.D.PASTE SHEET'!Q677)</f>
        <v/>
      </c>
      <c s="50" t="str">
        <f>IF('S.D.PASTE SHEET'!R677="","",'S.D.PASTE SHEET'!R677)</f>
        <v/>
      </c>
      <c s="50" t="str">
        <f>IF('S.D.PASTE SHEET'!S677="","",'S.D.PASTE SHEET'!S677)</f>
        <v/>
      </c>
      <c s="50" t="str">
        <f>IF('S.D.PASTE SHEET'!T677="","",'S.D.PASTE SHEET'!T677)</f>
        <v/>
      </c>
      <c s="50" t="str">
        <f>IF('S.D.PASTE SHEET'!U677="","",'S.D.PASTE SHEET'!U677)</f>
        <v/>
      </c>
      <c s="50" t="str">
        <f>IF('S.D.PASTE SHEET'!V677="","",'S.D.PASTE SHEET'!V677)</f>
        <v/>
      </c>
      <c s="50" t="str">
        <f>IF('S.D.PASTE SHEET'!W677="","",'S.D.PASTE SHEET'!W677)</f>
        <v/>
      </c>
      <c s="50" t="str">
        <f>IF('S.D.PASTE SHEET'!X677="","",'S.D.PASTE SHEET'!X677)</f>
        <v/>
      </c>
      <c s="50" t="str">
        <f>IF('S.D.PASTE SHEET'!Y677="","",'S.D.PASTE SHEET'!Y677)</f>
        <v/>
      </c>
      <c s="50" t="str">
        <f>IF('S.D.PASTE SHEET'!Z677="","",'S.D.PASTE SHEET'!Z677)</f>
        <v/>
      </c>
      <c s="50" t="str">
        <f>IF('S.D.PASTE SHEET'!AA677="","",'S.D.PASTE SHEET'!AA677)</f>
        <v/>
      </c>
      <c s="50" t="str">
        <f>IF('S.D.PASTE SHEET'!AB677="","",'S.D.PASTE SHEET'!AB677)</f>
        <v/>
      </c>
      <c s="50" t="str">
        <f>IF('S.D.PASTE SHEET'!AC677="","",'S.D.PASTE SHEET'!AC677)</f>
        <v/>
      </c>
      <c s="50" t="str">
        <f>IF('S.D.PASTE SHEET'!AD677="","",'S.D.PASTE SHEET'!AD677)</f>
        <v/>
      </c>
      <c s="52"/>
      <c s="48" t="str">
        <f>IF(AK677="","",IF(AK677&gt;0,COUNT($AG$2:AG677),""))</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IF(BC677="","",IF(BC677&gt;0,COUNT($AY$2:AY677),""))</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78" spans="1:66" ht="15.75" customHeight="1">
      <c r="A678" s="50" t="str">
        <f>IF('S.D.PASTE SHEET'!A678="","",'S.D.PASTE SHEET'!A678)</f>
        <v/>
      </c>
      <c s="50" t="str">
        <f>IF('S.D.PASTE SHEET'!B678="","",'S.D.PASTE SHEET'!B678)</f>
        <v/>
      </c>
      <c s="50" t="str">
        <f>IF('S.D.PASTE SHEET'!C678="","",'S.D.PASTE SHEET'!C678)</f>
        <v/>
      </c>
      <c s="51" t="str">
        <f>IF('S.D.PASTE SHEET'!D678="","",'S.D.PASTE SHEET'!D678)</f>
        <v/>
      </c>
      <c s="50" t="str">
        <f>IF('S.D.PASTE SHEET'!E678="","",UPPER('S.D.PASTE SHEET'!E678))</f>
        <v/>
      </c>
      <c s="50" t="str">
        <f>IF('S.D.PASTE SHEET'!F678="","",'S.D.PASTE SHEET'!F678)</f>
        <v/>
      </c>
      <c s="50" t="str">
        <f>IF('S.D.PASTE SHEET'!G678="","",UPPER('S.D.PASTE SHEET'!G678))</f>
        <v/>
      </c>
      <c s="50" t="str">
        <f>IF('S.D.PASTE SHEET'!H678="","",UPPER('S.D.PASTE SHEET'!H678))</f>
        <v/>
      </c>
      <c s="50" t="str">
        <f>IF('S.D.PASTE SHEET'!I678="","",'S.D.PASTE SHEET'!I678)</f>
        <v/>
      </c>
      <c s="51" t="str">
        <f>IF('S.D.PASTE SHEET'!J678="","",'S.D.PASTE SHEET'!J678)</f>
        <v/>
      </c>
      <c s="50" t="str">
        <f>IF('S.D.PASTE SHEET'!K678="","",'S.D.PASTE SHEET'!K678)</f>
        <v/>
      </c>
      <c s="50" t="str">
        <f>IF('S.D.PASTE SHEET'!L678="","",'S.D.PASTE SHEET'!L678)</f>
        <v/>
      </c>
      <c s="50" t="str">
        <f>IF('S.D.PASTE SHEET'!M678="","",'S.D.PASTE SHEET'!M678)</f>
        <v/>
      </c>
      <c s="50" t="str">
        <f>IF('S.D.PASTE SHEET'!N678="","",'S.D.PASTE SHEET'!N678)</f>
        <v/>
      </c>
      <c s="50" t="str">
        <f>IF('S.D.PASTE SHEET'!O678="","",'S.D.PASTE SHEET'!O678)</f>
        <v/>
      </c>
      <c s="50" t="str">
        <f>IF('S.D.PASTE SHEET'!P678="","",'S.D.PASTE SHEET'!P678)</f>
        <v/>
      </c>
      <c s="50" t="str">
        <f>IF('S.D.PASTE SHEET'!Q678="","",'S.D.PASTE SHEET'!Q678)</f>
        <v/>
      </c>
      <c s="50" t="str">
        <f>IF('S.D.PASTE SHEET'!R678="","",'S.D.PASTE SHEET'!R678)</f>
        <v/>
      </c>
      <c s="50" t="str">
        <f>IF('S.D.PASTE SHEET'!S678="","",'S.D.PASTE SHEET'!S678)</f>
        <v/>
      </c>
      <c s="50" t="str">
        <f>IF('S.D.PASTE SHEET'!T678="","",'S.D.PASTE SHEET'!T678)</f>
        <v/>
      </c>
      <c s="50" t="str">
        <f>IF('S.D.PASTE SHEET'!U678="","",'S.D.PASTE SHEET'!U678)</f>
        <v/>
      </c>
      <c s="50" t="str">
        <f>IF('S.D.PASTE SHEET'!V678="","",'S.D.PASTE SHEET'!V678)</f>
        <v/>
      </c>
      <c s="50" t="str">
        <f>IF('S.D.PASTE SHEET'!W678="","",'S.D.PASTE SHEET'!W678)</f>
        <v/>
      </c>
      <c s="50" t="str">
        <f>IF('S.D.PASTE SHEET'!X678="","",'S.D.PASTE SHEET'!X678)</f>
        <v/>
      </c>
      <c s="50" t="str">
        <f>IF('S.D.PASTE SHEET'!Y678="","",'S.D.PASTE SHEET'!Y678)</f>
        <v/>
      </c>
      <c s="50" t="str">
        <f>IF('S.D.PASTE SHEET'!Z678="","",'S.D.PASTE SHEET'!Z678)</f>
        <v/>
      </c>
      <c s="50" t="str">
        <f>IF('S.D.PASTE SHEET'!AA678="","",'S.D.PASTE SHEET'!AA678)</f>
        <v/>
      </c>
      <c s="50" t="str">
        <f>IF('S.D.PASTE SHEET'!AB678="","",'S.D.PASTE SHEET'!AB678)</f>
        <v/>
      </c>
      <c s="50" t="str">
        <f>IF('S.D.PASTE SHEET'!AC678="","",'S.D.PASTE SHEET'!AC678)</f>
        <v/>
      </c>
      <c s="50" t="str">
        <f>IF('S.D.PASTE SHEET'!AD678="","",'S.D.PASTE SHEET'!AD678)</f>
        <v/>
      </c>
      <c s="52"/>
      <c s="48" t="str">
        <f>IF(AK678="","",IF(AK678&gt;0,COUNT($AG$2:AG678),""))</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IF(BC678="","",IF(BC678&gt;0,COUNT($AY$2:AY678),""))</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79" spans="1:66" ht="15.75" customHeight="1">
      <c r="A679" s="50" t="str">
        <f>IF('S.D.PASTE SHEET'!A679="","",'S.D.PASTE SHEET'!A679)</f>
        <v/>
      </c>
      <c s="50" t="str">
        <f>IF('S.D.PASTE SHEET'!B679="","",'S.D.PASTE SHEET'!B679)</f>
        <v/>
      </c>
      <c s="50" t="str">
        <f>IF('S.D.PASTE SHEET'!C679="","",'S.D.PASTE SHEET'!C679)</f>
        <v/>
      </c>
      <c s="51" t="str">
        <f>IF('S.D.PASTE SHEET'!D679="","",'S.D.PASTE SHEET'!D679)</f>
        <v/>
      </c>
      <c s="50" t="str">
        <f>IF('S.D.PASTE SHEET'!E679="","",UPPER('S.D.PASTE SHEET'!E679))</f>
        <v/>
      </c>
      <c s="50" t="str">
        <f>IF('S.D.PASTE SHEET'!F679="","",'S.D.PASTE SHEET'!F679)</f>
        <v/>
      </c>
      <c s="50" t="str">
        <f>IF('S.D.PASTE SHEET'!G679="","",UPPER('S.D.PASTE SHEET'!G679))</f>
        <v/>
      </c>
      <c s="50" t="str">
        <f>IF('S.D.PASTE SHEET'!H679="","",UPPER('S.D.PASTE SHEET'!H679))</f>
        <v/>
      </c>
      <c s="50" t="str">
        <f>IF('S.D.PASTE SHEET'!I679="","",'S.D.PASTE SHEET'!I679)</f>
        <v/>
      </c>
      <c s="51" t="str">
        <f>IF('S.D.PASTE SHEET'!J679="","",'S.D.PASTE SHEET'!J679)</f>
        <v/>
      </c>
      <c s="50" t="str">
        <f>IF('S.D.PASTE SHEET'!K679="","",'S.D.PASTE SHEET'!K679)</f>
        <v/>
      </c>
      <c s="50" t="str">
        <f>IF('S.D.PASTE SHEET'!L679="","",'S.D.PASTE SHEET'!L679)</f>
        <v/>
      </c>
      <c s="50" t="str">
        <f>IF('S.D.PASTE SHEET'!M679="","",'S.D.PASTE SHEET'!M679)</f>
        <v/>
      </c>
      <c s="50" t="str">
        <f>IF('S.D.PASTE SHEET'!N679="","",'S.D.PASTE SHEET'!N679)</f>
        <v/>
      </c>
      <c s="50" t="str">
        <f>IF('S.D.PASTE SHEET'!O679="","",'S.D.PASTE SHEET'!O679)</f>
        <v/>
      </c>
      <c s="50" t="str">
        <f>IF('S.D.PASTE SHEET'!P679="","",'S.D.PASTE SHEET'!P679)</f>
        <v/>
      </c>
      <c s="50" t="str">
        <f>IF('S.D.PASTE SHEET'!Q679="","",'S.D.PASTE SHEET'!Q679)</f>
        <v/>
      </c>
      <c s="50" t="str">
        <f>IF('S.D.PASTE SHEET'!R679="","",'S.D.PASTE SHEET'!R679)</f>
        <v/>
      </c>
      <c s="50" t="str">
        <f>IF('S.D.PASTE SHEET'!S679="","",'S.D.PASTE SHEET'!S679)</f>
        <v/>
      </c>
      <c s="50" t="str">
        <f>IF('S.D.PASTE SHEET'!T679="","",'S.D.PASTE SHEET'!T679)</f>
        <v/>
      </c>
      <c s="50" t="str">
        <f>IF('S.D.PASTE SHEET'!U679="","",'S.D.PASTE SHEET'!U679)</f>
        <v/>
      </c>
      <c s="50" t="str">
        <f>IF('S.D.PASTE SHEET'!V679="","",'S.D.PASTE SHEET'!V679)</f>
        <v/>
      </c>
      <c s="50" t="str">
        <f>IF('S.D.PASTE SHEET'!W679="","",'S.D.PASTE SHEET'!W679)</f>
        <v/>
      </c>
      <c s="50" t="str">
        <f>IF('S.D.PASTE SHEET'!X679="","",'S.D.PASTE SHEET'!X679)</f>
        <v/>
      </c>
      <c s="50" t="str">
        <f>IF('S.D.PASTE SHEET'!Y679="","",'S.D.PASTE SHEET'!Y679)</f>
        <v/>
      </c>
      <c s="50" t="str">
        <f>IF('S.D.PASTE SHEET'!Z679="","",'S.D.PASTE SHEET'!Z679)</f>
        <v/>
      </c>
      <c s="50" t="str">
        <f>IF('S.D.PASTE SHEET'!AA679="","",'S.D.PASTE SHEET'!AA679)</f>
        <v/>
      </c>
      <c s="50" t="str">
        <f>IF('S.D.PASTE SHEET'!AB679="","",'S.D.PASTE SHEET'!AB679)</f>
        <v/>
      </c>
      <c s="50" t="str">
        <f>IF('S.D.PASTE SHEET'!AC679="","",'S.D.PASTE SHEET'!AC679)</f>
        <v/>
      </c>
      <c s="50" t="str">
        <f>IF('S.D.PASTE SHEET'!AD679="","",'S.D.PASTE SHEET'!AD679)</f>
        <v/>
      </c>
      <c s="52"/>
      <c s="48" t="str">
        <f>IF(AK679="","",IF(AK679&gt;0,COUNT($AG$2:AG679),""))</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IF(BC679="","",IF(BC679&gt;0,COUNT($AY$2:AY679),""))</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80" spans="1:66" ht="15.75" customHeight="1">
      <c r="A680" s="50" t="str">
        <f>IF('S.D.PASTE SHEET'!A680="","",'S.D.PASTE SHEET'!A680)</f>
        <v/>
      </c>
      <c s="50" t="str">
        <f>IF('S.D.PASTE SHEET'!B680="","",'S.D.PASTE SHEET'!B680)</f>
        <v/>
      </c>
      <c s="50" t="str">
        <f>IF('S.D.PASTE SHEET'!C680="","",'S.D.PASTE SHEET'!C680)</f>
        <v/>
      </c>
      <c s="51" t="str">
        <f>IF('S.D.PASTE SHEET'!D680="","",'S.D.PASTE SHEET'!D680)</f>
        <v/>
      </c>
      <c s="50" t="str">
        <f>IF('S.D.PASTE SHEET'!E680="","",UPPER('S.D.PASTE SHEET'!E680))</f>
        <v/>
      </c>
      <c s="50" t="str">
        <f>IF('S.D.PASTE SHEET'!F680="","",'S.D.PASTE SHEET'!F680)</f>
        <v/>
      </c>
      <c s="50" t="str">
        <f>IF('S.D.PASTE SHEET'!G680="","",UPPER('S.D.PASTE SHEET'!G680))</f>
        <v/>
      </c>
      <c s="50" t="str">
        <f>IF('S.D.PASTE SHEET'!H680="","",UPPER('S.D.PASTE SHEET'!H680))</f>
        <v/>
      </c>
      <c s="50" t="str">
        <f>IF('S.D.PASTE SHEET'!I680="","",'S.D.PASTE SHEET'!I680)</f>
        <v/>
      </c>
      <c s="51" t="str">
        <f>IF('S.D.PASTE SHEET'!J680="","",'S.D.PASTE SHEET'!J680)</f>
        <v/>
      </c>
      <c s="50" t="str">
        <f>IF('S.D.PASTE SHEET'!K680="","",'S.D.PASTE SHEET'!K680)</f>
        <v/>
      </c>
      <c s="50" t="str">
        <f>IF('S.D.PASTE SHEET'!L680="","",'S.D.PASTE SHEET'!L680)</f>
        <v/>
      </c>
      <c s="50" t="str">
        <f>IF('S.D.PASTE SHEET'!M680="","",'S.D.PASTE SHEET'!M680)</f>
        <v/>
      </c>
      <c s="50" t="str">
        <f>IF('S.D.PASTE SHEET'!N680="","",'S.D.PASTE SHEET'!N680)</f>
        <v/>
      </c>
      <c s="50" t="str">
        <f>IF('S.D.PASTE SHEET'!O680="","",'S.D.PASTE SHEET'!O680)</f>
        <v/>
      </c>
      <c s="50" t="str">
        <f>IF('S.D.PASTE SHEET'!P680="","",'S.D.PASTE SHEET'!P680)</f>
        <v/>
      </c>
      <c s="50" t="str">
        <f>IF('S.D.PASTE SHEET'!Q680="","",'S.D.PASTE SHEET'!Q680)</f>
        <v/>
      </c>
      <c s="50" t="str">
        <f>IF('S.D.PASTE SHEET'!R680="","",'S.D.PASTE SHEET'!R680)</f>
        <v/>
      </c>
      <c s="50" t="str">
        <f>IF('S.D.PASTE SHEET'!S680="","",'S.D.PASTE SHEET'!S680)</f>
        <v/>
      </c>
      <c s="50" t="str">
        <f>IF('S.D.PASTE SHEET'!T680="","",'S.D.PASTE SHEET'!T680)</f>
        <v/>
      </c>
      <c s="50" t="str">
        <f>IF('S.D.PASTE SHEET'!U680="","",'S.D.PASTE SHEET'!U680)</f>
        <v/>
      </c>
      <c s="50" t="str">
        <f>IF('S.D.PASTE SHEET'!V680="","",'S.D.PASTE SHEET'!V680)</f>
        <v/>
      </c>
      <c s="50" t="str">
        <f>IF('S.D.PASTE SHEET'!W680="","",'S.D.PASTE SHEET'!W680)</f>
        <v/>
      </c>
      <c s="50" t="str">
        <f>IF('S.D.PASTE SHEET'!X680="","",'S.D.PASTE SHEET'!X680)</f>
        <v/>
      </c>
      <c s="50" t="str">
        <f>IF('S.D.PASTE SHEET'!Y680="","",'S.D.PASTE SHEET'!Y680)</f>
        <v/>
      </c>
      <c s="50" t="str">
        <f>IF('S.D.PASTE SHEET'!Z680="","",'S.D.PASTE SHEET'!Z680)</f>
        <v/>
      </c>
      <c s="50" t="str">
        <f>IF('S.D.PASTE SHEET'!AA680="","",'S.D.PASTE SHEET'!AA680)</f>
        <v/>
      </c>
      <c s="50" t="str">
        <f>IF('S.D.PASTE SHEET'!AB680="","",'S.D.PASTE SHEET'!AB680)</f>
        <v/>
      </c>
      <c s="50" t="str">
        <f>IF('S.D.PASTE SHEET'!AC680="","",'S.D.PASTE SHEET'!AC680)</f>
        <v/>
      </c>
      <c s="50" t="str">
        <f>IF('S.D.PASTE SHEET'!AD680="","",'S.D.PASTE SHEET'!AD680)</f>
        <v/>
      </c>
      <c s="52"/>
      <c s="48" t="str">
        <f>IF(AK680="","",IF(AK680&gt;0,COUNT($AG$2:AG680),""))</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IF(BC680="","",IF(BC680&gt;0,COUNT($AY$2:AY680),""))</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81" spans="1:66" ht="15.75" customHeight="1">
      <c r="A681" s="50" t="str">
        <f>IF('S.D.PASTE SHEET'!A681="","",'S.D.PASTE SHEET'!A681)</f>
        <v/>
      </c>
      <c s="50" t="str">
        <f>IF('S.D.PASTE SHEET'!B681="","",'S.D.PASTE SHEET'!B681)</f>
        <v/>
      </c>
      <c s="50" t="str">
        <f>IF('S.D.PASTE SHEET'!C681="","",'S.D.PASTE SHEET'!C681)</f>
        <v/>
      </c>
      <c s="51" t="str">
        <f>IF('S.D.PASTE SHEET'!D681="","",'S.D.PASTE SHEET'!D681)</f>
        <v/>
      </c>
      <c s="50" t="str">
        <f>IF('S.D.PASTE SHEET'!E681="","",UPPER('S.D.PASTE SHEET'!E681))</f>
        <v/>
      </c>
      <c s="50" t="str">
        <f>IF('S.D.PASTE SHEET'!F681="","",'S.D.PASTE SHEET'!F681)</f>
        <v/>
      </c>
      <c s="50" t="str">
        <f>IF('S.D.PASTE SHEET'!G681="","",UPPER('S.D.PASTE SHEET'!G681))</f>
        <v/>
      </c>
      <c s="50" t="str">
        <f>IF('S.D.PASTE SHEET'!H681="","",UPPER('S.D.PASTE SHEET'!H681))</f>
        <v/>
      </c>
      <c s="50" t="str">
        <f>IF('S.D.PASTE SHEET'!I681="","",'S.D.PASTE SHEET'!I681)</f>
        <v/>
      </c>
      <c s="51" t="str">
        <f>IF('S.D.PASTE SHEET'!J681="","",'S.D.PASTE SHEET'!J681)</f>
        <v/>
      </c>
      <c s="50" t="str">
        <f>IF('S.D.PASTE SHEET'!K681="","",'S.D.PASTE SHEET'!K681)</f>
        <v/>
      </c>
      <c s="50" t="str">
        <f>IF('S.D.PASTE SHEET'!L681="","",'S.D.PASTE SHEET'!L681)</f>
        <v/>
      </c>
      <c s="50" t="str">
        <f>IF('S.D.PASTE SHEET'!M681="","",'S.D.PASTE SHEET'!M681)</f>
        <v/>
      </c>
      <c s="50" t="str">
        <f>IF('S.D.PASTE SHEET'!N681="","",'S.D.PASTE SHEET'!N681)</f>
        <v/>
      </c>
      <c s="50" t="str">
        <f>IF('S.D.PASTE SHEET'!O681="","",'S.D.PASTE SHEET'!O681)</f>
        <v/>
      </c>
      <c s="50" t="str">
        <f>IF('S.D.PASTE SHEET'!P681="","",'S.D.PASTE SHEET'!P681)</f>
        <v/>
      </c>
      <c s="50" t="str">
        <f>IF('S.D.PASTE SHEET'!Q681="","",'S.D.PASTE SHEET'!Q681)</f>
        <v/>
      </c>
      <c s="50" t="str">
        <f>IF('S.D.PASTE SHEET'!R681="","",'S.D.PASTE SHEET'!R681)</f>
        <v/>
      </c>
      <c s="50" t="str">
        <f>IF('S.D.PASTE SHEET'!S681="","",'S.D.PASTE SHEET'!S681)</f>
        <v/>
      </c>
      <c s="50" t="str">
        <f>IF('S.D.PASTE SHEET'!T681="","",'S.D.PASTE SHEET'!T681)</f>
        <v/>
      </c>
      <c s="50" t="str">
        <f>IF('S.D.PASTE SHEET'!U681="","",'S.D.PASTE SHEET'!U681)</f>
        <v/>
      </c>
      <c s="50" t="str">
        <f>IF('S.D.PASTE SHEET'!V681="","",'S.D.PASTE SHEET'!V681)</f>
        <v/>
      </c>
      <c s="50" t="str">
        <f>IF('S.D.PASTE SHEET'!W681="","",'S.D.PASTE SHEET'!W681)</f>
        <v/>
      </c>
      <c s="50" t="str">
        <f>IF('S.D.PASTE SHEET'!X681="","",'S.D.PASTE SHEET'!X681)</f>
        <v/>
      </c>
      <c s="50" t="str">
        <f>IF('S.D.PASTE SHEET'!Y681="","",'S.D.PASTE SHEET'!Y681)</f>
        <v/>
      </c>
      <c s="50" t="str">
        <f>IF('S.D.PASTE SHEET'!Z681="","",'S.D.PASTE SHEET'!Z681)</f>
        <v/>
      </c>
      <c s="50" t="str">
        <f>IF('S.D.PASTE SHEET'!AA681="","",'S.D.PASTE SHEET'!AA681)</f>
        <v/>
      </c>
      <c s="50" t="str">
        <f>IF('S.D.PASTE SHEET'!AB681="","",'S.D.PASTE SHEET'!AB681)</f>
        <v/>
      </c>
      <c s="50" t="str">
        <f>IF('S.D.PASTE SHEET'!AC681="","",'S.D.PASTE SHEET'!AC681)</f>
        <v/>
      </c>
      <c s="50" t="str">
        <f>IF('S.D.PASTE SHEET'!AD681="","",'S.D.PASTE SHEET'!AD681)</f>
        <v/>
      </c>
      <c s="52"/>
      <c s="48" t="str">
        <f>IF(AK681="","",IF(AK681&gt;0,COUNT($AG$2:AG681),""))</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IF(BC681="","",IF(BC681&gt;0,COUNT($AY$2:AY681),""))</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82" spans="1:66" ht="15.75" customHeight="1">
      <c r="A682" s="50" t="str">
        <f>IF('S.D.PASTE SHEET'!A682="","",'S.D.PASTE SHEET'!A682)</f>
        <v/>
      </c>
      <c s="50" t="str">
        <f>IF('S.D.PASTE SHEET'!B682="","",'S.D.PASTE SHEET'!B682)</f>
        <v/>
      </c>
      <c s="50" t="str">
        <f>IF('S.D.PASTE SHEET'!C682="","",'S.D.PASTE SHEET'!C682)</f>
        <v/>
      </c>
      <c s="51" t="str">
        <f>IF('S.D.PASTE SHEET'!D682="","",'S.D.PASTE SHEET'!D682)</f>
        <v/>
      </c>
      <c s="50" t="str">
        <f>IF('S.D.PASTE SHEET'!E682="","",UPPER('S.D.PASTE SHEET'!E682))</f>
        <v/>
      </c>
      <c s="50" t="str">
        <f>IF('S.D.PASTE SHEET'!F682="","",'S.D.PASTE SHEET'!F682)</f>
        <v/>
      </c>
      <c s="50" t="str">
        <f>IF('S.D.PASTE SHEET'!G682="","",UPPER('S.D.PASTE SHEET'!G682))</f>
        <v/>
      </c>
      <c s="50" t="str">
        <f>IF('S.D.PASTE SHEET'!H682="","",UPPER('S.D.PASTE SHEET'!H682))</f>
        <v/>
      </c>
      <c s="50" t="str">
        <f>IF('S.D.PASTE SHEET'!I682="","",'S.D.PASTE SHEET'!I682)</f>
        <v/>
      </c>
      <c s="51" t="str">
        <f>IF('S.D.PASTE SHEET'!J682="","",'S.D.PASTE SHEET'!J682)</f>
        <v/>
      </c>
      <c s="50" t="str">
        <f>IF('S.D.PASTE SHEET'!K682="","",'S.D.PASTE SHEET'!K682)</f>
        <v/>
      </c>
      <c s="50" t="str">
        <f>IF('S.D.PASTE SHEET'!L682="","",'S.D.PASTE SHEET'!L682)</f>
        <v/>
      </c>
      <c s="50" t="str">
        <f>IF('S.D.PASTE SHEET'!M682="","",'S.D.PASTE SHEET'!M682)</f>
        <v/>
      </c>
      <c s="50" t="str">
        <f>IF('S.D.PASTE SHEET'!N682="","",'S.D.PASTE SHEET'!N682)</f>
        <v/>
      </c>
      <c s="50" t="str">
        <f>IF('S.D.PASTE SHEET'!O682="","",'S.D.PASTE SHEET'!O682)</f>
        <v/>
      </c>
      <c s="50" t="str">
        <f>IF('S.D.PASTE SHEET'!P682="","",'S.D.PASTE SHEET'!P682)</f>
        <v/>
      </c>
      <c s="50" t="str">
        <f>IF('S.D.PASTE SHEET'!Q682="","",'S.D.PASTE SHEET'!Q682)</f>
        <v/>
      </c>
      <c s="50" t="str">
        <f>IF('S.D.PASTE SHEET'!R682="","",'S.D.PASTE SHEET'!R682)</f>
        <v/>
      </c>
      <c s="50" t="str">
        <f>IF('S.D.PASTE SHEET'!S682="","",'S.D.PASTE SHEET'!S682)</f>
        <v/>
      </c>
      <c s="50" t="str">
        <f>IF('S.D.PASTE SHEET'!T682="","",'S.D.PASTE SHEET'!T682)</f>
        <v/>
      </c>
      <c s="50" t="str">
        <f>IF('S.D.PASTE SHEET'!U682="","",'S.D.PASTE SHEET'!U682)</f>
        <v/>
      </c>
      <c s="50" t="str">
        <f>IF('S.D.PASTE SHEET'!V682="","",'S.D.PASTE SHEET'!V682)</f>
        <v/>
      </c>
      <c s="50" t="str">
        <f>IF('S.D.PASTE SHEET'!W682="","",'S.D.PASTE SHEET'!W682)</f>
        <v/>
      </c>
      <c s="50" t="str">
        <f>IF('S.D.PASTE SHEET'!X682="","",'S.D.PASTE SHEET'!X682)</f>
        <v/>
      </c>
      <c s="50" t="str">
        <f>IF('S.D.PASTE SHEET'!Y682="","",'S.D.PASTE SHEET'!Y682)</f>
        <v/>
      </c>
      <c s="50" t="str">
        <f>IF('S.D.PASTE SHEET'!Z682="","",'S.D.PASTE SHEET'!Z682)</f>
        <v/>
      </c>
      <c s="50" t="str">
        <f>IF('S.D.PASTE SHEET'!AA682="","",'S.D.PASTE SHEET'!AA682)</f>
        <v/>
      </c>
      <c s="50" t="str">
        <f>IF('S.D.PASTE SHEET'!AB682="","",'S.D.PASTE SHEET'!AB682)</f>
        <v/>
      </c>
      <c s="50" t="str">
        <f>IF('S.D.PASTE SHEET'!AC682="","",'S.D.PASTE SHEET'!AC682)</f>
        <v/>
      </c>
      <c s="50" t="str">
        <f>IF('S.D.PASTE SHEET'!AD682="","",'S.D.PASTE SHEET'!AD682)</f>
        <v/>
      </c>
      <c s="52"/>
      <c s="48" t="str">
        <f>IF(AK682="","",IF(AK682&gt;0,COUNT($AG$2:AG682),""))</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IF(BC682="","",IF(BC682&gt;0,COUNT($AY$2:AY682),""))</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83" spans="1:66" ht="15.75" customHeight="1">
      <c r="A683" s="50" t="str">
        <f>IF('S.D.PASTE SHEET'!A683="","",'S.D.PASTE SHEET'!A683)</f>
        <v/>
      </c>
      <c s="50" t="str">
        <f>IF('S.D.PASTE SHEET'!B683="","",'S.D.PASTE SHEET'!B683)</f>
        <v/>
      </c>
      <c s="50" t="str">
        <f>IF('S.D.PASTE SHEET'!C683="","",'S.D.PASTE SHEET'!C683)</f>
        <v/>
      </c>
      <c s="51" t="str">
        <f>IF('S.D.PASTE SHEET'!D683="","",'S.D.PASTE SHEET'!D683)</f>
        <v/>
      </c>
      <c s="50" t="str">
        <f>IF('S.D.PASTE SHEET'!E683="","",UPPER('S.D.PASTE SHEET'!E683))</f>
        <v/>
      </c>
      <c s="50" t="str">
        <f>IF('S.D.PASTE SHEET'!F683="","",'S.D.PASTE SHEET'!F683)</f>
        <v/>
      </c>
      <c s="50" t="str">
        <f>IF('S.D.PASTE SHEET'!G683="","",UPPER('S.D.PASTE SHEET'!G683))</f>
        <v/>
      </c>
      <c s="50" t="str">
        <f>IF('S.D.PASTE SHEET'!H683="","",UPPER('S.D.PASTE SHEET'!H683))</f>
        <v/>
      </c>
      <c s="50" t="str">
        <f>IF('S.D.PASTE SHEET'!I683="","",'S.D.PASTE SHEET'!I683)</f>
        <v/>
      </c>
      <c s="51" t="str">
        <f>IF('S.D.PASTE SHEET'!J683="","",'S.D.PASTE SHEET'!J683)</f>
        <v/>
      </c>
      <c s="50" t="str">
        <f>IF('S.D.PASTE SHEET'!K683="","",'S.D.PASTE SHEET'!K683)</f>
        <v/>
      </c>
      <c s="50" t="str">
        <f>IF('S.D.PASTE SHEET'!L683="","",'S.D.PASTE SHEET'!L683)</f>
        <v/>
      </c>
      <c s="50" t="str">
        <f>IF('S.D.PASTE SHEET'!M683="","",'S.D.PASTE SHEET'!M683)</f>
        <v/>
      </c>
      <c s="50" t="str">
        <f>IF('S.D.PASTE SHEET'!N683="","",'S.D.PASTE SHEET'!N683)</f>
        <v/>
      </c>
      <c s="50" t="str">
        <f>IF('S.D.PASTE SHEET'!O683="","",'S.D.PASTE SHEET'!O683)</f>
        <v/>
      </c>
      <c s="50" t="str">
        <f>IF('S.D.PASTE SHEET'!P683="","",'S.D.PASTE SHEET'!P683)</f>
        <v/>
      </c>
      <c s="50" t="str">
        <f>IF('S.D.PASTE SHEET'!Q683="","",'S.D.PASTE SHEET'!Q683)</f>
        <v/>
      </c>
      <c s="50" t="str">
        <f>IF('S.D.PASTE SHEET'!R683="","",'S.D.PASTE SHEET'!R683)</f>
        <v/>
      </c>
      <c s="50" t="str">
        <f>IF('S.D.PASTE SHEET'!S683="","",'S.D.PASTE SHEET'!S683)</f>
        <v/>
      </c>
      <c s="50" t="str">
        <f>IF('S.D.PASTE SHEET'!T683="","",'S.D.PASTE SHEET'!T683)</f>
        <v/>
      </c>
      <c s="50" t="str">
        <f>IF('S.D.PASTE SHEET'!U683="","",'S.D.PASTE SHEET'!U683)</f>
        <v/>
      </c>
      <c s="50" t="str">
        <f>IF('S.D.PASTE SHEET'!V683="","",'S.D.PASTE SHEET'!V683)</f>
        <v/>
      </c>
      <c s="50" t="str">
        <f>IF('S.D.PASTE SHEET'!W683="","",'S.D.PASTE SHEET'!W683)</f>
        <v/>
      </c>
      <c s="50" t="str">
        <f>IF('S.D.PASTE SHEET'!X683="","",'S.D.PASTE SHEET'!X683)</f>
        <v/>
      </c>
      <c s="50" t="str">
        <f>IF('S.D.PASTE SHEET'!Y683="","",'S.D.PASTE SHEET'!Y683)</f>
        <v/>
      </c>
      <c s="50" t="str">
        <f>IF('S.D.PASTE SHEET'!Z683="","",'S.D.PASTE SHEET'!Z683)</f>
        <v/>
      </c>
      <c s="50" t="str">
        <f>IF('S.D.PASTE SHEET'!AA683="","",'S.D.PASTE SHEET'!AA683)</f>
        <v/>
      </c>
      <c s="50" t="str">
        <f>IF('S.D.PASTE SHEET'!AB683="","",'S.D.PASTE SHEET'!AB683)</f>
        <v/>
      </c>
      <c s="50" t="str">
        <f>IF('S.D.PASTE SHEET'!AC683="","",'S.D.PASTE SHEET'!AC683)</f>
        <v/>
      </c>
      <c s="50" t="str">
        <f>IF('S.D.PASTE SHEET'!AD683="","",'S.D.PASTE SHEET'!AD683)</f>
        <v/>
      </c>
      <c s="52"/>
      <c s="48" t="str">
        <f>IF(AK683="","",IF(AK683&gt;0,COUNT($AG$2:AG683),""))</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IF(BC683="","",IF(BC683&gt;0,COUNT($AY$2:AY683),""))</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84" spans="1:66" ht="15.75" customHeight="1">
      <c r="A684" s="50" t="str">
        <f>IF('S.D.PASTE SHEET'!A684="","",'S.D.PASTE SHEET'!A684)</f>
        <v/>
      </c>
      <c s="50" t="str">
        <f>IF('S.D.PASTE SHEET'!B684="","",'S.D.PASTE SHEET'!B684)</f>
        <v/>
      </c>
      <c s="50" t="str">
        <f>IF('S.D.PASTE SHEET'!C684="","",'S.D.PASTE SHEET'!C684)</f>
        <v/>
      </c>
      <c s="51" t="str">
        <f>IF('S.D.PASTE SHEET'!D684="","",'S.D.PASTE SHEET'!D684)</f>
        <v/>
      </c>
      <c s="50" t="str">
        <f>IF('S.D.PASTE SHEET'!E684="","",UPPER('S.D.PASTE SHEET'!E684))</f>
        <v/>
      </c>
      <c s="50" t="str">
        <f>IF('S.D.PASTE SHEET'!F684="","",'S.D.PASTE SHEET'!F684)</f>
        <v/>
      </c>
      <c s="50" t="str">
        <f>IF('S.D.PASTE SHEET'!G684="","",UPPER('S.D.PASTE SHEET'!G684))</f>
        <v/>
      </c>
      <c s="50" t="str">
        <f>IF('S.D.PASTE SHEET'!H684="","",UPPER('S.D.PASTE SHEET'!H684))</f>
        <v/>
      </c>
      <c s="50" t="str">
        <f>IF('S.D.PASTE SHEET'!I684="","",'S.D.PASTE SHEET'!I684)</f>
        <v/>
      </c>
      <c s="51" t="str">
        <f>IF('S.D.PASTE SHEET'!J684="","",'S.D.PASTE SHEET'!J684)</f>
        <v/>
      </c>
      <c s="50" t="str">
        <f>IF('S.D.PASTE SHEET'!K684="","",'S.D.PASTE SHEET'!K684)</f>
        <v/>
      </c>
      <c s="50" t="str">
        <f>IF('S.D.PASTE SHEET'!L684="","",'S.D.PASTE SHEET'!L684)</f>
        <v/>
      </c>
      <c s="50" t="str">
        <f>IF('S.D.PASTE SHEET'!M684="","",'S.D.PASTE SHEET'!M684)</f>
        <v/>
      </c>
      <c s="50" t="str">
        <f>IF('S.D.PASTE SHEET'!N684="","",'S.D.PASTE SHEET'!N684)</f>
        <v/>
      </c>
      <c s="50" t="str">
        <f>IF('S.D.PASTE SHEET'!O684="","",'S.D.PASTE SHEET'!O684)</f>
        <v/>
      </c>
      <c s="50" t="str">
        <f>IF('S.D.PASTE SHEET'!P684="","",'S.D.PASTE SHEET'!P684)</f>
        <v/>
      </c>
      <c s="50" t="str">
        <f>IF('S.D.PASTE SHEET'!Q684="","",'S.D.PASTE SHEET'!Q684)</f>
        <v/>
      </c>
      <c s="50" t="str">
        <f>IF('S.D.PASTE SHEET'!R684="","",'S.D.PASTE SHEET'!R684)</f>
        <v/>
      </c>
      <c s="50" t="str">
        <f>IF('S.D.PASTE SHEET'!S684="","",'S.D.PASTE SHEET'!S684)</f>
        <v/>
      </c>
      <c s="50" t="str">
        <f>IF('S.D.PASTE SHEET'!T684="","",'S.D.PASTE SHEET'!T684)</f>
        <v/>
      </c>
      <c s="50" t="str">
        <f>IF('S.D.PASTE SHEET'!U684="","",'S.D.PASTE SHEET'!U684)</f>
        <v/>
      </c>
      <c s="50" t="str">
        <f>IF('S.D.PASTE SHEET'!V684="","",'S.D.PASTE SHEET'!V684)</f>
        <v/>
      </c>
      <c s="50" t="str">
        <f>IF('S.D.PASTE SHEET'!W684="","",'S.D.PASTE SHEET'!W684)</f>
        <v/>
      </c>
      <c s="50" t="str">
        <f>IF('S.D.PASTE SHEET'!X684="","",'S.D.PASTE SHEET'!X684)</f>
        <v/>
      </c>
      <c s="50" t="str">
        <f>IF('S.D.PASTE SHEET'!Y684="","",'S.D.PASTE SHEET'!Y684)</f>
        <v/>
      </c>
      <c s="50" t="str">
        <f>IF('S.D.PASTE SHEET'!Z684="","",'S.D.PASTE SHEET'!Z684)</f>
        <v/>
      </c>
      <c s="50" t="str">
        <f>IF('S.D.PASTE SHEET'!AA684="","",'S.D.PASTE SHEET'!AA684)</f>
        <v/>
      </c>
      <c s="50" t="str">
        <f>IF('S.D.PASTE SHEET'!AB684="","",'S.D.PASTE SHEET'!AB684)</f>
        <v/>
      </c>
      <c s="50" t="str">
        <f>IF('S.D.PASTE SHEET'!AC684="","",'S.D.PASTE SHEET'!AC684)</f>
        <v/>
      </c>
      <c s="50" t="str">
        <f>IF('S.D.PASTE SHEET'!AD684="","",'S.D.PASTE SHEET'!AD684)</f>
        <v/>
      </c>
      <c s="52"/>
      <c s="48" t="str">
        <f>IF(AK684="","",IF(AK684&gt;0,COUNT($AG$2:AG684),""))</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IF(BC684="","",IF(BC684&gt;0,COUNT($AY$2:AY684),""))</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85" spans="1:66" ht="15.75" customHeight="1">
      <c r="A685" s="50" t="str">
        <f>IF('S.D.PASTE SHEET'!A685="","",'S.D.PASTE SHEET'!A685)</f>
        <v/>
      </c>
      <c s="50" t="str">
        <f>IF('S.D.PASTE SHEET'!B685="","",'S.D.PASTE SHEET'!B685)</f>
        <v/>
      </c>
      <c s="50" t="str">
        <f>IF('S.D.PASTE SHEET'!C685="","",'S.D.PASTE SHEET'!C685)</f>
        <v/>
      </c>
      <c s="51" t="str">
        <f>IF('S.D.PASTE SHEET'!D685="","",'S.D.PASTE SHEET'!D685)</f>
        <v/>
      </c>
      <c s="50" t="str">
        <f>IF('S.D.PASTE SHEET'!E685="","",UPPER('S.D.PASTE SHEET'!E685))</f>
        <v/>
      </c>
      <c s="50" t="str">
        <f>IF('S.D.PASTE SHEET'!F685="","",'S.D.PASTE SHEET'!F685)</f>
        <v/>
      </c>
      <c s="50" t="str">
        <f>IF('S.D.PASTE SHEET'!G685="","",UPPER('S.D.PASTE SHEET'!G685))</f>
        <v/>
      </c>
      <c s="50" t="str">
        <f>IF('S.D.PASTE SHEET'!H685="","",UPPER('S.D.PASTE SHEET'!H685))</f>
        <v/>
      </c>
      <c s="50" t="str">
        <f>IF('S.D.PASTE SHEET'!I685="","",'S.D.PASTE SHEET'!I685)</f>
        <v/>
      </c>
      <c s="51" t="str">
        <f>IF('S.D.PASTE SHEET'!J685="","",'S.D.PASTE SHEET'!J685)</f>
        <v/>
      </c>
      <c s="50" t="str">
        <f>IF('S.D.PASTE SHEET'!K685="","",'S.D.PASTE SHEET'!K685)</f>
        <v/>
      </c>
      <c s="50" t="str">
        <f>IF('S.D.PASTE SHEET'!L685="","",'S.D.PASTE SHEET'!L685)</f>
        <v/>
      </c>
      <c s="50" t="str">
        <f>IF('S.D.PASTE SHEET'!M685="","",'S.D.PASTE SHEET'!M685)</f>
        <v/>
      </c>
      <c s="50" t="str">
        <f>IF('S.D.PASTE SHEET'!N685="","",'S.D.PASTE SHEET'!N685)</f>
        <v/>
      </c>
      <c s="50" t="str">
        <f>IF('S.D.PASTE SHEET'!O685="","",'S.D.PASTE SHEET'!O685)</f>
        <v/>
      </c>
      <c s="50" t="str">
        <f>IF('S.D.PASTE SHEET'!P685="","",'S.D.PASTE SHEET'!P685)</f>
        <v/>
      </c>
      <c s="50" t="str">
        <f>IF('S.D.PASTE SHEET'!Q685="","",'S.D.PASTE SHEET'!Q685)</f>
        <v/>
      </c>
      <c s="50" t="str">
        <f>IF('S.D.PASTE SHEET'!R685="","",'S.D.PASTE SHEET'!R685)</f>
        <v/>
      </c>
      <c s="50" t="str">
        <f>IF('S.D.PASTE SHEET'!S685="","",'S.D.PASTE SHEET'!S685)</f>
        <v/>
      </c>
      <c s="50" t="str">
        <f>IF('S.D.PASTE SHEET'!T685="","",'S.D.PASTE SHEET'!T685)</f>
        <v/>
      </c>
      <c s="50" t="str">
        <f>IF('S.D.PASTE SHEET'!U685="","",'S.D.PASTE SHEET'!U685)</f>
        <v/>
      </c>
      <c s="50" t="str">
        <f>IF('S.D.PASTE SHEET'!V685="","",'S.D.PASTE SHEET'!V685)</f>
        <v/>
      </c>
      <c s="50" t="str">
        <f>IF('S.D.PASTE SHEET'!W685="","",'S.D.PASTE SHEET'!W685)</f>
        <v/>
      </c>
      <c s="50" t="str">
        <f>IF('S.D.PASTE SHEET'!X685="","",'S.D.PASTE SHEET'!X685)</f>
        <v/>
      </c>
      <c s="50" t="str">
        <f>IF('S.D.PASTE SHEET'!Y685="","",'S.D.PASTE SHEET'!Y685)</f>
        <v/>
      </c>
      <c s="50" t="str">
        <f>IF('S.D.PASTE SHEET'!Z685="","",'S.D.PASTE SHEET'!Z685)</f>
        <v/>
      </c>
      <c s="50" t="str">
        <f>IF('S.D.PASTE SHEET'!AA685="","",'S.D.PASTE SHEET'!AA685)</f>
        <v/>
      </c>
      <c s="50" t="str">
        <f>IF('S.D.PASTE SHEET'!AB685="","",'S.D.PASTE SHEET'!AB685)</f>
        <v/>
      </c>
      <c s="50" t="str">
        <f>IF('S.D.PASTE SHEET'!AC685="","",'S.D.PASTE SHEET'!AC685)</f>
        <v/>
      </c>
      <c s="50" t="str">
        <f>IF('S.D.PASTE SHEET'!AD685="","",'S.D.PASTE SHEET'!AD685)</f>
        <v/>
      </c>
      <c s="52"/>
      <c s="48" t="str">
        <f>IF(AK685="","",IF(AK685&gt;0,COUNT($AG$2:AG685),""))</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IF(BC685="","",IF(BC685&gt;0,COUNT($AY$2:AY685),""))</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86" spans="1:66" ht="15.75" customHeight="1">
      <c r="A686" s="50" t="str">
        <f>IF('S.D.PASTE SHEET'!A686="","",'S.D.PASTE SHEET'!A686)</f>
        <v/>
      </c>
      <c s="50" t="str">
        <f>IF('S.D.PASTE SHEET'!B686="","",'S.D.PASTE SHEET'!B686)</f>
        <v/>
      </c>
      <c s="50" t="str">
        <f>IF('S.D.PASTE SHEET'!C686="","",'S.D.PASTE SHEET'!C686)</f>
        <v/>
      </c>
      <c s="51" t="str">
        <f>IF('S.D.PASTE SHEET'!D686="","",'S.D.PASTE SHEET'!D686)</f>
        <v/>
      </c>
      <c s="50" t="str">
        <f>IF('S.D.PASTE SHEET'!E686="","",UPPER('S.D.PASTE SHEET'!E686))</f>
        <v/>
      </c>
      <c s="50" t="str">
        <f>IF('S.D.PASTE SHEET'!F686="","",'S.D.PASTE SHEET'!F686)</f>
        <v/>
      </c>
      <c s="50" t="str">
        <f>IF('S.D.PASTE SHEET'!G686="","",UPPER('S.D.PASTE SHEET'!G686))</f>
        <v/>
      </c>
      <c s="50" t="str">
        <f>IF('S.D.PASTE SHEET'!H686="","",UPPER('S.D.PASTE SHEET'!H686))</f>
        <v/>
      </c>
      <c s="50" t="str">
        <f>IF('S.D.PASTE SHEET'!I686="","",'S.D.PASTE SHEET'!I686)</f>
        <v/>
      </c>
      <c s="51" t="str">
        <f>IF('S.D.PASTE SHEET'!J686="","",'S.D.PASTE SHEET'!J686)</f>
        <v/>
      </c>
      <c s="50" t="str">
        <f>IF('S.D.PASTE SHEET'!K686="","",'S.D.PASTE SHEET'!K686)</f>
        <v/>
      </c>
      <c s="50" t="str">
        <f>IF('S.D.PASTE SHEET'!L686="","",'S.D.PASTE SHEET'!L686)</f>
        <v/>
      </c>
      <c s="50" t="str">
        <f>IF('S.D.PASTE SHEET'!M686="","",'S.D.PASTE SHEET'!M686)</f>
        <v/>
      </c>
      <c s="50" t="str">
        <f>IF('S.D.PASTE SHEET'!N686="","",'S.D.PASTE SHEET'!N686)</f>
        <v/>
      </c>
      <c s="50" t="str">
        <f>IF('S.D.PASTE SHEET'!O686="","",'S.D.PASTE SHEET'!O686)</f>
        <v/>
      </c>
      <c s="50" t="str">
        <f>IF('S.D.PASTE SHEET'!P686="","",'S.D.PASTE SHEET'!P686)</f>
        <v/>
      </c>
      <c s="50" t="str">
        <f>IF('S.D.PASTE SHEET'!Q686="","",'S.D.PASTE SHEET'!Q686)</f>
        <v/>
      </c>
      <c s="50" t="str">
        <f>IF('S.D.PASTE SHEET'!R686="","",'S.D.PASTE SHEET'!R686)</f>
        <v/>
      </c>
      <c s="50" t="str">
        <f>IF('S.D.PASTE SHEET'!S686="","",'S.D.PASTE SHEET'!S686)</f>
        <v/>
      </c>
      <c s="50" t="str">
        <f>IF('S.D.PASTE SHEET'!T686="","",'S.D.PASTE SHEET'!T686)</f>
        <v/>
      </c>
      <c s="50" t="str">
        <f>IF('S.D.PASTE SHEET'!U686="","",'S.D.PASTE SHEET'!U686)</f>
        <v/>
      </c>
      <c s="50" t="str">
        <f>IF('S.D.PASTE SHEET'!V686="","",'S.D.PASTE SHEET'!V686)</f>
        <v/>
      </c>
      <c s="50" t="str">
        <f>IF('S.D.PASTE SHEET'!W686="","",'S.D.PASTE SHEET'!W686)</f>
        <v/>
      </c>
      <c s="50" t="str">
        <f>IF('S.D.PASTE SHEET'!X686="","",'S.D.PASTE SHEET'!X686)</f>
        <v/>
      </c>
      <c s="50" t="str">
        <f>IF('S.D.PASTE SHEET'!Y686="","",'S.D.PASTE SHEET'!Y686)</f>
        <v/>
      </c>
      <c s="50" t="str">
        <f>IF('S.D.PASTE SHEET'!Z686="","",'S.D.PASTE SHEET'!Z686)</f>
        <v/>
      </c>
      <c s="50" t="str">
        <f>IF('S.D.PASTE SHEET'!AA686="","",'S.D.PASTE SHEET'!AA686)</f>
        <v/>
      </c>
      <c s="50" t="str">
        <f>IF('S.D.PASTE SHEET'!AB686="","",'S.D.PASTE SHEET'!AB686)</f>
        <v/>
      </c>
      <c s="50" t="str">
        <f>IF('S.D.PASTE SHEET'!AC686="","",'S.D.PASTE SHEET'!AC686)</f>
        <v/>
      </c>
      <c s="50" t="str">
        <f>IF('S.D.PASTE SHEET'!AD686="","",'S.D.PASTE SHEET'!AD686)</f>
        <v/>
      </c>
      <c s="52"/>
      <c s="48" t="str">
        <f>IF(AK686="","",IF(AK686&gt;0,COUNT($AG$2:AG686),""))</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IF(BC686="","",IF(BC686&gt;0,COUNT($AY$2:AY686),""))</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87" spans="1:66" ht="15.75" customHeight="1">
      <c r="A687" s="50" t="str">
        <f>IF('S.D.PASTE SHEET'!A687="","",'S.D.PASTE SHEET'!A687)</f>
        <v/>
      </c>
      <c s="50" t="str">
        <f>IF('S.D.PASTE SHEET'!B687="","",'S.D.PASTE SHEET'!B687)</f>
        <v/>
      </c>
      <c s="50" t="str">
        <f>IF('S.D.PASTE SHEET'!C687="","",'S.D.PASTE SHEET'!C687)</f>
        <v/>
      </c>
      <c s="51" t="str">
        <f>IF('S.D.PASTE SHEET'!D687="","",'S.D.PASTE SHEET'!D687)</f>
        <v/>
      </c>
      <c s="50" t="str">
        <f>IF('S.D.PASTE SHEET'!E687="","",UPPER('S.D.PASTE SHEET'!E687))</f>
        <v/>
      </c>
      <c s="50" t="str">
        <f>IF('S.D.PASTE SHEET'!F687="","",'S.D.PASTE SHEET'!F687)</f>
        <v/>
      </c>
      <c s="50" t="str">
        <f>IF('S.D.PASTE SHEET'!G687="","",UPPER('S.D.PASTE SHEET'!G687))</f>
        <v/>
      </c>
      <c s="50" t="str">
        <f>IF('S.D.PASTE SHEET'!H687="","",UPPER('S.D.PASTE SHEET'!H687))</f>
        <v/>
      </c>
      <c s="50" t="str">
        <f>IF('S.D.PASTE SHEET'!I687="","",'S.D.PASTE SHEET'!I687)</f>
        <v/>
      </c>
      <c s="51" t="str">
        <f>IF('S.D.PASTE SHEET'!J687="","",'S.D.PASTE SHEET'!J687)</f>
        <v/>
      </c>
      <c s="50" t="str">
        <f>IF('S.D.PASTE SHEET'!K687="","",'S.D.PASTE SHEET'!K687)</f>
        <v/>
      </c>
      <c s="50" t="str">
        <f>IF('S.D.PASTE SHEET'!L687="","",'S.D.PASTE SHEET'!L687)</f>
        <v/>
      </c>
      <c s="50" t="str">
        <f>IF('S.D.PASTE SHEET'!M687="","",'S.D.PASTE SHEET'!M687)</f>
        <v/>
      </c>
      <c s="50" t="str">
        <f>IF('S.D.PASTE SHEET'!N687="","",'S.D.PASTE SHEET'!N687)</f>
        <v/>
      </c>
      <c s="50" t="str">
        <f>IF('S.D.PASTE SHEET'!O687="","",'S.D.PASTE SHEET'!O687)</f>
        <v/>
      </c>
      <c s="50" t="str">
        <f>IF('S.D.PASTE SHEET'!P687="","",'S.D.PASTE SHEET'!P687)</f>
        <v/>
      </c>
      <c s="50" t="str">
        <f>IF('S.D.PASTE SHEET'!Q687="","",'S.D.PASTE SHEET'!Q687)</f>
        <v/>
      </c>
      <c s="50" t="str">
        <f>IF('S.D.PASTE SHEET'!R687="","",'S.D.PASTE SHEET'!R687)</f>
        <v/>
      </c>
      <c s="50" t="str">
        <f>IF('S.D.PASTE SHEET'!S687="","",'S.D.PASTE SHEET'!S687)</f>
        <v/>
      </c>
      <c s="50" t="str">
        <f>IF('S.D.PASTE SHEET'!T687="","",'S.D.PASTE SHEET'!T687)</f>
        <v/>
      </c>
      <c s="50" t="str">
        <f>IF('S.D.PASTE SHEET'!U687="","",'S.D.PASTE SHEET'!U687)</f>
        <v/>
      </c>
      <c s="50" t="str">
        <f>IF('S.D.PASTE SHEET'!V687="","",'S.D.PASTE SHEET'!V687)</f>
        <v/>
      </c>
      <c s="50" t="str">
        <f>IF('S.D.PASTE SHEET'!W687="","",'S.D.PASTE SHEET'!W687)</f>
        <v/>
      </c>
      <c s="50" t="str">
        <f>IF('S.D.PASTE SHEET'!X687="","",'S.D.PASTE SHEET'!X687)</f>
        <v/>
      </c>
      <c s="50" t="str">
        <f>IF('S.D.PASTE SHEET'!Y687="","",'S.D.PASTE SHEET'!Y687)</f>
        <v/>
      </c>
      <c s="50" t="str">
        <f>IF('S.D.PASTE SHEET'!Z687="","",'S.D.PASTE SHEET'!Z687)</f>
        <v/>
      </c>
      <c s="50" t="str">
        <f>IF('S.D.PASTE SHEET'!AA687="","",'S.D.PASTE SHEET'!AA687)</f>
        <v/>
      </c>
      <c s="50" t="str">
        <f>IF('S.D.PASTE SHEET'!AB687="","",'S.D.PASTE SHEET'!AB687)</f>
        <v/>
      </c>
      <c s="50" t="str">
        <f>IF('S.D.PASTE SHEET'!AC687="","",'S.D.PASTE SHEET'!AC687)</f>
        <v/>
      </c>
      <c s="50" t="str">
        <f>IF('S.D.PASTE SHEET'!AD687="","",'S.D.PASTE SHEET'!AD687)</f>
        <v/>
      </c>
      <c s="52"/>
      <c s="48" t="str">
        <f>IF(AK687="","",IF(AK687&gt;0,COUNT($AG$2:AG687),""))</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IF(BC687="","",IF(BC687&gt;0,COUNT($AY$2:AY687),""))</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88" spans="1:66" ht="15.75" customHeight="1">
      <c r="A688" s="50" t="str">
        <f>IF('S.D.PASTE SHEET'!A688="","",'S.D.PASTE SHEET'!A688)</f>
        <v/>
      </c>
      <c s="50" t="str">
        <f>IF('S.D.PASTE SHEET'!B688="","",'S.D.PASTE SHEET'!B688)</f>
        <v/>
      </c>
      <c s="50" t="str">
        <f>IF('S.D.PASTE SHEET'!C688="","",'S.D.PASTE SHEET'!C688)</f>
        <v/>
      </c>
      <c s="51" t="str">
        <f>IF('S.D.PASTE SHEET'!D688="","",'S.D.PASTE SHEET'!D688)</f>
        <v/>
      </c>
      <c s="50" t="str">
        <f>IF('S.D.PASTE SHEET'!E688="","",UPPER('S.D.PASTE SHEET'!E688))</f>
        <v/>
      </c>
      <c s="50" t="str">
        <f>IF('S.D.PASTE SHEET'!F688="","",'S.D.PASTE SHEET'!F688)</f>
        <v/>
      </c>
      <c s="50" t="str">
        <f>IF('S.D.PASTE SHEET'!G688="","",UPPER('S.D.PASTE SHEET'!G688))</f>
        <v/>
      </c>
      <c s="50" t="str">
        <f>IF('S.D.PASTE SHEET'!H688="","",UPPER('S.D.PASTE SHEET'!H688))</f>
        <v/>
      </c>
      <c s="50" t="str">
        <f>IF('S.D.PASTE SHEET'!I688="","",'S.D.PASTE SHEET'!I688)</f>
        <v/>
      </c>
      <c s="51" t="str">
        <f>IF('S.D.PASTE SHEET'!J688="","",'S.D.PASTE SHEET'!J688)</f>
        <v/>
      </c>
      <c s="50" t="str">
        <f>IF('S.D.PASTE SHEET'!K688="","",'S.D.PASTE SHEET'!K688)</f>
        <v/>
      </c>
      <c s="50" t="str">
        <f>IF('S.D.PASTE SHEET'!L688="","",'S.D.PASTE SHEET'!L688)</f>
        <v/>
      </c>
      <c s="50" t="str">
        <f>IF('S.D.PASTE SHEET'!M688="","",'S.D.PASTE SHEET'!M688)</f>
        <v/>
      </c>
      <c s="50" t="str">
        <f>IF('S.D.PASTE SHEET'!N688="","",'S.D.PASTE SHEET'!N688)</f>
        <v/>
      </c>
      <c s="50" t="str">
        <f>IF('S.D.PASTE SHEET'!O688="","",'S.D.PASTE SHEET'!O688)</f>
        <v/>
      </c>
      <c s="50" t="str">
        <f>IF('S.D.PASTE SHEET'!P688="","",'S.D.PASTE SHEET'!P688)</f>
        <v/>
      </c>
      <c s="50" t="str">
        <f>IF('S.D.PASTE SHEET'!Q688="","",'S.D.PASTE SHEET'!Q688)</f>
        <v/>
      </c>
      <c s="50" t="str">
        <f>IF('S.D.PASTE SHEET'!R688="","",'S.D.PASTE SHEET'!R688)</f>
        <v/>
      </c>
      <c s="50" t="str">
        <f>IF('S.D.PASTE SHEET'!S688="","",'S.D.PASTE SHEET'!S688)</f>
        <v/>
      </c>
      <c s="50" t="str">
        <f>IF('S.D.PASTE SHEET'!T688="","",'S.D.PASTE SHEET'!T688)</f>
        <v/>
      </c>
      <c s="50" t="str">
        <f>IF('S.D.PASTE SHEET'!U688="","",'S.D.PASTE SHEET'!U688)</f>
        <v/>
      </c>
      <c s="50" t="str">
        <f>IF('S.D.PASTE SHEET'!V688="","",'S.D.PASTE SHEET'!V688)</f>
        <v/>
      </c>
      <c s="50" t="str">
        <f>IF('S.D.PASTE SHEET'!W688="","",'S.D.PASTE SHEET'!W688)</f>
        <v/>
      </c>
      <c s="50" t="str">
        <f>IF('S.D.PASTE SHEET'!X688="","",'S.D.PASTE SHEET'!X688)</f>
        <v/>
      </c>
      <c s="50" t="str">
        <f>IF('S.D.PASTE SHEET'!Y688="","",'S.D.PASTE SHEET'!Y688)</f>
        <v/>
      </c>
      <c s="50" t="str">
        <f>IF('S.D.PASTE SHEET'!Z688="","",'S.D.PASTE SHEET'!Z688)</f>
        <v/>
      </c>
      <c s="50" t="str">
        <f>IF('S.D.PASTE SHEET'!AA688="","",'S.D.PASTE SHEET'!AA688)</f>
        <v/>
      </c>
      <c s="50" t="str">
        <f>IF('S.D.PASTE SHEET'!AB688="","",'S.D.PASTE SHEET'!AB688)</f>
        <v/>
      </c>
      <c s="50" t="str">
        <f>IF('S.D.PASTE SHEET'!AC688="","",'S.D.PASTE SHEET'!AC688)</f>
        <v/>
      </c>
      <c s="50" t="str">
        <f>IF('S.D.PASTE SHEET'!AD688="","",'S.D.PASTE SHEET'!AD688)</f>
        <v/>
      </c>
      <c s="52"/>
      <c s="48" t="str">
        <f>IF(AK688="","",IF(AK688&gt;0,COUNT($AG$2:AG688),""))</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IF(BC688="","",IF(BC688&gt;0,COUNT($AY$2:AY688),""))</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89" spans="1:66" ht="15.75" customHeight="1">
      <c r="A689" s="50" t="str">
        <f>IF('S.D.PASTE SHEET'!A689="","",'S.D.PASTE SHEET'!A689)</f>
        <v/>
      </c>
      <c s="50" t="str">
        <f>IF('S.D.PASTE SHEET'!B689="","",'S.D.PASTE SHEET'!B689)</f>
        <v/>
      </c>
      <c s="50" t="str">
        <f>IF('S.D.PASTE SHEET'!C689="","",'S.D.PASTE SHEET'!C689)</f>
        <v/>
      </c>
      <c s="51" t="str">
        <f>IF('S.D.PASTE SHEET'!D689="","",'S.D.PASTE SHEET'!D689)</f>
        <v/>
      </c>
      <c s="50" t="str">
        <f>IF('S.D.PASTE SHEET'!E689="","",UPPER('S.D.PASTE SHEET'!E689))</f>
        <v/>
      </c>
      <c s="50" t="str">
        <f>IF('S.D.PASTE SHEET'!F689="","",'S.D.PASTE SHEET'!F689)</f>
        <v/>
      </c>
      <c s="50" t="str">
        <f>IF('S.D.PASTE SHEET'!G689="","",UPPER('S.D.PASTE SHEET'!G689))</f>
        <v/>
      </c>
      <c s="50" t="str">
        <f>IF('S.D.PASTE SHEET'!H689="","",UPPER('S.D.PASTE SHEET'!H689))</f>
        <v/>
      </c>
      <c s="50" t="str">
        <f>IF('S.D.PASTE SHEET'!I689="","",'S.D.PASTE SHEET'!I689)</f>
        <v/>
      </c>
      <c s="51" t="str">
        <f>IF('S.D.PASTE SHEET'!J689="","",'S.D.PASTE SHEET'!J689)</f>
        <v/>
      </c>
      <c s="50" t="str">
        <f>IF('S.D.PASTE SHEET'!K689="","",'S.D.PASTE SHEET'!K689)</f>
        <v/>
      </c>
      <c s="50" t="str">
        <f>IF('S.D.PASTE SHEET'!L689="","",'S.D.PASTE SHEET'!L689)</f>
        <v/>
      </c>
      <c s="50" t="str">
        <f>IF('S.D.PASTE SHEET'!M689="","",'S.D.PASTE SHEET'!M689)</f>
        <v/>
      </c>
      <c s="50" t="str">
        <f>IF('S.D.PASTE SHEET'!N689="","",'S.D.PASTE SHEET'!N689)</f>
        <v/>
      </c>
      <c s="50" t="str">
        <f>IF('S.D.PASTE SHEET'!O689="","",'S.D.PASTE SHEET'!O689)</f>
        <v/>
      </c>
      <c s="50" t="str">
        <f>IF('S.D.PASTE SHEET'!P689="","",'S.D.PASTE SHEET'!P689)</f>
        <v/>
      </c>
      <c s="50" t="str">
        <f>IF('S.D.PASTE SHEET'!Q689="","",'S.D.PASTE SHEET'!Q689)</f>
        <v/>
      </c>
      <c s="50" t="str">
        <f>IF('S.D.PASTE SHEET'!R689="","",'S.D.PASTE SHEET'!R689)</f>
        <v/>
      </c>
      <c s="50" t="str">
        <f>IF('S.D.PASTE SHEET'!S689="","",'S.D.PASTE SHEET'!S689)</f>
        <v/>
      </c>
      <c s="50" t="str">
        <f>IF('S.D.PASTE SHEET'!T689="","",'S.D.PASTE SHEET'!T689)</f>
        <v/>
      </c>
      <c s="50" t="str">
        <f>IF('S.D.PASTE SHEET'!U689="","",'S.D.PASTE SHEET'!U689)</f>
        <v/>
      </c>
      <c s="50" t="str">
        <f>IF('S.D.PASTE SHEET'!V689="","",'S.D.PASTE SHEET'!V689)</f>
        <v/>
      </c>
      <c s="50" t="str">
        <f>IF('S.D.PASTE SHEET'!W689="","",'S.D.PASTE SHEET'!W689)</f>
        <v/>
      </c>
      <c s="50" t="str">
        <f>IF('S.D.PASTE SHEET'!X689="","",'S.D.PASTE SHEET'!X689)</f>
        <v/>
      </c>
      <c s="50" t="str">
        <f>IF('S.D.PASTE SHEET'!Y689="","",'S.D.PASTE SHEET'!Y689)</f>
        <v/>
      </c>
      <c s="50" t="str">
        <f>IF('S.D.PASTE SHEET'!Z689="","",'S.D.PASTE SHEET'!Z689)</f>
        <v/>
      </c>
      <c s="50" t="str">
        <f>IF('S.D.PASTE SHEET'!AA689="","",'S.D.PASTE SHEET'!AA689)</f>
        <v/>
      </c>
      <c s="50" t="str">
        <f>IF('S.D.PASTE SHEET'!AB689="","",'S.D.PASTE SHEET'!AB689)</f>
        <v/>
      </c>
      <c s="50" t="str">
        <f>IF('S.D.PASTE SHEET'!AC689="","",'S.D.PASTE SHEET'!AC689)</f>
        <v/>
      </c>
      <c s="50" t="str">
        <f>IF('S.D.PASTE SHEET'!AD689="","",'S.D.PASTE SHEET'!AD689)</f>
        <v/>
      </c>
      <c s="52"/>
      <c s="48" t="str">
        <f>IF(AK689="","",IF(AK689&gt;0,COUNT($AG$2:AG689),""))</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IF(BC689="","",IF(BC689&gt;0,COUNT($AY$2:AY689),""))</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90" spans="1:66" ht="15.75" customHeight="1">
      <c r="A690" s="50" t="str">
        <f>IF('S.D.PASTE SHEET'!A690="","",'S.D.PASTE SHEET'!A690)</f>
        <v/>
      </c>
      <c s="50" t="str">
        <f>IF('S.D.PASTE SHEET'!B690="","",'S.D.PASTE SHEET'!B690)</f>
        <v/>
      </c>
      <c s="50" t="str">
        <f>IF('S.D.PASTE SHEET'!C690="","",'S.D.PASTE SHEET'!C690)</f>
        <v/>
      </c>
      <c s="51" t="str">
        <f>IF('S.D.PASTE SHEET'!D690="","",'S.D.PASTE SHEET'!D690)</f>
        <v/>
      </c>
      <c s="50" t="str">
        <f>IF('S.D.PASTE SHEET'!E690="","",UPPER('S.D.PASTE SHEET'!E690))</f>
        <v/>
      </c>
      <c s="50" t="str">
        <f>IF('S.D.PASTE SHEET'!F690="","",'S.D.PASTE SHEET'!F690)</f>
        <v/>
      </c>
      <c s="50" t="str">
        <f>IF('S.D.PASTE SHEET'!G690="","",UPPER('S.D.PASTE SHEET'!G690))</f>
        <v/>
      </c>
      <c s="50" t="str">
        <f>IF('S.D.PASTE SHEET'!H690="","",UPPER('S.D.PASTE SHEET'!H690))</f>
        <v/>
      </c>
      <c s="50" t="str">
        <f>IF('S.D.PASTE SHEET'!I690="","",'S.D.PASTE SHEET'!I690)</f>
        <v/>
      </c>
      <c s="51" t="str">
        <f>IF('S.D.PASTE SHEET'!J690="","",'S.D.PASTE SHEET'!J690)</f>
        <v/>
      </c>
      <c s="50" t="str">
        <f>IF('S.D.PASTE SHEET'!K690="","",'S.D.PASTE SHEET'!K690)</f>
        <v/>
      </c>
      <c s="50" t="str">
        <f>IF('S.D.PASTE SHEET'!L690="","",'S.D.PASTE SHEET'!L690)</f>
        <v/>
      </c>
      <c s="50" t="str">
        <f>IF('S.D.PASTE SHEET'!M690="","",'S.D.PASTE SHEET'!M690)</f>
        <v/>
      </c>
      <c s="50" t="str">
        <f>IF('S.D.PASTE SHEET'!N690="","",'S.D.PASTE SHEET'!N690)</f>
        <v/>
      </c>
      <c s="50" t="str">
        <f>IF('S.D.PASTE SHEET'!O690="","",'S.D.PASTE SHEET'!O690)</f>
        <v/>
      </c>
      <c s="50" t="str">
        <f>IF('S.D.PASTE SHEET'!P690="","",'S.D.PASTE SHEET'!P690)</f>
        <v/>
      </c>
      <c s="50" t="str">
        <f>IF('S.D.PASTE SHEET'!Q690="","",'S.D.PASTE SHEET'!Q690)</f>
        <v/>
      </c>
      <c s="50" t="str">
        <f>IF('S.D.PASTE SHEET'!R690="","",'S.D.PASTE SHEET'!R690)</f>
        <v/>
      </c>
      <c s="50" t="str">
        <f>IF('S.D.PASTE SHEET'!S690="","",'S.D.PASTE SHEET'!S690)</f>
        <v/>
      </c>
      <c s="50" t="str">
        <f>IF('S.D.PASTE SHEET'!T690="","",'S.D.PASTE SHEET'!T690)</f>
        <v/>
      </c>
      <c s="50" t="str">
        <f>IF('S.D.PASTE SHEET'!U690="","",'S.D.PASTE SHEET'!U690)</f>
        <v/>
      </c>
      <c s="50" t="str">
        <f>IF('S.D.PASTE SHEET'!V690="","",'S.D.PASTE SHEET'!V690)</f>
        <v/>
      </c>
      <c s="50" t="str">
        <f>IF('S.D.PASTE SHEET'!W690="","",'S.D.PASTE SHEET'!W690)</f>
        <v/>
      </c>
      <c s="50" t="str">
        <f>IF('S.D.PASTE SHEET'!X690="","",'S.D.PASTE SHEET'!X690)</f>
        <v/>
      </c>
      <c s="50" t="str">
        <f>IF('S.D.PASTE SHEET'!Y690="","",'S.D.PASTE SHEET'!Y690)</f>
        <v/>
      </c>
      <c s="50" t="str">
        <f>IF('S.D.PASTE SHEET'!Z690="","",'S.D.PASTE SHEET'!Z690)</f>
        <v/>
      </c>
      <c s="50" t="str">
        <f>IF('S.D.PASTE SHEET'!AA690="","",'S.D.PASTE SHEET'!AA690)</f>
        <v/>
      </c>
      <c s="50" t="str">
        <f>IF('S.D.PASTE SHEET'!AB690="","",'S.D.PASTE SHEET'!AB690)</f>
        <v/>
      </c>
      <c s="50" t="str">
        <f>IF('S.D.PASTE SHEET'!AC690="","",'S.D.PASTE SHEET'!AC690)</f>
        <v/>
      </c>
      <c s="50" t="str">
        <f>IF('S.D.PASTE SHEET'!AD690="","",'S.D.PASTE SHEET'!AD690)</f>
        <v/>
      </c>
      <c s="52"/>
      <c s="48" t="str">
        <f>IF(AK690="","",IF(AK690&gt;0,COUNT($AG$2:AG690),""))</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IF(BC690="","",IF(BC690&gt;0,COUNT($AY$2:AY690),""))</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91" spans="1:66" ht="15.75" customHeight="1">
      <c r="A691" s="50" t="str">
        <f>IF('S.D.PASTE SHEET'!A691="","",'S.D.PASTE SHEET'!A691)</f>
        <v/>
      </c>
      <c s="50" t="str">
        <f>IF('S.D.PASTE SHEET'!B691="","",'S.D.PASTE SHEET'!B691)</f>
        <v/>
      </c>
      <c s="50" t="str">
        <f>IF('S.D.PASTE SHEET'!C691="","",'S.D.PASTE SHEET'!C691)</f>
        <v/>
      </c>
      <c s="51" t="str">
        <f>IF('S.D.PASTE SHEET'!D691="","",'S.D.PASTE SHEET'!D691)</f>
        <v/>
      </c>
      <c s="50" t="str">
        <f>IF('S.D.PASTE SHEET'!E691="","",UPPER('S.D.PASTE SHEET'!E691))</f>
        <v/>
      </c>
      <c s="50" t="str">
        <f>IF('S.D.PASTE SHEET'!F691="","",'S.D.PASTE SHEET'!F691)</f>
        <v/>
      </c>
      <c s="50" t="str">
        <f>IF('S.D.PASTE SHEET'!G691="","",UPPER('S.D.PASTE SHEET'!G691))</f>
        <v/>
      </c>
      <c s="50" t="str">
        <f>IF('S.D.PASTE SHEET'!H691="","",UPPER('S.D.PASTE SHEET'!H691))</f>
        <v/>
      </c>
      <c s="50" t="str">
        <f>IF('S.D.PASTE SHEET'!I691="","",'S.D.PASTE SHEET'!I691)</f>
        <v/>
      </c>
      <c s="51" t="str">
        <f>IF('S.D.PASTE SHEET'!J691="","",'S.D.PASTE SHEET'!J691)</f>
        <v/>
      </c>
      <c s="50" t="str">
        <f>IF('S.D.PASTE SHEET'!K691="","",'S.D.PASTE SHEET'!K691)</f>
        <v/>
      </c>
      <c s="50" t="str">
        <f>IF('S.D.PASTE SHEET'!L691="","",'S.D.PASTE SHEET'!L691)</f>
        <v/>
      </c>
      <c s="50" t="str">
        <f>IF('S.D.PASTE SHEET'!M691="","",'S.D.PASTE SHEET'!M691)</f>
        <v/>
      </c>
      <c s="50" t="str">
        <f>IF('S.D.PASTE SHEET'!N691="","",'S.D.PASTE SHEET'!N691)</f>
        <v/>
      </c>
      <c s="50" t="str">
        <f>IF('S.D.PASTE SHEET'!O691="","",'S.D.PASTE SHEET'!O691)</f>
        <v/>
      </c>
      <c s="50" t="str">
        <f>IF('S.D.PASTE SHEET'!P691="","",'S.D.PASTE SHEET'!P691)</f>
        <v/>
      </c>
      <c s="50" t="str">
        <f>IF('S.D.PASTE SHEET'!Q691="","",'S.D.PASTE SHEET'!Q691)</f>
        <v/>
      </c>
      <c s="50" t="str">
        <f>IF('S.D.PASTE SHEET'!R691="","",'S.D.PASTE SHEET'!R691)</f>
        <v/>
      </c>
      <c s="50" t="str">
        <f>IF('S.D.PASTE SHEET'!S691="","",'S.D.PASTE SHEET'!S691)</f>
        <v/>
      </c>
      <c s="50" t="str">
        <f>IF('S.D.PASTE SHEET'!T691="","",'S.D.PASTE SHEET'!T691)</f>
        <v/>
      </c>
      <c s="50" t="str">
        <f>IF('S.D.PASTE SHEET'!U691="","",'S.D.PASTE SHEET'!U691)</f>
        <v/>
      </c>
      <c s="50" t="str">
        <f>IF('S.D.PASTE SHEET'!V691="","",'S.D.PASTE SHEET'!V691)</f>
        <v/>
      </c>
      <c s="50" t="str">
        <f>IF('S.D.PASTE SHEET'!W691="","",'S.D.PASTE SHEET'!W691)</f>
        <v/>
      </c>
      <c s="50" t="str">
        <f>IF('S.D.PASTE SHEET'!X691="","",'S.D.PASTE SHEET'!X691)</f>
        <v/>
      </c>
      <c s="50" t="str">
        <f>IF('S.D.PASTE SHEET'!Y691="","",'S.D.PASTE SHEET'!Y691)</f>
        <v/>
      </c>
      <c s="50" t="str">
        <f>IF('S.D.PASTE SHEET'!Z691="","",'S.D.PASTE SHEET'!Z691)</f>
        <v/>
      </c>
      <c s="50" t="str">
        <f>IF('S.D.PASTE SHEET'!AA691="","",'S.D.PASTE SHEET'!AA691)</f>
        <v/>
      </c>
      <c s="50" t="str">
        <f>IF('S.D.PASTE SHEET'!AB691="","",'S.D.PASTE SHEET'!AB691)</f>
        <v/>
      </c>
      <c s="50" t="str">
        <f>IF('S.D.PASTE SHEET'!AC691="","",'S.D.PASTE SHEET'!AC691)</f>
        <v/>
      </c>
      <c s="50" t="str">
        <f>IF('S.D.PASTE SHEET'!AD691="","",'S.D.PASTE SHEET'!AD691)</f>
        <v/>
      </c>
      <c s="52"/>
      <c s="48" t="str">
        <f>IF(AK691="","",IF(AK691&gt;0,COUNT($AG$2:AG691),""))</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IF(BC691="","",IF(BC691&gt;0,COUNT($AY$2:AY691),""))</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92" spans="1:66" ht="15.75" customHeight="1">
      <c r="A692" s="50" t="str">
        <f>IF('S.D.PASTE SHEET'!A692="","",'S.D.PASTE SHEET'!A692)</f>
        <v/>
      </c>
      <c s="50" t="str">
        <f>IF('S.D.PASTE SHEET'!B692="","",'S.D.PASTE SHEET'!B692)</f>
        <v/>
      </c>
      <c s="50" t="str">
        <f>IF('S.D.PASTE SHEET'!C692="","",'S.D.PASTE SHEET'!C692)</f>
        <v/>
      </c>
      <c s="51" t="str">
        <f>IF('S.D.PASTE SHEET'!D692="","",'S.D.PASTE SHEET'!D692)</f>
        <v/>
      </c>
      <c s="50" t="str">
        <f>IF('S.D.PASTE SHEET'!E692="","",UPPER('S.D.PASTE SHEET'!E692))</f>
        <v/>
      </c>
      <c s="50" t="str">
        <f>IF('S.D.PASTE SHEET'!F692="","",'S.D.PASTE SHEET'!F692)</f>
        <v/>
      </c>
      <c s="50" t="str">
        <f>IF('S.D.PASTE SHEET'!G692="","",UPPER('S.D.PASTE SHEET'!G692))</f>
        <v/>
      </c>
      <c s="50" t="str">
        <f>IF('S.D.PASTE SHEET'!H692="","",UPPER('S.D.PASTE SHEET'!H692))</f>
        <v/>
      </c>
      <c s="50" t="str">
        <f>IF('S.D.PASTE SHEET'!I692="","",'S.D.PASTE SHEET'!I692)</f>
        <v/>
      </c>
      <c s="51" t="str">
        <f>IF('S.D.PASTE SHEET'!J692="","",'S.D.PASTE SHEET'!J692)</f>
        <v/>
      </c>
      <c s="50" t="str">
        <f>IF('S.D.PASTE SHEET'!K692="","",'S.D.PASTE SHEET'!K692)</f>
        <v/>
      </c>
      <c s="50" t="str">
        <f>IF('S.D.PASTE SHEET'!L692="","",'S.D.PASTE SHEET'!L692)</f>
        <v/>
      </c>
      <c s="50" t="str">
        <f>IF('S.D.PASTE SHEET'!M692="","",'S.D.PASTE SHEET'!M692)</f>
        <v/>
      </c>
      <c s="50" t="str">
        <f>IF('S.D.PASTE SHEET'!N692="","",'S.D.PASTE SHEET'!N692)</f>
        <v/>
      </c>
      <c s="50" t="str">
        <f>IF('S.D.PASTE SHEET'!O692="","",'S.D.PASTE SHEET'!O692)</f>
        <v/>
      </c>
      <c s="50" t="str">
        <f>IF('S.D.PASTE SHEET'!P692="","",'S.D.PASTE SHEET'!P692)</f>
        <v/>
      </c>
      <c s="50" t="str">
        <f>IF('S.D.PASTE SHEET'!Q692="","",'S.D.PASTE SHEET'!Q692)</f>
        <v/>
      </c>
      <c s="50" t="str">
        <f>IF('S.D.PASTE SHEET'!R692="","",'S.D.PASTE SHEET'!R692)</f>
        <v/>
      </c>
      <c s="50" t="str">
        <f>IF('S.D.PASTE SHEET'!S692="","",'S.D.PASTE SHEET'!S692)</f>
        <v/>
      </c>
      <c s="50" t="str">
        <f>IF('S.D.PASTE SHEET'!T692="","",'S.D.PASTE SHEET'!T692)</f>
        <v/>
      </c>
      <c s="50" t="str">
        <f>IF('S.D.PASTE SHEET'!U692="","",'S.D.PASTE SHEET'!U692)</f>
        <v/>
      </c>
      <c s="50" t="str">
        <f>IF('S.D.PASTE SHEET'!V692="","",'S.D.PASTE SHEET'!V692)</f>
        <v/>
      </c>
      <c s="50" t="str">
        <f>IF('S.D.PASTE SHEET'!W692="","",'S.D.PASTE SHEET'!W692)</f>
        <v/>
      </c>
      <c s="50" t="str">
        <f>IF('S.D.PASTE SHEET'!X692="","",'S.D.PASTE SHEET'!X692)</f>
        <v/>
      </c>
      <c s="50" t="str">
        <f>IF('S.D.PASTE SHEET'!Y692="","",'S.D.PASTE SHEET'!Y692)</f>
        <v/>
      </c>
      <c s="50" t="str">
        <f>IF('S.D.PASTE SHEET'!Z692="","",'S.D.PASTE SHEET'!Z692)</f>
        <v/>
      </c>
      <c s="50" t="str">
        <f>IF('S.D.PASTE SHEET'!AA692="","",'S.D.PASTE SHEET'!AA692)</f>
        <v/>
      </c>
      <c s="50" t="str">
        <f>IF('S.D.PASTE SHEET'!AB692="","",'S.D.PASTE SHEET'!AB692)</f>
        <v/>
      </c>
      <c s="50" t="str">
        <f>IF('S.D.PASTE SHEET'!AC692="","",'S.D.PASTE SHEET'!AC692)</f>
        <v/>
      </c>
      <c s="50" t="str">
        <f>IF('S.D.PASTE SHEET'!AD692="","",'S.D.PASTE SHEET'!AD692)</f>
        <v/>
      </c>
      <c s="52"/>
      <c s="48" t="str">
        <f>IF(AK692="","",IF(AK692&gt;0,COUNT($AG$2:AG692),""))</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IF(BC692="","",IF(BC692&gt;0,COUNT($AY$2:AY692),""))</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93" spans="1:66" ht="15.75" customHeight="1">
      <c r="A693" s="50" t="str">
        <f>IF('S.D.PASTE SHEET'!A693="","",'S.D.PASTE SHEET'!A693)</f>
        <v/>
      </c>
      <c s="50" t="str">
        <f>IF('S.D.PASTE SHEET'!B693="","",'S.D.PASTE SHEET'!B693)</f>
        <v/>
      </c>
      <c s="50" t="str">
        <f>IF('S.D.PASTE SHEET'!C693="","",'S.D.PASTE SHEET'!C693)</f>
        <v/>
      </c>
      <c s="51" t="str">
        <f>IF('S.D.PASTE SHEET'!D693="","",'S.D.PASTE SHEET'!D693)</f>
        <v/>
      </c>
      <c s="50" t="str">
        <f>IF('S.D.PASTE SHEET'!E693="","",UPPER('S.D.PASTE SHEET'!E693))</f>
        <v/>
      </c>
      <c s="50" t="str">
        <f>IF('S.D.PASTE SHEET'!F693="","",'S.D.PASTE SHEET'!F693)</f>
        <v/>
      </c>
      <c s="50" t="str">
        <f>IF('S.D.PASTE SHEET'!G693="","",UPPER('S.D.PASTE SHEET'!G693))</f>
        <v/>
      </c>
      <c s="50" t="str">
        <f>IF('S.D.PASTE SHEET'!H693="","",UPPER('S.D.PASTE SHEET'!H693))</f>
        <v/>
      </c>
      <c s="50" t="str">
        <f>IF('S.D.PASTE SHEET'!I693="","",'S.D.PASTE SHEET'!I693)</f>
        <v/>
      </c>
      <c s="51" t="str">
        <f>IF('S.D.PASTE SHEET'!J693="","",'S.D.PASTE SHEET'!J693)</f>
        <v/>
      </c>
      <c s="50" t="str">
        <f>IF('S.D.PASTE SHEET'!K693="","",'S.D.PASTE SHEET'!K693)</f>
        <v/>
      </c>
      <c s="50" t="str">
        <f>IF('S.D.PASTE SHEET'!L693="","",'S.D.PASTE SHEET'!L693)</f>
        <v/>
      </c>
      <c s="50" t="str">
        <f>IF('S.D.PASTE SHEET'!M693="","",'S.D.PASTE SHEET'!M693)</f>
        <v/>
      </c>
      <c s="50" t="str">
        <f>IF('S.D.PASTE SHEET'!N693="","",'S.D.PASTE SHEET'!N693)</f>
        <v/>
      </c>
      <c s="50" t="str">
        <f>IF('S.D.PASTE SHEET'!O693="","",'S.D.PASTE SHEET'!O693)</f>
        <v/>
      </c>
      <c s="50" t="str">
        <f>IF('S.D.PASTE SHEET'!P693="","",'S.D.PASTE SHEET'!P693)</f>
        <v/>
      </c>
      <c s="50" t="str">
        <f>IF('S.D.PASTE SHEET'!Q693="","",'S.D.PASTE SHEET'!Q693)</f>
        <v/>
      </c>
      <c s="50" t="str">
        <f>IF('S.D.PASTE SHEET'!R693="","",'S.D.PASTE SHEET'!R693)</f>
        <v/>
      </c>
      <c s="50" t="str">
        <f>IF('S.D.PASTE SHEET'!S693="","",'S.D.PASTE SHEET'!S693)</f>
        <v/>
      </c>
      <c s="50" t="str">
        <f>IF('S.D.PASTE SHEET'!T693="","",'S.D.PASTE SHEET'!T693)</f>
        <v/>
      </c>
      <c s="50" t="str">
        <f>IF('S.D.PASTE SHEET'!U693="","",'S.D.PASTE SHEET'!U693)</f>
        <v/>
      </c>
      <c s="50" t="str">
        <f>IF('S.D.PASTE SHEET'!V693="","",'S.D.PASTE SHEET'!V693)</f>
        <v/>
      </c>
      <c s="50" t="str">
        <f>IF('S.D.PASTE SHEET'!W693="","",'S.D.PASTE SHEET'!W693)</f>
        <v/>
      </c>
      <c s="50" t="str">
        <f>IF('S.D.PASTE SHEET'!X693="","",'S.D.PASTE SHEET'!X693)</f>
        <v/>
      </c>
      <c s="50" t="str">
        <f>IF('S.D.PASTE SHEET'!Y693="","",'S.D.PASTE SHEET'!Y693)</f>
        <v/>
      </c>
      <c s="50" t="str">
        <f>IF('S.D.PASTE SHEET'!Z693="","",'S.D.PASTE SHEET'!Z693)</f>
        <v/>
      </c>
      <c s="50" t="str">
        <f>IF('S.D.PASTE SHEET'!AA693="","",'S.D.PASTE SHEET'!AA693)</f>
        <v/>
      </c>
      <c s="50" t="str">
        <f>IF('S.D.PASTE SHEET'!AB693="","",'S.D.PASTE SHEET'!AB693)</f>
        <v/>
      </c>
      <c s="50" t="str">
        <f>IF('S.D.PASTE SHEET'!AC693="","",'S.D.PASTE SHEET'!AC693)</f>
        <v/>
      </c>
      <c s="50" t="str">
        <f>IF('S.D.PASTE SHEET'!AD693="","",'S.D.PASTE SHEET'!AD693)</f>
        <v/>
      </c>
      <c s="52"/>
      <c s="48" t="str">
        <f>IF(AK693="","",IF(AK693&gt;0,COUNT($AG$2:AG693),""))</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IF(BC693="","",IF(BC693&gt;0,COUNT($AY$2:AY693),""))</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94" spans="1:66" ht="15.75" customHeight="1">
      <c r="A694" s="50" t="str">
        <f>IF('S.D.PASTE SHEET'!A694="","",'S.D.PASTE SHEET'!A694)</f>
        <v/>
      </c>
      <c s="50" t="str">
        <f>IF('S.D.PASTE SHEET'!B694="","",'S.D.PASTE SHEET'!B694)</f>
        <v/>
      </c>
      <c s="50" t="str">
        <f>IF('S.D.PASTE SHEET'!C694="","",'S.D.PASTE SHEET'!C694)</f>
        <v/>
      </c>
      <c s="51" t="str">
        <f>IF('S.D.PASTE SHEET'!D694="","",'S.D.PASTE SHEET'!D694)</f>
        <v/>
      </c>
      <c s="50" t="str">
        <f>IF('S.D.PASTE SHEET'!E694="","",UPPER('S.D.PASTE SHEET'!E694))</f>
        <v/>
      </c>
      <c s="50" t="str">
        <f>IF('S.D.PASTE SHEET'!F694="","",'S.D.PASTE SHEET'!F694)</f>
        <v/>
      </c>
      <c s="50" t="str">
        <f>IF('S.D.PASTE SHEET'!G694="","",UPPER('S.D.PASTE SHEET'!G694))</f>
        <v/>
      </c>
      <c s="50" t="str">
        <f>IF('S.D.PASTE SHEET'!H694="","",UPPER('S.D.PASTE SHEET'!H694))</f>
        <v/>
      </c>
      <c s="50" t="str">
        <f>IF('S.D.PASTE SHEET'!I694="","",'S.D.PASTE SHEET'!I694)</f>
        <v/>
      </c>
      <c s="51" t="str">
        <f>IF('S.D.PASTE SHEET'!J694="","",'S.D.PASTE SHEET'!J694)</f>
        <v/>
      </c>
      <c s="50" t="str">
        <f>IF('S.D.PASTE SHEET'!K694="","",'S.D.PASTE SHEET'!K694)</f>
        <v/>
      </c>
      <c s="50" t="str">
        <f>IF('S.D.PASTE SHEET'!L694="","",'S.D.PASTE SHEET'!L694)</f>
        <v/>
      </c>
      <c s="50" t="str">
        <f>IF('S.D.PASTE SHEET'!M694="","",'S.D.PASTE SHEET'!M694)</f>
        <v/>
      </c>
      <c s="50" t="str">
        <f>IF('S.D.PASTE SHEET'!N694="","",'S.D.PASTE SHEET'!N694)</f>
        <v/>
      </c>
      <c s="50" t="str">
        <f>IF('S.D.PASTE SHEET'!O694="","",'S.D.PASTE SHEET'!O694)</f>
        <v/>
      </c>
      <c s="50" t="str">
        <f>IF('S.D.PASTE SHEET'!P694="","",'S.D.PASTE SHEET'!P694)</f>
        <v/>
      </c>
      <c s="50" t="str">
        <f>IF('S.D.PASTE SHEET'!Q694="","",'S.D.PASTE SHEET'!Q694)</f>
        <v/>
      </c>
      <c s="50" t="str">
        <f>IF('S.D.PASTE SHEET'!R694="","",'S.D.PASTE SHEET'!R694)</f>
        <v/>
      </c>
      <c s="50" t="str">
        <f>IF('S.D.PASTE SHEET'!S694="","",'S.D.PASTE SHEET'!S694)</f>
        <v/>
      </c>
      <c s="50" t="str">
        <f>IF('S.D.PASTE SHEET'!T694="","",'S.D.PASTE SHEET'!T694)</f>
        <v/>
      </c>
      <c s="50" t="str">
        <f>IF('S.D.PASTE SHEET'!U694="","",'S.D.PASTE SHEET'!U694)</f>
        <v/>
      </c>
      <c s="50" t="str">
        <f>IF('S.D.PASTE SHEET'!V694="","",'S.D.PASTE SHEET'!V694)</f>
        <v/>
      </c>
      <c s="50" t="str">
        <f>IF('S.D.PASTE SHEET'!W694="","",'S.D.PASTE SHEET'!W694)</f>
        <v/>
      </c>
      <c s="50" t="str">
        <f>IF('S.D.PASTE SHEET'!X694="","",'S.D.PASTE SHEET'!X694)</f>
        <v/>
      </c>
      <c s="50" t="str">
        <f>IF('S.D.PASTE SHEET'!Y694="","",'S.D.PASTE SHEET'!Y694)</f>
        <v/>
      </c>
      <c s="50" t="str">
        <f>IF('S.D.PASTE SHEET'!Z694="","",'S.D.PASTE SHEET'!Z694)</f>
        <v/>
      </c>
      <c s="50" t="str">
        <f>IF('S.D.PASTE SHEET'!AA694="","",'S.D.PASTE SHEET'!AA694)</f>
        <v/>
      </c>
      <c s="50" t="str">
        <f>IF('S.D.PASTE SHEET'!AB694="","",'S.D.PASTE SHEET'!AB694)</f>
        <v/>
      </c>
      <c s="50" t="str">
        <f>IF('S.D.PASTE SHEET'!AC694="","",'S.D.PASTE SHEET'!AC694)</f>
        <v/>
      </c>
      <c s="50" t="str">
        <f>IF('S.D.PASTE SHEET'!AD694="","",'S.D.PASTE SHEET'!AD694)</f>
        <v/>
      </c>
      <c s="52"/>
      <c s="48" t="str">
        <f>IF(AK694="","",IF(AK694&gt;0,COUNT($AG$2:AG694),""))</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IF(BC694="","",IF(BC694&gt;0,COUNT($AY$2:AY694),""))</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95" spans="1:66" ht="15.75" customHeight="1">
      <c r="A695" s="50" t="str">
        <f>IF('S.D.PASTE SHEET'!A695="","",'S.D.PASTE SHEET'!A695)</f>
        <v/>
      </c>
      <c s="50" t="str">
        <f>IF('S.D.PASTE SHEET'!B695="","",'S.D.PASTE SHEET'!B695)</f>
        <v/>
      </c>
      <c s="50" t="str">
        <f>IF('S.D.PASTE SHEET'!C695="","",'S.D.PASTE SHEET'!C695)</f>
        <v/>
      </c>
      <c s="51" t="str">
        <f>IF('S.D.PASTE SHEET'!D695="","",'S.D.PASTE SHEET'!D695)</f>
        <v/>
      </c>
      <c s="50" t="str">
        <f>IF('S.D.PASTE SHEET'!E695="","",UPPER('S.D.PASTE SHEET'!E695))</f>
        <v/>
      </c>
      <c s="50" t="str">
        <f>IF('S.D.PASTE SHEET'!F695="","",'S.D.PASTE SHEET'!F695)</f>
        <v/>
      </c>
      <c s="50" t="str">
        <f>IF('S.D.PASTE SHEET'!G695="","",UPPER('S.D.PASTE SHEET'!G695))</f>
        <v/>
      </c>
      <c s="50" t="str">
        <f>IF('S.D.PASTE SHEET'!H695="","",UPPER('S.D.PASTE SHEET'!H695))</f>
        <v/>
      </c>
      <c s="50" t="str">
        <f>IF('S.D.PASTE SHEET'!I695="","",'S.D.PASTE SHEET'!I695)</f>
        <v/>
      </c>
      <c s="51" t="str">
        <f>IF('S.D.PASTE SHEET'!J695="","",'S.D.PASTE SHEET'!J695)</f>
        <v/>
      </c>
      <c s="50" t="str">
        <f>IF('S.D.PASTE SHEET'!K695="","",'S.D.PASTE SHEET'!K695)</f>
        <v/>
      </c>
      <c s="50" t="str">
        <f>IF('S.D.PASTE SHEET'!L695="","",'S.D.PASTE SHEET'!L695)</f>
        <v/>
      </c>
      <c s="50" t="str">
        <f>IF('S.D.PASTE SHEET'!M695="","",'S.D.PASTE SHEET'!M695)</f>
        <v/>
      </c>
      <c s="50" t="str">
        <f>IF('S.D.PASTE SHEET'!N695="","",'S.D.PASTE SHEET'!N695)</f>
        <v/>
      </c>
      <c s="50" t="str">
        <f>IF('S.D.PASTE SHEET'!O695="","",'S.D.PASTE SHEET'!O695)</f>
        <v/>
      </c>
      <c s="50" t="str">
        <f>IF('S.D.PASTE SHEET'!P695="","",'S.D.PASTE SHEET'!P695)</f>
        <v/>
      </c>
      <c s="50" t="str">
        <f>IF('S.D.PASTE SHEET'!Q695="","",'S.D.PASTE SHEET'!Q695)</f>
        <v/>
      </c>
      <c s="50" t="str">
        <f>IF('S.D.PASTE SHEET'!R695="","",'S.D.PASTE SHEET'!R695)</f>
        <v/>
      </c>
      <c s="50" t="str">
        <f>IF('S.D.PASTE SHEET'!S695="","",'S.D.PASTE SHEET'!S695)</f>
        <v/>
      </c>
      <c s="50" t="str">
        <f>IF('S.D.PASTE SHEET'!T695="","",'S.D.PASTE SHEET'!T695)</f>
        <v/>
      </c>
      <c s="50" t="str">
        <f>IF('S.D.PASTE SHEET'!U695="","",'S.D.PASTE SHEET'!U695)</f>
        <v/>
      </c>
      <c s="50" t="str">
        <f>IF('S.D.PASTE SHEET'!V695="","",'S.D.PASTE SHEET'!V695)</f>
        <v/>
      </c>
      <c s="50" t="str">
        <f>IF('S.D.PASTE SHEET'!W695="","",'S.D.PASTE SHEET'!W695)</f>
        <v/>
      </c>
      <c s="50" t="str">
        <f>IF('S.D.PASTE SHEET'!X695="","",'S.D.PASTE SHEET'!X695)</f>
        <v/>
      </c>
      <c s="50" t="str">
        <f>IF('S.D.PASTE SHEET'!Y695="","",'S.D.PASTE SHEET'!Y695)</f>
        <v/>
      </c>
      <c s="50" t="str">
        <f>IF('S.D.PASTE SHEET'!Z695="","",'S.D.PASTE SHEET'!Z695)</f>
        <v/>
      </c>
      <c s="50" t="str">
        <f>IF('S.D.PASTE SHEET'!AA695="","",'S.D.PASTE SHEET'!AA695)</f>
        <v/>
      </c>
      <c s="50" t="str">
        <f>IF('S.D.PASTE SHEET'!AB695="","",'S.D.PASTE SHEET'!AB695)</f>
        <v/>
      </c>
      <c s="50" t="str">
        <f>IF('S.D.PASTE SHEET'!AC695="","",'S.D.PASTE SHEET'!AC695)</f>
        <v/>
      </c>
      <c s="50" t="str">
        <f>IF('S.D.PASTE SHEET'!AD695="","",'S.D.PASTE SHEET'!AD695)</f>
        <v/>
      </c>
      <c s="52"/>
      <c s="48" t="str">
        <f>IF(AK695="","",IF(AK695&gt;0,COUNT($AG$2:AG695),""))</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IF(BC695="","",IF(BC695&gt;0,COUNT($AY$2:AY695),""))</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96" spans="1:66" ht="15.75" customHeight="1">
      <c r="A696" s="50" t="str">
        <f>IF('S.D.PASTE SHEET'!A696="","",'S.D.PASTE SHEET'!A696)</f>
        <v/>
      </c>
      <c s="50" t="str">
        <f>IF('S.D.PASTE SHEET'!B696="","",'S.D.PASTE SHEET'!B696)</f>
        <v/>
      </c>
      <c s="50" t="str">
        <f>IF('S.D.PASTE SHEET'!C696="","",'S.D.PASTE SHEET'!C696)</f>
        <v/>
      </c>
      <c s="51" t="str">
        <f>IF('S.D.PASTE SHEET'!D696="","",'S.D.PASTE SHEET'!D696)</f>
        <v/>
      </c>
      <c s="50" t="str">
        <f>IF('S.D.PASTE SHEET'!E696="","",UPPER('S.D.PASTE SHEET'!E696))</f>
        <v/>
      </c>
      <c s="50" t="str">
        <f>IF('S.D.PASTE SHEET'!F696="","",'S.D.PASTE SHEET'!F696)</f>
        <v/>
      </c>
      <c s="50" t="str">
        <f>IF('S.D.PASTE SHEET'!G696="","",UPPER('S.D.PASTE SHEET'!G696))</f>
        <v/>
      </c>
      <c s="50" t="str">
        <f>IF('S.D.PASTE SHEET'!H696="","",UPPER('S.D.PASTE SHEET'!H696))</f>
        <v/>
      </c>
      <c s="50" t="str">
        <f>IF('S.D.PASTE SHEET'!I696="","",'S.D.PASTE SHEET'!I696)</f>
        <v/>
      </c>
      <c s="51" t="str">
        <f>IF('S.D.PASTE SHEET'!J696="","",'S.D.PASTE SHEET'!J696)</f>
        <v/>
      </c>
      <c s="50" t="str">
        <f>IF('S.D.PASTE SHEET'!K696="","",'S.D.PASTE SHEET'!K696)</f>
        <v/>
      </c>
      <c s="50" t="str">
        <f>IF('S.D.PASTE SHEET'!L696="","",'S.D.PASTE SHEET'!L696)</f>
        <v/>
      </c>
      <c s="50" t="str">
        <f>IF('S.D.PASTE SHEET'!M696="","",'S.D.PASTE SHEET'!M696)</f>
        <v/>
      </c>
      <c s="50" t="str">
        <f>IF('S.D.PASTE SHEET'!N696="","",'S.D.PASTE SHEET'!N696)</f>
        <v/>
      </c>
      <c s="50" t="str">
        <f>IF('S.D.PASTE SHEET'!O696="","",'S.D.PASTE SHEET'!O696)</f>
        <v/>
      </c>
      <c s="50" t="str">
        <f>IF('S.D.PASTE SHEET'!P696="","",'S.D.PASTE SHEET'!P696)</f>
        <v/>
      </c>
      <c s="50" t="str">
        <f>IF('S.D.PASTE SHEET'!Q696="","",'S.D.PASTE SHEET'!Q696)</f>
        <v/>
      </c>
      <c s="50" t="str">
        <f>IF('S.D.PASTE SHEET'!R696="","",'S.D.PASTE SHEET'!R696)</f>
        <v/>
      </c>
      <c s="50" t="str">
        <f>IF('S.D.PASTE SHEET'!S696="","",'S.D.PASTE SHEET'!S696)</f>
        <v/>
      </c>
      <c s="50" t="str">
        <f>IF('S.D.PASTE SHEET'!T696="","",'S.D.PASTE SHEET'!T696)</f>
        <v/>
      </c>
      <c s="50" t="str">
        <f>IF('S.D.PASTE SHEET'!U696="","",'S.D.PASTE SHEET'!U696)</f>
        <v/>
      </c>
      <c s="50" t="str">
        <f>IF('S.D.PASTE SHEET'!V696="","",'S.D.PASTE SHEET'!V696)</f>
        <v/>
      </c>
      <c s="50" t="str">
        <f>IF('S.D.PASTE SHEET'!W696="","",'S.D.PASTE SHEET'!W696)</f>
        <v/>
      </c>
      <c s="50" t="str">
        <f>IF('S.D.PASTE SHEET'!X696="","",'S.D.PASTE SHEET'!X696)</f>
        <v/>
      </c>
      <c s="50" t="str">
        <f>IF('S.D.PASTE SHEET'!Y696="","",'S.D.PASTE SHEET'!Y696)</f>
        <v/>
      </c>
      <c s="50" t="str">
        <f>IF('S.D.PASTE SHEET'!Z696="","",'S.D.PASTE SHEET'!Z696)</f>
        <v/>
      </c>
      <c s="50" t="str">
        <f>IF('S.D.PASTE SHEET'!AA696="","",'S.D.PASTE SHEET'!AA696)</f>
        <v/>
      </c>
      <c s="50" t="str">
        <f>IF('S.D.PASTE SHEET'!AB696="","",'S.D.PASTE SHEET'!AB696)</f>
        <v/>
      </c>
      <c s="50" t="str">
        <f>IF('S.D.PASTE SHEET'!AC696="","",'S.D.PASTE SHEET'!AC696)</f>
        <v/>
      </c>
      <c s="50" t="str">
        <f>IF('S.D.PASTE SHEET'!AD696="","",'S.D.PASTE SHEET'!AD696)</f>
        <v/>
      </c>
      <c s="52"/>
      <c s="48" t="str">
        <f>IF(AK696="","",IF(AK696&gt;0,COUNT($AG$2:AG696),""))</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IF(BC696="","",IF(BC696&gt;0,COUNT($AY$2:AY696),""))</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97" spans="1:66" ht="15.75" customHeight="1">
      <c r="A697" s="50" t="str">
        <f>IF('S.D.PASTE SHEET'!A697="","",'S.D.PASTE SHEET'!A697)</f>
        <v/>
      </c>
      <c s="50" t="str">
        <f>IF('S.D.PASTE SHEET'!B697="","",'S.D.PASTE SHEET'!B697)</f>
        <v/>
      </c>
      <c s="50" t="str">
        <f>IF('S.D.PASTE SHEET'!C697="","",'S.D.PASTE SHEET'!C697)</f>
        <v/>
      </c>
      <c s="51" t="str">
        <f>IF('S.D.PASTE SHEET'!D697="","",'S.D.PASTE SHEET'!D697)</f>
        <v/>
      </c>
      <c s="50" t="str">
        <f>IF('S.D.PASTE SHEET'!E697="","",UPPER('S.D.PASTE SHEET'!E697))</f>
        <v/>
      </c>
      <c s="50" t="str">
        <f>IF('S.D.PASTE SHEET'!F697="","",'S.D.PASTE SHEET'!F697)</f>
        <v/>
      </c>
      <c s="50" t="str">
        <f>IF('S.D.PASTE SHEET'!G697="","",UPPER('S.D.PASTE SHEET'!G697))</f>
        <v/>
      </c>
      <c s="50" t="str">
        <f>IF('S.D.PASTE SHEET'!H697="","",UPPER('S.D.PASTE SHEET'!H697))</f>
        <v/>
      </c>
      <c s="50" t="str">
        <f>IF('S.D.PASTE SHEET'!I697="","",'S.D.PASTE SHEET'!I697)</f>
        <v/>
      </c>
      <c s="51" t="str">
        <f>IF('S.D.PASTE SHEET'!J697="","",'S.D.PASTE SHEET'!J697)</f>
        <v/>
      </c>
      <c s="50" t="str">
        <f>IF('S.D.PASTE SHEET'!K697="","",'S.D.PASTE SHEET'!K697)</f>
        <v/>
      </c>
      <c s="50" t="str">
        <f>IF('S.D.PASTE SHEET'!L697="","",'S.D.PASTE SHEET'!L697)</f>
        <v/>
      </c>
      <c s="50" t="str">
        <f>IF('S.D.PASTE SHEET'!M697="","",'S.D.PASTE SHEET'!M697)</f>
        <v/>
      </c>
      <c s="50" t="str">
        <f>IF('S.D.PASTE SHEET'!N697="","",'S.D.PASTE SHEET'!N697)</f>
        <v/>
      </c>
      <c s="50" t="str">
        <f>IF('S.D.PASTE SHEET'!O697="","",'S.D.PASTE SHEET'!O697)</f>
        <v/>
      </c>
      <c s="50" t="str">
        <f>IF('S.D.PASTE SHEET'!P697="","",'S.D.PASTE SHEET'!P697)</f>
        <v/>
      </c>
      <c s="50" t="str">
        <f>IF('S.D.PASTE SHEET'!Q697="","",'S.D.PASTE SHEET'!Q697)</f>
        <v/>
      </c>
      <c s="50" t="str">
        <f>IF('S.D.PASTE SHEET'!R697="","",'S.D.PASTE SHEET'!R697)</f>
        <v/>
      </c>
      <c s="50" t="str">
        <f>IF('S.D.PASTE SHEET'!S697="","",'S.D.PASTE SHEET'!S697)</f>
        <v/>
      </c>
      <c s="50" t="str">
        <f>IF('S.D.PASTE SHEET'!T697="","",'S.D.PASTE SHEET'!T697)</f>
        <v/>
      </c>
      <c s="50" t="str">
        <f>IF('S.D.PASTE SHEET'!U697="","",'S.D.PASTE SHEET'!U697)</f>
        <v/>
      </c>
      <c s="50" t="str">
        <f>IF('S.D.PASTE SHEET'!V697="","",'S.D.PASTE SHEET'!V697)</f>
        <v/>
      </c>
      <c s="50" t="str">
        <f>IF('S.D.PASTE SHEET'!W697="","",'S.D.PASTE SHEET'!W697)</f>
        <v/>
      </c>
      <c s="50" t="str">
        <f>IF('S.D.PASTE SHEET'!X697="","",'S.D.PASTE SHEET'!X697)</f>
        <v/>
      </c>
      <c s="50" t="str">
        <f>IF('S.D.PASTE SHEET'!Y697="","",'S.D.PASTE SHEET'!Y697)</f>
        <v/>
      </c>
      <c s="50" t="str">
        <f>IF('S.D.PASTE SHEET'!Z697="","",'S.D.PASTE SHEET'!Z697)</f>
        <v/>
      </c>
      <c s="50" t="str">
        <f>IF('S.D.PASTE SHEET'!AA697="","",'S.D.PASTE SHEET'!AA697)</f>
        <v/>
      </c>
      <c s="50" t="str">
        <f>IF('S.D.PASTE SHEET'!AB697="","",'S.D.PASTE SHEET'!AB697)</f>
        <v/>
      </c>
      <c s="50" t="str">
        <f>IF('S.D.PASTE SHEET'!AC697="","",'S.D.PASTE SHEET'!AC697)</f>
        <v/>
      </c>
      <c s="50" t="str">
        <f>IF('S.D.PASTE SHEET'!AD697="","",'S.D.PASTE SHEET'!AD697)</f>
        <v/>
      </c>
      <c s="52"/>
      <c s="48" t="str">
        <f>IF(AK697="","",IF(AK697&gt;0,COUNT($AG$2:AG697),""))</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IF(BC697="","",IF(BC697&gt;0,COUNT($AY$2:AY697),""))</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98" spans="1:66" ht="15.75" customHeight="1">
      <c r="A698" s="50" t="str">
        <f>IF('S.D.PASTE SHEET'!A698="","",'S.D.PASTE SHEET'!A698)</f>
        <v/>
      </c>
      <c s="50" t="str">
        <f>IF('S.D.PASTE SHEET'!B698="","",'S.D.PASTE SHEET'!B698)</f>
        <v/>
      </c>
      <c s="50" t="str">
        <f>IF('S.D.PASTE SHEET'!C698="","",'S.D.PASTE SHEET'!C698)</f>
        <v/>
      </c>
      <c s="51" t="str">
        <f>IF('S.D.PASTE SHEET'!D698="","",'S.D.PASTE SHEET'!D698)</f>
        <v/>
      </c>
      <c s="50" t="str">
        <f>IF('S.D.PASTE SHEET'!E698="","",UPPER('S.D.PASTE SHEET'!E698))</f>
        <v/>
      </c>
      <c s="50" t="str">
        <f>IF('S.D.PASTE SHEET'!F698="","",'S.D.PASTE SHEET'!F698)</f>
        <v/>
      </c>
      <c s="50" t="str">
        <f>IF('S.D.PASTE SHEET'!G698="","",UPPER('S.D.PASTE SHEET'!G698))</f>
        <v/>
      </c>
      <c s="50" t="str">
        <f>IF('S.D.PASTE SHEET'!H698="","",UPPER('S.D.PASTE SHEET'!H698))</f>
        <v/>
      </c>
      <c s="50" t="str">
        <f>IF('S.D.PASTE SHEET'!I698="","",'S.D.PASTE SHEET'!I698)</f>
        <v/>
      </c>
      <c s="51" t="str">
        <f>IF('S.D.PASTE SHEET'!J698="","",'S.D.PASTE SHEET'!J698)</f>
        <v/>
      </c>
      <c s="50" t="str">
        <f>IF('S.D.PASTE SHEET'!K698="","",'S.D.PASTE SHEET'!K698)</f>
        <v/>
      </c>
      <c s="50" t="str">
        <f>IF('S.D.PASTE SHEET'!L698="","",'S.D.PASTE SHEET'!L698)</f>
        <v/>
      </c>
      <c s="50" t="str">
        <f>IF('S.D.PASTE SHEET'!M698="","",'S.D.PASTE SHEET'!M698)</f>
        <v/>
      </c>
      <c s="50" t="str">
        <f>IF('S.D.PASTE SHEET'!N698="","",'S.D.PASTE SHEET'!N698)</f>
        <v/>
      </c>
      <c s="50" t="str">
        <f>IF('S.D.PASTE SHEET'!O698="","",'S.D.PASTE SHEET'!O698)</f>
        <v/>
      </c>
      <c s="50" t="str">
        <f>IF('S.D.PASTE SHEET'!P698="","",'S.D.PASTE SHEET'!P698)</f>
        <v/>
      </c>
      <c s="50" t="str">
        <f>IF('S.D.PASTE SHEET'!Q698="","",'S.D.PASTE SHEET'!Q698)</f>
        <v/>
      </c>
      <c s="50" t="str">
        <f>IF('S.D.PASTE SHEET'!R698="","",'S.D.PASTE SHEET'!R698)</f>
        <v/>
      </c>
      <c s="50" t="str">
        <f>IF('S.D.PASTE SHEET'!S698="","",'S.D.PASTE SHEET'!S698)</f>
        <v/>
      </c>
      <c s="50" t="str">
        <f>IF('S.D.PASTE SHEET'!T698="","",'S.D.PASTE SHEET'!T698)</f>
        <v/>
      </c>
      <c s="50" t="str">
        <f>IF('S.D.PASTE SHEET'!U698="","",'S.D.PASTE SHEET'!U698)</f>
        <v/>
      </c>
      <c s="50" t="str">
        <f>IF('S.D.PASTE SHEET'!V698="","",'S.D.PASTE SHEET'!V698)</f>
        <v/>
      </c>
      <c s="50" t="str">
        <f>IF('S.D.PASTE SHEET'!W698="","",'S.D.PASTE SHEET'!W698)</f>
        <v/>
      </c>
      <c s="50" t="str">
        <f>IF('S.D.PASTE SHEET'!X698="","",'S.D.PASTE SHEET'!X698)</f>
        <v/>
      </c>
      <c s="50" t="str">
        <f>IF('S.D.PASTE SHEET'!Y698="","",'S.D.PASTE SHEET'!Y698)</f>
        <v/>
      </c>
      <c s="50" t="str">
        <f>IF('S.D.PASTE SHEET'!Z698="","",'S.D.PASTE SHEET'!Z698)</f>
        <v/>
      </c>
      <c s="50" t="str">
        <f>IF('S.D.PASTE SHEET'!AA698="","",'S.D.PASTE SHEET'!AA698)</f>
        <v/>
      </c>
      <c s="50" t="str">
        <f>IF('S.D.PASTE SHEET'!AB698="","",'S.D.PASTE SHEET'!AB698)</f>
        <v/>
      </c>
      <c s="50" t="str">
        <f>IF('S.D.PASTE SHEET'!AC698="","",'S.D.PASTE SHEET'!AC698)</f>
        <v/>
      </c>
      <c s="50" t="str">
        <f>IF('S.D.PASTE SHEET'!AD698="","",'S.D.PASTE SHEET'!AD698)</f>
        <v/>
      </c>
      <c s="52"/>
      <c s="48" t="str">
        <f>IF(AK698="","",IF(AK698&gt;0,COUNT($AG$2:AG698),""))</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IF(BC698="","",IF(BC698&gt;0,COUNT($AY$2:AY698),""))</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699" spans="1:66" ht="15.75" customHeight="1">
      <c r="A699" s="50" t="str">
        <f>IF('S.D.PASTE SHEET'!A699="","",'S.D.PASTE SHEET'!A699)</f>
        <v/>
      </c>
      <c s="50" t="str">
        <f>IF('S.D.PASTE SHEET'!B699="","",'S.D.PASTE SHEET'!B699)</f>
        <v/>
      </c>
      <c s="50" t="str">
        <f>IF('S.D.PASTE SHEET'!C699="","",'S.D.PASTE SHEET'!C699)</f>
        <v/>
      </c>
      <c s="51" t="str">
        <f>IF('S.D.PASTE SHEET'!D699="","",'S.D.PASTE SHEET'!D699)</f>
        <v/>
      </c>
      <c s="50" t="str">
        <f>IF('S.D.PASTE SHEET'!E699="","",UPPER('S.D.PASTE SHEET'!E699))</f>
        <v/>
      </c>
      <c s="50" t="str">
        <f>IF('S.D.PASTE SHEET'!F699="","",'S.D.PASTE SHEET'!F699)</f>
        <v/>
      </c>
      <c s="50" t="str">
        <f>IF('S.D.PASTE SHEET'!G699="","",UPPER('S.D.PASTE SHEET'!G699))</f>
        <v/>
      </c>
      <c s="50" t="str">
        <f>IF('S.D.PASTE SHEET'!H699="","",UPPER('S.D.PASTE SHEET'!H699))</f>
        <v/>
      </c>
      <c s="50" t="str">
        <f>IF('S.D.PASTE SHEET'!I699="","",'S.D.PASTE SHEET'!I699)</f>
        <v/>
      </c>
      <c s="51" t="str">
        <f>IF('S.D.PASTE SHEET'!J699="","",'S.D.PASTE SHEET'!J699)</f>
        <v/>
      </c>
      <c s="50" t="str">
        <f>IF('S.D.PASTE SHEET'!K699="","",'S.D.PASTE SHEET'!K699)</f>
        <v/>
      </c>
      <c s="50" t="str">
        <f>IF('S.D.PASTE SHEET'!L699="","",'S.D.PASTE SHEET'!L699)</f>
        <v/>
      </c>
      <c s="50" t="str">
        <f>IF('S.D.PASTE SHEET'!M699="","",'S.D.PASTE SHEET'!M699)</f>
        <v/>
      </c>
      <c s="50" t="str">
        <f>IF('S.D.PASTE SHEET'!N699="","",'S.D.PASTE SHEET'!N699)</f>
        <v/>
      </c>
      <c s="50" t="str">
        <f>IF('S.D.PASTE SHEET'!O699="","",'S.D.PASTE SHEET'!O699)</f>
        <v/>
      </c>
      <c s="50" t="str">
        <f>IF('S.D.PASTE SHEET'!P699="","",'S.D.PASTE SHEET'!P699)</f>
        <v/>
      </c>
      <c s="50" t="str">
        <f>IF('S.D.PASTE SHEET'!Q699="","",'S.D.PASTE SHEET'!Q699)</f>
        <v/>
      </c>
      <c s="50" t="str">
        <f>IF('S.D.PASTE SHEET'!R699="","",'S.D.PASTE SHEET'!R699)</f>
        <v/>
      </c>
      <c s="50" t="str">
        <f>IF('S.D.PASTE SHEET'!S699="","",'S.D.PASTE SHEET'!S699)</f>
        <v/>
      </c>
      <c s="50" t="str">
        <f>IF('S.D.PASTE SHEET'!T699="","",'S.D.PASTE SHEET'!T699)</f>
        <v/>
      </c>
      <c s="50" t="str">
        <f>IF('S.D.PASTE SHEET'!U699="","",'S.D.PASTE SHEET'!U699)</f>
        <v/>
      </c>
      <c s="50" t="str">
        <f>IF('S.D.PASTE SHEET'!V699="","",'S.D.PASTE SHEET'!V699)</f>
        <v/>
      </c>
      <c s="50" t="str">
        <f>IF('S.D.PASTE SHEET'!W699="","",'S.D.PASTE SHEET'!W699)</f>
        <v/>
      </c>
      <c s="50" t="str">
        <f>IF('S.D.PASTE SHEET'!X699="","",'S.D.PASTE SHEET'!X699)</f>
        <v/>
      </c>
      <c s="50" t="str">
        <f>IF('S.D.PASTE SHEET'!Y699="","",'S.D.PASTE SHEET'!Y699)</f>
        <v/>
      </c>
      <c s="50" t="str">
        <f>IF('S.D.PASTE SHEET'!Z699="","",'S.D.PASTE SHEET'!Z699)</f>
        <v/>
      </c>
      <c s="50" t="str">
        <f>IF('S.D.PASTE SHEET'!AA699="","",'S.D.PASTE SHEET'!AA699)</f>
        <v/>
      </c>
      <c s="50" t="str">
        <f>IF('S.D.PASTE SHEET'!AB699="","",'S.D.PASTE SHEET'!AB699)</f>
        <v/>
      </c>
      <c s="50" t="str">
        <f>IF('S.D.PASTE SHEET'!AC699="","",'S.D.PASTE SHEET'!AC699)</f>
        <v/>
      </c>
      <c s="50" t="str">
        <f>IF('S.D.PASTE SHEET'!AD699="","",'S.D.PASTE SHEET'!AD699)</f>
        <v/>
      </c>
      <c s="52"/>
      <c s="48" t="str">
        <f>IF(AK699="","",IF(AK699&gt;0,COUNT($AG$2:AG699),""))</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IF(BC699="","",IF(BC699&gt;0,COUNT($AY$2:AY699),""))</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700" spans="1:66" ht="15.75" customHeight="1">
      <c r="A700" s="50" t="str">
        <f>IF('S.D.PASTE SHEET'!A700="","",'S.D.PASTE SHEET'!A700)</f>
        <v/>
      </c>
      <c s="50" t="str">
        <f>IF('S.D.PASTE SHEET'!B700="","",'S.D.PASTE SHEET'!B700)</f>
        <v/>
      </c>
      <c s="50" t="str">
        <f>IF('S.D.PASTE SHEET'!C700="","",'S.D.PASTE SHEET'!C700)</f>
        <v/>
      </c>
      <c s="51" t="str">
        <f>IF('S.D.PASTE SHEET'!D700="","",'S.D.PASTE SHEET'!D700)</f>
        <v/>
      </c>
      <c s="50" t="str">
        <f>IF('S.D.PASTE SHEET'!E700="","",UPPER('S.D.PASTE SHEET'!E700))</f>
        <v/>
      </c>
      <c s="50" t="str">
        <f>IF('S.D.PASTE SHEET'!F700="","",'S.D.PASTE SHEET'!F700)</f>
        <v/>
      </c>
      <c s="50" t="str">
        <f>IF('S.D.PASTE SHEET'!G700="","",UPPER('S.D.PASTE SHEET'!G700))</f>
        <v/>
      </c>
      <c s="50" t="str">
        <f>IF('S.D.PASTE SHEET'!H700="","",UPPER('S.D.PASTE SHEET'!H700))</f>
        <v/>
      </c>
      <c s="50" t="str">
        <f>IF('S.D.PASTE SHEET'!I700="","",'S.D.PASTE SHEET'!I700)</f>
        <v/>
      </c>
      <c s="51" t="str">
        <f>IF('S.D.PASTE SHEET'!J700="","",'S.D.PASTE SHEET'!J700)</f>
        <v/>
      </c>
      <c s="50" t="str">
        <f>IF('S.D.PASTE SHEET'!K700="","",'S.D.PASTE SHEET'!K700)</f>
        <v/>
      </c>
      <c s="50" t="str">
        <f>IF('S.D.PASTE SHEET'!L700="","",'S.D.PASTE SHEET'!L700)</f>
        <v/>
      </c>
      <c s="50" t="str">
        <f>IF('S.D.PASTE SHEET'!M700="","",'S.D.PASTE SHEET'!M700)</f>
        <v/>
      </c>
      <c s="50" t="str">
        <f>IF('S.D.PASTE SHEET'!N700="","",'S.D.PASTE SHEET'!N700)</f>
        <v/>
      </c>
      <c s="50" t="str">
        <f>IF('S.D.PASTE SHEET'!O700="","",'S.D.PASTE SHEET'!O700)</f>
        <v/>
      </c>
      <c s="50" t="str">
        <f>IF('S.D.PASTE SHEET'!P700="","",'S.D.PASTE SHEET'!P700)</f>
        <v/>
      </c>
      <c s="50" t="str">
        <f>IF('S.D.PASTE SHEET'!Q700="","",'S.D.PASTE SHEET'!Q700)</f>
        <v/>
      </c>
      <c s="50" t="str">
        <f>IF('S.D.PASTE SHEET'!R700="","",'S.D.PASTE SHEET'!R700)</f>
        <v/>
      </c>
      <c s="50" t="str">
        <f>IF('S.D.PASTE SHEET'!S700="","",'S.D.PASTE SHEET'!S700)</f>
        <v/>
      </c>
      <c s="50" t="str">
        <f>IF('S.D.PASTE SHEET'!T700="","",'S.D.PASTE SHEET'!T700)</f>
        <v/>
      </c>
      <c s="50" t="str">
        <f>IF('S.D.PASTE SHEET'!U700="","",'S.D.PASTE SHEET'!U700)</f>
        <v/>
      </c>
      <c s="50" t="str">
        <f>IF('S.D.PASTE SHEET'!V700="","",'S.D.PASTE SHEET'!V700)</f>
        <v/>
      </c>
      <c s="50" t="str">
        <f>IF('S.D.PASTE SHEET'!W700="","",'S.D.PASTE SHEET'!W700)</f>
        <v/>
      </c>
      <c s="50" t="str">
        <f>IF('S.D.PASTE SHEET'!X700="","",'S.D.PASTE SHEET'!X700)</f>
        <v/>
      </c>
      <c s="50" t="str">
        <f>IF('S.D.PASTE SHEET'!Y700="","",'S.D.PASTE SHEET'!Y700)</f>
        <v/>
      </c>
      <c s="50" t="str">
        <f>IF('S.D.PASTE SHEET'!Z700="","",'S.D.PASTE SHEET'!Z700)</f>
        <v/>
      </c>
      <c s="50" t="str">
        <f>IF('S.D.PASTE SHEET'!AA700="","",'S.D.PASTE SHEET'!AA700)</f>
        <v/>
      </c>
      <c s="50" t="str">
        <f>IF('S.D.PASTE SHEET'!AB700="","",'S.D.PASTE SHEET'!AB700)</f>
        <v/>
      </c>
      <c s="50" t="str">
        <f>IF('S.D.PASTE SHEET'!AC700="","",'S.D.PASTE SHEET'!AC700)</f>
        <v/>
      </c>
      <c s="50" t="str">
        <f>IF('S.D.PASTE SHEET'!AD700="","",'S.D.PASTE SHEET'!AD700)</f>
        <v/>
      </c>
      <c s="52"/>
      <c s="48" t="str">
        <f>IF(AK700="","",IF(AK700&gt;0,COUNT($AG$2:AG700),""))</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IF(BC700="","",IF(BC700&gt;0,COUNT($AY$2:AY700),""))</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701" spans="1:66" ht="15.75" customHeight="1">
      <c r="A701" s="50" t="str">
        <f>IF('S.D.PASTE SHEET'!A701="","",'S.D.PASTE SHEET'!A701)</f>
        <v/>
      </c>
      <c s="50" t="str">
        <f>IF('S.D.PASTE SHEET'!B701="","",'S.D.PASTE SHEET'!B701)</f>
        <v/>
      </c>
      <c s="50" t="str">
        <f>IF('S.D.PASTE SHEET'!C701="","",'S.D.PASTE SHEET'!C701)</f>
        <v/>
      </c>
      <c s="51" t="str">
        <f>IF('S.D.PASTE SHEET'!D701="","",'S.D.PASTE SHEET'!D701)</f>
        <v/>
      </c>
      <c s="50" t="str">
        <f>IF('S.D.PASTE SHEET'!E701="","",UPPER('S.D.PASTE SHEET'!E701))</f>
        <v/>
      </c>
      <c s="50" t="str">
        <f>IF('S.D.PASTE SHEET'!F701="","",'S.D.PASTE SHEET'!F701)</f>
        <v/>
      </c>
      <c s="50" t="str">
        <f>IF('S.D.PASTE SHEET'!G701="","",UPPER('S.D.PASTE SHEET'!G701))</f>
        <v/>
      </c>
      <c s="50" t="str">
        <f>IF('S.D.PASTE SHEET'!H701="","",UPPER('S.D.PASTE SHEET'!H701))</f>
        <v/>
      </c>
      <c s="50" t="str">
        <f>IF('S.D.PASTE SHEET'!I701="","",'S.D.PASTE SHEET'!I701)</f>
        <v/>
      </c>
      <c s="51" t="str">
        <f>IF('S.D.PASTE SHEET'!J701="","",'S.D.PASTE SHEET'!J701)</f>
        <v/>
      </c>
      <c s="50" t="str">
        <f>IF('S.D.PASTE SHEET'!K701="","",'S.D.PASTE SHEET'!K701)</f>
        <v/>
      </c>
      <c s="50" t="str">
        <f>IF('S.D.PASTE SHEET'!L701="","",'S.D.PASTE SHEET'!L701)</f>
        <v/>
      </c>
      <c s="50" t="str">
        <f>IF('S.D.PASTE SHEET'!M701="","",'S.D.PASTE SHEET'!M701)</f>
        <v/>
      </c>
      <c s="50" t="str">
        <f>IF('S.D.PASTE SHEET'!N701="","",'S.D.PASTE SHEET'!N701)</f>
        <v/>
      </c>
      <c s="50" t="str">
        <f>IF('S.D.PASTE SHEET'!O701="","",'S.D.PASTE SHEET'!O701)</f>
        <v/>
      </c>
      <c s="50" t="str">
        <f>IF('S.D.PASTE SHEET'!P701="","",'S.D.PASTE SHEET'!P701)</f>
        <v/>
      </c>
      <c s="50" t="str">
        <f>IF('S.D.PASTE SHEET'!Q701="","",'S.D.PASTE SHEET'!Q701)</f>
        <v/>
      </c>
      <c s="50" t="str">
        <f>IF('S.D.PASTE SHEET'!R701="","",'S.D.PASTE SHEET'!R701)</f>
        <v/>
      </c>
      <c s="50" t="str">
        <f>IF('S.D.PASTE SHEET'!S701="","",'S.D.PASTE SHEET'!S701)</f>
        <v/>
      </c>
      <c s="50" t="str">
        <f>IF('S.D.PASTE SHEET'!T701="","",'S.D.PASTE SHEET'!T701)</f>
        <v/>
      </c>
      <c s="50" t="str">
        <f>IF('S.D.PASTE SHEET'!U701="","",'S.D.PASTE SHEET'!U701)</f>
        <v/>
      </c>
      <c s="50" t="str">
        <f>IF('S.D.PASTE SHEET'!V701="","",'S.D.PASTE SHEET'!V701)</f>
        <v/>
      </c>
      <c s="50" t="str">
        <f>IF('S.D.PASTE SHEET'!W701="","",'S.D.PASTE SHEET'!W701)</f>
        <v/>
      </c>
      <c s="50" t="str">
        <f>IF('S.D.PASTE SHEET'!X701="","",'S.D.PASTE SHEET'!X701)</f>
        <v/>
      </c>
      <c s="50" t="str">
        <f>IF('S.D.PASTE SHEET'!Y701="","",'S.D.PASTE SHEET'!Y701)</f>
        <v/>
      </c>
      <c s="50" t="str">
        <f>IF('S.D.PASTE SHEET'!Z701="","",'S.D.PASTE SHEET'!Z701)</f>
        <v/>
      </c>
      <c s="50" t="str">
        <f>IF('S.D.PASTE SHEET'!AA701="","",'S.D.PASTE SHEET'!AA701)</f>
        <v/>
      </c>
      <c s="50" t="str">
        <f>IF('S.D.PASTE SHEET'!AB701="","",'S.D.PASTE SHEET'!AB701)</f>
        <v/>
      </c>
      <c s="50" t="str">
        <f>IF('S.D.PASTE SHEET'!AC701="","",'S.D.PASTE SHEET'!AC701)</f>
        <v/>
      </c>
      <c s="50" t="str">
        <f>IF('S.D.PASTE SHEET'!AD701="","",'S.D.PASTE SHEET'!AD701)</f>
        <v/>
      </c>
      <c s="52"/>
      <c s="48" t="str">
        <f>IF(AK701="","",IF(AK701&gt;0,COUNT($AG$2:AG701),""))</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IF(BC701="","",IF(BC701&gt;0,COUNT($AY$2:AY701),""))</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702" spans="1:66" ht="15.75" customHeight="1">
      <c r="A702" s="50" t="str">
        <f>IF('S.D.PASTE SHEET'!A702="","",'S.D.PASTE SHEET'!A702)</f>
        <v/>
      </c>
      <c s="50" t="str">
        <f>IF('S.D.PASTE SHEET'!B702="","",'S.D.PASTE SHEET'!B702)</f>
        <v/>
      </c>
      <c s="50" t="str">
        <f>IF('S.D.PASTE SHEET'!C702="","",'S.D.PASTE SHEET'!C702)</f>
        <v/>
      </c>
      <c s="51" t="str">
        <f>IF('S.D.PASTE SHEET'!D702="","",'S.D.PASTE SHEET'!D702)</f>
        <v/>
      </c>
      <c s="50" t="str">
        <f>IF('S.D.PASTE SHEET'!E702="","",UPPER('S.D.PASTE SHEET'!E702))</f>
        <v/>
      </c>
      <c s="50" t="str">
        <f>IF('S.D.PASTE SHEET'!F702="","",'S.D.PASTE SHEET'!F702)</f>
        <v/>
      </c>
      <c s="50" t="str">
        <f>IF('S.D.PASTE SHEET'!G702="","",UPPER('S.D.PASTE SHEET'!G702))</f>
        <v/>
      </c>
      <c s="50" t="str">
        <f>IF('S.D.PASTE SHEET'!H702="","",UPPER('S.D.PASTE SHEET'!H702))</f>
        <v/>
      </c>
      <c s="50" t="str">
        <f>IF('S.D.PASTE SHEET'!I702="","",'S.D.PASTE SHEET'!I702)</f>
        <v/>
      </c>
      <c s="51" t="str">
        <f>IF('S.D.PASTE SHEET'!J702="","",'S.D.PASTE SHEET'!J702)</f>
        <v/>
      </c>
      <c s="50" t="str">
        <f>IF('S.D.PASTE SHEET'!K702="","",'S.D.PASTE SHEET'!K702)</f>
        <v/>
      </c>
      <c s="50" t="str">
        <f>IF('S.D.PASTE SHEET'!L702="","",'S.D.PASTE SHEET'!L702)</f>
        <v/>
      </c>
      <c s="50" t="str">
        <f>IF('S.D.PASTE SHEET'!M702="","",'S.D.PASTE SHEET'!M702)</f>
        <v/>
      </c>
      <c s="50" t="str">
        <f>IF('S.D.PASTE SHEET'!N702="","",'S.D.PASTE SHEET'!N702)</f>
        <v/>
      </c>
      <c s="50" t="str">
        <f>IF('S.D.PASTE SHEET'!O702="","",'S.D.PASTE SHEET'!O702)</f>
        <v/>
      </c>
      <c s="50" t="str">
        <f>IF('S.D.PASTE SHEET'!P702="","",'S.D.PASTE SHEET'!P702)</f>
        <v/>
      </c>
      <c s="50" t="str">
        <f>IF('S.D.PASTE SHEET'!Q702="","",'S.D.PASTE SHEET'!Q702)</f>
        <v/>
      </c>
      <c s="50" t="str">
        <f>IF('S.D.PASTE SHEET'!R702="","",'S.D.PASTE SHEET'!R702)</f>
        <v/>
      </c>
      <c s="50" t="str">
        <f>IF('S.D.PASTE SHEET'!S702="","",'S.D.PASTE SHEET'!S702)</f>
        <v/>
      </c>
      <c s="50" t="str">
        <f>IF('S.D.PASTE SHEET'!T702="","",'S.D.PASTE SHEET'!T702)</f>
        <v/>
      </c>
      <c s="50" t="str">
        <f>IF('S.D.PASTE SHEET'!U702="","",'S.D.PASTE SHEET'!U702)</f>
        <v/>
      </c>
      <c s="50" t="str">
        <f>IF('S.D.PASTE SHEET'!V702="","",'S.D.PASTE SHEET'!V702)</f>
        <v/>
      </c>
      <c s="50" t="str">
        <f>IF('S.D.PASTE SHEET'!W702="","",'S.D.PASTE SHEET'!W702)</f>
        <v/>
      </c>
      <c s="50" t="str">
        <f>IF('S.D.PASTE SHEET'!X702="","",'S.D.PASTE SHEET'!X702)</f>
        <v/>
      </c>
      <c s="50" t="str">
        <f>IF('S.D.PASTE SHEET'!Y702="","",'S.D.PASTE SHEET'!Y702)</f>
        <v/>
      </c>
      <c s="50" t="str">
        <f>IF('S.D.PASTE SHEET'!Z702="","",'S.D.PASTE SHEET'!Z702)</f>
        <v/>
      </c>
      <c s="50" t="str">
        <f>IF('S.D.PASTE SHEET'!AA702="","",'S.D.PASTE SHEET'!AA702)</f>
        <v/>
      </c>
      <c s="50" t="str">
        <f>IF('S.D.PASTE SHEET'!AB702="","",'S.D.PASTE SHEET'!AB702)</f>
        <v/>
      </c>
      <c s="50" t="str">
        <f>IF('S.D.PASTE SHEET'!AC702="","",'S.D.PASTE SHEET'!AC702)</f>
        <v/>
      </c>
      <c s="50" t="str">
        <f>IF('S.D.PASTE SHEET'!AD702="","",'S.D.PASTE SHEET'!AD702)</f>
        <v/>
      </c>
      <c s="52"/>
      <c s="48" t="str">
        <f>IF(AK702="","",IF(AK702&gt;0,COUNT($AG$2:AG702),""))</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IF(BC702="","",IF(BC702&gt;0,COUNT($AY$2:AY702),""))</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703" spans="1:66" ht="15.75" customHeight="1">
      <c r="A703" s="50" t="str">
        <f>IF('S.D.PASTE SHEET'!A703="","",'S.D.PASTE SHEET'!A703)</f>
        <v/>
      </c>
      <c s="50" t="str">
        <f>IF('S.D.PASTE SHEET'!B703="","",'S.D.PASTE SHEET'!B703)</f>
        <v/>
      </c>
      <c s="50" t="str">
        <f>IF('S.D.PASTE SHEET'!C703="","",'S.D.PASTE SHEET'!C703)</f>
        <v/>
      </c>
      <c s="51" t="str">
        <f>IF('S.D.PASTE SHEET'!D703="","",'S.D.PASTE SHEET'!D703)</f>
        <v/>
      </c>
      <c s="50" t="str">
        <f>IF('S.D.PASTE SHEET'!E703="","",UPPER('S.D.PASTE SHEET'!E703))</f>
        <v/>
      </c>
      <c s="50" t="str">
        <f>IF('S.D.PASTE SHEET'!F703="","",'S.D.PASTE SHEET'!F703)</f>
        <v/>
      </c>
      <c s="50" t="str">
        <f>IF('S.D.PASTE SHEET'!G703="","",UPPER('S.D.PASTE SHEET'!G703))</f>
        <v/>
      </c>
      <c s="50" t="str">
        <f>IF('S.D.PASTE SHEET'!H703="","",UPPER('S.D.PASTE SHEET'!H703))</f>
        <v/>
      </c>
      <c s="50" t="str">
        <f>IF('S.D.PASTE SHEET'!I703="","",'S.D.PASTE SHEET'!I703)</f>
        <v/>
      </c>
      <c s="51" t="str">
        <f>IF('S.D.PASTE SHEET'!J703="","",'S.D.PASTE SHEET'!J703)</f>
        <v/>
      </c>
      <c s="50" t="str">
        <f>IF('S.D.PASTE SHEET'!K703="","",'S.D.PASTE SHEET'!K703)</f>
        <v/>
      </c>
      <c s="50" t="str">
        <f>IF('S.D.PASTE SHEET'!L703="","",'S.D.PASTE SHEET'!L703)</f>
        <v/>
      </c>
      <c s="50" t="str">
        <f>IF('S.D.PASTE SHEET'!M703="","",'S.D.PASTE SHEET'!M703)</f>
        <v/>
      </c>
      <c s="50" t="str">
        <f>IF('S.D.PASTE SHEET'!N703="","",'S.D.PASTE SHEET'!N703)</f>
        <v/>
      </c>
      <c s="50" t="str">
        <f>IF('S.D.PASTE SHEET'!O703="","",'S.D.PASTE SHEET'!O703)</f>
        <v/>
      </c>
      <c s="50" t="str">
        <f>IF('S.D.PASTE SHEET'!P703="","",'S.D.PASTE SHEET'!P703)</f>
        <v/>
      </c>
      <c s="50" t="str">
        <f>IF('S.D.PASTE SHEET'!Q703="","",'S.D.PASTE SHEET'!Q703)</f>
        <v/>
      </c>
      <c s="50" t="str">
        <f>IF('S.D.PASTE SHEET'!R703="","",'S.D.PASTE SHEET'!R703)</f>
        <v/>
      </c>
      <c s="50" t="str">
        <f>IF('S.D.PASTE SHEET'!S703="","",'S.D.PASTE SHEET'!S703)</f>
        <v/>
      </c>
      <c s="50" t="str">
        <f>IF('S.D.PASTE SHEET'!T703="","",'S.D.PASTE SHEET'!T703)</f>
        <v/>
      </c>
      <c s="50" t="str">
        <f>IF('S.D.PASTE SHEET'!U703="","",'S.D.PASTE SHEET'!U703)</f>
        <v/>
      </c>
      <c s="50" t="str">
        <f>IF('S.D.PASTE SHEET'!V703="","",'S.D.PASTE SHEET'!V703)</f>
        <v/>
      </c>
      <c s="50" t="str">
        <f>IF('S.D.PASTE SHEET'!W703="","",'S.D.PASTE SHEET'!W703)</f>
        <v/>
      </c>
      <c s="50" t="str">
        <f>IF('S.D.PASTE SHEET'!X703="","",'S.D.PASTE SHEET'!X703)</f>
        <v/>
      </c>
      <c s="50" t="str">
        <f>IF('S.D.PASTE SHEET'!Y703="","",'S.D.PASTE SHEET'!Y703)</f>
        <v/>
      </c>
      <c s="50" t="str">
        <f>IF('S.D.PASTE SHEET'!Z703="","",'S.D.PASTE SHEET'!Z703)</f>
        <v/>
      </c>
      <c s="50" t="str">
        <f>IF('S.D.PASTE SHEET'!AA703="","",'S.D.PASTE SHEET'!AA703)</f>
        <v/>
      </c>
      <c s="50" t="str">
        <f>IF('S.D.PASTE SHEET'!AB703="","",'S.D.PASTE SHEET'!AB703)</f>
        <v/>
      </c>
      <c s="50" t="str">
        <f>IF('S.D.PASTE SHEET'!AC703="","",'S.D.PASTE SHEET'!AC703)</f>
        <v/>
      </c>
      <c s="50" t="str">
        <f>IF('S.D.PASTE SHEET'!AD703="","",'S.D.PASTE SHEET'!AD703)</f>
        <v/>
      </c>
      <c s="52"/>
      <c s="48" t="str">
        <f>IF(AK703="","",IF(AK703&gt;0,COUNT($AG$2:AG703),""))</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IF(BC703="","",IF(BC703&gt;0,COUNT($AY$2:AY703),""))</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704" spans="1:66" ht="15.75" customHeight="1">
      <c r="A704" s="50" t="str">
        <f>IF('S.D.PASTE SHEET'!A704="","",'S.D.PASTE SHEET'!A704)</f>
        <v/>
      </c>
      <c s="50" t="str">
        <f>IF('S.D.PASTE SHEET'!B704="","",'S.D.PASTE SHEET'!B704)</f>
        <v/>
      </c>
      <c s="50" t="str">
        <f>IF('S.D.PASTE SHEET'!C704="","",'S.D.PASTE SHEET'!C704)</f>
        <v/>
      </c>
      <c s="51" t="str">
        <f>IF('S.D.PASTE SHEET'!D704="","",'S.D.PASTE SHEET'!D704)</f>
        <v/>
      </c>
      <c s="50" t="str">
        <f>IF('S.D.PASTE SHEET'!E704="","",UPPER('S.D.PASTE SHEET'!E704))</f>
        <v/>
      </c>
      <c s="50" t="str">
        <f>IF('S.D.PASTE SHEET'!F704="","",'S.D.PASTE SHEET'!F704)</f>
        <v/>
      </c>
      <c s="50" t="str">
        <f>IF('S.D.PASTE SHEET'!G704="","",UPPER('S.D.PASTE SHEET'!G704))</f>
        <v/>
      </c>
      <c s="50" t="str">
        <f>IF('S.D.PASTE SHEET'!H704="","",UPPER('S.D.PASTE SHEET'!H704))</f>
        <v/>
      </c>
      <c s="50" t="str">
        <f>IF('S.D.PASTE SHEET'!I704="","",'S.D.PASTE SHEET'!I704)</f>
        <v/>
      </c>
      <c s="51" t="str">
        <f>IF('S.D.PASTE SHEET'!J704="","",'S.D.PASTE SHEET'!J704)</f>
        <v/>
      </c>
      <c s="50" t="str">
        <f>IF('S.D.PASTE SHEET'!K704="","",'S.D.PASTE SHEET'!K704)</f>
        <v/>
      </c>
      <c s="50" t="str">
        <f>IF('S.D.PASTE SHEET'!L704="","",'S.D.PASTE SHEET'!L704)</f>
        <v/>
      </c>
      <c s="50" t="str">
        <f>IF('S.D.PASTE SHEET'!M704="","",'S.D.PASTE SHEET'!M704)</f>
        <v/>
      </c>
      <c s="50" t="str">
        <f>IF('S.D.PASTE SHEET'!N704="","",'S.D.PASTE SHEET'!N704)</f>
        <v/>
      </c>
      <c s="50" t="str">
        <f>IF('S.D.PASTE SHEET'!O704="","",'S.D.PASTE SHEET'!O704)</f>
        <v/>
      </c>
      <c s="50" t="str">
        <f>IF('S.D.PASTE SHEET'!P704="","",'S.D.PASTE SHEET'!P704)</f>
        <v/>
      </c>
      <c s="50" t="str">
        <f>IF('S.D.PASTE SHEET'!Q704="","",'S.D.PASTE SHEET'!Q704)</f>
        <v/>
      </c>
      <c s="50" t="str">
        <f>IF('S.D.PASTE SHEET'!R704="","",'S.D.PASTE SHEET'!R704)</f>
        <v/>
      </c>
      <c s="50" t="str">
        <f>IF('S.D.PASTE SHEET'!S704="","",'S.D.PASTE SHEET'!S704)</f>
        <v/>
      </c>
      <c s="50" t="str">
        <f>IF('S.D.PASTE SHEET'!T704="","",'S.D.PASTE SHEET'!T704)</f>
        <v/>
      </c>
      <c s="50" t="str">
        <f>IF('S.D.PASTE SHEET'!U704="","",'S.D.PASTE SHEET'!U704)</f>
        <v/>
      </c>
      <c s="50" t="str">
        <f>IF('S.D.PASTE SHEET'!V704="","",'S.D.PASTE SHEET'!V704)</f>
        <v/>
      </c>
      <c s="50" t="str">
        <f>IF('S.D.PASTE SHEET'!W704="","",'S.D.PASTE SHEET'!W704)</f>
        <v/>
      </c>
      <c s="50" t="str">
        <f>IF('S.D.PASTE SHEET'!X704="","",'S.D.PASTE SHEET'!X704)</f>
        <v/>
      </c>
      <c s="50" t="str">
        <f>IF('S.D.PASTE SHEET'!Y704="","",'S.D.PASTE SHEET'!Y704)</f>
        <v/>
      </c>
      <c s="50" t="str">
        <f>IF('S.D.PASTE SHEET'!Z704="","",'S.D.PASTE SHEET'!Z704)</f>
        <v/>
      </c>
      <c s="50" t="str">
        <f>IF('S.D.PASTE SHEET'!AA704="","",'S.D.PASTE SHEET'!AA704)</f>
        <v/>
      </c>
      <c s="50" t="str">
        <f>IF('S.D.PASTE SHEET'!AB704="","",'S.D.PASTE SHEET'!AB704)</f>
        <v/>
      </c>
      <c s="50" t="str">
        <f>IF('S.D.PASTE SHEET'!AC704="","",'S.D.PASTE SHEET'!AC704)</f>
        <v/>
      </c>
      <c s="50" t="str">
        <f>IF('S.D.PASTE SHEET'!AD704="","",'S.D.PASTE SHEET'!AD704)</f>
        <v/>
      </c>
      <c s="52"/>
      <c s="48" t="str">
        <f>IF(AK704="","",IF(AK704&gt;0,COUNT($AG$2:AG704),""))</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IF(BC704="","",IF(BC704&gt;0,COUNT($AY$2:AY704),""))</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705" spans="1:66" ht="15.75" customHeight="1">
      <c r="A705" s="50" t="str">
        <f>IF('S.D.PASTE SHEET'!A705="","",'S.D.PASTE SHEET'!A705)</f>
        <v/>
      </c>
      <c s="50" t="str">
        <f>IF('S.D.PASTE SHEET'!B705="","",'S.D.PASTE SHEET'!B705)</f>
        <v/>
      </c>
      <c s="50" t="str">
        <f>IF('S.D.PASTE SHEET'!C705="","",'S.D.PASTE SHEET'!C705)</f>
        <v/>
      </c>
      <c s="51" t="str">
        <f>IF('S.D.PASTE SHEET'!D705="","",'S.D.PASTE SHEET'!D705)</f>
        <v/>
      </c>
      <c s="50" t="str">
        <f>IF('S.D.PASTE SHEET'!E705="","",UPPER('S.D.PASTE SHEET'!E705))</f>
        <v/>
      </c>
      <c s="50" t="str">
        <f>IF('S.D.PASTE SHEET'!F705="","",'S.D.PASTE SHEET'!F705)</f>
        <v/>
      </c>
      <c s="50" t="str">
        <f>IF('S.D.PASTE SHEET'!G705="","",UPPER('S.D.PASTE SHEET'!G705))</f>
        <v/>
      </c>
      <c s="50" t="str">
        <f>IF('S.D.PASTE SHEET'!H705="","",UPPER('S.D.PASTE SHEET'!H705))</f>
        <v/>
      </c>
      <c s="50" t="str">
        <f>IF('S.D.PASTE SHEET'!I705="","",'S.D.PASTE SHEET'!I705)</f>
        <v/>
      </c>
      <c s="51" t="str">
        <f>IF('S.D.PASTE SHEET'!J705="","",'S.D.PASTE SHEET'!J705)</f>
        <v/>
      </c>
      <c s="50" t="str">
        <f>IF('S.D.PASTE SHEET'!K705="","",'S.D.PASTE SHEET'!K705)</f>
        <v/>
      </c>
      <c s="50" t="str">
        <f>IF('S.D.PASTE SHEET'!L705="","",'S.D.PASTE SHEET'!L705)</f>
        <v/>
      </c>
      <c s="50" t="str">
        <f>IF('S.D.PASTE SHEET'!M705="","",'S.D.PASTE SHEET'!M705)</f>
        <v/>
      </c>
      <c s="50" t="str">
        <f>IF('S.D.PASTE SHEET'!N705="","",'S.D.PASTE SHEET'!N705)</f>
        <v/>
      </c>
      <c s="50" t="str">
        <f>IF('S.D.PASTE SHEET'!O705="","",'S.D.PASTE SHEET'!O705)</f>
        <v/>
      </c>
      <c s="50" t="str">
        <f>IF('S.D.PASTE SHEET'!P705="","",'S.D.PASTE SHEET'!P705)</f>
        <v/>
      </c>
      <c s="50" t="str">
        <f>IF('S.D.PASTE SHEET'!Q705="","",'S.D.PASTE SHEET'!Q705)</f>
        <v/>
      </c>
      <c s="50" t="str">
        <f>IF('S.D.PASTE SHEET'!R705="","",'S.D.PASTE SHEET'!R705)</f>
        <v/>
      </c>
      <c s="50" t="str">
        <f>IF('S.D.PASTE SHEET'!S705="","",'S.D.PASTE SHEET'!S705)</f>
        <v/>
      </c>
      <c s="50" t="str">
        <f>IF('S.D.PASTE SHEET'!T705="","",'S.D.PASTE SHEET'!T705)</f>
        <v/>
      </c>
      <c s="50" t="str">
        <f>IF('S.D.PASTE SHEET'!U705="","",'S.D.PASTE SHEET'!U705)</f>
        <v/>
      </c>
      <c s="50" t="str">
        <f>IF('S.D.PASTE SHEET'!V705="","",'S.D.PASTE SHEET'!V705)</f>
        <v/>
      </c>
      <c s="50" t="str">
        <f>IF('S.D.PASTE SHEET'!W705="","",'S.D.PASTE SHEET'!W705)</f>
        <v/>
      </c>
      <c s="50" t="str">
        <f>IF('S.D.PASTE SHEET'!X705="","",'S.D.PASTE SHEET'!X705)</f>
        <v/>
      </c>
      <c s="50" t="str">
        <f>IF('S.D.PASTE SHEET'!Y705="","",'S.D.PASTE SHEET'!Y705)</f>
        <v/>
      </c>
      <c s="50" t="str">
        <f>IF('S.D.PASTE SHEET'!Z705="","",'S.D.PASTE SHEET'!Z705)</f>
        <v/>
      </c>
      <c s="50" t="str">
        <f>IF('S.D.PASTE SHEET'!AA705="","",'S.D.PASTE SHEET'!AA705)</f>
        <v/>
      </c>
      <c s="50" t="str">
        <f>IF('S.D.PASTE SHEET'!AB705="","",'S.D.PASTE SHEET'!AB705)</f>
        <v/>
      </c>
      <c s="50" t="str">
        <f>IF('S.D.PASTE SHEET'!AC705="","",'S.D.PASTE SHEET'!AC705)</f>
        <v/>
      </c>
      <c s="50" t="str">
        <f>IF('S.D.PASTE SHEET'!AD705="","",'S.D.PASTE SHEET'!AD705)</f>
        <v/>
      </c>
      <c s="52"/>
      <c s="48" t="str">
        <f>IF(AK705="","",IF(AK705&gt;0,COUNT($AG$2:AG705),""))</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IF(BC705="","",IF(BC705&gt;0,COUNT($AY$2:AY705),""))</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706" spans="1:66" ht="15.75" customHeight="1">
      <c r="A706" s="50" t="str">
        <f>IF('S.D.PASTE SHEET'!A706="","",'S.D.PASTE SHEET'!A706)</f>
        <v/>
      </c>
      <c s="50" t="str">
        <f>IF('S.D.PASTE SHEET'!B706="","",'S.D.PASTE SHEET'!B706)</f>
        <v/>
      </c>
      <c s="50" t="str">
        <f>IF('S.D.PASTE SHEET'!C706="","",'S.D.PASTE SHEET'!C706)</f>
        <v/>
      </c>
      <c s="51" t="str">
        <f>IF('S.D.PASTE SHEET'!D706="","",'S.D.PASTE SHEET'!D706)</f>
        <v/>
      </c>
      <c s="50" t="str">
        <f>IF('S.D.PASTE SHEET'!E706="","",UPPER('S.D.PASTE SHEET'!E706))</f>
        <v/>
      </c>
      <c s="50" t="str">
        <f>IF('S.D.PASTE SHEET'!F706="","",'S.D.PASTE SHEET'!F706)</f>
        <v/>
      </c>
      <c s="50" t="str">
        <f>IF('S.D.PASTE SHEET'!G706="","",UPPER('S.D.PASTE SHEET'!G706))</f>
        <v/>
      </c>
      <c s="50" t="str">
        <f>IF('S.D.PASTE SHEET'!H706="","",UPPER('S.D.PASTE SHEET'!H706))</f>
        <v/>
      </c>
      <c s="50" t="str">
        <f>IF('S.D.PASTE SHEET'!I706="","",'S.D.PASTE SHEET'!I706)</f>
        <v/>
      </c>
      <c s="51" t="str">
        <f>IF('S.D.PASTE SHEET'!J706="","",'S.D.PASTE SHEET'!J706)</f>
        <v/>
      </c>
      <c s="50" t="str">
        <f>IF('S.D.PASTE SHEET'!K706="","",'S.D.PASTE SHEET'!K706)</f>
        <v/>
      </c>
      <c s="50" t="str">
        <f>IF('S.D.PASTE SHEET'!L706="","",'S.D.PASTE SHEET'!L706)</f>
        <v/>
      </c>
      <c s="50" t="str">
        <f>IF('S.D.PASTE SHEET'!M706="","",'S.D.PASTE SHEET'!M706)</f>
        <v/>
      </c>
      <c s="50" t="str">
        <f>IF('S.D.PASTE SHEET'!N706="","",'S.D.PASTE SHEET'!N706)</f>
        <v/>
      </c>
      <c s="50" t="str">
        <f>IF('S.D.PASTE SHEET'!O706="","",'S.D.PASTE SHEET'!O706)</f>
        <v/>
      </c>
      <c s="50" t="str">
        <f>IF('S.D.PASTE SHEET'!P706="","",'S.D.PASTE SHEET'!P706)</f>
        <v/>
      </c>
      <c s="50" t="str">
        <f>IF('S.D.PASTE SHEET'!Q706="","",'S.D.PASTE SHEET'!Q706)</f>
        <v/>
      </c>
      <c s="50" t="str">
        <f>IF('S.D.PASTE SHEET'!R706="","",'S.D.PASTE SHEET'!R706)</f>
        <v/>
      </c>
      <c s="50" t="str">
        <f>IF('S.D.PASTE SHEET'!S706="","",'S.D.PASTE SHEET'!S706)</f>
        <v/>
      </c>
      <c s="50" t="str">
        <f>IF('S.D.PASTE SHEET'!T706="","",'S.D.PASTE SHEET'!T706)</f>
        <v/>
      </c>
      <c s="50" t="str">
        <f>IF('S.D.PASTE SHEET'!U706="","",'S.D.PASTE SHEET'!U706)</f>
        <v/>
      </c>
      <c s="50" t="str">
        <f>IF('S.D.PASTE SHEET'!V706="","",'S.D.PASTE SHEET'!V706)</f>
        <v/>
      </c>
      <c s="50" t="str">
        <f>IF('S.D.PASTE SHEET'!W706="","",'S.D.PASTE SHEET'!W706)</f>
        <v/>
      </c>
      <c s="50" t="str">
        <f>IF('S.D.PASTE SHEET'!X706="","",'S.D.PASTE SHEET'!X706)</f>
        <v/>
      </c>
      <c s="50" t="str">
        <f>IF('S.D.PASTE SHEET'!Y706="","",'S.D.PASTE SHEET'!Y706)</f>
        <v/>
      </c>
      <c s="50" t="str">
        <f>IF('S.D.PASTE SHEET'!Z706="","",'S.D.PASTE SHEET'!Z706)</f>
        <v/>
      </c>
      <c s="50" t="str">
        <f>IF('S.D.PASTE SHEET'!AA706="","",'S.D.PASTE SHEET'!AA706)</f>
        <v/>
      </c>
      <c s="50" t="str">
        <f>IF('S.D.PASTE SHEET'!AB706="","",'S.D.PASTE SHEET'!AB706)</f>
        <v/>
      </c>
      <c s="50" t="str">
        <f>IF('S.D.PASTE SHEET'!AC706="","",'S.D.PASTE SHEET'!AC706)</f>
        <v/>
      </c>
      <c s="50" t="str">
        <f>IF('S.D.PASTE SHEET'!AD706="","",'S.D.PASTE SHEET'!AD706)</f>
        <v/>
      </c>
      <c s="52"/>
      <c s="48" t="str">
        <f>IF(AK706="","",IF(AK706&gt;0,COUNT($AG$2:AG706),""))</f>
        <v/>
      </c>
      <c s="53" t="str">
        <f t="shared" si="321"/>
        <v/>
      </c>
      <c s="53" t="str">
        <f t="shared" si="322"/>
        <v/>
      </c>
      <c s="53" t="str">
        <f t="shared" si="323"/>
        <v/>
      </c>
      <c s="51" t="str">
        <f t="shared" si="324"/>
        <v/>
      </c>
      <c s="53" t="str">
        <f t="shared" si="325"/>
        <v/>
      </c>
      <c s="53" t="str">
        <f t="shared" si="326"/>
        <v/>
      </c>
      <c s="53" t="str">
        <f t="shared" si="327"/>
        <v/>
      </c>
      <c s="53" t="str">
        <f t="shared" si="328"/>
        <v/>
      </c>
      <c s="53" t="str">
        <f t="shared" si="329"/>
        <v/>
      </c>
      <c s="51" t="str">
        <f t="shared" si="330"/>
        <v/>
      </c>
      <c s="53" t="str">
        <f t="shared" si="331"/>
        <v/>
      </c>
      <c s="53" t="str">
        <f t="shared" si="332"/>
        <v/>
      </c>
      <c s="53" t="str">
        <f t="shared" si="333"/>
        <v/>
      </c>
      <c s="53" t="str">
        <f t="shared" si="334"/>
        <v/>
      </c>
      <c s="53" t="str">
        <f t="shared" si="335"/>
        <v/>
      </c>
      <c s="53" t="str">
        <f t="shared" si="336"/>
        <v/>
      </c>
      <c s="48"/>
      <c s="48" t="str">
        <f>IF(BC706="","",IF(BC706&gt;0,COUNT($AY$2:AY706),""))</f>
        <v/>
      </c>
      <c s="54" t="str">
        <f t="shared" si="337"/>
        <v/>
      </c>
      <c s="54" t="str">
        <f t="shared" si="338"/>
        <v/>
      </c>
      <c s="54" t="str">
        <f t="shared" si="339"/>
        <v/>
      </c>
      <c s="51" t="str">
        <f t="shared" si="340"/>
        <v/>
      </c>
      <c s="54" t="str">
        <f t="shared" si="341"/>
        <v/>
      </c>
      <c s="54" t="str">
        <f t="shared" si="342"/>
        <v/>
      </c>
      <c s="54" t="str">
        <f t="shared" si="343"/>
        <v/>
      </c>
      <c s="54" t="str">
        <f t="shared" si="344"/>
        <v/>
      </c>
      <c s="54" t="str">
        <f t="shared" si="345"/>
        <v/>
      </c>
      <c s="51" t="str">
        <f t="shared" si="346"/>
        <v/>
      </c>
      <c s="54" t="str">
        <f t="shared" si="347"/>
        <v/>
      </c>
      <c s="54" t="str">
        <f t="shared" si="348"/>
        <v/>
      </c>
      <c s="54" t="str">
        <f t="shared" si="349"/>
        <v/>
      </c>
      <c s="54" t="str">
        <f t="shared" si="350"/>
        <v/>
      </c>
      <c s="54" t="str">
        <f t="shared" si="351"/>
        <v/>
      </c>
      <c s="54" t="str">
        <f t="shared" si="352"/>
        <v/>
      </c>
    </row>
    <row r="707" spans="1:66" ht="15.75" customHeight="1">
      <c r="A707" s="50" t="str">
        <f>IF('S.D.PASTE SHEET'!A707="","",'S.D.PASTE SHEET'!A707)</f>
        <v/>
      </c>
      <c s="50" t="str">
        <f>IF('S.D.PASTE SHEET'!B707="","",'S.D.PASTE SHEET'!B707)</f>
        <v/>
      </c>
      <c s="50" t="str">
        <f>IF('S.D.PASTE SHEET'!C707="","",'S.D.PASTE SHEET'!C707)</f>
        <v/>
      </c>
      <c s="51" t="str">
        <f>IF('S.D.PASTE SHEET'!D707="","",'S.D.PASTE SHEET'!D707)</f>
        <v/>
      </c>
      <c s="50" t="str">
        <f>IF('S.D.PASTE SHEET'!E707="","",UPPER('S.D.PASTE SHEET'!E707))</f>
        <v/>
      </c>
      <c s="50" t="str">
        <f>IF('S.D.PASTE SHEET'!F707="","",'S.D.PASTE SHEET'!F707)</f>
        <v/>
      </c>
      <c s="50" t="str">
        <f>IF('S.D.PASTE SHEET'!G707="","",UPPER('S.D.PASTE SHEET'!G707))</f>
        <v/>
      </c>
      <c s="50" t="str">
        <f>IF('S.D.PASTE SHEET'!H707="","",UPPER('S.D.PASTE SHEET'!H707))</f>
        <v/>
      </c>
      <c s="50" t="str">
        <f>IF('S.D.PASTE SHEET'!I707="","",'S.D.PASTE SHEET'!I707)</f>
        <v/>
      </c>
      <c s="51" t="str">
        <f>IF('S.D.PASTE SHEET'!J707="","",'S.D.PASTE SHEET'!J707)</f>
        <v/>
      </c>
      <c s="50" t="str">
        <f>IF('S.D.PASTE SHEET'!K707="","",'S.D.PASTE SHEET'!K707)</f>
        <v/>
      </c>
      <c s="50" t="str">
        <f>IF('S.D.PASTE SHEET'!L707="","",'S.D.PASTE SHEET'!L707)</f>
        <v/>
      </c>
      <c s="50" t="str">
        <f>IF('S.D.PASTE SHEET'!M707="","",'S.D.PASTE SHEET'!M707)</f>
        <v/>
      </c>
      <c s="50" t="str">
        <f>IF('S.D.PASTE SHEET'!N707="","",'S.D.PASTE SHEET'!N707)</f>
        <v/>
      </c>
      <c s="50" t="str">
        <f>IF('S.D.PASTE SHEET'!O707="","",'S.D.PASTE SHEET'!O707)</f>
        <v/>
      </c>
      <c s="50" t="str">
        <f>IF('S.D.PASTE SHEET'!P707="","",'S.D.PASTE SHEET'!P707)</f>
        <v/>
      </c>
      <c s="50" t="str">
        <f>IF('S.D.PASTE SHEET'!Q707="","",'S.D.PASTE SHEET'!Q707)</f>
        <v/>
      </c>
      <c s="50" t="str">
        <f>IF('S.D.PASTE SHEET'!R707="","",'S.D.PASTE SHEET'!R707)</f>
        <v/>
      </c>
      <c s="50" t="str">
        <f>IF('S.D.PASTE SHEET'!S707="","",'S.D.PASTE SHEET'!S707)</f>
        <v/>
      </c>
      <c s="50" t="str">
        <f>IF('S.D.PASTE SHEET'!T707="","",'S.D.PASTE SHEET'!T707)</f>
        <v/>
      </c>
      <c s="50" t="str">
        <f>IF('S.D.PASTE SHEET'!U707="","",'S.D.PASTE SHEET'!U707)</f>
        <v/>
      </c>
      <c s="50" t="str">
        <f>IF('S.D.PASTE SHEET'!V707="","",'S.D.PASTE SHEET'!V707)</f>
        <v/>
      </c>
      <c s="50" t="str">
        <f>IF('S.D.PASTE SHEET'!W707="","",'S.D.PASTE SHEET'!W707)</f>
        <v/>
      </c>
      <c s="50" t="str">
        <f>IF('S.D.PASTE SHEET'!X707="","",'S.D.PASTE SHEET'!X707)</f>
        <v/>
      </c>
      <c s="50" t="str">
        <f>IF('S.D.PASTE SHEET'!Y707="","",'S.D.PASTE SHEET'!Y707)</f>
        <v/>
      </c>
      <c s="50" t="str">
        <f>IF('S.D.PASTE SHEET'!Z707="","",'S.D.PASTE SHEET'!Z707)</f>
        <v/>
      </c>
      <c s="50" t="str">
        <f>IF('S.D.PASTE SHEET'!AA707="","",'S.D.PASTE SHEET'!AA707)</f>
        <v/>
      </c>
      <c s="50" t="str">
        <f>IF('S.D.PASTE SHEET'!AB707="","",'S.D.PASTE SHEET'!AB707)</f>
        <v/>
      </c>
      <c s="50" t="str">
        <f>IF('S.D.PASTE SHEET'!AC707="","",'S.D.PASTE SHEET'!AC707)</f>
        <v/>
      </c>
      <c s="50" t="str">
        <f>IF('S.D.PASTE SHEET'!AD707="","",'S.D.PASTE SHEET'!AD707)</f>
        <v/>
      </c>
      <c s="52"/>
      <c s="48" t="str">
        <f>IF(AK707="","",IF(AK707&gt;0,COUNT($AG$2:AG707),""))</f>
        <v/>
      </c>
      <c s="53" t="str">
        <f t="shared" si="353" ref="AG707:AG770">IF(AND($AJ$1=12,$A707=12),$A707,"")</f>
        <v/>
      </c>
      <c s="53" t="str">
        <f t="shared" si="354" ref="AH707:AH770">IF(AND($AJ$1=12,$A707=12),$B707,"")</f>
        <v/>
      </c>
      <c s="53" t="str">
        <f t="shared" si="355" ref="AI707:AI770">IF(AND($AJ$1=12,$A707=12),C707,"")</f>
        <v/>
      </c>
      <c s="51" t="str">
        <f t="shared" si="356" ref="AJ707:AJ770">IF(AND($AJ$1=12,$A707=12),$D707,"")</f>
        <v/>
      </c>
      <c s="53" t="str">
        <f t="shared" si="357" ref="AK707:AK770">IF(AND($AJ$1=12,$A707=12),$E707,"")</f>
        <v/>
      </c>
      <c s="53" t="str">
        <f t="shared" si="358" ref="AL707:AL770">IF(AND($AJ$1=12,$A707=12),$F707,"")</f>
        <v/>
      </c>
      <c s="53" t="str">
        <f t="shared" si="359" ref="AM707:AM770">IF(AND($AJ$1=12,$A707=12),$G707,"")</f>
        <v/>
      </c>
      <c s="53" t="str">
        <f t="shared" si="360" ref="AN707:AN770">IF(AND($AJ$1=12,$A707=12),$H707,"")</f>
        <v/>
      </c>
      <c s="53" t="str">
        <f t="shared" si="361" ref="AO707:AO770">IF(AND($AJ$1=12,$A707=12),$I707,"")</f>
        <v/>
      </c>
      <c s="51" t="str">
        <f t="shared" si="362" ref="AP707:AP770">IF(AND($AJ$1=12,$A707=12),$J707,"")</f>
        <v/>
      </c>
      <c s="53" t="str">
        <f t="shared" si="363" ref="AQ707:AQ770">IF(AND($AJ$1=12,$A707=12),$K707,"")</f>
        <v/>
      </c>
      <c s="53" t="str">
        <f t="shared" si="364" ref="AR707:AR770">IF(AND($AJ$1=12,$A707=12),$L707,"")</f>
        <v/>
      </c>
      <c s="53" t="str">
        <f t="shared" si="365" ref="AS707:AS770">IF(AND($AJ$1=12,$A707=12),$M707,"")</f>
        <v/>
      </c>
      <c s="53" t="str">
        <f t="shared" si="366" ref="AT707:AT770">IF(AND($AJ$1=12,$A707=12),$N707,"")</f>
        <v/>
      </c>
      <c s="53" t="str">
        <f t="shared" si="367" ref="AU707:AU770">IF(AND($AJ$1=12,$A707=12),$O707,"")</f>
        <v/>
      </c>
      <c s="53" t="str">
        <f t="shared" si="368" ref="AV707:AV770">IF(AND($AJ$1=12,$A707=12),$P707,"")</f>
        <v/>
      </c>
      <c s="48"/>
      <c s="48" t="str">
        <f>IF(BC707="","",IF(BC707&gt;0,COUNT($AY$2:AY707),""))</f>
        <v/>
      </c>
      <c s="54" t="str">
        <f t="shared" si="369" ref="AY707:AY770">IF(AND($BB$1=12,$A707=12,$BC$1=$B707),$A707,"")</f>
        <v/>
      </c>
      <c s="54" t="str">
        <f t="shared" si="370" ref="AZ707:AZ770">IF(AND($BB$1=12,$A707=12,$BC$1=$B707),$B707,"")</f>
        <v/>
      </c>
      <c s="54" t="str">
        <f t="shared" si="371" ref="BA707:BA770">IF(AND($BB$1=12,$A707=12,$BC$1=$B707),$C707,"")</f>
        <v/>
      </c>
      <c s="51" t="str">
        <f t="shared" si="372" ref="BB707:BB770">IF(AND($BB$1=12,$A707=12,$BC$1=$B707),$D707,"")</f>
        <v/>
      </c>
      <c s="54" t="str">
        <f t="shared" si="373" ref="BC707:BC770">IF(AND($BB$1=12,$A707=12,$BC$1=$B707),$E707,"")</f>
        <v/>
      </c>
      <c s="54" t="str">
        <f t="shared" si="374" ref="BD707:BD770">IF(AND($BB$1=12,$A707=12,$BC$1=$B707),$F707,"")</f>
        <v/>
      </c>
      <c s="54" t="str">
        <f t="shared" si="375" ref="BE707:BE770">IF(AND($BB$1=12,$A707=12,$BC$1=$B707),$G707,"")</f>
        <v/>
      </c>
      <c s="54" t="str">
        <f t="shared" si="376" ref="BF707:BF770">IF(AND($BB$1=12,$A707=12,$BC$1=$B707),$H707,"")</f>
        <v/>
      </c>
      <c s="54" t="str">
        <f t="shared" si="377" ref="BG707:BG770">IF(AND($BB$1=12,$A707=12,$BC$1=$B707),$I707,"")</f>
        <v/>
      </c>
      <c s="51" t="str">
        <f t="shared" si="378" ref="BH707:BH770">IF(AND($BB$1=12,$A707=12,$BC$1=$B707),$J707,"")</f>
        <v/>
      </c>
      <c s="54" t="str">
        <f t="shared" si="379" ref="BI707:BI770">IF(AND($BB$1=12,$A707=12,$BC$1=$B707),$K707,"")</f>
        <v/>
      </c>
      <c s="54" t="str">
        <f t="shared" si="380" ref="BJ707:BJ770">IF(AND($BB$1=12,$A707=12,$BC$1=$B707),$L707,"")</f>
        <v/>
      </c>
      <c s="54" t="str">
        <f t="shared" si="381" ref="BK707:BK770">IF(AND($BB$1=12,$A707=12,$BC$1=$B707),$M707,"")</f>
        <v/>
      </c>
      <c s="54" t="str">
        <f t="shared" si="382" ref="BL707:BL770">IF(AND($BB$1=12,$A707=12,$BC$1=$B707),$N707,"")</f>
        <v/>
      </c>
      <c s="54" t="str">
        <f t="shared" si="383" ref="BM707:BM770">IF(AND($BB$1=12,$A707=12,$BC$1=$B707),$O707,"")</f>
        <v/>
      </c>
      <c s="54" t="str">
        <f t="shared" si="384" ref="BN707:BN770">IF(AND($BB$1=12,$A707=12,$BC$1=$B707),$P707,"")</f>
        <v/>
      </c>
    </row>
    <row r="708" spans="1:66" ht="15.75" customHeight="1">
      <c r="A708" s="50" t="str">
        <f>IF('S.D.PASTE SHEET'!A708="","",'S.D.PASTE SHEET'!A708)</f>
        <v/>
      </c>
      <c s="50" t="str">
        <f>IF('S.D.PASTE SHEET'!B708="","",'S.D.PASTE SHEET'!B708)</f>
        <v/>
      </c>
      <c s="50" t="str">
        <f>IF('S.D.PASTE SHEET'!C708="","",'S.D.PASTE SHEET'!C708)</f>
        <v/>
      </c>
      <c s="51" t="str">
        <f>IF('S.D.PASTE SHEET'!D708="","",'S.D.PASTE SHEET'!D708)</f>
        <v/>
      </c>
      <c s="50" t="str">
        <f>IF('S.D.PASTE SHEET'!E708="","",UPPER('S.D.PASTE SHEET'!E708))</f>
        <v/>
      </c>
      <c s="50" t="str">
        <f>IF('S.D.PASTE SHEET'!F708="","",'S.D.PASTE SHEET'!F708)</f>
        <v/>
      </c>
      <c s="50" t="str">
        <f>IF('S.D.PASTE SHEET'!G708="","",UPPER('S.D.PASTE SHEET'!G708))</f>
        <v/>
      </c>
      <c s="50" t="str">
        <f>IF('S.D.PASTE SHEET'!H708="","",UPPER('S.D.PASTE SHEET'!H708))</f>
        <v/>
      </c>
      <c s="50" t="str">
        <f>IF('S.D.PASTE SHEET'!I708="","",'S.D.PASTE SHEET'!I708)</f>
        <v/>
      </c>
      <c s="51" t="str">
        <f>IF('S.D.PASTE SHEET'!J708="","",'S.D.PASTE SHEET'!J708)</f>
        <v/>
      </c>
      <c s="50" t="str">
        <f>IF('S.D.PASTE SHEET'!K708="","",'S.D.PASTE SHEET'!K708)</f>
        <v/>
      </c>
      <c s="50" t="str">
        <f>IF('S.D.PASTE SHEET'!L708="","",'S.D.PASTE SHEET'!L708)</f>
        <v/>
      </c>
      <c s="50" t="str">
        <f>IF('S.D.PASTE SHEET'!M708="","",'S.D.PASTE SHEET'!M708)</f>
        <v/>
      </c>
      <c s="50" t="str">
        <f>IF('S.D.PASTE SHEET'!N708="","",'S.D.PASTE SHEET'!N708)</f>
        <v/>
      </c>
      <c s="50" t="str">
        <f>IF('S.D.PASTE SHEET'!O708="","",'S.D.PASTE SHEET'!O708)</f>
        <v/>
      </c>
      <c s="50" t="str">
        <f>IF('S.D.PASTE SHEET'!P708="","",'S.D.PASTE SHEET'!P708)</f>
        <v/>
      </c>
      <c s="50" t="str">
        <f>IF('S.D.PASTE SHEET'!Q708="","",'S.D.PASTE SHEET'!Q708)</f>
        <v/>
      </c>
      <c s="50" t="str">
        <f>IF('S.D.PASTE SHEET'!R708="","",'S.D.PASTE SHEET'!R708)</f>
        <v/>
      </c>
      <c s="50" t="str">
        <f>IF('S.D.PASTE SHEET'!S708="","",'S.D.PASTE SHEET'!S708)</f>
        <v/>
      </c>
      <c s="50" t="str">
        <f>IF('S.D.PASTE SHEET'!T708="","",'S.D.PASTE SHEET'!T708)</f>
        <v/>
      </c>
      <c s="50" t="str">
        <f>IF('S.D.PASTE SHEET'!U708="","",'S.D.PASTE SHEET'!U708)</f>
        <v/>
      </c>
      <c s="50" t="str">
        <f>IF('S.D.PASTE SHEET'!V708="","",'S.D.PASTE SHEET'!V708)</f>
        <v/>
      </c>
      <c s="50" t="str">
        <f>IF('S.D.PASTE SHEET'!W708="","",'S.D.PASTE SHEET'!W708)</f>
        <v/>
      </c>
      <c s="50" t="str">
        <f>IF('S.D.PASTE SHEET'!X708="","",'S.D.PASTE SHEET'!X708)</f>
        <v/>
      </c>
      <c s="50" t="str">
        <f>IF('S.D.PASTE SHEET'!Y708="","",'S.D.PASTE SHEET'!Y708)</f>
        <v/>
      </c>
      <c s="50" t="str">
        <f>IF('S.D.PASTE SHEET'!Z708="","",'S.D.PASTE SHEET'!Z708)</f>
        <v/>
      </c>
      <c s="50" t="str">
        <f>IF('S.D.PASTE SHEET'!AA708="","",'S.D.PASTE SHEET'!AA708)</f>
        <v/>
      </c>
      <c s="50" t="str">
        <f>IF('S.D.PASTE SHEET'!AB708="","",'S.D.PASTE SHEET'!AB708)</f>
        <v/>
      </c>
      <c s="50" t="str">
        <f>IF('S.D.PASTE SHEET'!AC708="","",'S.D.PASTE SHEET'!AC708)</f>
        <v/>
      </c>
      <c s="50" t="str">
        <f>IF('S.D.PASTE SHEET'!AD708="","",'S.D.PASTE SHEET'!AD708)</f>
        <v/>
      </c>
      <c s="52"/>
      <c s="48" t="str">
        <f>IF(AK708="","",IF(AK708&gt;0,COUNT($AG$2:AG708),""))</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IF(BC708="","",IF(BC708&gt;0,COUNT($AY$2:AY708),""))</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09" spans="1:66" ht="15.75" customHeight="1">
      <c r="A709" s="50" t="str">
        <f>IF('S.D.PASTE SHEET'!A709="","",'S.D.PASTE SHEET'!A709)</f>
        <v/>
      </c>
      <c s="50" t="str">
        <f>IF('S.D.PASTE SHEET'!B709="","",'S.D.PASTE SHEET'!B709)</f>
        <v/>
      </c>
      <c s="50" t="str">
        <f>IF('S.D.PASTE SHEET'!C709="","",'S.D.PASTE SHEET'!C709)</f>
        <v/>
      </c>
      <c s="51" t="str">
        <f>IF('S.D.PASTE SHEET'!D709="","",'S.D.PASTE SHEET'!D709)</f>
        <v/>
      </c>
      <c s="50" t="str">
        <f>IF('S.D.PASTE SHEET'!E709="","",UPPER('S.D.PASTE SHEET'!E709))</f>
        <v/>
      </c>
      <c s="50" t="str">
        <f>IF('S.D.PASTE SHEET'!F709="","",'S.D.PASTE SHEET'!F709)</f>
        <v/>
      </c>
      <c s="50" t="str">
        <f>IF('S.D.PASTE SHEET'!G709="","",UPPER('S.D.PASTE SHEET'!G709))</f>
        <v/>
      </c>
      <c s="50" t="str">
        <f>IF('S.D.PASTE SHEET'!H709="","",UPPER('S.D.PASTE SHEET'!H709))</f>
        <v/>
      </c>
      <c s="50" t="str">
        <f>IF('S.D.PASTE SHEET'!I709="","",'S.D.PASTE SHEET'!I709)</f>
        <v/>
      </c>
      <c s="51" t="str">
        <f>IF('S.D.PASTE SHEET'!J709="","",'S.D.PASTE SHEET'!J709)</f>
        <v/>
      </c>
      <c s="50" t="str">
        <f>IF('S.D.PASTE SHEET'!K709="","",'S.D.PASTE SHEET'!K709)</f>
        <v/>
      </c>
      <c s="50" t="str">
        <f>IF('S.D.PASTE SHEET'!L709="","",'S.D.PASTE SHEET'!L709)</f>
        <v/>
      </c>
      <c s="50" t="str">
        <f>IF('S.D.PASTE SHEET'!M709="","",'S.D.PASTE SHEET'!M709)</f>
        <v/>
      </c>
      <c s="50" t="str">
        <f>IF('S.D.PASTE SHEET'!N709="","",'S.D.PASTE SHEET'!N709)</f>
        <v/>
      </c>
      <c s="50" t="str">
        <f>IF('S.D.PASTE SHEET'!O709="","",'S.D.PASTE SHEET'!O709)</f>
        <v/>
      </c>
      <c s="50" t="str">
        <f>IF('S.D.PASTE SHEET'!P709="","",'S.D.PASTE SHEET'!P709)</f>
        <v/>
      </c>
      <c s="50" t="str">
        <f>IF('S.D.PASTE SHEET'!Q709="","",'S.D.PASTE SHEET'!Q709)</f>
        <v/>
      </c>
      <c s="50" t="str">
        <f>IF('S.D.PASTE SHEET'!R709="","",'S.D.PASTE SHEET'!R709)</f>
        <v/>
      </c>
      <c s="50" t="str">
        <f>IF('S.D.PASTE SHEET'!S709="","",'S.D.PASTE SHEET'!S709)</f>
        <v/>
      </c>
      <c s="50" t="str">
        <f>IF('S.D.PASTE SHEET'!T709="","",'S.D.PASTE SHEET'!T709)</f>
        <v/>
      </c>
      <c s="50" t="str">
        <f>IF('S.D.PASTE SHEET'!U709="","",'S.D.PASTE SHEET'!U709)</f>
        <v/>
      </c>
      <c s="50" t="str">
        <f>IF('S.D.PASTE SHEET'!V709="","",'S.D.PASTE SHEET'!V709)</f>
        <v/>
      </c>
      <c s="50" t="str">
        <f>IF('S.D.PASTE SHEET'!W709="","",'S.D.PASTE SHEET'!W709)</f>
        <v/>
      </c>
      <c s="50" t="str">
        <f>IF('S.D.PASTE SHEET'!X709="","",'S.D.PASTE SHEET'!X709)</f>
        <v/>
      </c>
      <c s="50" t="str">
        <f>IF('S.D.PASTE SHEET'!Y709="","",'S.D.PASTE SHEET'!Y709)</f>
        <v/>
      </c>
      <c s="50" t="str">
        <f>IF('S.D.PASTE SHEET'!Z709="","",'S.D.PASTE SHEET'!Z709)</f>
        <v/>
      </c>
      <c s="50" t="str">
        <f>IF('S.D.PASTE SHEET'!AA709="","",'S.D.PASTE SHEET'!AA709)</f>
        <v/>
      </c>
      <c s="50" t="str">
        <f>IF('S.D.PASTE SHEET'!AB709="","",'S.D.PASTE SHEET'!AB709)</f>
        <v/>
      </c>
      <c s="50" t="str">
        <f>IF('S.D.PASTE SHEET'!AC709="","",'S.D.PASTE SHEET'!AC709)</f>
        <v/>
      </c>
      <c s="50" t="str">
        <f>IF('S.D.PASTE SHEET'!AD709="","",'S.D.PASTE SHEET'!AD709)</f>
        <v/>
      </c>
      <c s="52"/>
      <c s="48" t="str">
        <f>IF(AK709="","",IF(AK709&gt;0,COUNT($AG$2:AG709),""))</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IF(BC709="","",IF(BC709&gt;0,COUNT($AY$2:AY709),""))</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10" spans="1:66" ht="15.75" customHeight="1">
      <c r="A710" s="50" t="str">
        <f>IF('S.D.PASTE SHEET'!A710="","",'S.D.PASTE SHEET'!A710)</f>
        <v/>
      </c>
      <c s="50" t="str">
        <f>IF('S.D.PASTE SHEET'!B710="","",'S.D.PASTE SHEET'!B710)</f>
        <v/>
      </c>
      <c s="50" t="str">
        <f>IF('S.D.PASTE SHEET'!C710="","",'S.D.PASTE SHEET'!C710)</f>
        <v/>
      </c>
      <c s="51" t="str">
        <f>IF('S.D.PASTE SHEET'!D710="","",'S.D.PASTE SHEET'!D710)</f>
        <v/>
      </c>
      <c s="50" t="str">
        <f>IF('S.D.PASTE SHEET'!E710="","",UPPER('S.D.PASTE SHEET'!E710))</f>
        <v/>
      </c>
      <c s="50" t="str">
        <f>IF('S.D.PASTE SHEET'!F710="","",'S.D.PASTE SHEET'!F710)</f>
        <v/>
      </c>
      <c s="50" t="str">
        <f>IF('S.D.PASTE SHEET'!G710="","",UPPER('S.D.PASTE SHEET'!G710))</f>
        <v/>
      </c>
      <c s="50" t="str">
        <f>IF('S.D.PASTE SHEET'!H710="","",UPPER('S.D.PASTE SHEET'!H710))</f>
        <v/>
      </c>
      <c s="50" t="str">
        <f>IF('S.D.PASTE SHEET'!I710="","",'S.D.PASTE SHEET'!I710)</f>
        <v/>
      </c>
      <c s="51" t="str">
        <f>IF('S.D.PASTE SHEET'!J710="","",'S.D.PASTE SHEET'!J710)</f>
        <v/>
      </c>
      <c s="50" t="str">
        <f>IF('S.D.PASTE SHEET'!K710="","",'S.D.PASTE SHEET'!K710)</f>
        <v/>
      </c>
      <c s="50" t="str">
        <f>IF('S.D.PASTE SHEET'!L710="","",'S.D.PASTE SHEET'!L710)</f>
        <v/>
      </c>
      <c s="50" t="str">
        <f>IF('S.D.PASTE SHEET'!M710="","",'S.D.PASTE SHEET'!M710)</f>
        <v/>
      </c>
      <c s="50" t="str">
        <f>IF('S.D.PASTE SHEET'!N710="","",'S.D.PASTE SHEET'!N710)</f>
        <v/>
      </c>
      <c s="50" t="str">
        <f>IF('S.D.PASTE SHEET'!O710="","",'S.D.PASTE SHEET'!O710)</f>
        <v/>
      </c>
      <c s="50" t="str">
        <f>IF('S.D.PASTE SHEET'!P710="","",'S.D.PASTE SHEET'!P710)</f>
        <v/>
      </c>
      <c s="50" t="str">
        <f>IF('S.D.PASTE SHEET'!Q710="","",'S.D.PASTE SHEET'!Q710)</f>
        <v/>
      </c>
      <c s="50" t="str">
        <f>IF('S.D.PASTE SHEET'!R710="","",'S.D.PASTE SHEET'!R710)</f>
        <v/>
      </c>
      <c s="50" t="str">
        <f>IF('S.D.PASTE SHEET'!S710="","",'S.D.PASTE SHEET'!S710)</f>
        <v/>
      </c>
      <c s="50" t="str">
        <f>IF('S.D.PASTE SHEET'!T710="","",'S.D.PASTE SHEET'!T710)</f>
        <v/>
      </c>
      <c s="50" t="str">
        <f>IF('S.D.PASTE SHEET'!U710="","",'S.D.PASTE SHEET'!U710)</f>
        <v/>
      </c>
      <c s="50" t="str">
        <f>IF('S.D.PASTE SHEET'!V710="","",'S.D.PASTE SHEET'!V710)</f>
        <v/>
      </c>
      <c s="50" t="str">
        <f>IF('S.D.PASTE SHEET'!W710="","",'S.D.PASTE SHEET'!W710)</f>
        <v/>
      </c>
      <c s="50" t="str">
        <f>IF('S.D.PASTE SHEET'!X710="","",'S.D.PASTE SHEET'!X710)</f>
        <v/>
      </c>
      <c s="50" t="str">
        <f>IF('S.D.PASTE SHEET'!Y710="","",'S.D.PASTE SHEET'!Y710)</f>
        <v/>
      </c>
      <c s="50" t="str">
        <f>IF('S.D.PASTE SHEET'!Z710="","",'S.D.PASTE SHEET'!Z710)</f>
        <v/>
      </c>
      <c s="50" t="str">
        <f>IF('S.D.PASTE SHEET'!AA710="","",'S.D.PASTE SHEET'!AA710)</f>
        <v/>
      </c>
      <c s="50" t="str">
        <f>IF('S.D.PASTE SHEET'!AB710="","",'S.D.PASTE SHEET'!AB710)</f>
        <v/>
      </c>
      <c s="50" t="str">
        <f>IF('S.D.PASTE SHEET'!AC710="","",'S.D.PASTE SHEET'!AC710)</f>
        <v/>
      </c>
      <c s="50" t="str">
        <f>IF('S.D.PASTE SHEET'!AD710="","",'S.D.PASTE SHEET'!AD710)</f>
        <v/>
      </c>
      <c s="52"/>
      <c s="48" t="str">
        <f>IF(AK710="","",IF(AK710&gt;0,COUNT($AG$2:AG710),""))</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IF(BC710="","",IF(BC710&gt;0,COUNT($AY$2:AY710),""))</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11" spans="1:66" ht="15.75" customHeight="1">
      <c r="A711" s="50" t="str">
        <f>IF('S.D.PASTE SHEET'!A711="","",'S.D.PASTE SHEET'!A711)</f>
        <v/>
      </c>
      <c s="50" t="str">
        <f>IF('S.D.PASTE SHEET'!B711="","",'S.D.PASTE SHEET'!B711)</f>
        <v/>
      </c>
      <c s="50" t="str">
        <f>IF('S.D.PASTE SHEET'!C711="","",'S.D.PASTE SHEET'!C711)</f>
        <v/>
      </c>
      <c s="51" t="str">
        <f>IF('S.D.PASTE SHEET'!D711="","",'S.D.PASTE SHEET'!D711)</f>
        <v/>
      </c>
      <c s="50" t="str">
        <f>IF('S.D.PASTE SHEET'!E711="","",UPPER('S.D.PASTE SHEET'!E711))</f>
        <v/>
      </c>
      <c s="50" t="str">
        <f>IF('S.D.PASTE SHEET'!F711="","",'S.D.PASTE SHEET'!F711)</f>
        <v/>
      </c>
      <c s="50" t="str">
        <f>IF('S.D.PASTE SHEET'!G711="","",UPPER('S.D.PASTE SHEET'!G711))</f>
        <v/>
      </c>
      <c s="50" t="str">
        <f>IF('S.D.PASTE SHEET'!H711="","",UPPER('S.D.PASTE SHEET'!H711))</f>
        <v/>
      </c>
      <c s="50" t="str">
        <f>IF('S.D.PASTE SHEET'!I711="","",'S.D.PASTE SHEET'!I711)</f>
        <v/>
      </c>
      <c s="51" t="str">
        <f>IF('S.D.PASTE SHEET'!J711="","",'S.D.PASTE SHEET'!J711)</f>
        <v/>
      </c>
      <c s="50" t="str">
        <f>IF('S.D.PASTE SHEET'!K711="","",'S.D.PASTE SHEET'!K711)</f>
        <v/>
      </c>
      <c s="50" t="str">
        <f>IF('S.D.PASTE SHEET'!L711="","",'S.D.PASTE SHEET'!L711)</f>
        <v/>
      </c>
      <c s="50" t="str">
        <f>IF('S.D.PASTE SHEET'!M711="","",'S.D.PASTE SHEET'!M711)</f>
        <v/>
      </c>
      <c s="50" t="str">
        <f>IF('S.D.PASTE SHEET'!N711="","",'S.D.PASTE SHEET'!N711)</f>
        <v/>
      </c>
      <c s="50" t="str">
        <f>IF('S.D.PASTE SHEET'!O711="","",'S.D.PASTE SHEET'!O711)</f>
        <v/>
      </c>
      <c s="50" t="str">
        <f>IF('S.D.PASTE SHEET'!P711="","",'S.D.PASTE SHEET'!P711)</f>
        <v/>
      </c>
      <c s="50" t="str">
        <f>IF('S.D.PASTE SHEET'!Q711="","",'S.D.PASTE SHEET'!Q711)</f>
        <v/>
      </c>
      <c s="50" t="str">
        <f>IF('S.D.PASTE SHEET'!R711="","",'S.D.PASTE SHEET'!R711)</f>
        <v/>
      </c>
      <c s="50" t="str">
        <f>IF('S.D.PASTE SHEET'!S711="","",'S.D.PASTE SHEET'!S711)</f>
        <v/>
      </c>
      <c s="50" t="str">
        <f>IF('S.D.PASTE SHEET'!T711="","",'S.D.PASTE SHEET'!T711)</f>
        <v/>
      </c>
      <c s="50" t="str">
        <f>IF('S.D.PASTE SHEET'!U711="","",'S.D.PASTE SHEET'!U711)</f>
        <v/>
      </c>
      <c s="50" t="str">
        <f>IF('S.D.PASTE SHEET'!V711="","",'S.D.PASTE SHEET'!V711)</f>
        <v/>
      </c>
      <c s="50" t="str">
        <f>IF('S.D.PASTE SHEET'!W711="","",'S.D.PASTE SHEET'!W711)</f>
        <v/>
      </c>
      <c s="50" t="str">
        <f>IF('S.D.PASTE SHEET'!X711="","",'S.D.PASTE SHEET'!X711)</f>
        <v/>
      </c>
      <c s="50" t="str">
        <f>IF('S.D.PASTE SHEET'!Y711="","",'S.D.PASTE SHEET'!Y711)</f>
        <v/>
      </c>
      <c s="50" t="str">
        <f>IF('S.D.PASTE SHEET'!Z711="","",'S.D.PASTE SHEET'!Z711)</f>
        <v/>
      </c>
      <c s="50" t="str">
        <f>IF('S.D.PASTE SHEET'!AA711="","",'S.D.PASTE SHEET'!AA711)</f>
        <v/>
      </c>
      <c s="50" t="str">
        <f>IF('S.D.PASTE SHEET'!AB711="","",'S.D.PASTE SHEET'!AB711)</f>
        <v/>
      </c>
      <c s="50" t="str">
        <f>IF('S.D.PASTE SHEET'!AC711="","",'S.D.PASTE SHEET'!AC711)</f>
        <v/>
      </c>
      <c s="50" t="str">
        <f>IF('S.D.PASTE SHEET'!AD711="","",'S.D.PASTE SHEET'!AD711)</f>
        <v/>
      </c>
      <c s="52"/>
      <c s="48" t="str">
        <f>IF(AK711="","",IF(AK711&gt;0,COUNT($AG$2:AG711),""))</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IF(BC711="","",IF(BC711&gt;0,COUNT($AY$2:AY711),""))</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12" spans="1:66" ht="15.75" customHeight="1">
      <c r="A712" s="50" t="str">
        <f>IF('S.D.PASTE SHEET'!A712="","",'S.D.PASTE SHEET'!A712)</f>
        <v/>
      </c>
      <c s="50" t="str">
        <f>IF('S.D.PASTE SHEET'!B712="","",'S.D.PASTE SHEET'!B712)</f>
        <v/>
      </c>
      <c s="50" t="str">
        <f>IF('S.D.PASTE SHEET'!C712="","",'S.D.PASTE SHEET'!C712)</f>
        <v/>
      </c>
      <c s="51" t="str">
        <f>IF('S.D.PASTE SHEET'!D712="","",'S.D.PASTE SHEET'!D712)</f>
        <v/>
      </c>
      <c s="50" t="str">
        <f>IF('S.D.PASTE SHEET'!E712="","",UPPER('S.D.PASTE SHEET'!E712))</f>
        <v/>
      </c>
      <c s="50" t="str">
        <f>IF('S.D.PASTE SHEET'!F712="","",'S.D.PASTE SHEET'!F712)</f>
        <v/>
      </c>
      <c s="50" t="str">
        <f>IF('S.D.PASTE SHEET'!G712="","",UPPER('S.D.PASTE SHEET'!G712))</f>
        <v/>
      </c>
      <c s="50" t="str">
        <f>IF('S.D.PASTE SHEET'!H712="","",UPPER('S.D.PASTE SHEET'!H712))</f>
        <v/>
      </c>
      <c s="50" t="str">
        <f>IF('S.D.PASTE SHEET'!I712="","",'S.D.PASTE SHEET'!I712)</f>
        <v/>
      </c>
      <c s="51" t="str">
        <f>IF('S.D.PASTE SHEET'!J712="","",'S.D.PASTE SHEET'!J712)</f>
        <v/>
      </c>
      <c s="50" t="str">
        <f>IF('S.D.PASTE SHEET'!K712="","",'S.D.PASTE SHEET'!K712)</f>
        <v/>
      </c>
      <c s="50" t="str">
        <f>IF('S.D.PASTE SHEET'!L712="","",'S.D.PASTE SHEET'!L712)</f>
        <v/>
      </c>
      <c s="50" t="str">
        <f>IF('S.D.PASTE SHEET'!M712="","",'S.D.PASTE SHEET'!M712)</f>
        <v/>
      </c>
      <c s="50" t="str">
        <f>IF('S.D.PASTE SHEET'!N712="","",'S.D.PASTE SHEET'!N712)</f>
        <v/>
      </c>
      <c s="50" t="str">
        <f>IF('S.D.PASTE SHEET'!O712="","",'S.D.PASTE SHEET'!O712)</f>
        <v/>
      </c>
      <c s="50" t="str">
        <f>IF('S.D.PASTE SHEET'!P712="","",'S.D.PASTE SHEET'!P712)</f>
        <v/>
      </c>
      <c s="50" t="str">
        <f>IF('S.D.PASTE SHEET'!Q712="","",'S.D.PASTE SHEET'!Q712)</f>
        <v/>
      </c>
      <c s="50" t="str">
        <f>IF('S.D.PASTE SHEET'!R712="","",'S.D.PASTE SHEET'!R712)</f>
        <v/>
      </c>
      <c s="50" t="str">
        <f>IF('S.D.PASTE SHEET'!S712="","",'S.D.PASTE SHEET'!S712)</f>
        <v/>
      </c>
      <c s="50" t="str">
        <f>IF('S.D.PASTE SHEET'!T712="","",'S.D.PASTE SHEET'!T712)</f>
        <v/>
      </c>
      <c s="50" t="str">
        <f>IF('S.D.PASTE SHEET'!U712="","",'S.D.PASTE SHEET'!U712)</f>
        <v/>
      </c>
      <c s="50" t="str">
        <f>IF('S.D.PASTE SHEET'!V712="","",'S.D.PASTE SHEET'!V712)</f>
        <v/>
      </c>
      <c s="50" t="str">
        <f>IF('S.D.PASTE SHEET'!W712="","",'S.D.PASTE SHEET'!W712)</f>
        <v/>
      </c>
      <c s="50" t="str">
        <f>IF('S.D.PASTE SHEET'!X712="","",'S.D.PASTE SHEET'!X712)</f>
        <v/>
      </c>
      <c s="50" t="str">
        <f>IF('S.D.PASTE SHEET'!Y712="","",'S.D.PASTE SHEET'!Y712)</f>
        <v/>
      </c>
      <c s="50" t="str">
        <f>IF('S.D.PASTE SHEET'!Z712="","",'S.D.PASTE SHEET'!Z712)</f>
        <v/>
      </c>
      <c s="50" t="str">
        <f>IF('S.D.PASTE SHEET'!AA712="","",'S.D.PASTE SHEET'!AA712)</f>
        <v/>
      </c>
      <c s="50" t="str">
        <f>IF('S.D.PASTE SHEET'!AB712="","",'S.D.PASTE SHEET'!AB712)</f>
        <v/>
      </c>
      <c s="50" t="str">
        <f>IF('S.D.PASTE SHEET'!AC712="","",'S.D.PASTE SHEET'!AC712)</f>
        <v/>
      </c>
      <c s="50" t="str">
        <f>IF('S.D.PASTE SHEET'!AD712="","",'S.D.PASTE SHEET'!AD712)</f>
        <v/>
      </c>
      <c s="52"/>
      <c s="48" t="str">
        <f>IF(AK712="","",IF(AK712&gt;0,COUNT($AG$2:AG712),""))</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IF(BC712="","",IF(BC712&gt;0,COUNT($AY$2:AY712),""))</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13" spans="1:66" ht="15.75" customHeight="1">
      <c r="A713" s="50" t="str">
        <f>IF('S.D.PASTE SHEET'!A713="","",'S.D.PASTE SHEET'!A713)</f>
        <v/>
      </c>
      <c s="50" t="str">
        <f>IF('S.D.PASTE SHEET'!B713="","",'S.D.PASTE SHEET'!B713)</f>
        <v/>
      </c>
      <c s="50" t="str">
        <f>IF('S.D.PASTE SHEET'!C713="","",'S.D.PASTE SHEET'!C713)</f>
        <v/>
      </c>
      <c s="51" t="str">
        <f>IF('S.D.PASTE SHEET'!D713="","",'S.D.PASTE SHEET'!D713)</f>
        <v/>
      </c>
      <c s="50" t="str">
        <f>IF('S.D.PASTE SHEET'!E713="","",UPPER('S.D.PASTE SHEET'!E713))</f>
        <v/>
      </c>
      <c s="50" t="str">
        <f>IF('S.D.PASTE SHEET'!F713="","",'S.D.PASTE SHEET'!F713)</f>
        <v/>
      </c>
      <c s="50" t="str">
        <f>IF('S.D.PASTE SHEET'!G713="","",UPPER('S.D.PASTE SHEET'!G713))</f>
        <v/>
      </c>
      <c s="50" t="str">
        <f>IF('S.D.PASTE SHEET'!H713="","",UPPER('S.D.PASTE SHEET'!H713))</f>
        <v/>
      </c>
      <c s="50" t="str">
        <f>IF('S.D.PASTE SHEET'!I713="","",'S.D.PASTE SHEET'!I713)</f>
        <v/>
      </c>
      <c s="51" t="str">
        <f>IF('S.D.PASTE SHEET'!J713="","",'S.D.PASTE SHEET'!J713)</f>
        <v/>
      </c>
      <c s="50" t="str">
        <f>IF('S.D.PASTE SHEET'!K713="","",'S.D.PASTE SHEET'!K713)</f>
        <v/>
      </c>
      <c s="50" t="str">
        <f>IF('S.D.PASTE SHEET'!L713="","",'S.D.PASTE SHEET'!L713)</f>
        <v/>
      </c>
      <c s="50" t="str">
        <f>IF('S.D.PASTE SHEET'!M713="","",'S.D.PASTE SHEET'!M713)</f>
        <v/>
      </c>
      <c s="50" t="str">
        <f>IF('S.D.PASTE SHEET'!N713="","",'S.D.PASTE SHEET'!N713)</f>
        <v/>
      </c>
      <c s="50" t="str">
        <f>IF('S.D.PASTE SHEET'!O713="","",'S.D.PASTE SHEET'!O713)</f>
        <v/>
      </c>
      <c s="50" t="str">
        <f>IF('S.D.PASTE SHEET'!P713="","",'S.D.PASTE SHEET'!P713)</f>
        <v/>
      </c>
      <c s="50" t="str">
        <f>IF('S.D.PASTE SHEET'!Q713="","",'S.D.PASTE SHEET'!Q713)</f>
        <v/>
      </c>
      <c s="50" t="str">
        <f>IF('S.D.PASTE SHEET'!R713="","",'S.D.PASTE SHEET'!R713)</f>
        <v/>
      </c>
      <c s="50" t="str">
        <f>IF('S.D.PASTE SHEET'!S713="","",'S.D.PASTE SHEET'!S713)</f>
        <v/>
      </c>
      <c s="50" t="str">
        <f>IF('S.D.PASTE SHEET'!T713="","",'S.D.PASTE SHEET'!T713)</f>
        <v/>
      </c>
      <c s="50" t="str">
        <f>IF('S.D.PASTE SHEET'!U713="","",'S.D.PASTE SHEET'!U713)</f>
        <v/>
      </c>
      <c s="50" t="str">
        <f>IF('S.D.PASTE SHEET'!V713="","",'S.D.PASTE SHEET'!V713)</f>
        <v/>
      </c>
      <c s="50" t="str">
        <f>IF('S.D.PASTE SHEET'!W713="","",'S.D.PASTE SHEET'!W713)</f>
        <v/>
      </c>
      <c s="50" t="str">
        <f>IF('S.D.PASTE SHEET'!X713="","",'S.D.PASTE SHEET'!X713)</f>
        <v/>
      </c>
      <c s="50" t="str">
        <f>IF('S.D.PASTE SHEET'!Y713="","",'S.D.PASTE SHEET'!Y713)</f>
        <v/>
      </c>
      <c s="50" t="str">
        <f>IF('S.D.PASTE SHEET'!Z713="","",'S.D.PASTE SHEET'!Z713)</f>
        <v/>
      </c>
      <c s="50" t="str">
        <f>IF('S.D.PASTE SHEET'!AA713="","",'S.D.PASTE SHEET'!AA713)</f>
        <v/>
      </c>
      <c s="50" t="str">
        <f>IF('S.D.PASTE SHEET'!AB713="","",'S.D.PASTE SHEET'!AB713)</f>
        <v/>
      </c>
      <c s="50" t="str">
        <f>IF('S.D.PASTE SHEET'!AC713="","",'S.D.PASTE SHEET'!AC713)</f>
        <v/>
      </c>
      <c s="50" t="str">
        <f>IF('S.D.PASTE SHEET'!AD713="","",'S.D.PASTE SHEET'!AD713)</f>
        <v/>
      </c>
      <c s="52"/>
      <c s="48" t="str">
        <f>IF(AK713="","",IF(AK713&gt;0,COUNT($AG$2:AG713),""))</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IF(BC713="","",IF(BC713&gt;0,COUNT($AY$2:AY713),""))</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14" spans="1:66" ht="15.75" customHeight="1">
      <c r="A714" s="50" t="str">
        <f>IF('S.D.PASTE SHEET'!A714="","",'S.D.PASTE SHEET'!A714)</f>
        <v/>
      </c>
      <c s="50" t="str">
        <f>IF('S.D.PASTE SHEET'!B714="","",'S.D.PASTE SHEET'!B714)</f>
        <v/>
      </c>
      <c s="50" t="str">
        <f>IF('S.D.PASTE SHEET'!C714="","",'S.D.PASTE SHEET'!C714)</f>
        <v/>
      </c>
      <c s="51" t="str">
        <f>IF('S.D.PASTE SHEET'!D714="","",'S.D.PASTE SHEET'!D714)</f>
        <v/>
      </c>
      <c s="50" t="str">
        <f>IF('S.D.PASTE SHEET'!E714="","",UPPER('S.D.PASTE SHEET'!E714))</f>
        <v/>
      </c>
      <c s="50" t="str">
        <f>IF('S.D.PASTE SHEET'!F714="","",'S.D.PASTE SHEET'!F714)</f>
        <v/>
      </c>
      <c s="50" t="str">
        <f>IF('S.D.PASTE SHEET'!G714="","",UPPER('S.D.PASTE SHEET'!G714))</f>
        <v/>
      </c>
      <c s="50" t="str">
        <f>IF('S.D.PASTE SHEET'!H714="","",UPPER('S.D.PASTE SHEET'!H714))</f>
        <v/>
      </c>
      <c s="50" t="str">
        <f>IF('S.D.PASTE SHEET'!I714="","",'S.D.PASTE SHEET'!I714)</f>
        <v/>
      </c>
      <c s="51" t="str">
        <f>IF('S.D.PASTE SHEET'!J714="","",'S.D.PASTE SHEET'!J714)</f>
        <v/>
      </c>
      <c s="50" t="str">
        <f>IF('S.D.PASTE SHEET'!K714="","",'S.D.PASTE SHEET'!K714)</f>
        <v/>
      </c>
      <c s="50" t="str">
        <f>IF('S.D.PASTE SHEET'!L714="","",'S.D.PASTE SHEET'!L714)</f>
        <v/>
      </c>
      <c s="50" t="str">
        <f>IF('S.D.PASTE SHEET'!M714="","",'S.D.PASTE SHEET'!M714)</f>
        <v/>
      </c>
      <c s="50" t="str">
        <f>IF('S.D.PASTE SHEET'!N714="","",'S.D.PASTE SHEET'!N714)</f>
        <v/>
      </c>
      <c s="50" t="str">
        <f>IF('S.D.PASTE SHEET'!O714="","",'S.D.PASTE SHEET'!O714)</f>
        <v/>
      </c>
      <c s="50" t="str">
        <f>IF('S.D.PASTE SHEET'!P714="","",'S.D.PASTE SHEET'!P714)</f>
        <v/>
      </c>
      <c s="50" t="str">
        <f>IF('S.D.PASTE SHEET'!Q714="","",'S.D.PASTE SHEET'!Q714)</f>
        <v/>
      </c>
      <c s="50" t="str">
        <f>IF('S.D.PASTE SHEET'!R714="","",'S.D.PASTE SHEET'!R714)</f>
        <v/>
      </c>
      <c s="50" t="str">
        <f>IF('S.D.PASTE SHEET'!S714="","",'S.D.PASTE SHEET'!S714)</f>
        <v/>
      </c>
      <c s="50" t="str">
        <f>IF('S.D.PASTE SHEET'!T714="","",'S.D.PASTE SHEET'!T714)</f>
        <v/>
      </c>
      <c s="50" t="str">
        <f>IF('S.D.PASTE SHEET'!U714="","",'S.D.PASTE SHEET'!U714)</f>
        <v/>
      </c>
      <c s="50" t="str">
        <f>IF('S.D.PASTE SHEET'!V714="","",'S.D.PASTE SHEET'!V714)</f>
        <v/>
      </c>
      <c s="50" t="str">
        <f>IF('S.D.PASTE SHEET'!W714="","",'S.D.PASTE SHEET'!W714)</f>
        <v/>
      </c>
      <c s="50" t="str">
        <f>IF('S.D.PASTE SHEET'!X714="","",'S.D.PASTE SHEET'!X714)</f>
        <v/>
      </c>
      <c s="50" t="str">
        <f>IF('S.D.PASTE SHEET'!Y714="","",'S.D.PASTE SHEET'!Y714)</f>
        <v/>
      </c>
      <c s="50" t="str">
        <f>IF('S.D.PASTE SHEET'!Z714="","",'S.D.PASTE SHEET'!Z714)</f>
        <v/>
      </c>
      <c s="50" t="str">
        <f>IF('S.D.PASTE SHEET'!AA714="","",'S.D.PASTE SHEET'!AA714)</f>
        <v/>
      </c>
      <c s="50" t="str">
        <f>IF('S.D.PASTE SHEET'!AB714="","",'S.D.PASTE SHEET'!AB714)</f>
        <v/>
      </c>
      <c s="50" t="str">
        <f>IF('S.D.PASTE SHEET'!AC714="","",'S.D.PASTE SHEET'!AC714)</f>
        <v/>
      </c>
      <c s="50" t="str">
        <f>IF('S.D.PASTE SHEET'!AD714="","",'S.D.PASTE SHEET'!AD714)</f>
        <v/>
      </c>
      <c s="52"/>
      <c s="48" t="str">
        <f>IF(AK714="","",IF(AK714&gt;0,COUNT($AG$2:AG714),""))</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IF(BC714="","",IF(BC714&gt;0,COUNT($AY$2:AY714),""))</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15" spans="1:66" ht="15.75" customHeight="1">
      <c r="A715" s="50" t="str">
        <f>IF('S.D.PASTE SHEET'!A715="","",'S.D.PASTE SHEET'!A715)</f>
        <v/>
      </c>
      <c s="50" t="str">
        <f>IF('S.D.PASTE SHEET'!B715="","",'S.D.PASTE SHEET'!B715)</f>
        <v/>
      </c>
      <c s="50" t="str">
        <f>IF('S.D.PASTE SHEET'!C715="","",'S.D.PASTE SHEET'!C715)</f>
        <v/>
      </c>
      <c s="51" t="str">
        <f>IF('S.D.PASTE SHEET'!D715="","",'S.D.PASTE SHEET'!D715)</f>
        <v/>
      </c>
      <c s="50" t="str">
        <f>IF('S.D.PASTE SHEET'!E715="","",UPPER('S.D.PASTE SHEET'!E715))</f>
        <v/>
      </c>
      <c s="50" t="str">
        <f>IF('S.D.PASTE SHEET'!F715="","",'S.D.PASTE SHEET'!F715)</f>
        <v/>
      </c>
      <c s="50" t="str">
        <f>IF('S.D.PASTE SHEET'!G715="","",UPPER('S.D.PASTE SHEET'!G715))</f>
        <v/>
      </c>
      <c s="50" t="str">
        <f>IF('S.D.PASTE SHEET'!H715="","",UPPER('S.D.PASTE SHEET'!H715))</f>
        <v/>
      </c>
      <c s="50" t="str">
        <f>IF('S.D.PASTE SHEET'!I715="","",'S.D.PASTE SHEET'!I715)</f>
        <v/>
      </c>
      <c s="51" t="str">
        <f>IF('S.D.PASTE SHEET'!J715="","",'S.D.PASTE SHEET'!J715)</f>
        <v/>
      </c>
      <c s="50" t="str">
        <f>IF('S.D.PASTE SHEET'!K715="","",'S.D.PASTE SHEET'!K715)</f>
        <v/>
      </c>
      <c s="50" t="str">
        <f>IF('S.D.PASTE SHEET'!L715="","",'S.D.PASTE SHEET'!L715)</f>
        <v/>
      </c>
      <c s="50" t="str">
        <f>IF('S.D.PASTE SHEET'!M715="","",'S.D.PASTE SHEET'!M715)</f>
        <v/>
      </c>
      <c s="50" t="str">
        <f>IF('S.D.PASTE SHEET'!N715="","",'S.D.PASTE SHEET'!N715)</f>
        <v/>
      </c>
      <c s="50" t="str">
        <f>IF('S.D.PASTE SHEET'!O715="","",'S.D.PASTE SHEET'!O715)</f>
        <v/>
      </c>
      <c s="50" t="str">
        <f>IF('S.D.PASTE SHEET'!P715="","",'S.D.PASTE SHEET'!P715)</f>
        <v/>
      </c>
      <c s="50" t="str">
        <f>IF('S.D.PASTE SHEET'!Q715="","",'S.D.PASTE SHEET'!Q715)</f>
        <v/>
      </c>
      <c s="50" t="str">
        <f>IF('S.D.PASTE SHEET'!R715="","",'S.D.PASTE SHEET'!R715)</f>
        <v/>
      </c>
      <c s="50" t="str">
        <f>IF('S.D.PASTE SHEET'!S715="","",'S.D.PASTE SHEET'!S715)</f>
        <v/>
      </c>
      <c s="50" t="str">
        <f>IF('S.D.PASTE SHEET'!T715="","",'S.D.PASTE SHEET'!T715)</f>
        <v/>
      </c>
      <c s="50" t="str">
        <f>IF('S.D.PASTE SHEET'!U715="","",'S.D.PASTE SHEET'!U715)</f>
        <v/>
      </c>
      <c s="50" t="str">
        <f>IF('S.D.PASTE SHEET'!V715="","",'S.D.PASTE SHEET'!V715)</f>
        <v/>
      </c>
      <c s="50" t="str">
        <f>IF('S.D.PASTE SHEET'!W715="","",'S.D.PASTE SHEET'!W715)</f>
        <v/>
      </c>
      <c s="50" t="str">
        <f>IF('S.D.PASTE SHEET'!X715="","",'S.D.PASTE SHEET'!X715)</f>
        <v/>
      </c>
      <c s="50" t="str">
        <f>IF('S.D.PASTE SHEET'!Y715="","",'S.D.PASTE SHEET'!Y715)</f>
        <v/>
      </c>
      <c s="50" t="str">
        <f>IF('S.D.PASTE SHEET'!Z715="","",'S.D.PASTE SHEET'!Z715)</f>
        <v/>
      </c>
      <c s="50" t="str">
        <f>IF('S.D.PASTE SHEET'!AA715="","",'S.D.PASTE SHEET'!AA715)</f>
        <v/>
      </c>
      <c s="50" t="str">
        <f>IF('S.D.PASTE SHEET'!AB715="","",'S.D.PASTE SHEET'!AB715)</f>
        <v/>
      </c>
      <c s="50" t="str">
        <f>IF('S.D.PASTE SHEET'!AC715="","",'S.D.PASTE SHEET'!AC715)</f>
        <v/>
      </c>
      <c s="50" t="str">
        <f>IF('S.D.PASTE SHEET'!AD715="","",'S.D.PASTE SHEET'!AD715)</f>
        <v/>
      </c>
      <c s="52"/>
      <c s="48" t="str">
        <f>IF(AK715="","",IF(AK715&gt;0,COUNT($AG$2:AG715),""))</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IF(BC715="","",IF(BC715&gt;0,COUNT($AY$2:AY715),""))</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16" spans="1:66" ht="15.75" customHeight="1">
      <c r="A716" s="50" t="str">
        <f>IF('S.D.PASTE SHEET'!A716="","",'S.D.PASTE SHEET'!A716)</f>
        <v/>
      </c>
      <c s="50" t="str">
        <f>IF('S.D.PASTE SHEET'!B716="","",'S.D.PASTE SHEET'!B716)</f>
        <v/>
      </c>
      <c s="50" t="str">
        <f>IF('S.D.PASTE SHEET'!C716="","",'S.D.PASTE SHEET'!C716)</f>
        <v/>
      </c>
      <c s="51" t="str">
        <f>IF('S.D.PASTE SHEET'!D716="","",'S.D.PASTE SHEET'!D716)</f>
        <v/>
      </c>
      <c s="50" t="str">
        <f>IF('S.D.PASTE SHEET'!E716="","",UPPER('S.D.PASTE SHEET'!E716))</f>
        <v/>
      </c>
      <c s="50" t="str">
        <f>IF('S.D.PASTE SHEET'!F716="","",'S.D.PASTE SHEET'!F716)</f>
        <v/>
      </c>
      <c s="50" t="str">
        <f>IF('S.D.PASTE SHEET'!G716="","",UPPER('S.D.PASTE SHEET'!G716))</f>
        <v/>
      </c>
      <c s="50" t="str">
        <f>IF('S.D.PASTE SHEET'!H716="","",UPPER('S.D.PASTE SHEET'!H716))</f>
        <v/>
      </c>
      <c s="50" t="str">
        <f>IF('S.D.PASTE SHEET'!I716="","",'S.D.PASTE SHEET'!I716)</f>
        <v/>
      </c>
      <c s="51" t="str">
        <f>IF('S.D.PASTE SHEET'!J716="","",'S.D.PASTE SHEET'!J716)</f>
        <v/>
      </c>
      <c s="50" t="str">
        <f>IF('S.D.PASTE SHEET'!K716="","",'S.D.PASTE SHEET'!K716)</f>
        <v/>
      </c>
      <c s="50" t="str">
        <f>IF('S.D.PASTE SHEET'!L716="","",'S.D.PASTE SHEET'!L716)</f>
        <v/>
      </c>
      <c s="50" t="str">
        <f>IF('S.D.PASTE SHEET'!M716="","",'S.D.PASTE SHEET'!M716)</f>
        <v/>
      </c>
      <c s="50" t="str">
        <f>IF('S.D.PASTE SHEET'!N716="","",'S.D.PASTE SHEET'!N716)</f>
        <v/>
      </c>
      <c s="50" t="str">
        <f>IF('S.D.PASTE SHEET'!O716="","",'S.D.PASTE SHEET'!O716)</f>
        <v/>
      </c>
      <c s="50" t="str">
        <f>IF('S.D.PASTE SHEET'!P716="","",'S.D.PASTE SHEET'!P716)</f>
        <v/>
      </c>
      <c s="50" t="str">
        <f>IF('S.D.PASTE SHEET'!Q716="","",'S.D.PASTE SHEET'!Q716)</f>
        <v/>
      </c>
      <c s="50" t="str">
        <f>IF('S.D.PASTE SHEET'!R716="","",'S.D.PASTE SHEET'!R716)</f>
        <v/>
      </c>
      <c s="50" t="str">
        <f>IF('S.D.PASTE SHEET'!S716="","",'S.D.PASTE SHEET'!S716)</f>
        <v/>
      </c>
      <c s="50" t="str">
        <f>IF('S.D.PASTE SHEET'!T716="","",'S.D.PASTE SHEET'!T716)</f>
        <v/>
      </c>
      <c s="50" t="str">
        <f>IF('S.D.PASTE SHEET'!U716="","",'S.D.PASTE SHEET'!U716)</f>
        <v/>
      </c>
      <c s="50" t="str">
        <f>IF('S.D.PASTE SHEET'!V716="","",'S.D.PASTE SHEET'!V716)</f>
        <v/>
      </c>
      <c s="50" t="str">
        <f>IF('S.D.PASTE SHEET'!W716="","",'S.D.PASTE SHEET'!W716)</f>
        <v/>
      </c>
      <c s="50" t="str">
        <f>IF('S.D.PASTE SHEET'!X716="","",'S.D.PASTE SHEET'!X716)</f>
        <v/>
      </c>
      <c s="50" t="str">
        <f>IF('S.D.PASTE SHEET'!Y716="","",'S.D.PASTE SHEET'!Y716)</f>
        <v/>
      </c>
      <c s="50" t="str">
        <f>IF('S.D.PASTE SHEET'!Z716="","",'S.D.PASTE SHEET'!Z716)</f>
        <v/>
      </c>
      <c s="50" t="str">
        <f>IF('S.D.PASTE SHEET'!AA716="","",'S.D.PASTE SHEET'!AA716)</f>
        <v/>
      </c>
      <c s="50" t="str">
        <f>IF('S.D.PASTE SHEET'!AB716="","",'S.D.PASTE SHEET'!AB716)</f>
        <v/>
      </c>
      <c s="50" t="str">
        <f>IF('S.D.PASTE SHEET'!AC716="","",'S.D.PASTE SHEET'!AC716)</f>
        <v/>
      </c>
      <c s="50" t="str">
        <f>IF('S.D.PASTE SHEET'!AD716="","",'S.D.PASTE SHEET'!AD716)</f>
        <v/>
      </c>
      <c s="52"/>
      <c s="48" t="str">
        <f>IF(AK716="","",IF(AK716&gt;0,COUNT($AG$2:AG716),""))</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IF(BC716="","",IF(BC716&gt;0,COUNT($AY$2:AY716),""))</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17" spans="1:66" ht="15.75" customHeight="1">
      <c r="A717" s="50" t="str">
        <f>IF('S.D.PASTE SHEET'!A717="","",'S.D.PASTE SHEET'!A717)</f>
        <v/>
      </c>
      <c s="50" t="str">
        <f>IF('S.D.PASTE SHEET'!B717="","",'S.D.PASTE SHEET'!B717)</f>
        <v/>
      </c>
      <c s="50" t="str">
        <f>IF('S.D.PASTE SHEET'!C717="","",'S.D.PASTE SHEET'!C717)</f>
        <v/>
      </c>
      <c s="51" t="str">
        <f>IF('S.D.PASTE SHEET'!D717="","",'S.D.PASTE SHEET'!D717)</f>
        <v/>
      </c>
      <c s="50" t="str">
        <f>IF('S.D.PASTE SHEET'!E717="","",UPPER('S.D.PASTE SHEET'!E717))</f>
        <v/>
      </c>
      <c s="50" t="str">
        <f>IF('S.D.PASTE SHEET'!F717="","",'S.D.PASTE SHEET'!F717)</f>
        <v/>
      </c>
      <c s="50" t="str">
        <f>IF('S.D.PASTE SHEET'!G717="","",UPPER('S.D.PASTE SHEET'!G717))</f>
        <v/>
      </c>
      <c s="50" t="str">
        <f>IF('S.D.PASTE SHEET'!H717="","",UPPER('S.D.PASTE SHEET'!H717))</f>
        <v/>
      </c>
      <c s="50" t="str">
        <f>IF('S.D.PASTE SHEET'!I717="","",'S.D.PASTE SHEET'!I717)</f>
        <v/>
      </c>
      <c s="51" t="str">
        <f>IF('S.D.PASTE SHEET'!J717="","",'S.D.PASTE SHEET'!J717)</f>
        <v/>
      </c>
      <c s="50" t="str">
        <f>IF('S.D.PASTE SHEET'!K717="","",'S.D.PASTE SHEET'!K717)</f>
        <v/>
      </c>
      <c s="50" t="str">
        <f>IF('S.D.PASTE SHEET'!L717="","",'S.D.PASTE SHEET'!L717)</f>
        <v/>
      </c>
      <c s="50" t="str">
        <f>IF('S.D.PASTE SHEET'!M717="","",'S.D.PASTE SHEET'!M717)</f>
        <v/>
      </c>
      <c s="50" t="str">
        <f>IF('S.D.PASTE SHEET'!N717="","",'S.D.PASTE SHEET'!N717)</f>
        <v/>
      </c>
      <c s="50" t="str">
        <f>IF('S.D.PASTE SHEET'!O717="","",'S.D.PASTE SHEET'!O717)</f>
        <v/>
      </c>
      <c s="50" t="str">
        <f>IF('S.D.PASTE SHEET'!P717="","",'S.D.PASTE SHEET'!P717)</f>
        <v/>
      </c>
      <c s="50" t="str">
        <f>IF('S.D.PASTE SHEET'!Q717="","",'S.D.PASTE SHEET'!Q717)</f>
        <v/>
      </c>
      <c s="50" t="str">
        <f>IF('S.D.PASTE SHEET'!R717="","",'S.D.PASTE SHEET'!R717)</f>
        <v/>
      </c>
      <c s="50" t="str">
        <f>IF('S.D.PASTE SHEET'!S717="","",'S.D.PASTE SHEET'!S717)</f>
        <v/>
      </c>
      <c s="50" t="str">
        <f>IF('S.D.PASTE SHEET'!T717="","",'S.D.PASTE SHEET'!T717)</f>
        <v/>
      </c>
      <c s="50" t="str">
        <f>IF('S.D.PASTE SHEET'!U717="","",'S.D.PASTE SHEET'!U717)</f>
        <v/>
      </c>
      <c s="50" t="str">
        <f>IF('S.D.PASTE SHEET'!V717="","",'S.D.PASTE SHEET'!V717)</f>
        <v/>
      </c>
      <c s="50" t="str">
        <f>IF('S.D.PASTE SHEET'!W717="","",'S.D.PASTE SHEET'!W717)</f>
        <v/>
      </c>
      <c s="50" t="str">
        <f>IF('S.D.PASTE SHEET'!X717="","",'S.D.PASTE SHEET'!X717)</f>
        <v/>
      </c>
      <c s="50" t="str">
        <f>IF('S.D.PASTE SHEET'!Y717="","",'S.D.PASTE SHEET'!Y717)</f>
        <v/>
      </c>
      <c s="50" t="str">
        <f>IF('S.D.PASTE SHEET'!Z717="","",'S.D.PASTE SHEET'!Z717)</f>
        <v/>
      </c>
      <c s="50" t="str">
        <f>IF('S.D.PASTE SHEET'!AA717="","",'S.D.PASTE SHEET'!AA717)</f>
        <v/>
      </c>
      <c s="50" t="str">
        <f>IF('S.D.PASTE SHEET'!AB717="","",'S.D.PASTE SHEET'!AB717)</f>
        <v/>
      </c>
      <c s="50" t="str">
        <f>IF('S.D.PASTE SHEET'!AC717="","",'S.D.PASTE SHEET'!AC717)</f>
        <v/>
      </c>
      <c s="50" t="str">
        <f>IF('S.D.PASTE SHEET'!AD717="","",'S.D.PASTE SHEET'!AD717)</f>
        <v/>
      </c>
      <c s="52"/>
      <c s="48" t="str">
        <f>IF(AK717="","",IF(AK717&gt;0,COUNT($AG$2:AG717),""))</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IF(BC717="","",IF(BC717&gt;0,COUNT($AY$2:AY717),""))</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18" spans="1:66" ht="15.75" customHeight="1">
      <c r="A718" s="50" t="str">
        <f>IF('S.D.PASTE SHEET'!A718="","",'S.D.PASTE SHEET'!A718)</f>
        <v/>
      </c>
      <c s="50" t="str">
        <f>IF('S.D.PASTE SHEET'!B718="","",'S.D.PASTE SHEET'!B718)</f>
        <v/>
      </c>
      <c s="50" t="str">
        <f>IF('S.D.PASTE SHEET'!C718="","",'S.D.PASTE SHEET'!C718)</f>
        <v/>
      </c>
      <c s="51" t="str">
        <f>IF('S.D.PASTE SHEET'!D718="","",'S.D.PASTE SHEET'!D718)</f>
        <v/>
      </c>
      <c s="50" t="str">
        <f>IF('S.D.PASTE SHEET'!E718="","",UPPER('S.D.PASTE SHEET'!E718))</f>
        <v/>
      </c>
      <c s="50" t="str">
        <f>IF('S.D.PASTE SHEET'!F718="","",'S.D.PASTE SHEET'!F718)</f>
        <v/>
      </c>
      <c s="50" t="str">
        <f>IF('S.D.PASTE SHEET'!G718="","",UPPER('S.D.PASTE SHEET'!G718))</f>
        <v/>
      </c>
      <c s="50" t="str">
        <f>IF('S.D.PASTE SHEET'!H718="","",UPPER('S.D.PASTE SHEET'!H718))</f>
        <v/>
      </c>
      <c s="50" t="str">
        <f>IF('S.D.PASTE SHEET'!I718="","",'S.D.PASTE SHEET'!I718)</f>
        <v/>
      </c>
      <c s="51" t="str">
        <f>IF('S.D.PASTE SHEET'!J718="","",'S.D.PASTE SHEET'!J718)</f>
        <v/>
      </c>
      <c s="50" t="str">
        <f>IF('S.D.PASTE SHEET'!K718="","",'S.D.PASTE SHEET'!K718)</f>
        <v/>
      </c>
      <c s="50" t="str">
        <f>IF('S.D.PASTE SHEET'!L718="","",'S.D.PASTE SHEET'!L718)</f>
        <v/>
      </c>
      <c s="50" t="str">
        <f>IF('S.D.PASTE SHEET'!M718="","",'S.D.PASTE SHEET'!M718)</f>
        <v/>
      </c>
      <c s="50" t="str">
        <f>IF('S.D.PASTE SHEET'!N718="","",'S.D.PASTE SHEET'!N718)</f>
        <v/>
      </c>
      <c s="50" t="str">
        <f>IF('S.D.PASTE SHEET'!O718="","",'S.D.PASTE SHEET'!O718)</f>
        <v/>
      </c>
      <c s="50" t="str">
        <f>IF('S.D.PASTE SHEET'!P718="","",'S.D.PASTE SHEET'!P718)</f>
        <v/>
      </c>
      <c s="50" t="str">
        <f>IF('S.D.PASTE SHEET'!Q718="","",'S.D.PASTE SHEET'!Q718)</f>
        <v/>
      </c>
      <c s="50" t="str">
        <f>IF('S.D.PASTE SHEET'!R718="","",'S.D.PASTE SHEET'!R718)</f>
        <v/>
      </c>
      <c s="50" t="str">
        <f>IF('S.D.PASTE SHEET'!S718="","",'S.D.PASTE SHEET'!S718)</f>
        <v/>
      </c>
      <c s="50" t="str">
        <f>IF('S.D.PASTE SHEET'!T718="","",'S.D.PASTE SHEET'!T718)</f>
        <v/>
      </c>
      <c s="50" t="str">
        <f>IF('S.D.PASTE SHEET'!U718="","",'S.D.PASTE SHEET'!U718)</f>
        <v/>
      </c>
      <c s="50" t="str">
        <f>IF('S.D.PASTE SHEET'!V718="","",'S.D.PASTE SHEET'!V718)</f>
        <v/>
      </c>
      <c s="50" t="str">
        <f>IF('S.D.PASTE SHEET'!W718="","",'S.D.PASTE SHEET'!W718)</f>
        <v/>
      </c>
      <c s="50" t="str">
        <f>IF('S.D.PASTE SHEET'!X718="","",'S.D.PASTE SHEET'!X718)</f>
        <v/>
      </c>
      <c s="50" t="str">
        <f>IF('S.D.PASTE SHEET'!Y718="","",'S.D.PASTE SHEET'!Y718)</f>
        <v/>
      </c>
      <c s="50" t="str">
        <f>IF('S.D.PASTE SHEET'!Z718="","",'S.D.PASTE SHEET'!Z718)</f>
        <v/>
      </c>
      <c s="50" t="str">
        <f>IF('S.D.PASTE SHEET'!AA718="","",'S.D.PASTE SHEET'!AA718)</f>
        <v/>
      </c>
      <c s="50" t="str">
        <f>IF('S.D.PASTE SHEET'!AB718="","",'S.D.PASTE SHEET'!AB718)</f>
        <v/>
      </c>
      <c s="50" t="str">
        <f>IF('S.D.PASTE SHEET'!AC718="","",'S.D.PASTE SHEET'!AC718)</f>
        <v/>
      </c>
      <c s="50" t="str">
        <f>IF('S.D.PASTE SHEET'!AD718="","",'S.D.PASTE SHEET'!AD718)</f>
        <v/>
      </c>
      <c s="52"/>
      <c s="48" t="str">
        <f>IF(AK718="","",IF(AK718&gt;0,COUNT($AG$2:AG718),""))</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IF(BC718="","",IF(BC718&gt;0,COUNT($AY$2:AY718),""))</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19" spans="1:66" ht="15.75" customHeight="1">
      <c r="A719" s="50" t="str">
        <f>IF('S.D.PASTE SHEET'!A719="","",'S.D.PASTE SHEET'!A719)</f>
        <v/>
      </c>
      <c s="50" t="str">
        <f>IF('S.D.PASTE SHEET'!B719="","",'S.D.PASTE SHEET'!B719)</f>
        <v/>
      </c>
      <c s="50" t="str">
        <f>IF('S.D.PASTE SHEET'!C719="","",'S.D.PASTE SHEET'!C719)</f>
        <v/>
      </c>
      <c s="51" t="str">
        <f>IF('S.D.PASTE SHEET'!D719="","",'S.D.PASTE SHEET'!D719)</f>
        <v/>
      </c>
      <c s="50" t="str">
        <f>IF('S.D.PASTE SHEET'!E719="","",UPPER('S.D.PASTE SHEET'!E719))</f>
        <v/>
      </c>
      <c s="50" t="str">
        <f>IF('S.D.PASTE SHEET'!F719="","",'S.D.PASTE SHEET'!F719)</f>
        <v/>
      </c>
      <c s="50" t="str">
        <f>IF('S.D.PASTE SHEET'!G719="","",UPPER('S.D.PASTE SHEET'!G719))</f>
        <v/>
      </c>
      <c s="50" t="str">
        <f>IF('S.D.PASTE SHEET'!H719="","",UPPER('S.D.PASTE SHEET'!H719))</f>
        <v/>
      </c>
      <c s="50" t="str">
        <f>IF('S.D.PASTE SHEET'!I719="","",'S.D.PASTE SHEET'!I719)</f>
        <v/>
      </c>
      <c s="51" t="str">
        <f>IF('S.D.PASTE SHEET'!J719="","",'S.D.PASTE SHEET'!J719)</f>
        <v/>
      </c>
      <c s="50" t="str">
        <f>IF('S.D.PASTE SHEET'!K719="","",'S.D.PASTE SHEET'!K719)</f>
        <v/>
      </c>
      <c s="50" t="str">
        <f>IF('S.D.PASTE SHEET'!L719="","",'S.D.PASTE SHEET'!L719)</f>
        <v/>
      </c>
      <c s="50" t="str">
        <f>IF('S.D.PASTE SHEET'!M719="","",'S.D.PASTE SHEET'!M719)</f>
        <v/>
      </c>
      <c s="50" t="str">
        <f>IF('S.D.PASTE SHEET'!N719="","",'S.D.PASTE SHEET'!N719)</f>
        <v/>
      </c>
      <c s="50" t="str">
        <f>IF('S.D.PASTE SHEET'!O719="","",'S.D.PASTE SHEET'!O719)</f>
        <v/>
      </c>
      <c s="50" t="str">
        <f>IF('S.D.PASTE SHEET'!P719="","",'S.D.PASTE SHEET'!P719)</f>
        <v/>
      </c>
      <c s="50" t="str">
        <f>IF('S.D.PASTE SHEET'!Q719="","",'S.D.PASTE SHEET'!Q719)</f>
        <v/>
      </c>
      <c s="50" t="str">
        <f>IF('S.D.PASTE SHEET'!R719="","",'S.D.PASTE SHEET'!R719)</f>
        <v/>
      </c>
      <c s="50" t="str">
        <f>IF('S.D.PASTE SHEET'!S719="","",'S.D.PASTE SHEET'!S719)</f>
        <v/>
      </c>
      <c s="50" t="str">
        <f>IF('S.D.PASTE SHEET'!T719="","",'S.D.PASTE SHEET'!T719)</f>
        <v/>
      </c>
      <c s="50" t="str">
        <f>IF('S.D.PASTE SHEET'!U719="","",'S.D.PASTE SHEET'!U719)</f>
        <v/>
      </c>
      <c s="50" t="str">
        <f>IF('S.D.PASTE SHEET'!V719="","",'S.D.PASTE SHEET'!V719)</f>
        <v/>
      </c>
      <c s="50" t="str">
        <f>IF('S.D.PASTE SHEET'!W719="","",'S.D.PASTE SHEET'!W719)</f>
        <v/>
      </c>
      <c s="50" t="str">
        <f>IF('S.D.PASTE SHEET'!X719="","",'S.D.PASTE SHEET'!X719)</f>
        <v/>
      </c>
      <c s="50" t="str">
        <f>IF('S.D.PASTE SHEET'!Y719="","",'S.D.PASTE SHEET'!Y719)</f>
        <v/>
      </c>
      <c s="50" t="str">
        <f>IF('S.D.PASTE SHEET'!Z719="","",'S.D.PASTE SHEET'!Z719)</f>
        <v/>
      </c>
      <c s="50" t="str">
        <f>IF('S.D.PASTE SHEET'!AA719="","",'S.D.PASTE SHEET'!AA719)</f>
        <v/>
      </c>
      <c s="50" t="str">
        <f>IF('S.D.PASTE SHEET'!AB719="","",'S.D.PASTE SHEET'!AB719)</f>
        <v/>
      </c>
      <c s="50" t="str">
        <f>IF('S.D.PASTE SHEET'!AC719="","",'S.D.PASTE SHEET'!AC719)</f>
        <v/>
      </c>
      <c s="50" t="str">
        <f>IF('S.D.PASTE SHEET'!AD719="","",'S.D.PASTE SHEET'!AD719)</f>
        <v/>
      </c>
      <c s="52"/>
      <c s="48" t="str">
        <f>IF(AK719="","",IF(AK719&gt;0,COUNT($AG$2:AG719),""))</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IF(BC719="","",IF(BC719&gt;0,COUNT($AY$2:AY719),""))</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20" spans="1:66" ht="15.75" customHeight="1">
      <c r="A720" s="50" t="str">
        <f>IF('S.D.PASTE SHEET'!A720="","",'S.D.PASTE SHEET'!A720)</f>
        <v/>
      </c>
      <c s="50" t="str">
        <f>IF('S.D.PASTE SHEET'!B720="","",'S.D.PASTE SHEET'!B720)</f>
        <v/>
      </c>
      <c s="50" t="str">
        <f>IF('S.D.PASTE SHEET'!C720="","",'S.D.PASTE SHEET'!C720)</f>
        <v/>
      </c>
      <c s="51" t="str">
        <f>IF('S.D.PASTE SHEET'!D720="","",'S.D.PASTE SHEET'!D720)</f>
        <v/>
      </c>
      <c s="50" t="str">
        <f>IF('S.D.PASTE SHEET'!E720="","",UPPER('S.D.PASTE SHEET'!E720))</f>
        <v/>
      </c>
      <c s="50" t="str">
        <f>IF('S.D.PASTE SHEET'!F720="","",'S.D.PASTE SHEET'!F720)</f>
        <v/>
      </c>
      <c s="50" t="str">
        <f>IF('S.D.PASTE SHEET'!G720="","",UPPER('S.D.PASTE SHEET'!G720))</f>
        <v/>
      </c>
      <c s="50" t="str">
        <f>IF('S.D.PASTE SHEET'!H720="","",UPPER('S.D.PASTE SHEET'!H720))</f>
        <v/>
      </c>
      <c s="50" t="str">
        <f>IF('S.D.PASTE SHEET'!I720="","",'S.D.PASTE SHEET'!I720)</f>
        <v/>
      </c>
      <c s="51" t="str">
        <f>IF('S.D.PASTE SHEET'!J720="","",'S.D.PASTE SHEET'!J720)</f>
        <v/>
      </c>
      <c s="50" t="str">
        <f>IF('S.D.PASTE SHEET'!K720="","",'S.D.PASTE SHEET'!K720)</f>
        <v/>
      </c>
      <c s="50" t="str">
        <f>IF('S.D.PASTE SHEET'!L720="","",'S.D.PASTE SHEET'!L720)</f>
        <v/>
      </c>
      <c s="50" t="str">
        <f>IF('S.D.PASTE SHEET'!M720="","",'S.D.PASTE SHEET'!M720)</f>
        <v/>
      </c>
      <c s="50" t="str">
        <f>IF('S.D.PASTE SHEET'!N720="","",'S.D.PASTE SHEET'!N720)</f>
        <v/>
      </c>
      <c s="50" t="str">
        <f>IF('S.D.PASTE SHEET'!O720="","",'S.D.PASTE SHEET'!O720)</f>
        <v/>
      </c>
      <c s="50" t="str">
        <f>IF('S.D.PASTE SHEET'!P720="","",'S.D.PASTE SHEET'!P720)</f>
        <v/>
      </c>
      <c s="50" t="str">
        <f>IF('S.D.PASTE SHEET'!Q720="","",'S.D.PASTE SHEET'!Q720)</f>
        <v/>
      </c>
      <c s="50" t="str">
        <f>IF('S.D.PASTE SHEET'!R720="","",'S.D.PASTE SHEET'!R720)</f>
        <v/>
      </c>
      <c s="50" t="str">
        <f>IF('S.D.PASTE SHEET'!S720="","",'S.D.PASTE SHEET'!S720)</f>
        <v/>
      </c>
      <c s="50" t="str">
        <f>IF('S.D.PASTE SHEET'!T720="","",'S.D.PASTE SHEET'!T720)</f>
        <v/>
      </c>
      <c s="50" t="str">
        <f>IF('S.D.PASTE SHEET'!U720="","",'S.D.PASTE SHEET'!U720)</f>
        <v/>
      </c>
      <c s="50" t="str">
        <f>IF('S.D.PASTE SHEET'!V720="","",'S.D.PASTE SHEET'!V720)</f>
        <v/>
      </c>
      <c s="50" t="str">
        <f>IF('S.D.PASTE SHEET'!W720="","",'S.D.PASTE SHEET'!W720)</f>
        <v/>
      </c>
      <c s="50" t="str">
        <f>IF('S.D.PASTE SHEET'!X720="","",'S.D.PASTE SHEET'!X720)</f>
        <v/>
      </c>
      <c s="50" t="str">
        <f>IF('S.D.PASTE SHEET'!Y720="","",'S.D.PASTE SHEET'!Y720)</f>
        <v/>
      </c>
      <c s="50" t="str">
        <f>IF('S.D.PASTE SHEET'!Z720="","",'S.D.PASTE SHEET'!Z720)</f>
        <v/>
      </c>
      <c s="50" t="str">
        <f>IF('S.D.PASTE SHEET'!AA720="","",'S.D.PASTE SHEET'!AA720)</f>
        <v/>
      </c>
      <c s="50" t="str">
        <f>IF('S.D.PASTE SHEET'!AB720="","",'S.D.PASTE SHEET'!AB720)</f>
        <v/>
      </c>
      <c s="50" t="str">
        <f>IF('S.D.PASTE SHEET'!AC720="","",'S.D.PASTE SHEET'!AC720)</f>
        <v/>
      </c>
      <c s="50" t="str">
        <f>IF('S.D.PASTE SHEET'!AD720="","",'S.D.PASTE SHEET'!AD720)</f>
        <v/>
      </c>
      <c s="52"/>
      <c s="48" t="str">
        <f>IF(AK720="","",IF(AK720&gt;0,COUNT($AG$2:AG720),""))</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IF(BC720="","",IF(BC720&gt;0,COUNT($AY$2:AY720),""))</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21" spans="1:66" ht="15.75" customHeight="1">
      <c r="A721" s="50" t="str">
        <f>IF('S.D.PASTE SHEET'!A721="","",'S.D.PASTE SHEET'!A721)</f>
        <v/>
      </c>
      <c s="50" t="str">
        <f>IF('S.D.PASTE SHEET'!B721="","",'S.D.PASTE SHEET'!B721)</f>
        <v/>
      </c>
      <c s="50" t="str">
        <f>IF('S.D.PASTE SHEET'!C721="","",'S.D.PASTE SHEET'!C721)</f>
        <v/>
      </c>
      <c s="51" t="str">
        <f>IF('S.D.PASTE SHEET'!D721="","",'S.D.PASTE SHEET'!D721)</f>
        <v/>
      </c>
      <c s="50" t="str">
        <f>IF('S.D.PASTE SHEET'!E721="","",UPPER('S.D.PASTE SHEET'!E721))</f>
        <v/>
      </c>
      <c s="50" t="str">
        <f>IF('S.D.PASTE SHEET'!F721="","",'S.D.PASTE SHEET'!F721)</f>
        <v/>
      </c>
      <c s="50" t="str">
        <f>IF('S.D.PASTE SHEET'!G721="","",UPPER('S.D.PASTE SHEET'!G721))</f>
        <v/>
      </c>
      <c s="50" t="str">
        <f>IF('S.D.PASTE SHEET'!H721="","",UPPER('S.D.PASTE SHEET'!H721))</f>
        <v/>
      </c>
      <c s="50" t="str">
        <f>IF('S.D.PASTE SHEET'!I721="","",'S.D.PASTE SHEET'!I721)</f>
        <v/>
      </c>
      <c s="51" t="str">
        <f>IF('S.D.PASTE SHEET'!J721="","",'S.D.PASTE SHEET'!J721)</f>
        <v/>
      </c>
      <c s="50" t="str">
        <f>IF('S.D.PASTE SHEET'!K721="","",'S.D.PASTE SHEET'!K721)</f>
        <v/>
      </c>
      <c s="50" t="str">
        <f>IF('S.D.PASTE SHEET'!L721="","",'S.D.PASTE SHEET'!L721)</f>
        <v/>
      </c>
      <c s="50" t="str">
        <f>IF('S.D.PASTE SHEET'!M721="","",'S.D.PASTE SHEET'!M721)</f>
        <v/>
      </c>
      <c s="50" t="str">
        <f>IF('S.D.PASTE SHEET'!N721="","",'S.D.PASTE SHEET'!N721)</f>
        <v/>
      </c>
      <c s="50" t="str">
        <f>IF('S.D.PASTE SHEET'!O721="","",'S.D.PASTE SHEET'!O721)</f>
        <v/>
      </c>
      <c s="50" t="str">
        <f>IF('S.D.PASTE SHEET'!P721="","",'S.D.PASTE SHEET'!P721)</f>
        <v/>
      </c>
      <c s="50" t="str">
        <f>IF('S.D.PASTE SHEET'!Q721="","",'S.D.PASTE SHEET'!Q721)</f>
        <v/>
      </c>
      <c s="50" t="str">
        <f>IF('S.D.PASTE SHEET'!R721="","",'S.D.PASTE SHEET'!R721)</f>
        <v/>
      </c>
      <c s="50" t="str">
        <f>IF('S.D.PASTE SHEET'!S721="","",'S.D.PASTE SHEET'!S721)</f>
        <v/>
      </c>
      <c s="50" t="str">
        <f>IF('S.D.PASTE SHEET'!T721="","",'S.D.PASTE SHEET'!T721)</f>
        <v/>
      </c>
      <c s="50" t="str">
        <f>IF('S.D.PASTE SHEET'!U721="","",'S.D.PASTE SHEET'!U721)</f>
        <v/>
      </c>
      <c s="50" t="str">
        <f>IF('S.D.PASTE SHEET'!V721="","",'S.D.PASTE SHEET'!V721)</f>
        <v/>
      </c>
      <c s="50" t="str">
        <f>IF('S.D.PASTE SHEET'!W721="","",'S.D.PASTE SHEET'!W721)</f>
        <v/>
      </c>
      <c s="50" t="str">
        <f>IF('S.D.PASTE SHEET'!X721="","",'S.D.PASTE SHEET'!X721)</f>
        <v/>
      </c>
      <c s="50" t="str">
        <f>IF('S.D.PASTE SHEET'!Y721="","",'S.D.PASTE SHEET'!Y721)</f>
        <v/>
      </c>
      <c s="50" t="str">
        <f>IF('S.D.PASTE SHEET'!Z721="","",'S.D.PASTE SHEET'!Z721)</f>
        <v/>
      </c>
      <c s="50" t="str">
        <f>IF('S.D.PASTE SHEET'!AA721="","",'S.D.PASTE SHEET'!AA721)</f>
        <v/>
      </c>
      <c s="50" t="str">
        <f>IF('S.D.PASTE SHEET'!AB721="","",'S.D.PASTE SHEET'!AB721)</f>
        <v/>
      </c>
      <c s="50" t="str">
        <f>IF('S.D.PASTE SHEET'!AC721="","",'S.D.PASTE SHEET'!AC721)</f>
        <v/>
      </c>
      <c s="50" t="str">
        <f>IF('S.D.PASTE SHEET'!AD721="","",'S.D.PASTE SHEET'!AD721)</f>
        <v/>
      </c>
      <c s="52"/>
      <c s="48" t="str">
        <f>IF(AK721="","",IF(AK721&gt;0,COUNT($AG$2:AG721),""))</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IF(BC721="","",IF(BC721&gt;0,COUNT($AY$2:AY721),""))</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22" spans="1:66" ht="15.75" customHeight="1">
      <c r="A722" s="50" t="str">
        <f>IF('S.D.PASTE SHEET'!A722="","",'S.D.PASTE SHEET'!A722)</f>
        <v/>
      </c>
      <c s="50" t="str">
        <f>IF('S.D.PASTE SHEET'!B722="","",'S.D.PASTE SHEET'!B722)</f>
        <v/>
      </c>
      <c s="50" t="str">
        <f>IF('S.D.PASTE SHEET'!C722="","",'S.D.PASTE SHEET'!C722)</f>
        <v/>
      </c>
      <c s="51" t="str">
        <f>IF('S.D.PASTE SHEET'!D722="","",'S.D.PASTE SHEET'!D722)</f>
        <v/>
      </c>
      <c s="50" t="str">
        <f>IF('S.D.PASTE SHEET'!E722="","",UPPER('S.D.PASTE SHEET'!E722))</f>
        <v/>
      </c>
      <c s="50" t="str">
        <f>IF('S.D.PASTE SHEET'!F722="","",'S.D.PASTE SHEET'!F722)</f>
        <v/>
      </c>
      <c s="50" t="str">
        <f>IF('S.D.PASTE SHEET'!G722="","",UPPER('S.D.PASTE SHEET'!G722))</f>
        <v/>
      </c>
      <c s="50" t="str">
        <f>IF('S.D.PASTE SHEET'!H722="","",UPPER('S.D.PASTE SHEET'!H722))</f>
        <v/>
      </c>
      <c s="50" t="str">
        <f>IF('S.D.PASTE SHEET'!I722="","",'S.D.PASTE SHEET'!I722)</f>
        <v/>
      </c>
      <c s="51" t="str">
        <f>IF('S.D.PASTE SHEET'!J722="","",'S.D.PASTE SHEET'!J722)</f>
        <v/>
      </c>
      <c s="50" t="str">
        <f>IF('S.D.PASTE SHEET'!K722="","",'S.D.PASTE SHEET'!K722)</f>
        <v/>
      </c>
      <c s="50" t="str">
        <f>IF('S.D.PASTE SHEET'!L722="","",'S.D.PASTE SHEET'!L722)</f>
        <v/>
      </c>
      <c s="50" t="str">
        <f>IF('S.D.PASTE SHEET'!M722="","",'S.D.PASTE SHEET'!M722)</f>
        <v/>
      </c>
      <c s="50" t="str">
        <f>IF('S.D.PASTE SHEET'!N722="","",'S.D.PASTE SHEET'!N722)</f>
        <v/>
      </c>
      <c s="50" t="str">
        <f>IF('S.D.PASTE SHEET'!O722="","",'S.D.PASTE SHEET'!O722)</f>
        <v/>
      </c>
      <c s="50" t="str">
        <f>IF('S.D.PASTE SHEET'!P722="","",'S.D.PASTE SHEET'!P722)</f>
        <v/>
      </c>
      <c s="50" t="str">
        <f>IF('S.D.PASTE SHEET'!Q722="","",'S.D.PASTE SHEET'!Q722)</f>
        <v/>
      </c>
      <c s="50" t="str">
        <f>IF('S.D.PASTE SHEET'!R722="","",'S.D.PASTE SHEET'!R722)</f>
        <v/>
      </c>
      <c s="50" t="str">
        <f>IF('S.D.PASTE SHEET'!S722="","",'S.D.PASTE SHEET'!S722)</f>
        <v/>
      </c>
      <c s="50" t="str">
        <f>IF('S.D.PASTE SHEET'!T722="","",'S.D.PASTE SHEET'!T722)</f>
        <v/>
      </c>
      <c s="50" t="str">
        <f>IF('S.D.PASTE SHEET'!U722="","",'S.D.PASTE SHEET'!U722)</f>
        <v/>
      </c>
      <c s="50" t="str">
        <f>IF('S.D.PASTE SHEET'!V722="","",'S.D.PASTE SHEET'!V722)</f>
        <v/>
      </c>
      <c s="50" t="str">
        <f>IF('S.D.PASTE SHEET'!W722="","",'S.D.PASTE SHEET'!W722)</f>
        <v/>
      </c>
      <c s="50" t="str">
        <f>IF('S.D.PASTE SHEET'!X722="","",'S.D.PASTE SHEET'!X722)</f>
        <v/>
      </c>
      <c s="50" t="str">
        <f>IF('S.D.PASTE SHEET'!Y722="","",'S.D.PASTE SHEET'!Y722)</f>
        <v/>
      </c>
      <c s="50" t="str">
        <f>IF('S.D.PASTE SHEET'!Z722="","",'S.D.PASTE SHEET'!Z722)</f>
        <v/>
      </c>
      <c s="50" t="str">
        <f>IF('S.D.PASTE SHEET'!AA722="","",'S.D.PASTE SHEET'!AA722)</f>
        <v/>
      </c>
      <c s="50" t="str">
        <f>IF('S.D.PASTE SHEET'!AB722="","",'S.D.PASTE SHEET'!AB722)</f>
        <v/>
      </c>
      <c s="50" t="str">
        <f>IF('S.D.PASTE SHEET'!AC722="","",'S.D.PASTE SHEET'!AC722)</f>
        <v/>
      </c>
      <c s="50" t="str">
        <f>IF('S.D.PASTE SHEET'!AD722="","",'S.D.PASTE SHEET'!AD722)</f>
        <v/>
      </c>
      <c s="52"/>
      <c s="48" t="str">
        <f>IF(AK722="","",IF(AK722&gt;0,COUNT($AG$2:AG722),""))</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IF(BC722="","",IF(BC722&gt;0,COUNT($AY$2:AY722),""))</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23" spans="1:66" ht="15.75" customHeight="1">
      <c r="A723" s="50" t="str">
        <f>IF('S.D.PASTE SHEET'!A723="","",'S.D.PASTE SHEET'!A723)</f>
        <v/>
      </c>
      <c s="50" t="str">
        <f>IF('S.D.PASTE SHEET'!B723="","",'S.D.PASTE SHEET'!B723)</f>
        <v/>
      </c>
      <c s="50" t="str">
        <f>IF('S.D.PASTE SHEET'!C723="","",'S.D.PASTE SHEET'!C723)</f>
        <v/>
      </c>
      <c s="51" t="str">
        <f>IF('S.D.PASTE SHEET'!D723="","",'S.D.PASTE SHEET'!D723)</f>
        <v/>
      </c>
      <c s="50" t="str">
        <f>IF('S.D.PASTE SHEET'!E723="","",UPPER('S.D.PASTE SHEET'!E723))</f>
        <v/>
      </c>
      <c s="50" t="str">
        <f>IF('S.D.PASTE SHEET'!F723="","",'S.D.PASTE SHEET'!F723)</f>
        <v/>
      </c>
      <c s="50" t="str">
        <f>IF('S.D.PASTE SHEET'!G723="","",UPPER('S.D.PASTE SHEET'!G723))</f>
        <v/>
      </c>
      <c s="50" t="str">
        <f>IF('S.D.PASTE SHEET'!H723="","",UPPER('S.D.PASTE SHEET'!H723))</f>
        <v/>
      </c>
      <c s="50" t="str">
        <f>IF('S.D.PASTE SHEET'!I723="","",'S.D.PASTE SHEET'!I723)</f>
        <v/>
      </c>
      <c s="51" t="str">
        <f>IF('S.D.PASTE SHEET'!J723="","",'S.D.PASTE SHEET'!J723)</f>
        <v/>
      </c>
      <c s="50" t="str">
        <f>IF('S.D.PASTE SHEET'!K723="","",'S.D.PASTE SHEET'!K723)</f>
        <v/>
      </c>
      <c s="50" t="str">
        <f>IF('S.D.PASTE SHEET'!L723="","",'S.D.PASTE SHEET'!L723)</f>
        <v/>
      </c>
      <c s="50" t="str">
        <f>IF('S.D.PASTE SHEET'!M723="","",'S.D.PASTE SHEET'!M723)</f>
        <v/>
      </c>
      <c s="50" t="str">
        <f>IF('S.D.PASTE SHEET'!N723="","",'S.D.PASTE SHEET'!N723)</f>
        <v/>
      </c>
      <c s="50" t="str">
        <f>IF('S.D.PASTE SHEET'!O723="","",'S.D.PASTE SHEET'!O723)</f>
        <v/>
      </c>
      <c s="50" t="str">
        <f>IF('S.D.PASTE SHEET'!P723="","",'S.D.PASTE SHEET'!P723)</f>
        <v/>
      </c>
      <c s="50" t="str">
        <f>IF('S.D.PASTE SHEET'!Q723="","",'S.D.PASTE SHEET'!Q723)</f>
        <v/>
      </c>
      <c s="50" t="str">
        <f>IF('S.D.PASTE SHEET'!R723="","",'S.D.PASTE SHEET'!R723)</f>
        <v/>
      </c>
      <c s="50" t="str">
        <f>IF('S.D.PASTE SHEET'!S723="","",'S.D.PASTE SHEET'!S723)</f>
        <v/>
      </c>
      <c s="50" t="str">
        <f>IF('S.D.PASTE SHEET'!T723="","",'S.D.PASTE SHEET'!T723)</f>
        <v/>
      </c>
      <c s="50" t="str">
        <f>IF('S.D.PASTE SHEET'!U723="","",'S.D.PASTE SHEET'!U723)</f>
        <v/>
      </c>
      <c s="50" t="str">
        <f>IF('S.D.PASTE SHEET'!V723="","",'S.D.PASTE SHEET'!V723)</f>
        <v/>
      </c>
      <c s="50" t="str">
        <f>IF('S.D.PASTE SHEET'!W723="","",'S.D.PASTE SHEET'!W723)</f>
        <v/>
      </c>
      <c s="50" t="str">
        <f>IF('S.D.PASTE SHEET'!X723="","",'S.D.PASTE SHEET'!X723)</f>
        <v/>
      </c>
      <c s="50" t="str">
        <f>IF('S.D.PASTE SHEET'!Y723="","",'S.D.PASTE SHEET'!Y723)</f>
        <v/>
      </c>
      <c s="50" t="str">
        <f>IF('S.D.PASTE SHEET'!Z723="","",'S.D.PASTE SHEET'!Z723)</f>
        <v/>
      </c>
      <c s="50" t="str">
        <f>IF('S.D.PASTE SHEET'!AA723="","",'S.D.PASTE SHEET'!AA723)</f>
        <v/>
      </c>
      <c s="50" t="str">
        <f>IF('S.D.PASTE SHEET'!AB723="","",'S.D.PASTE SHEET'!AB723)</f>
        <v/>
      </c>
      <c s="50" t="str">
        <f>IF('S.D.PASTE SHEET'!AC723="","",'S.D.PASTE SHEET'!AC723)</f>
        <v/>
      </c>
      <c s="50" t="str">
        <f>IF('S.D.PASTE SHEET'!AD723="","",'S.D.PASTE SHEET'!AD723)</f>
        <v/>
      </c>
      <c s="52"/>
      <c s="48" t="str">
        <f>IF(AK723="","",IF(AK723&gt;0,COUNT($AG$2:AG723),""))</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IF(BC723="","",IF(BC723&gt;0,COUNT($AY$2:AY723),""))</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24" spans="1:66" ht="15.75" customHeight="1">
      <c r="A724" s="50" t="str">
        <f>IF('S.D.PASTE SHEET'!A724="","",'S.D.PASTE SHEET'!A724)</f>
        <v/>
      </c>
      <c s="50" t="str">
        <f>IF('S.D.PASTE SHEET'!B724="","",'S.D.PASTE SHEET'!B724)</f>
        <v/>
      </c>
      <c s="50" t="str">
        <f>IF('S.D.PASTE SHEET'!C724="","",'S.D.PASTE SHEET'!C724)</f>
        <v/>
      </c>
      <c s="51" t="str">
        <f>IF('S.D.PASTE SHEET'!D724="","",'S.D.PASTE SHEET'!D724)</f>
        <v/>
      </c>
      <c s="50" t="str">
        <f>IF('S.D.PASTE SHEET'!E724="","",UPPER('S.D.PASTE SHEET'!E724))</f>
        <v/>
      </c>
      <c s="50" t="str">
        <f>IF('S.D.PASTE SHEET'!F724="","",'S.D.PASTE SHEET'!F724)</f>
        <v/>
      </c>
      <c s="50" t="str">
        <f>IF('S.D.PASTE SHEET'!G724="","",UPPER('S.D.PASTE SHEET'!G724))</f>
        <v/>
      </c>
      <c s="50" t="str">
        <f>IF('S.D.PASTE SHEET'!H724="","",UPPER('S.D.PASTE SHEET'!H724))</f>
        <v/>
      </c>
      <c s="50" t="str">
        <f>IF('S.D.PASTE SHEET'!I724="","",'S.D.PASTE SHEET'!I724)</f>
        <v/>
      </c>
      <c s="51" t="str">
        <f>IF('S.D.PASTE SHEET'!J724="","",'S.D.PASTE SHEET'!J724)</f>
        <v/>
      </c>
      <c s="50" t="str">
        <f>IF('S.D.PASTE SHEET'!K724="","",'S.D.PASTE SHEET'!K724)</f>
        <v/>
      </c>
      <c s="50" t="str">
        <f>IF('S.D.PASTE SHEET'!L724="","",'S.D.PASTE SHEET'!L724)</f>
        <v/>
      </c>
      <c s="50" t="str">
        <f>IF('S.D.PASTE SHEET'!M724="","",'S.D.PASTE SHEET'!M724)</f>
        <v/>
      </c>
      <c s="50" t="str">
        <f>IF('S.D.PASTE SHEET'!N724="","",'S.D.PASTE SHEET'!N724)</f>
        <v/>
      </c>
      <c s="50" t="str">
        <f>IF('S.D.PASTE SHEET'!O724="","",'S.D.PASTE SHEET'!O724)</f>
        <v/>
      </c>
      <c s="50" t="str">
        <f>IF('S.D.PASTE SHEET'!P724="","",'S.D.PASTE SHEET'!P724)</f>
        <v/>
      </c>
      <c s="50" t="str">
        <f>IF('S.D.PASTE SHEET'!Q724="","",'S.D.PASTE SHEET'!Q724)</f>
        <v/>
      </c>
      <c s="50" t="str">
        <f>IF('S.D.PASTE SHEET'!R724="","",'S.D.PASTE SHEET'!R724)</f>
        <v/>
      </c>
      <c s="50" t="str">
        <f>IF('S.D.PASTE SHEET'!S724="","",'S.D.PASTE SHEET'!S724)</f>
        <v/>
      </c>
      <c s="50" t="str">
        <f>IF('S.D.PASTE SHEET'!T724="","",'S.D.PASTE SHEET'!T724)</f>
        <v/>
      </c>
      <c s="50" t="str">
        <f>IF('S.D.PASTE SHEET'!U724="","",'S.D.PASTE SHEET'!U724)</f>
        <v/>
      </c>
      <c s="50" t="str">
        <f>IF('S.D.PASTE SHEET'!V724="","",'S.D.PASTE SHEET'!V724)</f>
        <v/>
      </c>
      <c s="50" t="str">
        <f>IF('S.D.PASTE SHEET'!W724="","",'S.D.PASTE SHEET'!W724)</f>
        <v/>
      </c>
      <c s="50" t="str">
        <f>IF('S.D.PASTE SHEET'!X724="","",'S.D.PASTE SHEET'!X724)</f>
        <v/>
      </c>
      <c s="50" t="str">
        <f>IF('S.D.PASTE SHEET'!Y724="","",'S.D.PASTE SHEET'!Y724)</f>
        <v/>
      </c>
      <c s="50" t="str">
        <f>IF('S.D.PASTE SHEET'!Z724="","",'S.D.PASTE SHEET'!Z724)</f>
        <v/>
      </c>
      <c s="50" t="str">
        <f>IF('S.D.PASTE SHEET'!AA724="","",'S.D.PASTE SHEET'!AA724)</f>
        <v/>
      </c>
      <c s="50" t="str">
        <f>IF('S.D.PASTE SHEET'!AB724="","",'S.D.PASTE SHEET'!AB724)</f>
        <v/>
      </c>
      <c s="50" t="str">
        <f>IF('S.D.PASTE SHEET'!AC724="","",'S.D.PASTE SHEET'!AC724)</f>
        <v/>
      </c>
      <c s="50" t="str">
        <f>IF('S.D.PASTE SHEET'!AD724="","",'S.D.PASTE SHEET'!AD724)</f>
        <v/>
      </c>
      <c s="52"/>
      <c s="48" t="str">
        <f>IF(AK724="","",IF(AK724&gt;0,COUNT($AG$2:AG724),""))</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IF(BC724="","",IF(BC724&gt;0,COUNT($AY$2:AY724),""))</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25" spans="1:66" ht="15.75" customHeight="1">
      <c r="A725" s="50" t="str">
        <f>IF('S.D.PASTE SHEET'!A725="","",'S.D.PASTE SHEET'!A725)</f>
        <v/>
      </c>
      <c s="50" t="str">
        <f>IF('S.D.PASTE SHEET'!B725="","",'S.D.PASTE SHEET'!B725)</f>
        <v/>
      </c>
      <c s="50" t="str">
        <f>IF('S.D.PASTE SHEET'!C725="","",'S.D.PASTE SHEET'!C725)</f>
        <v/>
      </c>
      <c s="51" t="str">
        <f>IF('S.D.PASTE SHEET'!D725="","",'S.D.PASTE SHEET'!D725)</f>
        <v/>
      </c>
      <c s="50" t="str">
        <f>IF('S.D.PASTE SHEET'!E725="","",UPPER('S.D.PASTE SHEET'!E725))</f>
        <v/>
      </c>
      <c s="50" t="str">
        <f>IF('S.D.PASTE SHEET'!F725="","",'S.D.PASTE SHEET'!F725)</f>
        <v/>
      </c>
      <c s="50" t="str">
        <f>IF('S.D.PASTE SHEET'!G725="","",UPPER('S.D.PASTE SHEET'!G725))</f>
        <v/>
      </c>
      <c s="50" t="str">
        <f>IF('S.D.PASTE SHEET'!H725="","",UPPER('S.D.PASTE SHEET'!H725))</f>
        <v/>
      </c>
      <c s="50" t="str">
        <f>IF('S.D.PASTE SHEET'!I725="","",'S.D.PASTE SHEET'!I725)</f>
        <v/>
      </c>
      <c s="51" t="str">
        <f>IF('S.D.PASTE SHEET'!J725="","",'S.D.PASTE SHEET'!J725)</f>
        <v/>
      </c>
      <c s="50" t="str">
        <f>IF('S.D.PASTE SHEET'!K725="","",'S.D.PASTE SHEET'!K725)</f>
        <v/>
      </c>
      <c s="50" t="str">
        <f>IF('S.D.PASTE SHEET'!L725="","",'S.D.PASTE SHEET'!L725)</f>
        <v/>
      </c>
      <c s="50" t="str">
        <f>IF('S.D.PASTE SHEET'!M725="","",'S.D.PASTE SHEET'!M725)</f>
        <v/>
      </c>
      <c s="50" t="str">
        <f>IF('S.D.PASTE SHEET'!N725="","",'S.D.PASTE SHEET'!N725)</f>
        <v/>
      </c>
      <c s="50" t="str">
        <f>IF('S.D.PASTE SHEET'!O725="","",'S.D.PASTE SHEET'!O725)</f>
        <v/>
      </c>
      <c s="50" t="str">
        <f>IF('S.D.PASTE SHEET'!P725="","",'S.D.PASTE SHEET'!P725)</f>
        <v/>
      </c>
      <c s="50" t="str">
        <f>IF('S.D.PASTE SHEET'!Q725="","",'S.D.PASTE SHEET'!Q725)</f>
        <v/>
      </c>
      <c s="50" t="str">
        <f>IF('S.D.PASTE SHEET'!R725="","",'S.D.PASTE SHEET'!R725)</f>
        <v/>
      </c>
      <c s="50" t="str">
        <f>IF('S.D.PASTE SHEET'!S725="","",'S.D.PASTE SHEET'!S725)</f>
        <v/>
      </c>
      <c s="50" t="str">
        <f>IF('S.D.PASTE SHEET'!T725="","",'S.D.PASTE SHEET'!T725)</f>
        <v/>
      </c>
      <c s="50" t="str">
        <f>IF('S.D.PASTE SHEET'!U725="","",'S.D.PASTE SHEET'!U725)</f>
        <v/>
      </c>
      <c s="50" t="str">
        <f>IF('S.D.PASTE SHEET'!V725="","",'S.D.PASTE SHEET'!V725)</f>
        <v/>
      </c>
      <c s="50" t="str">
        <f>IF('S.D.PASTE SHEET'!W725="","",'S.D.PASTE SHEET'!W725)</f>
        <v/>
      </c>
      <c s="50" t="str">
        <f>IF('S.D.PASTE SHEET'!X725="","",'S.D.PASTE SHEET'!X725)</f>
        <v/>
      </c>
      <c s="50" t="str">
        <f>IF('S.D.PASTE SHEET'!Y725="","",'S.D.PASTE SHEET'!Y725)</f>
        <v/>
      </c>
      <c s="50" t="str">
        <f>IF('S.D.PASTE SHEET'!Z725="","",'S.D.PASTE SHEET'!Z725)</f>
        <v/>
      </c>
      <c s="50" t="str">
        <f>IF('S.D.PASTE SHEET'!AA725="","",'S.D.PASTE SHEET'!AA725)</f>
        <v/>
      </c>
      <c s="50" t="str">
        <f>IF('S.D.PASTE SHEET'!AB725="","",'S.D.PASTE SHEET'!AB725)</f>
        <v/>
      </c>
      <c s="50" t="str">
        <f>IF('S.D.PASTE SHEET'!AC725="","",'S.D.PASTE SHEET'!AC725)</f>
        <v/>
      </c>
      <c s="50" t="str">
        <f>IF('S.D.PASTE SHEET'!AD725="","",'S.D.PASTE SHEET'!AD725)</f>
        <v/>
      </c>
      <c s="52"/>
      <c s="48" t="str">
        <f>IF(AK725="","",IF(AK725&gt;0,COUNT($AG$2:AG725),""))</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IF(BC725="","",IF(BC725&gt;0,COUNT($AY$2:AY725),""))</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26" spans="1:66" ht="15.75" customHeight="1">
      <c r="A726" s="50" t="str">
        <f>IF('S.D.PASTE SHEET'!A726="","",'S.D.PASTE SHEET'!A726)</f>
        <v/>
      </c>
      <c s="50" t="str">
        <f>IF('S.D.PASTE SHEET'!B726="","",'S.D.PASTE SHEET'!B726)</f>
        <v/>
      </c>
      <c s="50" t="str">
        <f>IF('S.D.PASTE SHEET'!C726="","",'S.D.PASTE SHEET'!C726)</f>
        <v/>
      </c>
      <c s="51" t="str">
        <f>IF('S.D.PASTE SHEET'!D726="","",'S.D.PASTE SHEET'!D726)</f>
        <v/>
      </c>
      <c s="50" t="str">
        <f>IF('S.D.PASTE SHEET'!E726="","",UPPER('S.D.PASTE SHEET'!E726))</f>
        <v/>
      </c>
      <c s="50" t="str">
        <f>IF('S.D.PASTE SHEET'!F726="","",'S.D.PASTE SHEET'!F726)</f>
        <v/>
      </c>
      <c s="50" t="str">
        <f>IF('S.D.PASTE SHEET'!G726="","",UPPER('S.D.PASTE SHEET'!G726))</f>
        <v/>
      </c>
      <c s="50" t="str">
        <f>IF('S.D.PASTE SHEET'!H726="","",UPPER('S.D.PASTE SHEET'!H726))</f>
        <v/>
      </c>
      <c s="50" t="str">
        <f>IF('S.D.PASTE SHEET'!I726="","",'S.D.PASTE SHEET'!I726)</f>
        <v/>
      </c>
      <c s="51" t="str">
        <f>IF('S.D.PASTE SHEET'!J726="","",'S.D.PASTE SHEET'!J726)</f>
        <v/>
      </c>
      <c s="50" t="str">
        <f>IF('S.D.PASTE SHEET'!K726="","",'S.D.PASTE SHEET'!K726)</f>
        <v/>
      </c>
      <c s="50" t="str">
        <f>IF('S.D.PASTE SHEET'!L726="","",'S.D.PASTE SHEET'!L726)</f>
        <v/>
      </c>
      <c s="50" t="str">
        <f>IF('S.D.PASTE SHEET'!M726="","",'S.D.PASTE SHEET'!M726)</f>
        <v/>
      </c>
      <c s="50" t="str">
        <f>IF('S.D.PASTE SHEET'!N726="","",'S.D.PASTE SHEET'!N726)</f>
        <v/>
      </c>
      <c s="50" t="str">
        <f>IF('S.D.PASTE SHEET'!O726="","",'S.D.PASTE SHEET'!O726)</f>
        <v/>
      </c>
      <c s="50" t="str">
        <f>IF('S.D.PASTE SHEET'!P726="","",'S.D.PASTE SHEET'!P726)</f>
        <v/>
      </c>
      <c s="50" t="str">
        <f>IF('S.D.PASTE SHEET'!Q726="","",'S.D.PASTE SHEET'!Q726)</f>
        <v/>
      </c>
      <c s="50" t="str">
        <f>IF('S.D.PASTE SHEET'!R726="","",'S.D.PASTE SHEET'!R726)</f>
        <v/>
      </c>
      <c s="50" t="str">
        <f>IF('S.D.PASTE SHEET'!S726="","",'S.D.PASTE SHEET'!S726)</f>
        <v/>
      </c>
      <c s="50" t="str">
        <f>IF('S.D.PASTE SHEET'!T726="","",'S.D.PASTE SHEET'!T726)</f>
        <v/>
      </c>
      <c s="50" t="str">
        <f>IF('S.D.PASTE SHEET'!U726="","",'S.D.PASTE SHEET'!U726)</f>
        <v/>
      </c>
      <c s="50" t="str">
        <f>IF('S.D.PASTE SHEET'!V726="","",'S.D.PASTE SHEET'!V726)</f>
        <v/>
      </c>
      <c s="50" t="str">
        <f>IF('S.D.PASTE SHEET'!W726="","",'S.D.PASTE SHEET'!W726)</f>
        <v/>
      </c>
      <c s="50" t="str">
        <f>IF('S.D.PASTE SHEET'!X726="","",'S.D.PASTE SHEET'!X726)</f>
        <v/>
      </c>
      <c s="50" t="str">
        <f>IF('S.D.PASTE SHEET'!Y726="","",'S.D.PASTE SHEET'!Y726)</f>
        <v/>
      </c>
      <c s="50" t="str">
        <f>IF('S.D.PASTE SHEET'!Z726="","",'S.D.PASTE SHEET'!Z726)</f>
        <v/>
      </c>
      <c s="50" t="str">
        <f>IF('S.D.PASTE SHEET'!AA726="","",'S.D.PASTE SHEET'!AA726)</f>
        <v/>
      </c>
      <c s="50" t="str">
        <f>IF('S.D.PASTE SHEET'!AB726="","",'S.D.PASTE SHEET'!AB726)</f>
        <v/>
      </c>
      <c s="50" t="str">
        <f>IF('S.D.PASTE SHEET'!AC726="","",'S.D.PASTE SHEET'!AC726)</f>
        <v/>
      </c>
      <c s="50" t="str">
        <f>IF('S.D.PASTE SHEET'!AD726="","",'S.D.PASTE SHEET'!AD726)</f>
        <v/>
      </c>
      <c s="52"/>
      <c s="48" t="str">
        <f>IF(AK726="","",IF(AK726&gt;0,COUNT($AG$2:AG726),""))</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IF(BC726="","",IF(BC726&gt;0,COUNT($AY$2:AY726),""))</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27" spans="1:66" ht="15.75" customHeight="1">
      <c r="A727" s="50" t="str">
        <f>IF('S.D.PASTE SHEET'!A727="","",'S.D.PASTE SHEET'!A727)</f>
        <v/>
      </c>
      <c s="50" t="str">
        <f>IF('S.D.PASTE SHEET'!B727="","",'S.D.PASTE SHEET'!B727)</f>
        <v/>
      </c>
      <c s="50" t="str">
        <f>IF('S.D.PASTE SHEET'!C727="","",'S.D.PASTE SHEET'!C727)</f>
        <v/>
      </c>
      <c s="51" t="str">
        <f>IF('S.D.PASTE SHEET'!D727="","",'S.D.PASTE SHEET'!D727)</f>
        <v/>
      </c>
      <c s="50" t="str">
        <f>IF('S.D.PASTE SHEET'!E727="","",UPPER('S.D.PASTE SHEET'!E727))</f>
        <v/>
      </c>
      <c s="50" t="str">
        <f>IF('S.D.PASTE SHEET'!F727="","",'S.D.PASTE SHEET'!F727)</f>
        <v/>
      </c>
      <c s="50" t="str">
        <f>IF('S.D.PASTE SHEET'!G727="","",UPPER('S.D.PASTE SHEET'!G727))</f>
        <v/>
      </c>
      <c s="50" t="str">
        <f>IF('S.D.PASTE SHEET'!H727="","",UPPER('S.D.PASTE SHEET'!H727))</f>
        <v/>
      </c>
      <c s="50" t="str">
        <f>IF('S.D.PASTE SHEET'!I727="","",'S.D.PASTE SHEET'!I727)</f>
        <v/>
      </c>
      <c s="51" t="str">
        <f>IF('S.D.PASTE SHEET'!J727="","",'S.D.PASTE SHEET'!J727)</f>
        <v/>
      </c>
      <c s="50" t="str">
        <f>IF('S.D.PASTE SHEET'!K727="","",'S.D.PASTE SHEET'!K727)</f>
        <v/>
      </c>
      <c s="50" t="str">
        <f>IF('S.D.PASTE SHEET'!L727="","",'S.D.PASTE SHEET'!L727)</f>
        <v/>
      </c>
      <c s="50" t="str">
        <f>IF('S.D.PASTE SHEET'!M727="","",'S.D.PASTE SHEET'!M727)</f>
        <v/>
      </c>
      <c s="50" t="str">
        <f>IF('S.D.PASTE SHEET'!N727="","",'S.D.PASTE SHEET'!N727)</f>
        <v/>
      </c>
      <c s="50" t="str">
        <f>IF('S.D.PASTE SHEET'!O727="","",'S.D.PASTE SHEET'!O727)</f>
        <v/>
      </c>
      <c s="50" t="str">
        <f>IF('S.D.PASTE SHEET'!P727="","",'S.D.PASTE SHEET'!P727)</f>
        <v/>
      </c>
      <c s="50" t="str">
        <f>IF('S.D.PASTE SHEET'!Q727="","",'S.D.PASTE SHEET'!Q727)</f>
        <v/>
      </c>
      <c s="50" t="str">
        <f>IF('S.D.PASTE SHEET'!R727="","",'S.D.PASTE SHEET'!R727)</f>
        <v/>
      </c>
      <c s="50" t="str">
        <f>IF('S.D.PASTE SHEET'!S727="","",'S.D.PASTE SHEET'!S727)</f>
        <v/>
      </c>
      <c s="50" t="str">
        <f>IF('S.D.PASTE SHEET'!T727="","",'S.D.PASTE SHEET'!T727)</f>
        <v/>
      </c>
      <c s="50" t="str">
        <f>IF('S.D.PASTE SHEET'!U727="","",'S.D.PASTE SHEET'!U727)</f>
        <v/>
      </c>
      <c s="50" t="str">
        <f>IF('S.D.PASTE SHEET'!V727="","",'S.D.PASTE SHEET'!V727)</f>
        <v/>
      </c>
      <c s="50" t="str">
        <f>IF('S.D.PASTE SHEET'!W727="","",'S.D.PASTE SHEET'!W727)</f>
        <v/>
      </c>
      <c s="50" t="str">
        <f>IF('S.D.PASTE SHEET'!X727="","",'S.D.PASTE SHEET'!X727)</f>
        <v/>
      </c>
      <c s="50" t="str">
        <f>IF('S.D.PASTE SHEET'!Y727="","",'S.D.PASTE SHEET'!Y727)</f>
        <v/>
      </c>
      <c s="50" t="str">
        <f>IF('S.D.PASTE SHEET'!Z727="","",'S.D.PASTE SHEET'!Z727)</f>
        <v/>
      </c>
      <c s="50" t="str">
        <f>IF('S.D.PASTE SHEET'!AA727="","",'S.D.PASTE SHEET'!AA727)</f>
        <v/>
      </c>
      <c s="50" t="str">
        <f>IF('S.D.PASTE SHEET'!AB727="","",'S.D.PASTE SHEET'!AB727)</f>
        <v/>
      </c>
      <c s="50" t="str">
        <f>IF('S.D.PASTE SHEET'!AC727="","",'S.D.PASTE SHEET'!AC727)</f>
        <v/>
      </c>
      <c s="50" t="str">
        <f>IF('S.D.PASTE SHEET'!AD727="","",'S.D.PASTE SHEET'!AD727)</f>
        <v/>
      </c>
      <c s="52"/>
      <c s="48" t="str">
        <f>IF(AK727="","",IF(AK727&gt;0,COUNT($AG$2:AG727),""))</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IF(BC727="","",IF(BC727&gt;0,COUNT($AY$2:AY727),""))</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28" spans="1:66" ht="15.75" customHeight="1">
      <c r="A728" s="50" t="str">
        <f>IF('S.D.PASTE SHEET'!A728="","",'S.D.PASTE SHEET'!A728)</f>
        <v/>
      </c>
      <c s="50" t="str">
        <f>IF('S.D.PASTE SHEET'!B728="","",'S.D.PASTE SHEET'!B728)</f>
        <v/>
      </c>
      <c s="50" t="str">
        <f>IF('S.D.PASTE SHEET'!C728="","",'S.D.PASTE SHEET'!C728)</f>
        <v/>
      </c>
      <c s="51" t="str">
        <f>IF('S.D.PASTE SHEET'!D728="","",'S.D.PASTE SHEET'!D728)</f>
        <v/>
      </c>
      <c s="50" t="str">
        <f>IF('S.D.PASTE SHEET'!E728="","",UPPER('S.D.PASTE SHEET'!E728))</f>
        <v/>
      </c>
      <c s="50" t="str">
        <f>IF('S.D.PASTE SHEET'!F728="","",'S.D.PASTE SHEET'!F728)</f>
        <v/>
      </c>
      <c s="50" t="str">
        <f>IF('S.D.PASTE SHEET'!G728="","",UPPER('S.D.PASTE SHEET'!G728))</f>
        <v/>
      </c>
      <c s="50" t="str">
        <f>IF('S.D.PASTE SHEET'!H728="","",UPPER('S.D.PASTE SHEET'!H728))</f>
        <v/>
      </c>
      <c s="50" t="str">
        <f>IF('S.D.PASTE SHEET'!I728="","",'S.D.PASTE SHEET'!I728)</f>
        <v/>
      </c>
      <c s="51" t="str">
        <f>IF('S.D.PASTE SHEET'!J728="","",'S.D.PASTE SHEET'!J728)</f>
        <v/>
      </c>
      <c s="50" t="str">
        <f>IF('S.D.PASTE SHEET'!K728="","",'S.D.PASTE SHEET'!K728)</f>
        <v/>
      </c>
      <c s="50" t="str">
        <f>IF('S.D.PASTE SHEET'!L728="","",'S.D.PASTE SHEET'!L728)</f>
        <v/>
      </c>
      <c s="50" t="str">
        <f>IF('S.D.PASTE SHEET'!M728="","",'S.D.PASTE SHEET'!M728)</f>
        <v/>
      </c>
      <c s="50" t="str">
        <f>IF('S.D.PASTE SHEET'!N728="","",'S.D.PASTE SHEET'!N728)</f>
        <v/>
      </c>
      <c s="50" t="str">
        <f>IF('S.D.PASTE SHEET'!O728="","",'S.D.PASTE SHEET'!O728)</f>
        <v/>
      </c>
      <c s="50" t="str">
        <f>IF('S.D.PASTE SHEET'!P728="","",'S.D.PASTE SHEET'!P728)</f>
        <v/>
      </c>
      <c s="50" t="str">
        <f>IF('S.D.PASTE SHEET'!Q728="","",'S.D.PASTE SHEET'!Q728)</f>
        <v/>
      </c>
      <c s="50" t="str">
        <f>IF('S.D.PASTE SHEET'!R728="","",'S.D.PASTE SHEET'!R728)</f>
        <v/>
      </c>
      <c s="50" t="str">
        <f>IF('S.D.PASTE SHEET'!S728="","",'S.D.PASTE SHEET'!S728)</f>
        <v/>
      </c>
      <c s="50" t="str">
        <f>IF('S.D.PASTE SHEET'!T728="","",'S.D.PASTE SHEET'!T728)</f>
        <v/>
      </c>
      <c s="50" t="str">
        <f>IF('S.D.PASTE SHEET'!U728="","",'S.D.PASTE SHEET'!U728)</f>
        <v/>
      </c>
      <c s="50" t="str">
        <f>IF('S.D.PASTE SHEET'!V728="","",'S.D.PASTE SHEET'!V728)</f>
        <v/>
      </c>
      <c s="50" t="str">
        <f>IF('S.D.PASTE SHEET'!W728="","",'S.D.PASTE SHEET'!W728)</f>
        <v/>
      </c>
      <c s="50" t="str">
        <f>IF('S.D.PASTE SHEET'!X728="","",'S.D.PASTE SHEET'!X728)</f>
        <v/>
      </c>
      <c s="50" t="str">
        <f>IF('S.D.PASTE SHEET'!Y728="","",'S.D.PASTE SHEET'!Y728)</f>
        <v/>
      </c>
      <c s="50" t="str">
        <f>IF('S.D.PASTE SHEET'!Z728="","",'S.D.PASTE SHEET'!Z728)</f>
        <v/>
      </c>
      <c s="50" t="str">
        <f>IF('S.D.PASTE SHEET'!AA728="","",'S.D.PASTE SHEET'!AA728)</f>
        <v/>
      </c>
      <c s="50" t="str">
        <f>IF('S.D.PASTE SHEET'!AB728="","",'S.D.PASTE SHEET'!AB728)</f>
        <v/>
      </c>
      <c s="50" t="str">
        <f>IF('S.D.PASTE SHEET'!AC728="","",'S.D.PASTE SHEET'!AC728)</f>
        <v/>
      </c>
      <c s="50" t="str">
        <f>IF('S.D.PASTE SHEET'!AD728="","",'S.D.PASTE SHEET'!AD728)</f>
        <v/>
      </c>
      <c s="52"/>
      <c s="48" t="str">
        <f>IF(AK728="","",IF(AK728&gt;0,COUNT($AG$2:AG728),""))</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IF(BC728="","",IF(BC728&gt;0,COUNT($AY$2:AY728),""))</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29" spans="1:66" ht="15.75" customHeight="1">
      <c r="A729" s="50" t="str">
        <f>IF('S.D.PASTE SHEET'!A729="","",'S.D.PASTE SHEET'!A729)</f>
        <v/>
      </c>
      <c s="50" t="str">
        <f>IF('S.D.PASTE SHEET'!B729="","",'S.D.PASTE SHEET'!B729)</f>
        <v/>
      </c>
      <c s="50" t="str">
        <f>IF('S.D.PASTE SHEET'!C729="","",'S.D.PASTE SHEET'!C729)</f>
        <v/>
      </c>
      <c s="51" t="str">
        <f>IF('S.D.PASTE SHEET'!D729="","",'S.D.PASTE SHEET'!D729)</f>
        <v/>
      </c>
      <c s="50" t="str">
        <f>IF('S.D.PASTE SHEET'!E729="","",UPPER('S.D.PASTE SHEET'!E729))</f>
        <v/>
      </c>
      <c s="50" t="str">
        <f>IF('S.D.PASTE SHEET'!F729="","",'S.D.PASTE SHEET'!F729)</f>
        <v/>
      </c>
      <c s="50" t="str">
        <f>IF('S.D.PASTE SHEET'!G729="","",UPPER('S.D.PASTE SHEET'!G729))</f>
        <v/>
      </c>
      <c s="50" t="str">
        <f>IF('S.D.PASTE SHEET'!H729="","",UPPER('S.D.PASTE SHEET'!H729))</f>
        <v/>
      </c>
      <c s="50" t="str">
        <f>IF('S.D.PASTE SHEET'!I729="","",'S.D.PASTE SHEET'!I729)</f>
        <v/>
      </c>
      <c s="51" t="str">
        <f>IF('S.D.PASTE SHEET'!J729="","",'S.D.PASTE SHEET'!J729)</f>
        <v/>
      </c>
      <c s="50" t="str">
        <f>IF('S.D.PASTE SHEET'!K729="","",'S.D.PASTE SHEET'!K729)</f>
        <v/>
      </c>
      <c s="50" t="str">
        <f>IF('S.D.PASTE SHEET'!L729="","",'S.D.PASTE SHEET'!L729)</f>
        <v/>
      </c>
      <c s="50" t="str">
        <f>IF('S.D.PASTE SHEET'!M729="","",'S.D.PASTE SHEET'!M729)</f>
        <v/>
      </c>
      <c s="50" t="str">
        <f>IF('S.D.PASTE SHEET'!N729="","",'S.D.PASTE SHEET'!N729)</f>
        <v/>
      </c>
      <c s="50" t="str">
        <f>IF('S.D.PASTE SHEET'!O729="","",'S.D.PASTE SHEET'!O729)</f>
        <v/>
      </c>
      <c s="50" t="str">
        <f>IF('S.D.PASTE SHEET'!P729="","",'S.D.PASTE SHEET'!P729)</f>
        <v/>
      </c>
      <c s="50" t="str">
        <f>IF('S.D.PASTE SHEET'!Q729="","",'S.D.PASTE SHEET'!Q729)</f>
        <v/>
      </c>
      <c s="50" t="str">
        <f>IF('S.D.PASTE SHEET'!R729="","",'S.D.PASTE SHEET'!R729)</f>
        <v/>
      </c>
      <c s="50" t="str">
        <f>IF('S.D.PASTE SHEET'!S729="","",'S.D.PASTE SHEET'!S729)</f>
        <v/>
      </c>
      <c s="50" t="str">
        <f>IF('S.D.PASTE SHEET'!T729="","",'S.D.PASTE SHEET'!T729)</f>
        <v/>
      </c>
      <c s="50" t="str">
        <f>IF('S.D.PASTE SHEET'!U729="","",'S.D.PASTE SHEET'!U729)</f>
        <v/>
      </c>
      <c s="50" t="str">
        <f>IF('S.D.PASTE SHEET'!V729="","",'S.D.PASTE SHEET'!V729)</f>
        <v/>
      </c>
      <c s="50" t="str">
        <f>IF('S.D.PASTE SHEET'!W729="","",'S.D.PASTE SHEET'!W729)</f>
        <v/>
      </c>
      <c s="50" t="str">
        <f>IF('S.D.PASTE SHEET'!X729="","",'S.D.PASTE SHEET'!X729)</f>
        <v/>
      </c>
      <c s="50" t="str">
        <f>IF('S.D.PASTE SHEET'!Y729="","",'S.D.PASTE SHEET'!Y729)</f>
        <v/>
      </c>
      <c s="50" t="str">
        <f>IF('S.D.PASTE SHEET'!Z729="","",'S.D.PASTE SHEET'!Z729)</f>
        <v/>
      </c>
      <c s="50" t="str">
        <f>IF('S.D.PASTE SHEET'!AA729="","",'S.D.PASTE SHEET'!AA729)</f>
        <v/>
      </c>
      <c s="50" t="str">
        <f>IF('S.D.PASTE SHEET'!AB729="","",'S.D.PASTE SHEET'!AB729)</f>
        <v/>
      </c>
      <c s="50" t="str">
        <f>IF('S.D.PASTE SHEET'!AC729="","",'S.D.PASTE SHEET'!AC729)</f>
        <v/>
      </c>
      <c s="50" t="str">
        <f>IF('S.D.PASTE SHEET'!AD729="","",'S.D.PASTE SHEET'!AD729)</f>
        <v/>
      </c>
      <c s="52"/>
      <c s="48" t="str">
        <f>IF(AK729="","",IF(AK729&gt;0,COUNT($AG$2:AG729),""))</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IF(BC729="","",IF(BC729&gt;0,COUNT($AY$2:AY729),""))</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30" spans="1:66" ht="15.75" customHeight="1">
      <c r="A730" s="50" t="str">
        <f>IF('S.D.PASTE SHEET'!A730="","",'S.D.PASTE SHEET'!A730)</f>
        <v/>
      </c>
      <c s="50" t="str">
        <f>IF('S.D.PASTE SHEET'!B730="","",'S.D.PASTE SHEET'!B730)</f>
        <v/>
      </c>
      <c s="50" t="str">
        <f>IF('S.D.PASTE SHEET'!C730="","",'S.D.PASTE SHEET'!C730)</f>
        <v/>
      </c>
      <c s="51" t="str">
        <f>IF('S.D.PASTE SHEET'!D730="","",'S.D.PASTE SHEET'!D730)</f>
        <v/>
      </c>
      <c s="50" t="str">
        <f>IF('S.D.PASTE SHEET'!E730="","",UPPER('S.D.PASTE SHEET'!E730))</f>
        <v/>
      </c>
      <c s="50" t="str">
        <f>IF('S.D.PASTE SHEET'!F730="","",'S.D.PASTE SHEET'!F730)</f>
        <v/>
      </c>
      <c s="50" t="str">
        <f>IF('S.D.PASTE SHEET'!G730="","",UPPER('S.D.PASTE SHEET'!G730))</f>
        <v/>
      </c>
      <c s="50" t="str">
        <f>IF('S.D.PASTE SHEET'!H730="","",UPPER('S.D.PASTE SHEET'!H730))</f>
        <v/>
      </c>
      <c s="50" t="str">
        <f>IF('S.D.PASTE SHEET'!I730="","",'S.D.PASTE SHEET'!I730)</f>
        <v/>
      </c>
      <c s="51" t="str">
        <f>IF('S.D.PASTE SHEET'!J730="","",'S.D.PASTE SHEET'!J730)</f>
        <v/>
      </c>
      <c s="50" t="str">
        <f>IF('S.D.PASTE SHEET'!K730="","",'S.D.PASTE SHEET'!K730)</f>
        <v/>
      </c>
      <c s="50" t="str">
        <f>IF('S.D.PASTE SHEET'!L730="","",'S.D.PASTE SHEET'!L730)</f>
        <v/>
      </c>
      <c s="50" t="str">
        <f>IF('S.D.PASTE SHEET'!M730="","",'S.D.PASTE SHEET'!M730)</f>
        <v/>
      </c>
      <c s="50" t="str">
        <f>IF('S.D.PASTE SHEET'!N730="","",'S.D.PASTE SHEET'!N730)</f>
        <v/>
      </c>
      <c s="50" t="str">
        <f>IF('S.D.PASTE SHEET'!O730="","",'S.D.PASTE SHEET'!O730)</f>
        <v/>
      </c>
      <c s="50" t="str">
        <f>IF('S.D.PASTE SHEET'!P730="","",'S.D.PASTE SHEET'!P730)</f>
        <v/>
      </c>
      <c s="50" t="str">
        <f>IF('S.D.PASTE SHEET'!Q730="","",'S.D.PASTE SHEET'!Q730)</f>
        <v/>
      </c>
      <c s="50" t="str">
        <f>IF('S.D.PASTE SHEET'!R730="","",'S.D.PASTE SHEET'!R730)</f>
        <v/>
      </c>
      <c s="50" t="str">
        <f>IF('S.D.PASTE SHEET'!S730="","",'S.D.PASTE SHEET'!S730)</f>
        <v/>
      </c>
      <c s="50" t="str">
        <f>IF('S.D.PASTE SHEET'!T730="","",'S.D.PASTE SHEET'!T730)</f>
        <v/>
      </c>
      <c s="50" t="str">
        <f>IF('S.D.PASTE SHEET'!U730="","",'S.D.PASTE SHEET'!U730)</f>
        <v/>
      </c>
      <c s="50" t="str">
        <f>IF('S.D.PASTE SHEET'!V730="","",'S.D.PASTE SHEET'!V730)</f>
        <v/>
      </c>
      <c s="50" t="str">
        <f>IF('S.D.PASTE SHEET'!W730="","",'S.D.PASTE SHEET'!W730)</f>
        <v/>
      </c>
      <c s="50" t="str">
        <f>IF('S.D.PASTE SHEET'!X730="","",'S.D.PASTE SHEET'!X730)</f>
        <v/>
      </c>
      <c s="50" t="str">
        <f>IF('S.D.PASTE SHEET'!Y730="","",'S.D.PASTE SHEET'!Y730)</f>
        <v/>
      </c>
      <c s="50" t="str">
        <f>IF('S.D.PASTE SHEET'!Z730="","",'S.D.PASTE SHEET'!Z730)</f>
        <v/>
      </c>
      <c s="50" t="str">
        <f>IF('S.D.PASTE SHEET'!AA730="","",'S.D.PASTE SHEET'!AA730)</f>
        <v/>
      </c>
      <c s="50" t="str">
        <f>IF('S.D.PASTE SHEET'!AB730="","",'S.D.PASTE SHEET'!AB730)</f>
        <v/>
      </c>
      <c s="50" t="str">
        <f>IF('S.D.PASTE SHEET'!AC730="","",'S.D.PASTE SHEET'!AC730)</f>
        <v/>
      </c>
      <c s="50" t="str">
        <f>IF('S.D.PASTE SHEET'!AD730="","",'S.D.PASTE SHEET'!AD730)</f>
        <v/>
      </c>
      <c s="52"/>
      <c s="48" t="str">
        <f>IF(AK730="","",IF(AK730&gt;0,COUNT($AG$2:AG730),""))</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IF(BC730="","",IF(BC730&gt;0,COUNT($AY$2:AY730),""))</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31" spans="1:66" ht="15.75" customHeight="1">
      <c r="A731" s="50" t="str">
        <f>IF('S.D.PASTE SHEET'!A731="","",'S.D.PASTE SHEET'!A731)</f>
        <v/>
      </c>
      <c s="50" t="str">
        <f>IF('S.D.PASTE SHEET'!B731="","",'S.D.PASTE SHEET'!B731)</f>
        <v/>
      </c>
      <c s="50" t="str">
        <f>IF('S.D.PASTE SHEET'!C731="","",'S.D.PASTE SHEET'!C731)</f>
        <v/>
      </c>
      <c s="51" t="str">
        <f>IF('S.D.PASTE SHEET'!D731="","",'S.D.PASTE SHEET'!D731)</f>
        <v/>
      </c>
      <c s="50" t="str">
        <f>IF('S.D.PASTE SHEET'!E731="","",UPPER('S.D.PASTE SHEET'!E731))</f>
        <v/>
      </c>
      <c s="50" t="str">
        <f>IF('S.D.PASTE SHEET'!F731="","",'S.D.PASTE SHEET'!F731)</f>
        <v/>
      </c>
      <c s="50" t="str">
        <f>IF('S.D.PASTE SHEET'!G731="","",UPPER('S.D.PASTE SHEET'!G731))</f>
        <v/>
      </c>
      <c s="50" t="str">
        <f>IF('S.D.PASTE SHEET'!H731="","",UPPER('S.D.PASTE SHEET'!H731))</f>
        <v/>
      </c>
      <c s="50" t="str">
        <f>IF('S.D.PASTE SHEET'!I731="","",'S.D.PASTE SHEET'!I731)</f>
        <v/>
      </c>
      <c s="51" t="str">
        <f>IF('S.D.PASTE SHEET'!J731="","",'S.D.PASTE SHEET'!J731)</f>
        <v/>
      </c>
      <c s="50" t="str">
        <f>IF('S.D.PASTE SHEET'!K731="","",'S.D.PASTE SHEET'!K731)</f>
        <v/>
      </c>
      <c s="50" t="str">
        <f>IF('S.D.PASTE SHEET'!L731="","",'S.D.PASTE SHEET'!L731)</f>
        <v/>
      </c>
      <c s="50" t="str">
        <f>IF('S.D.PASTE SHEET'!M731="","",'S.D.PASTE SHEET'!M731)</f>
        <v/>
      </c>
      <c s="50" t="str">
        <f>IF('S.D.PASTE SHEET'!N731="","",'S.D.PASTE SHEET'!N731)</f>
        <v/>
      </c>
      <c s="50" t="str">
        <f>IF('S.D.PASTE SHEET'!O731="","",'S.D.PASTE SHEET'!O731)</f>
        <v/>
      </c>
      <c s="50" t="str">
        <f>IF('S.D.PASTE SHEET'!P731="","",'S.D.PASTE SHEET'!P731)</f>
        <v/>
      </c>
      <c s="50" t="str">
        <f>IF('S.D.PASTE SHEET'!Q731="","",'S.D.PASTE SHEET'!Q731)</f>
        <v/>
      </c>
      <c s="50" t="str">
        <f>IF('S.D.PASTE SHEET'!R731="","",'S.D.PASTE SHEET'!R731)</f>
        <v/>
      </c>
      <c s="50" t="str">
        <f>IF('S.D.PASTE SHEET'!S731="","",'S.D.PASTE SHEET'!S731)</f>
        <v/>
      </c>
      <c s="50" t="str">
        <f>IF('S.D.PASTE SHEET'!T731="","",'S.D.PASTE SHEET'!T731)</f>
        <v/>
      </c>
      <c s="50" t="str">
        <f>IF('S.D.PASTE SHEET'!U731="","",'S.D.PASTE SHEET'!U731)</f>
        <v/>
      </c>
      <c s="50" t="str">
        <f>IF('S.D.PASTE SHEET'!V731="","",'S.D.PASTE SHEET'!V731)</f>
        <v/>
      </c>
      <c s="50" t="str">
        <f>IF('S.D.PASTE SHEET'!W731="","",'S.D.PASTE SHEET'!W731)</f>
        <v/>
      </c>
      <c s="50" t="str">
        <f>IF('S.D.PASTE SHEET'!X731="","",'S.D.PASTE SHEET'!X731)</f>
        <v/>
      </c>
      <c s="50" t="str">
        <f>IF('S.D.PASTE SHEET'!Y731="","",'S.D.PASTE SHEET'!Y731)</f>
        <v/>
      </c>
      <c s="50" t="str">
        <f>IF('S.D.PASTE SHEET'!Z731="","",'S.D.PASTE SHEET'!Z731)</f>
        <v/>
      </c>
      <c s="50" t="str">
        <f>IF('S.D.PASTE SHEET'!AA731="","",'S.D.PASTE SHEET'!AA731)</f>
        <v/>
      </c>
      <c s="50" t="str">
        <f>IF('S.D.PASTE SHEET'!AB731="","",'S.D.PASTE SHEET'!AB731)</f>
        <v/>
      </c>
      <c s="50" t="str">
        <f>IF('S.D.PASTE SHEET'!AC731="","",'S.D.PASTE SHEET'!AC731)</f>
        <v/>
      </c>
      <c s="50" t="str">
        <f>IF('S.D.PASTE SHEET'!AD731="","",'S.D.PASTE SHEET'!AD731)</f>
        <v/>
      </c>
      <c s="52"/>
      <c s="48" t="str">
        <f>IF(AK731="","",IF(AK731&gt;0,COUNT($AG$2:AG731),""))</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IF(BC731="","",IF(BC731&gt;0,COUNT($AY$2:AY731),""))</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32" spans="1:66" ht="15.75" customHeight="1">
      <c r="A732" s="50" t="str">
        <f>IF('S.D.PASTE SHEET'!A732="","",'S.D.PASTE SHEET'!A732)</f>
        <v/>
      </c>
      <c s="50" t="str">
        <f>IF('S.D.PASTE SHEET'!B732="","",'S.D.PASTE SHEET'!B732)</f>
        <v/>
      </c>
      <c s="50" t="str">
        <f>IF('S.D.PASTE SHEET'!C732="","",'S.D.PASTE SHEET'!C732)</f>
        <v/>
      </c>
      <c s="51" t="str">
        <f>IF('S.D.PASTE SHEET'!D732="","",'S.D.PASTE SHEET'!D732)</f>
        <v/>
      </c>
      <c s="50" t="str">
        <f>IF('S.D.PASTE SHEET'!E732="","",UPPER('S.D.PASTE SHEET'!E732))</f>
        <v/>
      </c>
      <c s="50" t="str">
        <f>IF('S.D.PASTE SHEET'!F732="","",'S.D.PASTE SHEET'!F732)</f>
        <v/>
      </c>
      <c s="50" t="str">
        <f>IF('S.D.PASTE SHEET'!G732="","",UPPER('S.D.PASTE SHEET'!G732))</f>
        <v/>
      </c>
      <c s="50" t="str">
        <f>IF('S.D.PASTE SHEET'!H732="","",UPPER('S.D.PASTE SHEET'!H732))</f>
        <v/>
      </c>
      <c s="50" t="str">
        <f>IF('S.D.PASTE SHEET'!I732="","",'S.D.PASTE SHEET'!I732)</f>
        <v/>
      </c>
      <c s="51" t="str">
        <f>IF('S.D.PASTE SHEET'!J732="","",'S.D.PASTE SHEET'!J732)</f>
        <v/>
      </c>
      <c s="50" t="str">
        <f>IF('S.D.PASTE SHEET'!K732="","",'S.D.PASTE SHEET'!K732)</f>
        <v/>
      </c>
      <c s="50" t="str">
        <f>IF('S.D.PASTE SHEET'!L732="","",'S.D.PASTE SHEET'!L732)</f>
        <v/>
      </c>
      <c s="50" t="str">
        <f>IF('S.D.PASTE SHEET'!M732="","",'S.D.PASTE SHEET'!M732)</f>
        <v/>
      </c>
      <c s="50" t="str">
        <f>IF('S.D.PASTE SHEET'!N732="","",'S.D.PASTE SHEET'!N732)</f>
        <v/>
      </c>
      <c s="50" t="str">
        <f>IF('S.D.PASTE SHEET'!O732="","",'S.D.PASTE SHEET'!O732)</f>
        <v/>
      </c>
      <c s="50" t="str">
        <f>IF('S.D.PASTE SHEET'!P732="","",'S.D.PASTE SHEET'!P732)</f>
        <v/>
      </c>
      <c s="50" t="str">
        <f>IF('S.D.PASTE SHEET'!Q732="","",'S.D.PASTE SHEET'!Q732)</f>
        <v/>
      </c>
      <c s="50" t="str">
        <f>IF('S.D.PASTE SHEET'!R732="","",'S.D.PASTE SHEET'!R732)</f>
        <v/>
      </c>
      <c s="50" t="str">
        <f>IF('S.D.PASTE SHEET'!S732="","",'S.D.PASTE SHEET'!S732)</f>
        <v/>
      </c>
      <c s="50" t="str">
        <f>IF('S.D.PASTE SHEET'!T732="","",'S.D.PASTE SHEET'!T732)</f>
        <v/>
      </c>
      <c s="50" t="str">
        <f>IF('S.D.PASTE SHEET'!U732="","",'S.D.PASTE SHEET'!U732)</f>
        <v/>
      </c>
      <c s="50" t="str">
        <f>IF('S.D.PASTE SHEET'!V732="","",'S.D.PASTE SHEET'!V732)</f>
        <v/>
      </c>
      <c s="50" t="str">
        <f>IF('S.D.PASTE SHEET'!W732="","",'S.D.PASTE SHEET'!W732)</f>
        <v/>
      </c>
      <c s="50" t="str">
        <f>IF('S.D.PASTE SHEET'!X732="","",'S.D.PASTE SHEET'!X732)</f>
        <v/>
      </c>
      <c s="50" t="str">
        <f>IF('S.D.PASTE SHEET'!Y732="","",'S.D.PASTE SHEET'!Y732)</f>
        <v/>
      </c>
      <c s="50" t="str">
        <f>IF('S.D.PASTE SHEET'!Z732="","",'S.D.PASTE SHEET'!Z732)</f>
        <v/>
      </c>
      <c s="50" t="str">
        <f>IF('S.D.PASTE SHEET'!AA732="","",'S.D.PASTE SHEET'!AA732)</f>
        <v/>
      </c>
      <c s="50" t="str">
        <f>IF('S.D.PASTE SHEET'!AB732="","",'S.D.PASTE SHEET'!AB732)</f>
        <v/>
      </c>
      <c s="50" t="str">
        <f>IF('S.D.PASTE SHEET'!AC732="","",'S.D.PASTE SHEET'!AC732)</f>
        <v/>
      </c>
      <c s="50" t="str">
        <f>IF('S.D.PASTE SHEET'!AD732="","",'S.D.PASTE SHEET'!AD732)</f>
        <v/>
      </c>
      <c s="52"/>
      <c s="48" t="str">
        <f>IF(AK732="","",IF(AK732&gt;0,COUNT($AG$2:AG732),""))</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IF(BC732="","",IF(BC732&gt;0,COUNT($AY$2:AY732),""))</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33" spans="1:66" ht="15.75" customHeight="1">
      <c r="A733" s="50" t="str">
        <f>IF('S.D.PASTE SHEET'!A733="","",'S.D.PASTE SHEET'!A733)</f>
        <v/>
      </c>
      <c s="50" t="str">
        <f>IF('S.D.PASTE SHEET'!B733="","",'S.D.PASTE SHEET'!B733)</f>
        <v/>
      </c>
      <c s="50" t="str">
        <f>IF('S.D.PASTE SHEET'!C733="","",'S.D.PASTE SHEET'!C733)</f>
        <v/>
      </c>
      <c s="51" t="str">
        <f>IF('S.D.PASTE SHEET'!D733="","",'S.D.PASTE SHEET'!D733)</f>
        <v/>
      </c>
      <c s="50" t="str">
        <f>IF('S.D.PASTE SHEET'!E733="","",UPPER('S.D.PASTE SHEET'!E733))</f>
        <v/>
      </c>
      <c s="50" t="str">
        <f>IF('S.D.PASTE SHEET'!F733="","",'S.D.PASTE SHEET'!F733)</f>
        <v/>
      </c>
      <c s="50" t="str">
        <f>IF('S.D.PASTE SHEET'!G733="","",UPPER('S.D.PASTE SHEET'!G733))</f>
        <v/>
      </c>
      <c s="50" t="str">
        <f>IF('S.D.PASTE SHEET'!H733="","",UPPER('S.D.PASTE SHEET'!H733))</f>
        <v/>
      </c>
      <c s="50" t="str">
        <f>IF('S.D.PASTE SHEET'!I733="","",'S.D.PASTE SHEET'!I733)</f>
        <v/>
      </c>
      <c s="51" t="str">
        <f>IF('S.D.PASTE SHEET'!J733="","",'S.D.PASTE SHEET'!J733)</f>
        <v/>
      </c>
      <c s="50" t="str">
        <f>IF('S.D.PASTE SHEET'!K733="","",'S.D.PASTE SHEET'!K733)</f>
        <v/>
      </c>
      <c s="50" t="str">
        <f>IF('S.D.PASTE SHEET'!L733="","",'S.D.PASTE SHEET'!L733)</f>
        <v/>
      </c>
      <c s="50" t="str">
        <f>IF('S.D.PASTE SHEET'!M733="","",'S.D.PASTE SHEET'!M733)</f>
        <v/>
      </c>
      <c s="50" t="str">
        <f>IF('S.D.PASTE SHEET'!N733="","",'S.D.PASTE SHEET'!N733)</f>
        <v/>
      </c>
      <c s="50" t="str">
        <f>IF('S.D.PASTE SHEET'!O733="","",'S.D.PASTE SHEET'!O733)</f>
        <v/>
      </c>
      <c s="50" t="str">
        <f>IF('S.D.PASTE SHEET'!P733="","",'S.D.PASTE SHEET'!P733)</f>
        <v/>
      </c>
      <c s="50" t="str">
        <f>IF('S.D.PASTE SHEET'!Q733="","",'S.D.PASTE SHEET'!Q733)</f>
        <v/>
      </c>
      <c s="50" t="str">
        <f>IF('S.D.PASTE SHEET'!R733="","",'S.D.PASTE SHEET'!R733)</f>
        <v/>
      </c>
      <c s="50" t="str">
        <f>IF('S.D.PASTE SHEET'!S733="","",'S.D.PASTE SHEET'!S733)</f>
        <v/>
      </c>
      <c s="50" t="str">
        <f>IF('S.D.PASTE SHEET'!T733="","",'S.D.PASTE SHEET'!T733)</f>
        <v/>
      </c>
      <c s="50" t="str">
        <f>IF('S.D.PASTE SHEET'!U733="","",'S.D.PASTE SHEET'!U733)</f>
        <v/>
      </c>
      <c s="50" t="str">
        <f>IF('S.D.PASTE SHEET'!V733="","",'S.D.PASTE SHEET'!V733)</f>
        <v/>
      </c>
      <c s="50" t="str">
        <f>IF('S.D.PASTE SHEET'!W733="","",'S.D.PASTE SHEET'!W733)</f>
        <v/>
      </c>
      <c s="50" t="str">
        <f>IF('S.D.PASTE SHEET'!X733="","",'S.D.PASTE SHEET'!X733)</f>
        <v/>
      </c>
      <c s="50" t="str">
        <f>IF('S.D.PASTE SHEET'!Y733="","",'S.D.PASTE SHEET'!Y733)</f>
        <v/>
      </c>
      <c s="50" t="str">
        <f>IF('S.D.PASTE SHEET'!Z733="","",'S.D.PASTE SHEET'!Z733)</f>
        <v/>
      </c>
      <c s="50" t="str">
        <f>IF('S.D.PASTE SHEET'!AA733="","",'S.D.PASTE SHEET'!AA733)</f>
        <v/>
      </c>
      <c s="50" t="str">
        <f>IF('S.D.PASTE SHEET'!AB733="","",'S.D.PASTE SHEET'!AB733)</f>
        <v/>
      </c>
      <c s="50" t="str">
        <f>IF('S.D.PASTE SHEET'!AC733="","",'S.D.PASTE SHEET'!AC733)</f>
        <v/>
      </c>
      <c s="50" t="str">
        <f>IF('S.D.PASTE SHEET'!AD733="","",'S.D.PASTE SHEET'!AD733)</f>
        <v/>
      </c>
      <c s="52"/>
      <c s="48" t="str">
        <f>IF(AK733="","",IF(AK733&gt;0,COUNT($AG$2:AG733),""))</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IF(BC733="","",IF(BC733&gt;0,COUNT($AY$2:AY733),""))</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34" spans="1:66" ht="15.75" customHeight="1">
      <c r="A734" s="50" t="str">
        <f>IF('S.D.PASTE SHEET'!A734="","",'S.D.PASTE SHEET'!A734)</f>
        <v/>
      </c>
      <c s="50" t="str">
        <f>IF('S.D.PASTE SHEET'!B734="","",'S.D.PASTE SHEET'!B734)</f>
        <v/>
      </c>
      <c s="50" t="str">
        <f>IF('S.D.PASTE SHEET'!C734="","",'S.D.PASTE SHEET'!C734)</f>
        <v/>
      </c>
      <c s="51" t="str">
        <f>IF('S.D.PASTE SHEET'!D734="","",'S.D.PASTE SHEET'!D734)</f>
        <v/>
      </c>
      <c s="50" t="str">
        <f>IF('S.D.PASTE SHEET'!E734="","",UPPER('S.D.PASTE SHEET'!E734))</f>
        <v/>
      </c>
      <c s="50" t="str">
        <f>IF('S.D.PASTE SHEET'!F734="","",'S.D.PASTE SHEET'!F734)</f>
        <v/>
      </c>
      <c s="50" t="str">
        <f>IF('S.D.PASTE SHEET'!G734="","",UPPER('S.D.PASTE SHEET'!G734))</f>
        <v/>
      </c>
      <c s="50" t="str">
        <f>IF('S.D.PASTE SHEET'!H734="","",UPPER('S.D.PASTE SHEET'!H734))</f>
        <v/>
      </c>
      <c s="50" t="str">
        <f>IF('S.D.PASTE SHEET'!I734="","",'S.D.PASTE SHEET'!I734)</f>
        <v/>
      </c>
      <c s="51" t="str">
        <f>IF('S.D.PASTE SHEET'!J734="","",'S.D.PASTE SHEET'!J734)</f>
        <v/>
      </c>
      <c s="50" t="str">
        <f>IF('S.D.PASTE SHEET'!K734="","",'S.D.PASTE SHEET'!K734)</f>
        <v/>
      </c>
      <c s="50" t="str">
        <f>IF('S.D.PASTE SHEET'!L734="","",'S.D.PASTE SHEET'!L734)</f>
        <v/>
      </c>
      <c s="50" t="str">
        <f>IF('S.D.PASTE SHEET'!M734="","",'S.D.PASTE SHEET'!M734)</f>
        <v/>
      </c>
      <c s="50" t="str">
        <f>IF('S.D.PASTE SHEET'!N734="","",'S.D.PASTE SHEET'!N734)</f>
        <v/>
      </c>
      <c s="50" t="str">
        <f>IF('S.D.PASTE SHEET'!O734="","",'S.D.PASTE SHEET'!O734)</f>
        <v/>
      </c>
      <c s="50" t="str">
        <f>IF('S.D.PASTE SHEET'!P734="","",'S.D.PASTE SHEET'!P734)</f>
        <v/>
      </c>
      <c s="50" t="str">
        <f>IF('S.D.PASTE SHEET'!Q734="","",'S.D.PASTE SHEET'!Q734)</f>
        <v/>
      </c>
      <c s="50" t="str">
        <f>IF('S.D.PASTE SHEET'!R734="","",'S.D.PASTE SHEET'!R734)</f>
        <v/>
      </c>
      <c s="50" t="str">
        <f>IF('S.D.PASTE SHEET'!S734="","",'S.D.PASTE SHEET'!S734)</f>
        <v/>
      </c>
      <c s="50" t="str">
        <f>IF('S.D.PASTE SHEET'!T734="","",'S.D.PASTE SHEET'!T734)</f>
        <v/>
      </c>
      <c s="50" t="str">
        <f>IF('S.D.PASTE SHEET'!U734="","",'S.D.PASTE SHEET'!U734)</f>
        <v/>
      </c>
      <c s="50" t="str">
        <f>IF('S.D.PASTE SHEET'!V734="","",'S.D.PASTE SHEET'!V734)</f>
        <v/>
      </c>
      <c s="50" t="str">
        <f>IF('S.D.PASTE SHEET'!W734="","",'S.D.PASTE SHEET'!W734)</f>
        <v/>
      </c>
      <c s="50" t="str">
        <f>IF('S.D.PASTE SHEET'!X734="","",'S.D.PASTE SHEET'!X734)</f>
        <v/>
      </c>
      <c s="50" t="str">
        <f>IF('S.D.PASTE SHEET'!Y734="","",'S.D.PASTE SHEET'!Y734)</f>
        <v/>
      </c>
      <c s="50" t="str">
        <f>IF('S.D.PASTE SHEET'!Z734="","",'S.D.PASTE SHEET'!Z734)</f>
        <v/>
      </c>
      <c s="50" t="str">
        <f>IF('S.D.PASTE SHEET'!AA734="","",'S.D.PASTE SHEET'!AA734)</f>
        <v/>
      </c>
      <c s="50" t="str">
        <f>IF('S.D.PASTE SHEET'!AB734="","",'S.D.PASTE SHEET'!AB734)</f>
        <v/>
      </c>
      <c s="50" t="str">
        <f>IF('S.D.PASTE SHEET'!AC734="","",'S.D.PASTE SHEET'!AC734)</f>
        <v/>
      </c>
      <c s="50" t="str">
        <f>IF('S.D.PASTE SHEET'!AD734="","",'S.D.PASTE SHEET'!AD734)</f>
        <v/>
      </c>
      <c s="52"/>
      <c s="48" t="str">
        <f>IF(AK734="","",IF(AK734&gt;0,COUNT($AG$2:AG734),""))</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IF(BC734="","",IF(BC734&gt;0,COUNT($AY$2:AY734),""))</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35" spans="1:66" ht="15.75" customHeight="1">
      <c r="A735" s="50" t="str">
        <f>IF('S.D.PASTE SHEET'!A735="","",'S.D.PASTE SHEET'!A735)</f>
        <v/>
      </c>
      <c s="50" t="str">
        <f>IF('S.D.PASTE SHEET'!B735="","",'S.D.PASTE SHEET'!B735)</f>
        <v/>
      </c>
      <c s="50" t="str">
        <f>IF('S.D.PASTE SHEET'!C735="","",'S.D.PASTE SHEET'!C735)</f>
        <v/>
      </c>
      <c s="51" t="str">
        <f>IF('S.D.PASTE SHEET'!D735="","",'S.D.PASTE SHEET'!D735)</f>
        <v/>
      </c>
      <c s="50" t="str">
        <f>IF('S.D.PASTE SHEET'!E735="","",UPPER('S.D.PASTE SHEET'!E735))</f>
        <v/>
      </c>
      <c s="50" t="str">
        <f>IF('S.D.PASTE SHEET'!F735="","",'S.D.PASTE SHEET'!F735)</f>
        <v/>
      </c>
      <c s="50" t="str">
        <f>IF('S.D.PASTE SHEET'!G735="","",UPPER('S.D.PASTE SHEET'!G735))</f>
        <v/>
      </c>
      <c s="50" t="str">
        <f>IF('S.D.PASTE SHEET'!H735="","",UPPER('S.D.PASTE SHEET'!H735))</f>
        <v/>
      </c>
      <c s="50" t="str">
        <f>IF('S.D.PASTE SHEET'!I735="","",'S.D.PASTE SHEET'!I735)</f>
        <v/>
      </c>
      <c s="51" t="str">
        <f>IF('S.D.PASTE SHEET'!J735="","",'S.D.PASTE SHEET'!J735)</f>
        <v/>
      </c>
      <c s="50" t="str">
        <f>IF('S.D.PASTE SHEET'!K735="","",'S.D.PASTE SHEET'!K735)</f>
        <v/>
      </c>
      <c s="50" t="str">
        <f>IF('S.D.PASTE SHEET'!L735="","",'S.D.PASTE SHEET'!L735)</f>
        <v/>
      </c>
      <c s="50" t="str">
        <f>IF('S.D.PASTE SHEET'!M735="","",'S.D.PASTE SHEET'!M735)</f>
        <v/>
      </c>
      <c s="50" t="str">
        <f>IF('S.D.PASTE SHEET'!N735="","",'S.D.PASTE SHEET'!N735)</f>
        <v/>
      </c>
      <c s="50" t="str">
        <f>IF('S.D.PASTE SHEET'!O735="","",'S.D.PASTE SHEET'!O735)</f>
        <v/>
      </c>
      <c s="50" t="str">
        <f>IF('S.D.PASTE SHEET'!P735="","",'S.D.PASTE SHEET'!P735)</f>
        <v/>
      </c>
      <c s="50" t="str">
        <f>IF('S.D.PASTE SHEET'!Q735="","",'S.D.PASTE SHEET'!Q735)</f>
        <v/>
      </c>
      <c s="50" t="str">
        <f>IF('S.D.PASTE SHEET'!R735="","",'S.D.PASTE SHEET'!R735)</f>
        <v/>
      </c>
      <c s="50" t="str">
        <f>IF('S.D.PASTE SHEET'!S735="","",'S.D.PASTE SHEET'!S735)</f>
        <v/>
      </c>
      <c s="50" t="str">
        <f>IF('S.D.PASTE SHEET'!T735="","",'S.D.PASTE SHEET'!T735)</f>
        <v/>
      </c>
      <c s="50" t="str">
        <f>IF('S.D.PASTE SHEET'!U735="","",'S.D.PASTE SHEET'!U735)</f>
        <v/>
      </c>
      <c s="50" t="str">
        <f>IF('S.D.PASTE SHEET'!V735="","",'S.D.PASTE SHEET'!V735)</f>
        <v/>
      </c>
      <c s="50" t="str">
        <f>IF('S.D.PASTE SHEET'!W735="","",'S.D.PASTE SHEET'!W735)</f>
        <v/>
      </c>
      <c s="50" t="str">
        <f>IF('S.D.PASTE SHEET'!X735="","",'S.D.PASTE SHEET'!X735)</f>
        <v/>
      </c>
      <c s="50" t="str">
        <f>IF('S.D.PASTE SHEET'!Y735="","",'S.D.PASTE SHEET'!Y735)</f>
        <v/>
      </c>
      <c s="50" t="str">
        <f>IF('S.D.PASTE SHEET'!Z735="","",'S.D.PASTE SHEET'!Z735)</f>
        <v/>
      </c>
      <c s="50" t="str">
        <f>IF('S.D.PASTE SHEET'!AA735="","",'S.D.PASTE SHEET'!AA735)</f>
        <v/>
      </c>
      <c s="50" t="str">
        <f>IF('S.D.PASTE SHEET'!AB735="","",'S.D.PASTE SHEET'!AB735)</f>
        <v/>
      </c>
      <c s="50" t="str">
        <f>IF('S.D.PASTE SHEET'!AC735="","",'S.D.PASTE SHEET'!AC735)</f>
        <v/>
      </c>
      <c s="50" t="str">
        <f>IF('S.D.PASTE SHEET'!AD735="","",'S.D.PASTE SHEET'!AD735)</f>
        <v/>
      </c>
      <c s="52"/>
      <c s="48" t="str">
        <f>IF(AK735="","",IF(AK735&gt;0,COUNT($AG$2:AG735),""))</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IF(BC735="","",IF(BC735&gt;0,COUNT($AY$2:AY735),""))</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36" spans="1:66" ht="15.75" customHeight="1">
      <c r="A736" s="50" t="str">
        <f>IF('S.D.PASTE SHEET'!A736="","",'S.D.PASTE SHEET'!A736)</f>
        <v/>
      </c>
      <c s="50" t="str">
        <f>IF('S.D.PASTE SHEET'!B736="","",'S.D.PASTE SHEET'!B736)</f>
        <v/>
      </c>
      <c s="50" t="str">
        <f>IF('S.D.PASTE SHEET'!C736="","",'S.D.PASTE SHEET'!C736)</f>
        <v/>
      </c>
      <c s="51" t="str">
        <f>IF('S.D.PASTE SHEET'!D736="","",'S.D.PASTE SHEET'!D736)</f>
        <v/>
      </c>
      <c s="50" t="str">
        <f>IF('S.D.PASTE SHEET'!E736="","",UPPER('S.D.PASTE SHEET'!E736))</f>
        <v/>
      </c>
      <c s="50" t="str">
        <f>IF('S.D.PASTE SHEET'!F736="","",'S.D.PASTE SHEET'!F736)</f>
        <v/>
      </c>
      <c s="50" t="str">
        <f>IF('S.D.PASTE SHEET'!G736="","",UPPER('S.D.PASTE SHEET'!G736))</f>
        <v/>
      </c>
      <c s="50" t="str">
        <f>IF('S.D.PASTE SHEET'!H736="","",UPPER('S.D.PASTE SHEET'!H736))</f>
        <v/>
      </c>
      <c s="50" t="str">
        <f>IF('S.D.PASTE SHEET'!I736="","",'S.D.PASTE SHEET'!I736)</f>
        <v/>
      </c>
      <c s="51" t="str">
        <f>IF('S.D.PASTE SHEET'!J736="","",'S.D.PASTE SHEET'!J736)</f>
        <v/>
      </c>
      <c s="50" t="str">
        <f>IF('S.D.PASTE SHEET'!K736="","",'S.D.PASTE SHEET'!K736)</f>
        <v/>
      </c>
      <c s="50" t="str">
        <f>IF('S.D.PASTE SHEET'!L736="","",'S.D.PASTE SHEET'!L736)</f>
        <v/>
      </c>
      <c s="50" t="str">
        <f>IF('S.D.PASTE SHEET'!M736="","",'S.D.PASTE SHEET'!M736)</f>
        <v/>
      </c>
      <c s="50" t="str">
        <f>IF('S.D.PASTE SHEET'!N736="","",'S.D.PASTE SHEET'!N736)</f>
        <v/>
      </c>
      <c s="50" t="str">
        <f>IF('S.D.PASTE SHEET'!O736="","",'S.D.PASTE SHEET'!O736)</f>
        <v/>
      </c>
      <c s="50" t="str">
        <f>IF('S.D.PASTE SHEET'!P736="","",'S.D.PASTE SHEET'!P736)</f>
        <v/>
      </c>
      <c s="50" t="str">
        <f>IF('S.D.PASTE SHEET'!Q736="","",'S.D.PASTE SHEET'!Q736)</f>
        <v/>
      </c>
      <c s="50" t="str">
        <f>IF('S.D.PASTE SHEET'!R736="","",'S.D.PASTE SHEET'!R736)</f>
        <v/>
      </c>
      <c s="50" t="str">
        <f>IF('S.D.PASTE SHEET'!S736="","",'S.D.PASTE SHEET'!S736)</f>
        <v/>
      </c>
      <c s="50" t="str">
        <f>IF('S.D.PASTE SHEET'!T736="","",'S.D.PASTE SHEET'!T736)</f>
        <v/>
      </c>
      <c s="50" t="str">
        <f>IF('S.D.PASTE SHEET'!U736="","",'S.D.PASTE SHEET'!U736)</f>
        <v/>
      </c>
      <c s="50" t="str">
        <f>IF('S.D.PASTE SHEET'!V736="","",'S.D.PASTE SHEET'!V736)</f>
        <v/>
      </c>
      <c s="50" t="str">
        <f>IF('S.D.PASTE SHEET'!W736="","",'S.D.PASTE SHEET'!W736)</f>
        <v/>
      </c>
      <c s="50" t="str">
        <f>IF('S.D.PASTE SHEET'!X736="","",'S.D.PASTE SHEET'!X736)</f>
        <v/>
      </c>
      <c s="50" t="str">
        <f>IF('S.D.PASTE SHEET'!Y736="","",'S.D.PASTE SHEET'!Y736)</f>
        <v/>
      </c>
      <c s="50" t="str">
        <f>IF('S.D.PASTE SHEET'!Z736="","",'S.D.PASTE SHEET'!Z736)</f>
        <v/>
      </c>
      <c s="50" t="str">
        <f>IF('S.D.PASTE SHEET'!AA736="","",'S.D.PASTE SHEET'!AA736)</f>
        <v/>
      </c>
      <c s="50" t="str">
        <f>IF('S.D.PASTE SHEET'!AB736="","",'S.D.PASTE SHEET'!AB736)</f>
        <v/>
      </c>
      <c s="50" t="str">
        <f>IF('S.D.PASTE SHEET'!AC736="","",'S.D.PASTE SHEET'!AC736)</f>
        <v/>
      </c>
      <c s="50" t="str">
        <f>IF('S.D.PASTE SHEET'!AD736="","",'S.D.PASTE SHEET'!AD736)</f>
        <v/>
      </c>
      <c s="52"/>
      <c s="48" t="str">
        <f>IF(AK736="","",IF(AK736&gt;0,COUNT($AG$2:AG736),""))</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IF(BC736="","",IF(BC736&gt;0,COUNT($AY$2:AY736),""))</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37" spans="1:66" ht="15.75" customHeight="1">
      <c r="A737" s="50" t="str">
        <f>IF('S.D.PASTE SHEET'!A737="","",'S.D.PASTE SHEET'!A737)</f>
        <v/>
      </c>
      <c s="50" t="str">
        <f>IF('S.D.PASTE SHEET'!B737="","",'S.D.PASTE SHEET'!B737)</f>
        <v/>
      </c>
      <c s="50" t="str">
        <f>IF('S.D.PASTE SHEET'!C737="","",'S.D.PASTE SHEET'!C737)</f>
        <v/>
      </c>
      <c s="51" t="str">
        <f>IF('S.D.PASTE SHEET'!D737="","",'S.D.PASTE SHEET'!D737)</f>
        <v/>
      </c>
      <c s="50" t="str">
        <f>IF('S.D.PASTE SHEET'!E737="","",UPPER('S.D.PASTE SHEET'!E737))</f>
        <v/>
      </c>
      <c s="50" t="str">
        <f>IF('S.D.PASTE SHEET'!F737="","",'S.D.PASTE SHEET'!F737)</f>
        <v/>
      </c>
      <c s="50" t="str">
        <f>IF('S.D.PASTE SHEET'!G737="","",UPPER('S.D.PASTE SHEET'!G737))</f>
        <v/>
      </c>
      <c s="50" t="str">
        <f>IF('S.D.PASTE SHEET'!H737="","",UPPER('S.D.PASTE SHEET'!H737))</f>
        <v/>
      </c>
      <c s="50" t="str">
        <f>IF('S.D.PASTE SHEET'!I737="","",'S.D.PASTE SHEET'!I737)</f>
        <v/>
      </c>
      <c s="51" t="str">
        <f>IF('S.D.PASTE SHEET'!J737="","",'S.D.PASTE SHEET'!J737)</f>
        <v/>
      </c>
      <c s="50" t="str">
        <f>IF('S.D.PASTE SHEET'!K737="","",'S.D.PASTE SHEET'!K737)</f>
        <v/>
      </c>
      <c s="50" t="str">
        <f>IF('S.D.PASTE SHEET'!L737="","",'S.D.PASTE SHEET'!L737)</f>
        <v/>
      </c>
      <c s="50" t="str">
        <f>IF('S.D.PASTE SHEET'!M737="","",'S.D.PASTE SHEET'!M737)</f>
        <v/>
      </c>
      <c s="50" t="str">
        <f>IF('S.D.PASTE SHEET'!N737="","",'S.D.PASTE SHEET'!N737)</f>
        <v/>
      </c>
      <c s="50" t="str">
        <f>IF('S.D.PASTE SHEET'!O737="","",'S.D.PASTE SHEET'!O737)</f>
        <v/>
      </c>
      <c s="50" t="str">
        <f>IF('S.D.PASTE SHEET'!P737="","",'S.D.PASTE SHEET'!P737)</f>
        <v/>
      </c>
      <c s="50" t="str">
        <f>IF('S.D.PASTE SHEET'!Q737="","",'S.D.PASTE SHEET'!Q737)</f>
        <v/>
      </c>
      <c s="50" t="str">
        <f>IF('S.D.PASTE SHEET'!R737="","",'S.D.PASTE SHEET'!R737)</f>
        <v/>
      </c>
      <c s="50" t="str">
        <f>IF('S.D.PASTE SHEET'!S737="","",'S.D.PASTE SHEET'!S737)</f>
        <v/>
      </c>
      <c s="50" t="str">
        <f>IF('S.D.PASTE SHEET'!T737="","",'S.D.PASTE SHEET'!T737)</f>
        <v/>
      </c>
      <c s="50" t="str">
        <f>IF('S.D.PASTE SHEET'!U737="","",'S.D.PASTE SHEET'!U737)</f>
        <v/>
      </c>
      <c s="50" t="str">
        <f>IF('S.D.PASTE SHEET'!V737="","",'S.D.PASTE SHEET'!V737)</f>
        <v/>
      </c>
      <c s="50" t="str">
        <f>IF('S.D.PASTE SHEET'!W737="","",'S.D.PASTE SHEET'!W737)</f>
        <v/>
      </c>
      <c s="50" t="str">
        <f>IF('S.D.PASTE SHEET'!X737="","",'S.D.PASTE SHEET'!X737)</f>
        <v/>
      </c>
      <c s="50" t="str">
        <f>IF('S.D.PASTE SHEET'!Y737="","",'S.D.PASTE SHEET'!Y737)</f>
        <v/>
      </c>
      <c s="50" t="str">
        <f>IF('S.D.PASTE SHEET'!Z737="","",'S.D.PASTE SHEET'!Z737)</f>
        <v/>
      </c>
      <c s="50" t="str">
        <f>IF('S.D.PASTE SHEET'!AA737="","",'S.D.PASTE SHEET'!AA737)</f>
        <v/>
      </c>
      <c s="50" t="str">
        <f>IF('S.D.PASTE SHEET'!AB737="","",'S.D.PASTE SHEET'!AB737)</f>
        <v/>
      </c>
      <c s="50" t="str">
        <f>IF('S.D.PASTE SHEET'!AC737="","",'S.D.PASTE SHEET'!AC737)</f>
        <v/>
      </c>
      <c s="50" t="str">
        <f>IF('S.D.PASTE SHEET'!AD737="","",'S.D.PASTE SHEET'!AD737)</f>
        <v/>
      </c>
      <c s="52"/>
      <c s="48" t="str">
        <f>IF(AK737="","",IF(AK737&gt;0,COUNT($AG$2:AG737),""))</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IF(BC737="","",IF(BC737&gt;0,COUNT($AY$2:AY737),""))</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38" spans="1:66" ht="15.75" customHeight="1">
      <c r="A738" s="50" t="str">
        <f>IF('S.D.PASTE SHEET'!A738="","",'S.D.PASTE SHEET'!A738)</f>
        <v/>
      </c>
      <c s="50" t="str">
        <f>IF('S.D.PASTE SHEET'!B738="","",'S.D.PASTE SHEET'!B738)</f>
        <v/>
      </c>
      <c s="50" t="str">
        <f>IF('S.D.PASTE SHEET'!C738="","",'S.D.PASTE SHEET'!C738)</f>
        <v/>
      </c>
      <c s="51" t="str">
        <f>IF('S.D.PASTE SHEET'!D738="","",'S.D.PASTE SHEET'!D738)</f>
        <v/>
      </c>
      <c s="50" t="str">
        <f>IF('S.D.PASTE SHEET'!E738="","",UPPER('S.D.PASTE SHEET'!E738))</f>
        <v/>
      </c>
      <c s="50" t="str">
        <f>IF('S.D.PASTE SHEET'!F738="","",'S.D.PASTE SHEET'!F738)</f>
        <v/>
      </c>
      <c s="50" t="str">
        <f>IF('S.D.PASTE SHEET'!G738="","",UPPER('S.D.PASTE SHEET'!G738))</f>
        <v/>
      </c>
      <c s="50" t="str">
        <f>IF('S.D.PASTE SHEET'!H738="","",UPPER('S.D.PASTE SHEET'!H738))</f>
        <v/>
      </c>
      <c s="50" t="str">
        <f>IF('S.D.PASTE SHEET'!I738="","",'S.D.PASTE SHEET'!I738)</f>
        <v/>
      </c>
      <c s="51" t="str">
        <f>IF('S.D.PASTE SHEET'!J738="","",'S.D.PASTE SHEET'!J738)</f>
        <v/>
      </c>
      <c s="50" t="str">
        <f>IF('S.D.PASTE SHEET'!K738="","",'S.D.PASTE SHEET'!K738)</f>
        <v/>
      </c>
      <c s="50" t="str">
        <f>IF('S.D.PASTE SHEET'!L738="","",'S.D.PASTE SHEET'!L738)</f>
        <v/>
      </c>
      <c s="50" t="str">
        <f>IF('S.D.PASTE SHEET'!M738="","",'S.D.PASTE SHEET'!M738)</f>
        <v/>
      </c>
      <c s="50" t="str">
        <f>IF('S.D.PASTE SHEET'!N738="","",'S.D.PASTE SHEET'!N738)</f>
        <v/>
      </c>
      <c s="50" t="str">
        <f>IF('S.D.PASTE SHEET'!O738="","",'S.D.PASTE SHEET'!O738)</f>
        <v/>
      </c>
      <c s="50" t="str">
        <f>IF('S.D.PASTE SHEET'!P738="","",'S.D.PASTE SHEET'!P738)</f>
        <v/>
      </c>
      <c s="50" t="str">
        <f>IF('S.D.PASTE SHEET'!Q738="","",'S.D.PASTE SHEET'!Q738)</f>
        <v/>
      </c>
      <c s="50" t="str">
        <f>IF('S.D.PASTE SHEET'!R738="","",'S.D.PASTE SHEET'!R738)</f>
        <v/>
      </c>
      <c s="50" t="str">
        <f>IF('S.D.PASTE SHEET'!S738="","",'S.D.PASTE SHEET'!S738)</f>
        <v/>
      </c>
      <c s="50" t="str">
        <f>IF('S.D.PASTE SHEET'!T738="","",'S.D.PASTE SHEET'!T738)</f>
        <v/>
      </c>
      <c s="50" t="str">
        <f>IF('S.D.PASTE SHEET'!U738="","",'S.D.PASTE SHEET'!U738)</f>
        <v/>
      </c>
      <c s="50" t="str">
        <f>IF('S.D.PASTE SHEET'!V738="","",'S.D.PASTE SHEET'!V738)</f>
        <v/>
      </c>
      <c s="50" t="str">
        <f>IF('S.D.PASTE SHEET'!W738="","",'S.D.PASTE SHEET'!W738)</f>
        <v/>
      </c>
      <c s="50" t="str">
        <f>IF('S.D.PASTE SHEET'!X738="","",'S.D.PASTE SHEET'!X738)</f>
        <v/>
      </c>
      <c s="50" t="str">
        <f>IF('S.D.PASTE SHEET'!Y738="","",'S.D.PASTE SHEET'!Y738)</f>
        <v/>
      </c>
      <c s="50" t="str">
        <f>IF('S.D.PASTE SHEET'!Z738="","",'S.D.PASTE SHEET'!Z738)</f>
        <v/>
      </c>
      <c s="50" t="str">
        <f>IF('S.D.PASTE SHEET'!AA738="","",'S.D.PASTE SHEET'!AA738)</f>
        <v/>
      </c>
      <c s="50" t="str">
        <f>IF('S.D.PASTE SHEET'!AB738="","",'S.D.PASTE SHEET'!AB738)</f>
        <v/>
      </c>
      <c s="50" t="str">
        <f>IF('S.D.PASTE SHEET'!AC738="","",'S.D.PASTE SHEET'!AC738)</f>
        <v/>
      </c>
      <c s="50" t="str">
        <f>IF('S.D.PASTE SHEET'!AD738="","",'S.D.PASTE SHEET'!AD738)</f>
        <v/>
      </c>
      <c s="52"/>
      <c s="48" t="str">
        <f>IF(AK738="","",IF(AK738&gt;0,COUNT($AG$2:AG738),""))</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IF(BC738="","",IF(BC738&gt;0,COUNT($AY$2:AY738),""))</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39" spans="1:66" ht="15.75" customHeight="1">
      <c r="A739" s="50" t="str">
        <f>IF('S.D.PASTE SHEET'!A739="","",'S.D.PASTE SHEET'!A739)</f>
        <v/>
      </c>
      <c s="50" t="str">
        <f>IF('S.D.PASTE SHEET'!B739="","",'S.D.PASTE SHEET'!B739)</f>
        <v/>
      </c>
      <c s="50" t="str">
        <f>IF('S.D.PASTE SHEET'!C739="","",'S.D.PASTE SHEET'!C739)</f>
        <v/>
      </c>
      <c s="51" t="str">
        <f>IF('S.D.PASTE SHEET'!D739="","",'S.D.PASTE SHEET'!D739)</f>
        <v/>
      </c>
      <c s="50" t="str">
        <f>IF('S.D.PASTE SHEET'!E739="","",UPPER('S.D.PASTE SHEET'!E739))</f>
        <v/>
      </c>
      <c s="50" t="str">
        <f>IF('S.D.PASTE SHEET'!F739="","",'S.D.PASTE SHEET'!F739)</f>
        <v/>
      </c>
      <c s="50" t="str">
        <f>IF('S.D.PASTE SHEET'!G739="","",UPPER('S.D.PASTE SHEET'!G739))</f>
        <v/>
      </c>
      <c s="50" t="str">
        <f>IF('S.D.PASTE SHEET'!H739="","",UPPER('S.D.PASTE SHEET'!H739))</f>
        <v/>
      </c>
      <c s="50" t="str">
        <f>IF('S.D.PASTE SHEET'!I739="","",'S.D.PASTE SHEET'!I739)</f>
        <v/>
      </c>
      <c s="51" t="str">
        <f>IF('S.D.PASTE SHEET'!J739="","",'S.D.PASTE SHEET'!J739)</f>
        <v/>
      </c>
      <c s="50" t="str">
        <f>IF('S.D.PASTE SHEET'!K739="","",'S.D.PASTE SHEET'!K739)</f>
        <v/>
      </c>
      <c s="50" t="str">
        <f>IF('S.D.PASTE SHEET'!L739="","",'S.D.PASTE SHEET'!L739)</f>
        <v/>
      </c>
      <c s="50" t="str">
        <f>IF('S.D.PASTE SHEET'!M739="","",'S.D.PASTE SHEET'!M739)</f>
        <v/>
      </c>
      <c s="50" t="str">
        <f>IF('S.D.PASTE SHEET'!N739="","",'S.D.PASTE SHEET'!N739)</f>
        <v/>
      </c>
      <c s="50" t="str">
        <f>IF('S.D.PASTE SHEET'!O739="","",'S.D.PASTE SHEET'!O739)</f>
        <v/>
      </c>
      <c s="50" t="str">
        <f>IF('S.D.PASTE SHEET'!P739="","",'S.D.PASTE SHEET'!P739)</f>
        <v/>
      </c>
      <c s="50" t="str">
        <f>IF('S.D.PASTE SHEET'!Q739="","",'S.D.PASTE SHEET'!Q739)</f>
        <v/>
      </c>
      <c s="50" t="str">
        <f>IF('S.D.PASTE SHEET'!R739="","",'S.D.PASTE SHEET'!R739)</f>
        <v/>
      </c>
      <c s="50" t="str">
        <f>IF('S.D.PASTE SHEET'!S739="","",'S.D.PASTE SHEET'!S739)</f>
        <v/>
      </c>
      <c s="50" t="str">
        <f>IF('S.D.PASTE SHEET'!T739="","",'S.D.PASTE SHEET'!T739)</f>
        <v/>
      </c>
      <c s="50" t="str">
        <f>IF('S.D.PASTE SHEET'!U739="","",'S.D.PASTE SHEET'!U739)</f>
        <v/>
      </c>
      <c s="50" t="str">
        <f>IF('S.D.PASTE SHEET'!V739="","",'S.D.PASTE SHEET'!V739)</f>
        <v/>
      </c>
      <c s="50" t="str">
        <f>IF('S.D.PASTE SHEET'!W739="","",'S.D.PASTE SHEET'!W739)</f>
        <v/>
      </c>
      <c s="50" t="str">
        <f>IF('S.D.PASTE SHEET'!X739="","",'S.D.PASTE SHEET'!X739)</f>
        <v/>
      </c>
      <c s="50" t="str">
        <f>IF('S.D.PASTE SHEET'!Y739="","",'S.D.PASTE SHEET'!Y739)</f>
        <v/>
      </c>
      <c s="50" t="str">
        <f>IF('S.D.PASTE SHEET'!Z739="","",'S.D.PASTE SHEET'!Z739)</f>
        <v/>
      </c>
      <c s="50" t="str">
        <f>IF('S.D.PASTE SHEET'!AA739="","",'S.D.PASTE SHEET'!AA739)</f>
        <v/>
      </c>
      <c s="50" t="str">
        <f>IF('S.D.PASTE SHEET'!AB739="","",'S.D.PASTE SHEET'!AB739)</f>
        <v/>
      </c>
      <c s="50" t="str">
        <f>IF('S.D.PASTE SHEET'!AC739="","",'S.D.PASTE SHEET'!AC739)</f>
        <v/>
      </c>
      <c s="50" t="str">
        <f>IF('S.D.PASTE SHEET'!AD739="","",'S.D.PASTE SHEET'!AD739)</f>
        <v/>
      </c>
      <c s="52"/>
      <c s="48" t="str">
        <f>IF(AK739="","",IF(AK739&gt;0,COUNT($AG$2:AG739),""))</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IF(BC739="","",IF(BC739&gt;0,COUNT($AY$2:AY739),""))</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40" spans="1:66" ht="15.75" customHeight="1">
      <c r="A740" s="50" t="str">
        <f>IF('S.D.PASTE SHEET'!A740="","",'S.D.PASTE SHEET'!A740)</f>
        <v/>
      </c>
      <c s="50" t="str">
        <f>IF('S.D.PASTE SHEET'!B740="","",'S.D.PASTE SHEET'!B740)</f>
        <v/>
      </c>
      <c s="50" t="str">
        <f>IF('S.D.PASTE SHEET'!C740="","",'S.D.PASTE SHEET'!C740)</f>
        <v/>
      </c>
      <c s="51" t="str">
        <f>IF('S.D.PASTE SHEET'!D740="","",'S.D.PASTE SHEET'!D740)</f>
        <v/>
      </c>
      <c s="50" t="str">
        <f>IF('S.D.PASTE SHEET'!E740="","",UPPER('S.D.PASTE SHEET'!E740))</f>
        <v/>
      </c>
      <c s="50" t="str">
        <f>IF('S.D.PASTE SHEET'!F740="","",'S.D.PASTE SHEET'!F740)</f>
        <v/>
      </c>
      <c s="50" t="str">
        <f>IF('S.D.PASTE SHEET'!G740="","",UPPER('S.D.PASTE SHEET'!G740))</f>
        <v/>
      </c>
      <c s="50" t="str">
        <f>IF('S.D.PASTE SHEET'!H740="","",UPPER('S.D.PASTE SHEET'!H740))</f>
        <v/>
      </c>
      <c s="50" t="str">
        <f>IF('S.D.PASTE SHEET'!I740="","",'S.D.PASTE SHEET'!I740)</f>
        <v/>
      </c>
      <c s="51" t="str">
        <f>IF('S.D.PASTE SHEET'!J740="","",'S.D.PASTE SHEET'!J740)</f>
        <v/>
      </c>
      <c s="50" t="str">
        <f>IF('S.D.PASTE SHEET'!K740="","",'S.D.PASTE SHEET'!K740)</f>
        <v/>
      </c>
      <c s="50" t="str">
        <f>IF('S.D.PASTE SHEET'!L740="","",'S.D.PASTE SHEET'!L740)</f>
        <v/>
      </c>
      <c s="50" t="str">
        <f>IF('S.D.PASTE SHEET'!M740="","",'S.D.PASTE SHEET'!M740)</f>
        <v/>
      </c>
      <c s="50" t="str">
        <f>IF('S.D.PASTE SHEET'!N740="","",'S.D.PASTE SHEET'!N740)</f>
        <v/>
      </c>
      <c s="50" t="str">
        <f>IF('S.D.PASTE SHEET'!O740="","",'S.D.PASTE SHEET'!O740)</f>
        <v/>
      </c>
      <c s="50" t="str">
        <f>IF('S.D.PASTE SHEET'!P740="","",'S.D.PASTE SHEET'!P740)</f>
        <v/>
      </c>
      <c s="50" t="str">
        <f>IF('S.D.PASTE SHEET'!Q740="","",'S.D.PASTE SHEET'!Q740)</f>
        <v/>
      </c>
      <c s="50" t="str">
        <f>IF('S.D.PASTE SHEET'!R740="","",'S.D.PASTE SHEET'!R740)</f>
        <v/>
      </c>
      <c s="50" t="str">
        <f>IF('S.D.PASTE SHEET'!S740="","",'S.D.PASTE SHEET'!S740)</f>
        <v/>
      </c>
      <c s="50" t="str">
        <f>IF('S.D.PASTE SHEET'!T740="","",'S.D.PASTE SHEET'!T740)</f>
        <v/>
      </c>
      <c s="50" t="str">
        <f>IF('S.D.PASTE SHEET'!U740="","",'S.D.PASTE SHEET'!U740)</f>
        <v/>
      </c>
      <c s="50" t="str">
        <f>IF('S.D.PASTE SHEET'!V740="","",'S.D.PASTE SHEET'!V740)</f>
        <v/>
      </c>
      <c s="50" t="str">
        <f>IF('S.D.PASTE SHEET'!W740="","",'S.D.PASTE SHEET'!W740)</f>
        <v/>
      </c>
      <c s="50" t="str">
        <f>IF('S.D.PASTE SHEET'!X740="","",'S.D.PASTE SHEET'!X740)</f>
        <v/>
      </c>
      <c s="50" t="str">
        <f>IF('S.D.PASTE SHEET'!Y740="","",'S.D.PASTE SHEET'!Y740)</f>
        <v/>
      </c>
      <c s="50" t="str">
        <f>IF('S.D.PASTE SHEET'!Z740="","",'S.D.PASTE SHEET'!Z740)</f>
        <v/>
      </c>
      <c s="50" t="str">
        <f>IF('S.D.PASTE SHEET'!AA740="","",'S.D.PASTE SHEET'!AA740)</f>
        <v/>
      </c>
      <c s="50" t="str">
        <f>IF('S.D.PASTE SHEET'!AB740="","",'S.D.PASTE SHEET'!AB740)</f>
        <v/>
      </c>
      <c s="50" t="str">
        <f>IF('S.D.PASTE SHEET'!AC740="","",'S.D.PASTE SHEET'!AC740)</f>
        <v/>
      </c>
      <c s="50" t="str">
        <f>IF('S.D.PASTE SHEET'!AD740="","",'S.D.PASTE SHEET'!AD740)</f>
        <v/>
      </c>
      <c s="52"/>
      <c s="48" t="str">
        <f>IF(AK740="","",IF(AK740&gt;0,COUNT($AG$2:AG740),""))</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IF(BC740="","",IF(BC740&gt;0,COUNT($AY$2:AY740),""))</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41" spans="1:66" ht="15.75" customHeight="1">
      <c r="A741" s="50" t="str">
        <f>IF('S.D.PASTE SHEET'!A741="","",'S.D.PASTE SHEET'!A741)</f>
        <v/>
      </c>
      <c s="50" t="str">
        <f>IF('S.D.PASTE SHEET'!B741="","",'S.D.PASTE SHEET'!B741)</f>
        <v/>
      </c>
      <c s="50" t="str">
        <f>IF('S.D.PASTE SHEET'!C741="","",'S.D.PASTE SHEET'!C741)</f>
        <v/>
      </c>
      <c s="51" t="str">
        <f>IF('S.D.PASTE SHEET'!D741="","",'S.D.PASTE SHEET'!D741)</f>
        <v/>
      </c>
      <c s="50" t="str">
        <f>IF('S.D.PASTE SHEET'!E741="","",UPPER('S.D.PASTE SHEET'!E741))</f>
        <v/>
      </c>
      <c s="50" t="str">
        <f>IF('S.D.PASTE SHEET'!F741="","",'S.D.PASTE SHEET'!F741)</f>
        <v/>
      </c>
      <c s="50" t="str">
        <f>IF('S.D.PASTE SHEET'!G741="","",UPPER('S.D.PASTE SHEET'!G741))</f>
        <v/>
      </c>
      <c s="50" t="str">
        <f>IF('S.D.PASTE SHEET'!H741="","",UPPER('S.D.PASTE SHEET'!H741))</f>
        <v/>
      </c>
      <c s="50" t="str">
        <f>IF('S.D.PASTE SHEET'!I741="","",'S.D.PASTE SHEET'!I741)</f>
        <v/>
      </c>
      <c s="51" t="str">
        <f>IF('S.D.PASTE SHEET'!J741="","",'S.D.PASTE SHEET'!J741)</f>
        <v/>
      </c>
      <c s="50" t="str">
        <f>IF('S.D.PASTE SHEET'!K741="","",'S.D.PASTE SHEET'!K741)</f>
        <v/>
      </c>
      <c s="50" t="str">
        <f>IF('S.D.PASTE SHEET'!L741="","",'S.D.PASTE SHEET'!L741)</f>
        <v/>
      </c>
      <c s="50" t="str">
        <f>IF('S.D.PASTE SHEET'!M741="","",'S.D.PASTE SHEET'!M741)</f>
        <v/>
      </c>
      <c s="50" t="str">
        <f>IF('S.D.PASTE SHEET'!N741="","",'S.D.PASTE SHEET'!N741)</f>
        <v/>
      </c>
      <c s="50" t="str">
        <f>IF('S.D.PASTE SHEET'!O741="","",'S.D.PASTE SHEET'!O741)</f>
        <v/>
      </c>
      <c s="50" t="str">
        <f>IF('S.D.PASTE SHEET'!P741="","",'S.D.PASTE SHEET'!P741)</f>
        <v/>
      </c>
      <c s="50" t="str">
        <f>IF('S.D.PASTE SHEET'!Q741="","",'S.D.PASTE SHEET'!Q741)</f>
        <v/>
      </c>
      <c s="50" t="str">
        <f>IF('S.D.PASTE SHEET'!R741="","",'S.D.PASTE SHEET'!R741)</f>
        <v/>
      </c>
      <c s="50" t="str">
        <f>IF('S.D.PASTE SHEET'!S741="","",'S.D.PASTE SHEET'!S741)</f>
        <v/>
      </c>
      <c s="50" t="str">
        <f>IF('S.D.PASTE SHEET'!T741="","",'S.D.PASTE SHEET'!T741)</f>
        <v/>
      </c>
      <c s="50" t="str">
        <f>IF('S.D.PASTE SHEET'!U741="","",'S.D.PASTE SHEET'!U741)</f>
        <v/>
      </c>
      <c s="50" t="str">
        <f>IF('S.D.PASTE SHEET'!V741="","",'S.D.PASTE SHEET'!V741)</f>
        <v/>
      </c>
      <c s="50" t="str">
        <f>IF('S.D.PASTE SHEET'!W741="","",'S.D.PASTE SHEET'!W741)</f>
        <v/>
      </c>
      <c s="50" t="str">
        <f>IF('S.D.PASTE SHEET'!X741="","",'S.D.PASTE SHEET'!X741)</f>
        <v/>
      </c>
      <c s="50" t="str">
        <f>IF('S.D.PASTE SHEET'!Y741="","",'S.D.PASTE SHEET'!Y741)</f>
        <v/>
      </c>
      <c s="50" t="str">
        <f>IF('S.D.PASTE SHEET'!Z741="","",'S.D.PASTE SHEET'!Z741)</f>
        <v/>
      </c>
      <c s="50" t="str">
        <f>IF('S.D.PASTE SHEET'!AA741="","",'S.D.PASTE SHEET'!AA741)</f>
        <v/>
      </c>
      <c s="50" t="str">
        <f>IF('S.D.PASTE SHEET'!AB741="","",'S.D.PASTE SHEET'!AB741)</f>
        <v/>
      </c>
      <c s="50" t="str">
        <f>IF('S.D.PASTE SHEET'!AC741="","",'S.D.PASTE SHEET'!AC741)</f>
        <v/>
      </c>
      <c s="50" t="str">
        <f>IF('S.D.PASTE SHEET'!AD741="","",'S.D.PASTE SHEET'!AD741)</f>
        <v/>
      </c>
      <c s="52"/>
      <c s="48" t="str">
        <f>IF(AK741="","",IF(AK741&gt;0,COUNT($AG$2:AG741),""))</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IF(BC741="","",IF(BC741&gt;0,COUNT($AY$2:AY741),""))</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42" spans="1:66" ht="15.75" customHeight="1">
      <c r="A742" s="50" t="str">
        <f>IF('S.D.PASTE SHEET'!A742="","",'S.D.PASTE SHEET'!A742)</f>
        <v/>
      </c>
      <c s="50" t="str">
        <f>IF('S.D.PASTE SHEET'!B742="","",'S.D.PASTE SHEET'!B742)</f>
        <v/>
      </c>
      <c s="50" t="str">
        <f>IF('S.D.PASTE SHEET'!C742="","",'S.D.PASTE SHEET'!C742)</f>
        <v/>
      </c>
      <c s="51" t="str">
        <f>IF('S.D.PASTE SHEET'!D742="","",'S.D.PASTE SHEET'!D742)</f>
        <v/>
      </c>
      <c s="50" t="str">
        <f>IF('S.D.PASTE SHEET'!E742="","",UPPER('S.D.PASTE SHEET'!E742))</f>
        <v/>
      </c>
      <c s="50" t="str">
        <f>IF('S.D.PASTE SHEET'!F742="","",'S.D.PASTE SHEET'!F742)</f>
        <v/>
      </c>
      <c s="50" t="str">
        <f>IF('S.D.PASTE SHEET'!G742="","",UPPER('S.D.PASTE SHEET'!G742))</f>
        <v/>
      </c>
      <c s="50" t="str">
        <f>IF('S.D.PASTE SHEET'!H742="","",UPPER('S.D.PASTE SHEET'!H742))</f>
        <v/>
      </c>
      <c s="50" t="str">
        <f>IF('S.D.PASTE SHEET'!I742="","",'S.D.PASTE SHEET'!I742)</f>
        <v/>
      </c>
      <c s="51" t="str">
        <f>IF('S.D.PASTE SHEET'!J742="","",'S.D.PASTE SHEET'!J742)</f>
        <v/>
      </c>
      <c s="50" t="str">
        <f>IF('S.D.PASTE SHEET'!K742="","",'S.D.PASTE SHEET'!K742)</f>
        <v/>
      </c>
      <c s="50" t="str">
        <f>IF('S.D.PASTE SHEET'!L742="","",'S.D.PASTE SHEET'!L742)</f>
        <v/>
      </c>
      <c s="50" t="str">
        <f>IF('S.D.PASTE SHEET'!M742="","",'S.D.PASTE SHEET'!M742)</f>
        <v/>
      </c>
      <c s="50" t="str">
        <f>IF('S.D.PASTE SHEET'!N742="","",'S.D.PASTE SHEET'!N742)</f>
        <v/>
      </c>
      <c s="50" t="str">
        <f>IF('S.D.PASTE SHEET'!O742="","",'S.D.PASTE SHEET'!O742)</f>
        <v/>
      </c>
      <c s="50" t="str">
        <f>IF('S.D.PASTE SHEET'!P742="","",'S.D.PASTE SHEET'!P742)</f>
        <v/>
      </c>
      <c s="50" t="str">
        <f>IF('S.D.PASTE SHEET'!Q742="","",'S.D.PASTE SHEET'!Q742)</f>
        <v/>
      </c>
      <c s="50" t="str">
        <f>IF('S.D.PASTE SHEET'!R742="","",'S.D.PASTE SHEET'!R742)</f>
        <v/>
      </c>
      <c s="50" t="str">
        <f>IF('S.D.PASTE SHEET'!S742="","",'S.D.PASTE SHEET'!S742)</f>
        <v/>
      </c>
      <c s="50" t="str">
        <f>IF('S.D.PASTE SHEET'!T742="","",'S.D.PASTE SHEET'!T742)</f>
        <v/>
      </c>
      <c s="50" t="str">
        <f>IF('S.D.PASTE SHEET'!U742="","",'S.D.PASTE SHEET'!U742)</f>
        <v/>
      </c>
      <c s="50" t="str">
        <f>IF('S.D.PASTE SHEET'!V742="","",'S.D.PASTE SHEET'!V742)</f>
        <v/>
      </c>
      <c s="50" t="str">
        <f>IF('S.D.PASTE SHEET'!W742="","",'S.D.PASTE SHEET'!W742)</f>
        <v/>
      </c>
      <c s="50" t="str">
        <f>IF('S.D.PASTE SHEET'!X742="","",'S.D.PASTE SHEET'!X742)</f>
        <v/>
      </c>
      <c s="50" t="str">
        <f>IF('S.D.PASTE SHEET'!Y742="","",'S.D.PASTE SHEET'!Y742)</f>
        <v/>
      </c>
      <c s="50" t="str">
        <f>IF('S.D.PASTE SHEET'!Z742="","",'S.D.PASTE SHEET'!Z742)</f>
        <v/>
      </c>
      <c s="50" t="str">
        <f>IF('S.D.PASTE SHEET'!AA742="","",'S.D.PASTE SHEET'!AA742)</f>
        <v/>
      </c>
      <c s="50" t="str">
        <f>IF('S.D.PASTE SHEET'!AB742="","",'S.D.PASTE SHEET'!AB742)</f>
        <v/>
      </c>
      <c s="50" t="str">
        <f>IF('S.D.PASTE SHEET'!AC742="","",'S.D.PASTE SHEET'!AC742)</f>
        <v/>
      </c>
      <c s="50" t="str">
        <f>IF('S.D.PASTE SHEET'!AD742="","",'S.D.PASTE SHEET'!AD742)</f>
        <v/>
      </c>
      <c s="52"/>
      <c s="48" t="str">
        <f>IF(AK742="","",IF(AK742&gt;0,COUNT($AG$2:AG742),""))</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IF(BC742="","",IF(BC742&gt;0,COUNT($AY$2:AY742),""))</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43" spans="1:66" ht="15.75" customHeight="1">
      <c r="A743" s="50" t="str">
        <f>IF('S.D.PASTE SHEET'!A743="","",'S.D.PASTE SHEET'!A743)</f>
        <v/>
      </c>
      <c s="50" t="str">
        <f>IF('S.D.PASTE SHEET'!B743="","",'S.D.PASTE SHEET'!B743)</f>
        <v/>
      </c>
      <c s="50" t="str">
        <f>IF('S.D.PASTE SHEET'!C743="","",'S.D.PASTE SHEET'!C743)</f>
        <v/>
      </c>
      <c s="51" t="str">
        <f>IF('S.D.PASTE SHEET'!D743="","",'S.D.PASTE SHEET'!D743)</f>
        <v/>
      </c>
      <c s="50" t="str">
        <f>IF('S.D.PASTE SHEET'!E743="","",UPPER('S.D.PASTE SHEET'!E743))</f>
        <v/>
      </c>
      <c s="50" t="str">
        <f>IF('S.D.PASTE SHEET'!F743="","",'S.D.PASTE SHEET'!F743)</f>
        <v/>
      </c>
      <c s="50" t="str">
        <f>IF('S.D.PASTE SHEET'!G743="","",UPPER('S.D.PASTE SHEET'!G743))</f>
        <v/>
      </c>
      <c s="50" t="str">
        <f>IF('S.D.PASTE SHEET'!H743="","",UPPER('S.D.PASTE SHEET'!H743))</f>
        <v/>
      </c>
      <c s="50" t="str">
        <f>IF('S.D.PASTE SHEET'!I743="","",'S.D.PASTE SHEET'!I743)</f>
        <v/>
      </c>
      <c s="51" t="str">
        <f>IF('S.D.PASTE SHEET'!J743="","",'S.D.PASTE SHEET'!J743)</f>
        <v/>
      </c>
      <c s="50" t="str">
        <f>IF('S.D.PASTE SHEET'!K743="","",'S.D.PASTE SHEET'!K743)</f>
        <v/>
      </c>
      <c s="50" t="str">
        <f>IF('S.D.PASTE SHEET'!L743="","",'S.D.PASTE SHEET'!L743)</f>
        <v/>
      </c>
      <c s="50" t="str">
        <f>IF('S.D.PASTE SHEET'!M743="","",'S.D.PASTE SHEET'!M743)</f>
        <v/>
      </c>
      <c s="50" t="str">
        <f>IF('S.D.PASTE SHEET'!N743="","",'S.D.PASTE SHEET'!N743)</f>
        <v/>
      </c>
      <c s="50" t="str">
        <f>IF('S.D.PASTE SHEET'!O743="","",'S.D.PASTE SHEET'!O743)</f>
        <v/>
      </c>
      <c s="50" t="str">
        <f>IF('S.D.PASTE SHEET'!P743="","",'S.D.PASTE SHEET'!P743)</f>
        <v/>
      </c>
      <c s="50" t="str">
        <f>IF('S.D.PASTE SHEET'!Q743="","",'S.D.PASTE SHEET'!Q743)</f>
        <v/>
      </c>
      <c s="50" t="str">
        <f>IF('S.D.PASTE SHEET'!R743="","",'S.D.PASTE SHEET'!R743)</f>
        <v/>
      </c>
      <c s="50" t="str">
        <f>IF('S.D.PASTE SHEET'!S743="","",'S.D.PASTE SHEET'!S743)</f>
        <v/>
      </c>
      <c s="50" t="str">
        <f>IF('S.D.PASTE SHEET'!T743="","",'S.D.PASTE SHEET'!T743)</f>
        <v/>
      </c>
      <c s="50" t="str">
        <f>IF('S.D.PASTE SHEET'!U743="","",'S.D.PASTE SHEET'!U743)</f>
        <v/>
      </c>
      <c s="50" t="str">
        <f>IF('S.D.PASTE SHEET'!V743="","",'S.D.PASTE SHEET'!V743)</f>
        <v/>
      </c>
      <c s="50" t="str">
        <f>IF('S.D.PASTE SHEET'!W743="","",'S.D.PASTE SHEET'!W743)</f>
        <v/>
      </c>
      <c s="50" t="str">
        <f>IF('S.D.PASTE SHEET'!X743="","",'S.D.PASTE SHEET'!X743)</f>
        <v/>
      </c>
      <c s="50" t="str">
        <f>IF('S.D.PASTE SHEET'!Y743="","",'S.D.PASTE SHEET'!Y743)</f>
        <v/>
      </c>
      <c s="50" t="str">
        <f>IF('S.D.PASTE SHEET'!Z743="","",'S.D.PASTE SHEET'!Z743)</f>
        <v/>
      </c>
      <c s="50" t="str">
        <f>IF('S.D.PASTE SHEET'!AA743="","",'S.D.PASTE SHEET'!AA743)</f>
        <v/>
      </c>
      <c s="50" t="str">
        <f>IF('S.D.PASTE SHEET'!AB743="","",'S.D.PASTE SHEET'!AB743)</f>
        <v/>
      </c>
      <c s="50" t="str">
        <f>IF('S.D.PASTE SHEET'!AC743="","",'S.D.PASTE SHEET'!AC743)</f>
        <v/>
      </c>
      <c s="50" t="str">
        <f>IF('S.D.PASTE SHEET'!AD743="","",'S.D.PASTE SHEET'!AD743)</f>
        <v/>
      </c>
      <c s="52"/>
      <c s="48" t="str">
        <f>IF(AK743="","",IF(AK743&gt;0,COUNT($AG$2:AG743),""))</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IF(BC743="","",IF(BC743&gt;0,COUNT($AY$2:AY743),""))</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44" spans="1:66" ht="15.75" customHeight="1">
      <c r="A744" s="50" t="str">
        <f>IF('S.D.PASTE SHEET'!A744="","",'S.D.PASTE SHEET'!A744)</f>
        <v/>
      </c>
      <c s="50" t="str">
        <f>IF('S.D.PASTE SHEET'!B744="","",'S.D.PASTE SHEET'!B744)</f>
        <v/>
      </c>
      <c s="50" t="str">
        <f>IF('S.D.PASTE SHEET'!C744="","",'S.D.PASTE SHEET'!C744)</f>
        <v/>
      </c>
      <c s="51" t="str">
        <f>IF('S.D.PASTE SHEET'!D744="","",'S.D.PASTE SHEET'!D744)</f>
        <v/>
      </c>
      <c s="50" t="str">
        <f>IF('S.D.PASTE SHEET'!E744="","",UPPER('S.D.PASTE SHEET'!E744))</f>
        <v/>
      </c>
      <c s="50" t="str">
        <f>IF('S.D.PASTE SHEET'!F744="","",'S.D.PASTE SHEET'!F744)</f>
        <v/>
      </c>
      <c s="50" t="str">
        <f>IF('S.D.PASTE SHEET'!G744="","",UPPER('S.D.PASTE SHEET'!G744))</f>
        <v/>
      </c>
      <c s="50" t="str">
        <f>IF('S.D.PASTE SHEET'!H744="","",UPPER('S.D.PASTE SHEET'!H744))</f>
        <v/>
      </c>
      <c s="50" t="str">
        <f>IF('S.D.PASTE SHEET'!I744="","",'S.D.PASTE SHEET'!I744)</f>
        <v/>
      </c>
      <c s="51" t="str">
        <f>IF('S.D.PASTE SHEET'!J744="","",'S.D.PASTE SHEET'!J744)</f>
        <v/>
      </c>
      <c s="50" t="str">
        <f>IF('S.D.PASTE SHEET'!K744="","",'S.D.PASTE SHEET'!K744)</f>
        <v/>
      </c>
      <c s="50" t="str">
        <f>IF('S.D.PASTE SHEET'!L744="","",'S.D.PASTE SHEET'!L744)</f>
        <v/>
      </c>
      <c s="50" t="str">
        <f>IF('S.D.PASTE SHEET'!M744="","",'S.D.PASTE SHEET'!M744)</f>
        <v/>
      </c>
      <c s="50" t="str">
        <f>IF('S.D.PASTE SHEET'!N744="","",'S.D.PASTE SHEET'!N744)</f>
        <v/>
      </c>
      <c s="50" t="str">
        <f>IF('S.D.PASTE SHEET'!O744="","",'S.D.PASTE SHEET'!O744)</f>
        <v/>
      </c>
      <c s="50" t="str">
        <f>IF('S.D.PASTE SHEET'!P744="","",'S.D.PASTE SHEET'!P744)</f>
        <v/>
      </c>
      <c s="50" t="str">
        <f>IF('S.D.PASTE SHEET'!Q744="","",'S.D.PASTE SHEET'!Q744)</f>
        <v/>
      </c>
      <c s="50" t="str">
        <f>IF('S.D.PASTE SHEET'!R744="","",'S.D.PASTE SHEET'!R744)</f>
        <v/>
      </c>
      <c s="50" t="str">
        <f>IF('S.D.PASTE SHEET'!S744="","",'S.D.PASTE SHEET'!S744)</f>
        <v/>
      </c>
      <c s="50" t="str">
        <f>IF('S.D.PASTE SHEET'!T744="","",'S.D.PASTE SHEET'!T744)</f>
        <v/>
      </c>
      <c s="50" t="str">
        <f>IF('S.D.PASTE SHEET'!U744="","",'S.D.PASTE SHEET'!U744)</f>
        <v/>
      </c>
      <c s="50" t="str">
        <f>IF('S.D.PASTE SHEET'!V744="","",'S.D.PASTE SHEET'!V744)</f>
        <v/>
      </c>
      <c s="50" t="str">
        <f>IF('S.D.PASTE SHEET'!W744="","",'S.D.PASTE SHEET'!W744)</f>
        <v/>
      </c>
      <c s="50" t="str">
        <f>IF('S.D.PASTE SHEET'!X744="","",'S.D.PASTE SHEET'!X744)</f>
        <v/>
      </c>
      <c s="50" t="str">
        <f>IF('S.D.PASTE SHEET'!Y744="","",'S.D.PASTE SHEET'!Y744)</f>
        <v/>
      </c>
      <c s="50" t="str">
        <f>IF('S.D.PASTE SHEET'!Z744="","",'S.D.PASTE SHEET'!Z744)</f>
        <v/>
      </c>
      <c s="50" t="str">
        <f>IF('S.D.PASTE SHEET'!AA744="","",'S.D.PASTE SHEET'!AA744)</f>
        <v/>
      </c>
      <c s="50" t="str">
        <f>IF('S.D.PASTE SHEET'!AB744="","",'S.D.PASTE SHEET'!AB744)</f>
        <v/>
      </c>
      <c s="50" t="str">
        <f>IF('S.D.PASTE SHEET'!AC744="","",'S.D.PASTE SHEET'!AC744)</f>
        <v/>
      </c>
      <c s="50" t="str">
        <f>IF('S.D.PASTE SHEET'!AD744="","",'S.D.PASTE SHEET'!AD744)</f>
        <v/>
      </c>
      <c s="52"/>
      <c s="48" t="str">
        <f>IF(AK744="","",IF(AK744&gt;0,COUNT($AG$2:AG744),""))</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IF(BC744="","",IF(BC744&gt;0,COUNT($AY$2:AY744),""))</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45" spans="1:66" ht="15.75" customHeight="1">
      <c r="A745" s="50" t="str">
        <f>IF('S.D.PASTE SHEET'!A745="","",'S.D.PASTE SHEET'!A745)</f>
        <v/>
      </c>
      <c s="50" t="str">
        <f>IF('S.D.PASTE SHEET'!B745="","",'S.D.PASTE SHEET'!B745)</f>
        <v/>
      </c>
      <c s="50" t="str">
        <f>IF('S.D.PASTE SHEET'!C745="","",'S.D.PASTE SHEET'!C745)</f>
        <v/>
      </c>
      <c s="51" t="str">
        <f>IF('S.D.PASTE SHEET'!D745="","",'S.D.PASTE SHEET'!D745)</f>
        <v/>
      </c>
      <c s="50" t="str">
        <f>IF('S.D.PASTE SHEET'!E745="","",UPPER('S.D.PASTE SHEET'!E745))</f>
        <v/>
      </c>
      <c s="50" t="str">
        <f>IF('S.D.PASTE SHEET'!F745="","",'S.D.PASTE SHEET'!F745)</f>
        <v/>
      </c>
      <c s="50" t="str">
        <f>IF('S.D.PASTE SHEET'!G745="","",UPPER('S.D.PASTE SHEET'!G745))</f>
        <v/>
      </c>
      <c s="50" t="str">
        <f>IF('S.D.PASTE SHEET'!H745="","",UPPER('S.D.PASTE SHEET'!H745))</f>
        <v/>
      </c>
      <c s="50" t="str">
        <f>IF('S.D.PASTE SHEET'!I745="","",'S.D.PASTE SHEET'!I745)</f>
        <v/>
      </c>
      <c s="51" t="str">
        <f>IF('S.D.PASTE SHEET'!J745="","",'S.D.PASTE SHEET'!J745)</f>
        <v/>
      </c>
      <c s="50" t="str">
        <f>IF('S.D.PASTE SHEET'!K745="","",'S.D.PASTE SHEET'!K745)</f>
        <v/>
      </c>
      <c s="50" t="str">
        <f>IF('S.D.PASTE SHEET'!L745="","",'S.D.PASTE SHEET'!L745)</f>
        <v/>
      </c>
      <c s="50" t="str">
        <f>IF('S.D.PASTE SHEET'!M745="","",'S.D.PASTE SHEET'!M745)</f>
        <v/>
      </c>
      <c s="50" t="str">
        <f>IF('S.D.PASTE SHEET'!N745="","",'S.D.PASTE SHEET'!N745)</f>
        <v/>
      </c>
      <c s="50" t="str">
        <f>IF('S.D.PASTE SHEET'!O745="","",'S.D.PASTE SHEET'!O745)</f>
        <v/>
      </c>
      <c s="50" t="str">
        <f>IF('S.D.PASTE SHEET'!P745="","",'S.D.PASTE SHEET'!P745)</f>
        <v/>
      </c>
      <c s="50" t="str">
        <f>IF('S.D.PASTE SHEET'!Q745="","",'S.D.PASTE SHEET'!Q745)</f>
        <v/>
      </c>
      <c s="50" t="str">
        <f>IF('S.D.PASTE SHEET'!R745="","",'S.D.PASTE SHEET'!R745)</f>
        <v/>
      </c>
      <c s="50" t="str">
        <f>IF('S.D.PASTE SHEET'!S745="","",'S.D.PASTE SHEET'!S745)</f>
        <v/>
      </c>
      <c s="50" t="str">
        <f>IF('S.D.PASTE SHEET'!T745="","",'S.D.PASTE SHEET'!T745)</f>
        <v/>
      </c>
      <c s="50" t="str">
        <f>IF('S.D.PASTE SHEET'!U745="","",'S.D.PASTE SHEET'!U745)</f>
        <v/>
      </c>
      <c s="50" t="str">
        <f>IF('S.D.PASTE SHEET'!V745="","",'S.D.PASTE SHEET'!V745)</f>
        <v/>
      </c>
      <c s="50" t="str">
        <f>IF('S.D.PASTE SHEET'!W745="","",'S.D.PASTE SHEET'!W745)</f>
        <v/>
      </c>
      <c s="50" t="str">
        <f>IF('S.D.PASTE SHEET'!X745="","",'S.D.PASTE SHEET'!X745)</f>
        <v/>
      </c>
      <c s="50" t="str">
        <f>IF('S.D.PASTE SHEET'!Y745="","",'S.D.PASTE SHEET'!Y745)</f>
        <v/>
      </c>
      <c s="50" t="str">
        <f>IF('S.D.PASTE SHEET'!Z745="","",'S.D.PASTE SHEET'!Z745)</f>
        <v/>
      </c>
      <c s="50" t="str">
        <f>IF('S.D.PASTE SHEET'!AA745="","",'S.D.PASTE SHEET'!AA745)</f>
        <v/>
      </c>
      <c s="50" t="str">
        <f>IF('S.D.PASTE SHEET'!AB745="","",'S.D.PASTE SHEET'!AB745)</f>
        <v/>
      </c>
      <c s="50" t="str">
        <f>IF('S.D.PASTE SHEET'!AC745="","",'S.D.PASTE SHEET'!AC745)</f>
        <v/>
      </c>
      <c s="50" t="str">
        <f>IF('S.D.PASTE SHEET'!AD745="","",'S.D.PASTE SHEET'!AD745)</f>
        <v/>
      </c>
      <c s="52"/>
      <c s="48" t="str">
        <f>IF(AK745="","",IF(AK745&gt;0,COUNT($AG$2:AG745),""))</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IF(BC745="","",IF(BC745&gt;0,COUNT($AY$2:AY745),""))</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46" spans="1:66" ht="15.75" customHeight="1">
      <c r="A746" s="50" t="str">
        <f>IF('S.D.PASTE SHEET'!A746="","",'S.D.PASTE SHEET'!A746)</f>
        <v/>
      </c>
      <c s="50" t="str">
        <f>IF('S.D.PASTE SHEET'!B746="","",'S.D.PASTE SHEET'!B746)</f>
        <v/>
      </c>
      <c s="50" t="str">
        <f>IF('S.D.PASTE SHEET'!C746="","",'S.D.PASTE SHEET'!C746)</f>
        <v/>
      </c>
      <c s="51" t="str">
        <f>IF('S.D.PASTE SHEET'!D746="","",'S.D.PASTE SHEET'!D746)</f>
        <v/>
      </c>
      <c s="50" t="str">
        <f>IF('S.D.PASTE SHEET'!E746="","",UPPER('S.D.PASTE SHEET'!E746))</f>
        <v/>
      </c>
      <c s="50" t="str">
        <f>IF('S.D.PASTE SHEET'!F746="","",'S.D.PASTE SHEET'!F746)</f>
        <v/>
      </c>
      <c s="50" t="str">
        <f>IF('S.D.PASTE SHEET'!G746="","",UPPER('S.D.PASTE SHEET'!G746))</f>
        <v/>
      </c>
      <c s="50" t="str">
        <f>IF('S.D.PASTE SHEET'!H746="","",UPPER('S.D.PASTE SHEET'!H746))</f>
        <v/>
      </c>
      <c s="50" t="str">
        <f>IF('S.D.PASTE SHEET'!I746="","",'S.D.PASTE SHEET'!I746)</f>
        <v/>
      </c>
      <c s="51" t="str">
        <f>IF('S.D.PASTE SHEET'!J746="","",'S.D.PASTE SHEET'!J746)</f>
        <v/>
      </c>
      <c s="50" t="str">
        <f>IF('S.D.PASTE SHEET'!K746="","",'S.D.PASTE SHEET'!K746)</f>
        <v/>
      </c>
      <c s="50" t="str">
        <f>IF('S.D.PASTE SHEET'!L746="","",'S.D.PASTE SHEET'!L746)</f>
        <v/>
      </c>
      <c s="50" t="str">
        <f>IF('S.D.PASTE SHEET'!M746="","",'S.D.PASTE SHEET'!M746)</f>
        <v/>
      </c>
      <c s="50" t="str">
        <f>IF('S.D.PASTE SHEET'!N746="","",'S.D.PASTE SHEET'!N746)</f>
        <v/>
      </c>
      <c s="50" t="str">
        <f>IF('S.D.PASTE SHEET'!O746="","",'S.D.PASTE SHEET'!O746)</f>
        <v/>
      </c>
      <c s="50" t="str">
        <f>IF('S.D.PASTE SHEET'!P746="","",'S.D.PASTE SHEET'!P746)</f>
        <v/>
      </c>
      <c s="50" t="str">
        <f>IF('S.D.PASTE SHEET'!Q746="","",'S.D.PASTE SHEET'!Q746)</f>
        <v/>
      </c>
      <c s="50" t="str">
        <f>IF('S.D.PASTE SHEET'!R746="","",'S.D.PASTE SHEET'!R746)</f>
        <v/>
      </c>
      <c s="50" t="str">
        <f>IF('S.D.PASTE SHEET'!S746="","",'S.D.PASTE SHEET'!S746)</f>
        <v/>
      </c>
      <c s="50" t="str">
        <f>IF('S.D.PASTE SHEET'!T746="","",'S.D.PASTE SHEET'!T746)</f>
        <v/>
      </c>
      <c s="50" t="str">
        <f>IF('S.D.PASTE SHEET'!U746="","",'S.D.PASTE SHEET'!U746)</f>
        <v/>
      </c>
      <c s="50" t="str">
        <f>IF('S.D.PASTE SHEET'!V746="","",'S.D.PASTE SHEET'!V746)</f>
        <v/>
      </c>
      <c s="50" t="str">
        <f>IF('S.D.PASTE SHEET'!W746="","",'S.D.PASTE SHEET'!W746)</f>
        <v/>
      </c>
      <c s="50" t="str">
        <f>IF('S.D.PASTE SHEET'!X746="","",'S.D.PASTE SHEET'!X746)</f>
        <v/>
      </c>
      <c s="50" t="str">
        <f>IF('S.D.PASTE SHEET'!Y746="","",'S.D.PASTE SHEET'!Y746)</f>
        <v/>
      </c>
      <c s="50" t="str">
        <f>IF('S.D.PASTE SHEET'!Z746="","",'S.D.PASTE SHEET'!Z746)</f>
        <v/>
      </c>
      <c s="50" t="str">
        <f>IF('S.D.PASTE SHEET'!AA746="","",'S.D.PASTE SHEET'!AA746)</f>
        <v/>
      </c>
      <c s="50" t="str">
        <f>IF('S.D.PASTE SHEET'!AB746="","",'S.D.PASTE SHEET'!AB746)</f>
        <v/>
      </c>
      <c s="50" t="str">
        <f>IF('S.D.PASTE SHEET'!AC746="","",'S.D.PASTE SHEET'!AC746)</f>
        <v/>
      </c>
      <c s="50" t="str">
        <f>IF('S.D.PASTE SHEET'!AD746="","",'S.D.PASTE SHEET'!AD746)</f>
        <v/>
      </c>
      <c s="52"/>
      <c s="48" t="str">
        <f>IF(AK746="","",IF(AK746&gt;0,COUNT($AG$2:AG746),""))</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IF(BC746="","",IF(BC746&gt;0,COUNT($AY$2:AY746),""))</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47" spans="1:66" ht="15.75" customHeight="1">
      <c r="A747" s="50" t="str">
        <f>IF('S.D.PASTE SHEET'!A747="","",'S.D.PASTE SHEET'!A747)</f>
        <v/>
      </c>
      <c s="50" t="str">
        <f>IF('S.D.PASTE SHEET'!B747="","",'S.D.PASTE SHEET'!B747)</f>
        <v/>
      </c>
      <c s="50" t="str">
        <f>IF('S.D.PASTE SHEET'!C747="","",'S.D.PASTE SHEET'!C747)</f>
        <v/>
      </c>
      <c s="51" t="str">
        <f>IF('S.D.PASTE SHEET'!D747="","",'S.D.PASTE SHEET'!D747)</f>
        <v/>
      </c>
      <c s="50" t="str">
        <f>IF('S.D.PASTE SHEET'!E747="","",UPPER('S.D.PASTE SHEET'!E747))</f>
        <v/>
      </c>
      <c s="50" t="str">
        <f>IF('S.D.PASTE SHEET'!F747="","",'S.D.PASTE SHEET'!F747)</f>
        <v/>
      </c>
      <c s="50" t="str">
        <f>IF('S.D.PASTE SHEET'!G747="","",UPPER('S.D.PASTE SHEET'!G747))</f>
        <v/>
      </c>
      <c s="50" t="str">
        <f>IF('S.D.PASTE SHEET'!H747="","",UPPER('S.D.PASTE SHEET'!H747))</f>
        <v/>
      </c>
      <c s="50" t="str">
        <f>IF('S.D.PASTE SHEET'!I747="","",'S.D.PASTE SHEET'!I747)</f>
        <v/>
      </c>
      <c s="51" t="str">
        <f>IF('S.D.PASTE SHEET'!J747="","",'S.D.PASTE SHEET'!J747)</f>
        <v/>
      </c>
      <c s="50" t="str">
        <f>IF('S.D.PASTE SHEET'!K747="","",'S.D.PASTE SHEET'!K747)</f>
        <v/>
      </c>
      <c s="50" t="str">
        <f>IF('S.D.PASTE SHEET'!L747="","",'S.D.PASTE SHEET'!L747)</f>
        <v/>
      </c>
      <c s="50" t="str">
        <f>IF('S.D.PASTE SHEET'!M747="","",'S.D.PASTE SHEET'!M747)</f>
        <v/>
      </c>
      <c s="50" t="str">
        <f>IF('S.D.PASTE SHEET'!N747="","",'S.D.PASTE SHEET'!N747)</f>
        <v/>
      </c>
      <c s="50" t="str">
        <f>IF('S.D.PASTE SHEET'!O747="","",'S.D.PASTE SHEET'!O747)</f>
        <v/>
      </c>
      <c s="50" t="str">
        <f>IF('S.D.PASTE SHEET'!P747="","",'S.D.PASTE SHEET'!P747)</f>
        <v/>
      </c>
      <c s="50" t="str">
        <f>IF('S.D.PASTE SHEET'!Q747="","",'S.D.PASTE SHEET'!Q747)</f>
        <v/>
      </c>
      <c s="50" t="str">
        <f>IF('S.D.PASTE SHEET'!R747="","",'S.D.PASTE SHEET'!R747)</f>
        <v/>
      </c>
      <c s="50" t="str">
        <f>IF('S.D.PASTE SHEET'!S747="","",'S.D.PASTE SHEET'!S747)</f>
        <v/>
      </c>
      <c s="50" t="str">
        <f>IF('S.D.PASTE SHEET'!T747="","",'S.D.PASTE SHEET'!T747)</f>
        <v/>
      </c>
      <c s="50" t="str">
        <f>IF('S.D.PASTE SHEET'!U747="","",'S.D.PASTE SHEET'!U747)</f>
        <v/>
      </c>
      <c s="50" t="str">
        <f>IF('S.D.PASTE SHEET'!V747="","",'S.D.PASTE SHEET'!V747)</f>
        <v/>
      </c>
      <c s="50" t="str">
        <f>IF('S.D.PASTE SHEET'!W747="","",'S.D.PASTE SHEET'!W747)</f>
        <v/>
      </c>
      <c s="50" t="str">
        <f>IF('S.D.PASTE SHEET'!X747="","",'S.D.PASTE SHEET'!X747)</f>
        <v/>
      </c>
      <c s="50" t="str">
        <f>IF('S.D.PASTE SHEET'!Y747="","",'S.D.PASTE SHEET'!Y747)</f>
        <v/>
      </c>
      <c s="50" t="str">
        <f>IF('S.D.PASTE SHEET'!Z747="","",'S.D.PASTE SHEET'!Z747)</f>
        <v/>
      </c>
      <c s="50" t="str">
        <f>IF('S.D.PASTE SHEET'!AA747="","",'S.D.PASTE SHEET'!AA747)</f>
        <v/>
      </c>
      <c s="50" t="str">
        <f>IF('S.D.PASTE SHEET'!AB747="","",'S.D.PASTE SHEET'!AB747)</f>
        <v/>
      </c>
      <c s="50" t="str">
        <f>IF('S.D.PASTE SHEET'!AC747="","",'S.D.PASTE SHEET'!AC747)</f>
        <v/>
      </c>
      <c s="50" t="str">
        <f>IF('S.D.PASTE SHEET'!AD747="","",'S.D.PASTE SHEET'!AD747)</f>
        <v/>
      </c>
      <c s="52"/>
      <c s="48" t="str">
        <f>IF(AK747="","",IF(AK747&gt;0,COUNT($AG$2:AG747),""))</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IF(BC747="","",IF(BC747&gt;0,COUNT($AY$2:AY747),""))</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48" spans="1:66" ht="15.75" customHeight="1">
      <c r="A748" s="50" t="str">
        <f>IF('S.D.PASTE SHEET'!A748="","",'S.D.PASTE SHEET'!A748)</f>
        <v/>
      </c>
      <c s="50" t="str">
        <f>IF('S.D.PASTE SHEET'!B748="","",'S.D.PASTE SHEET'!B748)</f>
        <v/>
      </c>
      <c s="50" t="str">
        <f>IF('S.D.PASTE SHEET'!C748="","",'S.D.PASTE SHEET'!C748)</f>
        <v/>
      </c>
      <c s="51" t="str">
        <f>IF('S.D.PASTE SHEET'!D748="","",'S.D.PASTE SHEET'!D748)</f>
        <v/>
      </c>
      <c s="50" t="str">
        <f>IF('S.D.PASTE SHEET'!E748="","",UPPER('S.D.PASTE SHEET'!E748))</f>
        <v/>
      </c>
      <c s="50" t="str">
        <f>IF('S.D.PASTE SHEET'!F748="","",'S.D.PASTE SHEET'!F748)</f>
        <v/>
      </c>
      <c s="50" t="str">
        <f>IF('S.D.PASTE SHEET'!G748="","",UPPER('S.D.PASTE SHEET'!G748))</f>
        <v/>
      </c>
      <c s="50" t="str">
        <f>IF('S.D.PASTE SHEET'!H748="","",UPPER('S.D.PASTE SHEET'!H748))</f>
        <v/>
      </c>
      <c s="50" t="str">
        <f>IF('S.D.PASTE SHEET'!I748="","",'S.D.PASTE SHEET'!I748)</f>
        <v/>
      </c>
      <c s="51" t="str">
        <f>IF('S.D.PASTE SHEET'!J748="","",'S.D.PASTE SHEET'!J748)</f>
        <v/>
      </c>
      <c s="50" t="str">
        <f>IF('S.D.PASTE SHEET'!K748="","",'S.D.PASTE SHEET'!K748)</f>
        <v/>
      </c>
      <c s="50" t="str">
        <f>IF('S.D.PASTE SHEET'!L748="","",'S.D.PASTE SHEET'!L748)</f>
        <v/>
      </c>
      <c s="50" t="str">
        <f>IF('S.D.PASTE SHEET'!M748="","",'S.D.PASTE SHEET'!M748)</f>
        <v/>
      </c>
      <c s="50" t="str">
        <f>IF('S.D.PASTE SHEET'!N748="","",'S.D.PASTE SHEET'!N748)</f>
        <v/>
      </c>
      <c s="50" t="str">
        <f>IF('S.D.PASTE SHEET'!O748="","",'S.D.PASTE SHEET'!O748)</f>
        <v/>
      </c>
      <c s="50" t="str">
        <f>IF('S.D.PASTE SHEET'!P748="","",'S.D.PASTE SHEET'!P748)</f>
        <v/>
      </c>
      <c s="50" t="str">
        <f>IF('S.D.PASTE SHEET'!Q748="","",'S.D.PASTE SHEET'!Q748)</f>
        <v/>
      </c>
      <c s="50" t="str">
        <f>IF('S.D.PASTE SHEET'!R748="","",'S.D.PASTE SHEET'!R748)</f>
        <v/>
      </c>
      <c s="50" t="str">
        <f>IF('S.D.PASTE SHEET'!S748="","",'S.D.PASTE SHEET'!S748)</f>
        <v/>
      </c>
      <c s="50" t="str">
        <f>IF('S.D.PASTE SHEET'!T748="","",'S.D.PASTE SHEET'!T748)</f>
        <v/>
      </c>
      <c s="50" t="str">
        <f>IF('S.D.PASTE SHEET'!U748="","",'S.D.PASTE SHEET'!U748)</f>
        <v/>
      </c>
      <c s="50" t="str">
        <f>IF('S.D.PASTE SHEET'!V748="","",'S.D.PASTE SHEET'!V748)</f>
        <v/>
      </c>
      <c s="50" t="str">
        <f>IF('S.D.PASTE SHEET'!W748="","",'S.D.PASTE SHEET'!W748)</f>
        <v/>
      </c>
      <c s="50" t="str">
        <f>IF('S.D.PASTE SHEET'!X748="","",'S.D.PASTE SHEET'!X748)</f>
        <v/>
      </c>
      <c s="50" t="str">
        <f>IF('S.D.PASTE SHEET'!Y748="","",'S.D.PASTE SHEET'!Y748)</f>
        <v/>
      </c>
      <c s="50" t="str">
        <f>IF('S.D.PASTE SHEET'!Z748="","",'S.D.PASTE SHEET'!Z748)</f>
        <v/>
      </c>
      <c s="50" t="str">
        <f>IF('S.D.PASTE SHEET'!AA748="","",'S.D.PASTE SHEET'!AA748)</f>
        <v/>
      </c>
      <c s="50" t="str">
        <f>IF('S.D.PASTE SHEET'!AB748="","",'S.D.PASTE SHEET'!AB748)</f>
        <v/>
      </c>
      <c s="50" t="str">
        <f>IF('S.D.PASTE SHEET'!AC748="","",'S.D.PASTE SHEET'!AC748)</f>
        <v/>
      </c>
      <c s="50" t="str">
        <f>IF('S.D.PASTE SHEET'!AD748="","",'S.D.PASTE SHEET'!AD748)</f>
        <v/>
      </c>
      <c s="52"/>
      <c s="48" t="str">
        <f>IF(AK748="","",IF(AK748&gt;0,COUNT($AG$2:AG748),""))</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IF(BC748="","",IF(BC748&gt;0,COUNT($AY$2:AY748),""))</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49" spans="1:66" ht="15.75" customHeight="1">
      <c r="A749" s="50" t="str">
        <f>IF('S.D.PASTE SHEET'!A749="","",'S.D.PASTE SHEET'!A749)</f>
        <v/>
      </c>
      <c s="50" t="str">
        <f>IF('S.D.PASTE SHEET'!B749="","",'S.D.PASTE SHEET'!B749)</f>
        <v/>
      </c>
      <c s="50" t="str">
        <f>IF('S.D.PASTE SHEET'!C749="","",'S.D.PASTE SHEET'!C749)</f>
        <v/>
      </c>
      <c s="51" t="str">
        <f>IF('S.D.PASTE SHEET'!D749="","",'S.D.PASTE SHEET'!D749)</f>
        <v/>
      </c>
      <c s="50" t="str">
        <f>IF('S.D.PASTE SHEET'!E749="","",UPPER('S.D.PASTE SHEET'!E749))</f>
        <v/>
      </c>
      <c s="50" t="str">
        <f>IF('S.D.PASTE SHEET'!F749="","",'S.D.PASTE SHEET'!F749)</f>
        <v/>
      </c>
      <c s="50" t="str">
        <f>IF('S.D.PASTE SHEET'!G749="","",UPPER('S.D.PASTE SHEET'!G749))</f>
        <v/>
      </c>
      <c s="50" t="str">
        <f>IF('S.D.PASTE SHEET'!H749="","",UPPER('S.D.PASTE SHEET'!H749))</f>
        <v/>
      </c>
      <c s="50" t="str">
        <f>IF('S.D.PASTE SHEET'!I749="","",'S.D.PASTE SHEET'!I749)</f>
        <v/>
      </c>
      <c s="51" t="str">
        <f>IF('S.D.PASTE SHEET'!J749="","",'S.D.PASTE SHEET'!J749)</f>
        <v/>
      </c>
      <c s="50" t="str">
        <f>IF('S.D.PASTE SHEET'!K749="","",'S.D.PASTE SHEET'!K749)</f>
        <v/>
      </c>
      <c s="50" t="str">
        <f>IF('S.D.PASTE SHEET'!L749="","",'S.D.PASTE SHEET'!L749)</f>
        <v/>
      </c>
      <c s="50" t="str">
        <f>IF('S.D.PASTE SHEET'!M749="","",'S.D.PASTE SHEET'!M749)</f>
        <v/>
      </c>
      <c s="50" t="str">
        <f>IF('S.D.PASTE SHEET'!N749="","",'S.D.PASTE SHEET'!N749)</f>
        <v/>
      </c>
      <c s="50" t="str">
        <f>IF('S.D.PASTE SHEET'!O749="","",'S.D.PASTE SHEET'!O749)</f>
        <v/>
      </c>
      <c s="50" t="str">
        <f>IF('S.D.PASTE SHEET'!P749="","",'S.D.PASTE SHEET'!P749)</f>
        <v/>
      </c>
      <c s="50" t="str">
        <f>IF('S.D.PASTE SHEET'!Q749="","",'S.D.PASTE SHEET'!Q749)</f>
        <v/>
      </c>
      <c s="50" t="str">
        <f>IF('S.D.PASTE SHEET'!R749="","",'S.D.PASTE SHEET'!R749)</f>
        <v/>
      </c>
      <c s="50" t="str">
        <f>IF('S.D.PASTE SHEET'!S749="","",'S.D.PASTE SHEET'!S749)</f>
        <v/>
      </c>
      <c s="50" t="str">
        <f>IF('S.D.PASTE SHEET'!T749="","",'S.D.PASTE SHEET'!T749)</f>
        <v/>
      </c>
      <c s="50" t="str">
        <f>IF('S.D.PASTE SHEET'!U749="","",'S.D.PASTE SHEET'!U749)</f>
        <v/>
      </c>
      <c s="50" t="str">
        <f>IF('S.D.PASTE SHEET'!V749="","",'S.D.PASTE SHEET'!V749)</f>
        <v/>
      </c>
      <c s="50" t="str">
        <f>IF('S.D.PASTE SHEET'!W749="","",'S.D.PASTE SHEET'!W749)</f>
        <v/>
      </c>
      <c s="50" t="str">
        <f>IF('S.D.PASTE SHEET'!X749="","",'S.D.PASTE SHEET'!X749)</f>
        <v/>
      </c>
      <c s="50" t="str">
        <f>IF('S.D.PASTE SHEET'!Y749="","",'S.D.PASTE SHEET'!Y749)</f>
        <v/>
      </c>
      <c s="50" t="str">
        <f>IF('S.D.PASTE SHEET'!Z749="","",'S.D.PASTE SHEET'!Z749)</f>
        <v/>
      </c>
      <c s="50" t="str">
        <f>IF('S.D.PASTE SHEET'!AA749="","",'S.D.PASTE SHEET'!AA749)</f>
        <v/>
      </c>
      <c s="50" t="str">
        <f>IF('S.D.PASTE SHEET'!AB749="","",'S.D.PASTE SHEET'!AB749)</f>
        <v/>
      </c>
      <c s="50" t="str">
        <f>IF('S.D.PASTE SHEET'!AC749="","",'S.D.PASTE SHEET'!AC749)</f>
        <v/>
      </c>
      <c s="50" t="str">
        <f>IF('S.D.PASTE SHEET'!AD749="","",'S.D.PASTE SHEET'!AD749)</f>
        <v/>
      </c>
      <c s="52"/>
      <c s="48" t="str">
        <f>IF(AK749="","",IF(AK749&gt;0,COUNT($AG$2:AG749),""))</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IF(BC749="","",IF(BC749&gt;0,COUNT($AY$2:AY749),""))</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50" spans="1:66" ht="15.75" customHeight="1">
      <c r="A750" s="50" t="str">
        <f>IF('S.D.PASTE SHEET'!A750="","",'S.D.PASTE SHEET'!A750)</f>
        <v/>
      </c>
      <c s="50" t="str">
        <f>IF('S.D.PASTE SHEET'!B750="","",'S.D.PASTE SHEET'!B750)</f>
        <v/>
      </c>
      <c s="50" t="str">
        <f>IF('S.D.PASTE SHEET'!C750="","",'S.D.PASTE SHEET'!C750)</f>
        <v/>
      </c>
      <c s="51" t="str">
        <f>IF('S.D.PASTE SHEET'!D750="","",'S.D.PASTE SHEET'!D750)</f>
        <v/>
      </c>
      <c s="50" t="str">
        <f>IF('S.D.PASTE SHEET'!E750="","",UPPER('S.D.PASTE SHEET'!E750))</f>
        <v/>
      </c>
      <c s="50" t="str">
        <f>IF('S.D.PASTE SHEET'!F750="","",'S.D.PASTE SHEET'!F750)</f>
        <v/>
      </c>
      <c s="50" t="str">
        <f>IF('S.D.PASTE SHEET'!G750="","",UPPER('S.D.PASTE SHEET'!G750))</f>
        <v/>
      </c>
      <c s="50" t="str">
        <f>IF('S.D.PASTE SHEET'!H750="","",UPPER('S.D.PASTE SHEET'!H750))</f>
        <v/>
      </c>
      <c s="50" t="str">
        <f>IF('S.D.PASTE SHEET'!I750="","",'S.D.PASTE SHEET'!I750)</f>
        <v/>
      </c>
      <c s="51" t="str">
        <f>IF('S.D.PASTE SHEET'!J750="","",'S.D.PASTE SHEET'!J750)</f>
        <v/>
      </c>
      <c s="50" t="str">
        <f>IF('S.D.PASTE SHEET'!K750="","",'S.D.PASTE SHEET'!K750)</f>
        <v/>
      </c>
      <c s="50" t="str">
        <f>IF('S.D.PASTE SHEET'!L750="","",'S.D.PASTE SHEET'!L750)</f>
        <v/>
      </c>
      <c s="50" t="str">
        <f>IF('S.D.PASTE SHEET'!M750="","",'S.D.PASTE SHEET'!M750)</f>
        <v/>
      </c>
      <c s="50" t="str">
        <f>IF('S.D.PASTE SHEET'!N750="","",'S.D.PASTE SHEET'!N750)</f>
        <v/>
      </c>
      <c s="50" t="str">
        <f>IF('S.D.PASTE SHEET'!O750="","",'S.D.PASTE SHEET'!O750)</f>
        <v/>
      </c>
      <c s="50" t="str">
        <f>IF('S.D.PASTE SHEET'!P750="","",'S.D.PASTE SHEET'!P750)</f>
        <v/>
      </c>
      <c s="50" t="str">
        <f>IF('S.D.PASTE SHEET'!Q750="","",'S.D.PASTE SHEET'!Q750)</f>
        <v/>
      </c>
      <c s="50" t="str">
        <f>IF('S.D.PASTE SHEET'!R750="","",'S.D.PASTE SHEET'!R750)</f>
        <v/>
      </c>
      <c s="50" t="str">
        <f>IF('S.D.PASTE SHEET'!S750="","",'S.D.PASTE SHEET'!S750)</f>
        <v/>
      </c>
      <c s="50" t="str">
        <f>IF('S.D.PASTE SHEET'!T750="","",'S.D.PASTE SHEET'!T750)</f>
        <v/>
      </c>
      <c s="50" t="str">
        <f>IF('S.D.PASTE SHEET'!U750="","",'S.D.PASTE SHEET'!U750)</f>
        <v/>
      </c>
      <c s="50" t="str">
        <f>IF('S.D.PASTE SHEET'!V750="","",'S.D.PASTE SHEET'!V750)</f>
        <v/>
      </c>
      <c s="50" t="str">
        <f>IF('S.D.PASTE SHEET'!W750="","",'S.D.PASTE SHEET'!W750)</f>
        <v/>
      </c>
      <c s="50" t="str">
        <f>IF('S.D.PASTE SHEET'!X750="","",'S.D.PASTE SHEET'!X750)</f>
        <v/>
      </c>
      <c s="50" t="str">
        <f>IF('S.D.PASTE SHEET'!Y750="","",'S.D.PASTE SHEET'!Y750)</f>
        <v/>
      </c>
      <c s="50" t="str">
        <f>IF('S.D.PASTE SHEET'!Z750="","",'S.D.PASTE SHEET'!Z750)</f>
        <v/>
      </c>
      <c s="50" t="str">
        <f>IF('S.D.PASTE SHEET'!AA750="","",'S.D.PASTE SHEET'!AA750)</f>
        <v/>
      </c>
      <c s="50" t="str">
        <f>IF('S.D.PASTE SHEET'!AB750="","",'S.D.PASTE SHEET'!AB750)</f>
        <v/>
      </c>
      <c s="50" t="str">
        <f>IF('S.D.PASTE SHEET'!AC750="","",'S.D.PASTE SHEET'!AC750)</f>
        <v/>
      </c>
      <c s="50" t="str">
        <f>IF('S.D.PASTE SHEET'!AD750="","",'S.D.PASTE SHEET'!AD750)</f>
        <v/>
      </c>
      <c s="52"/>
      <c s="48" t="str">
        <f>IF(AK750="","",IF(AK750&gt;0,COUNT($AG$2:AG750),""))</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IF(BC750="","",IF(BC750&gt;0,COUNT($AY$2:AY750),""))</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51" spans="1:66" ht="15.75" customHeight="1">
      <c r="A751" s="50" t="str">
        <f>IF('S.D.PASTE SHEET'!A751="","",'S.D.PASTE SHEET'!A751)</f>
        <v/>
      </c>
      <c s="50" t="str">
        <f>IF('S.D.PASTE SHEET'!B751="","",'S.D.PASTE SHEET'!B751)</f>
        <v/>
      </c>
      <c s="50" t="str">
        <f>IF('S.D.PASTE SHEET'!C751="","",'S.D.PASTE SHEET'!C751)</f>
        <v/>
      </c>
      <c s="51" t="str">
        <f>IF('S.D.PASTE SHEET'!D751="","",'S.D.PASTE SHEET'!D751)</f>
        <v/>
      </c>
      <c s="50" t="str">
        <f>IF('S.D.PASTE SHEET'!E751="","",UPPER('S.D.PASTE SHEET'!E751))</f>
        <v/>
      </c>
      <c s="50" t="str">
        <f>IF('S.D.PASTE SHEET'!F751="","",'S.D.PASTE SHEET'!F751)</f>
        <v/>
      </c>
      <c s="50" t="str">
        <f>IF('S.D.PASTE SHEET'!G751="","",UPPER('S.D.PASTE SHEET'!G751))</f>
        <v/>
      </c>
      <c s="50" t="str">
        <f>IF('S.D.PASTE SHEET'!H751="","",UPPER('S.D.PASTE SHEET'!H751))</f>
        <v/>
      </c>
      <c s="50" t="str">
        <f>IF('S.D.PASTE SHEET'!I751="","",'S.D.PASTE SHEET'!I751)</f>
        <v/>
      </c>
      <c s="51" t="str">
        <f>IF('S.D.PASTE SHEET'!J751="","",'S.D.PASTE SHEET'!J751)</f>
        <v/>
      </c>
      <c s="50" t="str">
        <f>IF('S.D.PASTE SHEET'!K751="","",'S.D.PASTE SHEET'!K751)</f>
        <v/>
      </c>
      <c s="50" t="str">
        <f>IF('S.D.PASTE SHEET'!L751="","",'S.D.PASTE SHEET'!L751)</f>
        <v/>
      </c>
      <c s="50" t="str">
        <f>IF('S.D.PASTE SHEET'!M751="","",'S.D.PASTE SHEET'!M751)</f>
        <v/>
      </c>
      <c s="50" t="str">
        <f>IF('S.D.PASTE SHEET'!N751="","",'S.D.PASTE SHEET'!N751)</f>
        <v/>
      </c>
      <c s="50" t="str">
        <f>IF('S.D.PASTE SHEET'!O751="","",'S.D.PASTE SHEET'!O751)</f>
        <v/>
      </c>
      <c s="50" t="str">
        <f>IF('S.D.PASTE SHEET'!P751="","",'S.D.PASTE SHEET'!P751)</f>
        <v/>
      </c>
      <c s="50" t="str">
        <f>IF('S.D.PASTE SHEET'!Q751="","",'S.D.PASTE SHEET'!Q751)</f>
        <v/>
      </c>
      <c s="50" t="str">
        <f>IF('S.D.PASTE SHEET'!R751="","",'S.D.PASTE SHEET'!R751)</f>
        <v/>
      </c>
      <c s="50" t="str">
        <f>IF('S.D.PASTE SHEET'!S751="","",'S.D.PASTE SHEET'!S751)</f>
        <v/>
      </c>
      <c s="50" t="str">
        <f>IF('S.D.PASTE SHEET'!T751="","",'S.D.PASTE SHEET'!T751)</f>
        <v/>
      </c>
      <c s="50" t="str">
        <f>IF('S.D.PASTE SHEET'!U751="","",'S.D.PASTE SHEET'!U751)</f>
        <v/>
      </c>
      <c s="50" t="str">
        <f>IF('S.D.PASTE SHEET'!V751="","",'S.D.PASTE SHEET'!V751)</f>
        <v/>
      </c>
      <c s="50" t="str">
        <f>IF('S.D.PASTE SHEET'!W751="","",'S.D.PASTE SHEET'!W751)</f>
        <v/>
      </c>
      <c s="50" t="str">
        <f>IF('S.D.PASTE SHEET'!X751="","",'S.D.PASTE SHEET'!X751)</f>
        <v/>
      </c>
      <c s="50" t="str">
        <f>IF('S.D.PASTE SHEET'!Y751="","",'S.D.PASTE SHEET'!Y751)</f>
        <v/>
      </c>
      <c s="50" t="str">
        <f>IF('S.D.PASTE SHEET'!Z751="","",'S.D.PASTE SHEET'!Z751)</f>
        <v/>
      </c>
      <c s="50" t="str">
        <f>IF('S.D.PASTE SHEET'!AA751="","",'S.D.PASTE SHEET'!AA751)</f>
        <v/>
      </c>
      <c s="50" t="str">
        <f>IF('S.D.PASTE SHEET'!AB751="","",'S.D.PASTE SHEET'!AB751)</f>
        <v/>
      </c>
      <c s="50" t="str">
        <f>IF('S.D.PASTE SHEET'!AC751="","",'S.D.PASTE SHEET'!AC751)</f>
        <v/>
      </c>
      <c s="50" t="str">
        <f>IF('S.D.PASTE SHEET'!AD751="","",'S.D.PASTE SHEET'!AD751)</f>
        <v/>
      </c>
      <c s="52"/>
      <c s="48" t="str">
        <f>IF(AK751="","",IF(AK751&gt;0,COUNT($AG$2:AG751),""))</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IF(BC751="","",IF(BC751&gt;0,COUNT($AY$2:AY751),""))</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52" spans="1:66" ht="15.75" customHeight="1">
      <c r="A752" s="50" t="str">
        <f>IF('S.D.PASTE SHEET'!A752="","",'S.D.PASTE SHEET'!A752)</f>
        <v/>
      </c>
      <c s="50" t="str">
        <f>IF('S.D.PASTE SHEET'!B752="","",'S.D.PASTE SHEET'!B752)</f>
        <v/>
      </c>
      <c s="50" t="str">
        <f>IF('S.D.PASTE SHEET'!C752="","",'S.D.PASTE SHEET'!C752)</f>
        <v/>
      </c>
      <c s="51" t="str">
        <f>IF('S.D.PASTE SHEET'!D752="","",'S.D.PASTE SHEET'!D752)</f>
        <v/>
      </c>
      <c s="50" t="str">
        <f>IF('S.D.PASTE SHEET'!E752="","",UPPER('S.D.PASTE SHEET'!E752))</f>
        <v/>
      </c>
      <c s="50" t="str">
        <f>IF('S.D.PASTE SHEET'!F752="","",'S.D.PASTE SHEET'!F752)</f>
        <v/>
      </c>
      <c s="50" t="str">
        <f>IF('S.D.PASTE SHEET'!G752="","",UPPER('S.D.PASTE SHEET'!G752))</f>
        <v/>
      </c>
      <c s="50" t="str">
        <f>IF('S.D.PASTE SHEET'!H752="","",UPPER('S.D.PASTE SHEET'!H752))</f>
        <v/>
      </c>
      <c s="50" t="str">
        <f>IF('S.D.PASTE SHEET'!I752="","",'S.D.PASTE SHEET'!I752)</f>
        <v/>
      </c>
      <c s="51" t="str">
        <f>IF('S.D.PASTE SHEET'!J752="","",'S.D.PASTE SHEET'!J752)</f>
        <v/>
      </c>
      <c s="50" t="str">
        <f>IF('S.D.PASTE SHEET'!K752="","",'S.D.PASTE SHEET'!K752)</f>
        <v/>
      </c>
      <c s="50" t="str">
        <f>IF('S.D.PASTE SHEET'!L752="","",'S.D.PASTE SHEET'!L752)</f>
        <v/>
      </c>
      <c s="50" t="str">
        <f>IF('S.D.PASTE SHEET'!M752="","",'S.D.PASTE SHEET'!M752)</f>
        <v/>
      </c>
      <c s="50" t="str">
        <f>IF('S.D.PASTE SHEET'!N752="","",'S.D.PASTE SHEET'!N752)</f>
        <v/>
      </c>
      <c s="50" t="str">
        <f>IF('S.D.PASTE SHEET'!O752="","",'S.D.PASTE SHEET'!O752)</f>
        <v/>
      </c>
      <c s="50" t="str">
        <f>IF('S.D.PASTE SHEET'!P752="","",'S.D.PASTE SHEET'!P752)</f>
        <v/>
      </c>
      <c s="50" t="str">
        <f>IF('S.D.PASTE SHEET'!Q752="","",'S.D.PASTE SHEET'!Q752)</f>
        <v/>
      </c>
      <c s="50" t="str">
        <f>IF('S.D.PASTE SHEET'!R752="","",'S.D.PASTE SHEET'!R752)</f>
        <v/>
      </c>
      <c s="50" t="str">
        <f>IF('S.D.PASTE SHEET'!S752="","",'S.D.PASTE SHEET'!S752)</f>
        <v/>
      </c>
      <c s="50" t="str">
        <f>IF('S.D.PASTE SHEET'!T752="","",'S.D.PASTE SHEET'!T752)</f>
        <v/>
      </c>
      <c s="50" t="str">
        <f>IF('S.D.PASTE SHEET'!U752="","",'S.D.PASTE SHEET'!U752)</f>
        <v/>
      </c>
      <c s="50" t="str">
        <f>IF('S.D.PASTE SHEET'!V752="","",'S.D.PASTE SHEET'!V752)</f>
        <v/>
      </c>
      <c s="50" t="str">
        <f>IF('S.D.PASTE SHEET'!W752="","",'S.D.PASTE SHEET'!W752)</f>
        <v/>
      </c>
      <c s="50" t="str">
        <f>IF('S.D.PASTE SHEET'!X752="","",'S.D.PASTE SHEET'!X752)</f>
        <v/>
      </c>
      <c s="50" t="str">
        <f>IF('S.D.PASTE SHEET'!Y752="","",'S.D.PASTE SHEET'!Y752)</f>
        <v/>
      </c>
      <c s="50" t="str">
        <f>IF('S.D.PASTE SHEET'!Z752="","",'S.D.PASTE SHEET'!Z752)</f>
        <v/>
      </c>
      <c s="50" t="str">
        <f>IF('S.D.PASTE SHEET'!AA752="","",'S.D.PASTE SHEET'!AA752)</f>
        <v/>
      </c>
      <c s="50" t="str">
        <f>IF('S.D.PASTE SHEET'!AB752="","",'S.D.PASTE SHEET'!AB752)</f>
        <v/>
      </c>
      <c s="50" t="str">
        <f>IF('S.D.PASTE SHEET'!AC752="","",'S.D.PASTE SHEET'!AC752)</f>
        <v/>
      </c>
      <c s="50" t="str">
        <f>IF('S.D.PASTE SHEET'!AD752="","",'S.D.PASTE SHEET'!AD752)</f>
        <v/>
      </c>
      <c s="52"/>
      <c s="48" t="str">
        <f>IF(AK752="","",IF(AK752&gt;0,COUNT($AG$2:AG752),""))</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IF(BC752="","",IF(BC752&gt;0,COUNT($AY$2:AY752),""))</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53" spans="1:66" ht="15.75" customHeight="1">
      <c r="A753" s="50" t="str">
        <f>IF('S.D.PASTE SHEET'!A753="","",'S.D.PASTE SHEET'!A753)</f>
        <v/>
      </c>
      <c s="50" t="str">
        <f>IF('S.D.PASTE SHEET'!B753="","",'S.D.PASTE SHEET'!B753)</f>
        <v/>
      </c>
      <c s="50" t="str">
        <f>IF('S.D.PASTE SHEET'!C753="","",'S.D.PASTE SHEET'!C753)</f>
        <v/>
      </c>
      <c s="51" t="str">
        <f>IF('S.D.PASTE SHEET'!D753="","",'S.D.PASTE SHEET'!D753)</f>
        <v/>
      </c>
      <c s="50" t="str">
        <f>IF('S.D.PASTE SHEET'!E753="","",UPPER('S.D.PASTE SHEET'!E753))</f>
        <v/>
      </c>
      <c s="50" t="str">
        <f>IF('S.D.PASTE SHEET'!F753="","",'S.D.PASTE SHEET'!F753)</f>
        <v/>
      </c>
      <c s="50" t="str">
        <f>IF('S.D.PASTE SHEET'!G753="","",UPPER('S.D.PASTE SHEET'!G753))</f>
        <v/>
      </c>
      <c s="50" t="str">
        <f>IF('S.D.PASTE SHEET'!H753="","",UPPER('S.D.PASTE SHEET'!H753))</f>
        <v/>
      </c>
      <c s="50" t="str">
        <f>IF('S.D.PASTE SHEET'!I753="","",'S.D.PASTE SHEET'!I753)</f>
        <v/>
      </c>
      <c s="51" t="str">
        <f>IF('S.D.PASTE SHEET'!J753="","",'S.D.PASTE SHEET'!J753)</f>
        <v/>
      </c>
      <c s="50" t="str">
        <f>IF('S.D.PASTE SHEET'!K753="","",'S.D.PASTE SHEET'!K753)</f>
        <v/>
      </c>
      <c s="50" t="str">
        <f>IF('S.D.PASTE SHEET'!L753="","",'S.D.PASTE SHEET'!L753)</f>
        <v/>
      </c>
      <c s="50" t="str">
        <f>IF('S.D.PASTE SHEET'!M753="","",'S.D.PASTE SHEET'!M753)</f>
        <v/>
      </c>
      <c s="50" t="str">
        <f>IF('S.D.PASTE SHEET'!N753="","",'S.D.PASTE SHEET'!N753)</f>
        <v/>
      </c>
      <c s="50" t="str">
        <f>IF('S.D.PASTE SHEET'!O753="","",'S.D.PASTE SHEET'!O753)</f>
        <v/>
      </c>
      <c s="50" t="str">
        <f>IF('S.D.PASTE SHEET'!P753="","",'S.D.PASTE SHEET'!P753)</f>
        <v/>
      </c>
      <c s="50" t="str">
        <f>IF('S.D.PASTE SHEET'!Q753="","",'S.D.PASTE SHEET'!Q753)</f>
        <v/>
      </c>
      <c s="50" t="str">
        <f>IF('S.D.PASTE SHEET'!R753="","",'S.D.PASTE SHEET'!R753)</f>
        <v/>
      </c>
      <c s="50" t="str">
        <f>IF('S.D.PASTE SHEET'!S753="","",'S.D.PASTE SHEET'!S753)</f>
        <v/>
      </c>
      <c s="50" t="str">
        <f>IF('S.D.PASTE SHEET'!T753="","",'S.D.PASTE SHEET'!T753)</f>
        <v/>
      </c>
      <c s="50" t="str">
        <f>IF('S.D.PASTE SHEET'!U753="","",'S.D.PASTE SHEET'!U753)</f>
        <v/>
      </c>
      <c s="50" t="str">
        <f>IF('S.D.PASTE SHEET'!V753="","",'S.D.PASTE SHEET'!V753)</f>
        <v/>
      </c>
      <c s="50" t="str">
        <f>IF('S.D.PASTE SHEET'!W753="","",'S.D.PASTE SHEET'!W753)</f>
        <v/>
      </c>
      <c s="50" t="str">
        <f>IF('S.D.PASTE SHEET'!X753="","",'S.D.PASTE SHEET'!X753)</f>
        <v/>
      </c>
      <c s="50" t="str">
        <f>IF('S.D.PASTE SHEET'!Y753="","",'S.D.PASTE SHEET'!Y753)</f>
        <v/>
      </c>
      <c s="50" t="str">
        <f>IF('S.D.PASTE SHEET'!Z753="","",'S.D.PASTE SHEET'!Z753)</f>
        <v/>
      </c>
      <c s="50" t="str">
        <f>IF('S.D.PASTE SHEET'!AA753="","",'S.D.PASTE SHEET'!AA753)</f>
        <v/>
      </c>
      <c s="50" t="str">
        <f>IF('S.D.PASTE SHEET'!AB753="","",'S.D.PASTE SHEET'!AB753)</f>
        <v/>
      </c>
      <c s="50" t="str">
        <f>IF('S.D.PASTE SHEET'!AC753="","",'S.D.PASTE SHEET'!AC753)</f>
        <v/>
      </c>
      <c s="50" t="str">
        <f>IF('S.D.PASTE SHEET'!AD753="","",'S.D.PASTE SHEET'!AD753)</f>
        <v/>
      </c>
      <c s="52"/>
      <c s="48" t="str">
        <f>IF(AK753="","",IF(AK753&gt;0,COUNT($AG$2:AG753),""))</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IF(BC753="","",IF(BC753&gt;0,COUNT($AY$2:AY753),""))</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54" spans="1:66" ht="15.75" customHeight="1">
      <c r="A754" s="50" t="str">
        <f>IF('S.D.PASTE SHEET'!A754="","",'S.D.PASTE SHEET'!A754)</f>
        <v/>
      </c>
      <c s="50" t="str">
        <f>IF('S.D.PASTE SHEET'!B754="","",'S.D.PASTE SHEET'!B754)</f>
        <v/>
      </c>
      <c s="50" t="str">
        <f>IF('S.D.PASTE SHEET'!C754="","",'S.D.PASTE SHEET'!C754)</f>
        <v/>
      </c>
      <c s="51" t="str">
        <f>IF('S.D.PASTE SHEET'!D754="","",'S.D.PASTE SHEET'!D754)</f>
        <v/>
      </c>
      <c s="50" t="str">
        <f>IF('S.D.PASTE SHEET'!E754="","",UPPER('S.D.PASTE SHEET'!E754))</f>
        <v/>
      </c>
      <c s="50" t="str">
        <f>IF('S.D.PASTE SHEET'!F754="","",'S.D.PASTE SHEET'!F754)</f>
        <v/>
      </c>
      <c s="50" t="str">
        <f>IF('S.D.PASTE SHEET'!G754="","",UPPER('S.D.PASTE SHEET'!G754))</f>
        <v/>
      </c>
      <c s="50" t="str">
        <f>IF('S.D.PASTE SHEET'!H754="","",UPPER('S.D.PASTE SHEET'!H754))</f>
        <v/>
      </c>
      <c s="50" t="str">
        <f>IF('S.D.PASTE SHEET'!I754="","",'S.D.PASTE SHEET'!I754)</f>
        <v/>
      </c>
      <c s="51" t="str">
        <f>IF('S.D.PASTE SHEET'!J754="","",'S.D.PASTE SHEET'!J754)</f>
        <v/>
      </c>
      <c s="50" t="str">
        <f>IF('S.D.PASTE SHEET'!K754="","",'S.D.PASTE SHEET'!K754)</f>
        <v/>
      </c>
      <c s="50" t="str">
        <f>IF('S.D.PASTE SHEET'!L754="","",'S.D.PASTE SHEET'!L754)</f>
        <v/>
      </c>
      <c s="50" t="str">
        <f>IF('S.D.PASTE SHEET'!M754="","",'S.D.PASTE SHEET'!M754)</f>
        <v/>
      </c>
      <c s="50" t="str">
        <f>IF('S.D.PASTE SHEET'!N754="","",'S.D.PASTE SHEET'!N754)</f>
        <v/>
      </c>
      <c s="50" t="str">
        <f>IF('S.D.PASTE SHEET'!O754="","",'S.D.PASTE SHEET'!O754)</f>
        <v/>
      </c>
      <c s="50" t="str">
        <f>IF('S.D.PASTE SHEET'!P754="","",'S.D.PASTE SHEET'!P754)</f>
        <v/>
      </c>
      <c s="50" t="str">
        <f>IF('S.D.PASTE SHEET'!Q754="","",'S.D.PASTE SHEET'!Q754)</f>
        <v/>
      </c>
      <c s="50" t="str">
        <f>IF('S.D.PASTE SHEET'!R754="","",'S.D.PASTE SHEET'!R754)</f>
        <v/>
      </c>
      <c s="50" t="str">
        <f>IF('S.D.PASTE SHEET'!S754="","",'S.D.PASTE SHEET'!S754)</f>
        <v/>
      </c>
      <c s="50" t="str">
        <f>IF('S.D.PASTE SHEET'!T754="","",'S.D.PASTE SHEET'!T754)</f>
        <v/>
      </c>
      <c s="50" t="str">
        <f>IF('S.D.PASTE SHEET'!U754="","",'S.D.PASTE SHEET'!U754)</f>
        <v/>
      </c>
      <c s="50" t="str">
        <f>IF('S.D.PASTE SHEET'!V754="","",'S.D.PASTE SHEET'!V754)</f>
        <v/>
      </c>
      <c s="50" t="str">
        <f>IF('S.D.PASTE SHEET'!W754="","",'S.D.PASTE SHEET'!W754)</f>
        <v/>
      </c>
      <c s="50" t="str">
        <f>IF('S.D.PASTE SHEET'!X754="","",'S.D.PASTE SHEET'!X754)</f>
        <v/>
      </c>
      <c s="50" t="str">
        <f>IF('S.D.PASTE SHEET'!Y754="","",'S.D.PASTE SHEET'!Y754)</f>
        <v/>
      </c>
      <c s="50" t="str">
        <f>IF('S.D.PASTE SHEET'!Z754="","",'S.D.PASTE SHEET'!Z754)</f>
        <v/>
      </c>
      <c s="50" t="str">
        <f>IF('S.D.PASTE SHEET'!AA754="","",'S.D.PASTE SHEET'!AA754)</f>
        <v/>
      </c>
      <c s="50" t="str">
        <f>IF('S.D.PASTE SHEET'!AB754="","",'S.D.PASTE SHEET'!AB754)</f>
        <v/>
      </c>
      <c s="50" t="str">
        <f>IF('S.D.PASTE SHEET'!AC754="","",'S.D.PASTE SHEET'!AC754)</f>
        <v/>
      </c>
      <c s="50" t="str">
        <f>IF('S.D.PASTE SHEET'!AD754="","",'S.D.PASTE SHEET'!AD754)</f>
        <v/>
      </c>
      <c s="52"/>
      <c s="48" t="str">
        <f>IF(AK754="","",IF(AK754&gt;0,COUNT($AG$2:AG754),""))</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IF(BC754="","",IF(BC754&gt;0,COUNT($AY$2:AY754),""))</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55" spans="1:66" ht="15.75" customHeight="1">
      <c r="A755" s="50" t="str">
        <f>IF('S.D.PASTE SHEET'!A755="","",'S.D.PASTE SHEET'!A755)</f>
        <v/>
      </c>
      <c s="50" t="str">
        <f>IF('S.D.PASTE SHEET'!B755="","",'S.D.PASTE SHEET'!B755)</f>
        <v/>
      </c>
      <c s="50" t="str">
        <f>IF('S.D.PASTE SHEET'!C755="","",'S.D.PASTE SHEET'!C755)</f>
        <v/>
      </c>
      <c s="51" t="str">
        <f>IF('S.D.PASTE SHEET'!D755="","",'S.D.PASTE SHEET'!D755)</f>
        <v/>
      </c>
      <c s="50" t="str">
        <f>IF('S.D.PASTE SHEET'!E755="","",UPPER('S.D.PASTE SHEET'!E755))</f>
        <v/>
      </c>
      <c s="50" t="str">
        <f>IF('S.D.PASTE SHEET'!F755="","",'S.D.PASTE SHEET'!F755)</f>
        <v/>
      </c>
      <c s="50" t="str">
        <f>IF('S.D.PASTE SHEET'!G755="","",UPPER('S.D.PASTE SHEET'!G755))</f>
        <v/>
      </c>
      <c s="50" t="str">
        <f>IF('S.D.PASTE SHEET'!H755="","",UPPER('S.D.PASTE SHEET'!H755))</f>
        <v/>
      </c>
      <c s="50" t="str">
        <f>IF('S.D.PASTE SHEET'!I755="","",'S.D.PASTE SHEET'!I755)</f>
        <v/>
      </c>
      <c s="51" t="str">
        <f>IF('S.D.PASTE SHEET'!J755="","",'S.D.PASTE SHEET'!J755)</f>
        <v/>
      </c>
      <c s="50" t="str">
        <f>IF('S.D.PASTE SHEET'!K755="","",'S.D.PASTE SHEET'!K755)</f>
        <v/>
      </c>
      <c s="50" t="str">
        <f>IF('S.D.PASTE SHEET'!L755="","",'S.D.PASTE SHEET'!L755)</f>
        <v/>
      </c>
      <c s="50" t="str">
        <f>IF('S.D.PASTE SHEET'!M755="","",'S.D.PASTE SHEET'!M755)</f>
        <v/>
      </c>
      <c s="50" t="str">
        <f>IF('S.D.PASTE SHEET'!N755="","",'S.D.PASTE SHEET'!N755)</f>
        <v/>
      </c>
      <c s="50" t="str">
        <f>IF('S.D.PASTE SHEET'!O755="","",'S.D.PASTE SHEET'!O755)</f>
        <v/>
      </c>
      <c s="50" t="str">
        <f>IF('S.D.PASTE SHEET'!P755="","",'S.D.PASTE SHEET'!P755)</f>
        <v/>
      </c>
      <c s="50" t="str">
        <f>IF('S.D.PASTE SHEET'!Q755="","",'S.D.PASTE SHEET'!Q755)</f>
        <v/>
      </c>
      <c s="50" t="str">
        <f>IF('S.D.PASTE SHEET'!R755="","",'S.D.PASTE SHEET'!R755)</f>
        <v/>
      </c>
      <c s="50" t="str">
        <f>IF('S.D.PASTE SHEET'!S755="","",'S.D.PASTE SHEET'!S755)</f>
        <v/>
      </c>
      <c s="50" t="str">
        <f>IF('S.D.PASTE SHEET'!T755="","",'S.D.PASTE SHEET'!T755)</f>
        <v/>
      </c>
      <c s="50" t="str">
        <f>IF('S.D.PASTE SHEET'!U755="","",'S.D.PASTE SHEET'!U755)</f>
        <v/>
      </c>
      <c s="50" t="str">
        <f>IF('S.D.PASTE SHEET'!V755="","",'S.D.PASTE SHEET'!V755)</f>
        <v/>
      </c>
      <c s="50" t="str">
        <f>IF('S.D.PASTE SHEET'!W755="","",'S.D.PASTE SHEET'!W755)</f>
        <v/>
      </c>
      <c s="50" t="str">
        <f>IF('S.D.PASTE SHEET'!X755="","",'S.D.PASTE SHEET'!X755)</f>
        <v/>
      </c>
      <c s="50" t="str">
        <f>IF('S.D.PASTE SHEET'!Y755="","",'S.D.PASTE SHEET'!Y755)</f>
        <v/>
      </c>
      <c s="50" t="str">
        <f>IF('S.D.PASTE SHEET'!Z755="","",'S.D.PASTE SHEET'!Z755)</f>
        <v/>
      </c>
      <c s="50" t="str">
        <f>IF('S.D.PASTE SHEET'!AA755="","",'S.D.PASTE SHEET'!AA755)</f>
        <v/>
      </c>
      <c s="50" t="str">
        <f>IF('S.D.PASTE SHEET'!AB755="","",'S.D.PASTE SHEET'!AB755)</f>
        <v/>
      </c>
      <c s="50" t="str">
        <f>IF('S.D.PASTE SHEET'!AC755="","",'S.D.PASTE SHEET'!AC755)</f>
        <v/>
      </c>
      <c s="50" t="str">
        <f>IF('S.D.PASTE SHEET'!AD755="","",'S.D.PASTE SHEET'!AD755)</f>
        <v/>
      </c>
      <c s="52"/>
      <c s="48" t="str">
        <f>IF(AK755="","",IF(AK755&gt;0,COUNT($AG$2:AG755),""))</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IF(BC755="","",IF(BC755&gt;0,COUNT($AY$2:AY755),""))</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56" spans="1:66" ht="15.75" customHeight="1">
      <c r="A756" s="50" t="str">
        <f>IF('S.D.PASTE SHEET'!A756="","",'S.D.PASTE SHEET'!A756)</f>
        <v/>
      </c>
      <c s="50" t="str">
        <f>IF('S.D.PASTE SHEET'!B756="","",'S.D.PASTE SHEET'!B756)</f>
        <v/>
      </c>
      <c s="50" t="str">
        <f>IF('S.D.PASTE SHEET'!C756="","",'S.D.PASTE SHEET'!C756)</f>
        <v/>
      </c>
      <c s="51" t="str">
        <f>IF('S.D.PASTE SHEET'!D756="","",'S.D.PASTE SHEET'!D756)</f>
        <v/>
      </c>
      <c s="50" t="str">
        <f>IF('S.D.PASTE SHEET'!E756="","",UPPER('S.D.PASTE SHEET'!E756))</f>
        <v/>
      </c>
      <c s="50" t="str">
        <f>IF('S.D.PASTE SHEET'!F756="","",'S.D.PASTE SHEET'!F756)</f>
        <v/>
      </c>
      <c s="50" t="str">
        <f>IF('S.D.PASTE SHEET'!G756="","",UPPER('S.D.PASTE SHEET'!G756))</f>
        <v/>
      </c>
      <c s="50" t="str">
        <f>IF('S.D.PASTE SHEET'!H756="","",UPPER('S.D.PASTE SHEET'!H756))</f>
        <v/>
      </c>
      <c s="50" t="str">
        <f>IF('S.D.PASTE SHEET'!I756="","",'S.D.PASTE SHEET'!I756)</f>
        <v/>
      </c>
      <c s="51" t="str">
        <f>IF('S.D.PASTE SHEET'!J756="","",'S.D.PASTE SHEET'!J756)</f>
        <v/>
      </c>
      <c s="50" t="str">
        <f>IF('S.D.PASTE SHEET'!K756="","",'S.D.PASTE SHEET'!K756)</f>
        <v/>
      </c>
      <c s="50" t="str">
        <f>IF('S.D.PASTE SHEET'!L756="","",'S.D.PASTE SHEET'!L756)</f>
        <v/>
      </c>
      <c s="50" t="str">
        <f>IF('S.D.PASTE SHEET'!M756="","",'S.D.PASTE SHEET'!M756)</f>
        <v/>
      </c>
      <c s="50" t="str">
        <f>IF('S.D.PASTE SHEET'!N756="","",'S.D.PASTE SHEET'!N756)</f>
        <v/>
      </c>
      <c s="50" t="str">
        <f>IF('S.D.PASTE SHEET'!O756="","",'S.D.PASTE SHEET'!O756)</f>
        <v/>
      </c>
      <c s="50" t="str">
        <f>IF('S.D.PASTE SHEET'!P756="","",'S.D.PASTE SHEET'!P756)</f>
        <v/>
      </c>
      <c s="50" t="str">
        <f>IF('S.D.PASTE SHEET'!Q756="","",'S.D.PASTE SHEET'!Q756)</f>
        <v/>
      </c>
      <c s="50" t="str">
        <f>IF('S.D.PASTE SHEET'!R756="","",'S.D.PASTE SHEET'!R756)</f>
        <v/>
      </c>
      <c s="50" t="str">
        <f>IF('S.D.PASTE SHEET'!S756="","",'S.D.PASTE SHEET'!S756)</f>
        <v/>
      </c>
      <c s="50" t="str">
        <f>IF('S.D.PASTE SHEET'!T756="","",'S.D.PASTE SHEET'!T756)</f>
        <v/>
      </c>
      <c s="50" t="str">
        <f>IF('S.D.PASTE SHEET'!U756="","",'S.D.PASTE SHEET'!U756)</f>
        <v/>
      </c>
      <c s="50" t="str">
        <f>IF('S.D.PASTE SHEET'!V756="","",'S.D.PASTE SHEET'!V756)</f>
        <v/>
      </c>
      <c s="50" t="str">
        <f>IF('S.D.PASTE SHEET'!W756="","",'S.D.PASTE SHEET'!W756)</f>
        <v/>
      </c>
      <c s="50" t="str">
        <f>IF('S.D.PASTE SHEET'!X756="","",'S.D.PASTE SHEET'!X756)</f>
        <v/>
      </c>
      <c s="50" t="str">
        <f>IF('S.D.PASTE SHEET'!Y756="","",'S.D.PASTE SHEET'!Y756)</f>
        <v/>
      </c>
      <c s="50" t="str">
        <f>IF('S.D.PASTE SHEET'!Z756="","",'S.D.PASTE SHEET'!Z756)</f>
        <v/>
      </c>
      <c s="50" t="str">
        <f>IF('S.D.PASTE SHEET'!AA756="","",'S.D.PASTE SHEET'!AA756)</f>
        <v/>
      </c>
      <c s="50" t="str">
        <f>IF('S.D.PASTE SHEET'!AB756="","",'S.D.PASTE SHEET'!AB756)</f>
        <v/>
      </c>
      <c s="50" t="str">
        <f>IF('S.D.PASTE SHEET'!AC756="","",'S.D.PASTE SHEET'!AC756)</f>
        <v/>
      </c>
      <c s="50" t="str">
        <f>IF('S.D.PASTE SHEET'!AD756="","",'S.D.PASTE SHEET'!AD756)</f>
        <v/>
      </c>
      <c s="52"/>
      <c s="48" t="str">
        <f>IF(AK756="","",IF(AK756&gt;0,COUNT($AG$2:AG756),""))</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IF(BC756="","",IF(BC756&gt;0,COUNT($AY$2:AY756),""))</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57" spans="1:66" ht="15.75" customHeight="1">
      <c r="A757" s="50" t="str">
        <f>IF('S.D.PASTE SHEET'!A757="","",'S.D.PASTE SHEET'!A757)</f>
        <v/>
      </c>
      <c s="50" t="str">
        <f>IF('S.D.PASTE SHEET'!B757="","",'S.D.PASTE SHEET'!B757)</f>
        <v/>
      </c>
      <c s="50" t="str">
        <f>IF('S.D.PASTE SHEET'!C757="","",'S.D.PASTE SHEET'!C757)</f>
        <v/>
      </c>
      <c s="51" t="str">
        <f>IF('S.D.PASTE SHEET'!D757="","",'S.D.PASTE SHEET'!D757)</f>
        <v/>
      </c>
      <c s="50" t="str">
        <f>IF('S.D.PASTE SHEET'!E757="","",UPPER('S.D.PASTE SHEET'!E757))</f>
        <v/>
      </c>
      <c s="50" t="str">
        <f>IF('S.D.PASTE SHEET'!F757="","",'S.D.PASTE SHEET'!F757)</f>
        <v/>
      </c>
      <c s="50" t="str">
        <f>IF('S.D.PASTE SHEET'!G757="","",UPPER('S.D.PASTE SHEET'!G757))</f>
        <v/>
      </c>
      <c s="50" t="str">
        <f>IF('S.D.PASTE SHEET'!H757="","",UPPER('S.D.PASTE SHEET'!H757))</f>
        <v/>
      </c>
      <c s="50" t="str">
        <f>IF('S.D.PASTE SHEET'!I757="","",'S.D.PASTE SHEET'!I757)</f>
        <v/>
      </c>
      <c s="51" t="str">
        <f>IF('S.D.PASTE SHEET'!J757="","",'S.D.PASTE SHEET'!J757)</f>
        <v/>
      </c>
      <c s="50" t="str">
        <f>IF('S.D.PASTE SHEET'!K757="","",'S.D.PASTE SHEET'!K757)</f>
        <v/>
      </c>
      <c s="50" t="str">
        <f>IF('S.D.PASTE SHEET'!L757="","",'S.D.PASTE SHEET'!L757)</f>
        <v/>
      </c>
      <c s="50" t="str">
        <f>IF('S.D.PASTE SHEET'!M757="","",'S.D.PASTE SHEET'!M757)</f>
        <v/>
      </c>
      <c s="50" t="str">
        <f>IF('S.D.PASTE SHEET'!N757="","",'S.D.PASTE SHEET'!N757)</f>
        <v/>
      </c>
      <c s="50" t="str">
        <f>IF('S.D.PASTE SHEET'!O757="","",'S.D.PASTE SHEET'!O757)</f>
        <v/>
      </c>
      <c s="50" t="str">
        <f>IF('S.D.PASTE SHEET'!P757="","",'S.D.PASTE SHEET'!P757)</f>
        <v/>
      </c>
      <c s="50" t="str">
        <f>IF('S.D.PASTE SHEET'!Q757="","",'S.D.PASTE SHEET'!Q757)</f>
        <v/>
      </c>
      <c s="50" t="str">
        <f>IF('S.D.PASTE SHEET'!R757="","",'S.D.PASTE SHEET'!R757)</f>
        <v/>
      </c>
      <c s="50" t="str">
        <f>IF('S.D.PASTE SHEET'!S757="","",'S.D.PASTE SHEET'!S757)</f>
        <v/>
      </c>
      <c s="50" t="str">
        <f>IF('S.D.PASTE SHEET'!T757="","",'S.D.PASTE SHEET'!T757)</f>
        <v/>
      </c>
      <c s="50" t="str">
        <f>IF('S.D.PASTE SHEET'!U757="","",'S.D.PASTE SHEET'!U757)</f>
        <v/>
      </c>
      <c s="50" t="str">
        <f>IF('S.D.PASTE SHEET'!V757="","",'S.D.PASTE SHEET'!V757)</f>
        <v/>
      </c>
      <c s="50" t="str">
        <f>IF('S.D.PASTE SHEET'!W757="","",'S.D.PASTE SHEET'!W757)</f>
        <v/>
      </c>
      <c s="50" t="str">
        <f>IF('S.D.PASTE SHEET'!X757="","",'S.D.PASTE SHEET'!X757)</f>
        <v/>
      </c>
      <c s="50" t="str">
        <f>IF('S.D.PASTE SHEET'!Y757="","",'S.D.PASTE SHEET'!Y757)</f>
        <v/>
      </c>
      <c s="50" t="str">
        <f>IF('S.D.PASTE SHEET'!Z757="","",'S.D.PASTE SHEET'!Z757)</f>
        <v/>
      </c>
      <c s="50" t="str">
        <f>IF('S.D.PASTE SHEET'!AA757="","",'S.D.PASTE SHEET'!AA757)</f>
        <v/>
      </c>
      <c s="50" t="str">
        <f>IF('S.D.PASTE SHEET'!AB757="","",'S.D.PASTE SHEET'!AB757)</f>
        <v/>
      </c>
      <c s="50" t="str">
        <f>IF('S.D.PASTE SHEET'!AC757="","",'S.D.PASTE SHEET'!AC757)</f>
        <v/>
      </c>
      <c s="50" t="str">
        <f>IF('S.D.PASTE SHEET'!AD757="","",'S.D.PASTE SHEET'!AD757)</f>
        <v/>
      </c>
      <c s="52"/>
      <c s="48" t="str">
        <f>IF(AK757="","",IF(AK757&gt;0,COUNT($AG$2:AG757),""))</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IF(BC757="","",IF(BC757&gt;0,COUNT($AY$2:AY757),""))</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58" spans="1:66" ht="15.75" customHeight="1">
      <c r="A758" s="50" t="str">
        <f>IF('S.D.PASTE SHEET'!A758="","",'S.D.PASTE SHEET'!A758)</f>
        <v/>
      </c>
      <c s="50" t="str">
        <f>IF('S.D.PASTE SHEET'!B758="","",'S.D.PASTE SHEET'!B758)</f>
        <v/>
      </c>
      <c s="50" t="str">
        <f>IF('S.D.PASTE SHEET'!C758="","",'S.D.PASTE SHEET'!C758)</f>
        <v/>
      </c>
      <c s="51" t="str">
        <f>IF('S.D.PASTE SHEET'!D758="","",'S.D.PASTE SHEET'!D758)</f>
        <v/>
      </c>
      <c s="50" t="str">
        <f>IF('S.D.PASTE SHEET'!E758="","",UPPER('S.D.PASTE SHEET'!E758))</f>
        <v/>
      </c>
      <c s="50" t="str">
        <f>IF('S.D.PASTE SHEET'!F758="","",'S.D.PASTE SHEET'!F758)</f>
        <v/>
      </c>
      <c s="50" t="str">
        <f>IF('S.D.PASTE SHEET'!G758="","",UPPER('S.D.PASTE SHEET'!G758))</f>
        <v/>
      </c>
      <c s="50" t="str">
        <f>IF('S.D.PASTE SHEET'!H758="","",UPPER('S.D.PASTE SHEET'!H758))</f>
        <v/>
      </c>
      <c s="50" t="str">
        <f>IF('S.D.PASTE SHEET'!I758="","",'S.D.PASTE SHEET'!I758)</f>
        <v/>
      </c>
      <c s="51" t="str">
        <f>IF('S.D.PASTE SHEET'!J758="","",'S.D.PASTE SHEET'!J758)</f>
        <v/>
      </c>
      <c s="50" t="str">
        <f>IF('S.D.PASTE SHEET'!K758="","",'S.D.PASTE SHEET'!K758)</f>
        <v/>
      </c>
      <c s="50" t="str">
        <f>IF('S.D.PASTE SHEET'!L758="","",'S.D.PASTE SHEET'!L758)</f>
        <v/>
      </c>
      <c s="50" t="str">
        <f>IF('S.D.PASTE SHEET'!M758="","",'S.D.PASTE SHEET'!M758)</f>
        <v/>
      </c>
      <c s="50" t="str">
        <f>IF('S.D.PASTE SHEET'!N758="","",'S.D.PASTE SHEET'!N758)</f>
        <v/>
      </c>
      <c s="50" t="str">
        <f>IF('S.D.PASTE SHEET'!O758="","",'S.D.PASTE SHEET'!O758)</f>
        <v/>
      </c>
      <c s="50" t="str">
        <f>IF('S.D.PASTE SHEET'!P758="","",'S.D.PASTE SHEET'!P758)</f>
        <v/>
      </c>
      <c s="50" t="str">
        <f>IF('S.D.PASTE SHEET'!Q758="","",'S.D.PASTE SHEET'!Q758)</f>
        <v/>
      </c>
      <c s="50" t="str">
        <f>IF('S.D.PASTE SHEET'!R758="","",'S.D.PASTE SHEET'!R758)</f>
        <v/>
      </c>
      <c s="50" t="str">
        <f>IF('S.D.PASTE SHEET'!S758="","",'S.D.PASTE SHEET'!S758)</f>
        <v/>
      </c>
      <c s="50" t="str">
        <f>IF('S.D.PASTE SHEET'!T758="","",'S.D.PASTE SHEET'!T758)</f>
        <v/>
      </c>
      <c s="50" t="str">
        <f>IF('S.D.PASTE SHEET'!U758="","",'S.D.PASTE SHEET'!U758)</f>
        <v/>
      </c>
      <c s="50" t="str">
        <f>IF('S.D.PASTE SHEET'!V758="","",'S.D.PASTE SHEET'!V758)</f>
        <v/>
      </c>
      <c s="50" t="str">
        <f>IF('S.D.PASTE SHEET'!W758="","",'S.D.PASTE SHEET'!W758)</f>
        <v/>
      </c>
      <c s="50" t="str">
        <f>IF('S.D.PASTE SHEET'!X758="","",'S.D.PASTE SHEET'!X758)</f>
        <v/>
      </c>
      <c s="50" t="str">
        <f>IF('S.D.PASTE SHEET'!Y758="","",'S.D.PASTE SHEET'!Y758)</f>
        <v/>
      </c>
      <c s="50" t="str">
        <f>IF('S.D.PASTE SHEET'!Z758="","",'S.D.PASTE SHEET'!Z758)</f>
        <v/>
      </c>
      <c s="50" t="str">
        <f>IF('S.D.PASTE SHEET'!AA758="","",'S.D.PASTE SHEET'!AA758)</f>
        <v/>
      </c>
      <c s="50" t="str">
        <f>IF('S.D.PASTE SHEET'!AB758="","",'S.D.PASTE SHEET'!AB758)</f>
        <v/>
      </c>
      <c s="50" t="str">
        <f>IF('S.D.PASTE SHEET'!AC758="","",'S.D.PASTE SHEET'!AC758)</f>
        <v/>
      </c>
      <c s="50" t="str">
        <f>IF('S.D.PASTE SHEET'!AD758="","",'S.D.PASTE SHEET'!AD758)</f>
        <v/>
      </c>
      <c s="52"/>
      <c s="48" t="str">
        <f>IF(AK758="","",IF(AK758&gt;0,COUNT($AG$2:AG758),""))</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IF(BC758="","",IF(BC758&gt;0,COUNT($AY$2:AY758),""))</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59" spans="1:66" ht="15.75" customHeight="1">
      <c r="A759" s="50" t="str">
        <f>IF('S.D.PASTE SHEET'!A759="","",'S.D.PASTE SHEET'!A759)</f>
        <v/>
      </c>
      <c s="50" t="str">
        <f>IF('S.D.PASTE SHEET'!B759="","",'S.D.PASTE SHEET'!B759)</f>
        <v/>
      </c>
      <c s="50" t="str">
        <f>IF('S.D.PASTE SHEET'!C759="","",'S.D.PASTE SHEET'!C759)</f>
        <v/>
      </c>
      <c s="51" t="str">
        <f>IF('S.D.PASTE SHEET'!D759="","",'S.D.PASTE SHEET'!D759)</f>
        <v/>
      </c>
      <c s="50" t="str">
        <f>IF('S.D.PASTE SHEET'!E759="","",UPPER('S.D.PASTE SHEET'!E759))</f>
        <v/>
      </c>
      <c s="50" t="str">
        <f>IF('S.D.PASTE SHEET'!F759="","",'S.D.PASTE SHEET'!F759)</f>
        <v/>
      </c>
      <c s="50" t="str">
        <f>IF('S.D.PASTE SHEET'!G759="","",UPPER('S.D.PASTE SHEET'!G759))</f>
        <v/>
      </c>
      <c s="50" t="str">
        <f>IF('S.D.PASTE SHEET'!H759="","",UPPER('S.D.PASTE SHEET'!H759))</f>
        <v/>
      </c>
      <c s="50" t="str">
        <f>IF('S.D.PASTE SHEET'!I759="","",'S.D.PASTE SHEET'!I759)</f>
        <v/>
      </c>
      <c s="51" t="str">
        <f>IF('S.D.PASTE SHEET'!J759="","",'S.D.PASTE SHEET'!J759)</f>
        <v/>
      </c>
      <c s="50" t="str">
        <f>IF('S.D.PASTE SHEET'!K759="","",'S.D.PASTE SHEET'!K759)</f>
        <v/>
      </c>
      <c s="50" t="str">
        <f>IF('S.D.PASTE SHEET'!L759="","",'S.D.PASTE SHEET'!L759)</f>
        <v/>
      </c>
      <c s="50" t="str">
        <f>IF('S.D.PASTE SHEET'!M759="","",'S.D.PASTE SHEET'!M759)</f>
        <v/>
      </c>
      <c s="50" t="str">
        <f>IF('S.D.PASTE SHEET'!N759="","",'S.D.PASTE SHEET'!N759)</f>
        <v/>
      </c>
      <c s="50" t="str">
        <f>IF('S.D.PASTE SHEET'!O759="","",'S.D.PASTE SHEET'!O759)</f>
        <v/>
      </c>
      <c s="50" t="str">
        <f>IF('S.D.PASTE SHEET'!P759="","",'S.D.PASTE SHEET'!P759)</f>
        <v/>
      </c>
      <c s="50" t="str">
        <f>IF('S.D.PASTE SHEET'!Q759="","",'S.D.PASTE SHEET'!Q759)</f>
        <v/>
      </c>
      <c s="50" t="str">
        <f>IF('S.D.PASTE SHEET'!R759="","",'S.D.PASTE SHEET'!R759)</f>
        <v/>
      </c>
      <c s="50" t="str">
        <f>IF('S.D.PASTE SHEET'!S759="","",'S.D.PASTE SHEET'!S759)</f>
        <v/>
      </c>
      <c s="50" t="str">
        <f>IF('S.D.PASTE SHEET'!T759="","",'S.D.PASTE SHEET'!T759)</f>
        <v/>
      </c>
      <c s="50" t="str">
        <f>IF('S.D.PASTE SHEET'!U759="","",'S.D.PASTE SHEET'!U759)</f>
        <v/>
      </c>
      <c s="50" t="str">
        <f>IF('S.D.PASTE SHEET'!V759="","",'S.D.PASTE SHEET'!V759)</f>
        <v/>
      </c>
      <c s="50" t="str">
        <f>IF('S.D.PASTE SHEET'!W759="","",'S.D.PASTE SHEET'!W759)</f>
        <v/>
      </c>
      <c s="50" t="str">
        <f>IF('S.D.PASTE SHEET'!X759="","",'S.D.PASTE SHEET'!X759)</f>
        <v/>
      </c>
      <c s="50" t="str">
        <f>IF('S.D.PASTE SHEET'!Y759="","",'S.D.PASTE SHEET'!Y759)</f>
        <v/>
      </c>
      <c s="50" t="str">
        <f>IF('S.D.PASTE SHEET'!Z759="","",'S.D.PASTE SHEET'!Z759)</f>
        <v/>
      </c>
      <c s="50" t="str">
        <f>IF('S.D.PASTE SHEET'!AA759="","",'S.D.PASTE SHEET'!AA759)</f>
        <v/>
      </c>
      <c s="50" t="str">
        <f>IF('S.D.PASTE SHEET'!AB759="","",'S.D.PASTE SHEET'!AB759)</f>
        <v/>
      </c>
      <c s="50" t="str">
        <f>IF('S.D.PASTE SHEET'!AC759="","",'S.D.PASTE SHEET'!AC759)</f>
        <v/>
      </c>
      <c s="50" t="str">
        <f>IF('S.D.PASTE SHEET'!AD759="","",'S.D.PASTE SHEET'!AD759)</f>
        <v/>
      </c>
      <c s="52"/>
      <c s="48" t="str">
        <f>IF(AK759="","",IF(AK759&gt;0,COUNT($AG$2:AG759),""))</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IF(BC759="","",IF(BC759&gt;0,COUNT($AY$2:AY759),""))</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60" spans="1:66" ht="15.75" customHeight="1">
      <c r="A760" s="50" t="str">
        <f>IF('S.D.PASTE SHEET'!A760="","",'S.D.PASTE SHEET'!A760)</f>
        <v/>
      </c>
      <c s="50" t="str">
        <f>IF('S.D.PASTE SHEET'!B760="","",'S.D.PASTE SHEET'!B760)</f>
        <v/>
      </c>
      <c s="50" t="str">
        <f>IF('S.D.PASTE SHEET'!C760="","",'S.D.PASTE SHEET'!C760)</f>
        <v/>
      </c>
      <c s="51" t="str">
        <f>IF('S.D.PASTE SHEET'!D760="","",'S.D.PASTE SHEET'!D760)</f>
        <v/>
      </c>
      <c s="50" t="str">
        <f>IF('S.D.PASTE SHEET'!E760="","",UPPER('S.D.PASTE SHEET'!E760))</f>
        <v/>
      </c>
      <c s="50" t="str">
        <f>IF('S.D.PASTE SHEET'!F760="","",'S.D.PASTE SHEET'!F760)</f>
        <v/>
      </c>
      <c s="50" t="str">
        <f>IF('S.D.PASTE SHEET'!G760="","",UPPER('S.D.PASTE SHEET'!G760))</f>
        <v/>
      </c>
      <c s="50" t="str">
        <f>IF('S.D.PASTE SHEET'!H760="","",UPPER('S.D.PASTE SHEET'!H760))</f>
        <v/>
      </c>
      <c s="50" t="str">
        <f>IF('S.D.PASTE SHEET'!I760="","",'S.D.PASTE SHEET'!I760)</f>
        <v/>
      </c>
      <c s="51" t="str">
        <f>IF('S.D.PASTE SHEET'!J760="","",'S.D.PASTE SHEET'!J760)</f>
        <v/>
      </c>
      <c s="50" t="str">
        <f>IF('S.D.PASTE SHEET'!K760="","",'S.D.PASTE SHEET'!K760)</f>
        <v/>
      </c>
      <c s="50" t="str">
        <f>IF('S.D.PASTE SHEET'!L760="","",'S.D.PASTE SHEET'!L760)</f>
        <v/>
      </c>
      <c s="50" t="str">
        <f>IF('S.D.PASTE SHEET'!M760="","",'S.D.PASTE SHEET'!M760)</f>
        <v/>
      </c>
      <c s="50" t="str">
        <f>IF('S.D.PASTE SHEET'!N760="","",'S.D.PASTE SHEET'!N760)</f>
        <v/>
      </c>
      <c s="50" t="str">
        <f>IF('S.D.PASTE SHEET'!O760="","",'S.D.PASTE SHEET'!O760)</f>
        <v/>
      </c>
      <c s="50" t="str">
        <f>IF('S.D.PASTE SHEET'!P760="","",'S.D.PASTE SHEET'!P760)</f>
        <v/>
      </c>
      <c s="50" t="str">
        <f>IF('S.D.PASTE SHEET'!Q760="","",'S.D.PASTE SHEET'!Q760)</f>
        <v/>
      </c>
      <c s="50" t="str">
        <f>IF('S.D.PASTE SHEET'!R760="","",'S.D.PASTE SHEET'!R760)</f>
        <v/>
      </c>
      <c s="50" t="str">
        <f>IF('S.D.PASTE SHEET'!S760="","",'S.D.PASTE SHEET'!S760)</f>
        <v/>
      </c>
      <c s="50" t="str">
        <f>IF('S.D.PASTE SHEET'!T760="","",'S.D.PASTE SHEET'!T760)</f>
        <v/>
      </c>
      <c s="50" t="str">
        <f>IF('S.D.PASTE SHEET'!U760="","",'S.D.PASTE SHEET'!U760)</f>
        <v/>
      </c>
      <c s="50" t="str">
        <f>IF('S.D.PASTE SHEET'!V760="","",'S.D.PASTE SHEET'!V760)</f>
        <v/>
      </c>
      <c s="50" t="str">
        <f>IF('S.D.PASTE SHEET'!W760="","",'S.D.PASTE SHEET'!W760)</f>
        <v/>
      </c>
      <c s="50" t="str">
        <f>IF('S.D.PASTE SHEET'!X760="","",'S.D.PASTE SHEET'!X760)</f>
        <v/>
      </c>
      <c s="50" t="str">
        <f>IF('S.D.PASTE SHEET'!Y760="","",'S.D.PASTE SHEET'!Y760)</f>
        <v/>
      </c>
      <c s="50" t="str">
        <f>IF('S.D.PASTE SHEET'!Z760="","",'S.D.PASTE SHEET'!Z760)</f>
        <v/>
      </c>
      <c s="50" t="str">
        <f>IF('S.D.PASTE SHEET'!AA760="","",'S.D.PASTE SHEET'!AA760)</f>
        <v/>
      </c>
      <c s="50" t="str">
        <f>IF('S.D.PASTE SHEET'!AB760="","",'S.D.PASTE SHEET'!AB760)</f>
        <v/>
      </c>
      <c s="50" t="str">
        <f>IF('S.D.PASTE SHEET'!AC760="","",'S.D.PASTE SHEET'!AC760)</f>
        <v/>
      </c>
      <c s="50" t="str">
        <f>IF('S.D.PASTE SHEET'!AD760="","",'S.D.PASTE SHEET'!AD760)</f>
        <v/>
      </c>
      <c s="52"/>
      <c s="48" t="str">
        <f>IF(AK760="","",IF(AK760&gt;0,COUNT($AG$2:AG760),""))</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IF(BC760="","",IF(BC760&gt;0,COUNT($AY$2:AY760),""))</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61" spans="1:66" ht="15.75" customHeight="1">
      <c r="A761" s="50" t="str">
        <f>IF('S.D.PASTE SHEET'!A761="","",'S.D.PASTE SHEET'!A761)</f>
        <v/>
      </c>
      <c s="50" t="str">
        <f>IF('S.D.PASTE SHEET'!B761="","",'S.D.PASTE SHEET'!B761)</f>
        <v/>
      </c>
      <c s="50" t="str">
        <f>IF('S.D.PASTE SHEET'!C761="","",'S.D.PASTE SHEET'!C761)</f>
        <v/>
      </c>
      <c s="51" t="str">
        <f>IF('S.D.PASTE SHEET'!D761="","",'S.D.PASTE SHEET'!D761)</f>
        <v/>
      </c>
      <c s="50" t="str">
        <f>IF('S.D.PASTE SHEET'!E761="","",UPPER('S.D.PASTE SHEET'!E761))</f>
        <v/>
      </c>
      <c s="50" t="str">
        <f>IF('S.D.PASTE SHEET'!F761="","",'S.D.PASTE SHEET'!F761)</f>
        <v/>
      </c>
      <c s="50" t="str">
        <f>IF('S.D.PASTE SHEET'!G761="","",UPPER('S.D.PASTE SHEET'!G761))</f>
        <v/>
      </c>
      <c s="50" t="str">
        <f>IF('S.D.PASTE SHEET'!H761="","",UPPER('S.D.PASTE SHEET'!H761))</f>
        <v/>
      </c>
      <c s="50" t="str">
        <f>IF('S.D.PASTE SHEET'!I761="","",'S.D.PASTE SHEET'!I761)</f>
        <v/>
      </c>
      <c s="51" t="str">
        <f>IF('S.D.PASTE SHEET'!J761="","",'S.D.PASTE SHEET'!J761)</f>
        <v/>
      </c>
      <c s="50" t="str">
        <f>IF('S.D.PASTE SHEET'!K761="","",'S.D.PASTE SHEET'!K761)</f>
        <v/>
      </c>
      <c s="50" t="str">
        <f>IF('S.D.PASTE SHEET'!L761="","",'S.D.PASTE SHEET'!L761)</f>
        <v/>
      </c>
      <c s="50" t="str">
        <f>IF('S.D.PASTE SHEET'!M761="","",'S.D.PASTE SHEET'!M761)</f>
        <v/>
      </c>
      <c s="50" t="str">
        <f>IF('S.D.PASTE SHEET'!N761="","",'S.D.PASTE SHEET'!N761)</f>
        <v/>
      </c>
      <c s="50" t="str">
        <f>IF('S.D.PASTE SHEET'!O761="","",'S.D.PASTE SHEET'!O761)</f>
        <v/>
      </c>
      <c s="50" t="str">
        <f>IF('S.D.PASTE SHEET'!P761="","",'S.D.PASTE SHEET'!P761)</f>
        <v/>
      </c>
      <c s="50" t="str">
        <f>IF('S.D.PASTE SHEET'!Q761="","",'S.D.PASTE SHEET'!Q761)</f>
        <v/>
      </c>
      <c s="50" t="str">
        <f>IF('S.D.PASTE SHEET'!R761="","",'S.D.PASTE SHEET'!R761)</f>
        <v/>
      </c>
      <c s="50" t="str">
        <f>IF('S.D.PASTE SHEET'!S761="","",'S.D.PASTE SHEET'!S761)</f>
        <v/>
      </c>
      <c s="50" t="str">
        <f>IF('S.D.PASTE SHEET'!T761="","",'S.D.PASTE SHEET'!T761)</f>
        <v/>
      </c>
      <c s="50" t="str">
        <f>IF('S.D.PASTE SHEET'!U761="","",'S.D.PASTE SHEET'!U761)</f>
        <v/>
      </c>
      <c s="50" t="str">
        <f>IF('S.D.PASTE SHEET'!V761="","",'S.D.PASTE SHEET'!V761)</f>
        <v/>
      </c>
      <c s="50" t="str">
        <f>IF('S.D.PASTE SHEET'!W761="","",'S.D.PASTE SHEET'!W761)</f>
        <v/>
      </c>
      <c s="50" t="str">
        <f>IF('S.D.PASTE SHEET'!X761="","",'S.D.PASTE SHEET'!X761)</f>
        <v/>
      </c>
      <c s="50" t="str">
        <f>IF('S.D.PASTE SHEET'!Y761="","",'S.D.PASTE SHEET'!Y761)</f>
        <v/>
      </c>
      <c s="50" t="str">
        <f>IF('S.D.PASTE SHEET'!Z761="","",'S.D.PASTE SHEET'!Z761)</f>
        <v/>
      </c>
      <c s="50" t="str">
        <f>IF('S.D.PASTE SHEET'!AA761="","",'S.D.PASTE SHEET'!AA761)</f>
        <v/>
      </c>
      <c s="50" t="str">
        <f>IF('S.D.PASTE SHEET'!AB761="","",'S.D.PASTE SHEET'!AB761)</f>
        <v/>
      </c>
      <c s="50" t="str">
        <f>IF('S.D.PASTE SHEET'!AC761="","",'S.D.PASTE SHEET'!AC761)</f>
        <v/>
      </c>
      <c s="50" t="str">
        <f>IF('S.D.PASTE SHEET'!AD761="","",'S.D.PASTE SHEET'!AD761)</f>
        <v/>
      </c>
      <c s="52"/>
      <c s="48" t="str">
        <f>IF(AK761="","",IF(AK761&gt;0,COUNT($AG$2:AG761),""))</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IF(BC761="","",IF(BC761&gt;0,COUNT($AY$2:AY761),""))</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62" spans="1:66" ht="15.75" customHeight="1">
      <c r="A762" s="50" t="str">
        <f>IF('S.D.PASTE SHEET'!A762="","",'S.D.PASTE SHEET'!A762)</f>
        <v/>
      </c>
      <c s="50" t="str">
        <f>IF('S.D.PASTE SHEET'!B762="","",'S.D.PASTE SHEET'!B762)</f>
        <v/>
      </c>
      <c s="50" t="str">
        <f>IF('S.D.PASTE SHEET'!C762="","",'S.D.PASTE SHEET'!C762)</f>
        <v/>
      </c>
      <c s="51" t="str">
        <f>IF('S.D.PASTE SHEET'!D762="","",'S.D.PASTE SHEET'!D762)</f>
        <v/>
      </c>
      <c s="50" t="str">
        <f>IF('S.D.PASTE SHEET'!E762="","",UPPER('S.D.PASTE SHEET'!E762))</f>
        <v/>
      </c>
      <c s="50" t="str">
        <f>IF('S.D.PASTE SHEET'!F762="","",'S.D.PASTE SHEET'!F762)</f>
        <v/>
      </c>
      <c s="50" t="str">
        <f>IF('S.D.PASTE SHEET'!G762="","",UPPER('S.D.PASTE SHEET'!G762))</f>
        <v/>
      </c>
      <c s="50" t="str">
        <f>IF('S.D.PASTE SHEET'!H762="","",UPPER('S.D.PASTE SHEET'!H762))</f>
        <v/>
      </c>
      <c s="50" t="str">
        <f>IF('S.D.PASTE SHEET'!I762="","",'S.D.PASTE SHEET'!I762)</f>
        <v/>
      </c>
      <c s="51" t="str">
        <f>IF('S.D.PASTE SHEET'!J762="","",'S.D.PASTE SHEET'!J762)</f>
        <v/>
      </c>
      <c s="50" t="str">
        <f>IF('S.D.PASTE SHEET'!K762="","",'S.D.PASTE SHEET'!K762)</f>
        <v/>
      </c>
      <c s="50" t="str">
        <f>IF('S.D.PASTE SHEET'!L762="","",'S.D.PASTE SHEET'!L762)</f>
        <v/>
      </c>
      <c s="50" t="str">
        <f>IF('S.D.PASTE SHEET'!M762="","",'S.D.PASTE SHEET'!M762)</f>
        <v/>
      </c>
      <c s="50" t="str">
        <f>IF('S.D.PASTE SHEET'!N762="","",'S.D.PASTE SHEET'!N762)</f>
        <v/>
      </c>
      <c s="50" t="str">
        <f>IF('S.D.PASTE SHEET'!O762="","",'S.D.PASTE SHEET'!O762)</f>
        <v/>
      </c>
      <c s="50" t="str">
        <f>IF('S.D.PASTE SHEET'!P762="","",'S.D.PASTE SHEET'!P762)</f>
        <v/>
      </c>
      <c s="50" t="str">
        <f>IF('S.D.PASTE SHEET'!Q762="","",'S.D.PASTE SHEET'!Q762)</f>
        <v/>
      </c>
      <c s="50" t="str">
        <f>IF('S.D.PASTE SHEET'!R762="","",'S.D.PASTE SHEET'!R762)</f>
        <v/>
      </c>
      <c s="50" t="str">
        <f>IF('S.D.PASTE SHEET'!S762="","",'S.D.PASTE SHEET'!S762)</f>
        <v/>
      </c>
      <c s="50" t="str">
        <f>IF('S.D.PASTE SHEET'!T762="","",'S.D.PASTE SHEET'!T762)</f>
        <v/>
      </c>
      <c s="50" t="str">
        <f>IF('S.D.PASTE SHEET'!U762="","",'S.D.PASTE SHEET'!U762)</f>
        <v/>
      </c>
      <c s="50" t="str">
        <f>IF('S.D.PASTE SHEET'!V762="","",'S.D.PASTE SHEET'!V762)</f>
        <v/>
      </c>
      <c s="50" t="str">
        <f>IF('S.D.PASTE SHEET'!W762="","",'S.D.PASTE SHEET'!W762)</f>
        <v/>
      </c>
      <c s="50" t="str">
        <f>IF('S.D.PASTE SHEET'!X762="","",'S.D.PASTE SHEET'!X762)</f>
        <v/>
      </c>
      <c s="50" t="str">
        <f>IF('S.D.PASTE SHEET'!Y762="","",'S.D.PASTE SHEET'!Y762)</f>
        <v/>
      </c>
      <c s="50" t="str">
        <f>IF('S.D.PASTE SHEET'!Z762="","",'S.D.PASTE SHEET'!Z762)</f>
        <v/>
      </c>
      <c s="50" t="str">
        <f>IF('S.D.PASTE SHEET'!AA762="","",'S.D.PASTE SHEET'!AA762)</f>
        <v/>
      </c>
      <c s="50" t="str">
        <f>IF('S.D.PASTE SHEET'!AB762="","",'S.D.PASTE SHEET'!AB762)</f>
        <v/>
      </c>
      <c s="50" t="str">
        <f>IF('S.D.PASTE SHEET'!AC762="","",'S.D.PASTE SHEET'!AC762)</f>
        <v/>
      </c>
      <c s="50" t="str">
        <f>IF('S.D.PASTE SHEET'!AD762="","",'S.D.PASTE SHEET'!AD762)</f>
        <v/>
      </c>
      <c s="52"/>
      <c s="48" t="str">
        <f>IF(AK762="","",IF(AK762&gt;0,COUNT($AG$2:AG762),""))</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IF(BC762="","",IF(BC762&gt;0,COUNT($AY$2:AY762),""))</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63" spans="1:66" ht="15.75" customHeight="1">
      <c r="A763" s="50" t="str">
        <f>IF('S.D.PASTE SHEET'!A763="","",'S.D.PASTE SHEET'!A763)</f>
        <v/>
      </c>
      <c s="50" t="str">
        <f>IF('S.D.PASTE SHEET'!B763="","",'S.D.PASTE SHEET'!B763)</f>
        <v/>
      </c>
      <c s="50" t="str">
        <f>IF('S.D.PASTE SHEET'!C763="","",'S.D.PASTE SHEET'!C763)</f>
        <v/>
      </c>
      <c s="51" t="str">
        <f>IF('S.D.PASTE SHEET'!D763="","",'S.D.PASTE SHEET'!D763)</f>
        <v/>
      </c>
      <c s="50" t="str">
        <f>IF('S.D.PASTE SHEET'!E763="","",UPPER('S.D.PASTE SHEET'!E763))</f>
        <v/>
      </c>
      <c s="50" t="str">
        <f>IF('S.D.PASTE SHEET'!F763="","",'S.D.PASTE SHEET'!F763)</f>
        <v/>
      </c>
      <c s="50" t="str">
        <f>IF('S.D.PASTE SHEET'!G763="","",UPPER('S.D.PASTE SHEET'!G763))</f>
        <v/>
      </c>
      <c s="50" t="str">
        <f>IF('S.D.PASTE SHEET'!H763="","",UPPER('S.D.PASTE SHEET'!H763))</f>
        <v/>
      </c>
      <c s="50" t="str">
        <f>IF('S.D.PASTE SHEET'!I763="","",'S.D.PASTE SHEET'!I763)</f>
        <v/>
      </c>
      <c s="51" t="str">
        <f>IF('S.D.PASTE SHEET'!J763="","",'S.D.PASTE SHEET'!J763)</f>
        <v/>
      </c>
      <c s="50" t="str">
        <f>IF('S.D.PASTE SHEET'!K763="","",'S.D.PASTE SHEET'!K763)</f>
        <v/>
      </c>
      <c s="50" t="str">
        <f>IF('S.D.PASTE SHEET'!L763="","",'S.D.PASTE SHEET'!L763)</f>
        <v/>
      </c>
      <c s="50" t="str">
        <f>IF('S.D.PASTE SHEET'!M763="","",'S.D.PASTE SHEET'!M763)</f>
        <v/>
      </c>
      <c s="50" t="str">
        <f>IF('S.D.PASTE SHEET'!N763="","",'S.D.PASTE SHEET'!N763)</f>
        <v/>
      </c>
      <c s="50" t="str">
        <f>IF('S.D.PASTE SHEET'!O763="","",'S.D.PASTE SHEET'!O763)</f>
        <v/>
      </c>
      <c s="50" t="str">
        <f>IF('S.D.PASTE SHEET'!P763="","",'S.D.PASTE SHEET'!P763)</f>
        <v/>
      </c>
      <c s="50" t="str">
        <f>IF('S.D.PASTE SHEET'!Q763="","",'S.D.PASTE SHEET'!Q763)</f>
        <v/>
      </c>
      <c s="50" t="str">
        <f>IF('S.D.PASTE SHEET'!R763="","",'S.D.PASTE SHEET'!R763)</f>
        <v/>
      </c>
      <c s="50" t="str">
        <f>IF('S.D.PASTE SHEET'!S763="","",'S.D.PASTE SHEET'!S763)</f>
        <v/>
      </c>
      <c s="50" t="str">
        <f>IF('S.D.PASTE SHEET'!T763="","",'S.D.PASTE SHEET'!T763)</f>
        <v/>
      </c>
      <c s="50" t="str">
        <f>IF('S.D.PASTE SHEET'!U763="","",'S.D.PASTE SHEET'!U763)</f>
        <v/>
      </c>
      <c s="50" t="str">
        <f>IF('S.D.PASTE SHEET'!V763="","",'S.D.PASTE SHEET'!V763)</f>
        <v/>
      </c>
      <c s="50" t="str">
        <f>IF('S.D.PASTE SHEET'!W763="","",'S.D.PASTE SHEET'!W763)</f>
        <v/>
      </c>
      <c s="50" t="str">
        <f>IF('S.D.PASTE SHEET'!X763="","",'S.D.PASTE SHEET'!X763)</f>
        <v/>
      </c>
      <c s="50" t="str">
        <f>IF('S.D.PASTE SHEET'!Y763="","",'S.D.PASTE SHEET'!Y763)</f>
        <v/>
      </c>
      <c s="50" t="str">
        <f>IF('S.D.PASTE SHEET'!Z763="","",'S.D.PASTE SHEET'!Z763)</f>
        <v/>
      </c>
      <c s="50" t="str">
        <f>IF('S.D.PASTE SHEET'!AA763="","",'S.D.PASTE SHEET'!AA763)</f>
        <v/>
      </c>
      <c s="50" t="str">
        <f>IF('S.D.PASTE SHEET'!AB763="","",'S.D.PASTE SHEET'!AB763)</f>
        <v/>
      </c>
      <c s="50" t="str">
        <f>IF('S.D.PASTE SHEET'!AC763="","",'S.D.PASTE SHEET'!AC763)</f>
        <v/>
      </c>
      <c s="50" t="str">
        <f>IF('S.D.PASTE SHEET'!AD763="","",'S.D.PASTE SHEET'!AD763)</f>
        <v/>
      </c>
      <c s="52"/>
      <c s="48" t="str">
        <f>IF(AK763="","",IF(AK763&gt;0,COUNT($AG$2:AG763),""))</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IF(BC763="","",IF(BC763&gt;0,COUNT($AY$2:AY763),""))</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64" spans="1:66" ht="15.75" customHeight="1">
      <c r="A764" s="50" t="str">
        <f>IF('S.D.PASTE SHEET'!A764="","",'S.D.PASTE SHEET'!A764)</f>
        <v/>
      </c>
      <c s="50" t="str">
        <f>IF('S.D.PASTE SHEET'!B764="","",'S.D.PASTE SHEET'!B764)</f>
        <v/>
      </c>
      <c s="50" t="str">
        <f>IF('S.D.PASTE SHEET'!C764="","",'S.D.PASTE SHEET'!C764)</f>
        <v/>
      </c>
      <c s="51" t="str">
        <f>IF('S.D.PASTE SHEET'!D764="","",'S.D.PASTE SHEET'!D764)</f>
        <v/>
      </c>
      <c s="50" t="str">
        <f>IF('S.D.PASTE SHEET'!E764="","",UPPER('S.D.PASTE SHEET'!E764))</f>
        <v/>
      </c>
      <c s="50" t="str">
        <f>IF('S.D.PASTE SHEET'!F764="","",'S.D.PASTE SHEET'!F764)</f>
        <v/>
      </c>
      <c s="50" t="str">
        <f>IF('S.D.PASTE SHEET'!G764="","",UPPER('S.D.PASTE SHEET'!G764))</f>
        <v/>
      </c>
      <c s="50" t="str">
        <f>IF('S.D.PASTE SHEET'!H764="","",UPPER('S.D.PASTE SHEET'!H764))</f>
        <v/>
      </c>
      <c s="50" t="str">
        <f>IF('S.D.PASTE SHEET'!I764="","",'S.D.PASTE SHEET'!I764)</f>
        <v/>
      </c>
      <c s="51" t="str">
        <f>IF('S.D.PASTE SHEET'!J764="","",'S.D.PASTE SHEET'!J764)</f>
        <v/>
      </c>
      <c s="50" t="str">
        <f>IF('S.D.PASTE SHEET'!K764="","",'S.D.PASTE SHEET'!K764)</f>
        <v/>
      </c>
      <c s="50" t="str">
        <f>IF('S.D.PASTE SHEET'!L764="","",'S.D.PASTE SHEET'!L764)</f>
        <v/>
      </c>
      <c s="50" t="str">
        <f>IF('S.D.PASTE SHEET'!M764="","",'S.D.PASTE SHEET'!M764)</f>
        <v/>
      </c>
      <c s="50" t="str">
        <f>IF('S.D.PASTE SHEET'!N764="","",'S.D.PASTE SHEET'!N764)</f>
        <v/>
      </c>
      <c s="50" t="str">
        <f>IF('S.D.PASTE SHEET'!O764="","",'S.D.PASTE SHEET'!O764)</f>
        <v/>
      </c>
      <c s="50" t="str">
        <f>IF('S.D.PASTE SHEET'!P764="","",'S.D.PASTE SHEET'!P764)</f>
        <v/>
      </c>
      <c s="50" t="str">
        <f>IF('S.D.PASTE SHEET'!Q764="","",'S.D.PASTE SHEET'!Q764)</f>
        <v/>
      </c>
      <c s="50" t="str">
        <f>IF('S.D.PASTE SHEET'!R764="","",'S.D.PASTE SHEET'!R764)</f>
        <v/>
      </c>
      <c s="50" t="str">
        <f>IF('S.D.PASTE SHEET'!S764="","",'S.D.PASTE SHEET'!S764)</f>
        <v/>
      </c>
      <c s="50" t="str">
        <f>IF('S.D.PASTE SHEET'!T764="","",'S.D.PASTE SHEET'!T764)</f>
        <v/>
      </c>
      <c s="50" t="str">
        <f>IF('S.D.PASTE SHEET'!U764="","",'S.D.PASTE SHEET'!U764)</f>
        <v/>
      </c>
      <c s="50" t="str">
        <f>IF('S.D.PASTE SHEET'!V764="","",'S.D.PASTE SHEET'!V764)</f>
        <v/>
      </c>
      <c s="50" t="str">
        <f>IF('S.D.PASTE SHEET'!W764="","",'S.D.PASTE SHEET'!W764)</f>
        <v/>
      </c>
      <c s="50" t="str">
        <f>IF('S.D.PASTE SHEET'!X764="","",'S.D.PASTE SHEET'!X764)</f>
        <v/>
      </c>
      <c s="50" t="str">
        <f>IF('S.D.PASTE SHEET'!Y764="","",'S.D.PASTE SHEET'!Y764)</f>
        <v/>
      </c>
      <c s="50" t="str">
        <f>IF('S.D.PASTE SHEET'!Z764="","",'S.D.PASTE SHEET'!Z764)</f>
        <v/>
      </c>
      <c s="50" t="str">
        <f>IF('S.D.PASTE SHEET'!AA764="","",'S.D.PASTE SHEET'!AA764)</f>
        <v/>
      </c>
      <c s="50" t="str">
        <f>IF('S.D.PASTE SHEET'!AB764="","",'S.D.PASTE SHEET'!AB764)</f>
        <v/>
      </c>
      <c s="50" t="str">
        <f>IF('S.D.PASTE SHEET'!AC764="","",'S.D.PASTE SHEET'!AC764)</f>
        <v/>
      </c>
      <c s="50" t="str">
        <f>IF('S.D.PASTE SHEET'!AD764="","",'S.D.PASTE SHEET'!AD764)</f>
        <v/>
      </c>
      <c s="52"/>
      <c s="48" t="str">
        <f>IF(AK764="","",IF(AK764&gt;0,COUNT($AG$2:AG764),""))</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IF(BC764="","",IF(BC764&gt;0,COUNT($AY$2:AY764),""))</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65" spans="1:66" ht="15.75" customHeight="1">
      <c r="A765" s="50" t="str">
        <f>IF('S.D.PASTE SHEET'!A765="","",'S.D.PASTE SHEET'!A765)</f>
        <v/>
      </c>
      <c s="50" t="str">
        <f>IF('S.D.PASTE SHEET'!B765="","",'S.D.PASTE SHEET'!B765)</f>
        <v/>
      </c>
      <c s="50" t="str">
        <f>IF('S.D.PASTE SHEET'!C765="","",'S.D.PASTE SHEET'!C765)</f>
        <v/>
      </c>
      <c s="51" t="str">
        <f>IF('S.D.PASTE SHEET'!D765="","",'S.D.PASTE SHEET'!D765)</f>
        <v/>
      </c>
      <c s="50" t="str">
        <f>IF('S.D.PASTE SHEET'!E765="","",UPPER('S.D.PASTE SHEET'!E765))</f>
        <v/>
      </c>
      <c s="50" t="str">
        <f>IF('S.D.PASTE SHEET'!F765="","",'S.D.PASTE SHEET'!F765)</f>
        <v/>
      </c>
      <c s="50" t="str">
        <f>IF('S.D.PASTE SHEET'!G765="","",UPPER('S.D.PASTE SHEET'!G765))</f>
        <v/>
      </c>
      <c s="50" t="str">
        <f>IF('S.D.PASTE SHEET'!H765="","",UPPER('S.D.PASTE SHEET'!H765))</f>
        <v/>
      </c>
      <c s="50" t="str">
        <f>IF('S.D.PASTE SHEET'!I765="","",'S.D.PASTE SHEET'!I765)</f>
        <v/>
      </c>
      <c s="51" t="str">
        <f>IF('S.D.PASTE SHEET'!J765="","",'S.D.PASTE SHEET'!J765)</f>
        <v/>
      </c>
      <c s="50" t="str">
        <f>IF('S.D.PASTE SHEET'!K765="","",'S.D.PASTE SHEET'!K765)</f>
        <v/>
      </c>
      <c s="50" t="str">
        <f>IF('S.D.PASTE SHEET'!L765="","",'S.D.PASTE SHEET'!L765)</f>
        <v/>
      </c>
      <c s="50" t="str">
        <f>IF('S.D.PASTE SHEET'!M765="","",'S.D.PASTE SHEET'!M765)</f>
        <v/>
      </c>
      <c s="50" t="str">
        <f>IF('S.D.PASTE SHEET'!N765="","",'S.D.PASTE SHEET'!N765)</f>
        <v/>
      </c>
      <c s="50" t="str">
        <f>IF('S.D.PASTE SHEET'!O765="","",'S.D.PASTE SHEET'!O765)</f>
        <v/>
      </c>
      <c s="50" t="str">
        <f>IF('S.D.PASTE SHEET'!P765="","",'S.D.PASTE SHEET'!P765)</f>
        <v/>
      </c>
      <c s="50" t="str">
        <f>IF('S.D.PASTE SHEET'!Q765="","",'S.D.PASTE SHEET'!Q765)</f>
        <v/>
      </c>
      <c s="50" t="str">
        <f>IF('S.D.PASTE SHEET'!R765="","",'S.D.PASTE SHEET'!R765)</f>
        <v/>
      </c>
      <c s="50" t="str">
        <f>IF('S.D.PASTE SHEET'!S765="","",'S.D.PASTE SHEET'!S765)</f>
        <v/>
      </c>
      <c s="50" t="str">
        <f>IF('S.D.PASTE SHEET'!T765="","",'S.D.PASTE SHEET'!T765)</f>
        <v/>
      </c>
      <c s="50" t="str">
        <f>IF('S.D.PASTE SHEET'!U765="","",'S.D.PASTE SHEET'!U765)</f>
        <v/>
      </c>
      <c s="50" t="str">
        <f>IF('S.D.PASTE SHEET'!V765="","",'S.D.PASTE SHEET'!V765)</f>
        <v/>
      </c>
      <c s="50" t="str">
        <f>IF('S.D.PASTE SHEET'!W765="","",'S.D.PASTE SHEET'!W765)</f>
        <v/>
      </c>
      <c s="50" t="str">
        <f>IF('S.D.PASTE SHEET'!X765="","",'S.D.PASTE SHEET'!X765)</f>
        <v/>
      </c>
      <c s="50" t="str">
        <f>IF('S.D.PASTE SHEET'!Y765="","",'S.D.PASTE SHEET'!Y765)</f>
        <v/>
      </c>
      <c s="50" t="str">
        <f>IF('S.D.PASTE SHEET'!Z765="","",'S.D.PASTE SHEET'!Z765)</f>
        <v/>
      </c>
      <c s="50" t="str">
        <f>IF('S.D.PASTE SHEET'!AA765="","",'S.D.PASTE SHEET'!AA765)</f>
        <v/>
      </c>
      <c s="50" t="str">
        <f>IF('S.D.PASTE SHEET'!AB765="","",'S.D.PASTE SHEET'!AB765)</f>
        <v/>
      </c>
      <c s="50" t="str">
        <f>IF('S.D.PASTE SHEET'!AC765="","",'S.D.PASTE SHEET'!AC765)</f>
        <v/>
      </c>
      <c s="50" t="str">
        <f>IF('S.D.PASTE SHEET'!AD765="","",'S.D.PASTE SHEET'!AD765)</f>
        <v/>
      </c>
      <c s="52"/>
      <c s="48" t="str">
        <f>IF(AK765="","",IF(AK765&gt;0,COUNT($AG$2:AG765),""))</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IF(BC765="","",IF(BC765&gt;0,COUNT($AY$2:AY765),""))</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66" spans="1:66" ht="15.75" customHeight="1">
      <c r="A766" s="50" t="str">
        <f>IF('S.D.PASTE SHEET'!A766="","",'S.D.PASTE SHEET'!A766)</f>
        <v/>
      </c>
      <c s="50" t="str">
        <f>IF('S.D.PASTE SHEET'!B766="","",'S.D.PASTE SHEET'!B766)</f>
        <v/>
      </c>
      <c s="50" t="str">
        <f>IF('S.D.PASTE SHEET'!C766="","",'S.D.PASTE SHEET'!C766)</f>
        <v/>
      </c>
      <c s="51" t="str">
        <f>IF('S.D.PASTE SHEET'!D766="","",'S.D.PASTE SHEET'!D766)</f>
        <v/>
      </c>
      <c s="50" t="str">
        <f>IF('S.D.PASTE SHEET'!E766="","",UPPER('S.D.PASTE SHEET'!E766))</f>
        <v/>
      </c>
      <c s="50" t="str">
        <f>IF('S.D.PASTE SHEET'!F766="","",'S.D.PASTE SHEET'!F766)</f>
        <v/>
      </c>
      <c s="50" t="str">
        <f>IF('S.D.PASTE SHEET'!G766="","",UPPER('S.D.PASTE SHEET'!G766))</f>
        <v/>
      </c>
      <c s="50" t="str">
        <f>IF('S.D.PASTE SHEET'!H766="","",UPPER('S.D.PASTE SHEET'!H766))</f>
        <v/>
      </c>
      <c s="50" t="str">
        <f>IF('S.D.PASTE SHEET'!I766="","",'S.D.PASTE SHEET'!I766)</f>
        <v/>
      </c>
      <c s="51" t="str">
        <f>IF('S.D.PASTE SHEET'!J766="","",'S.D.PASTE SHEET'!J766)</f>
        <v/>
      </c>
      <c s="50" t="str">
        <f>IF('S.D.PASTE SHEET'!K766="","",'S.D.PASTE SHEET'!K766)</f>
        <v/>
      </c>
      <c s="50" t="str">
        <f>IF('S.D.PASTE SHEET'!L766="","",'S.D.PASTE SHEET'!L766)</f>
        <v/>
      </c>
      <c s="50" t="str">
        <f>IF('S.D.PASTE SHEET'!M766="","",'S.D.PASTE SHEET'!M766)</f>
        <v/>
      </c>
      <c s="50" t="str">
        <f>IF('S.D.PASTE SHEET'!N766="","",'S.D.PASTE SHEET'!N766)</f>
        <v/>
      </c>
      <c s="50" t="str">
        <f>IF('S.D.PASTE SHEET'!O766="","",'S.D.PASTE SHEET'!O766)</f>
        <v/>
      </c>
      <c s="50" t="str">
        <f>IF('S.D.PASTE SHEET'!P766="","",'S.D.PASTE SHEET'!P766)</f>
        <v/>
      </c>
      <c s="50" t="str">
        <f>IF('S.D.PASTE SHEET'!Q766="","",'S.D.PASTE SHEET'!Q766)</f>
        <v/>
      </c>
      <c s="50" t="str">
        <f>IF('S.D.PASTE SHEET'!R766="","",'S.D.PASTE SHEET'!R766)</f>
        <v/>
      </c>
      <c s="50" t="str">
        <f>IF('S.D.PASTE SHEET'!S766="","",'S.D.PASTE SHEET'!S766)</f>
        <v/>
      </c>
      <c s="50" t="str">
        <f>IF('S.D.PASTE SHEET'!T766="","",'S.D.PASTE SHEET'!T766)</f>
        <v/>
      </c>
      <c s="50" t="str">
        <f>IF('S.D.PASTE SHEET'!U766="","",'S.D.PASTE SHEET'!U766)</f>
        <v/>
      </c>
      <c s="50" t="str">
        <f>IF('S.D.PASTE SHEET'!V766="","",'S.D.PASTE SHEET'!V766)</f>
        <v/>
      </c>
      <c s="50" t="str">
        <f>IF('S.D.PASTE SHEET'!W766="","",'S.D.PASTE SHEET'!W766)</f>
        <v/>
      </c>
      <c s="50" t="str">
        <f>IF('S.D.PASTE SHEET'!X766="","",'S.D.PASTE SHEET'!X766)</f>
        <v/>
      </c>
      <c s="50" t="str">
        <f>IF('S.D.PASTE SHEET'!Y766="","",'S.D.PASTE SHEET'!Y766)</f>
        <v/>
      </c>
      <c s="50" t="str">
        <f>IF('S.D.PASTE SHEET'!Z766="","",'S.D.PASTE SHEET'!Z766)</f>
        <v/>
      </c>
      <c s="50" t="str">
        <f>IF('S.D.PASTE SHEET'!AA766="","",'S.D.PASTE SHEET'!AA766)</f>
        <v/>
      </c>
      <c s="50" t="str">
        <f>IF('S.D.PASTE SHEET'!AB766="","",'S.D.PASTE SHEET'!AB766)</f>
        <v/>
      </c>
      <c s="50" t="str">
        <f>IF('S.D.PASTE SHEET'!AC766="","",'S.D.PASTE SHEET'!AC766)</f>
        <v/>
      </c>
      <c s="50" t="str">
        <f>IF('S.D.PASTE SHEET'!AD766="","",'S.D.PASTE SHEET'!AD766)</f>
        <v/>
      </c>
      <c s="52"/>
      <c s="48" t="str">
        <f>IF(AK766="","",IF(AK766&gt;0,COUNT($AG$2:AG766),""))</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IF(BC766="","",IF(BC766&gt;0,COUNT($AY$2:AY766),""))</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67" spans="1:66" ht="15.75" customHeight="1">
      <c r="A767" s="50" t="str">
        <f>IF('S.D.PASTE SHEET'!A767="","",'S.D.PASTE SHEET'!A767)</f>
        <v/>
      </c>
      <c s="50" t="str">
        <f>IF('S.D.PASTE SHEET'!B767="","",'S.D.PASTE SHEET'!B767)</f>
        <v/>
      </c>
      <c s="50" t="str">
        <f>IF('S.D.PASTE SHEET'!C767="","",'S.D.PASTE SHEET'!C767)</f>
        <v/>
      </c>
      <c s="51" t="str">
        <f>IF('S.D.PASTE SHEET'!D767="","",'S.D.PASTE SHEET'!D767)</f>
        <v/>
      </c>
      <c s="50" t="str">
        <f>IF('S.D.PASTE SHEET'!E767="","",UPPER('S.D.PASTE SHEET'!E767))</f>
        <v/>
      </c>
      <c s="50" t="str">
        <f>IF('S.D.PASTE SHEET'!F767="","",'S.D.PASTE SHEET'!F767)</f>
        <v/>
      </c>
      <c s="50" t="str">
        <f>IF('S.D.PASTE SHEET'!G767="","",UPPER('S.D.PASTE SHEET'!G767))</f>
        <v/>
      </c>
      <c s="50" t="str">
        <f>IF('S.D.PASTE SHEET'!H767="","",UPPER('S.D.PASTE SHEET'!H767))</f>
        <v/>
      </c>
      <c s="50" t="str">
        <f>IF('S.D.PASTE SHEET'!I767="","",'S.D.PASTE SHEET'!I767)</f>
        <v/>
      </c>
      <c s="51" t="str">
        <f>IF('S.D.PASTE SHEET'!J767="","",'S.D.PASTE SHEET'!J767)</f>
        <v/>
      </c>
      <c s="50" t="str">
        <f>IF('S.D.PASTE SHEET'!K767="","",'S.D.PASTE SHEET'!K767)</f>
        <v/>
      </c>
      <c s="50" t="str">
        <f>IF('S.D.PASTE SHEET'!L767="","",'S.D.PASTE SHEET'!L767)</f>
        <v/>
      </c>
      <c s="50" t="str">
        <f>IF('S.D.PASTE SHEET'!M767="","",'S.D.PASTE SHEET'!M767)</f>
        <v/>
      </c>
      <c s="50" t="str">
        <f>IF('S.D.PASTE SHEET'!N767="","",'S.D.PASTE SHEET'!N767)</f>
        <v/>
      </c>
      <c s="50" t="str">
        <f>IF('S.D.PASTE SHEET'!O767="","",'S.D.PASTE SHEET'!O767)</f>
        <v/>
      </c>
      <c s="50" t="str">
        <f>IF('S.D.PASTE SHEET'!P767="","",'S.D.PASTE SHEET'!P767)</f>
        <v/>
      </c>
      <c s="50" t="str">
        <f>IF('S.D.PASTE SHEET'!Q767="","",'S.D.PASTE SHEET'!Q767)</f>
        <v/>
      </c>
      <c s="50" t="str">
        <f>IF('S.D.PASTE SHEET'!R767="","",'S.D.PASTE SHEET'!R767)</f>
        <v/>
      </c>
      <c s="50" t="str">
        <f>IF('S.D.PASTE SHEET'!S767="","",'S.D.PASTE SHEET'!S767)</f>
        <v/>
      </c>
      <c s="50" t="str">
        <f>IF('S.D.PASTE SHEET'!T767="","",'S.D.PASTE SHEET'!T767)</f>
        <v/>
      </c>
      <c s="50" t="str">
        <f>IF('S.D.PASTE SHEET'!U767="","",'S.D.PASTE SHEET'!U767)</f>
        <v/>
      </c>
      <c s="50" t="str">
        <f>IF('S.D.PASTE SHEET'!V767="","",'S.D.PASTE SHEET'!V767)</f>
        <v/>
      </c>
      <c s="50" t="str">
        <f>IF('S.D.PASTE SHEET'!W767="","",'S.D.PASTE SHEET'!W767)</f>
        <v/>
      </c>
      <c s="50" t="str">
        <f>IF('S.D.PASTE SHEET'!X767="","",'S.D.PASTE SHEET'!X767)</f>
        <v/>
      </c>
      <c s="50" t="str">
        <f>IF('S.D.PASTE SHEET'!Y767="","",'S.D.PASTE SHEET'!Y767)</f>
        <v/>
      </c>
      <c s="50" t="str">
        <f>IF('S.D.PASTE SHEET'!Z767="","",'S.D.PASTE SHEET'!Z767)</f>
        <v/>
      </c>
      <c s="50" t="str">
        <f>IF('S.D.PASTE SHEET'!AA767="","",'S.D.PASTE SHEET'!AA767)</f>
        <v/>
      </c>
      <c s="50" t="str">
        <f>IF('S.D.PASTE SHEET'!AB767="","",'S.D.PASTE SHEET'!AB767)</f>
        <v/>
      </c>
      <c s="50" t="str">
        <f>IF('S.D.PASTE SHEET'!AC767="","",'S.D.PASTE SHEET'!AC767)</f>
        <v/>
      </c>
      <c s="50" t="str">
        <f>IF('S.D.PASTE SHEET'!AD767="","",'S.D.PASTE SHEET'!AD767)</f>
        <v/>
      </c>
      <c s="52"/>
      <c s="48" t="str">
        <f>IF(AK767="","",IF(AK767&gt;0,COUNT($AG$2:AG767),""))</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IF(BC767="","",IF(BC767&gt;0,COUNT($AY$2:AY767),""))</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68" spans="1:66" ht="15.75" customHeight="1">
      <c r="A768" s="50" t="str">
        <f>IF('S.D.PASTE SHEET'!A768="","",'S.D.PASTE SHEET'!A768)</f>
        <v/>
      </c>
      <c s="50" t="str">
        <f>IF('S.D.PASTE SHEET'!B768="","",'S.D.PASTE SHEET'!B768)</f>
        <v/>
      </c>
      <c s="50" t="str">
        <f>IF('S.D.PASTE SHEET'!C768="","",'S.D.PASTE SHEET'!C768)</f>
        <v/>
      </c>
      <c s="51" t="str">
        <f>IF('S.D.PASTE SHEET'!D768="","",'S.D.PASTE SHEET'!D768)</f>
        <v/>
      </c>
      <c s="50" t="str">
        <f>IF('S.D.PASTE SHEET'!E768="","",UPPER('S.D.PASTE SHEET'!E768))</f>
        <v/>
      </c>
      <c s="50" t="str">
        <f>IF('S.D.PASTE SHEET'!F768="","",'S.D.PASTE SHEET'!F768)</f>
        <v/>
      </c>
      <c s="50" t="str">
        <f>IF('S.D.PASTE SHEET'!G768="","",UPPER('S.D.PASTE SHEET'!G768))</f>
        <v/>
      </c>
      <c s="50" t="str">
        <f>IF('S.D.PASTE SHEET'!H768="","",UPPER('S.D.PASTE SHEET'!H768))</f>
        <v/>
      </c>
      <c s="50" t="str">
        <f>IF('S.D.PASTE SHEET'!I768="","",'S.D.PASTE SHEET'!I768)</f>
        <v/>
      </c>
      <c s="51" t="str">
        <f>IF('S.D.PASTE SHEET'!J768="","",'S.D.PASTE SHEET'!J768)</f>
        <v/>
      </c>
      <c s="50" t="str">
        <f>IF('S.D.PASTE SHEET'!K768="","",'S.D.PASTE SHEET'!K768)</f>
        <v/>
      </c>
      <c s="50" t="str">
        <f>IF('S.D.PASTE SHEET'!L768="","",'S.D.PASTE SHEET'!L768)</f>
        <v/>
      </c>
      <c s="50" t="str">
        <f>IF('S.D.PASTE SHEET'!M768="","",'S.D.PASTE SHEET'!M768)</f>
        <v/>
      </c>
      <c s="50" t="str">
        <f>IF('S.D.PASTE SHEET'!N768="","",'S.D.PASTE SHEET'!N768)</f>
        <v/>
      </c>
      <c s="50" t="str">
        <f>IF('S.D.PASTE SHEET'!O768="","",'S.D.PASTE SHEET'!O768)</f>
        <v/>
      </c>
      <c s="50" t="str">
        <f>IF('S.D.PASTE SHEET'!P768="","",'S.D.PASTE SHEET'!P768)</f>
        <v/>
      </c>
      <c s="50" t="str">
        <f>IF('S.D.PASTE SHEET'!Q768="","",'S.D.PASTE SHEET'!Q768)</f>
        <v/>
      </c>
      <c s="50" t="str">
        <f>IF('S.D.PASTE SHEET'!R768="","",'S.D.PASTE SHEET'!R768)</f>
        <v/>
      </c>
      <c s="50" t="str">
        <f>IF('S.D.PASTE SHEET'!S768="","",'S.D.PASTE SHEET'!S768)</f>
        <v/>
      </c>
      <c s="50" t="str">
        <f>IF('S.D.PASTE SHEET'!T768="","",'S.D.PASTE SHEET'!T768)</f>
        <v/>
      </c>
      <c s="50" t="str">
        <f>IF('S.D.PASTE SHEET'!U768="","",'S.D.PASTE SHEET'!U768)</f>
        <v/>
      </c>
      <c s="50" t="str">
        <f>IF('S.D.PASTE SHEET'!V768="","",'S.D.PASTE SHEET'!V768)</f>
        <v/>
      </c>
      <c s="50" t="str">
        <f>IF('S.D.PASTE SHEET'!W768="","",'S.D.PASTE SHEET'!W768)</f>
        <v/>
      </c>
      <c s="50" t="str">
        <f>IF('S.D.PASTE SHEET'!X768="","",'S.D.PASTE SHEET'!X768)</f>
        <v/>
      </c>
      <c s="50" t="str">
        <f>IF('S.D.PASTE SHEET'!Y768="","",'S.D.PASTE SHEET'!Y768)</f>
        <v/>
      </c>
      <c s="50" t="str">
        <f>IF('S.D.PASTE SHEET'!Z768="","",'S.D.PASTE SHEET'!Z768)</f>
        <v/>
      </c>
      <c s="50" t="str">
        <f>IF('S.D.PASTE SHEET'!AA768="","",'S.D.PASTE SHEET'!AA768)</f>
        <v/>
      </c>
      <c s="50" t="str">
        <f>IF('S.D.PASTE SHEET'!AB768="","",'S.D.PASTE SHEET'!AB768)</f>
        <v/>
      </c>
      <c s="50" t="str">
        <f>IF('S.D.PASTE SHEET'!AC768="","",'S.D.PASTE SHEET'!AC768)</f>
        <v/>
      </c>
      <c s="50" t="str">
        <f>IF('S.D.PASTE SHEET'!AD768="","",'S.D.PASTE SHEET'!AD768)</f>
        <v/>
      </c>
      <c s="52"/>
      <c s="48" t="str">
        <f>IF(AK768="","",IF(AK768&gt;0,COUNT($AG$2:AG768),""))</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IF(BC768="","",IF(BC768&gt;0,COUNT($AY$2:AY768),""))</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69" spans="1:66" ht="15.75" customHeight="1">
      <c r="A769" s="50" t="str">
        <f>IF('S.D.PASTE SHEET'!A769="","",'S.D.PASTE SHEET'!A769)</f>
        <v/>
      </c>
      <c s="50" t="str">
        <f>IF('S.D.PASTE SHEET'!B769="","",'S.D.PASTE SHEET'!B769)</f>
        <v/>
      </c>
      <c s="50" t="str">
        <f>IF('S.D.PASTE SHEET'!C769="","",'S.D.PASTE SHEET'!C769)</f>
        <v/>
      </c>
      <c s="51" t="str">
        <f>IF('S.D.PASTE SHEET'!D769="","",'S.D.PASTE SHEET'!D769)</f>
        <v/>
      </c>
      <c s="50" t="str">
        <f>IF('S.D.PASTE SHEET'!E769="","",UPPER('S.D.PASTE SHEET'!E769))</f>
        <v/>
      </c>
      <c s="50" t="str">
        <f>IF('S.D.PASTE SHEET'!F769="","",'S.D.PASTE SHEET'!F769)</f>
        <v/>
      </c>
      <c s="50" t="str">
        <f>IF('S.D.PASTE SHEET'!G769="","",UPPER('S.D.PASTE SHEET'!G769))</f>
        <v/>
      </c>
      <c s="50" t="str">
        <f>IF('S.D.PASTE SHEET'!H769="","",UPPER('S.D.PASTE SHEET'!H769))</f>
        <v/>
      </c>
      <c s="50" t="str">
        <f>IF('S.D.PASTE SHEET'!I769="","",'S.D.PASTE SHEET'!I769)</f>
        <v/>
      </c>
      <c s="51" t="str">
        <f>IF('S.D.PASTE SHEET'!J769="","",'S.D.PASTE SHEET'!J769)</f>
        <v/>
      </c>
      <c s="50" t="str">
        <f>IF('S.D.PASTE SHEET'!K769="","",'S.D.PASTE SHEET'!K769)</f>
        <v/>
      </c>
      <c s="50" t="str">
        <f>IF('S.D.PASTE SHEET'!L769="","",'S.D.PASTE SHEET'!L769)</f>
        <v/>
      </c>
      <c s="50" t="str">
        <f>IF('S.D.PASTE SHEET'!M769="","",'S.D.PASTE SHEET'!M769)</f>
        <v/>
      </c>
      <c s="50" t="str">
        <f>IF('S.D.PASTE SHEET'!N769="","",'S.D.PASTE SHEET'!N769)</f>
        <v/>
      </c>
      <c s="50" t="str">
        <f>IF('S.D.PASTE SHEET'!O769="","",'S.D.PASTE SHEET'!O769)</f>
        <v/>
      </c>
      <c s="50" t="str">
        <f>IF('S.D.PASTE SHEET'!P769="","",'S.D.PASTE SHEET'!P769)</f>
        <v/>
      </c>
      <c s="50" t="str">
        <f>IF('S.D.PASTE SHEET'!Q769="","",'S.D.PASTE SHEET'!Q769)</f>
        <v/>
      </c>
      <c s="50" t="str">
        <f>IF('S.D.PASTE SHEET'!R769="","",'S.D.PASTE SHEET'!R769)</f>
        <v/>
      </c>
      <c s="50" t="str">
        <f>IF('S.D.PASTE SHEET'!S769="","",'S.D.PASTE SHEET'!S769)</f>
        <v/>
      </c>
      <c s="50" t="str">
        <f>IF('S.D.PASTE SHEET'!T769="","",'S.D.PASTE SHEET'!T769)</f>
        <v/>
      </c>
      <c s="50" t="str">
        <f>IF('S.D.PASTE SHEET'!U769="","",'S.D.PASTE SHEET'!U769)</f>
        <v/>
      </c>
      <c s="50" t="str">
        <f>IF('S.D.PASTE SHEET'!V769="","",'S.D.PASTE SHEET'!V769)</f>
        <v/>
      </c>
      <c s="50" t="str">
        <f>IF('S.D.PASTE SHEET'!W769="","",'S.D.PASTE SHEET'!W769)</f>
        <v/>
      </c>
      <c s="50" t="str">
        <f>IF('S.D.PASTE SHEET'!X769="","",'S.D.PASTE SHEET'!X769)</f>
        <v/>
      </c>
      <c s="50" t="str">
        <f>IF('S.D.PASTE SHEET'!Y769="","",'S.D.PASTE SHEET'!Y769)</f>
        <v/>
      </c>
      <c s="50" t="str">
        <f>IF('S.D.PASTE SHEET'!Z769="","",'S.D.PASTE SHEET'!Z769)</f>
        <v/>
      </c>
      <c s="50" t="str">
        <f>IF('S.D.PASTE SHEET'!AA769="","",'S.D.PASTE SHEET'!AA769)</f>
        <v/>
      </c>
      <c s="50" t="str">
        <f>IF('S.D.PASTE SHEET'!AB769="","",'S.D.PASTE SHEET'!AB769)</f>
        <v/>
      </c>
      <c s="50" t="str">
        <f>IF('S.D.PASTE SHEET'!AC769="","",'S.D.PASTE SHEET'!AC769)</f>
        <v/>
      </c>
      <c s="50" t="str">
        <f>IF('S.D.PASTE SHEET'!AD769="","",'S.D.PASTE SHEET'!AD769)</f>
        <v/>
      </c>
      <c s="52"/>
      <c s="48" t="str">
        <f>IF(AK769="","",IF(AK769&gt;0,COUNT($AG$2:AG769),""))</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IF(BC769="","",IF(BC769&gt;0,COUNT($AY$2:AY769),""))</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70" spans="1:66" ht="15.75" customHeight="1">
      <c r="A770" s="50" t="str">
        <f>IF('S.D.PASTE SHEET'!A770="","",'S.D.PASTE SHEET'!A770)</f>
        <v/>
      </c>
      <c s="50" t="str">
        <f>IF('S.D.PASTE SHEET'!B770="","",'S.D.PASTE SHEET'!B770)</f>
        <v/>
      </c>
      <c s="50" t="str">
        <f>IF('S.D.PASTE SHEET'!C770="","",'S.D.PASTE SHEET'!C770)</f>
        <v/>
      </c>
      <c s="51" t="str">
        <f>IF('S.D.PASTE SHEET'!D770="","",'S.D.PASTE SHEET'!D770)</f>
        <v/>
      </c>
      <c s="50" t="str">
        <f>IF('S.D.PASTE SHEET'!E770="","",UPPER('S.D.PASTE SHEET'!E770))</f>
        <v/>
      </c>
      <c s="50" t="str">
        <f>IF('S.D.PASTE SHEET'!F770="","",'S.D.PASTE SHEET'!F770)</f>
        <v/>
      </c>
      <c s="50" t="str">
        <f>IF('S.D.PASTE SHEET'!G770="","",UPPER('S.D.PASTE SHEET'!G770))</f>
        <v/>
      </c>
      <c s="50" t="str">
        <f>IF('S.D.PASTE SHEET'!H770="","",UPPER('S.D.PASTE SHEET'!H770))</f>
        <v/>
      </c>
      <c s="50" t="str">
        <f>IF('S.D.PASTE SHEET'!I770="","",'S.D.PASTE SHEET'!I770)</f>
        <v/>
      </c>
      <c s="51" t="str">
        <f>IF('S.D.PASTE SHEET'!J770="","",'S.D.PASTE SHEET'!J770)</f>
        <v/>
      </c>
      <c s="50" t="str">
        <f>IF('S.D.PASTE SHEET'!K770="","",'S.D.PASTE SHEET'!K770)</f>
        <v/>
      </c>
      <c s="50" t="str">
        <f>IF('S.D.PASTE SHEET'!L770="","",'S.D.PASTE SHEET'!L770)</f>
        <v/>
      </c>
      <c s="50" t="str">
        <f>IF('S.D.PASTE SHEET'!M770="","",'S.D.PASTE SHEET'!M770)</f>
        <v/>
      </c>
      <c s="50" t="str">
        <f>IF('S.D.PASTE SHEET'!N770="","",'S.D.PASTE SHEET'!N770)</f>
        <v/>
      </c>
      <c s="50" t="str">
        <f>IF('S.D.PASTE SHEET'!O770="","",'S.D.PASTE SHEET'!O770)</f>
        <v/>
      </c>
      <c s="50" t="str">
        <f>IF('S.D.PASTE SHEET'!P770="","",'S.D.PASTE SHEET'!P770)</f>
        <v/>
      </c>
      <c s="50" t="str">
        <f>IF('S.D.PASTE SHEET'!Q770="","",'S.D.PASTE SHEET'!Q770)</f>
        <v/>
      </c>
      <c s="50" t="str">
        <f>IF('S.D.PASTE SHEET'!R770="","",'S.D.PASTE SHEET'!R770)</f>
        <v/>
      </c>
      <c s="50" t="str">
        <f>IF('S.D.PASTE SHEET'!S770="","",'S.D.PASTE SHEET'!S770)</f>
        <v/>
      </c>
      <c s="50" t="str">
        <f>IF('S.D.PASTE SHEET'!T770="","",'S.D.PASTE SHEET'!T770)</f>
        <v/>
      </c>
      <c s="50" t="str">
        <f>IF('S.D.PASTE SHEET'!U770="","",'S.D.PASTE SHEET'!U770)</f>
        <v/>
      </c>
      <c s="50" t="str">
        <f>IF('S.D.PASTE SHEET'!V770="","",'S.D.PASTE SHEET'!V770)</f>
        <v/>
      </c>
      <c s="50" t="str">
        <f>IF('S.D.PASTE SHEET'!W770="","",'S.D.PASTE SHEET'!W770)</f>
        <v/>
      </c>
      <c s="50" t="str">
        <f>IF('S.D.PASTE SHEET'!X770="","",'S.D.PASTE SHEET'!X770)</f>
        <v/>
      </c>
      <c s="50" t="str">
        <f>IF('S.D.PASTE SHEET'!Y770="","",'S.D.PASTE SHEET'!Y770)</f>
        <v/>
      </c>
      <c s="50" t="str">
        <f>IF('S.D.PASTE SHEET'!Z770="","",'S.D.PASTE SHEET'!Z770)</f>
        <v/>
      </c>
      <c s="50" t="str">
        <f>IF('S.D.PASTE SHEET'!AA770="","",'S.D.PASTE SHEET'!AA770)</f>
        <v/>
      </c>
      <c s="50" t="str">
        <f>IF('S.D.PASTE SHEET'!AB770="","",'S.D.PASTE SHEET'!AB770)</f>
        <v/>
      </c>
      <c s="50" t="str">
        <f>IF('S.D.PASTE SHEET'!AC770="","",'S.D.PASTE SHEET'!AC770)</f>
        <v/>
      </c>
      <c s="50" t="str">
        <f>IF('S.D.PASTE SHEET'!AD770="","",'S.D.PASTE SHEET'!AD770)</f>
        <v/>
      </c>
      <c s="52"/>
      <c s="48" t="str">
        <f>IF(AK770="","",IF(AK770&gt;0,COUNT($AG$2:AG770),""))</f>
        <v/>
      </c>
      <c s="53" t="str">
        <f t="shared" si="353"/>
        <v/>
      </c>
      <c s="53" t="str">
        <f t="shared" si="354"/>
        <v/>
      </c>
      <c s="53" t="str">
        <f t="shared" si="355"/>
        <v/>
      </c>
      <c s="51" t="str">
        <f t="shared" si="356"/>
        <v/>
      </c>
      <c s="53" t="str">
        <f t="shared" si="357"/>
        <v/>
      </c>
      <c s="53" t="str">
        <f t="shared" si="358"/>
        <v/>
      </c>
      <c s="53" t="str">
        <f t="shared" si="359"/>
        <v/>
      </c>
      <c s="53" t="str">
        <f t="shared" si="360"/>
        <v/>
      </c>
      <c s="53" t="str">
        <f t="shared" si="361"/>
        <v/>
      </c>
      <c s="51" t="str">
        <f t="shared" si="362"/>
        <v/>
      </c>
      <c s="53" t="str">
        <f t="shared" si="363"/>
        <v/>
      </c>
      <c s="53" t="str">
        <f t="shared" si="364"/>
        <v/>
      </c>
      <c s="53" t="str">
        <f t="shared" si="365"/>
        <v/>
      </c>
      <c s="53" t="str">
        <f t="shared" si="366"/>
        <v/>
      </c>
      <c s="53" t="str">
        <f t="shared" si="367"/>
        <v/>
      </c>
      <c s="53" t="str">
        <f t="shared" si="368"/>
        <v/>
      </c>
      <c s="48"/>
      <c s="48" t="str">
        <f>IF(BC770="","",IF(BC770&gt;0,COUNT($AY$2:AY770),""))</f>
        <v/>
      </c>
      <c s="54" t="str">
        <f t="shared" si="369"/>
        <v/>
      </c>
      <c s="54" t="str">
        <f t="shared" si="370"/>
        <v/>
      </c>
      <c s="54" t="str">
        <f t="shared" si="371"/>
        <v/>
      </c>
      <c s="51" t="str">
        <f t="shared" si="372"/>
        <v/>
      </c>
      <c s="54" t="str">
        <f t="shared" si="373"/>
        <v/>
      </c>
      <c s="54" t="str">
        <f t="shared" si="374"/>
        <v/>
      </c>
      <c s="54" t="str">
        <f t="shared" si="375"/>
        <v/>
      </c>
      <c s="54" t="str">
        <f t="shared" si="376"/>
        <v/>
      </c>
      <c s="54" t="str">
        <f t="shared" si="377"/>
        <v/>
      </c>
      <c s="51" t="str">
        <f t="shared" si="378"/>
        <v/>
      </c>
      <c s="54" t="str">
        <f t="shared" si="379"/>
        <v/>
      </c>
      <c s="54" t="str">
        <f t="shared" si="380"/>
        <v/>
      </c>
      <c s="54" t="str">
        <f t="shared" si="381"/>
        <v/>
      </c>
      <c s="54" t="str">
        <f t="shared" si="382"/>
        <v/>
      </c>
      <c s="54" t="str">
        <f t="shared" si="383"/>
        <v/>
      </c>
      <c s="54" t="str">
        <f t="shared" si="384"/>
        <v/>
      </c>
    </row>
    <row r="771" spans="1:66" ht="15.75" customHeight="1">
      <c r="A771" s="50" t="str">
        <f>IF('S.D.PASTE SHEET'!A771="","",'S.D.PASTE SHEET'!A771)</f>
        <v/>
      </c>
      <c s="50" t="str">
        <f>IF('S.D.PASTE SHEET'!B771="","",'S.D.PASTE SHEET'!B771)</f>
        <v/>
      </c>
      <c s="50" t="str">
        <f>IF('S.D.PASTE SHEET'!C771="","",'S.D.PASTE SHEET'!C771)</f>
        <v/>
      </c>
      <c s="51" t="str">
        <f>IF('S.D.PASTE SHEET'!D771="","",'S.D.PASTE SHEET'!D771)</f>
        <v/>
      </c>
      <c s="50" t="str">
        <f>IF('S.D.PASTE SHEET'!E771="","",UPPER('S.D.PASTE SHEET'!E771))</f>
        <v/>
      </c>
      <c s="50" t="str">
        <f>IF('S.D.PASTE SHEET'!F771="","",'S.D.PASTE SHEET'!F771)</f>
        <v/>
      </c>
      <c s="50" t="str">
        <f>IF('S.D.PASTE SHEET'!G771="","",UPPER('S.D.PASTE SHEET'!G771))</f>
        <v/>
      </c>
      <c s="50" t="str">
        <f>IF('S.D.PASTE SHEET'!H771="","",UPPER('S.D.PASTE SHEET'!H771))</f>
        <v/>
      </c>
      <c s="50" t="str">
        <f>IF('S.D.PASTE SHEET'!I771="","",'S.D.PASTE SHEET'!I771)</f>
        <v/>
      </c>
      <c s="51" t="str">
        <f>IF('S.D.PASTE SHEET'!J771="","",'S.D.PASTE SHEET'!J771)</f>
        <v/>
      </c>
      <c s="50" t="str">
        <f>IF('S.D.PASTE SHEET'!K771="","",'S.D.PASTE SHEET'!K771)</f>
        <v/>
      </c>
      <c s="50" t="str">
        <f>IF('S.D.PASTE SHEET'!L771="","",'S.D.PASTE SHEET'!L771)</f>
        <v/>
      </c>
      <c s="50" t="str">
        <f>IF('S.D.PASTE SHEET'!M771="","",'S.D.PASTE SHEET'!M771)</f>
        <v/>
      </c>
      <c s="50" t="str">
        <f>IF('S.D.PASTE SHEET'!N771="","",'S.D.PASTE SHEET'!N771)</f>
        <v/>
      </c>
      <c s="50" t="str">
        <f>IF('S.D.PASTE SHEET'!O771="","",'S.D.PASTE SHEET'!O771)</f>
        <v/>
      </c>
      <c s="50" t="str">
        <f>IF('S.D.PASTE SHEET'!P771="","",'S.D.PASTE SHEET'!P771)</f>
        <v/>
      </c>
      <c s="50" t="str">
        <f>IF('S.D.PASTE SHEET'!Q771="","",'S.D.PASTE SHEET'!Q771)</f>
        <v/>
      </c>
      <c s="50" t="str">
        <f>IF('S.D.PASTE SHEET'!R771="","",'S.D.PASTE SHEET'!R771)</f>
        <v/>
      </c>
      <c s="50" t="str">
        <f>IF('S.D.PASTE SHEET'!S771="","",'S.D.PASTE SHEET'!S771)</f>
        <v/>
      </c>
      <c s="50" t="str">
        <f>IF('S.D.PASTE SHEET'!T771="","",'S.D.PASTE SHEET'!T771)</f>
        <v/>
      </c>
      <c s="50" t="str">
        <f>IF('S.D.PASTE SHEET'!U771="","",'S.D.PASTE SHEET'!U771)</f>
        <v/>
      </c>
      <c s="50" t="str">
        <f>IF('S.D.PASTE SHEET'!V771="","",'S.D.PASTE SHEET'!V771)</f>
        <v/>
      </c>
      <c s="50" t="str">
        <f>IF('S.D.PASTE SHEET'!W771="","",'S.D.PASTE SHEET'!W771)</f>
        <v/>
      </c>
      <c s="50" t="str">
        <f>IF('S.D.PASTE SHEET'!X771="","",'S.D.PASTE SHEET'!X771)</f>
        <v/>
      </c>
      <c s="50" t="str">
        <f>IF('S.D.PASTE SHEET'!Y771="","",'S.D.PASTE SHEET'!Y771)</f>
        <v/>
      </c>
      <c s="50" t="str">
        <f>IF('S.D.PASTE SHEET'!Z771="","",'S.D.PASTE SHEET'!Z771)</f>
        <v/>
      </c>
      <c s="50" t="str">
        <f>IF('S.D.PASTE SHEET'!AA771="","",'S.D.PASTE SHEET'!AA771)</f>
        <v/>
      </c>
      <c s="50" t="str">
        <f>IF('S.D.PASTE SHEET'!AB771="","",'S.D.PASTE SHEET'!AB771)</f>
        <v/>
      </c>
      <c s="50" t="str">
        <f>IF('S.D.PASTE SHEET'!AC771="","",'S.D.PASTE SHEET'!AC771)</f>
        <v/>
      </c>
      <c s="50" t="str">
        <f>IF('S.D.PASTE SHEET'!AD771="","",'S.D.PASTE SHEET'!AD771)</f>
        <v/>
      </c>
      <c s="52"/>
      <c s="48" t="str">
        <f>IF(AK771="","",IF(AK771&gt;0,COUNT($AG$2:AG771),""))</f>
        <v/>
      </c>
      <c s="53" t="str">
        <f t="shared" si="385" ref="AG771:AG834">IF(AND($AJ$1=12,$A771=12),$A771,"")</f>
        <v/>
      </c>
      <c s="53" t="str">
        <f t="shared" si="386" ref="AH771:AH834">IF(AND($AJ$1=12,$A771=12),$B771,"")</f>
        <v/>
      </c>
      <c s="53" t="str">
        <f t="shared" si="387" ref="AI771:AI834">IF(AND($AJ$1=12,$A771=12),C771,"")</f>
        <v/>
      </c>
      <c s="51" t="str">
        <f t="shared" si="388" ref="AJ771:AJ834">IF(AND($AJ$1=12,$A771=12),$D771,"")</f>
        <v/>
      </c>
      <c s="53" t="str">
        <f t="shared" si="389" ref="AK771:AK834">IF(AND($AJ$1=12,$A771=12),$E771,"")</f>
        <v/>
      </c>
      <c s="53" t="str">
        <f t="shared" si="390" ref="AL771:AL834">IF(AND($AJ$1=12,$A771=12),$F771,"")</f>
        <v/>
      </c>
      <c s="53" t="str">
        <f t="shared" si="391" ref="AM771:AM834">IF(AND($AJ$1=12,$A771=12),$G771,"")</f>
        <v/>
      </c>
      <c s="53" t="str">
        <f t="shared" si="392" ref="AN771:AN834">IF(AND($AJ$1=12,$A771=12),$H771,"")</f>
        <v/>
      </c>
      <c s="53" t="str">
        <f t="shared" si="393" ref="AO771:AO834">IF(AND($AJ$1=12,$A771=12),$I771,"")</f>
        <v/>
      </c>
      <c s="51" t="str">
        <f t="shared" si="394" ref="AP771:AP834">IF(AND($AJ$1=12,$A771=12),$J771,"")</f>
        <v/>
      </c>
      <c s="53" t="str">
        <f t="shared" si="395" ref="AQ771:AQ834">IF(AND($AJ$1=12,$A771=12),$K771,"")</f>
        <v/>
      </c>
      <c s="53" t="str">
        <f t="shared" si="396" ref="AR771:AR834">IF(AND($AJ$1=12,$A771=12),$L771,"")</f>
        <v/>
      </c>
      <c s="53" t="str">
        <f t="shared" si="397" ref="AS771:AS834">IF(AND($AJ$1=12,$A771=12),$M771,"")</f>
        <v/>
      </c>
      <c s="53" t="str">
        <f t="shared" si="398" ref="AT771:AT834">IF(AND($AJ$1=12,$A771=12),$N771,"")</f>
        <v/>
      </c>
      <c s="53" t="str">
        <f t="shared" si="399" ref="AU771:AU834">IF(AND($AJ$1=12,$A771=12),$O771,"")</f>
        <v/>
      </c>
      <c s="53" t="str">
        <f t="shared" si="400" ref="AV771:AV834">IF(AND($AJ$1=12,$A771=12),$P771,"")</f>
        <v/>
      </c>
      <c s="48"/>
      <c s="48" t="str">
        <f>IF(BC771="","",IF(BC771&gt;0,COUNT($AY$2:AY771),""))</f>
        <v/>
      </c>
      <c s="54" t="str">
        <f t="shared" si="401" ref="AY771:AY834">IF(AND($BB$1=12,$A771=12,$BC$1=$B771),$A771,"")</f>
        <v/>
      </c>
      <c s="54" t="str">
        <f t="shared" si="402" ref="AZ771:AZ834">IF(AND($BB$1=12,$A771=12,$BC$1=$B771),$B771,"")</f>
        <v/>
      </c>
      <c s="54" t="str">
        <f t="shared" si="403" ref="BA771:BA834">IF(AND($BB$1=12,$A771=12,$BC$1=$B771),$C771,"")</f>
        <v/>
      </c>
      <c s="51" t="str">
        <f t="shared" si="404" ref="BB771:BB834">IF(AND($BB$1=12,$A771=12,$BC$1=$B771),$D771,"")</f>
        <v/>
      </c>
      <c s="54" t="str">
        <f t="shared" si="405" ref="BC771:BC834">IF(AND($BB$1=12,$A771=12,$BC$1=$B771),$E771,"")</f>
        <v/>
      </c>
      <c s="54" t="str">
        <f t="shared" si="406" ref="BD771:BD834">IF(AND($BB$1=12,$A771=12,$BC$1=$B771),$F771,"")</f>
        <v/>
      </c>
      <c s="54" t="str">
        <f t="shared" si="407" ref="BE771:BE834">IF(AND($BB$1=12,$A771=12,$BC$1=$B771),$G771,"")</f>
        <v/>
      </c>
      <c s="54" t="str">
        <f t="shared" si="408" ref="BF771:BF834">IF(AND($BB$1=12,$A771=12,$BC$1=$B771),$H771,"")</f>
        <v/>
      </c>
      <c s="54" t="str">
        <f t="shared" si="409" ref="BG771:BG834">IF(AND($BB$1=12,$A771=12,$BC$1=$B771),$I771,"")</f>
        <v/>
      </c>
      <c s="51" t="str">
        <f t="shared" si="410" ref="BH771:BH834">IF(AND($BB$1=12,$A771=12,$BC$1=$B771),$J771,"")</f>
        <v/>
      </c>
      <c s="54" t="str">
        <f t="shared" si="411" ref="BI771:BI834">IF(AND($BB$1=12,$A771=12,$BC$1=$B771),$K771,"")</f>
        <v/>
      </c>
      <c s="54" t="str">
        <f t="shared" si="412" ref="BJ771:BJ834">IF(AND($BB$1=12,$A771=12,$BC$1=$B771),$L771,"")</f>
        <v/>
      </c>
      <c s="54" t="str">
        <f t="shared" si="413" ref="BK771:BK834">IF(AND($BB$1=12,$A771=12,$BC$1=$B771),$M771,"")</f>
        <v/>
      </c>
      <c s="54" t="str">
        <f t="shared" si="414" ref="BL771:BL834">IF(AND($BB$1=12,$A771=12,$BC$1=$B771),$N771,"")</f>
        <v/>
      </c>
      <c s="54" t="str">
        <f t="shared" si="415" ref="BM771:BM834">IF(AND($BB$1=12,$A771=12,$BC$1=$B771),$O771,"")</f>
        <v/>
      </c>
      <c s="54" t="str">
        <f t="shared" si="416" ref="BN771:BN834">IF(AND($BB$1=12,$A771=12,$BC$1=$B771),$P771,"")</f>
        <v/>
      </c>
    </row>
    <row r="772" spans="1:66" ht="15.75" customHeight="1">
      <c r="A772" s="50" t="str">
        <f>IF('S.D.PASTE SHEET'!A772="","",'S.D.PASTE SHEET'!A772)</f>
        <v/>
      </c>
      <c s="50" t="str">
        <f>IF('S.D.PASTE SHEET'!B772="","",'S.D.PASTE SHEET'!B772)</f>
        <v/>
      </c>
      <c s="50" t="str">
        <f>IF('S.D.PASTE SHEET'!C772="","",'S.D.PASTE SHEET'!C772)</f>
        <v/>
      </c>
      <c s="51" t="str">
        <f>IF('S.D.PASTE SHEET'!D772="","",'S.D.PASTE SHEET'!D772)</f>
        <v/>
      </c>
      <c s="50" t="str">
        <f>IF('S.D.PASTE SHEET'!E772="","",UPPER('S.D.PASTE SHEET'!E772))</f>
        <v/>
      </c>
      <c s="50" t="str">
        <f>IF('S.D.PASTE SHEET'!F772="","",'S.D.PASTE SHEET'!F772)</f>
        <v/>
      </c>
      <c s="50" t="str">
        <f>IF('S.D.PASTE SHEET'!G772="","",UPPER('S.D.PASTE SHEET'!G772))</f>
        <v/>
      </c>
      <c s="50" t="str">
        <f>IF('S.D.PASTE SHEET'!H772="","",UPPER('S.D.PASTE SHEET'!H772))</f>
        <v/>
      </c>
      <c s="50" t="str">
        <f>IF('S.D.PASTE SHEET'!I772="","",'S.D.PASTE SHEET'!I772)</f>
        <v/>
      </c>
      <c s="51" t="str">
        <f>IF('S.D.PASTE SHEET'!J772="","",'S.D.PASTE SHEET'!J772)</f>
        <v/>
      </c>
      <c s="50" t="str">
        <f>IF('S.D.PASTE SHEET'!K772="","",'S.D.PASTE SHEET'!K772)</f>
        <v/>
      </c>
      <c s="50" t="str">
        <f>IF('S.D.PASTE SHEET'!L772="","",'S.D.PASTE SHEET'!L772)</f>
        <v/>
      </c>
      <c s="50" t="str">
        <f>IF('S.D.PASTE SHEET'!M772="","",'S.D.PASTE SHEET'!M772)</f>
        <v/>
      </c>
      <c s="50" t="str">
        <f>IF('S.D.PASTE SHEET'!N772="","",'S.D.PASTE SHEET'!N772)</f>
        <v/>
      </c>
      <c s="50" t="str">
        <f>IF('S.D.PASTE SHEET'!O772="","",'S.D.PASTE SHEET'!O772)</f>
        <v/>
      </c>
      <c s="50" t="str">
        <f>IF('S.D.PASTE SHEET'!P772="","",'S.D.PASTE SHEET'!P772)</f>
        <v/>
      </c>
      <c s="50" t="str">
        <f>IF('S.D.PASTE SHEET'!Q772="","",'S.D.PASTE SHEET'!Q772)</f>
        <v/>
      </c>
      <c s="50" t="str">
        <f>IF('S.D.PASTE SHEET'!R772="","",'S.D.PASTE SHEET'!R772)</f>
        <v/>
      </c>
      <c s="50" t="str">
        <f>IF('S.D.PASTE SHEET'!S772="","",'S.D.PASTE SHEET'!S772)</f>
        <v/>
      </c>
      <c s="50" t="str">
        <f>IF('S.D.PASTE SHEET'!T772="","",'S.D.PASTE SHEET'!T772)</f>
        <v/>
      </c>
      <c s="50" t="str">
        <f>IF('S.D.PASTE SHEET'!U772="","",'S.D.PASTE SHEET'!U772)</f>
        <v/>
      </c>
      <c s="50" t="str">
        <f>IF('S.D.PASTE SHEET'!V772="","",'S.D.PASTE SHEET'!V772)</f>
        <v/>
      </c>
      <c s="50" t="str">
        <f>IF('S.D.PASTE SHEET'!W772="","",'S.D.PASTE SHEET'!W772)</f>
        <v/>
      </c>
      <c s="50" t="str">
        <f>IF('S.D.PASTE SHEET'!X772="","",'S.D.PASTE SHEET'!X772)</f>
        <v/>
      </c>
      <c s="50" t="str">
        <f>IF('S.D.PASTE SHEET'!Y772="","",'S.D.PASTE SHEET'!Y772)</f>
        <v/>
      </c>
      <c s="50" t="str">
        <f>IF('S.D.PASTE SHEET'!Z772="","",'S.D.PASTE SHEET'!Z772)</f>
        <v/>
      </c>
      <c s="50" t="str">
        <f>IF('S.D.PASTE SHEET'!AA772="","",'S.D.PASTE SHEET'!AA772)</f>
        <v/>
      </c>
      <c s="50" t="str">
        <f>IF('S.D.PASTE SHEET'!AB772="","",'S.D.PASTE SHEET'!AB772)</f>
        <v/>
      </c>
      <c s="50" t="str">
        <f>IF('S.D.PASTE SHEET'!AC772="","",'S.D.PASTE SHEET'!AC772)</f>
        <v/>
      </c>
      <c s="50" t="str">
        <f>IF('S.D.PASTE SHEET'!AD772="","",'S.D.PASTE SHEET'!AD772)</f>
        <v/>
      </c>
      <c s="52"/>
      <c s="48" t="str">
        <f>IF(AK772="","",IF(AK772&gt;0,COUNT($AG$2:AG772),""))</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IF(BC772="","",IF(BC772&gt;0,COUNT($AY$2:AY772),""))</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73" spans="1:66" ht="15.75" customHeight="1">
      <c r="A773" s="50" t="str">
        <f>IF('S.D.PASTE SHEET'!A773="","",'S.D.PASTE SHEET'!A773)</f>
        <v/>
      </c>
      <c s="50" t="str">
        <f>IF('S.D.PASTE SHEET'!B773="","",'S.D.PASTE SHEET'!B773)</f>
        <v/>
      </c>
      <c s="50" t="str">
        <f>IF('S.D.PASTE SHEET'!C773="","",'S.D.PASTE SHEET'!C773)</f>
        <v/>
      </c>
      <c s="51" t="str">
        <f>IF('S.D.PASTE SHEET'!D773="","",'S.D.PASTE SHEET'!D773)</f>
        <v/>
      </c>
      <c s="50" t="str">
        <f>IF('S.D.PASTE SHEET'!E773="","",UPPER('S.D.PASTE SHEET'!E773))</f>
        <v/>
      </c>
      <c s="50" t="str">
        <f>IF('S.D.PASTE SHEET'!F773="","",'S.D.PASTE SHEET'!F773)</f>
        <v/>
      </c>
      <c s="50" t="str">
        <f>IF('S.D.PASTE SHEET'!G773="","",UPPER('S.D.PASTE SHEET'!G773))</f>
        <v/>
      </c>
      <c s="50" t="str">
        <f>IF('S.D.PASTE SHEET'!H773="","",UPPER('S.D.PASTE SHEET'!H773))</f>
        <v/>
      </c>
      <c s="50" t="str">
        <f>IF('S.D.PASTE SHEET'!I773="","",'S.D.PASTE SHEET'!I773)</f>
        <v/>
      </c>
      <c s="51" t="str">
        <f>IF('S.D.PASTE SHEET'!J773="","",'S.D.PASTE SHEET'!J773)</f>
        <v/>
      </c>
      <c s="50" t="str">
        <f>IF('S.D.PASTE SHEET'!K773="","",'S.D.PASTE SHEET'!K773)</f>
        <v/>
      </c>
      <c s="50" t="str">
        <f>IF('S.D.PASTE SHEET'!L773="","",'S.D.PASTE SHEET'!L773)</f>
        <v/>
      </c>
      <c s="50" t="str">
        <f>IF('S.D.PASTE SHEET'!M773="","",'S.D.PASTE SHEET'!M773)</f>
        <v/>
      </c>
      <c s="50" t="str">
        <f>IF('S.D.PASTE SHEET'!N773="","",'S.D.PASTE SHEET'!N773)</f>
        <v/>
      </c>
      <c s="50" t="str">
        <f>IF('S.D.PASTE SHEET'!O773="","",'S.D.PASTE SHEET'!O773)</f>
        <v/>
      </c>
      <c s="50" t="str">
        <f>IF('S.D.PASTE SHEET'!P773="","",'S.D.PASTE SHEET'!P773)</f>
        <v/>
      </c>
      <c s="50" t="str">
        <f>IF('S.D.PASTE SHEET'!Q773="","",'S.D.PASTE SHEET'!Q773)</f>
        <v/>
      </c>
      <c s="50" t="str">
        <f>IF('S.D.PASTE SHEET'!R773="","",'S.D.PASTE SHEET'!R773)</f>
        <v/>
      </c>
      <c s="50" t="str">
        <f>IF('S.D.PASTE SHEET'!S773="","",'S.D.PASTE SHEET'!S773)</f>
        <v/>
      </c>
      <c s="50" t="str">
        <f>IF('S.D.PASTE SHEET'!T773="","",'S.D.PASTE SHEET'!T773)</f>
        <v/>
      </c>
      <c s="50" t="str">
        <f>IF('S.D.PASTE SHEET'!U773="","",'S.D.PASTE SHEET'!U773)</f>
        <v/>
      </c>
      <c s="50" t="str">
        <f>IF('S.D.PASTE SHEET'!V773="","",'S.D.PASTE SHEET'!V773)</f>
        <v/>
      </c>
      <c s="50" t="str">
        <f>IF('S.D.PASTE SHEET'!W773="","",'S.D.PASTE SHEET'!W773)</f>
        <v/>
      </c>
      <c s="50" t="str">
        <f>IF('S.D.PASTE SHEET'!X773="","",'S.D.PASTE SHEET'!X773)</f>
        <v/>
      </c>
      <c s="50" t="str">
        <f>IF('S.D.PASTE SHEET'!Y773="","",'S.D.PASTE SHEET'!Y773)</f>
        <v/>
      </c>
      <c s="50" t="str">
        <f>IF('S.D.PASTE SHEET'!Z773="","",'S.D.PASTE SHEET'!Z773)</f>
        <v/>
      </c>
      <c s="50" t="str">
        <f>IF('S.D.PASTE SHEET'!AA773="","",'S.D.PASTE SHEET'!AA773)</f>
        <v/>
      </c>
      <c s="50" t="str">
        <f>IF('S.D.PASTE SHEET'!AB773="","",'S.D.PASTE SHEET'!AB773)</f>
        <v/>
      </c>
      <c s="50" t="str">
        <f>IF('S.D.PASTE SHEET'!AC773="","",'S.D.PASTE SHEET'!AC773)</f>
        <v/>
      </c>
      <c s="50" t="str">
        <f>IF('S.D.PASTE SHEET'!AD773="","",'S.D.PASTE SHEET'!AD773)</f>
        <v/>
      </c>
      <c s="52"/>
      <c s="48" t="str">
        <f>IF(AK773="","",IF(AK773&gt;0,COUNT($AG$2:AG773),""))</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IF(BC773="","",IF(BC773&gt;0,COUNT($AY$2:AY773),""))</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74" spans="1:66" ht="15.75" customHeight="1">
      <c r="A774" s="50" t="str">
        <f>IF('S.D.PASTE SHEET'!A774="","",'S.D.PASTE SHEET'!A774)</f>
        <v/>
      </c>
      <c s="50" t="str">
        <f>IF('S.D.PASTE SHEET'!B774="","",'S.D.PASTE SHEET'!B774)</f>
        <v/>
      </c>
      <c s="50" t="str">
        <f>IF('S.D.PASTE SHEET'!C774="","",'S.D.PASTE SHEET'!C774)</f>
        <v/>
      </c>
      <c s="51" t="str">
        <f>IF('S.D.PASTE SHEET'!D774="","",'S.D.PASTE SHEET'!D774)</f>
        <v/>
      </c>
      <c s="50" t="str">
        <f>IF('S.D.PASTE SHEET'!E774="","",UPPER('S.D.PASTE SHEET'!E774))</f>
        <v/>
      </c>
      <c s="50" t="str">
        <f>IF('S.D.PASTE SHEET'!F774="","",'S.D.PASTE SHEET'!F774)</f>
        <v/>
      </c>
      <c s="50" t="str">
        <f>IF('S.D.PASTE SHEET'!G774="","",UPPER('S.D.PASTE SHEET'!G774))</f>
        <v/>
      </c>
      <c s="50" t="str">
        <f>IF('S.D.PASTE SHEET'!H774="","",UPPER('S.D.PASTE SHEET'!H774))</f>
        <v/>
      </c>
      <c s="50" t="str">
        <f>IF('S.D.PASTE SHEET'!I774="","",'S.D.PASTE SHEET'!I774)</f>
        <v/>
      </c>
      <c s="51" t="str">
        <f>IF('S.D.PASTE SHEET'!J774="","",'S.D.PASTE SHEET'!J774)</f>
        <v/>
      </c>
      <c s="50" t="str">
        <f>IF('S.D.PASTE SHEET'!K774="","",'S.D.PASTE SHEET'!K774)</f>
        <v/>
      </c>
      <c s="50" t="str">
        <f>IF('S.D.PASTE SHEET'!L774="","",'S.D.PASTE SHEET'!L774)</f>
        <v/>
      </c>
      <c s="50" t="str">
        <f>IF('S.D.PASTE SHEET'!M774="","",'S.D.PASTE SHEET'!M774)</f>
        <v/>
      </c>
      <c s="50" t="str">
        <f>IF('S.D.PASTE SHEET'!N774="","",'S.D.PASTE SHEET'!N774)</f>
        <v/>
      </c>
      <c s="50" t="str">
        <f>IF('S.D.PASTE SHEET'!O774="","",'S.D.PASTE SHEET'!O774)</f>
        <v/>
      </c>
      <c s="50" t="str">
        <f>IF('S.D.PASTE SHEET'!P774="","",'S.D.PASTE SHEET'!P774)</f>
        <v/>
      </c>
      <c s="50" t="str">
        <f>IF('S.D.PASTE SHEET'!Q774="","",'S.D.PASTE SHEET'!Q774)</f>
        <v/>
      </c>
      <c s="50" t="str">
        <f>IF('S.D.PASTE SHEET'!R774="","",'S.D.PASTE SHEET'!R774)</f>
        <v/>
      </c>
      <c s="50" t="str">
        <f>IF('S.D.PASTE SHEET'!S774="","",'S.D.PASTE SHEET'!S774)</f>
        <v/>
      </c>
      <c s="50" t="str">
        <f>IF('S.D.PASTE SHEET'!T774="","",'S.D.PASTE SHEET'!T774)</f>
        <v/>
      </c>
      <c s="50" t="str">
        <f>IF('S.D.PASTE SHEET'!U774="","",'S.D.PASTE SHEET'!U774)</f>
        <v/>
      </c>
      <c s="50" t="str">
        <f>IF('S.D.PASTE SHEET'!V774="","",'S.D.PASTE SHEET'!V774)</f>
        <v/>
      </c>
      <c s="50" t="str">
        <f>IF('S.D.PASTE SHEET'!W774="","",'S.D.PASTE SHEET'!W774)</f>
        <v/>
      </c>
      <c s="50" t="str">
        <f>IF('S.D.PASTE SHEET'!X774="","",'S.D.PASTE SHEET'!X774)</f>
        <v/>
      </c>
      <c s="50" t="str">
        <f>IF('S.D.PASTE SHEET'!Y774="","",'S.D.PASTE SHEET'!Y774)</f>
        <v/>
      </c>
      <c s="50" t="str">
        <f>IF('S.D.PASTE SHEET'!Z774="","",'S.D.PASTE SHEET'!Z774)</f>
        <v/>
      </c>
      <c s="50" t="str">
        <f>IF('S.D.PASTE SHEET'!AA774="","",'S.D.PASTE SHEET'!AA774)</f>
        <v/>
      </c>
      <c s="50" t="str">
        <f>IF('S.D.PASTE SHEET'!AB774="","",'S.D.PASTE SHEET'!AB774)</f>
        <v/>
      </c>
      <c s="50" t="str">
        <f>IF('S.D.PASTE SHEET'!AC774="","",'S.D.PASTE SHEET'!AC774)</f>
        <v/>
      </c>
      <c s="50" t="str">
        <f>IF('S.D.PASTE SHEET'!AD774="","",'S.D.PASTE SHEET'!AD774)</f>
        <v/>
      </c>
      <c s="52"/>
      <c s="48" t="str">
        <f>IF(AK774="","",IF(AK774&gt;0,COUNT($AG$2:AG774),""))</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IF(BC774="","",IF(BC774&gt;0,COUNT($AY$2:AY774),""))</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75" spans="1:66" ht="15.75" customHeight="1">
      <c r="A775" s="50" t="str">
        <f>IF('S.D.PASTE SHEET'!A775="","",'S.D.PASTE SHEET'!A775)</f>
        <v/>
      </c>
      <c s="50" t="str">
        <f>IF('S.D.PASTE SHEET'!B775="","",'S.D.PASTE SHEET'!B775)</f>
        <v/>
      </c>
      <c s="50" t="str">
        <f>IF('S.D.PASTE SHEET'!C775="","",'S.D.PASTE SHEET'!C775)</f>
        <v/>
      </c>
      <c s="51" t="str">
        <f>IF('S.D.PASTE SHEET'!D775="","",'S.D.PASTE SHEET'!D775)</f>
        <v/>
      </c>
      <c s="50" t="str">
        <f>IF('S.D.PASTE SHEET'!E775="","",UPPER('S.D.PASTE SHEET'!E775))</f>
        <v/>
      </c>
      <c s="50" t="str">
        <f>IF('S.D.PASTE SHEET'!F775="","",'S.D.PASTE SHEET'!F775)</f>
        <v/>
      </c>
      <c s="50" t="str">
        <f>IF('S.D.PASTE SHEET'!G775="","",UPPER('S.D.PASTE SHEET'!G775))</f>
        <v/>
      </c>
      <c s="50" t="str">
        <f>IF('S.D.PASTE SHEET'!H775="","",UPPER('S.D.PASTE SHEET'!H775))</f>
        <v/>
      </c>
      <c s="50" t="str">
        <f>IF('S.D.PASTE SHEET'!I775="","",'S.D.PASTE SHEET'!I775)</f>
        <v/>
      </c>
      <c s="51" t="str">
        <f>IF('S.D.PASTE SHEET'!J775="","",'S.D.PASTE SHEET'!J775)</f>
        <v/>
      </c>
      <c s="50" t="str">
        <f>IF('S.D.PASTE SHEET'!K775="","",'S.D.PASTE SHEET'!K775)</f>
        <v/>
      </c>
      <c s="50" t="str">
        <f>IF('S.D.PASTE SHEET'!L775="","",'S.D.PASTE SHEET'!L775)</f>
        <v/>
      </c>
      <c s="50" t="str">
        <f>IF('S.D.PASTE SHEET'!M775="","",'S.D.PASTE SHEET'!M775)</f>
        <v/>
      </c>
      <c s="50" t="str">
        <f>IF('S.D.PASTE SHEET'!N775="","",'S.D.PASTE SHEET'!N775)</f>
        <v/>
      </c>
      <c s="50" t="str">
        <f>IF('S.D.PASTE SHEET'!O775="","",'S.D.PASTE SHEET'!O775)</f>
        <v/>
      </c>
      <c s="50" t="str">
        <f>IF('S.D.PASTE SHEET'!P775="","",'S.D.PASTE SHEET'!P775)</f>
        <v/>
      </c>
      <c s="50" t="str">
        <f>IF('S.D.PASTE SHEET'!Q775="","",'S.D.PASTE SHEET'!Q775)</f>
        <v/>
      </c>
      <c s="50" t="str">
        <f>IF('S.D.PASTE SHEET'!R775="","",'S.D.PASTE SHEET'!R775)</f>
        <v/>
      </c>
      <c s="50" t="str">
        <f>IF('S.D.PASTE SHEET'!S775="","",'S.D.PASTE SHEET'!S775)</f>
        <v/>
      </c>
      <c s="50" t="str">
        <f>IF('S.D.PASTE SHEET'!T775="","",'S.D.PASTE SHEET'!T775)</f>
        <v/>
      </c>
      <c s="50" t="str">
        <f>IF('S.D.PASTE SHEET'!U775="","",'S.D.PASTE SHEET'!U775)</f>
        <v/>
      </c>
      <c s="50" t="str">
        <f>IF('S.D.PASTE SHEET'!V775="","",'S.D.PASTE SHEET'!V775)</f>
        <v/>
      </c>
      <c s="50" t="str">
        <f>IF('S.D.PASTE SHEET'!W775="","",'S.D.PASTE SHEET'!W775)</f>
        <v/>
      </c>
      <c s="50" t="str">
        <f>IF('S.D.PASTE SHEET'!X775="","",'S.D.PASTE SHEET'!X775)</f>
        <v/>
      </c>
      <c s="50" t="str">
        <f>IF('S.D.PASTE SHEET'!Y775="","",'S.D.PASTE SHEET'!Y775)</f>
        <v/>
      </c>
      <c s="50" t="str">
        <f>IF('S.D.PASTE SHEET'!Z775="","",'S.D.PASTE SHEET'!Z775)</f>
        <v/>
      </c>
      <c s="50" t="str">
        <f>IF('S.D.PASTE SHEET'!AA775="","",'S.D.PASTE SHEET'!AA775)</f>
        <v/>
      </c>
      <c s="50" t="str">
        <f>IF('S.D.PASTE SHEET'!AB775="","",'S.D.PASTE SHEET'!AB775)</f>
        <v/>
      </c>
      <c s="50" t="str">
        <f>IF('S.D.PASTE SHEET'!AC775="","",'S.D.PASTE SHEET'!AC775)</f>
        <v/>
      </c>
      <c s="50" t="str">
        <f>IF('S.D.PASTE SHEET'!AD775="","",'S.D.PASTE SHEET'!AD775)</f>
        <v/>
      </c>
      <c s="52"/>
      <c s="48" t="str">
        <f>IF(AK775="","",IF(AK775&gt;0,COUNT($AG$2:AG775),""))</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IF(BC775="","",IF(BC775&gt;0,COUNT($AY$2:AY775),""))</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76" spans="1:66" ht="15.75" customHeight="1">
      <c r="A776" s="50" t="str">
        <f>IF('S.D.PASTE SHEET'!A776="","",'S.D.PASTE SHEET'!A776)</f>
        <v/>
      </c>
      <c s="50" t="str">
        <f>IF('S.D.PASTE SHEET'!B776="","",'S.D.PASTE SHEET'!B776)</f>
        <v/>
      </c>
      <c s="50" t="str">
        <f>IF('S.D.PASTE SHEET'!C776="","",'S.D.PASTE SHEET'!C776)</f>
        <v/>
      </c>
      <c s="51" t="str">
        <f>IF('S.D.PASTE SHEET'!D776="","",'S.D.PASTE SHEET'!D776)</f>
        <v/>
      </c>
      <c s="50" t="str">
        <f>IF('S.D.PASTE SHEET'!E776="","",UPPER('S.D.PASTE SHEET'!E776))</f>
        <v/>
      </c>
      <c s="50" t="str">
        <f>IF('S.D.PASTE SHEET'!F776="","",'S.D.PASTE SHEET'!F776)</f>
        <v/>
      </c>
      <c s="50" t="str">
        <f>IF('S.D.PASTE SHEET'!G776="","",UPPER('S.D.PASTE SHEET'!G776))</f>
        <v/>
      </c>
      <c s="50" t="str">
        <f>IF('S.D.PASTE SHEET'!H776="","",UPPER('S.D.PASTE SHEET'!H776))</f>
        <v/>
      </c>
      <c s="50" t="str">
        <f>IF('S.D.PASTE SHEET'!I776="","",'S.D.PASTE SHEET'!I776)</f>
        <v/>
      </c>
      <c s="51" t="str">
        <f>IF('S.D.PASTE SHEET'!J776="","",'S.D.PASTE SHEET'!J776)</f>
        <v/>
      </c>
      <c s="50" t="str">
        <f>IF('S.D.PASTE SHEET'!K776="","",'S.D.PASTE SHEET'!K776)</f>
        <v/>
      </c>
      <c s="50" t="str">
        <f>IF('S.D.PASTE SHEET'!L776="","",'S.D.PASTE SHEET'!L776)</f>
        <v/>
      </c>
      <c s="50" t="str">
        <f>IF('S.D.PASTE SHEET'!M776="","",'S.D.PASTE SHEET'!M776)</f>
        <v/>
      </c>
      <c s="50" t="str">
        <f>IF('S.D.PASTE SHEET'!N776="","",'S.D.PASTE SHEET'!N776)</f>
        <v/>
      </c>
      <c s="50" t="str">
        <f>IF('S.D.PASTE SHEET'!O776="","",'S.D.PASTE SHEET'!O776)</f>
        <v/>
      </c>
      <c s="50" t="str">
        <f>IF('S.D.PASTE SHEET'!P776="","",'S.D.PASTE SHEET'!P776)</f>
        <v/>
      </c>
      <c s="50" t="str">
        <f>IF('S.D.PASTE SHEET'!Q776="","",'S.D.PASTE SHEET'!Q776)</f>
        <v/>
      </c>
      <c s="50" t="str">
        <f>IF('S.D.PASTE SHEET'!R776="","",'S.D.PASTE SHEET'!R776)</f>
        <v/>
      </c>
      <c s="50" t="str">
        <f>IF('S.D.PASTE SHEET'!S776="","",'S.D.PASTE SHEET'!S776)</f>
        <v/>
      </c>
      <c s="50" t="str">
        <f>IF('S.D.PASTE SHEET'!T776="","",'S.D.PASTE SHEET'!T776)</f>
        <v/>
      </c>
      <c s="50" t="str">
        <f>IF('S.D.PASTE SHEET'!U776="","",'S.D.PASTE SHEET'!U776)</f>
        <v/>
      </c>
      <c s="50" t="str">
        <f>IF('S.D.PASTE SHEET'!V776="","",'S.D.PASTE SHEET'!V776)</f>
        <v/>
      </c>
      <c s="50" t="str">
        <f>IF('S.D.PASTE SHEET'!W776="","",'S.D.PASTE SHEET'!W776)</f>
        <v/>
      </c>
      <c s="50" t="str">
        <f>IF('S.D.PASTE SHEET'!X776="","",'S.D.PASTE SHEET'!X776)</f>
        <v/>
      </c>
      <c s="50" t="str">
        <f>IF('S.D.PASTE SHEET'!Y776="","",'S.D.PASTE SHEET'!Y776)</f>
        <v/>
      </c>
      <c s="50" t="str">
        <f>IF('S.D.PASTE SHEET'!Z776="","",'S.D.PASTE SHEET'!Z776)</f>
        <v/>
      </c>
      <c s="50" t="str">
        <f>IF('S.D.PASTE SHEET'!AA776="","",'S.D.PASTE SHEET'!AA776)</f>
        <v/>
      </c>
      <c s="50" t="str">
        <f>IF('S.D.PASTE SHEET'!AB776="","",'S.D.PASTE SHEET'!AB776)</f>
        <v/>
      </c>
      <c s="50" t="str">
        <f>IF('S.D.PASTE SHEET'!AC776="","",'S.D.PASTE SHEET'!AC776)</f>
        <v/>
      </c>
      <c s="50" t="str">
        <f>IF('S.D.PASTE SHEET'!AD776="","",'S.D.PASTE SHEET'!AD776)</f>
        <v/>
      </c>
      <c s="52"/>
      <c s="48" t="str">
        <f>IF(AK776="","",IF(AK776&gt;0,COUNT($AG$2:AG776),""))</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IF(BC776="","",IF(BC776&gt;0,COUNT($AY$2:AY776),""))</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77" spans="1:66" ht="15.75" customHeight="1">
      <c r="A777" s="50" t="str">
        <f>IF('S.D.PASTE SHEET'!A777="","",'S.D.PASTE SHEET'!A777)</f>
        <v/>
      </c>
      <c s="50" t="str">
        <f>IF('S.D.PASTE SHEET'!B777="","",'S.D.PASTE SHEET'!B777)</f>
        <v/>
      </c>
      <c s="50" t="str">
        <f>IF('S.D.PASTE SHEET'!C777="","",'S.D.PASTE SHEET'!C777)</f>
        <v/>
      </c>
      <c s="51" t="str">
        <f>IF('S.D.PASTE SHEET'!D777="","",'S.D.PASTE SHEET'!D777)</f>
        <v/>
      </c>
      <c s="50" t="str">
        <f>IF('S.D.PASTE SHEET'!E777="","",UPPER('S.D.PASTE SHEET'!E777))</f>
        <v/>
      </c>
      <c s="50" t="str">
        <f>IF('S.D.PASTE SHEET'!F777="","",'S.D.PASTE SHEET'!F777)</f>
        <v/>
      </c>
      <c s="50" t="str">
        <f>IF('S.D.PASTE SHEET'!G777="","",UPPER('S.D.PASTE SHEET'!G777))</f>
        <v/>
      </c>
      <c s="50" t="str">
        <f>IF('S.D.PASTE SHEET'!H777="","",UPPER('S.D.PASTE SHEET'!H777))</f>
        <v/>
      </c>
      <c s="50" t="str">
        <f>IF('S.D.PASTE SHEET'!I777="","",'S.D.PASTE SHEET'!I777)</f>
        <v/>
      </c>
      <c s="51" t="str">
        <f>IF('S.D.PASTE SHEET'!J777="","",'S.D.PASTE SHEET'!J777)</f>
        <v/>
      </c>
      <c s="50" t="str">
        <f>IF('S.D.PASTE SHEET'!K777="","",'S.D.PASTE SHEET'!K777)</f>
        <v/>
      </c>
      <c s="50" t="str">
        <f>IF('S.D.PASTE SHEET'!L777="","",'S.D.PASTE SHEET'!L777)</f>
        <v/>
      </c>
      <c s="50" t="str">
        <f>IF('S.D.PASTE SHEET'!M777="","",'S.D.PASTE SHEET'!M777)</f>
        <v/>
      </c>
      <c s="50" t="str">
        <f>IF('S.D.PASTE SHEET'!N777="","",'S.D.PASTE SHEET'!N777)</f>
        <v/>
      </c>
      <c s="50" t="str">
        <f>IF('S.D.PASTE SHEET'!O777="","",'S.D.PASTE SHEET'!O777)</f>
        <v/>
      </c>
      <c s="50" t="str">
        <f>IF('S.D.PASTE SHEET'!P777="","",'S.D.PASTE SHEET'!P777)</f>
        <v/>
      </c>
      <c s="50" t="str">
        <f>IF('S.D.PASTE SHEET'!Q777="","",'S.D.PASTE SHEET'!Q777)</f>
        <v/>
      </c>
      <c s="50" t="str">
        <f>IF('S.D.PASTE SHEET'!R777="","",'S.D.PASTE SHEET'!R777)</f>
        <v/>
      </c>
      <c s="50" t="str">
        <f>IF('S.D.PASTE SHEET'!S777="","",'S.D.PASTE SHEET'!S777)</f>
        <v/>
      </c>
      <c s="50" t="str">
        <f>IF('S.D.PASTE SHEET'!T777="","",'S.D.PASTE SHEET'!T777)</f>
        <v/>
      </c>
      <c s="50" t="str">
        <f>IF('S.D.PASTE SHEET'!U777="","",'S.D.PASTE SHEET'!U777)</f>
        <v/>
      </c>
      <c s="50" t="str">
        <f>IF('S.D.PASTE SHEET'!V777="","",'S.D.PASTE SHEET'!V777)</f>
        <v/>
      </c>
      <c s="50" t="str">
        <f>IF('S.D.PASTE SHEET'!W777="","",'S.D.PASTE SHEET'!W777)</f>
        <v/>
      </c>
      <c s="50" t="str">
        <f>IF('S.D.PASTE SHEET'!X777="","",'S.D.PASTE SHEET'!X777)</f>
        <v/>
      </c>
      <c s="50" t="str">
        <f>IF('S.D.PASTE SHEET'!Y777="","",'S.D.PASTE SHEET'!Y777)</f>
        <v/>
      </c>
      <c s="50" t="str">
        <f>IF('S.D.PASTE SHEET'!Z777="","",'S.D.PASTE SHEET'!Z777)</f>
        <v/>
      </c>
      <c s="50" t="str">
        <f>IF('S.D.PASTE SHEET'!AA777="","",'S.D.PASTE SHEET'!AA777)</f>
        <v/>
      </c>
      <c s="50" t="str">
        <f>IF('S.D.PASTE SHEET'!AB777="","",'S.D.PASTE SHEET'!AB777)</f>
        <v/>
      </c>
      <c s="50" t="str">
        <f>IF('S.D.PASTE SHEET'!AC777="","",'S.D.PASTE SHEET'!AC777)</f>
        <v/>
      </c>
      <c s="50" t="str">
        <f>IF('S.D.PASTE SHEET'!AD777="","",'S.D.PASTE SHEET'!AD777)</f>
        <v/>
      </c>
      <c s="52"/>
      <c s="48" t="str">
        <f>IF(AK777="","",IF(AK777&gt;0,COUNT($AG$2:AG777),""))</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IF(BC777="","",IF(BC777&gt;0,COUNT($AY$2:AY777),""))</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78" spans="1:66" ht="15.75" customHeight="1">
      <c r="A778" s="50" t="str">
        <f>IF('S.D.PASTE SHEET'!A778="","",'S.D.PASTE SHEET'!A778)</f>
        <v/>
      </c>
      <c s="50" t="str">
        <f>IF('S.D.PASTE SHEET'!B778="","",'S.D.PASTE SHEET'!B778)</f>
        <v/>
      </c>
      <c s="50" t="str">
        <f>IF('S.D.PASTE SHEET'!C778="","",'S.D.PASTE SHEET'!C778)</f>
        <v/>
      </c>
      <c s="51" t="str">
        <f>IF('S.D.PASTE SHEET'!D778="","",'S.D.PASTE SHEET'!D778)</f>
        <v/>
      </c>
      <c s="50" t="str">
        <f>IF('S.D.PASTE SHEET'!E778="","",UPPER('S.D.PASTE SHEET'!E778))</f>
        <v/>
      </c>
      <c s="50" t="str">
        <f>IF('S.D.PASTE SHEET'!F778="","",'S.D.PASTE SHEET'!F778)</f>
        <v/>
      </c>
      <c s="50" t="str">
        <f>IF('S.D.PASTE SHEET'!G778="","",UPPER('S.D.PASTE SHEET'!G778))</f>
        <v/>
      </c>
      <c s="50" t="str">
        <f>IF('S.D.PASTE SHEET'!H778="","",UPPER('S.D.PASTE SHEET'!H778))</f>
        <v/>
      </c>
      <c s="50" t="str">
        <f>IF('S.D.PASTE SHEET'!I778="","",'S.D.PASTE SHEET'!I778)</f>
        <v/>
      </c>
      <c s="51" t="str">
        <f>IF('S.D.PASTE SHEET'!J778="","",'S.D.PASTE SHEET'!J778)</f>
        <v/>
      </c>
      <c s="50" t="str">
        <f>IF('S.D.PASTE SHEET'!K778="","",'S.D.PASTE SHEET'!K778)</f>
        <v/>
      </c>
      <c s="50" t="str">
        <f>IF('S.D.PASTE SHEET'!L778="","",'S.D.PASTE SHEET'!L778)</f>
        <v/>
      </c>
      <c s="50" t="str">
        <f>IF('S.D.PASTE SHEET'!M778="","",'S.D.PASTE SHEET'!M778)</f>
        <v/>
      </c>
      <c s="50" t="str">
        <f>IF('S.D.PASTE SHEET'!N778="","",'S.D.PASTE SHEET'!N778)</f>
        <v/>
      </c>
      <c s="50" t="str">
        <f>IF('S.D.PASTE SHEET'!O778="","",'S.D.PASTE SHEET'!O778)</f>
        <v/>
      </c>
      <c s="50" t="str">
        <f>IF('S.D.PASTE SHEET'!P778="","",'S.D.PASTE SHEET'!P778)</f>
        <v/>
      </c>
      <c s="50" t="str">
        <f>IF('S.D.PASTE SHEET'!Q778="","",'S.D.PASTE SHEET'!Q778)</f>
        <v/>
      </c>
      <c s="50" t="str">
        <f>IF('S.D.PASTE SHEET'!R778="","",'S.D.PASTE SHEET'!R778)</f>
        <v/>
      </c>
      <c s="50" t="str">
        <f>IF('S.D.PASTE SHEET'!S778="","",'S.D.PASTE SHEET'!S778)</f>
        <v/>
      </c>
      <c s="50" t="str">
        <f>IF('S.D.PASTE SHEET'!T778="","",'S.D.PASTE SHEET'!T778)</f>
        <v/>
      </c>
      <c s="50" t="str">
        <f>IF('S.D.PASTE SHEET'!U778="","",'S.D.PASTE SHEET'!U778)</f>
        <v/>
      </c>
      <c s="50" t="str">
        <f>IF('S.D.PASTE SHEET'!V778="","",'S.D.PASTE SHEET'!V778)</f>
        <v/>
      </c>
      <c s="50" t="str">
        <f>IF('S.D.PASTE SHEET'!W778="","",'S.D.PASTE SHEET'!W778)</f>
        <v/>
      </c>
      <c s="50" t="str">
        <f>IF('S.D.PASTE SHEET'!X778="","",'S.D.PASTE SHEET'!X778)</f>
        <v/>
      </c>
      <c s="50" t="str">
        <f>IF('S.D.PASTE SHEET'!Y778="","",'S.D.PASTE SHEET'!Y778)</f>
        <v/>
      </c>
      <c s="50" t="str">
        <f>IF('S.D.PASTE SHEET'!Z778="","",'S.D.PASTE SHEET'!Z778)</f>
        <v/>
      </c>
      <c s="50" t="str">
        <f>IF('S.D.PASTE SHEET'!AA778="","",'S.D.PASTE SHEET'!AA778)</f>
        <v/>
      </c>
      <c s="50" t="str">
        <f>IF('S.D.PASTE SHEET'!AB778="","",'S.D.PASTE SHEET'!AB778)</f>
        <v/>
      </c>
      <c s="50" t="str">
        <f>IF('S.D.PASTE SHEET'!AC778="","",'S.D.PASTE SHEET'!AC778)</f>
        <v/>
      </c>
      <c s="50" t="str">
        <f>IF('S.D.PASTE SHEET'!AD778="","",'S.D.PASTE SHEET'!AD778)</f>
        <v/>
      </c>
      <c s="52"/>
      <c s="48" t="str">
        <f>IF(AK778="","",IF(AK778&gt;0,COUNT($AG$2:AG778),""))</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IF(BC778="","",IF(BC778&gt;0,COUNT($AY$2:AY778),""))</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79" spans="1:66" ht="15.75" customHeight="1">
      <c r="A779" s="50" t="str">
        <f>IF('S.D.PASTE SHEET'!A779="","",'S.D.PASTE SHEET'!A779)</f>
        <v/>
      </c>
      <c s="50" t="str">
        <f>IF('S.D.PASTE SHEET'!B779="","",'S.D.PASTE SHEET'!B779)</f>
        <v/>
      </c>
      <c s="50" t="str">
        <f>IF('S.D.PASTE SHEET'!C779="","",'S.D.PASTE SHEET'!C779)</f>
        <v/>
      </c>
      <c s="51" t="str">
        <f>IF('S.D.PASTE SHEET'!D779="","",'S.D.PASTE SHEET'!D779)</f>
        <v/>
      </c>
      <c s="50" t="str">
        <f>IF('S.D.PASTE SHEET'!E779="","",UPPER('S.D.PASTE SHEET'!E779))</f>
        <v/>
      </c>
      <c s="50" t="str">
        <f>IF('S.D.PASTE SHEET'!F779="","",'S.D.PASTE SHEET'!F779)</f>
        <v/>
      </c>
      <c s="50" t="str">
        <f>IF('S.D.PASTE SHEET'!G779="","",UPPER('S.D.PASTE SHEET'!G779))</f>
        <v/>
      </c>
      <c s="50" t="str">
        <f>IF('S.D.PASTE SHEET'!H779="","",UPPER('S.D.PASTE SHEET'!H779))</f>
        <v/>
      </c>
      <c s="50" t="str">
        <f>IF('S.D.PASTE SHEET'!I779="","",'S.D.PASTE SHEET'!I779)</f>
        <v/>
      </c>
      <c s="51" t="str">
        <f>IF('S.D.PASTE SHEET'!J779="","",'S.D.PASTE SHEET'!J779)</f>
        <v/>
      </c>
      <c s="50" t="str">
        <f>IF('S.D.PASTE SHEET'!K779="","",'S.D.PASTE SHEET'!K779)</f>
        <v/>
      </c>
      <c s="50" t="str">
        <f>IF('S.D.PASTE SHEET'!L779="","",'S.D.PASTE SHEET'!L779)</f>
        <v/>
      </c>
      <c s="50" t="str">
        <f>IF('S.D.PASTE SHEET'!M779="","",'S.D.PASTE SHEET'!M779)</f>
        <v/>
      </c>
      <c s="50" t="str">
        <f>IF('S.D.PASTE SHEET'!N779="","",'S.D.PASTE SHEET'!N779)</f>
        <v/>
      </c>
      <c s="50" t="str">
        <f>IF('S.D.PASTE SHEET'!O779="","",'S.D.PASTE SHEET'!O779)</f>
        <v/>
      </c>
      <c s="50" t="str">
        <f>IF('S.D.PASTE SHEET'!P779="","",'S.D.PASTE SHEET'!P779)</f>
        <v/>
      </c>
      <c s="50" t="str">
        <f>IF('S.D.PASTE SHEET'!Q779="","",'S.D.PASTE SHEET'!Q779)</f>
        <v/>
      </c>
      <c s="50" t="str">
        <f>IF('S.D.PASTE SHEET'!R779="","",'S.D.PASTE SHEET'!R779)</f>
        <v/>
      </c>
      <c s="50" t="str">
        <f>IF('S.D.PASTE SHEET'!S779="","",'S.D.PASTE SHEET'!S779)</f>
        <v/>
      </c>
      <c s="50" t="str">
        <f>IF('S.D.PASTE SHEET'!T779="","",'S.D.PASTE SHEET'!T779)</f>
        <v/>
      </c>
      <c s="50" t="str">
        <f>IF('S.D.PASTE SHEET'!U779="","",'S.D.PASTE SHEET'!U779)</f>
        <v/>
      </c>
      <c s="50" t="str">
        <f>IF('S.D.PASTE SHEET'!V779="","",'S.D.PASTE SHEET'!V779)</f>
        <v/>
      </c>
      <c s="50" t="str">
        <f>IF('S.D.PASTE SHEET'!W779="","",'S.D.PASTE SHEET'!W779)</f>
        <v/>
      </c>
      <c s="50" t="str">
        <f>IF('S.D.PASTE SHEET'!X779="","",'S.D.PASTE SHEET'!X779)</f>
        <v/>
      </c>
      <c s="50" t="str">
        <f>IF('S.D.PASTE SHEET'!Y779="","",'S.D.PASTE SHEET'!Y779)</f>
        <v/>
      </c>
      <c s="50" t="str">
        <f>IF('S.D.PASTE SHEET'!Z779="","",'S.D.PASTE SHEET'!Z779)</f>
        <v/>
      </c>
      <c s="50" t="str">
        <f>IF('S.D.PASTE SHEET'!AA779="","",'S.D.PASTE SHEET'!AA779)</f>
        <v/>
      </c>
      <c s="50" t="str">
        <f>IF('S.D.PASTE SHEET'!AB779="","",'S.D.PASTE SHEET'!AB779)</f>
        <v/>
      </c>
      <c s="50" t="str">
        <f>IF('S.D.PASTE SHEET'!AC779="","",'S.D.PASTE SHEET'!AC779)</f>
        <v/>
      </c>
      <c s="50" t="str">
        <f>IF('S.D.PASTE SHEET'!AD779="","",'S.D.PASTE SHEET'!AD779)</f>
        <v/>
      </c>
      <c s="52"/>
      <c s="48" t="str">
        <f>IF(AK779="","",IF(AK779&gt;0,COUNT($AG$2:AG779),""))</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IF(BC779="","",IF(BC779&gt;0,COUNT($AY$2:AY779),""))</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80" spans="1:66" ht="15.75" customHeight="1">
      <c r="A780" s="50" t="str">
        <f>IF('S.D.PASTE SHEET'!A780="","",'S.D.PASTE SHEET'!A780)</f>
        <v/>
      </c>
      <c s="50" t="str">
        <f>IF('S.D.PASTE SHEET'!B780="","",'S.D.PASTE SHEET'!B780)</f>
        <v/>
      </c>
      <c s="50" t="str">
        <f>IF('S.D.PASTE SHEET'!C780="","",'S.D.PASTE SHEET'!C780)</f>
        <v/>
      </c>
      <c s="51" t="str">
        <f>IF('S.D.PASTE SHEET'!D780="","",'S.D.PASTE SHEET'!D780)</f>
        <v/>
      </c>
      <c s="50" t="str">
        <f>IF('S.D.PASTE SHEET'!E780="","",UPPER('S.D.PASTE SHEET'!E780))</f>
        <v/>
      </c>
      <c s="50" t="str">
        <f>IF('S.D.PASTE SHEET'!F780="","",'S.D.PASTE SHEET'!F780)</f>
        <v/>
      </c>
      <c s="50" t="str">
        <f>IF('S.D.PASTE SHEET'!G780="","",UPPER('S.D.PASTE SHEET'!G780))</f>
        <v/>
      </c>
      <c s="50" t="str">
        <f>IF('S.D.PASTE SHEET'!H780="","",UPPER('S.D.PASTE SHEET'!H780))</f>
        <v/>
      </c>
      <c s="50" t="str">
        <f>IF('S.D.PASTE SHEET'!I780="","",'S.D.PASTE SHEET'!I780)</f>
        <v/>
      </c>
      <c s="51" t="str">
        <f>IF('S.D.PASTE SHEET'!J780="","",'S.D.PASTE SHEET'!J780)</f>
        <v/>
      </c>
      <c s="50" t="str">
        <f>IF('S.D.PASTE SHEET'!K780="","",'S.D.PASTE SHEET'!K780)</f>
        <v/>
      </c>
      <c s="50" t="str">
        <f>IF('S.D.PASTE SHEET'!L780="","",'S.D.PASTE SHEET'!L780)</f>
        <v/>
      </c>
      <c s="50" t="str">
        <f>IF('S.D.PASTE SHEET'!M780="","",'S.D.PASTE SHEET'!M780)</f>
        <v/>
      </c>
      <c s="50" t="str">
        <f>IF('S.D.PASTE SHEET'!N780="","",'S.D.PASTE SHEET'!N780)</f>
        <v/>
      </c>
      <c s="50" t="str">
        <f>IF('S.D.PASTE SHEET'!O780="","",'S.D.PASTE SHEET'!O780)</f>
        <v/>
      </c>
      <c s="50" t="str">
        <f>IF('S.D.PASTE SHEET'!P780="","",'S.D.PASTE SHEET'!P780)</f>
        <v/>
      </c>
      <c s="50" t="str">
        <f>IF('S.D.PASTE SHEET'!Q780="","",'S.D.PASTE SHEET'!Q780)</f>
        <v/>
      </c>
      <c s="50" t="str">
        <f>IF('S.D.PASTE SHEET'!R780="","",'S.D.PASTE SHEET'!R780)</f>
        <v/>
      </c>
      <c s="50" t="str">
        <f>IF('S.D.PASTE SHEET'!S780="","",'S.D.PASTE SHEET'!S780)</f>
        <v/>
      </c>
      <c s="50" t="str">
        <f>IF('S.D.PASTE SHEET'!T780="","",'S.D.PASTE SHEET'!T780)</f>
        <v/>
      </c>
      <c s="50" t="str">
        <f>IF('S.D.PASTE SHEET'!U780="","",'S.D.PASTE SHEET'!U780)</f>
        <v/>
      </c>
      <c s="50" t="str">
        <f>IF('S.D.PASTE SHEET'!V780="","",'S.D.PASTE SHEET'!V780)</f>
        <v/>
      </c>
      <c s="50" t="str">
        <f>IF('S.D.PASTE SHEET'!W780="","",'S.D.PASTE SHEET'!W780)</f>
        <v/>
      </c>
      <c s="50" t="str">
        <f>IF('S.D.PASTE SHEET'!X780="","",'S.D.PASTE SHEET'!X780)</f>
        <v/>
      </c>
      <c s="50" t="str">
        <f>IF('S.D.PASTE SHEET'!Y780="","",'S.D.PASTE SHEET'!Y780)</f>
        <v/>
      </c>
      <c s="50" t="str">
        <f>IF('S.D.PASTE SHEET'!Z780="","",'S.D.PASTE SHEET'!Z780)</f>
        <v/>
      </c>
      <c s="50" t="str">
        <f>IF('S.D.PASTE SHEET'!AA780="","",'S.D.PASTE SHEET'!AA780)</f>
        <v/>
      </c>
      <c s="50" t="str">
        <f>IF('S.D.PASTE SHEET'!AB780="","",'S.D.PASTE SHEET'!AB780)</f>
        <v/>
      </c>
      <c s="50" t="str">
        <f>IF('S.D.PASTE SHEET'!AC780="","",'S.D.PASTE SHEET'!AC780)</f>
        <v/>
      </c>
      <c s="50" t="str">
        <f>IF('S.D.PASTE SHEET'!AD780="","",'S.D.PASTE SHEET'!AD780)</f>
        <v/>
      </c>
      <c s="52"/>
      <c s="48" t="str">
        <f>IF(AK780="","",IF(AK780&gt;0,COUNT($AG$2:AG780),""))</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IF(BC780="","",IF(BC780&gt;0,COUNT($AY$2:AY780),""))</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81" spans="1:66" ht="15.75" customHeight="1">
      <c r="A781" s="50" t="str">
        <f>IF('S.D.PASTE SHEET'!A781="","",'S.D.PASTE SHEET'!A781)</f>
        <v/>
      </c>
      <c s="50" t="str">
        <f>IF('S.D.PASTE SHEET'!B781="","",'S.D.PASTE SHEET'!B781)</f>
        <v/>
      </c>
      <c s="50" t="str">
        <f>IF('S.D.PASTE SHEET'!C781="","",'S.D.PASTE SHEET'!C781)</f>
        <v/>
      </c>
      <c s="51" t="str">
        <f>IF('S.D.PASTE SHEET'!D781="","",'S.D.PASTE SHEET'!D781)</f>
        <v/>
      </c>
      <c s="50" t="str">
        <f>IF('S.D.PASTE SHEET'!E781="","",UPPER('S.D.PASTE SHEET'!E781))</f>
        <v/>
      </c>
      <c s="50" t="str">
        <f>IF('S.D.PASTE SHEET'!F781="","",'S.D.PASTE SHEET'!F781)</f>
        <v/>
      </c>
      <c s="50" t="str">
        <f>IF('S.D.PASTE SHEET'!G781="","",UPPER('S.D.PASTE SHEET'!G781))</f>
        <v/>
      </c>
      <c s="50" t="str">
        <f>IF('S.D.PASTE SHEET'!H781="","",UPPER('S.D.PASTE SHEET'!H781))</f>
        <v/>
      </c>
      <c s="50" t="str">
        <f>IF('S.D.PASTE SHEET'!I781="","",'S.D.PASTE SHEET'!I781)</f>
        <v/>
      </c>
      <c s="51" t="str">
        <f>IF('S.D.PASTE SHEET'!J781="","",'S.D.PASTE SHEET'!J781)</f>
        <v/>
      </c>
      <c s="50" t="str">
        <f>IF('S.D.PASTE SHEET'!K781="","",'S.D.PASTE SHEET'!K781)</f>
        <v/>
      </c>
      <c s="50" t="str">
        <f>IF('S.D.PASTE SHEET'!L781="","",'S.D.PASTE SHEET'!L781)</f>
        <v/>
      </c>
      <c s="50" t="str">
        <f>IF('S.D.PASTE SHEET'!M781="","",'S.D.PASTE SHEET'!M781)</f>
        <v/>
      </c>
      <c s="50" t="str">
        <f>IF('S.D.PASTE SHEET'!N781="","",'S.D.PASTE SHEET'!N781)</f>
        <v/>
      </c>
      <c s="50" t="str">
        <f>IF('S.D.PASTE SHEET'!O781="","",'S.D.PASTE SHEET'!O781)</f>
        <v/>
      </c>
      <c s="50" t="str">
        <f>IF('S.D.PASTE SHEET'!P781="","",'S.D.PASTE SHEET'!P781)</f>
        <v/>
      </c>
      <c s="50" t="str">
        <f>IF('S.D.PASTE SHEET'!Q781="","",'S.D.PASTE SHEET'!Q781)</f>
        <v/>
      </c>
      <c s="50" t="str">
        <f>IF('S.D.PASTE SHEET'!R781="","",'S.D.PASTE SHEET'!R781)</f>
        <v/>
      </c>
      <c s="50" t="str">
        <f>IF('S.D.PASTE SHEET'!S781="","",'S.D.PASTE SHEET'!S781)</f>
        <v/>
      </c>
      <c s="50" t="str">
        <f>IF('S.D.PASTE SHEET'!T781="","",'S.D.PASTE SHEET'!T781)</f>
        <v/>
      </c>
      <c s="50" t="str">
        <f>IF('S.D.PASTE SHEET'!U781="","",'S.D.PASTE SHEET'!U781)</f>
        <v/>
      </c>
      <c s="50" t="str">
        <f>IF('S.D.PASTE SHEET'!V781="","",'S.D.PASTE SHEET'!V781)</f>
        <v/>
      </c>
      <c s="50" t="str">
        <f>IF('S.D.PASTE SHEET'!W781="","",'S.D.PASTE SHEET'!W781)</f>
        <v/>
      </c>
      <c s="50" t="str">
        <f>IF('S.D.PASTE SHEET'!X781="","",'S.D.PASTE SHEET'!X781)</f>
        <v/>
      </c>
      <c s="50" t="str">
        <f>IF('S.D.PASTE SHEET'!Y781="","",'S.D.PASTE SHEET'!Y781)</f>
        <v/>
      </c>
      <c s="50" t="str">
        <f>IF('S.D.PASTE SHEET'!Z781="","",'S.D.PASTE SHEET'!Z781)</f>
        <v/>
      </c>
      <c s="50" t="str">
        <f>IF('S.D.PASTE SHEET'!AA781="","",'S.D.PASTE SHEET'!AA781)</f>
        <v/>
      </c>
      <c s="50" t="str">
        <f>IF('S.D.PASTE SHEET'!AB781="","",'S.D.PASTE SHEET'!AB781)</f>
        <v/>
      </c>
      <c s="50" t="str">
        <f>IF('S.D.PASTE SHEET'!AC781="","",'S.D.PASTE SHEET'!AC781)</f>
        <v/>
      </c>
      <c s="50" t="str">
        <f>IF('S.D.PASTE SHEET'!AD781="","",'S.D.PASTE SHEET'!AD781)</f>
        <v/>
      </c>
      <c s="52"/>
      <c s="48" t="str">
        <f>IF(AK781="","",IF(AK781&gt;0,COUNT($AG$2:AG781),""))</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IF(BC781="","",IF(BC781&gt;0,COUNT($AY$2:AY781),""))</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82" spans="1:66" ht="15.75" customHeight="1">
      <c r="A782" s="50" t="str">
        <f>IF('S.D.PASTE SHEET'!A782="","",'S.D.PASTE SHEET'!A782)</f>
        <v/>
      </c>
      <c s="50" t="str">
        <f>IF('S.D.PASTE SHEET'!B782="","",'S.D.PASTE SHEET'!B782)</f>
        <v/>
      </c>
      <c s="50" t="str">
        <f>IF('S.D.PASTE SHEET'!C782="","",'S.D.PASTE SHEET'!C782)</f>
        <v/>
      </c>
      <c s="51" t="str">
        <f>IF('S.D.PASTE SHEET'!D782="","",'S.D.PASTE SHEET'!D782)</f>
        <v/>
      </c>
      <c s="50" t="str">
        <f>IF('S.D.PASTE SHEET'!E782="","",UPPER('S.D.PASTE SHEET'!E782))</f>
        <v/>
      </c>
      <c s="50" t="str">
        <f>IF('S.D.PASTE SHEET'!F782="","",'S.D.PASTE SHEET'!F782)</f>
        <v/>
      </c>
      <c s="50" t="str">
        <f>IF('S.D.PASTE SHEET'!G782="","",UPPER('S.D.PASTE SHEET'!G782))</f>
        <v/>
      </c>
      <c s="50" t="str">
        <f>IF('S.D.PASTE SHEET'!H782="","",UPPER('S.D.PASTE SHEET'!H782))</f>
        <v/>
      </c>
      <c s="50" t="str">
        <f>IF('S.D.PASTE SHEET'!I782="","",'S.D.PASTE SHEET'!I782)</f>
        <v/>
      </c>
      <c s="51" t="str">
        <f>IF('S.D.PASTE SHEET'!J782="","",'S.D.PASTE SHEET'!J782)</f>
        <v/>
      </c>
      <c s="50" t="str">
        <f>IF('S.D.PASTE SHEET'!K782="","",'S.D.PASTE SHEET'!K782)</f>
        <v/>
      </c>
      <c s="50" t="str">
        <f>IF('S.D.PASTE SHEET'!L782="","",'S.D.PASTE SHEET'!L782)</f>
        <v/>
      </c>
      <c s="50" t="str">
        <f>IF('S.D.PASTE SHEET'!M782="","",'S.D.PASTE SHEET'!M782)</f>
        <v/>
      </c>
      <c s="50" t="str">
        <f>IF('S.D.PASTE SHEET'!N782="","",'S.D.PASTE SHEET'!N782)</f>
        <v/>
      </c>
      <c s="50" t="str">
        <f>IF('S.D.PASTE SHEET'!O782="","",'S.D.PASTE SHEET'!O782)</f>
        <v/>
      </c>
      <c s="50" t="str">
        <f>IF('S.D.PASTE SHEET'!P782="","",'S.D.PASTE SHEET'!P782)</f>
        <v/>
      </c>
      <c s="50" t="str">
        <f>IF('S.D.PASTE SHEET'!Q782="","",'S.D.PASTE SHEET'!Q782)</f>
        <v/>
      </c>
      <c s="50" t="str">
        <f>IF('S.D.PASTE SHEET'!R782="","",'S.D.PASTE SHEET'!R782)</f>
        <v/>
      </c>
      <c s="50" t="str">
        <f>IF('S.D.PASTE SHEET'!S782="","",'S.D.PASTE SHEET'!S782)</f>
        <v/>
      </c>
      <c s="50" t="str">
        <f>IF('S.D.PASTE SHEET'!T782="","",'S.D.PASTE SHEET'!T782)</f>
        <v/>
      </c>
      <c s="50" t="str">
        <f>IF('S.D.PASTE SHEET'!U782="","",'S.D.PASTE SHEET'!U782)</f>
        <v/>
      </c>
      <c s="50" t="str">
        <f>IF('S.D.PASTE SHEET'!V782="","",'S.D.PASTE SHEET'!V782)</f>
        <v/>
      </c>
      <c s="50" t="str">
        <f>IF('S.D.PASTE SHEET'!W782="","",'S.D.PASTE SHEET'!W782)</f>
        <v/>
      </c>
      <c s="50" t="str">
        <f>IF('S.D.PASTE SHEET'!X782="","",'S.D.PASTE SHEET'!X782)</f>
        <v/>
      </c>
      <c s="50" t="str">
        <f>IF('S.D.PASTE SHEET'!Y782="","",'S.D.PASTE SHEET'!Y782)</f>
        <v/>
      </c>
      <c s="50" t="str">
        <f>IF('S.D.PASTE SHEET'!Z782="","",'S.D.PASTE SHEET'!Z782)</f>
        <v/>
      </c>
      <c s="50" t="str">
        <f>IF('S.D.PASTE SHEET'!AA782="","",'S.D.PASTE SHEET'!AA782)</f>
        <v/>
      </c>
      <c s="50" t="str">
        <f>IF('S.D.PASTE SHEET'!AB782="","",'S.D.PASTE SHEET'!AB782)</f>
        <v/>
      </c>
      <c s="50" t="str">
        <f>IF('S.D.PASTE SHEET'!AC782="","",'S.D.PASTE SHEET'!AC782)</f>
        <v/>
      </c>
      <c s="50" t="str">
        <f>IF('S.D.PASTE SHEET'!AD782="","",'S.D.PASTE SHEET'!AD782)</f>
        <v/>
      </c>
      <c s="52"/>
      <c s="48" t="str">
        <f>IF(AK782="","",IF(AK782&gt;0,COUNT($AG$2:AG782),""))</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IF(BC782="","",IF(BC782&gt;0,COUNT($AY$2:AY782),""))</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83" spans="1:66" ht="15.75" customHeight="1">
      <c r="A783" s="50" t="str">
        <f>IF('S.D.PASTE SHEET'!A783="","",'S.D.PASTE SHEET'!A783)</f>
        <v/>
      </c>
      <c s="50" t="str">
        <f>IF('S.D.PASTE SHEET'!B783="","",'S.D.PASTE SHEET'!B783)</f>
        <v/>
      </c>
      <c s="50" t="str">
        <f>IF('S.D.PASTE SHEET'!C783="","",'S.D.PASTE SHEET'!C783)</f>
        <v/>
      </c>
      <c s="51" t="str">
        <f>IF('S.D.PASTE SHEET'!D783="","",'S.D.PASTE SHEET'!D783)</f>
        <v/>
      </c>
      <c s="50" t="str">
        <f>IF('S.D.PASTE SHEET'!E783="","",UPPER('S.D.PASTE SHEET'!E783))</f>
        <v/>
      </c>
      <c s="50" t="str">
        <f>IF('S.D.PASTE SHEET'!F783="","",'S.D.PASTE SHEET'!F783)</f>
        <v/>
      </c>
      <c s="50" t="str">
        <f>IF('S.D.PASTE SHEET'!G783="","",UPPER('S.D.PASTE SHEET'!G783))</f>
        <v/>
      </c>
      <c s="50" t="str">
        <f>IF('S.D.PASTE SHEET'!H783="","",UPPER('S.D.PASTE SHEET'!H783))</f>
        <v/>
      </c>
      <c s="50" t="str">
        <f>IF('S.D.PASTE SHEET'!I783="","",'S.D.PASTE SHEET'!I783)</f>
        <v/>
      </c>
      <c s="51" t="str">
        <f>IF('S.D.PASTE SHEET'!J783="","",'S.D.PASTE SHEET'!J783)</f>
        <v/>
      </c>
      <c s="50" t="str">
        <f>IF('S.D.PASTE SHEET'!K783="","",'S.D.PASTE SHEET'!K783)</f>
        <v/>
      </c>
      <c s="50" t="str">
        <f>IF('S.D.PASTE SHEET'!L783="","",'S.D.PASTE SHEET'!L783)</f>
        <v/>
      </c>
      <c s="50" t="str">
        <f>IF('S.D.PASTE SHEET'!M783="","",'S.D.PASTE SHEET'!M783)</f>
        <v/>
      </c>
      <c s="50" t="str">
        <f>IF('S.D.PASTE SHEET'!N783="","",'S.D.PASTE SHEET'!N783)</f>
        <v/>
      </c>
      <c s="50" t="str">
        <f>IF('S.D.PASTE SHEET'!O783="","",'S.D.PASTE SHEET'!O783)</f>
        <v/>
      </c>
      <c s="50" t="str">
        <f>IF('S.D.PASTE SHEET'!P783="","",'S.D.PASTE SHEET'!P783)</f>
        <v/>
      </c>
      <c s="50" t="str">
        <f>IF('S.D.PASTE SHEET'!Q783="","",'S.D.PASTE SHEET'!Q783)</f>
        <v/>
      </c>
      <c s="50" t="str">
        <f>IF('S.D.PASTE SHEET'!R783="","",'S.D.PASTE SHEET'!R783)</f>
        <v/>
      </c>
      <c s="50" t="str">
        <f>IF('S.D.PASTE SHEET'!S783="","",'S.D.PASTE SHEET'!S783)</f>
        <v/>
      </c>
      <c s="50" t="str">
        <f>IF('S.D.PASTE SHEET'!T783="","",'S.D.PASTE SHEET'!T783)</f>
        <v/>
      </c>
      <c s="50" t="str">
        <f>IF('S.D.PASTE SHEET'!U783="","",'S.D.PASTE SHEET'!U783)</f>
        <v/>
      </c>
      <c s="50" t="str">
        <f>IF('S.D.PASTE SHEET'!V783="","",'S.D.PASTE SHEET'!V783)</f>
        <v/>
      </c>
      <c s="50" t="str">
        <f>IF('S.D.PASTE SHEET'!W783="","",'S.D.PASTE SHEET'!W783)</f>
        <v/>
      </c>
      <c s="50" t="str">
        <f>IF('S.D.PASTE SHEET'!X783="","",'S.D.PASTE SHEET'!X783)</f>
        <v/>
      </c>
      <c s="50" t="str">
        <f>IF('S.D.PASTE SHEET'!Y783="","",'S.D.PASTE SHEET'!Y783)</f>
        <v/>
      </c>
      <c s="50" t="str">
        <f>IF('S.D.PASTE SHEET'!Z783="","",'S.D.PASTE SHEET'!Z783)</f>
        <v/>
      </c>
      <c s="50" t="str">
        <f>IF('S.D.PASTE SHEET'!AA783="","",'S.D.PASTE SHEET'!AA783)</f>
        <v/>
      </c>
      <c s="50" t="str">
        <f>IF('S.D.PASTE SHEET'!AB783="","",'S.D.PASTE SHEET'!AB783)</f>
        <v/>
      </c>
      <c s="50" t="str">
        <f>IF('S.D.PASTE SHEET'!AC783="","",'S.D.PASTE SHEET'!AC783)</f>
        <v/>
      </c>
      <c s="50" t="str">
        <f>IF('S.D.PASTE SHEET'!AD783="","",'S.D.PASTE SHEET'!AD783)</f>
        <v/>
      </c>
      <c s="52"/>
      <c s="48" t="str">
        <f>IF(AK783="","",IF(AK783&gt;0,COUNT($AG$2:AG783),""))</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IF(BC783="","",IF(BC783&gt;0,COUNT($AY$2:AY783),""))</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84" spans="1:66" ht="15.75" customHeight="1">
      <c r="A784" s="50" t="str">
        <f>IF('S.D.PASTE SHEET'!A784="","",'S.D.PASTE SHEET'!A784)</f>
        <v/>
      </c>
      <c s="50" t="str">
        <f>IF('S.D.PASTE SHEET'!B784="","",'S.D.PASTE SHEET'!B784)</f>
        <v/>
      </c>
      <c s="50" t="str">
        <f>IF('S.D.PASTE SHEET'!C784="","",'S.D.PASTE SHEET'!C784)</f>
        <v/>
      </c>
      <c s="51" t="str">
        <f>IF('S.D.PASTE SHEET'!D784="","",'S.D.PASTE SHEET'!D784)</f>
        <v/>
      </c>
      <c s="50" t="str">
        <f>IF('S.D.PASTE SHEET'!E784="","",UPPER('S.D.PASTE SHEET'!E784))</f>
        <v/>
      </c>
      <c s="50" t="str">
        <f>IF('S.D.PASTE SHEET'!F784="","",'S.D.PASTE SHEET'!F784)</f>
        <v/>
      </c>
      <c s="50" t="str">
        <f>IF('S.D.PASTE SHEET'!G784="","",UPPER('S.D.PASTE SHEET'!G784))</f>
        <v/>
      </c>
      <c s="50" t="str">
        <f>IF('S.D.PASTE SHEET'!H784="","",UPPER('S.D.PASTE SHEET'!H784))</f>
        <v/>
      </c>
      <c s="50" t="str">
        <f>IF('S.D.PASTE SHEET'!I784="","",'S.D.PASTE SHEET'!I784)</f>
        <v/>
      </c>
      <c s="51" t="str">
        <f>IF('S.D.PASTE SHEET'!J784="","",'S.D.PASTE SHEET'!J784)</f>
        <v/>
      </c>
      <c s="50" t="str">
        <f>IF('S.D.PASTE SHEET'!K784="","",'S.D.PASTE SHEET'!K784)</f>
        <v/>
      </c>
      <c s="50" t="str">
        <f>IF('S.D.PASTE SHEET'!L784="","",'S.D.PASTE SHEET'!L784)</f>
        <v/>
      </c>
      <c s="50" t="str">
        <f>IF('S.D.PASTE SHEET'!M784="","",'S.D.PASTE SHEET'!M784)</f>
        <v/>
      </c>
      <c s="50" t="str">
        <f>IF('S.D.PASTE SHEET'!N784="","",'S.D.PASTE SHEET'!N784)</f>
        <v/>
      </c>
      <c s="50" t="str">
        <f>IF('S.D.PASTE SHEET'!O784="","",'S.D.PASTE SHEET'!O784)</f>
        <v/>
      </c>
      <c s="50" t="str">
        <f>IF('S.D.PASTE SHEET'!P784="","",'S.D.PASTE SHEET'!P784)</f>
        <v/>
      </c>
      <c s="50" t="str">
        <f>IF('S.D.PASTE SHEET'!Q784="","",'S.D.PASTE SHEET'!Q784)</f>
        <v/>
      </c>
      <c s="50" t="str">
        <f>IF('S.D.PASTE SHEET'!R784="","",'S.D.PASTE SHEET'!R784)</f>
        <v/>
      </c>
      <c s="50" t="str">
        <f>IF('S.D.PASTE SHEET'!S784="","",'S.D.PASTE SHEET'!S784)</f>
        <v/>
      </c>
      <c s="50" t="str">
        <f>IF('S.D.PASTE SHEET'!T784="","",'S.D.PASTE SHEET'!T784)</f>
        <v/>
      </c>
      <c s="50" t="str">
        <f>IF('S.D.PASTE SHEET'!U784="","",'S.D.PASTE SHEET'!U784)</f>
        <v/>
      </c>
      <c s="50" t="str">
        <f>IF('S.D.PASTE SHEET'!V784="","",'S.D.PASTE SHEET'!V784)</f>
        <v/>
      </c>
      <c s="50" t="str">
        <f>IF('S.D.PASTE SHEET'!W784="","",'S.D.PASTE SHEET'!W784)</f>
        <v/>
      </c>
      <c s="50" t="str">
        <f>IF('S.D.PASTE SHEET'!X784="","",'S.D.PASTE SHEET'!X784)</f>
        <v/>
      </c>
      <c s="50" t="str">
        <f>IF('S.D.PASTE SHEET'!Y784="","",'S.D.PASTE SHEET'!Y784)</f>
        <v/>
      </c>
      <c s="50" t="str">
        <f>IF('S.D.PASTE SHEET'!Z784="","",'S.D.PASTE SHEET'!Z784)</f>
        <v/>
      </c>
      <c s="50" t="str">
        <f>IF('S.D.PASTE SHEET'!AA784="","",'S.D.PASTE SHEET'!AA784)</f>
        <v/>
      </c>
      <c s="50" t="str">
        <f>IF('S.D.PASTE SHEET'!AB784="","",'S.D.PASTE SHEET'!AB784)</f>
        <v/>
      </c>
      <c s="50" t="str">
        <f>IF('S.D.PASTE SHEET'!AC784="","",'S.D.PASTE SHEET'!AC784)</f>
        <v/>
      </c>
      <c s="50" t="str">
        <f>IF('S.D.PASTE SHEET'!AD784="","",'S.D.PASTE SHEET'!AD784)</f>
        <v/>
      </c>
      <c s="52"/>
      <c s="48" t="str">
        <f>IF(AK784="","",IF(AK784&gt;0,COUNT($AG$2:AG784),""))</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IF(BC784="","",IF(BC784&gt;0,COUNT($AY$2:AY784),""))</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85" spans="1:66" ht="15.75" customHeight="1">
      <c r="A785" s="50" t="str">
        <f>IF('S.D.PASTE SHEET'!A785="","",'S.D.PASTE SHEET'!A785)</f>
        <v/>
      </c>
      <c s="50" t="str">
        <f>IF('S.D.PASTE SHEET'!B785="","",'S.D.PASTE SHEET'!B785)</f>
        <v/>
      </c>
      <c s="50" t="str">
        <f>IF('S.D.PASTE SHEET'!C785="","",'S.D.PASTE SHEET'!C785)</f>
        <v/>
      </c>
      <c s="51" t="str">
        <f>IF('S.D.PASTE SHEET'!D785="","",'S.D.PASTE SHEET'!D785)</f>
        <v/>
      </c>
      <c s="50" t="str">
        <f>IF('S.D.PASTE SHEET'!E785="","",UPPER('S.D.PASTE SHEET'!E785))</f>
        <v/>
      </c>
      <c s="50" t="str">
        <f>IF('S.D.PASTE SHEET'!F785="","",'S.D.PASTE SHEET'!F785)</f>
        <v/>
      </c>
      <c s="50" t="str">
        <f>IF('S.D.PASTE SHEET'!G785="","",UPPER('S.D.PASTE SHEET'!G785))</f>
        <v/>
      </c>
      <c s="50" t="str">
        <f>IF('S.D.PASTE SHEET'!H785="","",UPPER('S.D.PASTE SHEET'!H785))</f>
        <v/>
      </c>
      <c s="50" t="str">
        <f>IF('S.D.PASTE SHEET'!I785="","",'S.D.PASTE SHEET'!I785)</f>
        <v/>
      </c>
      <c s="51" t="str">
        <f>IF('S.D.PASTE SHEET'!J785="","",'S.D.PASTE SHEET'!J785)</f>
        <v/>
      </c>
      <c s="50" t="str">
        <f>IF('S.D.PASTE SHEET'!K785="","",'S.D.PASTE SHEET'!K785)</f>
        <v/>
      </c>
      <c s="50" t="str">
        <f>IF('S.D.PASTE SHEET'!L785="","",'S.D.PASTE SHEET'!L785)</f>
        <v/>
      </c>
      <c s="50" t="str">
        <f>IF('S.D.PASTE SHEET'!M785="","",'S.D.PASTE SHEET'!M785)</f>
        <v/>
      </c>
      <c s="50" t="str">
        <f>IF('S.D.PASTE SHEET'!N785="","",'S.D.PASTE SHEET'!N785)</f>
        <v/>
      </c>
      <c s="50" t="str">
        <f>IF('S.D.PASTE SHEET'!O785="","",'S.D.PASTE SHEET'!O785)</f>
        <v/>
      </c>
      <c s="50" t="str">
        <f>IF('S.D.PASTE SHEET'!P785="","",'S.D.PASTE SHEET'!P785)</f>
        <v/>
      </c>
      <c s="50" t="str">
        <f>IF('S.D.PASTE SHEET'!Q785="","",'S.D.PASTE SHEET'!Q785)</f>
        <v/>
      </c>
      <c s="50" t="str">
        <f>IF('S.D.PASTE SHEET'!R785="","",'S.D.PASTE SHEET'!R785)</f>
        <v/>
      </c>
      <c s="50" t="str">
        <f>IF('S.D.PASTE SHEET'!S785="","",'S.D.PASTE SHEET'!S785)</f>
        <v/>
      </c>
      <c s="50" t="str">
        <f>IF('S.D.PASTE SHEET'!T785="","",'S.D.PASTE SHEET'!T785)</f>
        <v/>
      </c>
      <c s="50" t="str">
        <f>IF('S.D.PASTE SHEET'!U785="","",'S.D.PASTE SHEET'!U785)</f>
        <v/>
      </c>
      <c s="50" t="str">
        <f>IF('S.D.PASTE SHEET'!V785="","",'S.D.PASTE SHEET'!V785)</f>
        <v/>
      </c>
      <c s="50" t="str">
        <f>IF('S.D.PASTE SHEET'!W785="","",'S.D.PASTE SHEET'!W785)</f>
        <v/>
      </c>
      <c s="50" t="str">
        <f>IF('S.D.PASTE SHEET'!X785="","",'S.D.PASTE SHEET'!X785)</f>
        <v/>
      </c>
      <c s="50" t="str">
        <f>IF('S.D.PASTE SHEET'!Y785="","",'S.D.PASTE SHEET'!Y785)</f>
        <v/>
      </c>
      <c s="50" t="str">
        <f>IF('S.D.PASTE SHEET'!Z785="","",'S.D.PASTE SHEET'!Z785)</f>
        <v/>
      </c>
      <c s="50" t="str">
        <f>IF('S.D.PASTE SHEET'!AA785="","",'S.D.PASTE SHEET'!AA785)</f>
        <v/>
      </c>
      <c s="50" t="str">
        <f>IF('S.D.PASTE SHEET'!AB785="","",'S.D.PASTE SHEET'!AB785)</f>
        <v/>
      </c>
      <c s="50" t="str">
        <f>IF('S.D.PASTE SHEET'!AC785="","",'S.D.PASTE SHEET'!AC785)</f>
        <v/>
      </c>
      <c s="50" t="str">
        <f>IF('S.D.PASTE SHEET'!AD785="","",'S.D.PASTE SHEET'!AD785)</f>
        <v/>
      </c>
      <c s="52"/>
      <c s="48" t="str">
        <f>IF(AK785="","",IF(AK785&gt;0,COUNT($AG$2:AG785),""))</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IF(BC785="","",IF(BC785&gt;0,COUNT($AY$2:AY785),""))</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86" spans="1:66" ht="15.75" customHeight="1">
      <c r="A786" s="50" t="str">
        <f>IF('S.D.PASTE SHEET'!A786="","",'S.D.PASTE SHEET'!A786)</f>
        <v/>
      </c>
      <c s="50" t="str">
        <f>IF('S.D.PASTE SHEET'!B786="","",'S.D.PASTE SHEET'!B786)</f>
        <v/>
      </c>
      <c s="50" t="str">
        <f>IF('S.D.PASTE SHEET'!C786="","",'S.D.PASTE SHEET'!C786)</f>
        <v/>
      </c>
      <c s="51" t="str">
        <f>IF('S.D.PASTE SHEET'!D786="","",'S.D.PASTE SHEET'!D786)</f>
        <v/>
      </c>
      <c s="50" t="str">
        <f>IF('S.D.PASTE SHEET'!E786="","",UPPER('S.D.PASTE SHEET'!E786))</f>
        <v/>
      </c>
      <c s="50" t="str">
        <f>IF('S.D.PASTE SHEET'!F786="","",'S.D.PASTE SHEET'!F786)</f>
        <v/>
      </c>
      <c s="50" t="str">
        <f>IF('S.D.PASTE SHEET'!G786="","",UPPER('S.D.PASTE SHEET'!G786))</f>
        <v/>
      </c>
      <c s="50" t="str">
        <f>IF('S.D.PASTE SHEET'!H786="","",UPPER('S.D.PASTE SHEET'!H786))</f>
        <v/>
      </c>
      <c s="50" t="str">
        <f>IF('S.D.PASTE SHEET'!I786="","",'S.D.PASTE SHEET'!I786)</f>
        <v/>
      </c>
      <c s="51" t="str">
        <f>IF('S.D.PASTE SHEET'!J786="","",'S.D.PASTE SHEET'!J786)</f>
        <v/>
      </c>
      <c s="50" t="str">
        <f>IF('S.D.PASTE SHEET'!K786="","",'S.D.PASTE SHEET'!K786)</f>
        <v/>
      </c>
      <c s="50" t="str">
        <f>IF('S.D.PASTE SHEET'!L786="","",'S.D.PASTE SHEET'!L786)</f>
        <v/>
      </c>
      <c s="50" t="str">
        <f>IF('S.D.PASTE SHEET'!M786="","",'S.D.PASTE SHEET'!M786)</f>
        <v/>
      </c>
      <c s="50" t="str">
        <f>IF('S.D.PASTE SHEET'!N786="","",'S.D.PASTE SHEET'!N786)</f>
        <v/>
      </c>
      <c s="50" t="str">
        <f>IF('S.D.PASTE SHEET'!O786="","",'S.D.PASTE SHEET'!O786)</f>
        <v/>
      </c>
      <c s="50" t="str">
        <f>IF('S.D.PASTE SHEET'!P786="","",'S.D.PASTE SHEET'!P786)</f>
        <v/>
      </c>
      <c s="50" t="str">
        <f>IF('S.D.PASTE SHEET'!Q786="","",'S.D.PASTE SHEET'!Q786)</f>
        <v/>
      </c>
      <c s="50" t="str">
        <f>IF('S.D.PASTE SHEET'!R786="","",'S.D.PASTE SHEET'!R786)</f>
        <v/>
      </c>
      <c s="50" t="str">
        <f>IF('S.D.PASTE SHEET'!S786="","",'S.D.PASTE SHEET'!S786)</f>
        <v/>
      </c>
      <c s="50" t="str">
        <f>IF('S.D.PASTE SHEET'!T786="","",'S.D.PASTE SHEET'!T786)</f>
        <v/>
      </c>
      <c s="50" t="str">
        <f>IF('S.D.PASTE SHEET'!U786="","",'S.D.PASTE SHEET'!U786)</f>
        <v/>
      </c>
      <c s="50" t="str">
        <f>IF('S.D.PASTE SHEET'!V786="","",'S.D.PASTE SHEET'!V786)</f>
        <v/>
      </c>
      <c s="50" t="str">
        <f>IF('S.D.PASTE SHEET'!W786="","",'S.D.PASTE SHEET'!W786)</f>
        <v/>
      </c>
      <c s="50" t="str">
        <f>IF('S.D.PASTE SHEET'!X786="","",'S.D.PASTE SHEET'!X786)</f>
        <v/>
      </c>
      <c s="50" t="str">
        <f>IF('S.D.PASTE SHEET'!Y786="","",'S.D.PASTE SHEET'!Y786)</f>
        <v/>
      </c>
      <c s="50" t="str">
        <f>IF('S.D.PASTE SHEET'!Z786="","",'S.D.PASTE SHEET'!Z786)</f>
        <v/>
      </c>
      <c s="50" t="str">
        <f>IF('S.D.PASTE SHEET'!AA786="","",'S.D.PASTE SHEET'!AA786)</f>
        <v/>
      </c>
      <c s="50" t="str">
        <f>IF('S.D.PASTE SHEET'!AB786="","",'S.D.PASTE SHEET'!AB786)</f>
        <v/>
      </c>
      <c s="50" t="str">
        <f>IF('S.D.PASTE SHEET'!AC786="","",'S.D.PASTE SHEET'!AC786)</f>
        <v/>
      </c>
      <c s="50" t="str">
        <f>IF('S.D.PASTE SHEET'!AD786="","",'S.D.PASTE SHEET'!AD786)</f>
        <v/>
      </c>
      <c s="52"/>
      <c s="48" t="str">
        <f>IF(AK786="","",IF(AK786&gt;0,COUNT($AG$2:AG786),""))</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IF(BC786="","",IF(BC786&gt;0,COUNT($AY$2:AY786),""))</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87" spans="1:66" ht="15.75" customHeight="1">
      <c r="A787" s="50" t="str">
        <f>IF('S.D.PASTE SHEET'!A787="","",'S.D.PASTE SHEET'!A787)</f>
        <v/>
      </c>
      <c s="50" t="str">
        <f>IF('S.D.PASTE SHEET'!B787="","",'S.D.PASTE SHEET'!B787)</f>
        <v/>
      </c>
      <c s="50" t="str">
        <f>IF('S.D.PASTE SHEET'!C787="","",'S.D.PASTE SHEET'!C787)</f>
        <v/>
      </c>
      <c s="51" t="str">
        <f>IF('S.D.PASTE SHEET'!D787="","",'S.D.PASTE SHEET'!D787)</f>
        <v/>
      </c>
      <c s="50" t="str">
        <f>IF('S.D.PASTE SHEET'!E787="","",UPPER('S.D.PASTE SHEET'!E787))</f>
        <v/>
      </c>
      <c s="50" t="str">
        <f>IF('S.D.PASTE SHEET'!F787="","",'S.D.PASTE SHEET'!F787)</f>
        <v/>
      </c>
      <c s="50" t="str">
        <f>IF('S.D.PASTE SHEET'!G787="","",UPPER('S.D.PASTE SHEET'!G787))</f>
        <v/>
      </c>
      <c s="50" t="str">
        <f>IF('S.D.PASTE SHEET'!H787="","",UPPER('S.D.PASTE SHEET'!H787))</f>
        <v/>
      </c>
      <c s="50" t="str">
        <f>IF('S.D.PASTE SHEET'!I787="","",'S.D.PASTE SHEET'!I787)</f>
        <v/>
      </c>
      <c s="51" t="str">
        <f>IF('S.D.PASTE SHEET'!J787="","",'S.D.PASTE SHEET'!J787)</f>
        <v/>
      </c>
      <c s="50" t="str">
        <f>IF('S.D.PASTE SHEET'!K787="","",'S.D.PASTE SHEET'!K787)</f>
        <v/>
      </c>
      <c s="50" t="str">
        <f>IF('S.D.PASTE SHEET'!L787="","",'S.D.PASTE SHEET'!L787)</f>
        <v/>
      </c>
      <c s="50" t="str">
        <f>IF('S.D.PASTE SHEET'!M787="","",'S.D.PASTE SHEET'!M787)</f>
        <v/>
      </c>
      <c s="50" t="str">
        <f>IF('S.D.PASTE SHEET'!N787="","",'S.D.PASTE SHEET'!N787)</f>
        <v/>
      </c>
      <c s="50" t="str">
        <f>IF('S.D.PASTE SHEET'!O787="","",'S.D.PASTE SHEET'!O787)</f>
        <v/>
      </c>
      <c s="50" t="str">
        <f>IF('S.D.PASTE SHEET'!P787="","",'S.D.PASTE SHEET'!P787)</f>
        <v/>
      </c>
      <c s="50" t="str">
        <f>IF('S.D.PASTE SHEET'!Q787="","",'S.D.PASTE SHEET'!Q787)</f>
        <v/>
      </c>
      <c s="50" t="str">
        <f>IF('S.D.PASTE SHEET'!R787="","",'S.D.PASTE SHEET'!R787)</f>
        <v/>
      </c>
      <c s="50" t="str">
        <f>IF('S.D.PASTE SHEET'!S787="","",'S.D.PASTE SHEET'!S787)</f>
        <v/>
      </c>
      <c s="50" t="str">
        <f>IF('S.D.PASTE SHEET'!T787="","",'S.D.PASTE SHEET'!T787)</f>
        <v/>
      </c>
      <c s="50" t="str">
        <f>IF('S.D.PASTE SHEET'!U787="","",'S.D.PASTE SHEET'!U787)</f>
        <v/>
      </c>
      <c s="50" t="str">
        <f>IF('S.D.PASTE SHEET'!V787="","",'S.D.PASTE SHEET'!V787)</f>
        <v/>
      </c>
      <c s="50" t="str">
        <f>IF('S.D.PASTE SHEET'!W787="","",'S.D.PASTE SHEET'!W787)</f>
        <v/>
      </c>
      <c s="50" t="str">
        <f>IF('S.D.PASTE SHEET'!X787="","",'S.D.PASTE SHEET'!X787)</f>
        <v/>
      </c>
      <c s="50" t="str">
        <f>IF('S.D.PASTE SHEET'!Y787="","",'S.D.PASTE SHEET'!Y787)</f>
        <v/>
      </c>
      <c s="50" t="str">
        <f>IF('S.D.PASTE SHEET'!Z787="","",'S.D.PASTE SHEET'!Z787)</f>
        <v/>
      </c>
      <c s="50" t="str">
        <f>IF('S.D.PASTE SHEET'!AA787="","",'S.D.PASTE SHEET'!AA787)</f>
        <v/>
      </c>
      <c s="50" t="str">
        <f>IF('S.D.PASTE SHEET'!AB787="","",'S.D.PASTE SHEET'!AB787)</f>
        <v/>
      </c>
      <c s="50" t="str">
        <f>IF('S.D.PASTE SHEET'!AC787="","",'S.D.PASTE SHEET'!AC787)</f>
        <v/>
      </c>
      <c s="50" t="str">
        <f>IF('S.D.PASTE SHEET'!AD787="","",'S.D.PASTE SHEET'!AD787)</f>
        <v/>
      </c>
      <c s="52"/>
      <c s="48" t="str">
        <f>IF(AK787="","",IF(AK787&gt;0,COUNT($AG$2:AG787),""))</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IF(BC787="","",IF(BC787&gt;0,COUNT($AY$2:AY787),""))</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88" spans="1:66" ht="15.75" customHeight="1">
      <c r="A788" s="50" t="str">
        <f>IF('S.D.PASTE SHEET'!A788="","",'S.D.PASTE SHEET'!A788)</f>
        <v/>
      </c>
      <c s="50" t="str">
        <f>IF('S.D.PASTE SHEET'!B788="","",'S.D.PASTE SHEET'!B788)</f>
        <v/>
      </c>
      <c s="50" t="str">
        <f>IF('S.D.PASTE SHEET'!C788="","",'S.D.PASTE SHEET'!C788)</f>
        <v/>
      </c>
      <c s="51" t="str">
        <f>IF('S.D.PASTE SHEET'!D788="","",'S.D.PASTE SHEET'!D788)</f>
        <v/>
      </c>
      <c s="50" t="str">
        <f>IF('S.D.PASTE SHEET'!E788="","",UPPER('S.D.PASTE SHEET'!E788))</f>
        <v/>
      </c>
      <c s="50" t="str">
        <f>IF('S.D.PASTE SHEET'!F788="","",'S.D.PASTE SHEET'!F788)</f>
        <v/>
      </c>
      <c s="50" t="str">
        <f>IF('S.D.PASTE SHEET'!G788="","",UPPER('S.D.PASTE SHEET'!G788))</f>
        <v/>
      </c>
      <c s="50" t="str">
        <f>IF('S.D.PASTE SHEET'!H788="","",UPPER('S.D.PASTE SHEET'!H788))</f>
        <v/>
      </c>
      <c s="50" t="str">
        <f>IF('S.D.PASTE SHEET'!I788="","",'S.D.PASTE SHEET'!I788)</f>
        <v/>
      </c>
      <c s="51" t="str">
        <f>IF('S.D.PASTE SHEET'!J788="","",'S.D.PASTE SHEET'!J788)</f>
        <v/>
      </c>
      <c s="50" t="str">
        <f>IF('S.D.PASTE SHEET'!K788="","",'S.D.PASTE SHEET'!K788)</f>
        <v/>
      </c>
      <c s="50" t="str">
        <f>IF('S.D.PASTE SHEET'!L788="","",'S.D.PASTE SHEET'!L788)</f>
        <v/>
      </c>
      <c s="50" t="str">
        <f>IF('S.D.PASTE SHEET'!M788="","",'S.D.PASTE SHEET'!M788)</f>
        <v/>
      </c>
      <c s="50" t="str">
        <f>IF('S.D.PASTE SHEET'!N788="","",'S.D.PASTE SHEET'!N788)</f>
        <v/>
      </c>
      <c s="50" t="str">
        <f>IF('S.D.PASTE SHEET'!O788="","",'S.D.PASTE SHEET'!O788)</f>
        <v/>
      </c>
      <c s="50" t="str">
        <f>IF('S.D.PASTE SHEET'!P788="","",'S.D.PASTE SHEET'!P788)</f>
        <v/>
      </c>
      <c s="50" t="str">
        <f>IF('S.D.PASTE SHEET'!Q788="","",'S.D.PASTE SHEET'!Q788)</f>
        <v/>
      </c>
      <c s="50" t="str">
        <f>IF('S.D.PASTE SHEET'!R788="","",'S.D.PASTE SHEET'!R788)</f>
        <v/>
      </c>
      <c s="50" t="str">
        <f>IF('S.D.PASTE SHEET'!S788="","",'S.D.PASTE SHEET'!S788)</f>
        <v/>
      </c>
      <c s="50" t="str">
        <f>IF('S.D.PASTE SHEET'!T788="","",'S.D.PASTE SHEET'!T788)</f>
        <v/>
      </c>
      <c s="50" t="str">
        <f>IF('S.D.PASTE SHEET'!U788="","",'S.D.PASTE SHEET'!U788)</f>
        <v/>
      </c>
      <c s="50" t="str">
        <f>IF('S.D.PASTE SHEET'!V788="","",'S.D.PASTE SHEET'!V788)</f>
        <v/>
      </c>
      <c s="50" t="str">
        <f>IF('S.D.PASTE SHEET'!W788="","",'S.D.PASTE SHEET'!W788)</f>
        <v/>
      </c>
      <c s="50" t="str">
        <f>IF('S.D.PASTE SHEET'!X788="","",'S.D.PASTE SHEET'!X788)</f>
        <v/>
      </c>
      <c s="50" t="str">
        <f>IF('S.D.PASTE SHEET'!Y788="","",'S.D.PASTE SHEET'!Y788)</f>
        <v/>
      </c>
      <c s="50" t="str">
        <f>IF('S.D.PASTE SHEET'!Z788="","",'S.D.PASTE SHEET'!Z788)</f>
        <v/>
      </c>
      <c s="50" t="str">
        <f>IF('S.D.PASTE SHEET'!AA788="","",'S.D.PASTE SHEET'!AA788)</f>
        <v/>
      </c>
      <c s="50" t="str">
        <f>IF('S.D.PASTE SHEET'!AB788="","",'S.D.PASTE SHEET'!AB788)</f>
        <v/>
      </c>
      <c s="50" t="str">
        <f>IF('S.D.PASTE SHEET'!AC788="","",'S.D.PASTE SHEET'!AC788)</f>
        <v/>
      </c>
      <c s="50" t="str">
        <f>IF('S.D.PASTE SHEET'!AD788="","",'S.D.PASTE SHEET'!AD788)</f>
        <v/>
      </c>
      <c s="52"/>
      <c s="48" t="str">
        <f>IF(AK788="","",IF(AK788&gt;0,COUNT($AG$2:AG788),""))</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IF(BC788="","",IF(BC788&gt;0,COUNT($AY$2:AY788),""))</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89" spans="1:66" ht="15.75" customHeight="1">
      <c r="A789" s="50" t="str">
        <f>IF('S.D.PASTE SHEET'!A789="","",'S.D.PASTE SHEET'!A789)</f>
        <v/>
      </c>
      <c s="50" t="str">
        <f>IF('S.D.PASTE SHEET'!B789="","",'S.D.PASTE SHEET'!B789)</f>
        <v/>
      </c>
      <c s="50" t="str">
        <f>IF('S.D.PASTE SHEET'!C789="","",'S.D.PASTE SHEET'!C789)</f>
        <v/>
      </c>
      <c s="51" t="str">
        <f>IF('S.D.PASTE SHEET'!D789="","",'S.D.PASTE SHEET'!D789)</f>
        <v/>
      </c>
      <c s="50" t="str">
        <f>IF('S.D.PASTE SHEET'!E789="","",UPPER('S.D.PASTE SHEET'!E789))</f>
        <v/>
      </c>
      <c s="50" t="str">
        <f>IF('S.D.PASTE SHEET'!F789="","",'S.D.PASTE SHEET'!F789)</f>
        <v/>
      </c>
      <c s="50" t="str">
        <f>IF('S.D.PASTE SHEET'!G789="","",UPPER('S.D.PASTE SHEET'!G789))</f>
        <v/>
      </c>
      <c s="50" t="str">
        <f>IF('S.D.PASTE SHEET'!H789="","",UPPER('S.D.PASTE SHEET'!H789))</f>
        <v/>
      </c>
      <c s="50" t="str">
        <f>IF('S.D.PASTE SHEET'!I789="","",'S.D.PASTE SHEET'!I789)</f>
        <v/>
      </c>
      <c s="51" t="str">
        <f>IF('S.D.PASTE SHEET'!J789="","",'S.D.PASTE SHEET'!J789)</f>
        <v/>
      </c>
      <c s="50" t="str">
        <f>IF('S.D.PASTE SHEET'!K789="","",'S.D.PASTE SHEET'!K789)</f>
        <v/>
      </c>
      <c s="50" t="str">
        <f>IF('S.D.PASTE SHEET'!L789="","",'S.D.PASTE SHEET'!L789)</f>
        <v/>
      </c>
      <c s="50" t="str">
        <f>IF('S.D.PASTE SHEET'!M789="","",'S.D.PASTE SHEET'!M789)</f>
        <v/>
      </c>
      <c s="50" t="str">
        <f>IF('S.D.PASTE SHEET'!N789="","",'S.D.PASTE SHEET'!N789)</f>
        <v/>
      </c>
      <c s="50" t="str">
        <f>IF('S.D.PASTE SHEET'!O789="","",'S.D.PASTE SHEET'!O789)</f>
        <v/>
      </c>
      <c s="50" t="str">
        <f>IF('S.D.PASTE SHEET'!P789="","",'S.D.PASTE SHEET'!P789)</f>
        <v/>
      </c>
      <c s="50" t="str">
        <f>IF('S.D.PASTE SHEET'!Q789="","",'S.D.PASTE SHEET'!Q789)</f>
        <v/>
      </c>
      <c s="50" t="str">
        <f>IF('S.D.PASTE SHEET'!R789="","",'S.D.PASTE SHEET'!R789)</f>
        <v/>
      </c>
      <c s="50" t="str">
        <f>IF('S.D.PASTE SHEET'!S789="","",'S.D.PASTE SHEET'!S789)</f>
        <v/>
      </c>
      <c s="50" t="str">
        <f>IF('S.D.PASTE SHEET'!T789="","",'S.D.PASTE SHEET'!T789)</f>
        <v/>
      </c>
      <c s="50" t="str">
        <f>IF('S.D.PASTE SHEET'!U789="","",'S.D.PASTE SHEET'!U789)</f>
        <v/>
      </c>
      <c s="50" t="str">
        <f>IF('S.D.PASTE SHEET'!V789="","",'S.D.PASTE SHEET'!V789)</f>
        <v/>
      </c>
      <c s="50" t="str">
        <f>IF('S.D.PASTE SHEET'!W789="","",'S.D.PASTE SHEET'!W789)</f>
        <v/>
      </c>
      <c s="50" t="str">
        <f>IF('S.D.PASTE SHEET'!X789="","",'S.D.PASTE SHEET'!X789)</f>
        <v/>
      </c>
      <c s="50" t="str">
        <f>IF('S.D.PASTE SHEET'!Y789="","",'S.D.PASTE SHEET'!Y789)</f>
        <v/>
      </c>
      <c s="50" t="str">
        <f>IF('S.D.PASTE SHEET'!Z789="","",'S.D.PASTE SHEET'!Z789)</f>
        <v/>
      </c>
      <c s="50" t="str">
        <f>IF('S.D.PASTE SHEET'!AA789="","",'S.D.PASTE SHEET'!AA789)</f>
        <v/>
      </c>
      <c s="50" t="str">
        <f>IF('S.D.PASTE SHEET'!AB789="","",'S.D.PASTE SHEET'!AB789)</f>
        <v/>
      </c>
      <c s="50" t="str">
        <f>IF('S.D.PASTE SHEET'!AC789="","",'S.D.PASTE SHEET'!AC789)</f>
        <v/>
      </c>
      <c s="50" t="str">
        <f>IF('S.D.PASTE SHEET'!AD789="","",'S.D.PASTE SHEET'!AD789)</f>
        <v/>
      </c>
      <c s="52"/>
      <c s="48" t="str">
        <f>IF(AK789="","",IF(AK789&gt;0,COUNT($AG$2:AG789),""))</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IF(BC789="","",IF(BC789&gt;0,COUNT($AY$2:AY789),""))</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90" spans="1:66" ht="15.75" customHeight="1">
      <c r="A790" s="50" t="str">
        <f>IF('S.D.PASTE SHEET'!A790="","",'S.D.PASTE SHEET'!A790)</f>
        <v/>
      </c>
      <c s="50" t="str">
        <f>IF('S.D.PASTE SHEET'!B790="","",'S.D.PASTE SHEET'!B790)</f>
        <v/>
      </c>
      <c s="50" t="str">
        <f>IF('S.D.PASTE SHEET'!C790="","",'S.D.PASTE SHEET'!C790)</f>
        <v/>
      </c>
      <c s="51" t="str">
        <f>IF('S.D.PASTE SHEET'!D790="","",'S.D.PASTE SHEET'!D790)</f>
        <v/>
      </c>
      <c s="50" t="str">
        <f>IF('S.D.PASTE SHEET'!E790="","",UPPER('S.D.PASTE SHEET'!E790))</f>
        <v/>
      </c>
      <c s="50" t="str">
        <f>IF('S.D.PASTE SHEET'!F790="","",'S.D.PASTE SHEET'!F790)</f>
        <v/>
      </c>
      <c s="50" t="str">
        <f>IF('S.D.PASTE SHEET'!G790="","",UPPER('S.D.PASTE SHEET'!G790))</f>
        <v/>
      </c>
      <c s="50" t="str">
        <f>IF('S.D.PASTE SHEET'!H790="","",UPPER('S.D.PASTE SHEET'!H790))</f>
        <v/>
      </c>
      <c s="50" t="str">
        <f>IF('S.D.PASTE SHEET'!I790="","",'S.D.PASTE SHEET'!I790)</f>
        <v/>
      </c>
      <c s="51" t="str">
        <f>IF('S.D.PASTE SHEET'!J790="","",'S.D.PASTE SHEET'!J790)</f>
        <v/>
      </c>
      <c s="50" t="str">
        <f>IF('S.D.PASTE SHEET'!K790="","",'S.D.PASTE SHEET'!K790)</f>
        <v/>
      </c>
      <c s="50" t="str">
        <f>IF('S.D.PASTE SHEET'!L790="","",'S.D.PASTE SHEET'!L790)</f>
        <v/>
      </c>
      <c s="50" t="str">
        <f>IF('S.D.PASTE SHEET'!M790="","",'S.D.PASTE SHEET'!M790)</f>
        <v/>
      </c>
      <c s="50" t="str">
        <f>IF('S.D.PASTE SHEET'!N790="","",'S.D.PASTE SHEET'!N790)</f>
        <v/>
      </c>
      <c s="50" t="str">
        <f>IF('S.D.PASTE SHEET'!O790="","",'S.D.PASTE SHEET'!O790)</f>
        <v/>
      </c>
      <c s="50" t="str">
        <f>IF('S.D.PASTE SHEET'!P790="","",'S.D.PASTE SHEET'!P790)</f>
        <v/>
      </c>
      <c s="50" t="str">
        <f>IF('S.D.PASTE SHEET'!Q790="","",'S.D.PASTE SHEET'!Q790)</f>
        <v/>
      </c>
      <c s="50" t="str">
        <f>IF('S.D.PASTE SHEET'!R790="","",'S.D.PASTE SHEET'!R790)</f>
        <v/>
      </c>
      <c s="50" t="str">
        <f>IF('S.D.PASTE SHEET'!S790="","",'S.D.PASTE SHEET'!S790)</f>
        <v/>
      </c>
      <c s="50" t="str">
        <f>IF('S.D.PASTE SHEET'!T790="","",'S.D.PASTE SHEET'!T790)</f>
        <v/>
      </c>
      <c s="50" t="str">
        <f>IF('S.D.PASTE SHEET'!U790="","",'S.D.PASTE SHEET'!U790)</f>
        <v/>
      </c>
      <c s="50" t="str">
        <f>IF('S.D.PASTE SHEET'!V790="","",'S.D.PASTE SHEET'!V790)</f>
        <v/>
      </c>
      <c s="50" t="str">
        <f>IF('S.D.PASTE SHEET'!W790="","",'S.D.PASTE SHEET'!W790)</f>
        <v/>
      </c>
      <c s="50" t="str">
        <f>IF('S.D.PASTE SHEET'!X790="","",'S.D.PASTE SHEET'!X790)</f>
        <v/>
      </c>
      <c s="50" t="str">
        <f>IF('S.D.PASTE SHEET'!Y790="","",'S.D.PASTE SHEET'!Y790)</f>
        <v/>
      </c>
      <c s="50" t="str">
        <f>IF('S.D.PASTE SHEET'!Z790="","",'S.D.PASTE SHEET'!Z790)</f>
        <v/>
      </c>
      <c s="50" t="str">
        <f>IF('S.D.PASTE SHEET'!AA790="","",'S.D.PASTE SHEET'!AA790)</f>
        <v/>
      </c>
      <c s="50" t="str">
        <f>IF('S.D.PASTE SHEET'!AB790="","",'S.D.PASTE SHEET'!AB790)</f>
        <v/>
      </c>
      <c s="50" t="str">
        <f>IF('S.D.PASTE SHEET'!AC790="","",'S.D.PASTE SHEET'!AC790)</f>
        <v/>
      </c>
      <c s="50" t="str">
        <f>IF('S.D.PASTE SHEET'!AD790="","",'S.D.PASTE SHEET'!AD790)</f>
        <v/>
      </c>
      <c s="52"/>
      <c s="48" t="str">
        <f>IF(AK790="","",IF(AK790&gt;0,COUNT($AG$2:AG790),""))</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IF(BC790="","",IF(BC790&gt;0,COUNT($AY$2:AY790),""))</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91" spans="1:66" ht="15.75" customHeight="1">
      <c r="A791" s="50" t="str">
        <f>IF('S.D.PASTE SHEET'!A791="","",'S.D.PASTE SHEET'!A791)</f>
        <v/>
      </c>
      <c s="50" t="str">
        <f>IF('S.D.PASTE SHEET'!B791="","",'S.D.PASTE SHEET'!B791)</f>
        <v/>
      </c>
      <c s="50" t="str">
        <f>IF('S.D.PASTE SHEET'!C791="","",'S.D.PASTE SHEET'!C791)</f>
        <v/>
      </c>
      <c s="51" t="str">
        <f>IF('S.D.PASTE SHEET'!D791="","",'S.D.PASTE SHEET'!D791)</f>
        <v/>
      </c>
      <c s="50" t="str">
        <f>IF('S.D.PASTE SHEET'!E791="","",UPPER('S.D.PASTE SHEET'!E791))</f>
        <v/>
      </c>
      <c s="50" t="str">
        <f>IF('S.D.PASTE SHEET'!F791="","",'S.D.PASTE SHEET'!F791)</f>
        <v/>
      </c>
      <c s="50" t="str">
        <f>IF('S.D.PASTE SHEET'!G791="","",UPPER('S.D.PASTE SHEET'!G791))</f>
        <v/>
      </c>
      <c s="50" t="str">
        <f>IF('S.D.PASTE SHEET'!H791="","",UPPER('S.D.PASTE SHEET'!H791))</f>
        <v/>
      </c>
      <c s="50" t="str">
        <f>IF('S.D.PASTE SHEET'!I791="","",'S.D.PASTE SHEET'!I791)</f>
        <v/>
      </c>
      <c s="51" t="str">
        <f>IF('S.D.PASTE SHEET'!J791="","",'S.D.PASTE SHEET'!J791)</f>
        <v/>
      </c>
      <c s="50" t="str">
        <f>IF('S.D.PASTE SHEET'!K791="","",'S.D.PASTE SHEET'!K791)</f>
        <v/>
      </c>
      <c s="50" t="str">
        <f>IF('S.D.PASTE SHEET'!L791="","",'S.D.PASTE SHEET'!L791)</f>
        <v/>
      </c>
      <c s="50" t="str">
        <f>IF('S.D.PASTE SHEET'!M791="","",'S.D.PASTE SHEET'!M791)</f>
        <v/>
      </c>
      <c s="50" t="str">
        <f>IF('S.D.PASTE SHEET'!N791="","",'S.D.PASTE SHEET'!N791)</f>
        <v/>
      </c>
      <c s="50" t="str">
        <f>IF('S.D.PASTE SHEET'!O791="","",'S.D.PASTE SHEET'!O791)</f>
        <v/>
      </c>
      <c s="50" t="str">
        <f>IF('S.D.PASTE SHEET'!P791="","",'S.D.PASTE SHEET'!P791)</f>
        <v/>
      </c>
      <c s="50" t="str">
        <f>IF('S.D.PASTE SHEET'!Q791="","",'S.D.PASTE SHEET'!Q791)</f>
        <v/>
      </c>
      <c s="50" t="str">
        <f>IF('S.D.PASTE SHEET'!R791="","",'S.D.PASTE SHEET'!R791)</f>
        <v/>
      </c>
      <c s="50" t="str">
        <f>IF('S.D.PASTE SHEET'!S791="","",'S.D.PASTE SHEET'!S791)</f>
        <v/>
      </c>
      <c s="50" t="str">
        <f>IF('S.D.PASTE SHEET'!T791="","",'S.D.PASTE SHEET'!T791)</f>
        <v/>
      </c>
      <c s="50" t="str">
        <f>IF('S.D.PASTE SHEET'!U791="","",'S.D.PASTE SHEET'!U791)</f>
        <v/>
      </c>
      <c s="50" t="str">
        <f>IF('S.D.PASTE SHEET'!V791="","",'S.D.PASTE SHEET'!V791)</f>
        <v/>
      </c>
      <c s="50" t="str">
        <f>IF('S.D.PASTE SHEET'!W791="","",'S.D.PASTE SHEET'!W791)</f>
        <v/>
      </c>
      <c s="50" t="str">
        <f>IF('S.D.PASTE SHEET'!X791="","",'S.D.PASTE SHEET'!X791)</f>
        <v/>
      </c>
      <c s="50" t="str">
        <f>IF('S.D.PASTE SHEET'!Y791="","",'S.D.PASTE SHEET'!Y791)</f>
        <v/>
      </c>
      <c s="50" t="str">
        <f>IF('S.D.PASTE SHEET'!Z791="","",'S.D.PASTE SHEET'!Z791)</f>
        <v/>
      </c>
      <c s="50" t="str">
        <f>IF('S.D.PASTE SHEET'!AA791="","",'S.D.PASTE SHEET'!AA791)</f>
        <v/>
      </c>
      <c s="50" t="str">
        <f>IF('S.D.PASTE SHEET'!AB791="","",'S.D.PASTE SHEET'!AB791)</f>
        <v/>
      </c>
      <c s="50" t="str">
        <f>IF('S.D.PASTE SHEET'!AC791="","",'S.D.PASTE SHEET'!AC791)</f>
        <v/>
      </c>
      <c s="50" t="str">
        <f>IF('S.D.PASTE SHEET'!AD791="","",'S.D.PASTE SHEET'!AD791)</f>
        <v/>
      </c>
      <c s="52"/>
      <c s="48" t="str">
        <f>IF(AK791="","",IF(AK791&gt;0,COUNT($AG$2:AG791),""))</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IF(BC791="","",IF(BC791&gt;0,COUNT($AY$2:AY791),""))</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92" spans="1:66" ht="15.75" customHeight="1">
      <c r="A792" s="50" t="str">
        <f>IF('S.D.PASTE SHEET'!A792="","",'S.D.PASTE SHEET'!A792)</f>
        <v/>
      </c>
      <c s="50" t="str">
        <f>IF('S.D.PASTE SHEET'!B792="","",'S.D.PASTE SHEET'!B792)</f>
        <v/>
      </c>
      <c s="50" t="str">
        <f>IF('S.D.PASTE SHEET'!C792="","",'S.D.PASTE SHEET'!C792)</f>
        <v/>
      </c>
      <c s="51" t="str">
        <f>IF('S.D.PASTE SHEET'!D792="","",'S.D.PASTE SHEET'!D792)</f>
        <v/>
      </c>
      <c s="50" t="str">
        <f>IF('S.D.PASTE SHEET'!E792="","",UPPER('S.D.PASTE SHEET'!E792))</f>
        <v/>
      </c>
      <c s="50" t="str">
        <f>IF('S.D.PASTE SHEET'!F792="","",'S.D.PASTE SHEET'!F792)</f>
        <v/>
      </c>
      <c s="50" t="str">
        <f>IF('S.D.PASTE SHEET'!G792="","",UPPER('S.D.PASTE SHEET'!G792))</f>
        <v/>
      </c>
      <c s="50" t="str">
        <f>IF('S.D.PASTE SHEET'!H792="","",UPPER('S.D.PASTE SHEET'!H792))</f>
        <v/>
      </c>
      <c s="50" t="str">
        <f>IF('S.D.PASTE SHEET'!I792="","",'S.D.PASTE SHEET'!I792)</f>
        <v/>
      </c>
      <c s="51" t="str">
        <f>IF('S.D.PASTE SHEET'!J792="","",'S.D.PASTE SHEET'!J792)</f>
        <v/>
      </c>
      <c s="50" t="str">
        <f>IF('S.D.PASTE SHEET'!K792="","",'S.D.PASTE SHEET'!K792)</f>
        <v/>
      </c>
      <c s="50" t="str">
        <f>IF('S.D.PASTE SHEET'!L792="","",'S.D.PASTE SHEET'!L792)</f>
        <v/>
      </c>
      <c s="50" t="str">
        <f>IF('S.D.PASTE SHEET'!M792="","",'S.D.PASTE SHEET'!M792)</f>
        <v/>
      </c>
      <c s="50" t="str">
        <f>IF('S.D.PASTE SHEET'!N792="","",'S.D.PASTE SHEET'!N792)</f>
        <v/>
      </c>
      <c s="50" t="str">
        <f>IF('S.D.PASTE SHEET'!O792="","",'S.D.PASTE SHEET'!O792)</f>
        <v/>
      </c>
      <c s="50" t="str">
        <f>IF('S.D.PASTE SHEET'!P792="","",'S.D.PASTE SHEET'!P792)</f>
        <v/>
      </c>
      <c s="50" t="str">
        <f>IF('S.D.PASTE SHEET'!Q792="","",'S.D.PASTE SHEET'!Q792)</f>
        <v/>
      </c>
      <c s="50" t="str">
        <f>IF('S.D.PASTE SHEET'!R792="","",'S.D.PASTE SHEET'!R792)</f>
        <v/>
      </c>
      <c s="50" t="str">
        <f>IF('S.D.PASTE SHEET'!S792="","",'S.D.PASTE SHEET'!S792)</f>
        <v/>
      </c>
      <c s="50" t="str">
        <f>IF('S.D.PASTE SHEET'!T792="","",'S.D.PASTE SHEET'!T792)</f>
        <v/>
      </c>
      <c s="50" t="str">
        <f>IF('S.D.PASTE SHEET'!U792="","",'S.D.PASTE SHEET'!U792)</f>
        <v/>
      </c>
      <c s="50" t="str">
        <f>IF('S.D.PASTE SHEET'!V792="","",'S.D.PASTE SHEET'!V792)</f>
        <v/>
      </c>
      <c s="50" t="str">
        <f>IF('S.D.PASTE SHEET'!W792="","",'S.D.PASTE SHEET'!W792)</f>
        <v/>
      </c>
      <c s="50" t="str">
        <f>IF('S.D.PASTE SHEET'!X792="","",'S.D.PASTE SHEET'!X792)</f>
        <v/>
      </c>
      <c s="50" t="str">
        <f>IF('S.D.PASTE SHEET'!Y792="","",'S.D.PASTE SHEET'!Y792)</f>
        <v/>
      </c>
      <c s="50" t="str">
        <f>IF('S.D.PASTE SHEET'!Z792="","",'S.D.PASTE SHEET'!Z792)</f>
        <v/>
      </c>
      <c s="50" t="str">
        <f>IF('S.D.PASTE SHEET'!AA792="","",'S.D.PASTE SHEET'!AA792)</f>
        <v/>
      </c>
      <c s="50" t="str">
        <f>IF('S.D.PASTE SHEET'!AB792="","",'S.D.PASTE SHEET'!AB792)</f>
        <v/>
      </c>
      <c s="50" t="str">
        <f>IF('S.D.PASTE SHEET'!AC792="","",'S.D.PASTE SHEET'!AC792)</f>
        <v/>
      </c>
      <c s="50" t="str">
        <f>IF('S.D.PASTE SHEET'!AD792="","",'S.D.PASTE SHEET'!AD792)</f>
        <v/>
      </c>
      <c s="52"/>
      <c s="48" t="str">
        <f>IF(AK792="","",IF(AK792&gt;0,COUNT($AG$2:AG792),""))</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IF(BC792="","",IF(BC792&gt;0,COUNT($AY$2:AY792),""))</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93" spans="1:66" ht="15.75" customHeight="1">
      <c r="A793" s="50" t="str">
        <f>IF('S.D.PASTE SHEET'!A793="","",'S.D.PASTE SHEET'!A793)</f>
        <v/>
      </c>
      <c s="50" t="str">
        <f>IF('S.D.PASTE SHEET'!B793="","",'S.D.PASTE SHEET'!B793)</f>
        <v/>
      </c>
      <c s="50" t="str">
        <f>IF('S.D.PASTE SHEET'!C793="","",'S.D.PASTE SHEET'!C793)</f>
        <v/>
      </c>
      <c s="51" t="str">
        <f>IF('S.D.PASTE SHEET'!D793="","",'S.D.PASTE SHEET'!D793)</f>
        <v/>
      </c>
      <c s="50" t="str">
        <f>IF('S.D.PASTE SHEET'!E793="","",UPPER('S.D.PASTE SHEET'!E793))</f>
        <v/>
      </c>
      <c s="50" t="str">
        <f>IF('S.D.PASTE SHEET'!F793="","",'S.D.PASTE SHEET'!F793)</f>
        <v/>
      </c>
      <c s="50" t="str">
        <f>IF('S.D.PASTE SHEET'!G793="","",UPPER('S.D.PASTE SHEET'!G793))</f>
        <v/>
      </c>
      <c s="50" t="str">
        <f>IF('S.D.PASTE SHEET'!H793="","",UPPER('S.D.PASTE SHEET'!H793))</f>
        <v/>
      </c>
      <c s="50" t="str">
        <f>IF('S.D.PASTE SHEET'!I793="","",'S.D.PASTE SHEET'!I793)</f>
        <v/>
      </c>
      <c s="51" t="str">
        <f>IF('S.D.PASTE SHEET'!J793="","",'S.D.PASTE SHEET'!J793)</f>
        <v/>
      </c>
      <c s="50" t="str">
        <f>IF('S.D.PASTE SHEET'!K793="","",'S.D.PASTE SHEET'!K793)</f>
        <v/>
      </c>
      <c s="50" t="str">
        <f>IF('S.D.PASTE SHEET'!L793="","",'S.D.PASTE SHEET'!L793)</f>
        <v/>
      </c>
      <c s="50" t="str">
        <f>IF('S.D.PASTE SHEET'!M793="","",'S.D.PASTE SHEET'!M793)</f>
        <v/>
      </c>
      <c s="50" t="str">
        <f>IF('S.D.PASTE SHEET'!N793="","",'S.D.PASTE SHEET'!N793)</f>
        <v/>
      </c>
      <c s="50" t="str">
        <f>IF('S.D.PASTE SHEET'!O793="","",'S.D.PASTE SHEET'!O793)</f>
        <v/>
      </c>
      <c s="50" t="str">
        <f>IF('S.D.PASTE SHEET'!P793="","",'S.D.PASTE SHEET'!P793)</f>
        <v/>
      </c>
      <c s="50" t="str">
        <f>IF('S.D.PASTE SHEET'!Q793="","",'S.D.PASTE SHEET'!Q793)</f>
        <v/>
      </c>
      <c s="50" t="str">
        <f>IF('S.D.PASTE SHEET'!R793="","",'S.D.PASTE SHEET'!R793)</f>
        <v/>
      </c>
      <c s="50" t="str">
        <f>IF('S.D.PASTE SHEET'!S793="","",'S.D.PASTE SHEET'!S793)</f>
        <v/>
      </c>
      <c s="50" t="str">
        <f>IF('S.D.PASTE SHEET'!T793="","",'S.D.PASTE SHEET'!T793)</f>
        <v/>
      </c>
      <c s="50" t="str">
        <f>IF('S.D.PASTE SHEET'!U793="","",'S.D.PASTE SHEET'!U793)</f>
        <v/>
      </c>
      <c s="50" t="str">
        <f>IF('S.D.PASTE SHEET'!V793="","",'S.D.PASTE SHEET'!V793)</f>
        <v/>
      </c>
      <c s="50" t="str">
        <f>IF('S.D.PASTE SHEET'!W793="","",'S.D.PASTE SHEET'!W793)</f>
        <v/>
      </c>
      <c s="50" t="str">
        <f>IF('S.D.PASTE SHEET'!X793="","",'S.D.PASTE SHEET'!X793)</f>
        <v/>
      </c>
      <c s="50" t="str">
        <f>IF('S.D.PASTE SHEET'!Y793="","",'S.D.PASTE SHEET'!Y793)</f>
        <v/>
      </c>
      <c s="50" t="str">
        <f>IF('S.D.PASTE SHEET'!Z793="","",'S.D.PASTE SHEET'!Z793)</f>
        <v/>
      </c>
      <c s="50" t="str">
        <f>IF('S.D.PASTE SHEET'!AA793="","",'S.D.PASTE SHEET'!AA793)</f>
        <v/>
      </c>
      <c s="50" t="str">
        <f>IF('S.D.PASTE SHEET'!AB793="","",'S.D.PASTE SHEET'!AB793)</f>
        <v/>
      </c>
      <c s="50" t="str">
        <f>IF('S.D.PASTE SHEET'!AC793="","",'S.D.PASTE SHEET'!AC793)</f>
        <v/>
      </c>
      <c s="50" t="str">
        <f>IF('S.D.PASTE SHEET'!AD793="","",'S.D.PASTE SHEET'!AD793)</f>
        <v/>
      </c>
      <c s="52"/>
      <c s="48" t="str">
        <f>IF(AK793="","",IF(AK793&gt;0,COUNT($AG$2:AG793),""))</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IF(BC793="","",IF(BC793&gt;0,COUNT($AY$2:AY793),""))</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94" spans="1:66" ht="15.75" customHeight="1">
      <c r="A794" s="50" t="str">
        <f>IF('S.D.PASTE SHEET'!A794="","",'S.D.PASTE SHEET'!A794)</f>
        <v/>
      </c>
      <c s="50" t="str">
        <f>IF('S.D.PASTE SHEET'!B794="","",'S.D.PASTE SHEET'!B794)</f>
        <v/>
      </c>
      <c s="50" t="str">
        <f>IF('S.D.PASTE SHEET'!C794="","",'S.D.PASTE SHEET'!C794)</f>
        <v/>
      </c>
      <c s="51" t="str">
        <f>IF('S.D.PASTE SHEET'!D794="","",'S.D.PASTE SHEET'!D794)</f>
        <v/>
      </c>
      <c s="50" t="str">
        <f>IF('S.D.PASTE SHEET'!E794="","",UPPER('S.D.PASTE SHEET'!E794))</f>
        <v/>
      </c>
      <c s="50" t="str">
        <f>IF('S.D.PASTE SHEET'!F794="","",'S.D.PASTE SHEET'!F794)</f>
        <v/>
      </c>
      <c s="50" t="str">
        <f>IF('S.D.PASTE SHEET'!G794="","",UPPER('S.D.PASTE SHEET'!G794))</f>
        <v/>
      </c>
      <c s="50" t="str">
        <f>IF('S.D.PASTE SHEET'!H794="","",UPPER('S.D.PASTE SHEET'!H794))</f>
        <v/>
      </c>
      <c s="50" t="str">
        <f>IF('S.D.PASTE SHEET'!I794="","",'S.D.PASTE SHEET'!I794)</f>
        <v/>
      </c>
      <c s="51" t="str">
        <f>IF('S.D.PASTE SHEET'!J794="","",'S.D.PASTE SHEET'!J794)</f>
        <v/>
      </c>
      <c s="50" t="str">
        <f>IF('S.D.PASTE SHEET'!K794="","",'S.D.PASTE SHEET'!K794)</f>
        <v/>
      </c>
      <c s="50" t="str">
        <f>IF('S.D.PASTE SHEET'!L794="","",'S.D.PASTE SHEET'!L794)</f>
        <v/>
      </c>
      <c s="50" t="str">
        <f>IF('S.D.PASTE SHEET'!M794="","",'S.D.PASTE SHEET'!M794)</f>
        <v/>
      </c>
      <c s="50" t="str">
        <f>IF('S.D.PASTE SHEET'!N794="","",'S.D.PASTE SHEET'!N794)</f>
        <v/>
      </c>
      <c s="50" t="str">
        <f>IF('S.D.PASTE SHEET'!O794="","",'S.D.PASTE SHEET'!O794)</f>
        <v/>
      </c>
      <c s="50" t="str">
        <f>IF('S.D.PASTE SHEET'!P794="","",'S.D.PASTE SHEET'!P794)</f>
        <v/>
      </c>
      <c s="50" t="str">
        <f>IF('S.D.PASTE SHEET'!Q794="","",'S.D.PASTE SHEET'!Q794)</f>
        <v/>
      </c>
      <c s="50" t="str">
        <f>IF('S.D.PASTE SHEET'!R794="","",'S.D.PASTE SHEET'!R794)</f>
        <v/>
      </c>
      <c s="50" t="str">
        <f>IF('S.D.PASTE SHEET'!S794="","",'S.D.PASTE SHEET'!S794)</f>
        <v/>
      </c>
      <c s="50" t="str">
        <f>IF('S.D.PASTE SHEET'!T794="","",'S.D.PASTE SHEET'!T794)</f>
        <v/>
      </c>
      <c s="50" t="str">
        <f>IF('S.D.PASTE SHEET'!U794="","",'S.D.PASTE SHEET'!U794)</f>
        <v/>
      </c>
      <c s="50" t="str">
        <f>IF('S.D.PASTE SHEET'!V794="","",'S.D.PASTE SHEET'!V794)</f>
        <v/>
      </c>
      <c s="50" t="str">
        <f>IF('S.D.PASTE SHEET'!W794="","",'S.D.PASTE SHEET'!W794)</f>
        <v/>
      </c>
      <c s="50" t="str">
        <f>IF('S.D.PASTE SHEET'!X794="","",'S.D.PASTE SHEET'!X794)</f>
        <v/>
      </c>
      <c s="50" t="str">
        <f>IF('S.D.PASTE SHEET'!Y794="","",'S.D.PASTE SHEET'!Y794)</f>
        <v/>
      </c>
      <c s="50" t="str">
        <f>IF('S.D.PASTE SHEET'!Z794="","",'S.D.PASTE SHEET'!Z794)</f>
        <v/>
      </c>
      <c s="50" t="str">
        <f>IF('S.D.PASTE SHEET'!AA794="","",'S.D.PASTE SHEET'!AA794)</f>
        <v/>
      </c>
      <c s="50" t="str">
        <f>IF('S.D.PASTE SHEET'!AB794="","",'S.D.PASTE SHEET'!AB794)</f>
        <v/>
      </c>
      <c s="50" t="str">
        <f>IF('S.D.PASTE SHEET'!AC794="","",'S.D.PASTE SHEET'!AC794)</f>
        <v/>
      </c>
      <c s="50" t="str">
        <f>IF('S.D.PASTE SHEET'!AD794="","",'S.D.PASTE SHEET'!AD794)</f>
        <v/>
      </c>
      <c s="52"/>
      <c s="48" t="str">
        <f>IF(AK794="","",IF(AK794&gt;0,COUNT($AG$2:AG794),""))</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IF(BC794="","",IF(BC794&gt;0,COUNT($AY$2:AY794),""))</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95" spans="1:66" ht="15.75" customHeight="1">
      <c r="A795" s="50" t="str">
        <f>IF('S.D.PASTE SHEET'!A795="","",'S.D.PASTE SHEET'!A795)</f>
        <v/>
      </c>
      <c s="50" t="str">
        <f>IF('S.D.PASTE SHEET'!B795="","",'S.D.PASTE SHEET'!B795)</f>
        <v/>
      </c>
      <c s="50" t="str">
        <f>IF('S.D.PASTE SHEET'!C795="","",'S.D.PASTE SHEET'!C795)</f>
        <v/>
      </c>
      <c s="51" t="str">
        <f>IF('S.D.PASTE SHEET'!D795="","",'S.D.PASTE SHEET'!D795)</f>
        <v/>
      </c>
      <c s="50" t="str">
        <f>IF('S.D.PASTE SHEET'!E795="","",UPPER('S.D.PASTE SHEET'!E795))</f>
        <v/>
      </c>
      <c s="50" t="str">
        <f>IF('S.D.PASTE SHEET'!F795="","",'S.D.PASTE SHEET'!F795)</f>
        <v/>
      </c>
      <c s="50" t="str">
        <f>IF('S.D.PASTE SHEET'!G795="","",UPPER('S.D.PASTE SHEET'!G795))</f>
        <v/>
      </c>
      <c s="50" t="str">
        <f>IF('S.D.PASTE SHEET'!H795="","",UPPER('S.D.PASTE SHEET'!H795))</f>
        <v/>
      </c>
      <c s="50" t="str">
        <f>IF('S.D.PASTE SHEET'!I795="","",'S.D.PASTE SHEET'!I795)</f>
        <v/>
      </c>
      <c s="51" t="str">
        <f>IF('S.D.PASTE SHEET'!J795="","",'S.D.PASTE SHEET'!J795)</f>
        <v/>
      </c>
      <c s="50" t="str">
        <f>IF('S.D.PASTE SHEET'!K795="","",'S.D.PASTE SHEET'!K795)</f>
        <v/>
      </c>
      <c s="50" t="str">
        <f>IF('S.D.PASTE SHEET'!L795="","",'S.D.PASTE SHEET'!L795)</f>
        <v/>
      </c>
      <c s="50" t="str">
        <f>IF('S.D.PASTE SHEET'!M795="","",'S.D.PASTE SHEET'!M795)</f>
        <v/>
      </c>
      <c s="50" t="str">
        <f>IF('S.D.PASTE SHEET'!N795="","",'S.D.PASTE SHEET'!N795)</f>
        <v/>
      </c>
      <c s="50" t="str">
        <f>IF('S.D.PASTE SHEET'!O795="","",'S.D.PASTE SHEET'!O795)</f>
        <v/>
      </c>
      <c s="50" t="str">
        <f>IF('S.D.PASTE SHEET'!P795="","",'S.D.PASTE SHEET'!P795)</f>
        <v/>
      </c>
      <c s="50" t="str">
        <f>IF('S.D.PASTE SHEET'!Q795="","",'S.D.PASTE SHEET'!Q795)</f>
        <v/>
      </c>
      <c s="50" t="str">
        <f>IF('S.D.PASTE SHEET'!R795="","",'S.D.PASTE SHEET'!R795)</f>
        <v/>
      </c>
      <c s="50" t="str">
        <f>IF('S.D.PASTE SHEET'!S795="","",'S.D.PASTE SHEET'!S795)</f>
        <v/>
      </c>
      <c s="50" t="str">
        <f>IF('S.D.PASTE SHEET'!T795="","",'S.D.PASTE SHEET'!T795)</f>
        <v/>
      </c>
      <c s="50" t="str">
        <f>IF('S.D.PASTE SHEET'!U795="","",'S.D.PASTE SHEET'!U795)</f>
        <v/>
      </c>
      <c s="50" t="str">
        <f>IF('S.D.PASTE SHEET'!V795="","",'S.D.PASTE SHEET'!V795)</f>
        <v/>
      </c>
      <c s="50" t="str">
        <f>IF('S.D.PASTE SHEET'!W795="","",'S.D.PASTE SHEET'!W795)</f>
        <v/>
      </c>
      <c s="50" t="str">
        <f>IF('S.D.PASTE SHEET'!X795="","",'S.D.PASTE SHEET'!X795)</f>
        <v/>
      </c>
      <c s="50" t="str">
        <f>IF('S.D.PASTE SHEET'!Y795="","",'S.D.PASTE SHEET'!Y795)</f>
        <v/>
      </c>
      <c s="50" t="str">
        <f>IF('S.D.PASTE SHEET'!Z795="","",'S.D.PASTE SHEET'!Z795)</f>
        <v/>
      </c>
      <c s="50" t="str">
        <f>IF('S.D.PASTE SHEET'!AA795="","",'S.D.PASTE SHEET'!AA795)</f>
        <v/>
      </c>
      <c s="50" t="str">
        <f>IF('S.D.PASTE SHEET'!AB795="","",'S.D.PASTE SHEET'!AB795)</f>
        <v/>
      </c>
      <c s="50" t="str">
        <f>IF('S.D.PASTE SHEET'!AC795="","",'S.D.PASTE SHEET'!AC795)</f>
        <v/>
      </c>
      <c s="50" t="str">
        <f>IF('S.D.PASTE SHEET'!AD795="","",'S.D.PASTE SHEET'!AD795)</f>
        <v/>
      </c>
      <c s="52"/>
      <c s="48" t="str">
        <f>IF(AK795="","",IF(AK795&gt;0,COUNT($AG$2:AG795),""))</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IF(BC795="","",IF(BC795&gt;0,COUNT($AY$2:AY795),""))</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96" spans="1:66" ht="15.75" customHeight="1">
      <c r="A796" s="50" t="str">
        <f>IF('S.D.PASTE SHEET'!A796="","",'S.D.PASTE SHEET'!A796)</f>
        <v/>
      </c>
      <c s="50" t="str">
        <f>IF('S.D.PASTE SHEET'!B796="","",'S.D.PASTE SHEET'!B796)</f>
        <v/>
      </c>
      <c s="50" t="str">
        <f>IF('S.D.PASTE SHEET'!C796="","",'S.D.PASTE SHEET'!C796)</f>
        <v/>
      </c>
      <c s="51" t="str">
        <f>IF('S.D.PASTE SHEET'!D796="","",'S.D.PASTE SHEET'!D796)</f>
        <v/>
      </c>
      <c s="50" t="str">
        <f>IF('S.D.PASTE SHEET'!E796="","",UPPER('S.D.PASTE SHEET'!E796))</f>
        <v/>
      </c>
      <c s="50" t="str">
        <f>IF('S.D.PASTE SHEET'!F796="","",'S.D.PASTE SHEET'!F796)</f>
        <v/>
      </c>
      <c s="50" t="str">
        <f>IF('S.D.PASTE SHEET'!G796="","",UPPER('S.D.PASTE SHEET'!G796))</f>
        <v/>
      </c>
      <c s="50" t="str">
        <f>IF('S.D.PASTE SHEET'!H796="","",UPPER('S.D.PASTE SHEET'!H796))</f>
        <v/>
      </c>
      <c s="50" t="str">
        <f>IF('S.D.PASTE SHEET'!I796="","",'S.D.PASTE SHEET'!I796)</f>
        <v/>
      </c>
      <c s="51" t="str">
        <f>IF('S.D.PASTE SHEET'!J796="","",'S.D.PASTE SHEET'!J796)</f>
        <v/>
      </c>
      <c s="50" t="str">
        <f>IF('S.D.PASTE SHEET'!K796="","",'S.D.PASTE SHEET'!K796)</f>
        <v/>
      </c>
      <c s="50" t="str">
        <f>IF('S.D.PASTE SHEET'!L796="","",'S.D.PASTE SHEET'!L796)</f>
        <v/>
      </c>
      <c s="50" t="str">
        <f>IF('S.D.PASTE SHEET'!M796="","",'S.D.PASTE SHEET'!M796)</f>
        <v/>
      </c>
      <c s="50" t="str">
        <f>IF('S.D.PASTE SHEET'!N796="","",'S.D.PASTE SHEET'!N796)</f>
        <v/>
      </c>
      <c s="50" t="str">
        <f>IF('S.D.PASTE SHEET'!O796="","",'S.D.PASTE SHEET'!O796)</f>
        <v/>
      </c>
      <c s="50" t="str">
        <f>IF('S.D.PASTE SHEET'!P796="","",'S.D.PASTE SHEET'!P796)</f>
        <v/>
      </c>
      <c s="50" t="str">
        <f>IF('S.D.PASTE SHEET'!Q796="","",'S.D.PASTE SHEET'!Q796)</f>
        <v/>
      </c>
      <c s="50" t="str">
        <f>IF('S.D.PASTE SHEET'!R796="","",'S.D.PASTE SHEET'!R796)</f>
        <v/>
      </c>
      <c s="50" t="str">
        <f>IF('S.D.PASTE SHEET'!S796="","",'S.D.PASTE SHEET'!S796)</f>
        <v/>
      </c>
      <c s="50" t="str">
        <f>IF('S.D.PASTE SHEET'!T796="","",'S.D.PASTE SHEET'!T796)</f>
        <v/>
      </c>
      <c s="50" t="str">
        <f>IF('S.D.PASTE SHEET'!U796="","",'S.D.PASTE SHEET'!U796)</f>
        <v/>
      </c>
      <c s="50" t="str">
        <f>IF('S.D.PASTE SHEET'!V796="","",'S.D.PASTE SHEET'!V796)</f>
        <v/>
      </c>
      <c s="50" t="str">
        <f>IF('S.D.PASTE SHEET'!W796="","",'S.D.PASTE SHEET'!W796)</f>
        <v/>
      </c>
      <c s="50" t="str">
        <f>IF('S.D.PASTE SHEET'!X796="","",'S.D.PASTE SHEET'!X796)</f>
        <v/>
      </c>
      <c s="50" t="str">
        <f>IF('S.D.PASTE SHEET'!Y796="","",'S.D.PASTE SHEET'!Y796)</f>
        <v/>
      </c>
      <c s="50" t="str">
        <f>IF('S.D.PASTE SHEET'!Z796="","",'S.D.PASTE SHEET'!Z796)</f>
        <v/>
      </c>
      <c s="50" t="str">
        <f>IF('S.D.PASTE SHEET'!AA796="","",'S.D.PASTE SHEET'!AA796)</f>
        <v/>
      </c>
      <c s="50" t="str">
        <f>IF('S.D.PASTE SHEET'!AB796="","",'S.D.PASTE SHEET'!AB796)</f>
        <v/>
      </c>
      <c s="50" t="str">
        <f>IF('S.D.PASTE SHEET'!AC796="","",'S.D.PASTE SHEET'!AC796)</f>
        <v/>
      </c>
      <c s="50" t="str">
        <f>IF('S.D.PASTE SHEET'!AD796="","",'S.D.PASTE SHEET'!AD796)</f>
        <v/>
      </c>
      <c s="52"/>
      <c s="48" t="str">
        <f>IF(AK796="","",IF(AK796&gt;0,COUNT($AG$2:AG796),""))</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IF(BC796="","",IF(BC796&gt;0,COUNT($AY$2:AY796),""))</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97" spans="1:66" ht="15.75" customHeight="1">
      <c r="A797" s="50" t="str">
        <f>IF('S.D.PASTE SHEET'!A797="","",'S.D.PASTE SHEET'!A797)</f>
        <v/>
      </c>
      <c s="50" t="str">
        <f>IF('S.D.PASTE SHEET'!B797="","",'S.D.PASTE SHEET'!B797)</f>
        <v/>
      </c>
      <c s="50" t="str">
        <f>IF('S.D.PASTE SHEET'!C797="","",'S.D.PASTE SHEET'!C797)</f>
        <v/>
      </c>
      <c s="51" t="str">
        <f>IF('S.D.PASTE SHEET'!D797="","",'S.D.PASTE SHEET'!D797)</f>
        <v/>
      </c>
      <c s="50" t="str">
        <f>IF('S.D.PASTE SHEET'!E797="","",UPPER('S.D.PASTE SHEET'!E797))</f>
        <v/>
      </c>
      <c s="50" t="str">
        <f>IF('S.D.PASTE SHEET'!F797="","",'S.D.PASTE SHEET'!F797)</f>
        <v/>
      </c>
      <c s="50" t="str">
        <f>IF('S.D.PASTE SHEET'!G797="","",UPPER('S.D.PASTE SHEET'!G797))</f>
        <v/>
      </c>
      <c s="50" t="str">
        <f>IF('S.D.PASTE SHEET'!H797="","",UPPER('S.D.PASTE SHEET'!H797))</f>
        <v/>
      </c>
      <c s="50" t="str">
        <f>IF('S.D.PASTE SHEET'!I797="","",'S.D.PASTE SHEET'!I797)</f>
        <v/>
      </c>
      <c s="51" t="str">
        <f>IF('S.D.PASTE SHEET'!J797="","",'S.D.PASTE SHEET'!J797)</f>
        <v/>
      </c>
      <c s="50" t="str">
        <f>IF('S.D.PASTE SHEET'!K797="","",'S.D.PASTE SHEET'!K797)</f>
        <v/>
      </c>
      <c s="50" t="str">
        <f>IF('S.D.PASTE SHEET'!L797="","",'S.D.PASTE SHEET'!L797)</f>
        <v/>
      </c>
      <c s="50" t="str">
        <f>IF('S.D.PASTE SHEET'!M797="","",'S.D.PASTE SHEET'!M797)</f>
        <v/>
      </c>
      <c s="50" t="str">
        <f>IF('S.D.PASTE SHEET'!N797="","",'S.D.PASTE SHEET'!N797)</f>
        <v/>
      </c>
      <c s="50" t="str">
        <f>IF('S.D.PASTE SHEET'!O797="","",'S.D.PASTE SHEET'!O797)</f>
        <v/>
      </c>
      <c s="50" t="str">
        <f>IF('S.D.PASTE SHEET'!P797="","",'S.D.PASTE SHEET'!P797)</f>
        <v/>
      </c>
      <c s="50" t="str">
        <f>IF('S.D.PASTE SHEET'!Q797="","",'S.D.PASTE SHEET'!Q797)</f>
        <v/>
      </c>
      <c s="50" t="str">
        <f>IF('S.D.PASTE SHEET'!R797="","",'S.D.PASTE SHEET'!R797)</f>
        <v/>
      </c>
      <c s="50" t="str">
        <f>IF('S.D.PASTE SHEET'!S797="","",'S.D.PASTE SHEET'!S797)</f>
        <v/>
      </c>
      <c s="50" t="str">
        <f>IF('S.D.PASTE SHEET'!T797="","",'S.D.PASTE SHEET'!T797)</f>
        <v/>
      </c>
      <c s="50" t="str">
        <f>IF('S.D.PASTE SHEET'!U797="","",'S.D.PASTE SHEET'!U797)</f>
        <v/>
      </c>
      <c s="50" t="str">
        <f>IF('S.D.PASTE SHEET'!V797="","",'S.D.PASTE SHEET'!V797)</f>
        <v/>
      </c>
      <c s="50" t="str">
        <f>IF('S.D.PASTE SHEET'!W797="","",'S.D.PASTE SHEET'!W797)</f>
        <v/>
      </c>
      <c s="50" t="str">
        <f>IF('S.D.PASTE SHEET'!X797="","",'S.D.PASTE SHEET'!X797)</f>
        <v/>
      </c>
      <c s="50" t="str">
        <f>IF('S.D.PASTE SHEET'!Y797="","",'S.D.PASTE SHEET'!Y797)</f>
        <v/>
      </c>
      <c s="50" t="str">
        <f>IF('S.D.PASTE SHEET'!Z797="","",'S.D.PASTE SHEET'!Z797)</f>
        <v/>
      </c>
      <c s="50" t="str">
        <f>IF('S.D.PASTE SHEET'!AA797="","",'S.D.PASTE SHEET'!AA797)</f>
        <v/>
      </c>
      <c s="50" t="str">
        <f>IF('S.D.PASTE SHEET'!AB797="","",'S.D.PASTE SHEET'!AB797)</f>
        <v/>
      </c>
      <c s="50" t="str">
        <f>IF('S.D.PASTE SHEET'!AC797="","",'S.D.PASTE SHEET'!AC797)</f>
        <v/>
      </c>
      <c s="50" t="str">
        <f>IF('S.D.PASTE SHEET'!AD797="","",'S.D.PASTE SHEET'!AD797)</f>
        <v/>
      </c>
      <c s="52"/>
      <c s="48" t="str">
        <f>IF(AK797="","",IF(AK797&gt;0,COUNT($AG$2:AG797),""))</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IF(BC797="","",IF(BC797&gt;0,COUNT($AY$2:AY797),""))</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98" spans="1:66" ht="15.75" customHeight="1">
      <c r="A798" s="50" t="str">
        <f>IF('S.D.PASTE SHEET'!A798="","",'S.D.PASTE SHEET'!A798)</f>
        <v/>
      </c>
      <c s="50" t="str">
        <f>IF('S.D.PASTE SHEET'!B798="","",'S.D.PASTE SHEET'!B798)</f>
        <v/>
      </c>
      <c s="50" t="str">
        <f>IF('S.D.PASTE SHEET'!C798="","",'S.D.PASTE SHEET'!C798)</f>
        <v/>
      </c>
      <c s="51" t="str">
        <f>IF('S.D.PASTE SHEET'!D798="","",'S.D.PASTE SHEET'!D798)</f>
        <v/>
      </c>
      <c s="50" t="str">
        <f>IF('S.D.PASTE SHEET'!E798="","",UPPER('S.D.PASTE SHEET'!E798))</f>
        <v/>
      </c>
      <c s="50" t="str">
        <f>IF('S.D.PASTE SHEET'!F798="","",'S.D.PASTE SHEET'!F798)</f>
        <v/>
      </c>
      <c s="50" t="str">
        <f>IF('S.D.PASTE SHEET'!G798="","",UPPER('S.D.PASTE SHEET'!G798))</f>
        <v/>
      </c>
      <c s="50" t="str">
        <f>IF('S.D.PASTE SHEET'!H798="","",UPPER('S.D.PASTE SHEET'!H798))</f>
        <v/>
      </c>
      <c s="50" t="str">
        <f>IF('S.D.PASTE SHEET'!I798="","",'S.D.PASTE SHEET'!I798)</f>
        <v/>
      </c>
      <c s="51" t="str">
        <f>IF('S.D.PASTE SHEET'!J798="","",'S.D.PASTE SHEET'!J798)</f>
        <v/>
      </c>
      <c s="50" t="str">
        <f>IF('S.D.PASTE SHEET'!K798="","",'S.D.PASTE SHEET'!K798)</f>
        <v/>
      </c>
      <c s="50" t="str">
        <f>IF('S.D.PASTE SHEET'!L798="","",'S.D.PASTE SHEET'!L798)</f>
        <v/>
      </c>
      <c s="50" t="str">
        <f>IF('S.D.PASTE SHEET'!M798="","",'S.D.PASTE SHEET'!M798)</f>
        <v/>
      </c>
      <c s="50" t="str">
        <f>IF('S.D.PASTE SHEET'!N798="","",'S.D.PASTE SHEET'!N798)</f>
        <v/>
      </c>
      <c s="50" t="str">
        <f>IF('S.D.PASTE SHEET'!O798="","",'S.D.PASTE SHEET'!O798)</f>
        <v/>
      </c>
      <c s="50" t="str">
        <f>IF('S.D.PASTE SHEET'!P798="","",'S.D.PASTE SHEET'!P798)</f>
        <v/>
      </c>
      <c s="50" t="str">
        <f>IF('S.D.PASTE SHEET'!Q798="","",'S.D.PASTE SHEET'!Q798)</f>
        <v/>
      </c>
      <c s="50" t="str">
        <f>IF('S.D.PASTE SHEET'!R798="","",'S.D.PASTE SHEET'!R798)</f>
        <v/>
      </c>
      <c s="50" t="str">
        <f>IF('S.D.PASTE SHEET'!S798="","",'S.D.PASTE SHEET'!S798)</f>
        <v/>
      </c>
      <c s="50" t="str">
        <f>IF('S.D.PASTE SHEET'!T798="","",'S.D.PASTE SHEET'!T798)</f>
        <v/>
      </c>
      <c s="50" t="str">
        <f>IF('S.D.PASTE SHEET'!U798="","",'S.D.PASTE SHEET'!U798)</f>
        <v/>
      </c>
      <c s="50" t="str">
        <f>IF('S.D.PASTE SHEET'!V798="","",'S.D.PASTE SHEET'!V798)</f>
        <v/>
      </c>
      <c s="50" t="str">
        <f>IF('S.D.PASTE SHEET'!W798="","",'S.D.PASTE SHEET'!W798)</f>
        <v/>
      </c>
      <c s="50" t="str">
        <f>IF('S.D.PASTE SHEET'!X798="","",'S.D.PASTE SHEET'!X798)</f>
        <v/>
      </c>
      <c s="50" t="str">
        <f>IF('S.D.PASTE SHEET'!Y798="","",'S.D.PASTE SHEET'!Y798)</f>
        <v/>
      </c>
      <c s="50" t="str">
        <f>IF('S.D.PASTE SHEET'!Z798="","",'S.D.PASTE SHEET'!Z798)</f>
        <v/>
      </c>
      <c s="50" t="str">
        <f>IF('S.D.PASTE SHEET'!AA798="","",'S.D.PASTE SHEET'!AA798)</f>
        <v/>
      </c>
      <c s="50" t="str">
        <f>IF('S.D.PASTE SHEET'!AB798="","",'S.D.PASTE SHEET'!AB798)</f>
        <v/>
      </c>
      <c s="50" t="str">
        <f>IF('S.D.PASTE SHEET'!AC798="","",'S.D.PASTE SHEET'!AC798)</f>
        <v/>
      </c>
      <c s="50" t="str">
        <f>IF('S.D.PASTE SHEET'!AD798="","",'S.D.PASTE SHEET'!AD798)</f>
        <v/>
      </c>
      <c s="52"/>
      <c s="48" t="str">
        <f>IF(AK798="","",IF(AK798&gt;0,COUNT($AG$2:AG798),""))</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IF(BC798="","",IF(BC798&gt;0,COUNT($AY$2:AY798),""))</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799" spans="1:66" ht="15.75" customHeight="1">
      <c r="A799" s="50" t="str">
        <f>IF('S.D.PASTE SHEET'!A799="","",'S.D.PASTE SHEET'!A799)</f>
        <v/>
      </c>
      <c s="50" t="str">
        <f>IF('S.D.PASTE SHEET'!B799="","",'S.D.PASTE SHEET'!B799)</f>
        <v/>
      </c>
      <c s="50" t="str">
        <f>IF('S.D.PASTE SHEET'!C799="","",'S.D.PASTE SHEET'!C799)</f>
        <v/>
      </c>
      <c s="51" t="str">
        <f>IF('S.D.PASTE SHEET'!D799="","",'S.D.PASTE SHEET'!D799)</f>
        <v/>
      </c>
      <c s="50" t="str">
        <f>IF('S.D.PASTE SHEET'!E799="","",UPPER('S.D.PASTE SHEET'!E799))</f>
        <v/>
      </c>
      <c s="50" t="str">
        <f>IF('S.D.PASTE SHEET'!F799="","",'S.D.PASTE SHEET'!F799)</f>
        <v/>
      </c>
      <c s="50" t="str">
        <f>IF('S.D.PASTE SHEET'!G799="","",UPPER('S.D.PASTE SHEET'!G799))</f>
        <v/>
      </c>
      <c s="50" t="str">
        <f>IF('S.D.PASTE SHEET'!H799="","",UPPER('S.D.PASTE SHEET'!H799))</f>
        <v/>
      </c>
      <c s="50" t="str">
        <f>IF('S.D.PASTE SHEET'!I799="","",'S.D.PASTE SHEET'!I799)</f>
        <v/>
      </c>
      <c s="51" t="str">
        <f>IF('S.D.PASTE SHEET'!J799="","",'S.D.PASTE SHEET'!J799)</f>
        <v/>
      </c>
      <c s="50" t="str">
        <f>IF('S.D.PASTE SHEET'!K799="","",'S.D.PASTE SHEET'!K799)</f>
        <v/>
      </c>
      <c s="50" t="str">
        <f>IF('S.D.PASTE SHEET'!L799="","",'S.D.PASTE SHEET'!L799)</f>
        <v/>
      </c>
      <c s="50" t="str">
        <f>IF('S.D.PASTE SHEET'!M799="","",'S.D.PASTE SHEET'!M799)</f>
        <v/>
      </c>
      <c s="50" t="str">
        <f>IF('S.D.PASTE SHEET'!N799="","",'S.D.PASTE SHEET'!N799)</f>
        <v/>
      </c>
      <c s="50" t="str">
        <f>IF('S.D.PASTE SHEET'!O799="","",'S.D.PASTE SHEET'!O799)</f>
        <v/>
      </c>
      <c s="50" t="str">
        <f>IF('S.D.PASTE SHEET'!P799="","",'S.D.PASTE SHEET'!P799)</f>
        <v/>
      </c>
      <c s="50" t="str">
        <f>IF('S.D.PASTE SHEET'!Q799="","",'S.D.PASTE SHEET'!Q799)</f>
        <v/>
      </c>
      <c s="50" t="str">
        <f>IF('S.D.PASTE SHEET'!R799="","",'S.D.PASTE SHEET'!R799)</f>
        <v/>
      </c>
      <c s="50" t="str">
        <f>IF('S.D.PASTE SHEET'!S799="","",'S.D.PASTE SHEET'!S799)</f>
        <v/>
      </c>
      <c s="50" t="str">
        <f>IF('S.D.PASTE SHEET'!T799="","",'S.D.PASTE SHEET'!T799)</f>
        <v/>
      </c>
      <c s="50" t="str">
        <f>IF('S.D.PASTE SHEET'!U799="","",'S.D.PASTE SHEET'!U799)</f>
        <v/>
      </c>
      <c s="50" t="str">
        <f>IF('S.D.PASTE SHEET'!V799="","",'S.D.PASTE SHEET'!V799)</f>
        <v/>
      </c>
      <c s="50" t="str">
        <f>IF('S.D.PASTE SHEET'!W799="","",'S.D.PASTE SHEET'!W799)</f>
        <v/>
      </c>
      <c s="50" t="str">
        <f>IF('S.D.PASTE SHEET'!X799="","",'S.D.PASTE SHEET'!X799)</f>
        <v/>
      </c>
      <c s="50" t="str">
        <f>IF('S.D.PASTE SHEET'!Y799="","",'S.D.PASTE SHEET'!Y799)</f>
        <v/>
      </c>
      <c s="50" t="str">
        <f>IF('S.D.PASTE SHEET'!Z799="","",'S.D.PASTE SHEET'!Z799)</f>
        <v/>
      </c>
      <c s="50" t="str">
        <f>IF('S.D.PASTE SHEET'!AA799="","",'S.D.PASTE SHEET'!AA799)</f>
        <v/>
      </c>
      <c s="50" t="str">
        <f>IF('S.D.PASTE SHEET'!AB799="","",'S.D.PASTE SHEET'!AB799)</f>
        <v/>
      </c>
      <c s="50" t="str">
        <f>IF('S.D.PASTE SHEET'!AC799="","",'S.D.PASTE SHEET'!AC799)</f>
        <v/>
      </c>
      <c s="50" t="str">
        <f>IF('S.D.PASTE SHEET'!AD799="","",'S.D.PASTE SHEET'!AD799)</f>
        <v/>
      </c>
      <c s="52"/>
      <c s="48" t="str">
        <f>IF(AK799="","",IF(AK799&gt;0,COUNT($AG$2:AG799),""))</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IF(BC799="","",IF(BC799&gt;0,COUNT($AY$2:AY799),""))</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00" spans="1:66" ht="15.75" customHeight="1">
      <c r="A800" s="50" t="str">
        <f>IF('S.D.PASTE SHEET'!A800="","",'S.D.PASTE SHEET'!A800)</f>
        <v/>
      </c>
      <c s="50" t="str">
        <f>IF('S.D.PASTE SHEET'!B800="","",'S.D.PASTE SHEET'!B800)</f>
        <v/>
      </c>
      <c s="50" t="str">
        <f>IF('S.D.PASTE SHEET'!C800="","",'S.D.PASTE SHEET'!C800)</f>
        <v/>
      </c>
      <c s="51" t="str">
        <f>IF('S.D.PASTE SHEET'!D800="","",'S.D.PASTE SHEET'!D800)</f>
        <v/>
      </c>
      <c s="50" t="str">
        <f>IF('S.D.PASTE SHEET'!E800="","",UPPER('S.D.PASTE SHEET'!E800))</f>
        <v/>
      </c>
      <c s="50" t="str">
        <f>IF('S.D.PASTE SHEET'!F800="","",'S.D.PASTE SHEET'!F800)</f>
        <v/>
      </c>
      <c s="50" t="str">
        <f>IF('S.D.PASTE SHEET'!G800="","",UPPER('S.D.PASTE SHEET'!G800))</f>
        <v/>
      </c>
      <c s="50" t="str">
        <f>IF('S.D.PASTE SHEET'!H800="","",UPPER('S.D.PASTE SHEET'!H800))</f>
        <v/>
      </c>
      <c s="50" t="str">
        <f>IF('S.D.PASTE SHEET'!I800="","",'S.D.PASTE SHEET'!I800)</f>
        <v/>
      </c>
      <c s="51" t="str">
        <f>IF('S.D.PASTE SHEET'!J800="","",'S.D.PASTE SHEET'!J800)</f>
        <v/>
      </c>
      <c s="50" t="str">
        <f>IF('S.D.PASTE SHEET'!K800="","",'S.D.PASTE SHEET'!K800)</f>
        <v/>
      </c>
      <c s="50" t="str">
        <f>IF('S.D.PASTE SHEET'!L800="","",'S.D.PASTE SHEET'!L800)</f>
        <v/>
      </c>
      <c s="50" t="str">
        <f>IF('S.D.PASTE SHEET'!M800="","",'S.D.PASTE SHEET'!M800)</f>
        <v/>
      </c>
      <c s="50" t="str">
        <f>IF('S.D.PASTE SHEET'!N800="","",'S.D.PASTE SHEET'!N800)</f>
        <v/>
      </c>
      <c s="50" t="str">
        <f>IF('S.D.PASTE SHEET'!O800="","",'S.D.PASTE SHEET'!O800)</f>
        <v/>
      </c>
      <c s="50" t="str">
        <f>IF('S.D.PASTE SHEET'!P800="","",'S.D.PASTE SHEET'!P800)</f>
        <v/>
      </c>
      <c s="50" t="str">
        <f>IF('S.D.PASTE SHEET'!Q800="","",'S.D.PASTE SHEET'!Q800)</f>
        <v/>
      </c>
      <c s="50" t="str">
        <f>IF('S.D.PASTE SHEET'!R800="","",'S.D.PASTE SHEET'!R800)</f>
        <v/>
      </c>
      <c s="50" t="str">
        <f>IF('S.D.PASTE SHEET'!S800="","",'S.D.PASTE SHEET'!S800)</f>
        <v/>
      </c>
      <c s="50" t="str">
        <f>IF('S.D.PASTE SHEET'!T800="","",'S.D.PASTE SHEET'!T800)</f>
        <v/>
      </c>
      <c s="50" t="str">
        <f>IF('S.D.PASTE SHEET'!U800="","",'S.D.PASTE SHEET'!U800)</f>
        <v/>
      </c>
      <c s="50" t="str">
        <f>IF('S.D.PASTE SHEET'!V800="","",'S.D.PASTE SHEET'!V800)</f>
        <v/>
      </c>
      <c s="50" t="str">
        <f>IF('S.D.PASTE SHEET'!W800="","",'S.D.PASTE SHEET'!W800)</f>
        <v/>
      </c>
      <c s="50" t="str">
        <f>IF('S.D.PASTE SHEET'!X800="","",'S.D.PASTE SHEET'!X800)</f>
        <v/>
      </c>
      <c s="50" t="str">
        <f>IF('S.D.PASTE SHEET'!Y800="","",'S.D.PASTE SHEET'!Y800)</f>
        <v/>
      </c>
      <c s="50" t="str">
        <f>IF('S.D.PASTE SHEET'!Z800="","",'S.D.PASTE SHEET'!Z800)</f>
        <v/>
      </c>
      <c s="50" t="str">
        <f>IF('S.D.PASTE SHEET'!AA800="","",'S.D.PASTE SHEET'!AA800)</f>
        <v/>
      </c>
      <c s="50" t="str">
        <f>IF('S.D.PASTE SHEET'!AB800="","",'S.D.PASTE SHEET'!AB800)</f>
        <v/>
      </c>
      <c s="50" t="str">
        <f>IF('S.D.PASTE SHEET'!AC800="","",'S.D.PASTE SHEET'!AC800)</f>
        <v/>
      </c>
      <c s="50" t="str">
        <f>IF('S.D.PASTE SHEET'!AD800="","",'S.D.PASTE SHEET'!AD800)</f>
        <v/>
      </c>
      <c s="52"/>
      <c s="48" t="str">
        <f>IF(AK800="","",IF(AK800&gt;0,COUNT($AG$2:AG800),""))</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IF(BC800="","",IF(BC800&gt;0,COUNT($AY$2:AY800),""))</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01" spans="1:66" ht="15.75" customHeight="1">
      <c r="A801" s="50" t="str">
        <f>IF('S.D.PASTE SHEET'!A801="","",'S.D.PASTE SHEET'!A801)</f>
        <v/>
      </c>
      <c s="50" t="str">
        <f>IF('S.D.PASTE SHEET'!B801="","",'S.D.PASTE SHEET'!B801)</f>
        <v/>
      </c>
      <c s="50" t="str">
        <f>IF('S.D.PASTE SHEET'!C801="","",'S.D.PASTE SHEET'!C801)</f>
        <v/>
      </c>
      <c s="51" t="str">
        <f>IF('S.D.PASTE SHEET'!D801="","",'S.D.PASTE SHEET'!D801)</f>
        <v/>
      </c>
      <c s="50" t="str">
        <f>IF('S.D.PASTE SHEET'!E801="","",UPPER('S.D.PASTE SHEET'!E801))</f>
        <v/>
      </c>
      <c s="50" t="str">
        <f>IF('S.D.PASTE SHEET'!F801="","",'S.D.PASTE SHEET'!F801)</f>
        <v/>
      </c>
      <c s="50" t="str">
        <f>IF('S.D.PASTE SHEET'!G801="","",UPPER('S.D.PASTE SHEET'!G801))</f>
        <v/>
      </c>
      <c s="50" t="str">
        <f>IF('S.D.PASTE SHEET'!H801="","",UPPER('S.D.PASTE SHEET'!H801))</f>
        <v/>
      </c>
      <c s="50" t="str">
        <f>IF('S.D.PASTE SHEET'!I801="","",'S.D.PASTE SHEET'!I801)</f>
        <v/>
      </c>
      <c s="51" t="str">
        <f>IF('S.D.PASTE SHEET'!J801="","",'S.D.PASTE SHEET'!J801)</f>
        <v/>
      </c>
      <c s="50" t="str">
        <f>IF('S.D.PASTE SHEET'!K801="","",'S.D.PASTE SHEET'!K801)</f>
        <v/>
      </c>
      <c s="50" t="str">
        <f>IF('S.D.PASTE SHEET'!L801="","",'S.D.PASTE SHEET'!L801)</f>
        <v/>
      </c>
      <c s="50" t="str">
        <f>IF('S.D.PASTE SHEET'!M801="","",'S.D.PASTE SHEET'!M801)</f>
        <v/>
      </c>
      <c s="50" t="str">
        <f>IF('S.D.PASTE SHEET'!N801="","",'S.D.PASTE SHEET'!N801)</f>
        <v/>
      </c>
      <c s="50" t="str">
        <f>IF('S.D.PASTE SHEET'!O801="","",'S.D.PASTE SHEET'!O801)</f>
        <v/>
      </c>
      <c s="50" t="str">
        <f>IF('S.D.PASTE SHEET'!P801="","",'S.D.PASTE SHEET'!P801)</f>
        <v/>
      </c>
      <c s="50" t="str">
        <f>IF('S.D.PASTE SHEET'!Q801="","",'S.D.PASTE SHEET'!Q801)</f>
        <v/>
      </c>
      <c s="50" t="str">
        <f>IF('S.D.PASTE SHEET'!R801="","",'S.D.PASTE SHEET'!R801)</f>
        <v/>
      </c>
      <c s="50" t="str">
        <f>IF('S.D.PASTE SHEET'!S801="","",'S.D.PASTE SHEET'!S801)</f>
        <v/>
      </c>
      <c s="50" t="str">
        <f>IF('S.D.PASTE SHEET'!T801="","",'S.D.PASTE SHEET'!T801)</f>
        <v/>
      </c>
      <c s="50" t="str">
        <f>IF('S.D.PASTE SHEET'!U801="","",'S.D.PASTE SHEET'!U801)</f>
        <v/>
      </c>
      <c s="50" t="str">
        <f>IF('S.D.PASTE SHEET'!V801="","",'S.D.PASTE SHEET'!V801)</f>
        <v/>
      </c>
      <c s="50" t="str">
        <f>IF('S.D.PASTE SHEET'!W801="","",'S.D.PASTE SHEET'!W801)</f>
        <v/>
      </c>
      <c s="50" t="str">
        <f>IF('S.D.PASTE SHEET'!X801="","",'S.D.PASTE SHEET'!X801)</f>
        <v/>
      </c>
      <c s="50" t="str">
        <f>IF('S.D.PASTE SHEET'!Y801="","",'S.D.PASTE SHEET'!Y801)</f>
        <v/>
      </c>
      <c s="50" t="str">
        <f>IF('S.D.PASTE SHEET'!Z801="","",'S.D.PASTE SHEET'!Z801)</f>
        <v/>
      </c>
      <c s="50" t="str">
        <f>IF('S.D.PASTE SHEET'!AA801="","",'S.D.PASTE SHEET'!AA801)</f>
        <v/>
      </c>
      <c s="50" t="str">
        <f>IF('S.D.PASTE SHEET'!AB801="","",'S.D.PASTE SHEET'!AB801)</f>
        <v/>
      </c>
      <c s="50" t="str">
        <f>IF('S.D.PASTE SHEET'!AC801="","",'S.D.PASTE SHEET'!AC801)</f>
        <v/>
      </c>
      <c s="50" t="str">
        <f>IF('S.D.PASTE SHEET'!AD801="","",'S.D.PASTE SHEET'!AD801)</f>
        <v/>
      </c>
      <c s="52"/>
      <c s="48" t="str">
        <f>IF(AK801="","",IF(AK801&gt;0,COUNT($AG$2:AG801),""))</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IF(BC801="","",IF(BC801&gt;0,COUNT($AY$2:AY801),""))</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02" spans="1:66" ht="15.75" customHeight="1">
      <c r="A802" s="50" t="str">
        <f>IF('S.D.PASTE SHEET'!A802="","",'S.D.PASTE SHEET'!A802)</f>
        <v/>
      </c>
      <c s="50" t="str">
        <f>IF('S.D.PASTE SHEET'!B802="","",'S.D.PASTE SHEET'!B802)</f>
        <v/>
      </c>
      <c s="50" t="str">
        <f>IF('S.D.PASTE SHEET'!C802="","",'S.D.PASTE SHEET'!C802)</f>
        <v/>
      </c>
      <c s="51" t="str">
        <f>IF('S.D.PASTE SHEET'!D802="","",'S.D.PASTE SHEET'!D802)</f>
        <v/>
      </c>
      <c s="50" t="str">
        <f>IF('S.D.PASTE SHEET'!E802="","",UPPER('S.D.PASTE SHEET'!E802))</f>
        <v/>
      </c>
      <c s="50" t="str">
        <f>IF('S.D.PASTE SHEET'!F802="","",'S.D.PASTE SHEET'!F802)</f>
        <v/>
      </c>
      <c s="50" t="str">
        <f>IF('S.D.PASTE SHEET'!G802="","",UPPER('S.D.PASTE SHEET'!G802))</f>
        <v/>
      </c>
      <c s="50" t="str">
        <f>IF('S.D.PASTE SHEET'!H802="","",UPPER('S.D.PASTE SHEET'!H802))</f>
        <v/>
      </c>
      <c s="50" t="str">
        <f>IF('S.D.PASTE SHEET'!I802="","",'S.D.PASTE SHEET'!I802)</f>
        <v/>
      </c>
      <c s="51" t="str">
        <f>IF('S.D.PASTE SHEET'!J802="","",'S.D.PASTE SHEET'!J802)</f>
        <v/>
      </c>
      <c s="50" t="str">
        <f>IF('S.D.PASTE SHEET'!K802="","",'S.D.PASTE SHEET'!K802)</f>
        <v/>
      </c>
      <c s="50" t="str">
        <f>IF('S.D.PASTE SHEET'!L802="","",'S.D.PASTE SHEET'!L802)</f>
        <v/>
      </c>
      <c s="50" t="str">
        <f>IF('S.D.PASTE SHEET'!M802="","",'S.D.PASTE SHEET'!M802)</f>
        <v/>
      </c>
      <c s="50" t="str">
        <f>IF('S.D.PASTE SHEET'!N802="","",'S.D.PASTE SHEET'!N802)</f>
        <v/>
      </c>
      <c s="50" t="str">
        <f>IF('S.D.PASTE SHEET'!O802="","",'S.D.PASTE SHEET'!O802)</f>
        <v/>
      </c>
      <c s="50" t="str">
        <f>IF('S.D.PASTE SHEET'!P802="","",'S.D.PASTE SHEET'!P802)</f>
        <v/>
      </c>
      <c s="50" t="str">
        <f>IF('S.D.PASTE SHEET'!Q802="","",'S.D.PASTE SHEET'!Q802)</f>
        <v/>
      </c>
      <c s="50" t="str">
        <f>IF('S.D.PASTE SHEET'!R802="","",'S.D.PASTE SHEET'!R802)</f>
        <v/>
      </c>
      <c s="50" t="str">
        <f>IF('S.D.PASTE SHEET'!S802="","",'S.D.PASTE SHEET'!S802)</f>
        <v/>
      </c>
      <c s="50" t="str">
        <f>IF('S.D.PASTE SHEET'!T802="","",'S.D.PASTE SHEET'!T802)</f>
        <v/>
      </c>
      <c s="50" t="str">
        <f>IF('S.D.PASTE SHEET'!U802="","",'S.D.PASTE SHEET'!U802)</f>
        <v/>
      </c>
      <c s="50" t="str">
        <f>IF('S.D.PASTE SHEET'!V802="","",'S.D.PASTE SHEET'!V802)</f>
        <v/>
      </c>
      <c s="50" t="str">
        <f>IF('S.D.PASTE SHEET'!W802="","",'S.D.PASTE SHEET'!W802)</f>
        <v/>
      </c>
      <c s="50" t="str">
        <f>IF('S.D.PASTE SHEET'!X802="","",'S.D.PASTE SHEET'!X802)</f>
        <v/>
      </c>
      <c s="50" t="str">
        <f>IF('S.D.PASTE SHEET'!Y802="","",'S.D.PASTE SHEET'!Y802)</f>
        <v/>
      </c>
      <c s="50" t="str">
        <f>IF('S.D.PASTE SHEET'!Z802="","",'S.D.PASTE SHEET'!Z802)</f>
        <v/>
      </c>
      <c s="50" t="str">
        <f>IF('S.D.PASTE SHEET'!AA802="","",'S.D.PASTE SHEET'!AA802)</f>
        <v/>
      </c>
      <c s="50" t="str">
        <f>IF('S.D.PASTE SHEET'!AB802="","",'S.D.PASTE SHEET'!AB802)</f>
        <v/>
      </c>
      <c s="50" t="str">
        <f>IF('S.D.PASTE SHEET'!AC802="","",'S.D.PASTE SHEET'!AC802)</f>
        <v/>
      </c>
      <c s="50" t="str">
        <f>IF('S.D.PASTE SHEET'!AD802="","",'S.D.PASTE SHEET'!AD802)</f>
        <v/>
      </c>
      <c s="52"/>
      <c s="48" t="str">
        <f>IF(AK802="","",IF(AK802&gt;0,COUNT($AG$2:AG802),""))</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IF(BC802="","",IF(BC802&gt;0,COUNT($AY$2:AY802),""))</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03" spans="1:66" ht="15.75" customHeight="1">
      <c r="A803" s="50" t="str">
        <f>IF('S.D.PASTE SHEET'!A803="","",'S.D.PASTE SHEET'!A803)</f>
        <v/>
      </c>
      <c s="50" t="str">
        <f>IF('S.D.PASTE SHEET'!B803="","",'S.D.PASTE SHEET'!B803)</f>
        <v/>
      </c>
      <c s="50" t="str">
        <f>IF('S.D.PASTE SHEET'!C803="","",'S.D.PASTE SHEET'!C803)</f>
        <v/>
      </c>
      <c s="51" t="str">
        <f>IF('S.D.PASTE SHEET'!D803="","",'S.D.PASTE SHEET'!D803)</f>
        <v/>
      </c>
      <c s="50" t="str">
        <f>IF('S.D.PASTE SHEET'!E803="","",UPPER('S.D.PASTE SHEET'!E803))</f>
        <v/>
      </c>
      <c s="50" t="str">
        <f>IF('S.D.PASTE SHEET'!F803="","",'S.D.PASTE SHEET'!F803)</f>
        <v/>
      </c>
      <c s="50" t="str">
        <f>IF('S.D.PASTE SHEET'!G803="","",UPPER('S.D.PASTE SHEET'!G803))</f>
        <v/>
      </c>
      <c s="50" t="str">
        <f>IF('S.D.PASTE SHEET'!H803="","",UPPER('S.D.PASTE SHEET'!H803))</f>
        <v/>
      </c>
      <c s="50" t="str">
        <f>IF('S.D.PASTE SHEET'!I803="","",'S.D.PASTE SHEET'!I803)</f>
        <v/>
      </c>
      <c s="51" t="str">
        <f>IF('S.D.PASTE SHEET'!J803="","",'S.D.PASTE SHEET'!J803)</f>
        <v/>
      </c>
      <c s="50" t="str">
        <f>IF('S.D.PASTE SHEET'!K803="","",'S.D.PASTE SHEET'!K803)</f>
        <v/>
      </c>
      <c s="50" t="str">
        <f>IF('S.D.PASTE SHEET'!L803="","",'S.D.PASTE SHEET'!L803)</f>
        <v/>
      </c>
      <c s="50" t="str">
        <f>IF('S.D.PASTE SHEET'!M803="","",'S.D.PASTE SHEET'!M803)</f>
        <v/>
      </c>
      <c s="50" t="str">
        <f>IF('S.D.PASTE SHEET'!N803="","",'S.D.PASTE SHEET'!N803)</f>
        <v/>
      </c>
      <c s="50" t="str">
        <f>IF('S.D.PASTE SHEET'!O803="","",'S.D.PASTE SHEET'!O803)</f>
        <v/>
      </c>
      <c s="50" t="str">
        <f>IF('S.D.PASTE SHEET'!P803="","",'S.D.PASTE SHEET'!P803)</f>
        <v/>
      </c>
      <c s="50" t="str">
        <f>IF('S.D.PASTE SHEET'!Q803="","",'S.D.PASTE SHEET'!Q803)</f>
        <v/>
      </c>
      <c s="50" t="str">
        <f>IF('S.D.PASTE SHEET'!R803="","",'S.D.PASTE SHEET'!R803)</f>
        <v/>
      </c>
      <c s="50" t="str">
        <f>IF('S.D.PASTE SHEET'!S803="","",'S.D.PASTE SHEET'!S803)</f>
        <v/>
      </c>
      <c s="50" t="str">
        <f>IF('S.D.PASTE SHEET'!T803="","",'S.D.PASTE SHEET'!T803)</f>
        <v/>
      </c>
      <c s="50" t="str">
        <f>IF('S.D.PASTE SHEET'!U803="","",'S.D.PASTE SHEET'!U803)</f>
        <v/>
      </c>
      <c s="50" t="str">
        <f>IF('S.D.PASTE SHEET'!V803="","",'S.D.PASTE SHEET'!V803)</f>
        <v/>
      </c>
      <c s="50" t="str">
        <f>IF('S.D.PASTE SHEET'!W803="","",'S.D.PASTE SHEET'!W803)</f>
        <v/>
      </c>
      <c s="50" t="str">
        <f>IF('S.D.PASTE SHEET'!X803="","",'S.D.PASTE SHEET'!X803)</f>
        <v/>
      </c>
      <c s="50" t="str">
        <f>IF('S.D.PASTE SHEET'!Y803="","",'S.D.PASTE SHEET'!Y803)</f>
        <v/>
      </c>
      <c s="50" t="str">
        <f>IF('S.D.PASTE SHEET'!Z803="","",'S.D.PASTE SHEET'!Z803)</f>
        <v/>
      </c>
      <c s="50" t="str">
        <f>IF('S.D.PASTE SHEET'!AA803="","",'S.D.PASTE SHEET'!AA803)</f>
        <v/>
      </c>
      <c s="50" t="str">
        <f>IF('S.D.PASTE SHEET'!AB803="","",'S.D.PASTE SHEET'!AB803)</f>
        <v/>
      </c>
      <c s="50" t="str">
        <f>IF('S.D.PASTE SHEET'!AC803="","",'S.D.PASTE SHEET'!AC803)</f>
        <v/>
      </c>
      <c s="50" t="str">
        <f>IF('S.D.PASTE SHEET'!AD803="","",'S.D.PASTE SHEET'!AD803)</f>
        <v/>
      </c>
      <c s="52"/>
      <c s="48" t="str">
        <f>IF(AK803="","",IF(AK803&gt;0,COUNT($AG$2:AG803),""))</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IF(BC803="","",IF(BC803&gt;0,COUNT($AY$2:AY803),""))</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04" spans="1:66" ht="15.75" customHeight="1">
      <c r="A804" s="50" t="str">
        <f>IF('S.D.PASTE SHEET'!A804="","",'S.D.PASTE SHEET'!A804)</f>
        <v/>
      </c>
      <c s="50" t="str">
        <f>IF('S.D.PASTE SHEET'!B804="","",'S.D.PASTE SHEET'!B804)</f>
        <v/>
      </c>
      <c s="50" t="str">
        <f>IF('S.D.PASTE SHEET'!C804="","",'S.D.PASTE SHEET'!C804)</f>
        <v/>
      </c>
      <c s="51" t="str">
        <f>IF('S.D.PASTE SHEET'!D804="","",'S.D.PASTE SHEET'!D804)</f>
        <v/>
      </c>
      <c s="50" t="str">
        <f>IF('S.D.PASTE SHEET'!E804="","",UPPER('S.D.PASTE SHEET'!E804))</f>
        <v/>
      </c>
      <c s="50" t="str">
        <f>IF('S.D.PASTE SHEET'!F804="","",'S.D.PASTE SHEET'!F804)</f>
        <v/>
      </c>
      <c s="50" t="str">
        <f>IF('S.D.PASTE SHEET'!G804="","",UPPER('S.D.PASTE SHEET'!G804))</f>
        <v/>
      </c>
      <c s="50" t="str">
        <f>IF('S.D.PASTE SHEET'!H804="","",UPPER('S.D.PASTE SHEET'!H804))</f>
        <v/>
      </c>
      <c s="50" t="str">
        <f>IF('S.D.PASTE SHEET'!I804="","",'S.D.PASTE SHEET'!I804)</f>
        <v/>
      </c>
      <c s="51" t="str">
        <f>IF('S.D.PASTE SHEET'!J804="","",'S.D.PASTE SHEET'!J804)</f>
        <v/>
      </c>
      <c s="50" t="str">
        <f>IF('S.D.PASTE SHEET'!K804="","",'S.D.PASTE SHEET'!K804)</f>
        <v/>
      </c>
      <c s="50" t="str">
        <f>IF('S.D.PASTE SHEET'!L804="","",'S.D.PASTE SHEET'!L804)</f>
        <v/>
      </c>
      <c s="50" t="str">
        <f>IF('S.D.PASTE SHEET'!M804="","",'S.D.PASTE SHEET'!M804)</f>
        <v/>
      </c>
      <c s="50" t="str">
        <f>IF('S.D.PASTE SHEET'!N804="","",'S.D.PASTE SHEET'!N804)</f>
        <v/>
      </c>
      <c s="50" t="str">
        <f>IF('S.D.PASTE SHEET'!O804="","",'S.D.PASTE SHEET'!O804)</f>
        <v/>
      </c>
      <c s="50" t="str">
        <f>IF('S.D.PASTE SHEET'!P804="","",'S.D.PASTE SHEET'!P804)</f>
        <v/>
      </c>
      <c s="50" t="str">
        <f>IF('S.D.PASTE SHEET'!Q804="","",'S.D.PASTE SHEET'!Q804)</f>
        <v/>
      </c>
      <c s="50" t="str">
        <f>IF('S.D.PASTE SHEET'!R804="","",'S.D.PASTE SHEET'!R804)</f>
        <v/>
      </c>
      <c s="50" t="str">
        <f>IF('S.D.PASTE SHEET'!S804="","",'S.D.PASTE SHEET'!S804)</f>
        <v/>
      </c>
      <c s="50" t="str">
        <f>IF('S.D.PASTE SHEET'!T804="","",'S.D.PASTE SHEET'!T804)</f>
        <v/>
      </c>
      <c s="50" t="str">
        <f>IF('S.D.PASTE SHEET'!U804="","",'S.D.PASTE SHEET'!U804)</f>
        <v/>
      </c>
      <c s="50" t="str">
        <f>IF('S.D.PASTE SHEET'!V804="","",'S.D.PASTE SHEET'!V804)</f>
        <v/>
      </c>
      <c s="50" t="str">
        <f>IF('S.D.PASTE SHEET'!W804="","",'S.D.PASTE SHEET'!W804)</f>
        <v/>
      </c>
      <c s="50" t="str">
        <f>IF('S.D.PASTE SHEET'!X804="","",'S.D.PASTE SHEET'!X804)</f>
        <v/>
      </c>
      <c s="50" t="str">
        <f>IF('S.D.PASTE SHEET'!Y804="","",'S.D.PASTE SHEET'!Y804)</f>
        <v/>
      </c>
      <c s="50" t="str">
        <f>IF('S.D.PASTE SHEET'!Z804="","",'S.D.PASTE SHEET'!Z804)</f>
        <v/>
      </c>
      <c s="50" t="str">
        <f>IF('S.D.PASTE SHEET'!AA804="","",'S.D.PASTE SHEET'!AA804)</f>
        <v/>
      </c>
      <c s="50" t="str">
        <f>IF('S.D.PASTE SHEET'!AB804="","",'S.D.PASTE SHEET'!AB804)</f>
        <v/>
      </c>
      <c s="50" t="str">
        <f>IF('S.D.PASTE SHEET'!AC804="","",'S.D.PASTE SHEET'!AC804)</f>
        <v/>
      </c>
      <c s="50" t="str">
        <f>IF('S.D.PASTE SHEET'!AD804="","",'S.D.PASTE SHEET'!AD804)</f>
        <v/>
      </c>
      <c s="52"/>
      <c s="48" t="str">
        <f>IF(AK804="","",IF(AK804&gt;0,COUNT($AG$2:AG804),""))</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IF(BC804="","",IF(BC804&gt;0,COUNT($AY$2:AY804),""))</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05" spans="1:66" ht="15.75" customHeight="1">
      <c r="A805" s="50" t="str">
        <f>IF('S.D.PASTE SHEET'!A805="","",'S.D.PASTE SHEET'!A805)</f>
        <v/>
      </c>
      <c s="50" t="str">
        <f>IF('S.D.PASTE SHEET'!B805="","",'S.D.PASTE SHEET'!B805)</f>
        <v/>
      </c>
      <c s="50" t="str">
        <f>IF('S.D.PASTE SHEET'!C805="","",'S.D.PASTE SHEET'!C805)</f>
        <v/>
      </c>
      <c s="51" t="str">
        <f>IF('S.D.PASTE SHEET'!D805="","",'S.D.PASTE SHEET'!D805)</f>
        <v/>
      </c>
      <c s="50" t="str">
        <f>IF('S.D.PASTE SHEET'!E805="","",UPPER('S.D.PASTE SHEET'!E805))</f>
        <v/>
      </c>
      <c s="50" t="str">
        <f>IF('S.D.PASTE SHEET'!F805="","",'S.D.PASTE SHEET'!F805)</f>
        <v/>
      </c>
      <c s="50" t="str">
        <f>IF('S.D.PASTE SHEET'!G805="","",UPPER('S.D.PASTE SHEET'!G805))</f>
        <v/>
      </c>
      <c s="50" t="str">
        <f>IF('S.D.PASTE SHEET'!H805="","",UPPER('S.D.PASTE SHEET'!H805))</f>
        <v/>
      </c>
      <c s="50" t="str">
        <f>IF('S.D.PASTE SHEET'!I805="","",'S.D.PASTE SHEET'!I805)</f>
        <v/>
      </c>
      <c s="51" t="str">
        <f>IF('S.D.PASTE SHEET'!J805="","",'S.D.PASTE SHEET'!J805)</f>
        <v/>
      </c>
      <c s="50" t="str">
        <f>IF('S.D.PASTE SHEET'!K805="","",'S.D.PASTE SHEET'!K805)</f>
        <v/>
      </c>
      <c s="50" t="str">
        <f>IF('S.D.PASTE SHEET'!L805="","",'S.D.PASTE SHEET'!L805)</f>
        <v/>
      </c>
      <c s="50" t="str">
        <f>IF('S.D.PASTE SHEET'!M805="","",'S.D.PASTE SHEET'!M805)</f>
        <v/>
      </c>
      <c s="50" t="str">
        <f>IF('S.D.PASTE SHEET'!N805="","",'S.D.PASTE SHEET'!N805)</f>
        <v/>
      </c>
      <c s="50" t="str">
        <f>IF('S.D.PASTE SHEET'!O805="","",'S.D.PASTE SHEET'!O805)</f>
        <v/>
      </c>
      <c s="50" t="str">
        <f>IF('S.D.PASTE SHEET'!P805="","",'S.D.PASTE SHEET'!P805)</f>
        <v/>
      </c>
      <c s="50" t="str">
        <f>IF('S.D.PASTE SHEET'!Q805="","",'S.D.PASTE SHEET'!Q805)</f>
        <v/>
      </c>
      <c s="50" t="str">
        <f>IF('S.D.PASTE SHEET'!R805="","",'S.D.PASTE SHEET'!R805)</f>
        <v/>
      </c>
      <c s="50" t="str">
        <f>IF('S.D.PASTE SHEET'!S805="","",'S.D.PASTE SHEET'!S805)</f>
        <v/>
      </c>
      <c s="50" t="str">
        <f>IF('S.D.PASTE SHEET'!T805="","",'S.D.PASTE SHEET'!T805)</f>
        <v/>
      </c>
      <c s="50" t="str">
        <f>IF('S.D.PASTE SHEET'!U805="","",'S.D.PASTE SHEET'!U805)</f>
        <v/>
      </c>
      <c s="50" t="str">
        <f>IF('S.D.PASTE SHEET'!V805="","",'S.D.PASTE SHEET'!V805)</f>
        <v/>
      </c>
      <c s="50" t="str">
        <f>IF('S.D.PASTE SHEET'!W805="","",'S.D.PASTE SHEET'!W805)</f>
        <v/>
      </c>
      <c s="50" t="str">
        <f>IF('S.D.PASTE SHEET'!X805="","",'S.D.PASTE SHEET'!X805)</f>
        <v/>
      </c>
      <c s="50" t="str">
        <f>IF('S.D.PASTE SHEET'!Y805="","",'S.D.PASTE SHEET'!Y805)</f>
        <v/>
      </c>
      <c s="50" t="str">
        <f>IF('S.D.PASTE SHEET'!Z805="","",'S.D.PASTE SHEET'!Z805)</f>
        <v/>
      </c>
      <c s="50" t="str">
        <f>IF('S.D.PASTE SHEET'!AA805="","",'S.D.PASTE SHEET'!AA805)</f>
        <v/>
      </c>
      <c s="50" t="str">
        <f>IF('S.D.PASTE SHEET'!AB805="","",'S.D.PASTE SHEET'!AB805)</f>
        <v/>
      </c>
      <c s="50" t="str">
        <f>IF('S.D.PASTE SHEET'!AC805="","",'S.D.PASTE SHEET'!AC805)</f>
        <v/>
      </c>
      <c s="50" t="str">
        <f>IF('S.D.PASTE SHEET'!AD805="","",'S.D.PASTE SHEET'!AD805)</f>
        <v/>
      </c>
      <c s="52"/>
      <c s="48" t="str">
        <f>IF(AK805="","",IF(AK805&gt;0,COUNT($AG$2:AG805),""))</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IF(BC805="","",IF(BC805&gt;0,COUNT($AY$2:AY805),""))</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06" spans="1:66" ht="15.75" customHeight="1">
      <c r="A806" s="50" t="str">
        <f>IF('S.D.PASTE SHEET'!A806="","",'S.D.PASTE SHEET'!A806)</f>
        <v/>
      </c>
      <c s="50" t="str">
        <f>IF('S.D.PASTE SHEET'!B806="","",'S.D.PASTE SHEET'!B806)</f>
        <v/>
      </c>
      <c s="50" t="str">
        <f>IF('S.D.PASTE SHEET'!C806="","",'S.D.PASTE SHEET'!C806)</f>
        <v/>
      </c>
      <c s="51" t="str">
        <f>IF('S.D.PASTE SHEET'!D806="","",'S.D.PASTE SHEET'!D806)</f>
        <v/>
      </c>
      <c s="50" t="str">
        <f>IF('S.D.PASTE SHEET'!E806="","",UPPER('S.D.PASTE SHEET'!E806))</f>
        <v/>
      </c>
      <c s="50" t="str">
        <f>IF('S.D.PASTE SHEET'!F806="","",'S.D.PASTE SHEET'!F806)</f>
        <v/>
      </c>
      <c s="50" t="str">
        <f>IF('S.D.PASTE SHEET'!G806="","",UPPER('S.D.PASTE SHEET'!G806))</f>
        <v/>
      </c>
      <c s="50" t="str">
        <f>IF('S.D.PASTE SHEET'!H806="","",UPPER('S.D.PASTE SHEET'!H806))</f>
        <v/>
      </c>
      <c s="50" t="str">
        <f>IF('S.D.PASTE SHEET'!I806="","",'S.D.PASTE SHEET'!I806)</f>
        <v/>
      </c>
      <c s="51" t="str">
        <f>IF('S.D.PASTE SHEET'!J806="","",'S.D.PASTE SHEET'!J806)</f>
        <v/>
      </c>
      <c s="50" t="str">
        <f>IF('S.D.PASTE SHEET'!K806="","",'S.D.PASTE SHEET'!K806)</f>
        <v/>
      </c>
      <c s="50" t="str">
        <f>IF('S.D.PASTE SHEET'!L806="","",'S.D.PASTE SHEET'!L806)</f>
        <v/>
      </c>
      <c s="50" t="str">
        <f>IF('S.D.PASTE SHEET'!M806="","",'S.D.PASTE SHEET'!M806)</f>
        <v/>
      </c>
      <c s="50" t="str">
        <f>IF('S.D.PASTE SHEET'!N806="","",'S.D.PASTE SHEET'!N806)</f>
        <v/>
      </c>
      <c s="50" t="str">
        <f>IF('S.D.PASTE SHEET'!O806="","",'S.D.PASTE SHEET'!O806)</f>
        <v/>
      </c>
      <c s="50" t="str">
        <f>IF('S.D.PASTE SHEET'!P806="","",'S.D.PASTE SHEET'!P806)</f>
        <v/>
      </c>
      <c s="50" t="str">
        <f>IF('S.D.PASTE SHEET'!Q806="","",'S.D.PASTE SHEET'!Q806)</f>
        <v/>
      </c>
      <c s="50" t="str">
        <f>IF('S.D.PASTE SHEET'!R806="","",'S.D.PASTE SHEET'!R806)</f>
        <v/>
      </c>
      <c s="50" t="str">
        <f>IF('S.D.PASTE SHEET'!S806="","",'S.D.PASTE SHEET'!S806)</f>
        <v/>
      </c>
      <c s="50" t="str">
        <f>IF('S.D.PASTE SHEET'!T806="","",'S.D.PASTE SHEET'!T806)</f>
        <v/>
      </c>
      <c s="50" t="str">
        <f>IF('S.D.PASTE SHEET'!U806="","",'S.D.PASTE SHEET'!U806)</f>
        <v/>
      </c>
      <c s="50" t="str">
        <f>IF('S.D.PASTE SHEET'!V806="","",'S.D.PASTE SHEET'!V806)</f>
        <v/>
      </c>
      <c s="50" t="str">
        <f>IF('S.D.PASTE SHEET'!W806="","",'S.D.PASTE SHEET'!W806)</f>
        <v/>
      </c>
      <c s="50" t="str">
        <f>IF('S.D.PASTE SHEET'!X806="","",'S.D.PASTE SHEET'!X806)</f>
        <v/>
      </c>
      <c s="50" t="str">
        <f>IF('S.D.PASTE SHEET'!Y806="","",'S.D.PASTE SHEET'!Y806)</f>
        <v/>
      </c>
      <c s="50" t="str">
        <f>IF('S.D.PASTE SHEET'!Z806="","",'S.D.PASTE SHEET'!Z806)</f>
        <v/>
      </c>
      <c s="50" t="str">
        <f>IF('S.D.PASTE SHEET'!AA806="","",'S.D.PASTE SHEET'!AA806)</f>
        <v/>
      </c>
      <c s="50" t="str">
        <f>IF('S.D.PASTE SHEET'!AB806="","",'S.D.PASTE SHEET'!AB806)</f>
        <v/>
      </c>
      <c s="50" t="str">
        <f>IF('S.D.PASTE SHEET'!AC806="","",'S.D.PASTE SHEET'!AC806)</f>
        <v/>
      </c>
      <c s="50" t="str">
        <f>IF('S.D.PASTE SHEET'!AD806="","",'S.D.PASTE SHEET'!AD806)</f>
        <v/>
      </c>
      <c s="52"/>
      <c s="48" t="str">
        <f>IF(AK806="","",IF(AK806&gt;0,COUNT($AG$2:AG806),""))</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IF(BC806="","",IF(BC806&gt;0,COUNT($AY$2:AY806),""))</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07" spans="1:66" ht="15.75" customHeight="1">
      <c r="A807" s="50" t="str">
        <f>IF('S.D.PASTE SHEET'!A807="","",'S.D.PASTE SHEET'!A807)</f>
        <v/>
      </c>
      <c s="50" t="str">
        <f>IF('S.D.PASTE SHEET'!B807="","",'S.D.PASTE SHEET'!B807)</f>
        <v/>
      </c>
      <c s="50" t="str">
        <f>IF('S.D.PASTE SHEET'!C807="","",'S.D.PASTE SHEET'!C807)</f>
        <v/>
      </c>
      <c s="51" t="str">
        <f>IF('S.D.PASTE SHEET'!D807="","",'S.D.PASTE SHEET'!D807)</f>
        <v/>
      </c>
      <c s="50" t="str">
        <f>IF('S.D.PASTE SHEET'!E807="","",UPPER('S.D.PASTE SHEET'!E807))</f>
        <v/>
      </c>
      <c s="50" t="str">
        <f>IF('S.D.PASTE SHEET'!F807="","",'S.D.PASTE SHEET'!F807)</f>
        <v/>
      </c>
      <c s="50" t="str">
        <f>IF('S.D.PASTE SHEET'!G807="","",UPPER('S.D.PASTE SHEET'!G807))</f>
        <v/>
      </c>
      <c s="50" t="str">
        <f>IF('S.D.PASTE SHEET'!H807="","",UPPER('S.D.PASTE SHEET'!H807))</f>
        <v/>
      </c>
      <c s="50" t="str">
        <f>IF('S.D.PASTE SHEET'!I807="","",'S.D.PASTE SHEET'!I807)</f>
        <v/>
      </c>
      <c s="51" t="str">
        <f>IF('S.D.PASTE SHEET'!J807="","",'S.D.PASTE SHEET'!J807)</f>
        <v/>
      </c>
      <c s="50" t="str">
        <f>IF('S.D.PASTE SHEET'!K807="","",'S.D.PASTE SHEET'!K807)</f>
        <v/>
      </c>
      <c s="50" t="str">
        <f>IF('S.D.PASTE SHEET'!L807="","",'S.D.PASTE SHEET'!L807)</f>
        <v/>
      </c>
      <c s="50" t="str">
        <f>IF('S.D.PASTE SHEET'!M807="","",'S.D.PASTE SHEET'!M807)</f>
        <v/>
      </c>
      <c s="50" t="str">
        <f>IF('S.D.PASTE SHEET'!N807="","",'S.D.PASTE SHEET'!N807)</f>
        <v/>
      </c>
      <c s="50" t="str">
        <f>IF('S.D.PASTE SHEET'!O807="","",'S.D.PASTE SHEET'!O807)</f>
        <v/>
      </c>
      <c s="50" t="str">
        <f>IF('S.D.PASTE SHEET'!P807="","",'S.D.PASTE SHEET'!P807)</f>
        <v/>
      </c>
      <c s="50" t="str">
        <f>IF('S.D.PASTE SHEET'!Q807="","",'S.D.PASTE SHEET'!Q807)</f>
        <v/>
      </c>
      <c s="50" t="str">
        <f>IF('S.D.PASTE SHEET'!R807="","",'S.D.PASTE SHEET'!R807)</f>
        <v/>
      </c>
      <c s="50" t="str">
        <f>IF('S.D.PASTE SHEET'!S807="","",'S.D.PASTE SHEET'!S807)</f>
        <v/>
      </c>
      <c s="50" t="str">
        <f>IF('S.D.PASTE SHEET'!T807="","",'S.D.PASTE SHEET'!T807)</f>
        <v/>
      </c>
      <c s="50" t="str">
        <f>IF('S.D.PASTE SHEET'!U807="","",'S.D.PASTE SHEET'!U807)</f>
        <v/>
      </c>
      <c s="50" t="str">
        <f>IF('S.D.PASTE SHEET'!V807="","",'S.D.PASTE SHEET'!V807)</f>
        <v/>
      </c>
      <c s="50" t="str">
        <f>IF('S.D.PASTE SHEET'!W807="","",'S.D.PASTE SHEET'!W807)</f>
        <v/>
      </c>
      <c s="50" t="str">
        <f>IF('S.D.PASTE SHEET'!X807="","",'S.D.PASTE SHEET'!X807)</f>
        <v/>
      </c>
      <c s="50" t="str">
        <f>IF('S.D.PASTE SHEET'!Y807="","",'S.D.PASTE SHEET'!Y807)</f>
        <v/>
      </c>
      <c s="50" t="str">
        <f>IF('S.D.PASTE SHEET'!Z807="","",'S.D.PASTE SHEET'!Z807)</f>
        <v/>
      </c>
      <c s="50" t="str">
        <f>IF('S.D.PASTE SHEET'!AA807="","",'S.D.PASTE SHEET'!AA807)</f>
        <v/>
      </c>
      <c s="50" t="str">
        <f>IF('S.D.PASTE SHEET'!AB807="","",'S.D.PASTE SHEET'!AB807)</f>
        <v/>
      </c>
      <c s="50" t="str">
        <f>IF('S.D.PASTE SHEET'!AC807="","",'S.D.PASTE SHEET'!AC807)</f>
        <v/>
      </c>
      <c s="50" t="str">
        <f>IF('S.D.PASTE SHEET'!AD807="","",'S.D.PASTE SHEET'!AD807)</f>
        <v/>
      </c>
      <c s="52"/>
      <c s="48" t="str">
        <f>IF(AK807="","",IF(AK807&gt;0,COUNT($AG$2:AG807),""))</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IF(BC807="","",IF(BC807&gt;0,COUNT($AY$2:AY807),""))</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08" spans="1:66" ht="15.75" customHeight="1">
      <c r="A808" s="50" t="str">
        <f>IF('S.D.PASTE SHEET'!A808="","",'S.D.PASTE SHEET'!A808)</f>
        <v/>
      </c>
      <c s="50" t="str">
        <f>IF('S.D.PASTE SHEET'!B808="","",'S.D.PASTE SHEET'!B808)</f>
        <v/>
      </c>
      <c s="50" t="str">
        <f>IF('S.D.PASTE SHEET'!C808="","",'S.D.PASTE SHEET'!C808)</f>
        <v/>
      </c>
      <c s="51" t="str">
        <f>IF('S.D.PASTE SHEET'!D808="","",'S.D.PASTE SHEET'!D808)</f>
        <v/>
      </c>
      <c s="50" t="str">
        <f>IF('S.D.PASTE SHEET'!E808="","",UPPER('S.D.PASTE SHEET'!E808))</f>
        <v/>
      </c>
      <c s="50" t="str">
        <f>IF('S.D.PASTE SHEET'!F808="","",'S.D.PASTE SHEET'!F808)</f>
        <v/>
      </c>
      <c s="50" t="str">
        <f>IF('S.D.PASTE SHEET'!G808="","",UPPER('S.D.PASTE SHEET'!G808))</f>
        <v/>
      </c>
      <c s="50" t="str">
        <f>IF('S.D.PASTE SHEET'!H808="","",UPPER('S.D.PASTE SHEET'!H808))</f>
        <v/>
      </c>
      <c s="50" t="str">
        <f>IF('S.D.PASTE SHEET'!I808="","",'S.D.PASTE SHEET'!I808)</f>
        <v/>
      </c>
      <c s="51" t="str">
        <f>IF('S.D.PASTE SHEET'!J808="","",'S.D.PASTE SHEET'!J808)</f>
        <v/>
      </c>
      <c s="50" t="str">
        <f>IF('S.D.PASTE SHEET'!K808="","",'S.D.PASTE SHEET'!K808)</f>
        <v/>
      </c>
      <c s="50" t="str">
        <f>IF('S.D.PASTE SHEET'!L808="","",'S.D.PASTE SHEET'!L808)</f>
        <v/>
      </c>
      <c s="50" t="str">
        <f>IF('S.D.PASTE SHEET'!M808="","",'S.D.PASTE SHEET'!M808)</f>
        <v/>
      </c>
      <c s="50" t="str">
        <f>IF('S.D.PASTE SHEET'!N808="","",'S.D.PASTE SHEET'!N808)</f>
        <v/>
      </c>
      <c s="50" t="str">
        <f>IF('S.D.PASTE SHEET'!O808="","",'S.D.PASTE SHEET'!O808)</f>
        <v/>
      </c>
      <c s="50" t="str">
        <f>IF('S.D.PASTE SHEET'!P808="","",'S.D.PASTE SHEET'!P808)</f>
        <v/>
      </c>
      <c s="50" t="str">
        <f>IF('S.D.PASTE SHEET'!Q808="","",'S.D.PASTE SHEET'!Q808)</f>
        <v/>
      </c>
      <c s="50" t="str">
        <f>IF('S.D.PASTE SHEET'!R808="","",'S.D.PASTE SHEET'!R808)</f>
        <v/>
      </c>
      <c s="50" t="str">
        <f>IF('S.D.PASTE SHEET'!S808="","",'S.D.PASTE SHEET'!S808)</f>
        <v/>
      </c>
      <c s="50" t="str">
        <f>IF('S.D.PASTE SHEET'!T808="","",'S.D.PASTE SHEET'!T808)</f>
        <v/>
      </c>
      <c s="50" t="str">
        <f>IF('S.D.PASTE SHEET'!U808="","",'S.D.PASTE SHEET'!U808)</f>
        <v/>
      </c>
      <c s="50" t="str">
        <f>IF('S.D.PASTE SHEET'!V808="","",'S.D.PASTE SHEET'!V808)</f>
        <v/>
      </c>
      <c s="50" t="str">
        <f>IF('S.D.PASTE SHEET'!W808="","",'S.D.PASTE SHEET'!W808)</f>
        <v/>
      </c>
      <c s="50" t="str">
        <f>IF('S.D.PASTE SHEET'!X808="","",'S.D.PASTE SHEET'!X808)</f>
        <v/>
      </c>
      <c s="50" t="str">
        <f>IF('S.D.PASTE SHEET'!Y808="","",'S.D.PASTE SHEET'!Y808)</f>
        <v/>
      </c>
      <c s="50" t="str">
        <f>IF('S.D.PASTE SHEET'!Z808="","",'S.D.PASTE SHEET'!Z808)</f>
        <v/>
      </c>
      <c s="50" t="str">
        <f>IF('S.D.PASTE SHEET'!AA808="","",'S.D.PASTE SHEET'!AA808)</f>
        <v/>
      </c>
      <c s="50" t="str">
        <f>IF('S.D.PASTE SHEET'!AB808="","",'S.D.PASTE SHEET'!AB808)</f>
        <v/>
      </c>
      <c s="50" t="str">
        <f>IF('S.D.PASTE SHEET'!AC808="","",'S.D.PASTE SHEET'!AC808)</f>
        <v/>
      </c>
      <c s="50" t="str">
        <f>IF('S.D.PASTE SHEET'!AD808="","",'S.D.PASTE SHEET'!AD808)</f>
        <v/>
      </c>
      <c s="52"/>
      <c s="48" t="str">
        <f>IF(AK808="","",IF(AK808&gt;0,COUNT($AG$2:AG808),""))</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IF(BC808="","",IF(BC808&gt;0,COUNT($AY$2:AY808),""))</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09" spans="1:66" ht="15.75" customHeight="1">
      <c r="A809" s="50" t="str">
        <f>IF('S.D.PASTE SHEET'!A809="","",'S.D.PASTE SHEET'!A809)</f>
        <v/>
      </c>
      <c s="50" t="str">
        <f>IF('S.D.PASTE SHEET'!B809="","",'S.D.PASTE SHEET'!B809)</f>
        <v/>
      </c>
      <c s="50" t="str">
        <f>IF('S.D.PASTE SHEET'!C809="","",'S.D.PASTE SHEET'!C809)</f>
        <v/>
      </c>
      <c s="51" t="str">
        <f>IF('S.D.PASTE SHEET'!D809="","",'S.D.PASTE SHEET'!D809)</f>
        <v/>
      </c>
      <c s="50" t="str">
        <f>IF('S.D.PASTE SHEET'!E809="","",UPPER('S.D.PASTE SHEET'!E809))</f>
        <v/>
      </c>
      <c s="50" t="str">
        <f>IF('S.D.PASTE SHEET'!F809="","",'S.D.PASTE SHEET'!F809)</f>
        <v/>
      </c>
      <c s="50" t="str">
        <f>IF('S.D.PASTE SHEET'!G809="","",UPPER('S.D.PASTE SHEET'!G809))</f>
        <v/>
      </c>
      <c s="50" t="str">
        <f>IF('S.D.PASTE SHEET'!H809="","",UPPER('S.D.PASTE SHEET'!H809))</f>
        <v/>
      </c>
      <c s="50" t="str">
        <f>IF('S.D.PASTE SHEET'!I809="","",'S.D.PASTE SHEET'!I809)</f>
        <v/>
      </c>
      <c s="51" t="str">
        <f>IF('S.D.PASTE SHEET'!J809="","",'S.D.PASTE SHEET'!J809)</f>
        <v/>
      </c>
      <c s="50" t="str">
        <f>IF('S.D.PASTE SHEET'!K809="","",'S.D.PASTE SHEET'!K809)</f>
        <v/>
      </c>
      <c s="50" t="str">
        <f>IF('S.D.PASTE SHEET'!L809="","",'S.D.PASTE SHEET'!L809)</f>
        <v/>
      </c>
      <c s="50" t="str">
        <f>IF('S.D.PASTE SHEET'!M809="","",'S.D.PASTE SHEET'!M809)</f>
        <v/>
      </c>
      <c s="50" t="str">
        <f>IF('S.D.PASTE SHEET'!N809="","",'S.D.PASTE SHEET'!N809)</f>
        <v/>
      </c>
      <c s="50" t="str">
        <f>IF('S.D.PASTE SHEET'!O809="","",'S.D.PASTE SHEET'!O809)</f>
        <v/>
      </c>
      <c s="50" t="str">
        <f>IF('S.D.PASTE SHEET'!P809="","",'S.D.PASTE SHEET'!P809)</f>
        <v/>
      </c>
      <c s="50" t="str">
        <f>IF('S.D.PASTE SHEET'!Q809="","",'S.D.PASTE SHEET'!Q809)</f>
        <v/>
      </c>
      <c s="50" t="str">
        <f>IF('S.D.PASTE SHEET'!R809="","",'S.D.PASTE SHEET'!R809)</f>
        <v/>
      </c>
      <c s="50" t="str">
        <f>IF('S.D.PASTE SHEET'!S809="","",'S.D.PASTE SHEET'!S809)</f>
        <v/>
      </c>
      <c s="50" t="str">
        <f>IF('S.D.PASTE SHEET'!T809="","",'S.D.PASTE SHEET'!T809)</f>
        <v/>
      </c>
      <c s="50" t="str">
        <f>IF('S.D.PASTE SHEET'!U809="","",'S.D.PASTE SHEET'!U809)</f>
        <v/>
      </c>
      <c s="50" t="str">
        <f>IF('S.D.PASTE SHEET'!V809="","",'S.D.PASTE SHEET'!V809)</f>
        <v/>
      </c>
      <c s="50" t="str">
        <f>IF('S.D.PASTE SHEET'!W809="","",'S.D.PASTE SHEET'!W809)</f>
        <v/>
      </c>
      <c s="50" t="str">
        <f>IF('S.D.PASTE SHEET'!X809="","",'S.D.PASTE SHEET'!X809)</f>
        <v/>
      </c>
      <c s="50" t="str">
        <f>IF('S.D.PASTE SHEET'!Y809="","",'S.D.PASTE SHEET'!Y809)</f>
        <v/>
      </c>
      <c s="50" t="str">
        <f>IF('S.D.PASTE SHEET'!Z809="","",'S.D.PASTE SHEET'!Z809)</f>
        <v/>
      </c>
      <c s="50" t="str">
        <f>IF('S.D.PASTE SHEET'!AA809="","",'S.D.PASTE SHEET'!AA809)</f>
        <v/>
      </c>
      <c s="50" t="str">
        <f>IF('S.D.PASTE SHEET'!AB809="","",'S.D.PASTE SHEET'!AB809)</f>
        <v/>
      </c>
      <c s="50" t="str">
        <f>IF('S.D.PASTE SHEET'!AC809="","",'S.D.PASTE SHEET'!AC809)</f>
        <v/>
      </c>
      <c s="50" t="str">
        <f>IF('S.D.PASTE SHEET'!AD809="","",'S.D.PASTE SHEET'!AD809)</f>
        <v/>
      </c>
      <c s="52"/>
      <c s="48" t="str">
        <f>IF(AK809="","",IF(AK809&gt;0,COUNT($AG$2:AG809),""))</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IF(BC809="","",IF(BC809&gt;0,COUNT($AY$2:AY809),""))</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10" spans="1:66" ht="15.75" customHeight="1">
      <c r="A810" s="50" t="str">
        <f>IF('S.D.PASTE SHEET'!A810="","",'S.D.PASTE SHEET'!A810)</f>
        <v/>
      </c>
      <c s="50" t="str">
        <f>IF('S.D.PASTE SHEET'!B810="","",'S.D.PASTE SHEET'!B810)</f>
        <v/>
      </c>
      <c s="50" t="str">
        <f>IF('S.D.PASTE SHEET'!C810="","",'S.D.PASTE SHEET'!C810)</f>
        <v/>
      </c>
      <c s="51" t="str">
        <f>IF('S.D.PASTE SHEET'!D810="","",'S.D.PASTE SHEET'!D810)</f>
        <v/>
      </c>
      <c s="50" t="str">
        <f>IF('S.D.PASTE SHEET'!E810="","",UPPER('S.D.PASTE SHEET'!E810))</f>
        <v/>
      </c>
      <c s="50" t="str">
        <f>IF('S.D.PASTE SHEET'!F810="","",'S.D.PASTE SHEET'!F810)</f>
        <v/>
      </c>
      <c s="50" t="str">
        <f>IF('S.D.PASTE SHEET'!G810="","",UPPER('S.D.PASTE SHEET'!G810))</f>
        <v/>
      </c>
      <c s="50" t="str">
        <f>IF('S.D.PASTE SHEET'!H810="","",UPPER('S.D.PASTE SHEET'!H810))</f>
        <v/>
      </c>
      <c s="50" t="str">
        <f>IF('S.D.PASTE SHEET'!I810="","",'S.D.PASTE SHEET'!I810)</f>
        <v/>
      </c>
      <c s="51" t="str">
        <f>IF('S.D.PASTE SHEET'!J810="","",'S.D.PASTE SHEET'!J810)</f>
        <v/>
      </c>
      <c s="50" t="str">
        <f>IF('S.D.PASTE SHEET'!K810="","",'S.D.PASTE SHEET'!K810)</f>
        <v/>
      </c>
      <c s="50" t="str">
        <f>IF('S.D.PASTE SHEET'!L810="","",'S.D.PASTE SHEET'!L810)</f>
        <v/>
      </c>
      <c s="50" t="str">
        <f>IF('S.D.PASTE SHEET'!M810="","",'S.D.PASTE SHEET'!M810)</f>
        <v/>
      </c>
      <c s="50" t="str">
        <f>IF('S.D.PASTE SHEET'!N810="","",'S.D.PASTE SHEET'!N810)</f>
        <v/>
      </c>
      <c s="50" t="str">
        <f>IF('S.D.PASTE SHEET'!O810="","",'S.D.PASTE SHEET'!O810)</f>
        <v/>
      </c>
      <c s="50" t="str">
        <f>IF('S.D.PASTE SHEET'!P810="","",'S.D.PASTE SHEET'!P810)</f>
        <v/>
      </c>
      <c s="50" t="str">
        <f>IF('S.D.PASTE SHEET'!Q810="","",'S.D.PASTE SHEET'!Q810)</f>
        <v/>
      </c>
      <c s="50" t="str">
        <f>IF('S.D.PASTE SHEET'!R810="","",'S.D.PASTE SHEET'!R810)</f>
        <v/>
      </c>
      <c s="50" t="str">
        <f>IF('S.D.PASTE SHEET'!S810="","",'S.D.PASTE SHEET'!S810)</f>
        <v/>
      </c>
      <c s="50" t="str">
        <f>IF('S.D.PASTE SHEET'!T810="","",'S.D.PASTE SHEET'!T810)</f>
        <v/>
      </c>
      <c s="50" t="str">
        <f>IF('S.D.PASTE SHEET'!U810="","",'S.D.PASTE SHEET'!U810)</f>
        <v/>
      </c>
      <c s="50" t="str">
        <f>IF('S.D.PASTE SHEET'!V810="","",'S.D.PASTE SHEET'!V810)</f>
        <v/>
      </c>
      <c s="50" t="str">
        <f>IF('S.D.PASTE SHEET'!W810="","",'S.D.PASTE SHEET'!W810)</f>
        <v/>
      </c>
      <c s="50" t="str">
        <f>IF('S.D.PASTE SHEET'!X810="","",'S.D.PASTE SHEET'!X810)</f>
        <v/>
      </c>
      <c s="50" t="str">
        <f>IF('S.D.PASTE SHEET'!Y810="","",'S.D.PASTE SHEET'!Y810)</f>
        <v/>
      </c>
      <c s="50" t="str">
        <f>IF('S.D.PASTE SHEET'!Z810="","",'S.D.PASTE SHEET'!Z810)</f>
        <v/>
      </c>
      <c s="50" t="str">
        <f>IF('S.D.PASTE SHEET'!AA810="","",'S.D.PASTE SHEET'!AA810)</f>
        <v/>
      </c>
      <c s="50" t="str">
        <f>IF('S.D.PASTE SHEET'!AB810="","",'S.D.PASTE SHEET'!AB810)</f>
        <v/>
      </c>
      <c s="50" t="str">
        <f>IF('S.D.PASTE SHEET'!AC810="","",'S.D.PASTE SHEET'!AC810)</f>
        <v/>
      </c>
      <c s="50" t="str">
        <f>IF('S.D.PASTE SHEET'!AD810="","",'S.D.PASTE SHEET'!AD810)</f>
        <v/>
      </c>
      <c s="52"/>
      <c s="48" t="str">
        <f>IF(AK810="","",IF(AK810&gt;0,COUNT($AG$2:AG810),""))</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IF(BC810="","",IF(BC810&gt;0,COUNT($AY$2:AY810),""))</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11" spans="1:66" ht="15.75" customHeight="1">
      <c r="A811" s="50" t="str">
        <f>IF('S.D.PASTE SHEET'!A811="","",'S.D.PASTE SHEET'!A811)</f>
        <v/>
      </c>
      <c s="50" t="str">
        <f>IF('S.D.PASTE SHEET'!B811="","",'S.D.PASTE SHEET'!B811)</f>
        <v/>
      </c>
      <c s="50" t="str">
        <f>IF('S.D.PASTE SHEET'!C811="","",'S.D.PASTE SHEET'!C811)</f>
        <v/>
      </c>
      <c s="51" t="str">
        <f>IF('S.D.PASTE SHEET'!D811="","",'S.D.PASTE SHEET'!D811)</f>
        <v/>
      </c>
      <c s="50" t="str">
        <f>IF('S.D.PASTE SHEET'!E811="","",UPPER('S.D.PASTE SHEET'!E811))</f>
        <v/>
      </c>
      <c s="50" t="str">
        <f>IF('S.D.PASTE SHEET'!F811="","",'S.D.PASTE SHEET'!F811)</f>
        <v/>
      </c>
      <c s="50" t="str">
        <f>IF('S.D.PASTE SHEET'!G811="","",UPPER('S.D.PASTE SHEET'!G811))</f>
        <v/>
      </c>
      <c s="50" t="str">
        <f>IF('S.D.PASTE SHEET'!H811="","",UPPER('S.D.PASTE SHEET'!H811))</f>
        <v/>
      </c>
      <c s="50" t="str">
        <f>IF('S.D.PASTE SHEET'!I811="","",'S.D.PASTE SHEET'!I811)</f>
        <v/>
      </c>
      <c s="51" t="str">
        <f>IF('S.D.PASTE SHEET'!J811="","",'S.D.PASTE SHEET'!J811)</f>
        <v/>
      </c>
      <c s="50" t="str">
        <f>IF('S.D.PASTE SHEET'!K811="","",'S.D.PASTE SHEET'!K811)</f>
        <v/>
      </c>
      <c s="50" t="str">
        <f>IF('S.D.PASTE SHEET'!L811="","",'S.D.PASTE SHEET'!L811)</f>
        <v/>
      </c>
      <c s="50" t="str">
        <f>IF('S.D.PASTE SHEET'!M811="","",'S.D.PASTE SHEET'!M811)</f>
        <v/>
      </c>
      <c s="50" t="str">
        <f>IF('S.D.PASTE SHEET'!N811="","",'S.D.PASTE SHEET'!N811)</f>
        <v/>
      </c>
      <c s="50" t="str">
        <f>IF('S.D.PASTE SHEET'!O811="","",'S.D.PASTE SHEET'!O811)</f>
        <v/>
      </c>
      <c s="50" t="str">
        <f>IF('S.D.PASTE SHEET'!P811="","",'S.D.PASTE SHEET'!P811)</f>
        <v/>
      </c>
      <c s="50" t="str">
        <f>IF('S.D.PASTE SHEET'!Q811="","",'S.D.PASTE SHEET'!Q811)</f>
        <v/>
      </c>
      <c s="50" t="str">
        <f>IF('S.D.PASTE SHEET'!R811="","",'S.D.PASTE SHEET'!R811)</f>
        <v/>
      </c>
      <c s="50" t="str">
        <f>IF('S.D.PASTE SHEET'!S811="","",'S.D.PASTE SHEET'!S811)</f>
        <v/>
      </c>
      <c s="50" t="str">
        <f>IF('S.D.PASTE SHEET'!T811="","",'S.D.PASTE SHEET'!T811)</f>
        <v/>
      </c>
      <c s="50" t="str">
        <f>IF('S.D.PASTE SHEET'!U811="","",'S.D.PASTE SHEET'!U811)</f>
        <v/>
      </c>
      <c s="50" t="str">
        <f>IF('S.D.PASTE SHEET'!V811="","",'S.D.PASTE SHEET'!V811)</f>
        <v/>
      </c>
      <c s="50" t="str">
        <f>IF('S.D.PASTE SHEET'!W811="","",'S.D.PASTE SHEET'!W811)</f>
        <v/>
      </c>
      <c s="50" t="str">
        <f>IF('S.D.PASTE SHEET'!X811="","",'S.D.PASTE SHEET'!X811)</f>
        <v/>
      </c>
      <c s="50" t="str">
        <f>IF('S.D.PASTE SHEET'!Y811="","",'S.D.PASTE SHEET'!Y811)</f>
        <v/>
      </c>
      <c s="50" t="str">
        <f>IF('S.D.PASTE SHEET'!Z811="","",'S.D.PASTE SHEET'!Z811)</f>
        <v/>
      </c>
      <c s="50" t="str">
        <f>IF('S.D.PASTE SHEET'!AA811="","",'S.D.PASTE SHEET'!AA811)</f>
        <v/>
      </c>
      <c s="50" t="str">
        <f>IF('S.D.PASTE SHEET'!AB811="","",'S.D.PASTE SHEET'!AB811)</f>
        <v/>
      </c>
      <c s="50" t="str">
        <f>IF('S.D.PASTE SHEET'!AC811="","",'S.D.PASTE SHEET'!AC811)</f>
        <v/>
      </c>
      <c s="50" t="str">
        <f>IF('S.D.PASTE SHEET'!AD811="","",'S.D.PASTE SHEET'!AD811)</f>
        <v/>
      </c>
      <c s="52"/>
      <c s="48" t="str">
        <f>IF(AK811="","",IF(AK811&gt;0,COUNT($AG$2:AG811),""))</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IF(BC811="","",IF(BC811&gt;0,COUNT($AY$2:AY811),""))</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12" spans="1:66" ht="15.75" customHeight="1">
      <c r="A812" s="50" t="str">
        <f>IF('S.D.PASTE SHEET'!A812="","",'S.D.PASTE SHEET'!A812)</f>
        <v/>
      </c>
      <c s="50" t="str">
        <f>IF('S.D.PASTE SHEET'!B812="","",'S.D.PASTE SHEET'!B812)</f>
        <v/>
      </c>
      <c s="50" t="str">
        <f>IF('S.D.PASTE SHEET'!C812="","",'S.D.PASTE SHEET'!C812)</f>
        <v/>
      </c>
      <c s="51" t="str">
        <f>IF('S.D.PASTE SHEET'!D812="","",'S.D.PASTE SHEET'!D812)</f>
        <v/>
      </c>
      <c s="50" t="str">
        <f>IF('S.D.PASTE SHEET'!E812="","",UPPER('S.D.PASTE SHEET'!E812))</f>
        <v/>
      </c>
      <c s="50" t="str">
        <f>IF('S.D.PASTE SHEET'!F812="","",'S.D.PASTE SHEET'!F812)</f>
        <v/>
      </c>
      <c s="50" t="str">
        <f>IF('S.D.PASTE SHEET'!G812="","",UPPER('S.D.PASTE SHEET'!G812))</f>
        <v/>
      </c>
      <c s="50" t="str">
        <f>IF('S.D.PASTE SHEET'!H812="","",UPPER('S.D.PASTE SHEET'!H812))</f>
        <v/>
      </c>
      <c s="50" t="str">
        <f>IF('S.D.PASTE SHEET'!I812="","",'S.D.PASTE SHEET'!I812)</f>
        <v/>
      </c>
      <c s="51" t="str">
        <f>IF('S.D.PASTE SHEET'!J812="","",'S.D.PASTE SHEET'!J812)</f>
        <v/>
      </c>
      <c s="50" t="str">
        <f>IF('S.D.PASTE SHEET'!K812="","",'S.D.PASTE SHEET'!K812)</f>
        <v/>
      </c>
      <c s="50" t="str">
        <f>IF('S.D.PASTE SHEET'!L812="","",'S.D.PASTE SHEET'!L812)</f>
        <v/>
      </c>
      <c s="50" t="str">
        <f>IF('S.D.PASTE SHEET'!M812="","",'S.D.PASTE SHEET'!M812)</f>
        <v/>
      </c>
      <c s="50" t="str">
        <f>IF('S.D.PASTE SHEET'!N812="","",'S.D.PASTE SHEET'!N812)</f>
        <v/>
      </c>
      <c s="50" t="str">
        <f>IF('S.D.PASTE SHEET'!O812="","",'S.D.PASTE SHEET'!O812)</f>
        <v/>
      </c>
      <c s="50" t="str">
        <f>IF('S.D.PASTE SHEET'!P812="","",'S.D.PASTE SHEET'!P812)</f>
        <v/>
      </c>
      <c s="50" t="str">
        <f>IF('S.D.PASTE SHEET'!Q812="","",'S.D.PASTE SHEET'!Q812)</f>
        <v/>
      </c>
      <c s="50" t="str">
        <f>IF('S.D.PASTE SHEET'!R812="","",'S.D.PASTE SHEET'!R812)</f>
        <v/>
      </c>
      <c s="50" t="str">
        <f>IF('S.D.PASTE SHEET'!S812="","",'S.D.PASTE SHEET'!S812)</f>
        <v/>
      </c>
      <c s="50" t="str">
        <f>IF('S.D.PASTE SHEET'!T812="","",'S.D.PASTE SHEET'!T812)</f>
        <v/>
      </c>
      <c s="50" t="str">
        <f>IF('S.D.PASTE SHEET'!U812="","",'S.D.PASTE SHEET'!U812)</f>
        <v/>
      </c>
      <c s="50" t="str">
        <f>IF('S.D.PASTE SHEET'!V812="","",'S.D.PASTE SHEET'!V812)</f>
        <v/>
      </c>
      <c s="50" t="str">
        <f>IF('S.D.PASTE SHEET'!W812="","",'S.D.PASTE SHEET'!W812)</f>
        <v/>
      </c>
      <c s="50" t="str">
        <f>IF('S.D.PASTE SHEET'!X812="","",'S.D.PASTE SHEET'!X812)</f>
        <v/>
      </c>
      <c s="50" t="str">
        <f>IF('S.D.PASTE SHEET'!Y812="","",'S.D.PASTE SHEET'!Y812)</f>
        <v/>
      </c>
      <c s="50" t="str">
        <f>IF('S.D.PASTE SHEET'!Z812="","",'S.D.PASTE SHEET'!Z812)</f>
        <v/>
      </c>
      <c s="50" t="str">
        <f>IF('S.D.PASTE SHEET'!AA812="","",'S.D.PASTE SHEET'!AA812)</f>
        <v/>
      </c>
      <c s="50" t="str">
        <f>IF('S.D.PASTE SHEET'!AB812="","",'S.D.PASTE SHEET'!AB812)</f>
        <v/>
      </c>
      <c s="50" t="str">
        <f>IF('S.D.PASTE SHEET'!AC812="","",'S.D.PASTE SHEET'!AC812)</f>
        <v/>
      </c>
      <c s="50" t="str">
        <f>IF('S.D.PASTE SHEET'!AD812="","",'S.D.PASTE SHEET'!AD812)</f>
        <v/>
      </c>
      <c s="52"/>
      <c s="48" t="str">
        <f>IF(AK812="","",IF(AK812&gt;0,COUNT($AG$2:AG812),""))</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IF(BC812="","",IF(BC812&gt;0,COUNT($AY$2:AY812),""))</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13" spans="1:66" ht="15.75" customHeight="1">
      <c r="A813" s="50" t="str">
        <f>IF('S.D.PASTE SHEET'!A813="","",'S.D.PASTE SHEET'!A813)</f>
        <v/>
      </c>
      <c s="50" t="str">
        <f>IF('S.D.PASTE SHEET'!B813="","",'S.D.PASTE SHEET'!B813)</f>
        <v/>
      </c>
      <c s="50" t="str">
        <f>IF('S.D.PASTE SHEET'!C813="","",'S.D.PASTE SHEET'!C813)</f>
        <v/>
      </c>
      <c s="51" t="str">
        <f>IF('S.D.PASTE SHEET'!D813="","",'S.D.PASTE SHEET'!D813)</f>
        <v/>
      </c>
      <c s="50" t="str">
        <f>IF('S.D.PASTE SHEET'!E813="","",UPPER('S.D.PASTE SHEET'!E813))</f>
        <v/>
      </c>
      <c s="50" t="str">
        <f>IF('S.D.PASTE SHEET'!F813="","",'S.D.PASTE SHEET'!F813)</f>
        <v/>
      </c>
      <c s="50" t="str">
        <f>IF('S.D.PASTE SHEET'!G813="","",UPPER('S.D.PASTE SHEET'!G813))</f>
        <v/>
      </c>
      <c s="50" t="str">
        <f>IF('S.D.PASTE SHEET'!H813="","",UPPER('S.D.PASTE SHEET'!H813))</f>
        <v/>
      </c>
      <c s="50" t="str">
        <f>IF('S.D.PASTE SHEET'!I813="","",'S.D.PASTE SHEET'!I813)</f>
        <v/>
      </c>
      <c s="51" t="str">
        <f>IF('S.D.PASTE SHEET'!J813="","",'S.D.PASTE SHEET'!J813)</f>
        <v/>
      </c>
      <c s="50" t="str">
        <f>IF('S.D.PASTE SHEET'!K813="","",'S.D.PASTE SHEET'!K813)</f>
        <v/>
      </c>
      <c s="50" t="str">
        <f>IF('S.D.PASTE SHEET'!L813="","",'S.D.PASTE SHEET'!L813)</f>
        <v/>
      </c>
      <c s="50" t="str">
        <f>IF('S.D.PASTE SHEET'!M813="","",'S.D.PASTE SHEET'!M813)</f>
        <v/>
      </c>
      <c s="50" t="str">
        <f>IF('S.D.PASTE SHEET'!N813="","",'S.D.PASTE SHEET'!N813)</f>
        <v/>
      </c>
      <c s="50" t="str">
        <f>IF('S.D.PASTE SHEET'!O813="","",'S.D.PASTE SHEET'!O813)</f>
        <v/>
      </c>
      <c s="50" t="str">
        <f>IF('S.D.PASTE SHEET'!P813="","",'S.D.PASTE SHEET'!P813)</f>
        <v/>
      </c>
      <c s="50" t="str">
        <f>IF('S.D.PASTE SHEET'!Q813="","",'S.D.PASTE SHEET'!Q813)</f>
        <v/>
      </c>
      <c s="50" t="str">
        <f>IF('S.D.PASTE SHEET'!R813="","",'S.D.PASTE SHEET'!R813)</f>
        <v/>
      </c>
      <c s="50" t="str">
        <f>IF('S.D.PASTE SHEET'!S813="","",'S.D.PASTE SHEET'!S813)</f>
        <v/>
      </c>
      <c s="50" t="str">
        <f>IF('S.D.PASTE SHEET'!T813="","",'S.D.PASTE SHEET'!T813)</f>
        <v/>
      </c>
      <c s="50" t="str">
        <f>IF('S.D.PASTE SHEET'!U813="","",'S.D.PASTE SHEET'!U813)</f>
        <v/>
      </c>
      <c s="50" t="str">
        <f>IF('S.D.PASTE SHEET'!V813="","",'S.D.PASTE SHEET'!V813)</f>
        <v/>
      </c>
      <c s="50" t="str">
        <f>IF('S.D.PASTE SHEET'!W813="","",'S.D.PASTE SHEET'!W813)</f>
        <v/>
      </c>
      <c s="50" t="str">
        <f>IF('S.D.PASTE SHEET'!X813="","",'S.D.PASTE SHEET'!X813)</f>
        <v/>
      </c>
      <c s="50" t="str">
        <f>IF('S.D.PASTE SHEET'!Y813="","",'S.D.PASTE SHEET'!Y813)</f>
        <v/>
      </c>
      <c s="50" t="str">
        <f>IF('S.D.PASTE SHEET'!Z813="","",'S.D.PASTE SHEET'!Z813)</f>
        <v/>
      </c>
      <c s="50" t="str">
        <f>IF('S.D.PASTE SHEET'!AA813="","",'S.D.PASTE SHEET'!AA813)</f>
        <v/>
      </c>
      <c s="50" t="str">
        <f>IF('S.D.PASTE SHEET'!AB813="","",'S.D.PASTE SHEET'!AB813)</f>
        <v/>
      </c>
      <c s="50" t="str">
        <f>IF('S.D.PASTE SHEET'!AC813="","",'S.D.PASTE SHEET'!AC813)</f>
        <v/>
      </c>
      <c s="50" t="str">
        <f>IF('S.D.PASTE SHEET'!AD813="","",'S.D.PASTE SHEET'!AD813)</f>
        <v/>
      </c>
      <c s="52"/>
      <c s="48" t="str">
        <f>IF(AK813="","",IF(AK813&gt;0,COUNT($AG$2:AG813),""))</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IF(BC813="","",IF(BC813&gt;0,COUNT($AY$2:AY813),""))</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14" spans="1:66" ht="15.75" customHeight="1">
      <c r="A814" s="50" t="str">
        <f>IF('S.D.PASTE SHEET'!A814="","",'S.D.PASTE SHEET'!A814)</f>
        <v/>
      </c>
      <c s="50" t="str">
        <f>IF('S.D.PASTE SHEET'!B814="","",'S.D.PASTE SHEET'!B814)</f>
        <v/>
      </c>
      <c s="50" t="str">
        <f>IF('S.D.PASTE SHEET'!C814="","",'S.D.PASTE SHEET'!C814)</f>
        <v/>
      </c>
      <c s="51" t="str">
        <f>IF('S.D.PASTE SHEET'!D814="","",'S.D.PASTE SHEET'!D814)</f>
        <v/>
      </c>
      <c s="50" t="str">
        <f>IF('S.D.PASTE SHEET'!E814="","",UPPER('S.D.PASTE SHEET'!E814))</f>
        <v/>
      </c>
      <c s="50" t="str">
        <f>IF('S.D.PASTE SHEET'!F814="","",'S.D.PASTE SHEET'!F814)</f>
        <v/>
      </c>
      <c s="50" t="str">
        <f>IF('S.D.PASTE SHEET'!G814="","",UPPER('S.D.PASTE SHEET'!G814))</f>
        <v/>
      </c>
      <c s="50" t="str">
        <f>IF('S.D.PASTE SHEET'!H814="","",UPPER('S.D.PASTE SHEET'!H814))</f>
        <v/>
      </c>
      <c s="50" t="str">
        <f>IF('S.D.PASTE SHEET'!I814="","",'S.D.PASTE SHEET'!I814)</f>
        <v/>
      </c>
      <c s="51" t="str">
        <f>IF('S.D.PASTE SHEET'!J814="","",'S.D.PASTE SHEET'!J814)</f>
        <v/>
      </c>
      <c s="50" t="str">
        <f>IF('S.D.PASTE SHEET'!K814="","",'S.D.PASTE SHEET'!K814)</f>
        <v/>
      </c>
      <c s="50" t="str">
        <f>IF('S.D.PASTE SHEET'!L814="","",'S.D.PASTE SHEET'!L814)</f>
        <v/>
      </c>
      <c s="50" t="str">
        <f>IF('S.D.PASTE SHEET'!M814="","",'S.D.PASTE SHEET'!M814)</f>
        <v/>
      </c>
      <c s="50" t="str">
        <f>IF('S.D.PASTE SHEET'!N814="","",'S.D.PASTE SHEET'!N814)</f>
        <v/>
      </c>
      <c s="50" t="str">
        <f>IF('S.D.PASTE SHEET'!O814="","",'S.D.PASTE SHEET'!O814)</f>
        <v/>
      </c>
      <c s="50" t="str">
        <f>IF('S.D.PASTE SHEET'!P814="","",'S.D.PASTE SHEET'!P814)</f>
        <v/>
      </c>
      <c s="50" t="str">
        <f>IF('S.D.PASTE SHEET'!Q814="","",'S.D.PASTE SHEET'!Q814)</f>
        <v/>
      </c>
      <c s="50" t="str">
        <f>IF('S.D.PASTE SHEET'!R814="","",'S.D.PASTE SHEET'!R814)</f>
        <v/>
      </c>
      <c s="50" t="str">
        <f>IF('S.D.PASTE SHEET'!S814="","",'S.D.PASTE SHEET'!S814)</f>
        <v/>
      </c>
      <c s="50" t="str">
        <f>IF('S.D.PASTE SHEET'!T814="","",'S.D.PASTE SHEET'!T814)</f>
        <v/>
      </c>
      <c s="50" t="str">
        <f>IF('S.D.PASTE SHEET'!U814="","",'S.D.PASTE SHEET'!U814)</f>
        <v/>
      </c>
      <c s="50" t="str">
        <f>IF('S.D.PASTE SHEET'!V814="","",'S.D.PASTE SHEET'!V814)</f>
        <v/>
      </c>
      <c s="50" t="str">
        <f>IF('S.D.PASTE SHEET'!W814="","",'S.D.PASTE SHEET'!W814)</f>
        <v/>
      </c>
      <c s="50" t="str">
        <f>IF('S.D.PASTE SHEET'!X814="","",'S.D.PASTE SHEET'!X814)</f>
        <v/>
      </c>
      <c s="50" t="str">
        <f>IF('S.D.PASTE SHEET'!Y814="","",'S.D.PASTE SHEET'!Y814)</f>
        <v/>
      </c>
      <c s="50" t="str">
        <f>IF('S.D.PASTE SHEET'!Z814="","",'S.D.PASTE SHEET'!Z814)</f>
        <v/>
      </c>
      <c s="50" t="str">
        <f>IF('S.D.PASTE SHEET'!AA814="","",'S.D.PASTE SHEET'!AA814)</f>
        <v/>
      </c>
      <c s="50" t="str">
        <f>IF('S.D.PASTE SHEET'!AB814="","",'S.D.PASTE SHEET'!AB814)</f>
        <v/>
      </c>
      <c s="50" t="str">
        <f>IF('S.D.PASTE SHEET'!AC814="","",'S.D.PASTE SHEET'!AC814)</f>
        <v/>
      </c>
      <c s="50" t="str">
        <f>IF('S.D.PASTE SHEET'!AD814="","",'S.D.PASTE SHEET'!AD814)</f>
        <v/>
      </c>
      <c s="52"/>
      <c s="48" t="str">
        <f>IF(AK814="","",IF(AK814&gt;0,COUNT($AG$2:AG814),""))</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IF(BC814="","",IF(BC814&gt;0,COUNT($AY$2:AY814),""))</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15" spans="1:66" ht="15.75" customHeight="1">
      <c r="A815" s="50" t="str">
        <f>IF('S.D.PASTE SHEET'!A815="","",'S.D.PASTE SHEET'!A815)</f>
        <v/>
      </c>
      <c s="50" t="str">
        <f>IF('S.D.PASTE SHEET'!B815="","",'S.D.PASTE SHEET'!B815)</f>
        <v/>
      </c>
      <c s="50" t="str">
        <f>IF('S.D.PASTE SHEET'!C815="","",'S.D.PASTE SHEET'!C815)</f>
        <v/>
      </c>
      <c s="51" t="str">
        <f>IF('S.D.PASTE SHEET'!D815="","",'S.D.PASTE SHEET'!D815)</f>
        <v/>
      </c>
      <c s="50" t="str">
        <f>IF('S.D.PASTE SHEET'!E815="","",UPPER('S.D.PASTE SHEET'!E815))</f>
        <v/>
      </c>
      <c s="50" t="str">
        <f>IF('S.D.PASTE SHEET'!F815="","",'S.D.PASTE SHEET'!F815)</f>
        <v/>
      </c>
      <c s="50" t="str">
        <f>IF('S.D.PASTE SHEET'!G815="","",UPPER('S.D.PASTE SHEET'!G815))</f>
        <v/>
      </c>
      <c s="50" t="str">
        <f>IF('S.D.PASTE SHEET'!H815="","",UPPER('S.D.PASTE SHEET'!H815))</f>
        <v/>
      </c>
      <c s="50" t="str">
        <f>IF('S.D.PASTE SHEET'!I815="","",'S.D.PASTE SHEET'!I815)</f>
        <v/>
      </c>
      <c s="51" t="str">
        <f>IF('S.D.PASTE SHEET'!J815="","",'S.D.PASTE SHEET'!J815)</f>
        <v/>
      </c>
      <c s="50" t="str">
        <f>IF('S.D.PASTE SHEET'!K815="","",'S.D.PASTE SHEET'!K815)</f>
        <v/>
      </c>
      <c s="50" t="str">
        <f>IF('S.D.PASTE SHEET'!L815="","",'S.D.PASTE SHEET'!L815)</f>
        <v/>
      </c>
      <c s="50" t="str">
        <f>IF('S.D.PASTE SHEET'!M815="","",'S.D.PASTE SHEET'!M815)</f>
        <v/>
      </c>
      <c s="50" t="str">
        <f>IF('S.D.PASTE SHEET'!N815="","",'S.D.PASTE SHEET'!N815)</f>
        <v/>
      </c>
      <c s="50" t="str">
        <f>IF('S.D.PASTE SHEET'!O815="","",'S.D.PASTE SHEET'!O815)</f>
        <v/>
      </c>
      <c s="50" t="str">
        <f>IF('S.D.PASTE SHEET'!P815="","",'S.D.PASTE SHEET'!P815)</f>
        <v/>
      </c>
      <c s="50" t="str">
        <f>IF('S.D.PASTE SHEET'!Q815="","",'S.D.PASTE SHEET'!Q815)</f>
        <v/>
      </c>
      <c s="50" t="str">
        <f>IF('S.D.PASTE SHEET'!R815="","",'S.D.PASTE SHEET'!R815)</f>
        <v/>
      </c>
      <c s="50" t="str">
        <f>IF('S.D.PASTE SHEET'!S815="","",'S.D.PASTE SHEET'!S815)</f>
        <v/>
      </c>
      <c s="50" t="str">
        <f>IF('S.D.PASTE SHEET'!T815="","",'S.D.PASTE SHEET'!T815)</f>
        <v/>
      </c>
      <c s="50" t="str">
        <f>IF('S.D.PASTE SHEET'!U815="","",'S.D.PASTE SHEET'!U815)</f>
        <v/>
      </c>
      <c s="50" t="str">
        <f>IF('S.D.PASTE SHEET'!V815="","",'S.D.PASTE SHEET'!V815)</f>
        <v/>
      </c>
      <c s="50" t="str">
        <f>IF('S.D.PASTE SHEET'!W815="","",'S.D.PASTE SHEET'!W815)</f>
        <v/>
      </c>
      <c s="50" t="str">
        <f>IF('S.D.PASTE SHEET'!X815="","",'S.D.PASTE SHEET'!X815)</f>
        <v/>
      </c>
      <c s="50" t="str">
        <f>IF('S.D.PASTE SHEET'!Y815="","",'S.D.PASTE SHEET'!Y815)</f>
        <v/>
      </c>
      <c s="50" t="str">
        <f>IF('S.D.PASTE SHEET'!Z815="","",'S.D.PASTE SHEET'!Z815)</f>
        <v/>
      </c>
      <c s="50" t="str">
        <f>IF('S.D.PASTE SHEET'!AA815="","",'S.D.PASTE SHEET'!AA815)</f>
        <v/>
      </c>
      <c s="50" t="str">
        <f>IF('S.D.PASTE SHEET'!AB815="","",'S.D.PASTE SHEET'!AB815)</f>
        <v/>
      </c>
      <c s="50" t="str">
        <f>IF('S.D.PASTE SHEET'!AC815="","",'S.D.PASTE SHEET'!AC815)</f>
        <v/>
      </c>
      <c s="50" t="str">
        <f>IF('S.D.PASTE SHEET'!AD815="","",'S.D.PASTE SHEET'!AD815)</f>
        <v/>
      </c>
      <c s="52"/>
      <c s="48" t="str">
        <f>IF(AK815="","",IF(AK815&gt;0,COUNT($AG$2:AG815),""))</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IF(BC815="","",IF(BC815&gt;0,COUNT($AY$2:AY815),""))</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16" spans="1:66" ht="15.75" customHeight="1">
      <c r="A816" s="50" t="str">
        <f>IF('S.D.PASTE SHEET'!A816="","",'S.D.PASTE SHEET'!A816)</f>
        <v/>
      </c>
      <c s="50" t="str">
        <f>IF('S.D.PASTE SHEET'!B816="","",'S.D.PASTE SHEET'!B816)</f>
        <v/>
      </c>
      <c s="50" t="str">
        <f>IF('S.D.PASTE SHEET'!C816="","",'S.D.PASTE SHEET'!C816)</f>
        <v/>
      </c>
      <c s="51" t="str">
        <f>IF('S.D.PASTE SHEET'!D816="","",'S.D.PASTE SHEET'!D816)</f>
        <v/>
      </c>
      <c s="50" t="str">
        <f>IF('S.D.PASTE SHEET'!E816="","",UPPER('S.D.PASTE SHEET'!E816))</f>
        <v/>
      </c>
      <c s="50" t="str">
        <f>IF('S.D.PASTE SHEET'!F816="","",'S.D.PASTE SHEET'!F816)</f>
        <v/>
      </c>
      <c s="50" t="str">
        <f>IF('S.D.PASTE SHEET'!G816="","",UPPER('S.D.PASTE SHEET'!G816))</f>
        <v/>
      </c>
      <c s="50" t="str">
        <f>IF('S.D.PASTE SHEET'!H816="","",UPPER('S.D.PASTE SHEET'!H816))</f>
        <v/>
      </c>
      <c s="50" t="str">
        <f>IF('S.D.PASTE SHEET'!I816="","",'S.D.PASTE SHEET'!I816)</f>
        <v/>
      </c>
      <c s="51" t="str">
        <f>IF('S.D.PASTE SHEET'!J816="","",'S.D.PASTE SHEET'!J816)</f>
        <v/>
      </c>
      <c s="50" t="str">
        <f>IF('S.D.PASTE SHEET'!K816="","",'S.D.PASTE SHEET'!K816)</f>
        <v/>
      </c>
      <c s="50" t="str">
        <f>IF('S.D.PASTE SHEET'!L816="","",'S.D.PASTE SHEET'!L816)</f>
        <v/>
      </c>
      <c s="50" t="str">
        <f>IF('S.D.PASTE SHEET'!M816="","",'S.D.PASTE SHEET'!M816)</f>
        <v/>
      </c>
      <c s="50" t="str">
        <f>IF('S.D.PASTE SHEET'!N816="","",'S.D.PASTE SHEET'!N816)</f>
        <v/>
      </c>
      <c s="50" t="str">
        <f>IF('S.D.PASTE SHEET'!O816="","",'S.D.PASTE SHEET'!O816)</f>
        <v/>
      </c>
      <c s="50" t="str">
        <f>IF('S.D.PASTE SHEET'!P816="","",'S.D.PASTE SHEET'!P816)</f>
        <v/>
      </c>
      <c s="50" t="str">
        <f>IF('S.D.PASTE SHEET'!Q816="","",'S.D.PASTE SHEET'!Q816)</f>
        <v/>
      </c>
      <c s="50" t="str">
        <f>IF('S.D.PASTE SHEET'!R816="","",'S.D.PASTE SHEET'!R816)</f>
        <v/>
      </c>
      <c s="50" t="str">
        <f>IF('S.D.PASTE SHEET'!S816="","",'S.D.PASTE SHEET'!S816)</f>
        <v/>
      </c>
      <c s="50" t="str">
        <f>IF('S.D.PASTE SHEET'!T816="","",'S.D.PASTE SHEET'!T816)</f>
        <v/>
      </c>
      <c s="50" t="str">
        <f>IF('S.D.PASTE SHEET'!U816="","",'S.D.PASTE SHEET'!U816)</f>
        <v/>
      </c>
      <c s="50" t="str">
        <f>IF('S.D.PASTE SHEET'!V816="","",'S.D.PASTE SHEET'!V816)</f>
        <v/>
      </c>
      <c s="50" t="str">
        <f>IF('S.D.PASTE SHEET'!W816="","",'S.D.PASTE SHEET'!W816)</f>
        <v/>
      </c>
      <c s="50" t="str">
        <f>IF('S.D.PASTE SHEET'!X816="","",'S.D.PASTE SHEET'!X816)</f>
        <v/>
      </c>
      <c s="50" t="str">
        <f>IF('S.D.PASTE SHEET'!Y816="","",'S.D.PASTE SHEET'!Y816)</f>
        <v/>
      </c>
      <c s="50" t="str">
        <f>IF('S.D.PASTE SHEET'!Z816="","",'S.D.PASTE SHEET'!Z816)</f>
        <v/>
      </c>
      <c s="50" t="str">
        <f>IF('S.D.PASTE SHEET'!AA816="","",'S.D.PASTE SHEET'!AA816)</f>
        <v/>
      </c>
      <c s="50" t="str">
        <f>IF('S.D.PASTE SHEET'!AB816="","",'S.D.PASTE SHEET'!AB816)</f>
        <v/>
      </c>
      <c s="50" t="str">
        <f>IF('S.D.PASTE SHEET'!AC816="","",'S.D.PASTE SHEET'!AC816)</f>
        <v/>
      </c>
      <c s="50" t="str">
        <f>IF('S.D.PASTE SHEET'!AD816="","",'S.D.PASTE SHEET'!AD816)</f>
        <v/>
      </c>
      <c s="52"/>
      <c s="48" t="str">
        <f>IF(AK816="","",IF(AK816&gt;0,COUNT($AG$2:AG816),""))</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IF(BC816="","",IF(BC816&gt;0,COUNT($AY$2:AY816),""))</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17" spans="1:66" ht="15.75" customHeight="1">
      <c r="A817" s="50" t="str">
        <f>IF('S.D.PASTE SHEET'!A817="","",'S.D.PASTE SHEET'!A817)</f>
        <v/>
      </c>
      <c s="50" t="str">
        <f>IF('S.D.PASTE SHEET'!B817="","",'S.D.PASTE SHEET'!B817)</f>
        <v/>
      </c>
      <c s="50" t="str">
        <f>IF('S.D.PASTE SHEET'!C817="","",'S.D.PASTE SHEET'!C817)</f>
        <v/>
      </c>
      <c s="51" t="str">
        <f>IF('S.D.PASTE SHEET'!D817="","",'S.D.PASTE SHEET'!D817)</f>
        <v/>
      </c>
      <c s="50" t="str">
        <f>IF('S.D.PASTE SHEET'!E817="","",UPPER('S.D.PASTE SHEET'!E817))</f>
        <v/>
      </c>
      <c s="50" t="str">
        <f>IF('S.D.PASTE SHEET'!F817="","",'S.D.PASTE SHEET'!F817)</f>
        <v/>
      </c>
      <c s="50" t="str">
        <f>IF('S.D.PASTE SHEET'!G817="","",UPPER('S.D.PASTE SHEET'!G817))</f>
        <v/>
      </c>
      <c s="50" t="str">
        <f>IF('S.D.PASTE SHEET'!H817="","",UPPER('S.D.PASTE SHEET'!H817))</f>
        <v/>
      </c>
      <c s="50" t="str">
        <f>IF('S.D.PASTE SHEET'!I817="","",'S.D.PASTE SHEET'!I817)</f>
        <v/>
      </c>
      <c s="51" t="str">
        <f>IF('S.D.PASTE SHEET'!J817="","",'S.D.PASTE SHEET'!J817)</f>
        <v/>
      </c>
      <c s="50" t="str">
        <f>IF('S.D.PASTE SHEET'!K817="","",'S.D.PASTE SHEET'!K817)</f>
        <v/>
      </c>
      <c s="50" t="str">
        <f>IF('S.D.PASTE SHEET'!L817="","",'S.D.PASTE SHEET'!L817)</f>
        <v/>
      </c>
      <c s="50" t="str">
        <f>IF('S.D.PASTE SHEET'!M817="","",'S.D.PASTE SHEET'!M817)</f>
        <v/>
      </c>
      <c s="50" t="str">
        <f>IF('S.D.PASTE SHEET'!N817="","",'S.D.PASTE SHEET'!N817)</f>
        <v/>
      </c>
      <c s="50" t="str">
        <f>IF('S.D.PASTE SHEET'!O817="","",'S.D.PASTE SHEET'!O817)</f>
        <v/>
      </c>
      <c s="50" t="str">
        <f>IF('S.D.PASTE SHEET'!P817="","",'S.D.PASTE SHEET'!P817)</f>
        <v/>
      </c>
      <c s="50" t="str">
        <f>IF('S.D.PASTE SHEET'!Q817="","",'S.D.PASTE SHEET'!Q817)</f>
        <v/>
      </c>
      <c s="50" t="str">
        <f>IF('S.D.PASTE SHEET'!R817="","",'S.D.PASTE SHEET'!R817)</f>
        <v/>
      </c>
      <c s="50" t="str">
        <f>IF('S.D.PASTE SHEET'!S817="","",'S.D.PASTE SHEET'!S817)</f>
        <v/>
      </c>
      <c s="50" t="str">
        <f>IF('S.D.PASTE SHEET'!T817="","",'S.D.PASTE SHEET'!T817)</f>
        <v/>
      </c>
      <c s="50" t="str">
        <f>IF('S.D.PASTE SHEET'!U817="","",'S.D.PASTE SHEET'!U817)</f>
        <v/>
      </c>
      <c s="50" t="str">
        <f>IF('S.D.PASTE SHEET'!V817="","",'S.D.PASTE SHEET'!V817)</f>
        <v/>
      </c>
      <c s="50" t="str">
        <f>IF('S.D.PASTE SHEET'!W817="","",'S.D.PASTE SHEET'!W817)</f>
        <v/>
      </c>
      <c s="50" t="str">
        <f>IF('S.D.PASTE SHEET'!X817="","",'S.D.PASTE SHEET'!X817)</f>
        <v/>
      </c>
      <c s="50" t="str">
        <f>IF('S.D.PASTE SHEET'!Y817="","",'S.D.PASTE SHEET'!Y817)</f>
        <v/>
      </c>
      <c s="50" t="str">
        <f>IF('S.D.PASTE SHEET'!Z817="","",'S.D.PASTE SHEET'!Z817)</f>
        <v/>
      </c>
      <c s="50" t="str">
        <f>IF('S.D.PASTE SHEET'!AA817="","",'S.D.PASTE SHEET'!AA817)</f>
        <v/>
      </c>
      <c s="50" t="str">
        <f>IF('S.D.PASTE SHEET'!AB817="","",'S.D.PASTE SHEET'!AB817)</f>
        <v/>
      </c>
      <c s="50" t="str">
        <f>IF('S.D.PASTE SHEET'!AC817="","",'S.D.PASTE SHEET'!AC817)</f>
        <v/>
      </c>
      <c s="50" t="str">
        <f>IF('S.D.PASTE SHEET'!AD817="","",'S.D.PASTE SHEET'!AD817)</f>
        <v/>
      </c>
      <c s="52"/>
      <c s="48" t="str">
        <f>IF(AK817="","",IF(AK817&gt;0,COUNT($AG$2:AG817),""))</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IF(BC817="","",IF(BC817&gt;0,COUNT($AY$2:AY817),""))</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18" spans="1:66" ht="15.75" customHeight="1">
      <c r="A818" s="50" t="str">
        <f>IF('S.D.PASTE SHEET'!A818="","",'S.D.PASTE SHEET'!A818)</f>
        <v/>
      </c>
      <c s="50" t="str">
        <f>IF('S.D.PASTE SHEET'!B818="","",'S.D.PASTE SHEET'!B818)</f>
        <v/>
      </c>
      <c s="50" t="str">
        <f>IF('S.D.PASTE SHEET'!C818="","",'S.D.PASTE SHEET'!C818)</f>
        <v/>
      </c>
      <c s="51" t="str">
        <f>IF('S.D.PASTE SHEET'!D818="","",'S.D.PASTE SHEET'!D818)</f>
        <v/>
      </c>
      <c s="50" t="str">
        <f>IF('S.D.PASTE SHEET'!E818="","",UPPER('S.D.PASTE SHEET'!E818))</f>
        <v/>
      </c>
      <c s="50" t="str">
        <f>IF('S.D.PASTE SHEET'!F818="","",'S.D.PASTE SHEET'!F818)</f>
        <v/>
      </c>
      <c s="50" t="str">
        <f>IF('S.D.PASTE SHEET'!G818="","",UPPER('S.D.PASTE SHEET'!G818))</f>
        <v/>
      </c>
      <c s="50" t="str">
        <f>IF('S.D.PASTE SHEET'!H818="","",UPPER('S.D.PASTE SHEET'!H818))</f>
        <v/>
      </c>
      <c s="50" t="str">
        <f>IF('S.D.PASTE SHEET'!I818="","",'S.D.PASTE SHEET'!I818)</f>
        <v/>
      </c>
      <c s="51" t="str">
        <f>IF('S.D.PASTE SHEET'!J818="","",'S.D.PASTE SHEET'!J818)</f>
        <v/>
      </c>
      <c s="50" t="str">
        <f>IF('S.D.PASTE SHEET'!K818="","",'S.D.PASTE SHEET'!K818)</f>
        <v/>
      </c>
      <c s="50" t="str">
        <f>IF('S.D.PASTE SHEET'!L818="","",'S.D.PASTE SHEET'!L818)</f>
        <v/>
      </c>
      <c s="50" t="str">
        <f>IF('S.D.PASTE SHEET'!M818="","",'S.D.PASTE SHEET'!M818)</f>
        <v/>
      </c>
      <c s="50" t="str">
        <f>IF('S.D.PASTE SHEET'!N818="","",'S.D.PASTE SHEET'!N818)</f>
        <v/>
      </c>
      <c s="50" t="str">
        <f>IF('S.D.PASTE SHEET'!O818="","",'S.D.PASTE SHEET'!O818)</f>
        <v/>
      </c>
      <c s="50" t="str">
        <f>IF('S.D.PASTE SHEET'!P818="","",'S.D.PASTE SHEET'!P818)</f>
        <v/>
      </c>
      <c s="50" t="str">
        <f>IF('S.D.PASTE SHEET'!Q818="","",'S.D.PASTE SHEET'!Q818)</f>
        <v/>
      </c>
      <c s="50" t="str">
        <f>IF('S.D.PASTE SHEET'!R818="","",'S.D.PASTE SHEET'!R818)</f>
        <v/>
      </c>
      <c s="50" t="str">
        <f>IF('S.D.PASTE SHEET'!S818="","",'S.D.PASTE SHEET'!S818)</f>
        <v/>
      </c>
      <c s="50" t="str">
        <f>IF('S.D.PASTE SHEET'!T818="","",'S.D.PASTE SHEET'!T818)</f>
        <v/>
      </c>
      <c s="50" t="str">
        <f>IF('S.D.PASTE SHEET'!U818="","",'S.D.PASTE SHEET'!U818)</f>
        <v/>
      </c>
      <c s="50" t="str">
        <f>IF('S.D.PASTE SHEET'!V818="","",'S.D.PASTE SHEET'!V818)</f>
        <v/>
      </c>
      <c s="50" t="str">
        <f>IF('S.D.PASTE SHEET'!W818="","",'S.D.PASTE SHEET'!W818)</f>
        <v/>
      </c>
      <c s="50" t="str">
        <f>IF('S.D.PASTE SHEET'!X818="","",'S.D.PASTE SHEET'!X818)</f>
        <v/>
      </c>
      <c s="50" t="str">
        <f>IF('S.D.PASTE SHEET'!Y818="","",'S.D.PASTE SHEET'!Y818)</f>
        <v/>
      </c>
      <c s="50" t="str">
        <f>IF('S.D.PASTE SHEET'!Z818="","",'S.D.PASTE SHEET'!Z818)</f>
        <v/>
      </c>
      <c s="50" t="str">
        <f>IF('S.D.PASTE SHEET'!AA818="","",'S.D.PASTE SHEET'!AA818)</f>
        <v/>
      </c>
      <c s="50" t="str">
        <f>IF('S.D.PASTE SHEET'!AB818="","",'S.D.PASTE SHEET'!AB818)</f>
        <v/>
      </c>
      <c s="50" t="str">
        <f>IF('S.D.PASTE SHEET'!AC818="","",'S.D.PASTE SHEET'!AC818)</f>
        <v/>
      </c>
      <c s="50" t="str">
        <f>IF('S.D.PASTE SHEET'!AD818="","",'S.D.PASTE SHEET'!AD818)</f>
        <v/>
      </c>
      <c s="52"/>
      <c s="48" t="str">
        <f>IF(AK818="","",IF(AK818&gt;0,COUNT($AG$2:AG818),""))</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IF(BC818="","",IF(BC818&gt;0,COUNT($AY$2:AY818),""))</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19" spans="1:66" ht="15.75" customHeight="1">
      <c r="A819" s="50" t="str">
        <f>IF('S.D.PASTE SHEET'!A819="","",'S.D.PASTE SHEET'!A819)</f>
        <v/>
      </c>
      <c s="50" t="str">
        <f>IF('S.D.PASTE SHEET'!B819="","",'S.D.PASTE SHEET'!B819)</f>
        <v/>
      </c>
      <c s="50" t="str">
        <f>IF('S.D.PASTE SHEET'!C819="","",'S.D.PASTE SHEET'!C819)</f>
        <v/>
      </c>
      <c s="51" t="str">
        <f>IF('S.D.PASTE SHEET'!D819="","",'S.D.PASTE SHEET'!D819)</f>
        <v/>
      </c>
      <c s="50" t="str">
        <f>IF('S.D.PASTE SHEET'!E819="","",UPPER('S.D.PASTE SHEET'!E819))</f>
        <v/>
      </c>
      <c s="50" t="str">
        <f>IF('S.D.PASTE SHEET'!F819="","",'S.D.PASTE SHEET'!F819)</f>
        <v/>
      </c>
      <c s="50" t="str">
        <f>IF('S.D.PASTE SHEET'!G819="","",UPPER('S.D.PASTE SHEET'!G819))</f>
        <v/>
      </c>
      <c s="50" t="str">
        <f>IF('S.D.PASTE SHEET'!H819="","",UPPER('S.D.PASTE SHEET'!H819))</f>
        <v/>
      </c>
      <c s="50" t="str">
        <f>IF('S.D.PASTE SHEET'!I819="","",'S.D.PASTE SHEET'!I819)</f>
        <v/>
      </c>
      <c s="51" t="str">
        <f>IF('S.D.PASTE SHEET'!J819="","",'S.D.PASTE SHEET'!J819)</f>
        <v/>
      </c>
      <c s="50" t="str">
        <f>IF('S.D.PASTE SHEET'!K819="","",'S.D.PASTE SHEET'!K819)</f>
        <v/>
      </c>
      <c s="50" t="str">
        <f>IF('S.D.PASTE SHEET'!L819="","",'S.D.PASTE SHEET'!L819)</f>
        <v/>
      </c>
      <c s="50" t="str">
        <f>IF('S.D.PASTE SHEET'!M819="","",'S.D.PASTE SHEET'!M819)</f>
        <v/>
      </c>
      <c s="50" t="str">
        <f>IF('S.D.PASTE SHEET'!N819="","",'S.D.PASTE SHEET'!N819)</f>
        <v/>
      </c>
      <c s="50" t="str">
        <f>IF('S.D.PASTE SHEET'!O819="","",'S.D.PASTE SHEET'!O819)</f>
        <v/>
      </c>
      <c s="50" t="str">
        <f>IF('S.D.PASTE SHEET'!P819="","",'S.D.PASTE SHEET'!P819)</f>
        <v/>
      </c>
      <c s="50" t="str">
        <f>IF('S.D.PASTE SHEET'!Q819="","",'S.D.PASTE SHEET'!Q819)</f>
        <v/>
      </c>
      <c s="50" t="str">
        <f>IF('S.D.PASTE SHEET'!R819="","",'S.D.PASTE SHEET'!R819)</f>
        <v/>
      </c>
      <c s="50" t="str">
        <f>IF('S.D.PASTE SHEET'!S819="","",'S.D.PASTE SHEET'!S819)</f>
        <v/>
      </c>
      <c s="50" t="str">
        <f>IF('S.D.PASTE SHEET'!T819="","",'S.D.PASTE SHEET'!T819)</f>
        <v/>
      </c>
      <c s="50" t="str">
        <f>IF('S.D.PASTE SHEET'!U819="","",'S.D.PASTE SHEET'!U819)</f>
        <v/>
      </c>
      <c s="50" t="str">
        <f>IF('S.D.PASTE SHEET'!V819="","",'S.D.PASTE SHEET'!V819)</f>
        <v/>
      </c>
      <c s="50" t="str">
        <f>IF('S.D.PASTE SHEET'!W819="","",'S.D.PASTE SHEET'!W819)</f>
        <v/>
      </c>
      <c s="50" t="str">
        <f>IF('S.D.PASTE SHEET'!X819="","",'S.D.PASTE SHEET'!X819)</f>
        <v/>
      </c>
      <c s="50" t="str">
        <f>IF('S.D.PASTE SHEET'!Y819="","",'S.D.PASTE SHEET'!Y819)</f>
        <v/>
      </c>
      <c s="50" t="str">
        <f>IF('S.D.PASTE SHEET'!Z819="","",'S.D.PASTE SHEET'!Z819)</f>
        <v/>
      </c>
      <c s="50" t="str">
        <f>IF('S.D.PASTE SHEET'!AA819="","",'S.D.PASTE SHEET'!AA819)</f>
        <v/>
      </c>
      <c s="50" t="str">
        <f>IF('S.D.PASTE SHEET'!AB819="","",'S.D.PASTE SHEET'!AB819)</f>
        <v/>
      </c>
      <c s="50" t="str">
        <f>IF('S.D.PASTE SHEET'!AC819="","",'S.D.PASTE SHEET'!AC819)</f>
        <v/>
      </c>
      <c s="50" t="str">
        <f>IF('S.D.PASTE SHEET'!AD819="","",'S.D.PASTE SHEET'!AD819)</f>
        <v/>
      </c>
      <c s="52"/>
      <c s="48" t="str">
        <f>IF(AK819="","",IF(AK819&gt;0,COUNT($AG$2:AG819),""))</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IF(BC819="","",IF(BC819&gt;0,COUNT($AY$2:AY819),""))</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20" spans="1:66" ht="15.75" customHeight="1">
      <c r="A820" s="50" t="str">
        <f>IF('S.D.PASTE SHEET'!A820="","",'S.D.PASTE SHEET'!A820)</f>
        <v/>
      </c>
      <c s="50" t="str">
        <f>IF('S.D.PASTE SHEET'!B820="","",'S.D.PASTE SHEET'!B820)</f>
        <v/>
      </c>
      <c s="50" t="str">
        <f>IF('S.D.PASTE SHEET'!C820="","",'S.D.PASTE SHEET'!C820)</f>
        <v/>
      </c>
      <c s="51" t="str">
        <f>IF('S.D.PASTE SHEET'!D820="","",'S.D.PASTE SHEET'!D820)</f>
        <v/>
      </c>
      <c s="50" t="str">
        <f>IF('S.D.PASTE SHEET'!E820="","",UPPER('S.D.PASTE SHEET'!E820))</f>
        <v/>
      </c>
      <c s="50" t="str">
        <f>IF('S.D.PASTE SHEET'!F820="","",'S.D.PASTE SHEET'!F820)</f>
        <v/>
      </c>
      <c s="50" t="str">
        <f>IF('S.D.PASTE SHEET'!G820="","",UPPER('S.D.PASTE SHEET'!G820))</f>
        <v/>
      </c>
      <c s="50" t="str">
        <f>IF('S.D.PASTE SHEET'!H820="","",UPPER('S.D.PASTE SHEET'!H820))</f>
        <v/>
      </c>
      <c s="50" t="str">
        <f>IF('S.D.PASTE SHEET'!I820="","",'S.D.PASTE SHEET'!I820)</f>
        <v/>
      </c>
      <c s="51" t="str">
        <f>IF('S.D.PASTE SHEET'!J820="","",'S.D.PASTE SHEET'!J820)</f>
        <v/>
      </c>
      <c s="50" t="str">
        <f>IF('S.D.PASTE SHEET'!K820="","",'S.D.PASTE SHEET'!K820)</f>
        <v/>
      </c>
      <c s="50" t="str">
        <f>IF('S.D.PASTE SHEET'!L820="","",'S.D.PASTE SHEET'!L820)</f>
        <v/>
      </c>
      <c s="50" t="str">
        <f>IF('S.D.PASTE SHEET'!M820="","",'S.D.PASTE SHEET'!M820)</f>
        <v/>
      </c>
      <c s="50" t="str">
        <f>IF('S.D.PASTE SHEET'!N820="","",'S.D.PASTE SHEET'!N820)</f>
        <v/>
      </c>
      <c s="50" t="str">
        <f>IF('S.D.PASTE SHEET'!O820="","",'S.D.PASTE SHEET'!O820)</f>
        <v/>
      </c>
      <c s="50" t="str">
        <f>IF('S.D.PASTE SHEET'!P820="","",'S.D.PASTE SHEET'!P820)</f>
        <v/>
      </c>
      <c s="50" t="str">
        <f>IF('S.D.PASTE SHEET'!Q820="","",'S.D.PASTE SHEET'!Q820)</f>
        <v/>
      </c>
      <c s="50" t="str">
        <f>IF('S.D.PASTE SHEET'!R820="","",'S.D.PASTE SHEET'!R820)</f>
        <v/>
      </c>
      <c s="50" t="str">
        <f>IF('S.D.PASTE SHEET'!S820="","",'S.D.PASTE SHEET'!S820)</f>
        <v/>
      </c>
      <c s="50" t="str">
        <f>IF('S.D.PASTE SHEET'!T820="","",'S.D.PASTE SHEET'!T820)</f>
        <v/>
      </c>
      <c s="50" t="str">
        <f>IF('S.D.PASTE SHEET'!U820="","",'S.D.PASTE SHEET'!U820)</f>
        <v/>
      </c>
      <c s="50" t="str">
        <f>IF('S.D.PASTE SHEET'!V820="","",'S.D.PASTE SHEET'!V820)</f>
        <v/>
      </c>
      <c s="50" t="str">
        <f>IF('S.D.PASTE SHEET'!W820="","",'S.D.PASTE SHEET'!W820)</f>
        <v/>
      </c>
      <c s="50" t="str">
        <f>IF('S.D.PASTE SHEET'!X820="","",'S.D.PASTE SHEET'!X820)</f>
        <v/>
      </c>
      <c s="50" t="str">
        <f>IF('S.D.PASTE SHEET'!Y820="","",'S.D.PASTE SHEET'!Y820)</f>
        <v/>
      </c>
      <c s="50" t="str">
        <f>IF('S.D.PASTE SHEET'!Z820="","",'S.D.PASTE SHEET'!Z820)</f>
        <v/>
      </c>
      <c s="50" t="str">
        <f>IF('S.D.PASTE SHEET'!AA820="","",'S.D.PASTE SHEET'!AA820)</f>
        <v/>
      </c>
      <c s="50" t="str">
        <f>IF('S.D.PASTE SHEET'!AB820="","",'S.D.PASTE SHEET'!AB820)</f>
        <v/>
      </c>
      <c s="50" t="str">
        <f>IF('S.D.PASTE SHEET'!AC820="","",'S.D.PASTE SHEET'!AC820)</f>
        <v/>
      </c>
      <c s="50" t="str">
        <f>IF('S.D.PASTE SHEET'!AD820="","",'S.D.PASTE SHEET'!AD820)</f>
        <v/>
      </c>
      <c s="52"/>
      <c s="48" t="str">
        <f>IF(AK820="","",IF(AK820&gt;0,COUNT($AG$2:AG820),""))</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IF(BC820="","",IF(BC820&gt;0,COUNT($AY$2:AY820),""))</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21" spans="1:66" ht="15.75" customHeight="1">
      <c r="A821" s="50" t="str">
        <f>IF('S.D.PASTE SHEET'!A821="","",'S.D.PASTE SHEET'!A821)</f>
        <v/>
      </c>
      <c s="50" t="str">
        <f>IF('S.D.PASTE SHEET'!B821="","",'S.D.PASTE SHEET'!B821)</f>
        <v/>
      </c>
      <c s="50" t="str">
        <f>IF('S.D.PASTE SHEET'!C821="","",'S.D.PASTE SHEET'!C821)</f>
        <v/>
      </c>
      <c s="51" t="str">
        <f>IF('S.D.PASTE SHEET'!D821="","",'S.D.PASTE SHEET'!D821)</f>
        <v/>
      </c>
      <c s="50" t="str">
        <f>IF('S.D.PASTE SHEET'!E821="","",UPPER('S.D.PASTE SHEET'!E821))</f>
        <v/>
      </c>
      <c s="50" t="str">
        <f>IF('S.D.PASTE SHEET'!F821="","",'S.D.PASTE SHEET'!F821)</f>
        <v/>
      </c>
      <c s="50" t="str">
        <f>IF('S.D.PASTE SHEET'!G821="","",UPPER('S.D.PASTE SHEET'!G821))</f>
        <v/>
      </c>
      <c s="50" t="str">
        <f>IF('S.D.PASTE SHEET'!H821="","",UPPER('S.D.PASTE SHEET'!H821))</f>
        <v/>
      </c>
      <c s="50" t="str">
        <f>IF('S.D.PASTE SHEET'!I821="","",'S.D.PASTE SHEET'!I821)</f>
        <v/>
      </c>
      <c s="51" t="str">
        <f>IF('S.D.PASTE SHEET'!J821="","",'S.D.PASTE SHEET'!J821)</f>
        <v/>
      </c>
      <c s="50" t="str">
        <f>IF('S.D.PASTE SHEET'!K821="","",'S.D.PASTE SHEET'!K821)</f>
        <v/>
      </c>
      <c s="50" t="str">
        <f>IF('S.D.PASTE SHEET'!L821="","",'S.D.PASTE SHEET'!L821)</f>
        <v/>
      </c>
      <c s="50" t="str">
        <f>IF('S.D.PASTE SHEET'!M821="","",'S.D.PASTE SHEET'!M821)</f>
        <v/>
      </c>
      <c s="50" t="str">
        <f>IF('S.D.PASTE SHEET'!N821="","",'S.D.PASTE SHEET'!N821)</f>
        <v/>
      </c>
      <c s="50" t="str">
        <f>IF('S.D.PASTE SHEET'!O821="","",'S.D.PASTE SHEET'!O821)</f>
        <v/>
      </c>
      <c s="50" t="str">
        <f>IF('S.D.PASTE SHEET'!P821="","",'S.D.PASTE SHEET'!P821)</f>
        <v/>
      </c>
      <c s="50" t="str">
        <f>IF('S.D.PASTE SHEET'!Q821="","",'S.D.PASTE SHEET'!Q821)</f>
        <v/>
      </c>
      <c s="50" t="str">
        <f>IF('S.D.PASTE SHEET'!R821="","",'S.D.PASTE SHEET'!R821)</f>
        <v/>
      </c>
      <c s="50" t="str">
        <f>IF('S.D.PASTE SHEET'!S821="","",'S.D.PASTE SHEET'!S821)</f>
        <v/>
      </c>
      <c s="50" t="str">
        <f>IF('S.D.PASTE SHEET'!T821="","",'S.D.PASTE SHEET'!T821)</f>
        <v/>
      </c>
      <c s="50" t="str">
        <f>IF('S.D.PASTE SHEET'!U821="","",'S.D.PASTE SHEET'!U821)</f>
        <v/>
      </c>
      <c s="50" t="str">
        <f>IF('S.D.PASTE SHEET'!V821="","",'S.D.PASTE SHEET'!V821)</f>
        <v/>
      </c>
      <c s="50" t="str">
        <f>IF('S.D.PASTE SHEET'!W821="","",'S.D.PASTE SHEET'!W821)</f>
        <v/>
      </c>
      <c s="50" t="str">
        <f>IF('S.D.PASTE SHEET'!X821="","",'S.D.PASTE SHEET'!X821)</f>
        <v/>
      </c>
      <c s="50" t="str">
        <f>IF('S.D.PASTE SHEET'!Y821="","",'S.D.PASTE SHEET'!Y821)</f>
        <v/>
      </c>
      <c s="50" t="str">
        <f>IF('S.D.PASTE SHEET'!Z821="","",'S.D.PASTE SHEET'!Z821)</f>
        <v/>
      </c>
      <c s="50" t="str">
        <f>IF('S.D.PASTE SHEET'!AA821="","",'S.D.PASTE SHEET'!AA821)</f>
        <v/>
      </c>
      <c s="50" t="str">
        <f>IF('S.D.PASTE SHEET'!AB821="","",'S.D.PASTE SHEET'!AB821)</f>
        <v/>
      </c>
      <c s="50" t="str">
        <f>IF('S.D.PASTE SHEET'!AC821="","",'S.D.PASTE SHEET'!AC821)</f>
        <v/>
      </c>
      <c s="50" t="str">
        <f>IF('S.D.PASTE SHEET'!AD821="","",'S.D.PASTE SHEET'!AD821)</f>
        <v/>
      </c>
      <c s="52"/>
      <c s="48" t="str">
        <f>IF(AK821="","",IF(AK821&gt;0,COUNT($AG$2:AG821),""))</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IF(BC821="","",IF(BC821&gt;0,COUNT($AY$2:AY821),""))</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22" spans="1:66" ht="15.75" customHeight="1">
      <c r="A822" s="50" t="str">
        <f>IF('S.D.PASTE SHEET'!A822="","",'S.D.PASTE SHEET'!A822)</f>
        <v/>
      </c>
      <c s="50" t="str">
        <f>IF('S.D.PASTE SHEET'!B822="","",'S.D.PASTE SHEET'!B822)</f>
        <v/>
      </c>
      <c s="50" t="str">
        <f>IF('S.D.PASTE SHEET'!C822="","",'S.D.PASTE SHEET'!C822)</f>
        <v/>
      </c>
      <c s="51" t="str">
        <f>IF('S.D.PASTE SHEET'!D822="","",'S.D.PASTE SHEET'!D822)</f>
        <v/>
      </c>
      <c s="50" t="str">
        <f>IF('S.D.PASTE SHEET'!E822="","",UPPER('S.D.PASTE SHEET'!E822))</f>
        <v/>
      </c>
      <c s="50" t="str">
        <f>IF('S.D.PASTE SHEET'!F822="","",'S.D.PASTE SHEET'!F822)</f>
        <v/>
      </c>
      <c s="50" t="str">
        <f>IF('S.D.PASTE SHEET'!G822="","",UPPER('S.D.PASTE SHEET'!G822))</f>
        <v/>
      </c>
      <c s="50" t="str">
        <f>IF('S.D.PASTE SHEET'!H822="","",UPPER('S.D.PASTE SHEET'!H822))</f>
        <v/>
      </c>
      <c s="50" t="str">
        <f>IF('S.D.PASTE SHEET'!I822="","",'S.D.PASTE SHEET'!I822)</f>
        <v/>
      </c>
      <c s="51" t="str">
        <f>IF('S.D.PASTE SHEET'!J822="","",'S.D.PASTE SHEET'!J822)</f>
        <v/>
      </c>
      <c s="50" t="str">
        <f>IF('S.D.PASTE SHEET'!K822="","",'S.D.PASTE SHEET'!K822)</f>
        <v/>
      </c>
      <c s="50" t="str">
        <f>IF('S.D.PASTE SHEET'!L822="","",'S.D.PASTE SHEET'!L822)</f>
        <v/>
      </c>
      <c s="50" t="str">
        <f>IF('S.D.PASTE SHEET'!M822="","",'S.D.PASTE SHEET'!M822)</f>
        <v/>
      </c>
      <c s="50" t="str">
        <f>IF('S.D.PASTE SHEET'!N822="","",'S.D.PASTE SHEET'!N822)</f>
        <v/>
      </c>
      <c s="50" t="str">
        <f>IF('S.D.PASTE SHEET'!O822="","",'S.D.PASTE SHEET'!O822)</f>
        <v/>
      </c>
      <c s="50" t="str">
        <f>IF('S.D.PASTE SHEET'!P822="","",'S.D.PASTE SHEET'!P822)</f>
        <v/>
      </c>
      <c s="50" t="str">
        <f>IF('S.D.PASTE SHEET'!Q822="","",'S.D.PASTE SHEET'!Q822)</f>
        <v/>
      </c>
      <c s="50" t="str">
        <f>IF('S.D.PASTE SHEET'!R822="","",'S.D.PASTE SHEET'!R822)</f>
        <v/>
      </c>
      <c s="50" t="str">
        <f>IF('S.D.PASTE SHEET'!S822="","",'S.D.PASTE SHEET'!S822)</f>
        <v/>
      </c>
      <c s="50" t="str">
        <f>IF('S.D.PASTE SHEET'!T822="","",'S.D.PASTE SHEET'!T822)</f>
        <v/>
      </c>
      <c s="50" t="str">
        <f>IF('S.D.PASTE SHEET'!U822="","",'S.D.PASTE SHEET'!U822)</f>
        <v/>
      </c>
      <c s="50" t="str">
        <f>IF('S.D.PASTE SHEET'!V822="","",'S.D.PASTE SHEET'!V822)</f>
        <v/>
      </c>
      <c s="50" t="str">
        <f>IF('S.D.PASTE SHEET'!W822="","",'S.D.PASTE SHEET'!W822)</f>
        <v/>
      </c>
      <c s="50" t="str">
        <f>IF('S.D.PASTE SHEET'!X822="","",'S.D.PASTE SHEET'!X822)</f>
        <v/>
      </c>
      <c s="50" t="str">
        <f>IF('S.D.PASTE SHEET'!Y822="","",'S.D.PASTE SHEET'!Y822)</f>
        <v/>
      </c>
      <c s="50" t="str">
        <f>IF('S.D.PASTE SHEET'!Z822="","",'S.D.PASTE SHEET'!Z822)</f>
        <v/>
      </c>
      <c s="50" t="str">
        <f>IF('S.D.PASTE SHEET'!AA822="","",'S.D.PASTE SHEET'!AA822)</f>
        <v/>
      </c>
      <c s="50" t="str">
        <f>IF('S.D.PASTE SHEET'!AB822="","",'S.D.PASTE SHEET'!AB822)</f>
        <v/>
      </c>
      <c s="50" t="str">
        <f>IF('S.D.PASTE SHEET'!AC822="","",'S.D.PASTE SHEET'!AC822)</f>
        <v/>
      </c>
      <c s="50" t="str">
        <f>IF('S.D.PASTE SHEET'!AD822="","",'S.D.PASTE SHEET'!AD822)</f>
        <v/>
      </c>
      <c s="52"/>
      <c s="48" t="str">
        <f>IF(AK822="","",IF(AK822&gt;0,COUNT($AG$2:AG822),""))</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IF(BC822="","",IF(BC822&gt;0,COUNT($AY$2:AY822),""))</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23" spans="1:66" ht="15.75" customHeight="1">
      <c r="A823" s="50" t="str">
        <f>IF('S.D.PASTE SHEET'!A823="","",'S.D.PASTE SHEET'!A823)</f>
        <v/>
      </c>
      <c s="50" t="str">
        <f>IF('S.D.PASTE SHEET'!B823="","",'S.D.PASTE SHEET'!B823)</f>
        <v/>
      </c>
      <c s="50" t="str">
        <f>IF('S.D.PASTE SHEET'!C823="","",'S.D.PASTE SHEET'!C823)</f>
        <v/>
      </c>
      <c s="51" t="str">
        <f>IF('S.D.PASTE SHEET'!D823="","",'S.D.PASTE SHEET'!D823)</f>
        <v/>
      </c>
      <c s="50" t="str">
        <f>IF('S.D.PASTE SHEET'!E823="","",UPPER('S.D.PASTE SHEET'!E823))</f>
        <v/>
      </c>
      <c s="50" t="str">
        <f>IF('S.D.PASTE SHEET'!F823="","",'S.D.PASTE SHEET'!F823)</f>
        <v/>
      </c>
      <c s="50" t="str">
        <f>IF('S.D.PASTE SHEET'!G823="","",UPPER('S.D.PASTE SHEET'!G823))</f>
        <v/>
      </c>
      <c s="50" t="str">
        <f>IF('S.D.PASTE SHEET'!H823="","",UPPER('S.D.PASTE SHEET'!H823))</f>
        <v/>
      </c>
      <c s="50" t="str">
        <f>IF('S.D.PASTE SHEET'!I823="","",'S.D.PASTE SHEET'!I823)</f>
        <v/>
      </c>
      <c s="51" t="str">
        <f>IF('S.D.PASTE SHEET'!J823="","",'S.D.PASTE SHEET'!J823)</f>
        <v/>
      </c>
      <c s="50" t="str">
        <f>IF('S.D.PASTE SHEET'!K823="","",'S.D.PASTE SHEET'!K823)</f>
        <v/>
      </c>
      <c s="50" t="str">
        <f>IF('S.D.PASTE SHEET'!L823="","",'S.D.PASTE SHEET'!L823)</f>
        <v/>
      </c>
      <c s="50" t="str">
        <f>IF('S.D.PASTE SHEET'!M823="","",'S.D.PASTE SHEET'!M823)</f>
        <v/>
      </c>
      <c s="50" t="str">
        <f>IF('S.D.PASTE SHEET'!N823="","",'S.D.PASTE SHEET'!N823)</f>
        <v/>
      </c>
      <c s="50" t="str">
        <f>IF('S.D.PASTE SHEET'!O823="","",'S.D.PASTE SHEET'!O823)</f>
        <v/>
      </c>
      <c s="50" t="str">
        <f>IF('S.D.PASTE SHEET'!P823="","",'S.D.PASTE SHEET'!P823)</f>
        <v/>
      </c>
      <c s="50" t="str">
        <f>IF('S.D.PASTE SHEET'!Q823="","",'S.D.PASTE SHEET'!Q823)</f>
        <v/>
      </c>
      <c s="50" t="str">
        <f>IF('S.D.PASTE SHEET'!R823="","",'S.D.PASTE SHEET'!R823)</f>
        <v/>
      </c>
      <c s="50" t="str">
        <f>IF('S.D.PASTE SHEET'!S823="","",'S.D.PASTE SHEET'!S823)</f>
        <v/>
      </c>
      <c s="50" t="str">
        <f>IF('S.D.PASTE SHEET'!T823="","",'S.D.PASTE SHEET'!T823)</f>
        <v/>
      </c>
      <c s="50" t="str">
        <f>IF('S.D.PASTE SHEET'!U823="","",'S.D.PASTE SHEET'!U823)</f>
        <v/>
      </c>
      <c s="50" t="str">
        <f>IF('S.D.PASTE SHEET'!V823="","",'S.D.PASTE SHEET'!V823)</f>
        <v/>
      </c>
      <c s="50" t="str">
        <f>IF('S.D.PASTE SHEET'!W823="","",'S.D.PASTE SHEET'!W823)</f>
        <v/>
      </c>
      <c s="50" t="str">
        <f>IF('S.D.PASTE SHEET'!X823="","",'S.D.PASTE SHEET'!X823)</f>
        <v/>
      </c>
      <c s="50" t="str">
        <f>IF('S.D.PASTE SHEET'!Y823="","",'S.D.PASTE SHEET'!Y823)</f>
        <v/>
      </c>
      <c s="50" t="str">
        <f>IF('S.D.PASTE SHEET'!Z823="","",'S.D.PASTE SHEET'!Z823)</f>
        <v/>
      </c>
      <c s="50" t="str">
        <f>IF('S.D.PASTE SHEET'!AA823="","",'S.D.PASTE SHEET'!AA823)</f>
        <v/>
      </c>
      <c s="50" t="str">
        <f>IF('S.D.PASTE SHEET'!AB823="","",'S.D.PASTE SHEET'!AB823)</f>
        <v/>
      </c>
      <c s="50" t="str">
        <f>IF('S.D.PASTE SHEET'!AC823="","",'S.D.PASTE SHEET'!AC823)</f>
        <v/>
      </c>
      <c s="50" t="str">
        <f>IF('S.D.PASTE SHEET'!AD823="","",'S.D.PASTE SHEET'!AD823)</f>
        <v/>
      </c>
      <c s="52"/>
      <c s="48" t="str">
        <f>IF(AK823="","",IF(AK823&gt;0,COUNT($AG$2:AG823),""))</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IF(BC823="","",IF(BC823&gt;0,COUNT($AY$2:AY823),""))</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24" spans="1:66" ht="15.75" customHeight="1">
      <c r="A824" s="50" t="str">
        <f>IF('S.D.PASTE SHEET'!A824="","",'S.D.PASTE SHEET'!A824)</f>
        <v/>
      </c>
      <c s="50" t="str">
        <f>IF('S.D.PASTE SHEET'!B824="","",'S.D.PASTE SHEET'!B824)</f>
        <v/>
      </c>
      <c s="50" t="str">
        <f>IF('S.D.PASTE SHEET'!C824="","",'S.D.PASTE SHEET'!C824)</f>
        <v/>
      </c>
      <c s="51" t="str">
        <f>IF('S.D.PASTE SHEET'!D824="","",'S.D.PASTE SHEET'!D824)</f>
        <v/>
      </c>
      <c s="50" t="str">
        <f>IF('S.D.PASTE SHEET'!E824="","",UPPER('S.D.PASTE SHEET'!E824))</f>
        <v/>
      </c>
      <c s="50" t="str">
        <f>IF('S.D.PASTE SHEET'!F824="","",'S.D.PASTE SHEET'!F824)</f>
        <v/>
      </c>
      <c s="50" t="str">
        <f>IF('S.D.PASTE SHEET'!G824="","",UPPER('S.D.PASTE SHEET'!G824))</f>
        <v/>
      </c>
      <c s="50" t="str">
        <f>IF('S.D.PASTE SHEET'!H824="","",UPPER('S.D.PASTE SHEET'!H824))</f>
        <v/>
      </c>
      <c s="50" t="str">
        <f>IF('S.D.PASTE SHEET'!I824="","",'S.D.PASTE SHEET'!I824)</f>
        <v/>
      </c>
      <c s="51" t="str">
        <f>IF('S.D.PASTE SHEET'!J824="","",'S.D.PASTE SHEET'!J824)</f>
        <v/>
      </c>
      <c s="50" t="str">
        <f>IF('S.D.PASTE SHEET'!K824="","",'S.D.PASTE SHEET'!K824)</f>
        <v/>
      </c>
      <c s="50" t="str">
        <f>IF('S.D.PASTE SHEET'!L824="","",'S.D.PASTE SHEET'!L824)</f>
        <v/>
      </c>
      <c s="50" t="str">
        <f>IF('S.D.PASTE SHEET'!M824="","",'S.D.PASTE SHEET'!M824)</f>
        <v/>
      </c>
      <c s="50" t="str">
        <f>IF('S.D.PASTE SHEET'!N824="","",'S.D.PASTE SHEET'!N824)</f>
        <v/>
      </c>
      <c s="50" t="str">
        <f>IF('S.D.PASTE SHEET'!O824="","",'S.D.PASTE SHEET'!O824)</f>
        <v/>
      </c>
      <c s="50" t="str">
        <f>IF('S.D.PASTE SHEET'!P824="","",'S.D.PASTE SHEET'!P824)</f>
        <v/>
      </c>
      <c s="50" t="str">
        <f>IF('S.D.PASTE SHEET'!Q824="","",'S.D.PASTE SHEET'!Q824)</f>
        <v/>
      </c>
      <c s="50" t="str">
        <f>IF('S.D.PASTE SHEET'!R824="","",'S.D.PASTE SHEET'!R824)</f>
        <v/>
      </c>
      <c s="50" t="str">
        <f>IF('S.D.PASTE SHEET'!S824="","",'S.D.PASTE SHEET'!S824)</f>
        <v/>
      </c>
      <c s="50" t="str">
        <f>IF('S.D.PASTE SHEET'!T824="","",'S.D.PASTE SHEET'!T824)</f>
        <v/>
      </c>
      <c s="50" t="str">
        <f>IF('S.D.PASTE SHEET'!U824="","",'S.D.PASTE SHEET'!U824)</f>
        <v/>
      </c>
      <c s="50" t="str">
        <f>IF('S.D.PASTE SHEET'!V824="","",'S.D.PASTE SHEET'!V824)</f>
        <v/>
      </c>
      <c s="50" t="str">
        <f>IF('S.D.PASTE SHEET'!W824="","",'S.D.PASTE SHEET'!W824)</f>
        <v/>
      </c>
      <c s="50" t="str">
        <f>IF('S.D.PASTE SHEET'!X824="","",'S.D.PASTE SHEET'!X824)</f>
        <v/>
      </c>
      <c s="50" t="str">
        <f>IF('S.D.PASTE SHEET'!Y824="","",'S.D.PASTE SHEET'!Y824)</f>
        <v/>
      </c>
      <c s="50" t="str">
        <f>IF('S.D.PASTE SHEET'!Z824="","",'S.D.PASTE SHEET'!Z824)</f>
        <v/>
      </c>
      <c s="50" t="str">
        <f>IF('S.D.PASTE SHEET'!AA824="","",'S.D.PASTE SHEET'!AA824)</f>
        <v/>
      </c>
      <c s="50" t="str">
        <f>IF('S.D.PASTE SHEET'!AB824="","",'S.D.PASTE SHEET'!AB824)</f>
        <v/>
      </c>
      <c s="50" t="str">
        <f>IF('S.D.PASTE SHEET'!AC824="","",'S.D.PASTE SHEET'!AC824)</f>
        <v/>
      </c>
      <c s="50" t="str">
        <f>IF('S.D.PASTE SHEET'!AD824="","",'S.D.PASTE SHEET'!AD824)</f>
        <v/>
      </c>
      <c s="52"/>
      <c s="48" t="str">
        <f>IF(AK824="","",IF(AK824&gt;0,COUNT($AG$2:AG824),""))</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IF(BC824="","",IF(BC824&gt;0,COUNT($AY$2:AY824),""))</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25" spans="1:66" ht="15.75" customHeight="1">
      <c r="A825" s="50" t="str">
        <f>IF('S.D.PASTE SHEET'!A825="","",'S.D.PASTE SHEET'!A825)</f>
        <v/>
      </c>
      <c s="50" t="str">
        <f>IF('S.D.PASTE SHEET'!B825="","",'S.D.PASTE SHEET'!B825)</f>
        <v/>
      </c>
      <c s="50" t="str">
        <f>IF('S.D.PASTE SHEET'!C825="","",'S.D.PASTE SHEET'!C825)</f>
        <v/>
      </c>
      <c s="51" t="str">
        <f>IF('S.D.PASTE SHEET'!D825="","",'S.D.PASTE SHEET'!D825)</f>
        <v/>
      </c>
      <c s="50" t="str">
        <f>IF('S.D.PASTE SHEET'!E825="","",UPPER('S.D.PASTE SHEET'!E825))</f>
        <v/>
      </c>
      <c s="50" t="str">
        <f>IF('S.D.PASTE SHEET'!F825="","",'S.D.PASTE SHEET'!F825)</f>
        <v/>
      </c>
      <c s="50" t="str">
        <f>IF('S.D.PASTE SHEET'!G825="","",UPPER('S.D.PASTE SHEET'!G825))</f>
        <v/>
      </c>
      <c s="50" t="str">
        <f>IF('S.D.PASTE SHEET'!H825="","",UPPER('S.D.PASTE SHEET'!H825))</f>
        <v/>
      </c>
      <c s="50" t="str">
        <f>IF('S.D.PASTE SHEET'!I825="","",'S.D.PASTE SHEET'!I825)</f>
        <v/>
      </c>
      <c s="51" t="str">
        <f>IF('S.D.PASTE SHEET'!J825="","",'S.D.PASTE SHEET'!J825)</f>
        <v/>
      </c>
      <c s="50" t="str">
        <f>IF('S.D.PASTE SHEET'!K825="","",'S.D.PASTE SHEET'!K825)</f>
        <v/>
      </c>
      <c s="50" t="str">
        <f>IF('S.D.PASTE SHEET'!L825="","",'S.D.PASTE SHEET'!L825)</f>
        <v/>
      </c>
      <c s="50" t="str">
        <f>IF('S.D.PASTE SHEET'!M825="","",'S.D.PASTE SHEET'!M825)</f>
        <v/>
      </c>
      <c s="50" t="str">
        <f>IF('S.D.PASTE SHEET'!N825="","",'S.D.PASTE SHEET'!N825)</f>
        <v/>
      </c>
      <c s="50" t="str">
        <f>IF('S.D.PASTE SHEET'!O825="","",'S.D.PASTE SHEET'!O825)</f>
        <v/>
      </c>
      <c s="50" t="str">
        <f>IF('S.D.PASTE SHEET'!P825="","",'S.D.PASTE SHEET'!P825)</f>
        <v/>
      </c>
      <c s="50" t="str">
        <f>IF('S.D.PASTE SHEET'!Q825="","",'S.D.PASTE SHEET'!Q825)</f>
        <v/>
      </c>
      <c s="50" t="str">
        <f>IF('S.D.PASTE SHEET'!R825="","",'S.D.PASTE SHEET'!R825)</f>
        <v/>
      </c>
      <c s="50" t="str">
        <f>IF('S.D.PASTE SHEET'!S825="","",'S.D.PASTE SHEET'!S825)</f>
        <v/>
      </c>
      <c s="50" t="str">
        <f>IF('S.D.PASTE SHEET'!T825="","",'S.D.PASTE SHEET'!T825)</f>
        <v/>
      </c>
      <c s="50" t="str">
        <f>IF('S.D.PASTE SHEET'!U825="","",'S.D.PASTE SHEET'!U825)</f>
        <v/>
      </c>
      <c s="50" t="str">
        <f>IF('S.D.PASTE SHEET'!V825="","",'S.D.PASTE SHEET'!V825)</f>
        <v/>
      </c>
      <c s="50" t="str">
        <f>IF('S.D.PASTE SHEET'!W825="","",'S.D.PASTE SHEET'!W825)</f>
        <v/>
      </c>
      <c s="50" t="str">
        <f>IF('S.D.PASTE SHEET'!X825="","",'S.D.PASTE SHEET'!X825)</f>
        <v/>
      </c>
      <c s="50" t="str">
        <f>IF('S.D.PASTE SHEET'!Y825="","",'S.D.PASTE SHEET'!Y825)</f>
        <v/>
      </c>
      <c s="50" t="str">
        <f>IF('S.D.PASTE SHEET'!Z825="","",'S.D.PASTE SHEET'!Z825)</f>
        <v/>
      </c>
      <c s="50" t="str">
        <f>IF('S.D.PASTE SHEET'!AA825="","",'S.D.PASTE SHEET'!AA825)</f>
        <v/>
      </c>
      <c s="50" t="str">
        <f>IF('S.D.PASTE SHEET'!AB825="","",'S.D.PASTE SHEET'!AB825)</f>
        <v/>
      </c>
      <c s="50" t="str">
        <f>IF('S.D.PASTE SHEET'!AC825="","",'S.D.PASTE SHEET'!AC825)</f>
        <v/>
      </c>
      <c s="50" t="str">
        <f>IF('S.D.PASTE SHEET'!AD825="","",'S.D.PASTE SHEET'!AD825)</f>
        <v/>
      </c>
      <c s="52"/>
      <c s="48" t="str">
        <f>IF(AK825="","",IF(AK825&gt;0,COUNT($AG$2:AG825),""))</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IF(BC825="","",IF(BC825&gt;0,COUNT($AY$2:AY825),""))</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26" spans="1:66" ht="15.75" customHeight="1">
      <c r="A826" s="50" t="str">
        <f>IF('S.D.PASTE SHEET'!A826="","",'S.D.PASTE SHEET'!A826)</f>
        <v/>
      </c>
      <c s="50" t="str">
        <f>IF('S.D.PASTE SHEET'!B826="","",'S.D.PASTE SHEET'!B826)</f>
        <v/>
      </c>
      <c s="50" t="str">
        <f>IF('S.D.PASTE SHEET'!C826="","",'S.D.PASTE SHEET'!C826)</f>
        <v/>
      </c>
      <c s="51" t="str">
        <f>IF('S.D.PASTE SHEET'!D826="","",'S.D.PASTE SHEET'!D826)</f>
        <v/>
      </c>
      <c s="50" t="str">
        <f>IF('S.D.PASTE SHEET'!E826="","",UPPER('S.D.PASTE SHEET'!E826))</f>
        <v/>
      </c>
      <c s="50" t="str">
        <f>IF('S.D.PASTE SHEET'!F826="","",'S.D.PASTE SHEET'!F826)</f>
        <v/>
      </c>
      <c s="50" t="str">
        <f>IF('S.D.PASTE SHEET'!G826="","",UPPER('S.D.PASTE SHEET'!G826))</f>
        <v/>
      </c>
      <c s="50" t="str">
        <f>IF('S.D.PASTE SHEET'!H826="","",UPPER('S.D.PASTE SHEET'!H826))</f>
        <v/>
      </c>
      <c s="50" t="str">
        <f>IF('S.D.PASTE SHEET'!I826="","",'S.D.PASTE SHEET'!I826)</f>
        <v/>
      </c>
      <c s="51" t="str">
        <f>IF('S.D.PASTE SHEET'!J826="","",'S.D.PASTE SHEET'!J826)</f>
        <v/>
      </c>
      <c s="50" t="str">
        <f>IF('S.D.PASTE SHEET'!K826="","",'S.D.PASTE SHEET'!K826)</f>
        <v/>
      </c>
      <c s="50" t="str">
        <f>IF('S.D.PASTE SHEET'!L826="","",'S.D.PASTE SHEET'!L826)</f>
        <v/>
      </c>
      <c s="50" t="str">
        <f>IF('S.D.PASTE SHEET'!M826="","",'S.D.PASTE SHEET'!M826)</f>
        <v/>
      </c>
      <c s="50" t="str">
        <f>IF('S.D.PASTE SHEET'!N826="","",'S.D.PASTE SHEET'!N826)</f>
        <v/>
      </c>
      <c s="50" t="str">
        <f>IF('S.D.PASTE SHEET'!O826="","",'S.D.PASTE SHEET'!O826)</f>
        <v/>
      </c>
      <c s="50" t="str">
        <f>IF('S.D.PASTE SHEET'!P826="","",'S.D.PASTE SHEET'!P826)</f>
        <v/>
      </c>
      <c s="50" t="str">
        <f>IF('S.D.PASTE SHEET'!Q826="","",'S.D.PASTE SHEET'!Q826)</f>
        <v/>
      </c>
      <c s="50" t="str">
        <f>IF('S.D.PASTE SHEET'!R826="","",'S.D.PASTE SHEET'!R826)</f>
        <v/>
      </c>
      <c s="50" t="str">
        <f>IF('S.D.PASTE SHEET'!S826="","",'S.D.PASTE SHEET'!S826)</f>
        <v/>
      </c>
      <c s="50" t="str">
        <f>IF('S.D.PASTE SHEET'!T826="","",'S.D.PASTE SHEET'!T826)</f>
        <v/>
      </c>
      <c s="50" t="str">
        <f>IF('S.D.PASTE SHEET'!U826="","",'S.D.PASTE SHEET'!U826)</f>
        <v/>
      </c>
      <c s="50" t="str">
        <f>IF('S.D.PASTE SHEET'!V826="","",'S.D.PASTE SHEET'!V826)</f>
        <v/>
      </c>
      <c s="50" t="str">
        <f>IF('S.D.PASTE SHEET'!W826="","",'S.D.PASTE SHEET'!W826)</f>
        <v/>
      </c>
      <c s="50" t="str">
        <f>IF('S.D.PASTE SHEET'!X826="","",'S.D.PASTE SHEET'!X826)</f>
        <v/>
      </c>
      <c s="50" t="str">
        <f>IF('S.D.PASTE SHEET'!Y826="","",'S.D.PASTE SHEET'!Y826)</f>
        <v/>
      </c>
      <c s="50" t="str">
        <f>IF('S.D.PASTE SHEET'!Z826="","",'S.D.PASTE SHEET'!Z826)</f>
        <v/>
      </c>
      <c s="50" t="str">
        <f>IF('S.D.PASTE SHEET'!AA826="","",'S.D.PASTE SHEET'!AA826)</f>
        <v/>
      </c>
      <c s="50" t="str">
        <f>IF('S.D.PASTE SHEET'!AB826="","",'S.D.PASTE SHEET'!AB826)</f>
        <v/>
      </c>
      <c s="50" t="str">
        <f>IF('S.D.PASTE SHEET'!AC826="","",'S.D.PASTE SHEET'!AC826)</f>
        <v/>
      </c>
      <c s="50" t="str">
        <f>IF('S.D.PASTE SHEET'!AD826="","",'S.D.PASTE SHEET'!AD826)</f>
        <v/>
      </c>
      <c s="52"/>
      <c s="48" t="str">
        <f>IF(AK826="","",IF(AK826&gt;0,COUNT($AG$2:AG826),""))</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IF(BC826="","",IF(BC826&gt;0,COUNT($AY$2:AY826),""))</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27" spans="1:66" ht="15.75" customHeight="1">
      <c r="A827" s="50" t="str">
        <f>IF('S.D.PASTE SHEET'!A827="","",'S.D.PASTE SHEET'!A827)</f>
        <v/>
      </c>
      <c s="50" t="str">
        <f>IF('S.D.PASTE SHEET'!B827="","",'S.D.PASTE SHEET'!B827)</f>
        <v/>
      </c>
      <c s="50" t="str">
        <f>IF('S.D.PASTE SHEET'!C827="","",'S.D.PASTE SHEET'!C827)</f>
        <v/>
      </c>
      <c s="51" t="str">
        <f>IF('S.D.PASTE SHEET'!D827="","",'S.D.PASTE SHEET'!D827)</f>
        <v/>
      </c>
      <c s="50" t="str">
        <f>IF('S.D.PASTE SHEET'!E827="","",UPPER('S.D.PASTE SHEET'!E827))</f>
        <v/>
      </c>
      <c s="50" t="str">
        <f>IF('S.D.PASTE SHEET'!F827="","",'S.D.PASTE SHEET'!F827)</f>
        <v/>
      </c>
      <c s="50" t="str">
        <f>IF('S.D.PASTE SHEET'!G827="","",UPPER('S.D.PASTE SHEET'!G827))</f>
        <v/>
      </c>
      <c s="50" t="str">
        <f>IF('S.D.PASTE SHEET'!H827="","",UPPER('S.D.PASTE SHEET'!H827))</f>
        <v/>
      </c>
      <c s="50" t="str">
        <f>IF('S.D.PASTE SHEET'!I827="","",'S.D.PASTE SHEET'!I827)</f>
        <v/>
      </c>
      <c s="51" t="str">
        <f>IF('S.D.PASTE SHEET'!J827="","",'S.D.PASTE SHEET'!J827)</f>
        <v/>
      </c>
      <c s="50" t="str">
        <f>IF('S.D.PASTE SHEET'!K827="","",'S.D.PASTE SHEET'!K827)</f>
        <v/>
      </c>
      <c s="50" t="str">
        <f>IF('S.D.PASTE SHEET'!L827="","",'S.D.PASTE SHEET'!L827)</f>
        <v/>
      </c>
      <c s="50" t="str">
        <f>IF('S.D.PASTE SHEET'!M827="","",'S.D.PASTE SHEET'!M827)</f>
        <v/>
      </c>
      <c s="50" t="str">
        <f>IF('S.D.PASTE SHEET'!N827="","",'S.D.PASTE SHEET'!N827)</f>
        <v/>
      </c>
      <c s="50" t="str">
        <f>IF('S.D.PASTE SHEET'!O827="","",'S.D.PASTE SHEET'!O827)</f>
        <v/>
      </c>
      <c s="50" t="str">
        <f>IF('S.D.PASTE SHEET'!P827="","",'S.D.PASTE SHEET'!P827)</f>
        <v/>
      </c>
      <c s="50" t="str">
        <f>IF('S.D.PASTE SHEET'!Q827="","",'S.D.PASTE SHEET'!Q827)</f>
        <v/>
      </c>
      <c s="50" t="str">
        <f>IF('S.D.PASTE SHEET'!R827="","",'S.D.PASTE SHEET'!R827)</f>
        <v/>
      </c>
      <c s="50" t="str">
        <f>IF('S.D.PASTE SHEET'!S827="","",'S.D.PASTE SHEET'!S827)</f>
        <v/>
      </c>
      <c s="50" t="str">
        <f>IF('S.D.PASTE SHEET'!T827="","",'S.D.PASTE SHEET'!T827)</f>
        <v/>
      </c>
      <c s="50" t="str">
        <f>IF('S.D.PASTE SHEET'!U827="","",'S.D.PASTE SHEET'!U827)</f>
        <v/>
      </c>
      <c s="50" t="str">
        <f>IF('S.D.PASTE SHEET'!V827="","",'S.D.PASTE SHEET'!V827)</f>
        <v/>
      </c>
      <c s="50" t="str">
        <f>IF('S.D.PASTE SHEET'!W827="","",'S.D.PASTE SHEET'!W827)</f>
        <v/>
      </c>
      <c s="50" t="str">
        <f>IF('S.D.PASTE SHEET'!X827="","",'S.D.PASTE SHEET'!X827)</f>
        <v/>
      </c>
      <c s="50" t="str">
        <f>IF('S.D.PASTE SHEET'!Y827="","",'S.D.PASTE SHEET'!Y827)</f>
        <v/>
      </c>
      <c s="50" t="str">
        <f>IF('S.D.PASTE SHEET'!Z827="","",'S.D.PASTE SHEET'!Z827)</f>
        <v/>
      </c>
      <c s="50" t="str">
        <f>IF('S.D.PASTE SHEET'!AA827="","",'S.D.PASTE SHEET'!AA827)</f>
        <v/>
      </c>
      <c s="50" t="str">
        <f>IF('S.D.PASTE SHEET'!AB827="","",'S.D.PASTE SHEET'!AB827)</f>
        <v/>
      </c>
      <c s="50" t="str">
        <f>IF('S.D.PASTE SHEET'!AC827="","",'S.D.PASTE SHEET'!AC827)</f>
        <v/>
      </c>
      <c s="50" t="str">
        <f>IF('S.D.PASTE SHEET'!AD827="","",'S.D.PASTE SHEET'!AD827)</f>
        <v/>
      </c>
      <c s="52"/>
      <c s="48" t="str">
        <f>IF(AK827="","",IF(AK827&gt;0,COUNT($AG$2:AG827),""))</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IF(BC827="","",IF(BC827&gt;0,COUNT($AY$2:AY827),""))</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28" spans="1:66" ht="15.75" customHeight="1">
      <c r="A828" s="50" t="str">
        <f>IF('S.D.PASTE SHEET'!A828="","",'S.D.PASTE SHEET'!A828)</f>
        <v/>
      </c>
      <c s="50" t="str">
        <f>IF('S.D.PASTE SHEET'!B828="","",'S.D.PASTE SHEET'!B828)</f>
        <v/>
      </c>
      <c s="50" t="str">
        <f>IF('S.D.PASTE SHEET'!C828="","",'S.D.PASTE SHEET'!C828)</f>
        <v/>
      </c>
      <c s="51" t="str">
        <f>IF('S.D.PASTE SHEET'!D828="","",'S.D.PASTE SHEET'!D828)</f>
        <v/>
      </c>
      <c s="50" t="str">
        <f>IF('S.D.PASTE SHEET'!E828="","",UPPER('S.D.PASTE SHEET'!E828))</f>
        <v/>
      </c>
      <c s="50" t="str">
        <f>IF('S.D.PASTE SHEET'!F828="","",'S.D.PASTE SHEET'!F828)</f>
        <v/>
      </c>
      <c s="50" t="str">
        <f>IF('S.D.PASTE SHEET'!G828="","",UPPER('S.D.PASTE SHEET'!G828))</f>
        <v/>
      </c>
      <c s="50" t="str">
        <f>IF('S.D.PASTE SHEET'!H828="","",UPPER('S.D.PASTE SHEET'!H828))</f>
        <v/>
      </c>
      <c s="50" t="str">
        <f>IF('S.D.PASTE SHEET'!I828="","",'S.D.PASTE SHEET'!I828)</f>
        <v/>
      </c>
      <c s="51" t="str">
        <f>IF('S.D.PASTE SHEET'!J828="","",'S.D.PASTE SHEET'!J828)</f>
        <v/>
      </c>
      <c s="50" t="str">
        <f>IF('S.D.PASTE SHEET'!K828="","",'S.D.PASTE SHEET'!K828)</f>
        <v/>
      </c>
      <c s="50" t="str">
        <f>IF('S.D.PASTE SHEET'!L828="","",'S.D.PASTE SHEET'!L828)</f>
        <v/>
      </c>
      <c s="50" t="str">
        <f>IF('S.D.PASTE SHEET'!M828="","",'S.D.PASTE SHEET'!M828)</f>
        <v/>
      </c>
      <c s="50" t="str">
        <f>IF('S.D.PASTE SHEET'!N828="","",'S.D.PASTE SHEET'!N828)</f>
        <v/>
      </c>
      <c s="50" t="str">
        <f>IF('S.D.PASTE SHEET'!O828="","",'S.D.PASTE SHEET'!O828)</f>
        <v/>
      </c>
      <c s="50" t="str">
        <f>IF('S.D.PASTE SHEET'!P828="","",'S.D.PASTE SHEET'!P828)</f>
        <v/>
      </c>
      <c s="50" t="str">
        <f>IF('S.D.PASTE SHEET'!Q828="","",'S.D.PASTE SHEET'!Q828)</f>
        <v/>
      </c>
      <c s="50" t="str">
        <f>IF('S.D.PASTE SHEET'!R828="","",'S.D.PASTE SHEET'!R828)</f>
        <v/>
      </c>
      <c s="50" t="str">
        <f>IF('S.D.PASTE SHEET'!S828="","",'S.D.PASTE SHEET'!S828)</f>
        <v/>
      </c>
      <c s="50" t="str">
        <f>IF('S.D.PASTE SHEET'!T828="","",'S.D.PASTE SHEET'!T828)</f>
        <v/>
      </c>
      <c s="50" t="str">
        <f>IF('S.D.PASTE SHEET'!U828="","",'S.D.PASTE SHEET'!U828)</f>
        <v/>
      </c>
      <c s="50" t="str">
        <f>IF('S.D.PASTE SHEET'!V828="","",'S.D.PASTE SHEET'!V828)</f>
        <v/>
      </c>
      <c s="50" t="str">
        <f>IF('S.D.PASTE SHEET'!W828="","",'S.D.PASTE SHEET'!W828)</f>
        <v/>
      </c>
      <c s="50" t="str">
        <f>IF('S.D.PASTE SHEET'!X828="","",'S.D.PASTE SHEET'!X828)</f>
        <v/>
      </c>
      <c s="50" t="str">
        <f>IF('S.D.PASTE SHEET'!Y828="","",'S.D.PASTE SHEET'!Y828)</f>
        <v/>
      </c>
      <c s="50" t="str">
        <f>IF('S.D.PASTE SHEET'!Z828="","",'S.D.PASTE SHEET'!Z828)</f>
        <v/>
      </c>
      <c s="50" t="str">
        <f>IF('S.D.PASTE SHEET'!AA828="","",'S.D.PASTE SHEET'!AA828)</f>
        <v/>
      </c>
      <c s="50" t="str">
        <f>IF('S.D.PASTE SHEET'!AB828="","",'S.D.PASTE SHEET'!AB828)</f>
        <v/>
      </c>
      <c s="50" t="str">
        <f>IF('S.D.PASTE SHEET'!AC828="","",'S.D.PASTE SHEET'!AC828)</f>
        <v/>
      </c>
      <c s="50" t="str">
        <f>IF('S.D.PASTE SHEET'!AD828="","",'S.D.PASTE SHEET'!AD828)</f>
        <v/>
      </c>
      <c s="52"/>
      <c s="48" t="str">
        <f>IF(AK828="","",IF(AK828&gt;0,COUNT($AG$2:AG828),""))</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IF(BC828="","",IF(BC828&gt;0,COUNT($AY$2:AY828),""))</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29" spans="1:66" ht="15.75" customHeight="1">
      <c r="A829" s="50" t="str">
        <f>IF('S.D.PASTE SHEET'!A829="","",'S.D.PASTE SHEET'!A829)</f>
        <v/>
      </c>
      <c s="50" t="str">
        <f>IF('S.D.PASTE SHEET'!B829="","",'S.D.PASTE SHEET'!B829)</f>
        <v/>
      </c>
      <c s="50" t="str">
        <f>IF('S.D.PASTE SHEET'!C829="","",'S.D.PASTE SHEET'!C829)</f>
        <v/>
      </c>
      <c s="51" t="str">
        <f>IF('S.D.PASTE SHEET'!D829="","",'S.D.PASTE SHEET'!D829)</f>
        <v/>
      </c>
      <c s="50" t="str">
        <f>IF('S.D.PASTE SHEET'!E829="","",UPPER('S.D.PASTE SHEET'!E829))</f>
        <v/>
      </c>
      <c s="50" t="str">
        <f>IF('S.D.PASTE SHEET'!F829="","",'S.D.PASTE SHEET'!F829)</f>
        <v/>
      </c>
      <c s="50" t="str">
        <f>IF('S.D.PASTE SHEET'!G829="","",UPPER('S.D.PASTE SHEET'!G829))</f>
        <v/>
      </c>
      <c s="50" t="str">
        <f>IF('S.D.PASTE SHEET'!H829="","",UPPER('S.D.PASTE SHEET'!H829))</f>
        <v/>
      </c>
      <c s="50" t="str">
        <f>IF('S.D.PASTE SHEET'!I829="","",'S.D.PASTE SHEET'!I829)</f>
        <v/>
      </c>
      <c s="51" t="str">
        <f>IF('S.D.PASTE SHEET'!J829="","",'S.D.PASTE SHEET'!J829)</f>
        <v/>
      </c>
      <c s="50" t="str">
        <f>IF('S.D.PASTE SHEET'!K829="","",'S.D.PASTE SHEET'!K829)</f>
        <v/>
      </c>
      <c s="50" t="str">
        <f>IF('S.D.PASTE SHEET'!L829="","",'S.D.PASTE SHEET'!L829)</f>
        <v/>
      </c>
      <c s="50" t="str">
        <f>IF('S.D.PASTE SHEET'!M829="","",'S.D.PASTE SHEET'!M829)</f>
        <v/>
      </c>
      <c s="50" t="str">
        <f>IF('S.D.PASTE SHEET'!N829="","",'S.D.PASTE SHEET'!N829)</f>
        <v/>
      </c>
      <c s="50" t="str">
        <f>IF('S.D.PASTE SHEET'!O829="","",'S.D.PASTE SHEET'!O829)</f>
        <v/>
      </c>
      <c s="50" t="str">
        <f>IF('S.D.PASTE SHEET'!P829="","",'S.D.PASTE SHEET'!P829)</f>
        <v/>
      </c>
      <c s="50" t="str">
        <f>IF('S.D.PASTE SHEET'!Q829="","",'S.D.PASTE SHEET'!Q829)</f>
        <v/>
      </c>
      <c s="50" t="str">
        <f>IF('S.D.PASTE SHEET'!R829="","",'S.D.PASTE SHEET'!R829)</f>
        <v/>
      </c>
      <c s="50" t="str">
        <f>IF('S.D.PASTE SHEET'!S829="","",'S.D.PASTE SHEET'!S829)</f>
        <v/>
      </c>
      <c s="50" t="str">
        <f>IF('S.D.PASTE SHEET'!T829="","",'S.D.PASTE SHEET'!T829)</f>
        <v/>
      </c>
      <c s="50" t="str">
        <f>IF('S.D.PASTE SHEET'!U829="","",'S.D.PASTE SHEET'!U829)</f>
        <v/>
      </c>
      <c s="50" t="str">
        <f>IF('S.D.PASTE SHEET'!V829="","",'S.D.PASTE SHEET'!V829)</f>
        <v/>
      </c>
      <c s="50" t="str">
        <f>IF('S.D.PASTE SHEET'!W829="","",'S.D.PASTE SHEET'!W829)</f>
        <v/>
      </c>
      <c s="50" t="str">
        <f>IF('S.D.PASTE SHEET'!X829="","",'S.D.PASTE SHEET'!X829)</f>
        <v/>
      </c>
      <c s="50" t="str">
        <f>IF('S.D.PASTE SHEET'!Y829="","",'S.D.PASTE SHEET'!Y829)</f>
        <v/>
      </c>
      <c s="50" t="str">
        <f>IF('S.D.PASTE SHEET'!Z829="","",'S.D.PASTE SHEET'!Z829)</f>
        <v/>
      </c>
      <c s="50" t="str">
        <f>IF('S.D.PASTE SHEET'!AA829="","",'S.D.PASTE SHEET'!AA829)</f>
        <v/>
      </c>
      <c s="50" t="str">
        <f>IF('S.D.PASTE SHEET'!AB829="","",'S.D.PASTE SHEET'!AB829)</f>
        <v/>
      </c>
      <c s="50" t="str">
        <f>IF('S.D.PASTE SHEET'!AC829="","",'S.D.PASTE SHEET'!AC829)</f>
        <v/>
      </c>
      <c s="50" t="str">
        <f>IF('S.D.PASTE SHEET'!AD829="","",'S.D.PASTE SHEET'!AD829)</f>
        <v/>
      </c>
      <c s="52"/>
      <c s="48" t="str">
        <f>IF(AK829="","",IF(AK829&gt;0,COUNT($AG$2:AG829),""))</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IF(BC829="","",IF(BC829&gt;0,COUNT($AY$2:AY829),""))</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30" spans="1:66" ht="15.75" customHeight="1">
      <c r="A830" s="50" t="str">
        <f>IF('S.D.PASTE SHEET'!A830="","",'S.D.PASTE SHEET'!A830)</f>
        <v/>
      </c>
      <c s="50" t="str">
        <f>IF('S.D.PASTE SHEET'!B830="","",'S.D.PASTE SHEET'!B830)</f>
        <v/>
      </c>
      <c s="50" t="str">
        <f>IF('S.D.PASTE SHEET'!C830="","",'S.D.PASTE SHEET'!C830)</f>
        <v/>
      </c>
      <c s="51" t="str">
        <f>IF('S.D.PASTE SHEET'!D830="","",'S.D.PASTE SHEET'!D830)</f>
        <v/>
      </c>
      <c s="50" t="str">
        <f>IF('S.D.PASTE SHEET'!E830="","",UPPER('S.D.PASTE SHEET'!E830))</f>
        <v/>
      </c>
      <c s="50" t="str">
        <f>IF('S.D.PASTE SHEET'!F830="","",'S.D.PASTE SHEET'!F830)</f>
        <v/>
      </c>
      <c s="50" t="str">
        <f>IF('S.D.PASTE SHEET'!G830="","",UPPER('S.D.PASTE SHEET'!G830))</f>
        <v/>
      </c>
      <c s="50" t="str">
        <f>IF('S.D.PASTE SHEET'!H830="","",UPPER('S.D.PASTE SHEET'!H830))</f>
        <v/>
      </c>
      <c s="50" t="str">
        <f>IF('S.D.PASTE SHEET'!I830="","",'S.D.PASTE SHEET'!I830)</f>
        <v/>
      </c>
      <c s="51" t="str">
        <f>IF('S.D.PASTE SHEET'!J830="","",'S.D.PASTE SHEET'!J830)</f>
        <v/>
      </c>
      <c s="50" t="str">
        <f>IF('S.D.PASTE SHEET'!K830="","",'S.D.PASTE SHEET'!K830)</f>
        <v/>
      </c>
      <c s="50" t="str">
        <f>IF('S.D.PASTE SHEET'!L830="","",'S.D.PASTE SHEET'!L830)</f>
        <v/>
      </c>
      <c s="50" t="str">
        <f>IF('S.D.PASTE SHEET'!M830="","",'S.D.PASTE SHEET'!M830)</f>
        <v/>
      </c>
      <c s="50" t="str">
        <f>IF('S.D.PASTE SHEET'!N830="","",'S.D.PASTE SHEET'!N830)</f>
        <v/>
      </c>
      <c s="50" t="str">
        <f>IF('S.D.PASTE SHEET'!O830="","",'S.D.PASTE SHEET'!O830)</f>
        <v/>
      </c>
      <c s="50" t="str">
        <f>IF('S.D.PASTE SHEET'!P830="","",'S.D.PASTE SHEET'!P830)</f>
        <v/>
      </c>
      <c s="50" t="str">
        <f>IF('S.D.PASTE SHEET'!Q830="","",'S.D.PASTE SHEET'!Q830)</f>
        <v/>
      </c>
      <c s="50" t="str">
        <f>IF('S.D.PASTE SHEET'!R830="","",'S.D.PASTE SHEET'!R830)</f>
        <v/>
      </c>
      <c s="50" t="str">
        <f>IF('S.D.PASTE SHEET'!S830="","",'S.D.PASTE SHEET'!S830)</f>
        <v/>
      </c>
      <c s="50" t="str">
        <f>IF('S.D.PASTE SHEET'!T830="","",'S.D.PASTE SHEET'!T830)</f>
        <v/>
      </c>
      <c s="50" t="str">
        <f>IF('S.D.PASTE SHEET'!U830="","",'S.D.PASTE SHEET'!U830)</f>
        <v/>
      </c>
      <c s="50" t="str">
        <f>IF('S.D.PASTE SHEET'!V830="","",'S.D.PASTE SHEET'!V830)</f>
        <v/>
      </c>
      <c s="50" t="str">
        <f>IF('S.D.PASTE SHEET'!W830="","",'S.D.PASTE SHEET'!W830)</f>
        <v/>
      </c>
      <c s="50" t="str">
        <f>IF('S.D.PASTE SHEET'!X830="","",'S.D.PASTE SHEET'!X830)</f>
        <v/>
      </c>
      <c s="50" t="str">
        <f>IF('S.D.PASTE SHEET'!Y830="","",'S.D.PASTE SHEET'!Y830)</f>
        <v/>
      </c>
      <c s="50" t="str">
        <f>IF('S.D.PASTE SHEET'!Z830="","",'S.D.PASTE SHEET'!Z830)</f>
        <v/>
      </c>
      <c s="50" t="str">
        <f>IF('S.D.PASTE SHEET'!AA830="","",'S.D.PASTE SHEET'!AA830)</f>
        <v/>
      </c>
      <c s="50" t="str">
        <f>IF('S.D.PASTE SHEET'!AB830="","",'S.D.PASTE SHEET'!AB830)</f>
        <v/>
      </c>
      <c s="50" t="str">
        <f>IF('S.D.PASTE SHEET'!AC830="","",'S.D.PASTE SHEET'!AC830)</f>
        <v/>
      </c>
      <c s="50" t="str">
        <f>IF('S.D.PASTE SHEET'!AD830="","",'S.D.PASTE SHEET'!AD830)</f>
        <v/>
      </c>
      <c s="52"/>
      <c s="48" t="str">
        <f>IF(AK830="","",IF(AK830&gt;0,COUNT($AG$2:AG830),""))</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IF(BC830="","",IF(BC830&gt;0,COUNT($AY$2:AY830),""))</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31" spans="1:66" ht="15.75" customHeight="1">
      <c r="A831" s="50" t="str">
        <f>IF('S.D.PASTE SHEET'!A831="","",'S.D.PASTE SHEET'!A831)</f>
        <v/>
      </c>
      <c s="50" t="str">
        <f>IF('S.D.PASTE SHEET'!B831="","",'S.D.PASTE SHEET'!B831)</f>
        <v/>
      </c>
      <c s="50" t="str">
        <f>IF('S.D.PASTE SHEET'!C831="","",'S.D.PASTE SHEET'!C831)</f>
        <v/>
      </c>
      <c s="51" t="str">
        <f>IF('S.D.PASTE SHEET'!D831="","",'S.D.PASTE SHEET'!D831)</f>
        <v/>
      </c>
      <c s="50" t="str">
        <f>IF('S.D.PASTE SHEET'!E831="","",UPPER('S.D.PASTE SHEET'!E831))</f>
        <v/>
      </c>
      <c s="50" t="str">
        <f>IF('S.D.PASTE SHEET'!F831="","",'S.D.PASTE SHEET'!F831)</f>
        <v/>
      </c>
      <c s="50" t="str">
        <f>IF('S.D.PASTE SHEET'!G831="","",UPPER('S.D.PASTE SHEET'!G831))</f>
        <v/>
      </c>
      <c s="50" t="str">
        <f>IF('S.D.PASTE SHEET'!H831="","",UPPER('S.D.PASTE SHEET'!H831))</f>
        <v/>
      </c>
      <c s="50" t="str">
        <f>IF('S.D.PASTE SHEET'!I831="","",'S.D.PASTE SHEET'!I831)</f>
        <v/>
      </c>
      <c s="51" t="str">
        <f>IF('S.D.PASTE SHEET'!J831="","",'S.D.PASTE SHEET'!J831)</f>
        <v/>
      </c>
      <c s="50" t="str">
        <f>IF('S.D.PASTE SHEET'!K831="","",'S.D.PASTE SHEET'!K831)</f>
        <v/>
      </c>
      <c s="50" t="str">
        <f>IF('S.D.PASTE SHEET'!L831="","",'S.D.PASTE SHEET'!L831)</f>
        <v/>
      </c>
      <c s="50" t="str">
        <f>IF('S.D.PASTE SHEET'!M831="","",'S.D.PASTE SHEET'!M831)</f>
        <v/>
      </c>
      <c s="50" t="str">
        <f>IF('S.D.PASTE SHEET'!N831="","",'S.D.PASTE SHEET'!N831)</f>
        <v/>
      </c>
      <c s="50" t="str">
        <f>IF('S.D.PASTE SHEET'!O831="","",'S.D.PASTE SHEET'!O831)</f>
        <v/>
      </c>
      <c s="50" t="str">
        <f>IF('S.D.PASTE SHEET'!P831="","",'S.D.PASTE SHEET'!P831)</f>
        <v/>
      </c>
      <c s="50" t="str">
        <f>IF('S.D.PASTE SHEET'!Q831="","",'S.D.PASTE SHEET'!Q831)</f>
        <v/>
      </c>
      <c s="50" t="str">
        <f>IF('S.D.PASTE SHEET'!R831="","",'S.D.PASTE SHEET'!R831)</f>
        <v/>
      </c>
      <c s="50" t="str">
        <f>IF('S.D.PASTE SHEET'!S831="","",'S.D.PASTE SHEET'!S831)</f>
        <v/>
      </c>
      <c s="50" t="str">
        <f>IF('S.D.PASTE SHEET'!T831="","",'S.D.PASTE SHEET'!T831)</f>
        <v/>
      </c>
      <c s="50" t="str">
        <f>IF('S.D.PASTE SHEET'!U831="","",'S.D.PASTE SHEET'!U831)</f>
        <v/>
      </c>
      <c s="50" t="str">
        <f>IF('S.D.PASTE SHEET'!V831="","",'S.D.PASTE SHEET'!V831)</f>
        <v/>
      </c>
      <c s="50" t="str">
        <f>IF('S.D.PASTE SHEET'!W831="","",'S.D.PASTE SHEET'!W831)</f>
        <v/>
      </c>
      <c s="50" t="str">
        <f>IF('S.D.PASTE SHEET'!X831="","",'S.D.PASTE SHEET'!X831)</f>
        <v/>
      </c>
      <c s="50" t="str">
        <f>IF('S.D.PASTE SHEET'!Y831="","",'S.D.PASTE SHEET'!Y831)</f>
        <v/>
      </c>
      <c s="50" t="str">
        <f>IF('S.D.PASTE SHEET'!Z831="","",'S.D.PASTE SHEET'!Z831)</f>
        <v/>
      </c>
      <c s="50" t="str">
        <f>IF('S.D.PASTE SHEET'!AA831="","",'S.D.PASTE SHEET'!AA831)</f>
        <v/>
      </c>
      <c s="50" t="str">
        <f>IF('S.D.PASTE SHEET'!AB831="","",'S.D.PASTE SHEET'!AB831)</f>
        <v/>
      </c>
      <c s="50" t="str">
        <f>IF('S.D.PASTE SHEET'!AC831="","",'S.D.PASTE SHEET'!AC831)</f>
        <v/>
      </c>
      <c s="50" t="str">
        <f>IF('S.D.PASTE SHEET'!AD831="","",'S.D.PASTE SHEET'!AD831)</f>
        <v/>
      </c>
      <c s="52"/>
      <c s="48" t="str">
        <f>IF(AK831="","",IF(AK831&gt;0,COUNT($AG$2:AG831),""))</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IF(BC831="","",IF(BC831&gt;0,COUNT($AY$2:AY831),""))</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32" spans="1:66" ht="15.75" customHeight="1">
      <c r="A832" s="50" t="str">
        <f>IF('S.D.PASTE SHEET'!A832="","",'S.D.PASTE SHEET'!A832)</f>
        <v/>
      </c>
      <c s="50" t="str">
        <f>IF('S.D.PASTE SHEET'!B832="","",'S.D.PASTE SHEET'!B832)</f>
        <v/>
      </c>
      <c s="50" t="str">
        <f>IF('S.D.PASTE SHEET'!C832="","",'S.D.PASTE SHEET'!C832)</f>
        <v/>
      </c>
      <c s="51" t="str">
        <f>IF('S.D.PASTE SHEET'!D832="","",'S.D.PASTE SHEET'!D832)</f>
        <v/>
      </c>
      <c s="50" t="str">
        <f>IF('S.D.PASTE SHEET'!E832="","",UPPER('S.D.PASTE SHEET'!E832))</f>
        <v/>
      </c>
      <c s="50" t="str">
        <f>IF('S.D.PASTE SHEET'!F832="","",'S.D.PASTE SHEET'!F832)</f>
        <v/>
      </c>
      <c s="50" t="str">
        <f>IF('S.D.PASTE SHEET'!G832="","",UPPER('S.D.PASTE SHEET'!G832))</f>
        <v/>
      </c>
      <c s="50" t="str">
        <f>IF('S.D.PASTE SHEET'!H832="","",UPPER('S.D.PASTE SHEET'!H832))</f>
        <v/>
      </c>
      <c s="50" t="str">
        <f>IF('S.D.PASTE SHEET'!I832="","",'S.D.PASTE SHEET'!I832)</f>
        <v/>
      </c>
      <c s="51" t="str">
        <f>IF('S.D.PASTE SHEET'!J832="","",'S.D.PASTE SHEET'!J832)</f>
        <v/>
      </c>
      <c s="50" t="str">
        <f>IF('S.D.PASTE SHEET'!K832="","",'S.D.PASTE SHEET'!K832)</f>
        <v/>
      </c>
      <c s="50" t="str">
        <f>IF('S.D.PASTE SHEET'!L832="","",'S.D.PASTE SHEET'!L832)</f>
        <v/>
      </c>
      <c s="50" t="str">
        <f>IF('S.D.PASTE SHEET'!M832="","",'S.D.PASTE SHEET'!M832)</f>
        <v/>
      </c>
      <c s="50" t="str">
        <f>IF('S.D.PASTE SHEET'!N832="","",'S.D.PASTE SHEET'!N832)</f>
        <v/>
      </c>
      <c s="50" t="str">
        <f>IF('S.D.PASTE SHEET'!O832="","",'S.D.PASTE SHEET'!O832)</f>
        <v/>
      </c>
      <c s="50" t="str">
        <f>IF('S.D.PASTE SHEET'!P832="","",'S.D.PASTE SHEET'!P832)</f>
        <v/>
      </c>
      <c s="50" t="str">
        <f>IF('S.D.PASTE SHEET'!Q832="","",'S.D.PASTE SHEET'!Q832)</f>
        <v/>
      </c>
      <c s="50" t="str">
        <f>IF('S.D.PASTE SHEET'!R832="","",'S.D.PASTE SHEET'!R832)</f>
        <v/>
      </c>
      <c s="50" t="str">
        <f>IF('S.D.PASTE SHEET'!S832="","",'S.D.PASTE SHEET'!S832)</f>
        <v/>
      </c>
      <c s="50" t="str">
        <f>IF('S.D.PASTE SHEET'!T832="","",'S.D.PASTE SHEET'!T832)</f>
        <v/>
      </c>
      <c s="50" t="str">
        <f>IF('S.D.PASTE SHEET'!U832="","",'S.D.PASTE SHEET'!U832)</f>
        <v/>
      </c>
      <c s="50" t="str">
        <f>IF('S.D.PASTE SHEET'!V832="","",'S.D.PASTE SHEET'!V832)</f>
        <v/>
      </c>
      <c s="50" t="str">
        <f>IF('S.D.PASTE SHEET'!W832="","",'S.D.PASTE SHEET'!W832)</f>
        <v/>
      </c>
      <c s="50" t="str">
        <f>IF('S.D.PASTE SHEET'!X832="","",'S.D.PASTE SHEET'!X832)</f>
        <v/>
      </c>
      <c s="50" t="str">
        <f>IF('S.D.PASTE SHEET'!Y832="","",'S.D.PASTE SHEET'!Y832)</f>
        <v/>
      </c>
      <c s="50" t="str">
        <f>IF('S.D.PASTE SHEET'!Z832="","",'S.D.PASTE SHEET'!Z832)</f>
        <v/>
      </c>
      <c s="50" t="str">
        <f>IF('S.D.PASTE SHEET'!AA832="","",'S.D.PASTE SHEET'!AA832)</f>
        <v/>
      </c>
      <c s="50" t="str">
        <f>IF('S.D.PASTE SHEET'!AB832="","",'S.D.PASTE SHEET'!AB832)</f>
        <v/>
      </c>
      <c s="50" t="str">
        <f>IF('S.D.PASTE SHEET'!AC832="","",'S.D.PASTE SHEET'!AC832)</f>
        <v/>
      </c>
      <c s="50" t="str">
        <f>IF('S.D.PASTE SHEET'!AD832="","",'S.D.PASTE SHEET'!AD832)</f>
        <v/>
      </c>
      <c s="52"/>
      <c s="48" t="str">
        <f>IF(AK832="","",IF(AK832&gt;0,COUNT($AG$2:AG832),""))</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IF(BC832="","",IF(BC832&gt;0,COUNT($AY$2:AY832),""))</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33" spans="1:66" ht="15.75" customHeight="1">
      <c r="A833" s="50" t="str">
        <f>IF('S.D.PASTE SHEET'!A833="","",'S.D.PASTE SHEET'!A833)</f>
        <v/>
      </c>
      <c s="50" t="str">
        <f>IF('S.D.PASTE SHEET'!B833="","",'S.D.PASTE SHEET'!B833)</f>
        <v/>
      </c>
      <c s="50" t="str">
        <f>IF('S.D.PASTE SHEET'!C833="","",'S.D.PASTE SHEET'!C833)</f>
        <v/>
      </c>
      <c s="51" t="str">
        <f>IF('S.D.PASTE SHEET'!D833="","",'S.D.PASTE SHEET'!D833)</f>
        <v/>
      </c>
      <c s="50" t="str">
        <f>IF('S.D.PASTE SHEET'!E833="","",UPPER('S.D.PASTE SHEET'!E833))</f>
        <v/>
      </c>
      <c s="50" t="str">
        <f>IF('S.D.PASTE SHEET'!F833="","",'S.D.PASTE SHEET'!F833)</f>
        <v/>
      </c>
      <c s="50" t="str">
        <f>IF('S.D.PASTE SHEET'!G833="","",UPPER('S.D.PASTE SHEET'!G833))</f>
        <v/>
      </c>
      <c s="50" t="str">
        <f>IF('S.D.PASTE SHEET'!H833="","",UPPER('S.D.PASTE SHEET'!H833))</f>
        <v/>
      </c>
      <c s="50" t="str">
        <f>IF('S.D.PASTE SHEET'!I833="","",'S.D.PASTE SHEET'!I833)</f>
        <v/>
      </c>
      <c s="51" t="str">
        <f>IF('S.D.PASTE SHEET'!J833="","",'S.D.PASTE SHEET'!J833)</f>
        <v/>
      </c>
      <c s="50" t="str">
        <f>IF('S.D.PASTE SHEET'!K833="","",'S.D.PASTE SHEET'!K833)</f>
        <v/>
      </c>
      <c s="50" t="str">
        <f>IF('S.D.PASTE SHEET'!L833="","",'S.D.PASTE SHEET'!L833)</f>
        <v/>
      </c>
      <c s="50" t="str">
        <f>IF('S.D.PASTE SHEET'!M833="","",'S.D.PASTE SHEET'!M833)</f>
        <v/>
      </c>
      <c s="50" t="str">
        <f>IF('S.D.PASTE SHEET'!N833="","",'S.D.PASTE SHEET'!N833)</f>
        <v/>
      </c>
      <c s="50" t="str">
        <f>IF('S.D.PASTE SHEET'!O833="","",'S.D.PASTE SHEET'!O833)</f>
        <v/>
      </c>
      <c s="50" t="str">
        <f>IF('S.D.PASTE SHEET'!P833="","",'S.D.PASTE SHEET'!P833)</f>
        <v/>
      </c>
      <c s="50" t="str">
        <f>IF('S.D.PASTE SHEET'!Q833="","",'S.D.PASTE SHEET'!Q833)</f>
        <v/>
      </c>
      <c s="50" t="str">
        <f>IF('S.D.PASTE SHEET'!R833="","",'S.D.PASTE SHEET'!R833)</f>
        <v/>
      </c>
      <c s="50" t="str">
        <f>IF('S.D.PASTE SHEET'!S833="","",'S.D.PASTE SHEET'!S833)</f>
        <v/>
      </c>
      <c s="50" t="str">
        <f>IF('S.D.PASTE SHEET'!T833="","",'S.D.PASTE SHEET'!T833)</f>
        <v/>
      </c>
      <c s="50" t="str">
        <f>IF('S.D.PASTE SHEET'!U833="","",'S.D.PASTE SHEET'!U833)</f>
        <v/>
      </c>
      <c s="50" t="str">
        <f>IF('S.D.PASTE SHEET'!V833="","",'S.D.PASTE SHEET'!V833)</f>
        <v/>
      </c>
      <c s="50" t="str">
        <f>IF('S.D.PASTE SHEET'!W833="","",'S.D.PASTE SHEET'!W833)</f>
        <v/>
      </c>
      <c s="50" t="str">
        <f>IF('S.D.PASTE SHEET'!X833="","",'S.D.PASTE SHEET'!X833)</f>
        <v/>
      </c>
      <c s="50" t="str">
        <f>IF('S.D.PASTE SHEET'!Y833="","",'S.D.PASTE SHEET'!Y833)</f>
        <v/>
      </c>
      <c s="50" t="str">
        <f>IF('S.D.PASTE SHEET'!Z833="","",'S.D.PASTE SHEET'!Z833)</f>
        <v/>
      </c>
      <c s="50" t="str">
        <f>IF('S.D.PASTE SHEET'!AA833="","",'S.D.PASTE SHEET'!AA833)</f>
        <v/>
      </c>
      <c s="50" t="str">
        <f>IF('S.D.PASTE SHEET'!AB833="","",'S.D.PASTE SHEET'!AB833)</f>
        <v/>
      </c>
      <c s="50" t="str">
        <f>IF('S.D.PASTE SHEET'!AC833="","",'S.D.PASTE SHEET'!AC833)</f>
        <v/>
      </c>
      <c s="50" t="str">
        <f>IF('S.D.PASTE SHEET'!AD833="","",'S.D.PASTE SHEET'!AD833)</f>
        <v/>
      </c>
      <c s="52"/>
      <c s="48" t="str">
        <f>IF(AK833="","",IF(AK833&gt;0,COUNT($AG$2:AG833),""))</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IF(BC833="","",IF(BC833&gt;0,COUNT($AY$2:AY833),""))</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34" spans="1:66" ht="15.75" customHeight="1">
      <c r="A834" s="50" t="str">
        <f>IF('S.D.PASTE SHEET'!A834="","",'S.D.PASTE SHEET'!A834)</f>
        <v/>
      </c>
      <c s="50" t="str">
        <f>IF('S.D.PASTE SHEET'!B834="","",'S.D.PASTE SHEET'!B834)</f>
        <v/>
      </c>
      <c s="50" t="str">
        <f>IF('S.D.PASTE SHEET'!C834="","",'S.D.PASTE SHEET'!C834)</f>
        <v/>
      </c>
      <c s="51" t="str">
        <f>IF('S.D.PASTE SHEET'!D834="","",'S.D.PASTE SHEET'!D834)</f>
        <v/>
      </c>
      <c s="50" t="str">
        <f>IF('S.D.PASTE SHEET'!E834="","",UPPER('S.D.PASTE SHEET'!E834))</f>
        <v/>
      </c>
      <c s="50" t="str">
        <f>IF('S.D.PASTE SHEET'!F834="","",'S.D.PASTE SHEET'!F834)</f>
        <v/>
      </c>
      <c s="50" t="str">
        <f>IF('S.D.PASTE SHEET'!G834="","",UPPER('S.D.PASTE SHEET'!G834))</f>
        <v/>
      </c>
      <c s="50" t="str">
        <f>IF('S.D.PASTE SHEET'!H834="","",UPPER('S.D.PASTE SHEET'!H834))</f>
        <v/>
      </c>
      <c s="50" t="str">
        <f>IF('S.D.PASTE SHEET'!I834="","",'S.D.PASTE SHEET'!I834)</f>
        <v/>
      </c>
      <c s="51" t="str">
        <f>IF('S.D.PASTE SHEET'!J834="","",'S.D.PASTE SHEET'!J834)</f>
        <v/>
      </c>
      <c s="50" t="str">
        <f>IF('S.D.PASTE SHEET'!K834="","",'S.D.PASTE SHEET'!K834)</f>
        <v/>
      </c>
      <c s="50" t="str">
        <f>IF('S.D.PASTE SHEET'!L834="","",'S.D.PASTE SHEET'!L834)</f>
        <v/>
      </c>
      <c s="50" t="str">
        <f>IF('S.D.PASTE SHEET'!M834="","",'S.D.PASTE SHEET'!M834)</f>
        <v/>
      </c>
      <c s="50" t="str">
        <f>IF('S.D.PASTE SHEET'!N834="","",'S.D.PASTE SHEET'!N834)</f>
        <v/>
      </c>
      <c s="50" t="str">
        <f>IF('S.D.PASTE SHEET'!O834="","",'S.D.PASTE SHEET'!O834)</f>
        <v/>
      </c>
      <c s="50" t="str">
        <f>IF('S.D.PASTE SHEET'!P834="","",'S.D.PASTE SHEET'!P834)</f>
        <v/>
      </c>
      <c s="50" t="str">
        <f>IF('S.D.PASTE SHEET'!Q834="","",'S.D.PASTE SHEET'!Q834)</f>
        <v/>
      </c>
      <c s="50" t="str">
        <f>IF('S.D.PASTE SHEET'!R834="","",'S.D.PASTE SHEET'!R834)</f>
        <v/>
      </c>
      <c s="50" t="str">
        <f>IF('S.D.PASTE SHEET'!S834="","",'S.D.PASTE SHEET'!S834)</f>
        <v/>
      </c>
      <c s="50" t="str">
        <f>IF('S.D.PASTE SHEET'!T834="","",'S.D.PASTE SHEET'!T834)</f>
        <v/>
      </c>
      <c s="50" t="str">
        <f>IF('S.D.PASTE SHEET'!U834="","",'S.D.PASTE SHEET'!U834)</f>
        <v/>
      </c>
      <c s="50" t="str">
        <f>IF('S.D.PASTE SHEET'!V834="","",'S.D.PASTE SHEET'!V834)</f>
        <v/>
      </c>
      <c s="50" t="str">
        <f>IF('S.D.PASTE SHEET'!W834="","",'S.D.PASTE SHEET'!W834)</f>
        <v/>
      </c>
      <c s="50" t="str">
        <f>IF('S.D.PASTE SHEET'!X834="","",'S.D.PASTE SHEET'!X834)</f>
        <v/>
      </c>
      <c s="50" t="str">
        <f>IF('S.D.PASTE SHEET'!Y834="","",'S.D.PASTE SHEET'!Y834)</f>
        <v/>
      </c>
      <c s="50" t="str">
        <f>IF('S.D.PASTE SHEET'!Z834="","",'S.D.PASTE SHEET'!Z834)</f>
        <v/>
      </c>
      <c s="50" t="str">
        <f>IF('S.D.PASTE SHEET'!AA834="","",'S.D.PASTE SHEET'!AA834)</f>
        <v/>
      </c>
      <c s="50" t="str">
        <f>IF('S.D.PASTE SHEET'!AB834="","",'S.D.PASTE SHEET'!AB834)</f>
        <v/>
      </c>
      <c s="50" t="str">
        <f>IF('S.D.PASTE SHEET'!AC834="","",'S.D.PASTE SHEET'!AC834)</f>
        <v/>
      </c>
      <c s="50" t="str">
        <f>IF('S.D.PASTE SHEET'!AD834="","",'S.D.PASTE SHEET'!AD834)</f>
        <v/>
      </c>
      <c s="52"/>
      <c s="48" t="str">
        <f>IF(AK834="","",IF(AK834&gt;0,COUNT($AG$2:AG834),""))</f>
        <v/>
      </c>
      <c s="53" t="str">
        <f t="shared" si="385"/>
        <v/>
      </c>
      <c s="53" t="str">
        <f t="shared" si="386"/>
        <v/>
      </c>
      <c s="53" t="str">
        <f t="shared" si="387"/>
        <v/>
      </c>
      <c s="51" t="str">
        <f t="shared" si="388"/>
        <v/>
      </c>
      <c s="53" t="str">
        <f t="shared" si="389"/>
        <v/>
      </c>
      <c s="53" t="str">
        <f t="shared" si="390"/>
        <v/>
      </c>
      <c s="53" t="str">
        <f t="shared" si="391"/>
        <v/>
      </c>
      <c s="53" t="str">
        <f t="shared" si="392"/>
        <v/>
      </c>
      <c s="53" t="str">
        <f t="shared" si="393"/>
        <v/>
      </c>
      <c s="51" t="str">
        <f t="shared" si="394"/>
        <v/>
      </c>
      <c s="53" t="str">
        <f t="shared" si="395"/>
        <v/>
      </c>
      <c s="53" t="str">
        <f t="shared" si="396"/>
        <v/>
      </c>
      <c s="53" t="str">
        <f t="shared" si="397"/>
        <v/>
      </c>
      <c s="53" t="str">
        <f t="shared" si="398"/>
        <v/>
      </c>
      <c s="53" t="str">
        <f t="shared" si="399"/>
        <v/>
      </c>
      <c s="53" t="str">
        <f t="shared" si="400"/>
        <v/>
      </c>
      <c s="48"/>
      <c s="48" t="str">
        <f>IF(BC834="","",IF(BC834&gt;0,COUNT($AY$2:AY834),""))</f>
        <v/>
      </c>
      <c s="54" t="str">
        <f t="shared" si="401"/>
        <v/>
      </c>
      <c s="54" t="str">
        <f t="shared" si="402"/>
        <v/>
      </c>
      <c s="54" t="str">
        <f t="shared" si="403"/>
        <v/>
      </c>
      <c s="51" t="str">
        <f t="shared" si="404"/>
        <v/>
      </c>
      <c s="54" t="str">
        <f t="shared" si="405"/>
        <v/>
      </c>
      <c s="54" t="str">
        <f t="shared" si="406"/>
        <v/>
      </c>
      <c s="54" t="str">
        <f t="shared" si="407"/>
        <v/>
      </c>
      <c s="54" t="str">
        <f t="shared" si="408"/>
        <v/>
      </c>
      <c s="54" t="str">
        <f t="shared" si="409"/>
        <v/>
      </c>
      <c s="51" t="str">
        <f t="shared" si="410"/>
        <v/>
      </c>
      <c s="54" t="str">
        <f t="shared" si="411"/>
        <v/>
      </c>
      <c s="54" t="str">
        <f t="shared" si="412"/>
        <v/>
      </c>
      <c s="54" t="str">
        <f t="shared" si="413"/>
        <v/>
      </c>
      <c s="54" t="str">
        <f t="shared" si="414"/>
        <v/>
      </c>
      <c s="54" t="str">
        <f t="shared" si="415"/>
        <v/>
      </c>
      <c s="54" t="str">
        <f t="shared" si="416"/>
        <v/>
      </c>
    </row>
    <row r="835" spans="1:66" ht="15.75" customHeight="1">
      <c r="A835" s="50" t="str">
        <f>IF('S.D.PASTE SHEET'!A835="","",'S.D.PASTE SHEET'!A835)</f>
        <v/>
      </c>
      <c s="50" t="str">
        <f>IF('S.D.PASTE SHEET'!B835="","",'S.D.PASTE SHEET'!B835)</f>
        <v/>
      </c>
      <c s="50" t="str">
        <f>IF('S.D.PASTE SHEET'!C835="","",'S.D.PASTE SHEET'!C835)</f>
        <v/>
      </c>
      <c s="51" t="str">
        <f>IF('S.D.PASTE SHEET'!D835="","",'S.D.PASTE SHEET'!D835)</f>
        <v/>
      </c>
      <c s="50" t="str">
        <f>IF('S.D.PASTE SHEET'!E835="","",UPPER('S.D.PASTE SHEET'!E835))</f>
        <v/>
      </c>
      <c s="50" t="str">
        <f>IF('S.D.PASTE SHEET'!F835="","",'S.D.PASTE SHEET'!F835)</f>
        <v/>
      </c>
      <c s="50" t="str">
        <f>IF('S.D.PASTE SHEET'!G835="","",UPPER('S.D.PASTE SHEET'!G835))</f>
        <v/>
      </c>
      <c s="50" t="str">
        <f>IF('S.D.PASTE SHEET'!H835="","",UPPER('S.D.PASTE SHEET'!H835))</f>
        <v/>
      </c>
      <c s="50" t="str">
        <f>IF('S.D.PASTE SHEET'!I835="","",'S.D.PASTE SHEET'!I835)</f>
        <v/>
      </c>
      <c s="51" t="str">
        <f>IF('S.D.PASTE SHEET'!J835="","",'S.D.PASTE SHEET'!J835)</f>
        <v/>
      </c>
      <c s="50" t="str">
        <f>IF('S.D.PASTE SHEET'!K835="","",'S.D.PASTE SHEET'!K835)</f>
        <v/>
      </c>
      <c s="50" t="str">
        <f>IF('S.D.PASTE SHEET'!L835="","",'S.D.PASTE SHEET'!L835)</f>
        <v/>
      </c>
      <c s="50" t="str">
        <f>IF('S.D.PASTE SHEET'!M835="","",'S.D.PASTE SHEET'!M835)</f>
        <v/>
      </c>
      <c s="50" t="str">
        <f>IF('S.D.PASTE SHEET'!N835="","",'S.D.PASTE SHEET'!N835)</f>
        <v/>
      </c>
      <c s="50" t="str">
        <f>IF('S.D.PASTE SHEET'!O835="","",'S.D.PASTE SHEET'!O835)</f>
        <v/>
      </c>
      <c s="50" t="str">
        <f>IF('S.D.PASTE SHEET'!P835="","",'S.D.PASTE SHEET'!P835)</f>
        <v/>
      </c>
      <c s="50" t="str">
        <f>IF('S.D.PASTE SHEET'!Q835="","",'S.D.PASTE SHEET'!Q835)</f>
        <v/>
      </c>
      <c s="50" t="str">
        <f>IF('S.D.PASTE SHEET'!R835="","",'S.D.PASTE SHEET'!R835)</f>
        <v/>
      </c>
      <c s="50" t="str">
        <f>IF('S.D.PASTE SHEET'!S835="","",'S.D.PASTE SHEET'!S835)</f>
        <v/>
      </c>
      <c s="50" t="str">
        <f>IF('S.D.PASTE SHEET'!T835="","",'S.D.PASTE SHEET'!T835)</f>
        <v/>
      </c>
      <c s="50" t="str">
        <f>IF('S.D.PASTE SHEET'!U835="","",'S.D.PASTE SHEET'!U835)</f>
        <v/>
      </c>
      <c s="50" t="str">
        <f>IF('S.D.PASTE SHEET'!V835="","",'S.D.PASTE SHEET'!V835)</f>
        <v/>
      </c>
      <c s="50" t="str">
        <f>IF('S.D.PASTE SHEET'!W835="","",'S.D.PASTE SHEET'!W835)</f>
        <v/>
      </c>
      <c s="50" t="str">
        <f>IF('S.D.PASTE SHEET'!X835="","",'S.D.PASTE SHEET'!X835)</f>
        <v/>
      </c>
      <c s="50" t="str">
        <f>IF('S.D.PASTE SHEET'!Y835="","",'S.D.PASTE SHEET'!Y835)</f>
        <v/>
      </c>
      <c s="50" t="str">
        <f>IF('S.D.PASTE SHEET'!Z835="","",'S.D.PASTE SHEET'!Z835)</f>
        <v/>
      </c>
      <c s="50" t="str">
        <f>IF('S.D.PASTE SHEET'!AA835="","",'S.D.PASTE SHEET'!AA835)</f>
        <v/>
      </c>
      <c s="50" t="str">
        <f>IF('S.D.PASTE SHEET'!AB835="","",'S.D.PASTE SHEET'!AB835)</f>
        <v/>
      </c>
      <c s="50" t="str">
        <f>IF('S.D.PASTE SHEET'!AC835="","",'S.D.PASTE SHEET'!AC835)</f>
        <v/>
      </c>
      <c s="50" t="str">
        <f>IF('S.D.PASTE SHEET'!AD835="","",'S.D.PASTE SHEET'!AD835)</f>
        <v/>
      </c>
      <c s="52"/>
      <c s="48" t="str">
        <f>IF(AK835="","",IF(AK835&gt;0,COUNT($AG$2:AG835),""))</f>
        <v/>
      </c>
      <c s="53" t="str">
        <f t="shared" si="417" ref="AG835:AG898">IF(AND($AJ$1=12,$A835=12),$A835,"")</f>
        <v/>
      </c>
      <c s="53" t="str">
        <f t="shared" si="418" ref="AH835:AH898">IF(AND($AJ$1=12,$A835=12),$B835,"")</f>
        <v/>
      </c>
      <c s="53" t="str">
        <f t="shared" si="419" ref="AI835:AI898">IF(AND($AJ$1=12,$A835=12),C835,"")</f>
        <v/>
      </c>
      <c s="51" t="str">
        <f t="shared" si="420" ref="AJ835:AJ898">IF(AND($AJ$1=12,$A835=12),$D835,"")</f>
        <v/>
      </c>
      <c s="53" t="str">
        <f t="shared" si="421" ref="AK835:AK898">IF(AND($AJ$1=12,$A835=12),$E835,"")</f>
        <v/>
      </c>
      <c s="53" t="str">
        <f t="shared" si="422" ref="AL835:AL898">IF(AND($AJ$1=12,$A835=12),$F835,"")</f>
        <v/>
      </c>
      <c s="53" t="str">
        <f t="shared" si="423" ref="AM835:AM898">IF(AND($AJ$1=12,$A835=12),$G835,"")</f>
        <v/>
      </c>
      <c s="53" t="str">
        <f t="shared" si="424" ref="AN835:AN898">IF(AND($AJ$1=12,$A835=12),$H835,"")</f>
        <v/>
      </c>
      <c s="53" t="str">
        <f t="shared" si="425" ref="AO835:AO898">IF(AND($AJ$1=12,$A835=12),$I835,"")</f>
        <v/>
      </c>
      <c s="51" t="str">
        <f t="shared" si="426" ref="AP835:AP898">IF(AND($AJ$1=12,$A835=12),$J835,"")</f>
        <v/>
      </c>
      <c s="53" t="str">
        <f t="shared" si="427" ref="AQ835:AQ898">IF(AND($AJ$1=12,$A835=12),$K835,"")</f>
        <v/>
      </c>
      <c s="53" t="str">
        <f t="shared" si="428" ref="AR835:AR898">IF(AND($AJ$1=12,$A835=12),$L835,"")</f>
        <v/>
      </c>
      <c s="53" t="str">
        <f t="shared" si="429" ref="AS835:AS898">IF(AND($AJ$1=12,$A835=12),$M835,"")</f>
        <v/>
      </c>
      <c s="53" t="str">
        <f t="shared" si="430" ref="AT835:AT898">IF(AND($AJ$1=12,$A835=12),$N835,"")</f>
        <v/>
      </c>
      <c s="53" t="str">
        <f t="shared" si="431" ref="AU835:AU898">IF(AND($AJ$1=12,$A835=12),$O835,"")</f>
        <v/>
      </c>
      <c s="53" t="str">
        <f t="shared" si="432" ref="AV835:AV898">IF(AND($AJ$1=12,$A835=12),$P835,"")</f>
        <v/>
      </c>
      <c s="48"/>
      <c s="48" t="str">
        <f>IF(BC835="","",IF(BC835&gt;0,COUNT($AY$2:AY835),""))</f>
        <v/>
      </c>
      <c s="54" t="str">
        <f t="shared" si="433" ref="AY835:AY898">IF(AND($BB$1=12,$A835=12,$BC$1=$B835),$A835,"")</f>
        <v/>
      </c>
      <c s="54" t="str">
        <f t="shared" si="434" ref="AZ835:AZ898">IF(AND($BB$1=12,$A835=12,$BC$1=$B835),$B835,"")</f>
        <v/>
      </c>
      <c s="54" t="str">
        <f t="shared" si="435" ref="BA835:BA898">IF(AND($BB$1=12,$A835=12,$BC$1=$B835),$C835,"")</f>
        <v/>
      </c>
      <c s="51" t="str">
        <f t="shared" si="436" ref="BB835:BB898">IF(AND($BB$1=12,$A835=12,$BC$1=$B835),$D835,"")</f>
        <v/>
      </c>
      <c s="54" t="str">
        <f t="shared" si="437" ref="BC835:BC898">IF(AND($BB$1=12,$A835=12,$BC$1=$B835),$E835,"")</f>
        <v/>
      </c>
      <c s="54" t="str">
        <f t="shared" si="438" ref="BD835:BD898">IF(AND($BB$1=12,$A835=12,$BC$1=$B835),$F835,"")</f>
        <v/>
      </c>
      <c s="54" t="str">
        <f t="shared" si="439" ref="BE835:BE898">IF(AND($BB$1=12,$A835=12,$BC$1=$B835),$G835,"")</f>
        <v/>
      </c>
      <c s="54" t="str">
        <f t="shared" si="440" ref="BF835:BF898">IF(AND($BB$1=12,$A835=12,$BC$1=$B835),$H835,"")</f>
        <v/>
      </c>
      <c s="54" t="str">
        <f t="shared" si="441" ref="BG835:BG898">IF(AND($BB$1=12,$A835=12,$BC$1=$B835),$I835,"")</f>
        <v/>
      </c>
      <c s="51" t="str">
        <f t="shared" si="442" ref="BH835:BH898">IF(AND($BB$1=12,$A835=12,$BC$1=$B835),$J835,"")</f>
        <v/>
      </c>
      <c s="54" t="str">
        <f t="shared" si="443" ref="BI835:BI898">IF(AND($BB$1=12,$A835=12,$BC$1=$B835),$K835,"")</f>
        <v/>
      </c>
      <c s="54" t="str">
        <f t="shared" si="444" ref="BJ835:BJ898">IF(AND($BB$1=12,$A835=12,$BC$1=$B835),$L835,"")</f>
        <v/>
      </c>
      <c s="54" t="str">
        <f t="shared" si="445" ref="BK835:BK898">IF(AND($BB$1=12,$A835=12,$BC$1=$B835),$M835,"")</f>
        <v/>
      </c>
      <c s="54" t="str">
        <f t="shared" si="446" ref="BL835:BL898">IF(AND($BB$1=12,$A835=12,$BC$1=$B835),$N835,"")</f>
        <v/>
      </c>
      <c s="54" t="str">
        <f t="shared" si="447" ref="BM835:BM898">IF(AND($BB$1=12,$A835=12,$BC$1=$B835),$O835,"")</f>
        <v/>
      </c>
      <c s="54" t="str">
        <f t="shared" si="448" ref="BN835:BN898">IF(AND($BB$1=12,$A835=12,$BC$1=$B835),$P835,"")</f>
        <v/>
      </c>
    </row>
    <row r="836" spans="1:66" ht="15.75" customHeight="1">
      <c r="A836" s="50" t="str">
        <f>IF('S.D.PASTE SHEET'!A836="","",'S.D.PASTE SHEET'!A836)</f>
        <v/>
      </c>
      <c s="50" t="str">
        <f>IF('S.D.PASTE SHEET'!B836="","",'S.D.PASTE SHEET'!B836)</f>
        <v/>
      </c>
      <c s="50" t="str">
        <f>IF('S.D.PASTE SHEET'!C836="","",'S.D.PASTE SHEET'!C836)</f>
        <v/>
      </c>
      <c s="51" t="str">
        <f>IF('S.D.PASTE SHEET'!D836="","",'S.D.PASTE SHEET'!D836)</f>
        <v/>
      </c>
      <c s="50" t="str">
        <f>IF('S.D.PASTE SHEET'!E836="","",UPPER('S.D.PASTE SHEET'!E836))</f>
        <v/>
      </c>
      <c s="50" t="str">
        <f>IF('S.D.PASTE SHEET'!F836="","",'S.D.PASTE SHEET'!F836)</f>
        <v/>
      </c>
      <c s="50" t="str">
        <f>IF('S.D.PASTE SHEET'!G836="","",UPPER('S.D.PASTE SHEET'!G836))</f>
        <v/>
      </c>
      <c s="50" t="str">
        <f>IF('S.D.PASTE SHEET'!H836="","",UPPER('S.D.PASTE SHEET'!H836))</f>
        <v/>
      </c>
      <c s="50" t="str">
        <f>IF('S.D.PASTE SHEET'!I836="","",'S.D.PASTE SHEET'!I836)</f>
        <v/>
      </c>
      <c s="51" t="str">
        <f>IF('S.D.PASTE SHEET'!J836="","",'S.D.PASTE SHEET'!J836)</f>
        <v/>
      </c>
      <c s="50" t="str">
        <f>IF('S.D.PASTE SHEET'!K836="","",'S.D.PASTE SHEET'!K836)</f>
        <v/>
      </c>
      <c s="50" t="str">
        <f>IF('S.D.PASTE SHEET'!L836="","",'S.D.PASTE SHEET'!L836)</f>
        <v/>
      </c>
      <c s="50" t="str">
        <f>IF('S.D.PASTE SHEET'!M836="","",'S.D.PASTE SHEET'!M836)</f>
        <v/>
      </c>
      <c s="50" t="str">
        <f>IF('S.D.PASTE SHEET'!N836="","",'S.D.PASTE SHEET'!N836)</f>
        <v/>
      </c>
      <c s="50" t="str">
        <f>IF('S.D.PASTE SHEET'!O836="","",'S.D.PASTE SHEET'!O836)</f>
        <v/>
      </c>
      <c s="50" t="str">
        <f>IF('S.D.PASTE SHEET'!P836="","",'S.D.PASTE SHEET'!P836)</f>
        <v/>
      </c>
      <c s="50" t="str">
        <f>IF('S.D.PASTE SHEET'!Q836="","",'S.D.PASTE SHEET'!Q836)</f>
        <v/>
      </c>
      <c s="50" t="str">
        <f>IF('S.D.PASTE SHEET'!R836="","",'S.D.PASTE SHEET'!R836)</f>
        <v/>
      </c>
      <c s="50" t="str">
        <f>IF('S.D.PASTE SHEET'!S836="","",'S.D.PASTE SHEET'!S836)</f>
        <v/>
      </c>
      <c s="50" t="str">
        <f>IF('S.D.PASTE SHEET'!T836="","",'S.D.PASTE SHEET'!T836)</f>
        <v/>
      </c>
      <c s="50" t="str">
        <f>IF('S.D.PASTE SHEET'!U836="","",'S.D.PASTE SHEET'!U836)</f>
        <v/>
      </c>
      <c s="50" t="str">
        <f>IF('S.D.PASTE SHEET'!V836="","",'S.D.PASTE SHEET'!V836)</f>
        <v/>
      </c>
      <c s="50" t="str">
        <f>IF('S.D.PASTE SHEET'!W836="","",'S.D.PASTE SHEET'!W836)</f>
        <v/>
      </c>
      <c s="50" t="str">
        <f>IF('S.D.PASTE SHEET'!X836="","",'S.D.PASTE SHEET'!X836)</f>
        <v/>
      </c>
      <c s="50" t="str">
        <f>IF('S.D.PASTE SHEET'!Y836="","",'S.D.PASTE SHEET'!Y836)</f>
        <v/>
      </c>
      <c s="50" t="str">
        <f>IF('S.D.PASTE SHEET'!Z836="","",'S.D.PASTE SHEET'!Z836)</f>
        <v/>
      </c>
      <c s="50" t="str">
        <f>IF('S.D.PASTE SHEET'!AA836="","",'S.D.PASTE SHEET'!AA836)</f>
        <v/>
      </c>
      <c s="50" t="str">
        <f>IF('S.D.PASTE SHEET'!AB836="","",'S.D.PASTE SHEET'!AB836)</f>
        <v/>
      </c>
      <c s="50" t="str">
        <f>IF('S.D.PASTE SHEET'!AC836="","",'S.D.PASTE SHEET'!AC836)</f>
        <v/>
      </c>
      <c s="50" t="str">
        <f>IF('S.D.PASTE SHEET'!AD836="","",'S.D.PASTE SHEET'!AD836)</f>
        <v/>
      </c>
      <c s="52"/>
      <c s="48" t="str">
        <f>IF(AK836="","",IF(AK836&gt;0,COUNT($AG$2:AG836),""))</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IF(BC836="","",IF(BC836&gt;0,COUNT($AY$2:AY836),""))</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37" spans="1:66" ht="15.75" customHeight="1">
      <c r="A837" s="50" t="str">
        <f>IF('S.D.PASTE SHEET'!A837="","",'S.D.PASTE SHEET'!A837)</f>
        <v/>
      </c>
      <c s="50" t="str">
        <f>IF('S.D.PASTE SHEET'!B837="","",'S.D.PASTE SHEET'!B837)</f>
        <v/>
      </c>
      <c s="50" t="str">
        <f>IF('S.D.PASTE SHEET'!C837="","",'S.D.PASTE SHEET'!C837)</f>
        <v/>
      </c>
      <c s="51" t="str">
        <f>IF('S.D.PASTE SHEET'!D837="","",'S.D.PASTE SHEET'!D837)</f>
        <v/>
      </c>
      <c s="50" t="str">
        <f>IF('S.D.PASTE SHEET'!E837="","",UPPER('S.D.PASTE SHEET'!E837))</f>
        <v/>
      </c>
      <c s="50" t="str">
        <f>IF('S.D.PASTE SHEET'!F837="","",'S.D.PASTE SHEET'!F837)</f>
        <v/>
      </c>
      <c s="50" t="str">
        <f>IF('S.D.PASTE SHEET'!G837="","",UPPER('S.D.PASTE SHEET'!G837))</f>
        <v/>
      </c>
      <c s="50" t="str">
        <f>IF('S.D.PASTE SHEET'!H837="","",UPPER('S.D.PASTE SHEET'!H837))</f>
        <v/>
      </c>
      <c s="50" t="str">
        <f>IF('S.D.PASTE SHEET'!I837="","",'S.D.PASTE SHEET'!I837)</f>
        <v/>
      </c>
      <c s="51" t="str">
        <f>IF('S.D.PASTE SHEET'!J837="","",'S.D.PASTE SHEET'!J837)</f>
        <v/>
      </c>
      <c s="50" t="str">
        <f>IF('S.D.PASTE SHEET'!K837="","",'S.D.PASTE SHEET'!K837)</f>
        <v/>
      </c>
      <c s="50" t="str">
        <f>IF('S.D.PASTE SHEET'!L837="","",'S.D.PASTE SHEET'!L837)</f>
        <v/>
      </c>
      <c s="50" t="str">
        <f>IF('S.D.PASTE SHEET'!M837="","",'S.D.PASTE SHEET'!M837)</f>
        <v/>
      </c>
      <c s="50" t="str">
        <f>IF('S.D.PASTE SHEET'!N837="","",'S.D.PASTE SHEET'!N837)</f>
        <v/>
      </c>
      <c s="50" t="str">
        <f>IF('S.D.PASTE SHEET'!O837="","",'S.D.PASTE SHEET'!O837)</f>
        <v/>
      </c>
      <c s="50" t="str">
        <f>IF('S.D.PASTE SHEET'!P837="","",'S.D.PASTE SHEET'!P837)</f>
        <v/>
      </c>
      <c s="50" t="str">
        <f>IF('S.D.PASTE SHEET'!Q837="","",'S.D.PASTE SHEET'!Q837)</f>
        <v/>
      </c>
      <c s="50" t="str">
        <f>IF('S.D.PASTE SHEET'!R837="","",'S.D.PASTE SHEET'!R837)</f>
        <v/>
      </c>
      <c s="50" t="str">
        <f>IF('S.D.PASTE SHEET'!S837="","",'S.D.PASTE SHEET'!S837)</f>
        <v/>
      </c>
      <c s="50" t="str">
        <f>IF('S.D.PASTE SHEET'!T837="","",'S.D.PASTE SHEET'!T837)</f>
        <v/>
      </c>
      <c s="50" t="str">
        <f>IF('S.D.PASTE SHEET'!U837="","",'S.D.PASTE SHEET'!U837)</f>
        <v/>
      </c>
      <c s="50" t="str">
        <f>IF('S.D.PASTE SHEET'!V837="","",'S.D.PASTE SHEET'!V837)</f>
        <v/>
      </c>
      <c s="50" t="str">
        <f>IF('S.D.PASTE SHEET'!W837="","",'S.D.PASTE SHEET'!W837)</f>
        <v/>
      </c>
      <c s="50" t="str">
        <f>IF('S.D.PASTE SHEET'!X837="","",'S.D.PASTE SHEET'!X837)</f>
        <v/>
      </c>
      <c s="50" t="str">
        <f>IF('S.D.PASTE SHEET'!Y837="","",'S.D.PASTE SHEET'!Y837)</f>
        <v/>
      </c>
      <c s="50" t="str">
        <f>IF('S.D.PASTE SHEET'!Z837="","",'S.D.PASTE SHEET'!Z837)</f>
        <v/>
      </c>
      <c s="50" t="str">
        <f>IF('S.D.PASTE SHEET'!AA837="","",'S.D.PASTE SHEET'!AA837)</f>
        <v/>
      </c>
      <c s="50" t="str">
        <f>IF('S.D.PASTE SHEET'!AB837="","",'S.D.PASTE SHEET'!AB837)</f>
        <v/>
      </c>
      <c s="50" t="str">
        <f>IF('S.D.PASTE SHEET'!AC837="","",'S.D.PASTE SHEET'!AC837)</f>
        <v/>
      </c>
      <c s="50" t="str">
        <f>IF('S.D.PASTE SHEET'!AD837="","",'S.D.PASTE SHEET'!AD837)</f>
        <v/>
      </c>
      <c s="52"/>
      <c s="48" t="str">
        <f>IF(AK837="","",IF(AK837&gt;0,COUNT($AG$2:AG837),""))</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IF(BC837="","",IF(BC837&gt;0,COUNT($AY$2:AY837),""))</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38" spans="1:66" ht="15.75" customHeight="1">
      <c r="A838" s="50" t="str">
        <f>IF('S.D.PASTE SHEET'!A838="","",'S.D.PASTE SHEET'!A838)</f>
        <v/>
      </c>
      <c s="50" t="str">
        <f>IF('S.D.PASTE SHEET'!B838="","",'S.D.PASTE SHEET'!B838)</f>
        <v/>
      </c>
      <c s="50" t="str">
        <f>IF('S.D.PASTE SHEET'!C838="","",'S.D.PASTE SHEET'!C838)</f>
        <v/>
      </c>
      <c s="51" t="str">
        <f>IF('S.D.PASTE SHEET'!D838="","",'S.D.PASTE SHEET'!D838)</f>
        <v/>
      </c>
      <c s="50" t="str">
        <f>IF('S.D.PASTE SHEET'!E838="","",UPPER('S.D.PASTE SHEET'!E838))</f>
        <v/>
      </c>
      <c s="50" t="str">
        <f>IF('S.D.PASTE SHEET'!F838="","",'S.D.PASTE SHEET'!F838)</f>
        <v/>
      </c>
      <c s="50" t="str">
        <f>IF('S.D.PASTE SHEET'!G838="","",UPPER('S.D.PASTE SHEET'!G838))</f>
        <v/>
      </c>
      <c s="50" t="str">
        <f>IF('S.D.PASTE SHEET'!H838="","",UPPER('S.D.PASTE SHEET'!H838))</f>
        <v/>
      </c>
      <c s="50" t="str">
        <f>IF('S.D.PASTE SHEET'!I838="","",'S.D.PASTE SHEET'!I838)</f>
        <v/>
      </c>
      <c s="51" t="str">
        <f>IF('S.D.PASTE SHEET'!J838="","",'S.D.PASTE SHEET'!J838)</f>
        <v/>
      </c>
      <c s="50" t="str">
        <f>IF('S.D.PASTE SHEET'!K838="","",'S.D.PASTE SHEET'!K838)</f>
        <v/>
      </c>
      <c s="50" t="str">
        <f>IF('S.D.PASTE SHEET'!L838="","",'S.D.PASTE SHEET'!L838)</f>
        <v/>
      </c>
      <c s="50" t="str">
        <f>IF('S.D.PASTE SHEET'!M838="","",'S.D.PASTE SHEET'!M838)</f>
        <v/>
      </c>
      <c s="50" t="str">
        <f>IF('S.D.PASTE SHEET'!N838="","",'S.D.PASTE SHEET'!N838)</f>
        <v/>
      </c>
      <c s="50" t="str">
        <f>IF('S.D.PASTE SHEET'!O838="","",'S.D.PASTE SHEET'!O838)</f>
        <v/>
      </c>
      <c s="50" t="str">
        <f>IF('S.D.PASTE SHEET'!P838="","",'S.D.PASTE SHEET'!P838)</f>
        <v/>
      </c>
      <c s="50" t="str">
        <f>IF('S.D.PASTE SHEET'!Q838="","",'S.D.PASTE SHEET'!Q838)</f>
        <v/>
      </c>
      <c s="50" t="str">
        <f>IF('S.D.PASTE SHEET'!R838="","",'S.D.PASTE SHEET'!R838)</f>
        <v/>
      </c>
      <c s="50" t="str">
        <f>IF('S.D.PASTE SHEET'!S838="","",'S.D.PASTE SHEET'!S838)</f>
        <v/>
      </c>
      <c s="50" t="str">
        <f>IF('S.D.PASTE SHEET'!T838="","",'S.D.PASTE SHEET'!T838)</f>
        <v/>
      </c>
      <c s="50" t="str">
        <f>IF('S.D.PASTE SHEET'!U838="","",'S.D.PASTE SHEET'!U838)</f>
        <v/>
      </c>
      <c s="50" t="str">
        <f>IF('S.D.PASTE SHEET'!V838="","",'S.D.PASTE SHEET'!V838)</f>
        <v/>
      </c>
      <c s="50" t="str">
        <f>IF('S.D.PASTE SHEET'!W838="","",'S.D.PASTE SHEET'!W838)</f>
        <v/>
      </c>
      <c s="50" t="str">
        <f>IF('S.D.PASTE SHEET'!X838="","",'S.D.PASTE SHEET'!X838)</f>
        <v/>
      </c>
      <c s="50" t="str">
        <f>IF('S.D.PASTE SHEET'!Y838="","",'S.D.PASTE SHEET'!Y838)</f>
        <v/>
      </c>
      <c s="50" t="str">
        <f>IF('S.D.PASTE SHEET'!Z838="","",'S.D.PASTE SHEET'!Z838)</f>
        <v/>
      </c>
      <c s="50" t="str">
        <f>IF('S.D.PASTE SHEET'!AA838="","",'S.D.PASTE SHEET'!AA838)</f>
        <v/>
      </c>
      <c s="50" t="str">
        <f>IF('S.D.PASTE SHEET'!AB838="","",'S.D.PASTE SHEET'!AB838)</f>
        <v/>
      </c>
      <c s="50" t="str">
        <f>IF('S.D.PASTE SHEET'!AC838="","",'S.D.PASTE SHEET'!AC838)</f>
        <v/>
      </c>
      <c s="50" t="str">
        <f>IF('S.D.PASTE SHEET'!AD838="","",'S.D.PASTE SHEET'!AD838)</f>
        <v/>
      </c>
      <c s="52"/>
      <c s="48" t="str">
        <f>IF(AK838="","",IF(AK838&gt;0,COUNT($AG$2:AG838),""))</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IF(BC838="","",IF(BC838&gt;0,COUNT($AY$2:AY838),""))</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39" spans="1:66" ht="15.75" customHeight="1">
      <c r="A839" s="50" t="str">
        <f>IF('S.D.PASTE SHEET'!A839="","",'S.D.PASTE SHEET'!A839)</f>
        <v/>
      </c>
      <c s="50" t="str">
        <f>IF('S.D.PASTE SHEET'!B839="","",'S.D.PASTE SHEET'!B839)</f>
        <v/>
      </c>
      <c s="50" t="str">
        <f>IF('S.D.PASTE SHEET'!C839="","",'S.D.PASTE SHEET'!C839)</f>
        <v/>
      </c>
      <c s="51" t="str">
        <f>IF('S.D.PASTE SHEET'!D839="","",'S.D.PASTE SHEET'!D839)</f>
        <v/>
      </c>
      <c s="50" t="str">
        <f>IF('S.D.PASTE SHEET'!E839="","",UPPER('S.D.PASTE SHEET'!E839))</f>
        <v/>
      </c>
      <c s="50" t="str">
        <f>IF('S.D.PASTE SHEET'!F839="","",'S.D.PASTE SHEET'!F839)</f>
        <v/>
      </c>
      <c s="50" t="str">
        <f>IF('S.D.PASTE SHEET'!G839="","",UPPER('S.D.PASTE SHEET'!G839))</f>
        <v/>
      </c>
      <c s="50" t="str">
        <f>IF('S.D.PASTE SHEET'!H839="","",UPPER('S.D.PASTE SHEET'!H839))</f>
        <v/>
      </c>
      <c s="50" t="str">
        <f>IF('S.D.PASTE SHEET'!I839="","",'S.D.PASTE SHEET'!I839)</f>
        <v/>
      </c>
      <c s="51" t="str">
        <f>IF('S.D.PASTE SHEET'!J839="","",'S.D.PASTE SHEET'!J839)</f>
        <v/>
      </c>
      <c s="50" t="str">
        <f>IF('S.D.PASTE SHEET'!K839="","",'S.D.PASTE SHEET'!K839)</f>
        <v/>
      </c>
      <c s="50" t="str">
        <f>IF('S.D.PASTE SHEET'!L839="","",'S.D.PASTE SHEET'!L839)</f>
        <v/>
      </c>
      <c s="50" t="str">
        <f>IF('S.D.PASTE SHEET'!M839="","",'S.D.PASTE SHEET'!M839)</f>
        <v/>
      </c>
      <c s="50" t="str">
        <f>IF('S.D.PASTE SHEET'!N839="","",'S.D.PASTE SHEET'!N839)</f>
        <v/>
      </c>
      <c s="50" t="str">
        <f>IF('S.D.PASTE SHEET'!O839="","",'S.D.PASTE SHEET'!O839)</f>
        <v/>
      </c>
      <c s="50" t="str">
        <f>IF('S.D.PASTE SHEET'!P839="","",'S.D.PASTE SHEET'!P839)</f>
        <v/>
      </c>
      <c s="50" t="str">
        <f>IF('S.D.PASTE SHEET'!Q839="","",'S.D.PASTE SHEET'!Q839)</f>
        <v/>
      </c>
      <c s="50" t="str">
        <f>IF('S.D.PASTE SHEET'!R839="","",'S.D.PASTE SHEET'!R839)</f>
        <v/>
      </c>
      <c s="50" t="str">
        <f>IF('S.D.PASTE SHEET'!S839="","",'S.D.PASTE SHEET'!S839)</f>
        <v/>
      </c>
      <c s="50" t="str">
        <f>IF('S.D.PASTE SHEET'!T839="","",'S.D.PASTE SHEET'!T839)</f>
        <v/>
      </c>
      <c s="50" t="str">
        <f>IF('S.D.PASTE SHEET'!U839="","",'S.D.PASTE SHEET'!U839)</f>
        <v/>
      </c>
      <c s="50" t="str">
        <f>IF('S.D.PASTE SHEET'!V839="","",'S.D.PASTE SHEET'!V839)</f>
        <v/>
      </c>
      <c s="50" t="str">
        <f>IF('S.D.PASTE SHEET'!W839="","",'S.D.PASTE SHEET'!W839)</f>
        <v/>
      </c>
      <c s="50" t="str">
        <f>IF('S.D.PASTE SHEET'!X839="","",'S.D.PASTE SHEET'!X839)</f>
        <v/>
      </c>
      <c s="50" t="str">
        <f>IF('S.D.PASTE SHEET'!Y839="","",'S.D.PASTE SHEET'!Y839)</f>
        <v/>
      </c>
      <c s="50" t="str">
        <f>IF('S.D.PASTE SHEET'!Z839="","",'S.D.PASTE SHEET'!Z839)</f>
        <v/>
      </c>
      <c s="50" t="str">
        <f>IF('S.D.PASTE SHEET'!AA839="","",'S.D.PASTE SHEET'!AA839)</f>
        <v/>
      </c>
      <c s="50" t="str">
        <f>IF('S.D.PASTE SHEET'!AB839="","",'S.D.PASTE SHEET'!AB839)</f>
        <v/>
      </c>
      <c s="50" t="str">
        <f>IF('S.D.PASTE SHEET'!AC839="","",'S.D.PASTE SHEET'!AC839)</f>
        <v/>
      </c>
      <c s="50" t="str">
        <f>IF('S.D.PASTE SHEET'!AD839="","",'S.D.PASTE SHEET'!AD839)</f>
        <v/>
      </c>
      <c s="52"/>
      <c s="48" t="str">
        <f>IF(AK839="","",IF(AK839&gt;0,COUNT($AG$2:AG839),""))</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IF(BC839="","",IF(BC839&gt;0,COUNT($AY$2:AY839),""))</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40" spans="1:66" ht="15.75" customHeight="1">
      <c r="A840" s="50" t="str">
        <f>IF('S.D.PASTE SHEET'!A840="","",'S.D.PASTE SHEET'!A840)</f>
        <v/>
      </c>
      <c s="50" t="str">
        <f>IF('S.D.PASTE SHEET'!B840="","",'S.D.PASTE SHEET'!B840)</f>
        <v/>
      </c>
      <c s="50" t="str">
        <f>IF('S.D.PASTE SHEET'!C840="","",'S.D.PASTE SHEET'!C840)</f>
        <v/>
      </c>
      <c s="51" t="str">
        <f>IF('S.D.PASTE SHEET'!D840="","",'S.D.PASTE SHEET'!D840)</f>
        <v/>
      </c>
      <c s="50" t="str">
        <f>IF('S.D.PASTE SHEET'!E840="","",UPPER('S.D.PASTE SHEET'!E840))</f>
        <v/>
      </c>
      <c s="50" t="str">
        <f>IF('S.D.PASTE SHEET'!F840="","",'S.D.PASTE SHEET'!F840)</f>
        <v/>
      </c>
      <c s="50" t="str">
        <f>IF('S.D.PASTE SHEET'!G840="","",UPPER('S.D.PASTE SHEET'!G840))</f>
        <v/>
      </c>
      <c s="50" t="str">
        <f>IF('S.D.PASTE SHEET'!H840="","",UPPER('S.D.PASTE SHEET'!H840))</f>
        <v/>
      </c>
      <c s="50" t="str">
        <f>IF('S.D.PASTE SHEET'!I840="","",'S.D.PASTE SHEET'!I840)</f>
        <v/>
      </c>
      <c s="51" t="str">
        <f>IF('S.D.PASTE SHEET'!J840="","",'S.D.PASTE SHEET'!J840)</f>
        <v/>
      </c>
      <c s="50" t="str">
        <f>IF('S.D.PASTE SHEET'!K840="","",'S.D.PASTE SHEET'!K840)</f>
        <v/>
      </c>
      <c s="50" t="str">
        <f>IF('S.D.PASTE SHEET'!L840="","",'S.D.PASTE SHEET'!L840)</f>
        <v/>
      </c>
      <c s="50" t="str">
        <f>IF('S.D.PASTE SHEET'!M840="","",'S.D.PASTE SHEET'!M840)</f>
        <v/>
      </c>
      <c s="50" t="str">
        <f>IF('S.D.PASTE SHEET'!N840="","",'S.D.PASTE SHEET'!N840)</f>
        <v/>
      </c>
      <c s="50" t="str">
        <f>IF('S.D.PASTE SHEET'!O840="","",'S.D.PASTE SHEET'!O840)</f>
        <v/>
      </c>
      <c s="50" t="str">
        <f>IF('S.D.PASTE SHEET'!P840="","",'S.D.PASTE SHEET'!P840)</f>
        <v/>
      </c>
      <c s="50" t="str">
        <f>IF('S.D.PASTE SHEET'!Q840="","",'S.D.PASTE SHEET'!Q840)</f>
        <v/>
      </c>
      <c s="50" t="str">
        <f>IF('S.D.PASTE SHEET'!R840="","",'S.D.PASTE SHEET'!R840)</f>
        <v/>
      </c>
      <c s="50" t="str">
        <f>IF('S.D.PASTE SHEET'!S840="","",'S.D.PASTE SHEET'!S840)</f>
        <v/>
      </c>
      <c s="50" t="str">
        <f>IF('S.D.PASTE SHEET'!T840="","",'S.D.PASTE SHEET'!T840)</f>
        <v/>
      </c>
      <c s="50" t="str">
        <f>IF('S.D.PASTE SHEET'!U840="","",'S.D.PASTE SHEET'!U840)</f>
        <v/>
      </c>
      <c s="50" t="str">
        <f>IF('S.D.PASTE SHEET'!V840="","",'S.D.PASTE SHEET'!V840)</f>
        <v/>
      </c>
      <c s="50" t="str">
        <f>IF('S.D.PASTE SHEET'!W840="","",'S.D.PASTE SHEET'!W840)</f>
        <v/>
      </c>
      <c s="50" t="str">
        <f>IF('S.D.PASTE SHEET'!X840="","",'S.D.PASTE SHEET'!X840)</f>
        <v/>
      </c>
      <c s="50" t="str">
        <f>IF('S.D.PASTE SHEET'!Y840="","",'S.D.PASTE SHEET'!Y840)</f>
        <v/>
      </c>
      <c s="50" t="str">
        <f>IF('S.D.PASTE SHEET'!Z840="","",'S.D.PASTE SHEET'!Z840)</f>
        <v/>
      </c>
      <c s="50" t="str">
        <f>IF('S.D.PASTE SHEET'!AA840="","",'S.D.PASTE SHEET'!AA840)</f>
        <v/>
      </c>
      <c s="50" t="str">
        <f>IF('S.D.PASTE SHEET'!AB840="","",'S.D.PASTE SHEET'!AB840)</f>
        <v/>
      </c>
      <c s="50" t="str">
        <f>IF('S.D.PASTE SHEET'!AC840="","",'S.D.PASTE SHEET'!AC840)</f>
        <v/>
      </c>
      <c s="50" t="str">
        <f>IF('S.D.PASTE SHEET'!AD840="","",'S.D.PASTE SHEET'!AD840)</f>
        <v/>
      </c>
      <c s="52"/>
      <c s="48" t="str">
        <f>IF(AK840="","",IF(AK840&gt;0,COUNT($AG$2:AG840),""))</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IF(BC840="","",IF(BC840&gt;0,COUNT($AY$2:AY840),""))</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41" spans="1:66" ht="15.75" customHeight="1">
      <c r="A841" s="50" t="str">
        <f>IF('S.D.PASTE SHEET'!A841="","",'S.D.PASTE SHEET'!A841)</f>
        <v/>
      </c>
      <c s="50" t="str">
        <f>IF('S.D.PASTE SHEET'!B841="","",'S.D.PASTE SHEET'!B841)</f>
        <v/>
      </c>
      <c s="50" t="str">
        <f>IF('S.D.PASTE SHEET'!C841="","",'S.D.PASTE SHEET'!C841)</f>
        <v/>
      </c>
      <c s="51" t="str">
        <f>IF('S.D.PASTE SHEET'!D841="","",'S.D.PASTE SHEET'!D841)</f>
        <v/>
      </c>
      <c s="50" t="str">
        <f>IF('S.D.PASTE SHEET'!E841="","",UPPER('S.D.PASTE SHEET'!E841))</f>
        <v/>
      </c>
      <c s="50" t="str">
        <f>IF('S.D.PASTE SHEET'!F841="","",'S.D.PASTE SHEET'!F841)</f>
        <v/>
      </c>
      <c s="50" t="str">
        <f>IF('S.D.PASTE SHEET'!G841="","",UPPER('S.D.PASTE SHEET'!G841))</f>
        <v/>
      </c>
      <c s="50" t="str">
        <f>IF('S.D.PASTE SHEET'!H841="","",UPPER('S.D.PASTE SHEET'!H841))</f>
        <v/>
      </c>
      <c s="50" t="str">
        <f>IF('S.D.PASTE SHEET'!I841="","",'S.D.PASTE SHEET'!I841)</f>
        <v/>
      </c>
      <c s="51" t="str">
        <f>IF('S.D.PASTE SHEET'!J841="","",'S.D.PASTE SHEET'!J841)</f>
        <v/>
      </c>
      <c s="50" t="str">
        <f>IF('S.D.PASTE SHEET'!K841="","",'S.D.PASTE SHEET'!K841)</f>
        <v/>
      </c>
      <c s="50" t="str">
        <f>IF('S.D.PASTE SHEET'!L841="","",'S.D.PASTE SHEET'!L841)</f>
        <v/>
      </c>
      <c s="50" t="str">
        <f>IF('S.D.PASTE SHEET'!M841="","",'S.D.PASTE SHEET'!M841)</f>
        <v/>
      </c>
      <c s="50" t="str">
        <f>IF('S.D.PASTE SHEET'!N841="","",'S.D.PASTE SHEET'!N841)</f>
        <v/>
      </c>
      <c s="50" t="str">
        <f>IF('S.D.PASTE SHEET'!O841="","",'S.D.PASTE SHEET'!O841)</f>
        <v/>
      </c>
      <c s="50" t="str">
        <f>IF('S.D.PASTE SHEET'!P841="","",'S.D.PASTE SHEET'!P841)</f>
        <v/>
      </c>
      <c s="50" t="str">
        <f>IF('S.D.PASTE SHEET'!Q841="","",'S.D.PASTE SHEET'!Q841)</f>
        <v/>
      </c>
      <c s="50" t="str">
        <f>IF('S.D.PASTE SHEET'!R841="","",'S.D.PASTE SHEET'!R841)</f>
        <v/>
      </c>
      <c s="50" t="str">
        <f>IF('S.D.PASTE SHEET'!S841="","",'S.D.PASTE SHEET'!S841)</f>
        <v/>
      </c>
      <c s="50" t="str">
        <f>IF('S.D.PASTE SHEET'!T841="","",'S.D.PASTE SHEET'!T841)</f>
        <v/>
      </c>
      <c s="50" t="str">
        <f>IF('S.D.PASTE SHEET'!U841="","",'S.D.PASTE SHEET'!U841)</f>
        <v/>
      </c>
      <c s="50" t="str">
        <f>IF('S.D.PASTE SHEET'!V841="","",'S.D.PASTE SHEET'!V841)</f>
        <v/>
      </c>
      <c s="50" t="str">
        <f>IF('S.D.PASTE SHEET'!W841="","",'S.D.PASTE SHEET'!W841)</f>
        <v/>
      </c>
      <c s="50" t="str">
        <f>IF('S.D.PASTE SHEET'!X841="","",'S.D.PASTE SHEET'!X841)</f>
        <v/>
      </c>
      <c s="50" t="str">
        <f>IF('S.D.PASTE SHEET'!Y841="","",'S.D.PASTE SHEET'!Y841)</f>
        <v/>
      </c>
      <c s="50" t="str">
        <f>IF('S.D.PASTE SHEET'!Z841="","",'S.D.PASTE SHEET'!Z841)</f>
        <v/>
      </c>
      <c s="50" t="str">
        <f>IF('S.D.PASTE SHEET'!AA841="","",'S.D.PASTE SHEET'!AA841)</f>
        <v/>
      </c>
      <c s="50" t="str">
        <f>IF('S.D.PASTE SHEET'!AB841="","",'S.D.PASTE SHEET'!AB841)</f>
        <v/>
      </c>
      <c s="50" t="str">
        <f>IF('S.D.PASTE SHEET'!AC841="","",'S.D.PASTE SHEET'!AC841)</f>
        <v/>
      </c>
      <c s="50" t="str">
        <f>IF('S.D.PASTE SHEET'!AD841="","",'S.D.PASTE SHEET'!AD841)</f>
        <v/>
      </c>
      <c s="52"/>
      <c s="48" t="str">
        <f>IF(AK841="","",IF(AK841&gt;0,COUNT($AG$2:AG841),""))</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IF(BC841="","",IF(BC841&gt;0,COUNT($AY$2:AY841),""))</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42" spans="1:66" ht="15.75" customHeight="1">
      <c r="A842" s="50" t="str">
        <f>IF('S.D.PASTE SHEET'!A842="","",'S.D.PASTE SHEET'!A842)</f>
        <v/>
      </c>
      <c s="50" t="str">
        <f>IF('S.D.PASTE SHEET'!B842="","",'S.D.PASTE SHEET'!B842)</f>
        <v/>
      </c>
      <c s="50" t="str">
        <f>IF('S.D.PASTE SHEET'!C842="","",'S.D.PASTE SHEET'!C842)</f>
        <v/>
      </c>
      <c s="51" t="str">
        <f>IF('S.D.PASTE SHEET'!D842="","",'S.D.PASTE SHEET'!D842)</f>
        <v/>
      </c>
      <c s="50" t="str">
        <f>IF('S.D.PASTE SHEET'!E842="","",UPPER('S.D.PASTE SHEET'!E842))</f>
        <v/>
      </c>
      <c s="50" t="str">
        <f>IF('S.D.PASTE SHEET'!F842="","",'S.D.PASTE SHEET'!F842)</f>
        <v/>
      </c>
      <c s="50" t="str">
        <f>IF('S.D.PASTE SHEET'!G842="","",UPPER('S.D.PASTE SHEET'!G842))</f>
        <v/>
      </c>
      <c s="50" t="str">
        <f>IF('S.D.PASTE SHEET'!H842="","",UPPER('S.D.PASTE SHEET'!H842))</f>
        <v/>
      </c>
      <c s="50" t="str">
        <f>IF('S.D.PASTE SHEET'!I842="","",'S.D.PASTE SHEET'!I842)</f>
        <v/>
      </c>
      <c s="51" t="str">
        <f>IF('S.D.PASTE SHEET'!J842="","",'S.D.PASTE SHEET'!J842)</f>
        <v/>
      </c>
      <c s="50" t="str">
        <f>IF('S.D.PASTE SHEET'!K842="","",'S.D.PASTE SHEET'!K842)</f>
        <v/>
      </c>
      <c s="50" t="str">
        <f>IF('S.D.PASTE SHEET'!L842="","",'S.D.PASTE SHEET'!L842)</f>
        <v/>
      </c>
      <c s="50" t="str">
        <f>IF('S.D.PASTE SHEET'!M842="","",'S.D.PASTE SHEET'!M842)</f>
        <v/>
      </c>
      <c s="50" t="str">
        <f>IF('S.D.PASTE SHEET'!N842="","",'S.D.PASTE SHEET'!N842)</f>
        <v/>
      </c>
      <c s="50" t="str">
        <f>IF('S.D.PASTE SHEET'!O842="","",'S.D.PASTE SHEET'!O842)</f>
        <v/>
      </c>
      <c s="50" t="str">
        <f>IF('S.D.PASTE SHEET'!P842="","",'S.D.PASTE SHEET'!P842)</f>
        <v/>
      </c>
      <c s="50" t="str">
        <f>IF('S.D.PASTE SHEET'!Q842="","",'S.D.PASTE SHEET'!Q842)</f>
        <v/>
      </c>
      <c s="50" t="str">
        <f>IF('S.D.PASTE SHEET'!R842="","",'S.D.PASTE SHEET'!R842)</f>
        <v/>
      </c>
      <c s="50" t="str">
        <f>IF('S.D.PASTE SHEET'!S842="","",'S.D.PASTE SHEET'!S842)</f>
        <v/>
      </c>
      <c s="50" t="str">
        <f>IF('S.D.PASTE SHEET'!T842="","",'S.D.PASTE SHEET'!T842)</f>
        <v/>
      </c>
      <c s="50" t="str">
        <f>IF('S.D.PASTE SHEET'!U842="","",'S.D.PASTE SHEET'!U842)</f>
        <v/>
      </c>
      <c s="50" t="str">
        <f>IF('S.D.PASTE SHEET'!V842="","",'S.D.PASTE SHEET'!V842)</f>
        <v/>
      </c>
      <c s="50" t="str">
        <f>IF('S.D.PASTE SHEET'!W842="","",'S.D.PASTE SHEET'!W842)</f>
        <v/>
      </c>
      <c s="50" t="str">
        <f>IF('S.D.PASTE SHEET'!X842="","",'S.D.PASTE SHEET'!X842)</f>
        <v/>
      </c>
      <c s="50" t="str">
        <f>IF('S.D.PASTE SHEET'!Y842="","",'S.D.PASTE SHEET'!Y842)</f>
        <v/>
      </c>
      <c s="50" t="str">
        <f>IF('S.D.PASTE SHEET'!Z842="","",'S.D.PASTE SHEET'!Z842)</f>
        <v/>
      </c>
      <c s="50" t="str">
        <f>IF('S.D.PASTE SHEET'!AA842="","",'S.D.PASTE SHEET'!AA842)</f>
        <v/>
      </c>
      <c s="50" t="str">
        <f>IF('S.D.PASTE SHEET'!AB842="","",'S.D.PASTE SHEET'!AB842)</f>
        <v/>
      </c>
      <c s="50" t="str">
        <f>IF('S.D.PASTE SHEET'!AC842="","",'S.D.PASTE SHEET'!AC842)</f>
        <v/>
      </c>
      <c s="50" t="str">
        <f>IF('S.D.PASTE SHEET'!AD842="","",'S.D.PASTE SHEET'!AD842)</f>
        <v/>
      </c>
      <c s="52"/>
      <c s="48" t="str">
        <f>IF(AK842="","",IF(AK842&gt;0,COUNT($AG$2:AG842),""))</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IF(BC842="","",IF(BC842&gt;0,COUNT($AY$2:AY842),""))</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43" spans="1:66" ht="15.75" customHeight="1">
      <c r="A843" s="50" t="str">
        <f>IF('S.D.PASTE SHEET'!A843="","",'S.D.PASTE SHEET'!A843)</f>
        <v/>
      </c>
      <c s="50" t="str">
        <f>IF('S.D.PASTE SHEET'!B843="","",'S.D.PASTE SHEET'!B843)</f>
        <v/>
      </c>
      <c s="50" t="str">
        <f>IF('S.D.PASTE SHEET'!C843="","",'S.D.PASTE SHEET'!C843)</f>
        <v/>
      </c>
      <c s="51" t="str">
        <f>IF('S.D.PASTE SHEET'!D843="","",'S.D.PASTE SHEET'!D843)</f>
        <v/>
      </c>
      <c s="50" t="str">
        <f>IF('S.D.PASTE SHEET'!E843="","",UPPER('S.D.PASTE SHEET'!E843))</f>
        <v/>
      </c>
      <c s="50" t="str">
        <f>IF('S.D.PASTE SHEET'!F843="","",'S.D.PASTE SHEET'!F843)</f>
        <v/>
      </c>
      <c s="50" t="str">
        <f>IF('S.D.PASTE SHEET'!G843="","",UPPER('S.D.PASTE SHEET'!G843))</f>
        <v/>
      </c>
      <c s="50" t="str">
        <f>IF('S.D.PASTE SHEET'!H843="","",UPPER('S.D.PASTE SHEET'!H843))</f>
        <v/>
      </c>
      <c s="50" t="str">
        <f>IF('S.D.PASTE SHEET'!I843="","",'S.D.PASTE SHEET'!I843)</f>
        <v/>
      </c>
      <c s="51" t="str">
        <f>IF('S.D.PASTE SHEET'!J843="","",'S.D.PASTE SHEET'!J843)</f>
        <v/>
      </c>
      <c s="50" t="str">
        <f>IF('S.D.PASTE SHEET'!K843="","",'S.D.PASTE SHEET'!K843)</f>
        <v/>
      </c>
      <c s="50" t="str">
        <f>IF('S.D.PASTE SHEET'!L843="","",'S.D.PASTE SHEET'!L843)</f>
        <v/>
      </c>
      <c s="50" t="str">
        <f>IF('S.D.PASTE SHEET'!M843="","",'S.D.PASTE SHEET'!M843)</f>
        <v/>
      </c>
      <c s="50" t="str">
        <f>IF('S.D.PASTE SHEET'!N843="","",'S.D.PASTE SHEET'!N843)</f>
        <v/>
      </c>
      <c s="50" t="str">
        <f>IF('S.D.PASTE SHEET'!O843="","",'S.D.PASTE SHEET'!O843)</f>
        <v/>
      </c>
      <c s="50" t="str">
        <f>IF('S.D.PASTE SHEET'!P843="","",'S.D.PASTE SHEET'!P843)</f>
        <v/>
      </c>
      <c s="50" t="str">
        <f>IF('S.D.PASTE SHEET'!Q843="","",'S.D.PASTE SHEET'!Q843)</f>
        <v/>
      </c>
      <c s="50" t="str">
        <f>IF('S.D.PASTE SHEET'!R843="","",'S.D.PASTE SHEET'!R843)</f>
        <v/>
      </c>
      <c s="50" t="str">
        <f>IF('S.D.PASTE SHEET'!S843="","",'S.D.PASTE SHEET'!S843)</f>
        <v/>
      </c>
      <c s="50" t="str">
        <f>IF('S.D.PASTE SHEET'!T843="","",'S.D.PASTE SHEET'!T843)</f>
        <v/>
      </c>
      <c s="50" t="str">
        <f>IF('S.D.PASTE SHEET'!U843="","",'S.D.PASTE SHEET'!U843)</f>
        <v/>
      </c>
      <c s="50" t="str">
        <f>IF('S.D.PASTE SHEET'!V843="","",'S.D.PASTE SHEET'!V843)</f>
        <v/>
      </c>
      <c s="50" t="str">
        <f>IF('S.D.PASTE SHEET'!W843="","",'S.D.PASTE SHEET'!W843)</f>
        <v/>
      </c>
      <c s="50" t="str">
        <f>IF('S.D.PASTE SHEET'!X843="","",'S.D.PASTE SHEET'!X843)</f>
        <v/>
      </c>
      <c s="50" t="str">
        <f>IF('S.D.PASTE SHEET'!Y843="","",'S.D.PASTE SHEET'!Y843)</f>
        <v/>
      </c>
      <c s="50" t="str">
        <f>IF('S.D.PASTE SHEET'!Z843="","",'S.D.PASTE SHEET'!Z843)</f>
        <v/>
      </c>
      <c s="50" t="str">
        <f>IF('S.D.PASTE SHEET'!AA843="","",'S.D.PASTE SHEET'!AA843)</f>
        <v/>
      </c>
      <c s="50" t="str">
        <f>IF('S.D.PASTE SHEET'!AB843="","",'S.D.PASTE SHEET'!AB843)</f>
        <v/>
      </c>
      <c s="50" t="str">
        <f>IF('S.D.PASTE SHEET'!AC843="","",'S.D.PASTE SHEET'!AC843)</f>
        <v/>
      </c>
      <c s="50" t="str">
        <f>IF('S.D.PASTE SHEET'!AD843="","",'S.D.PASTE SHEET'!AD843)</f>
        <v/>
      </c>
      <c s="52"/>
      <c s="48" t="str">
        <f>IF(AK843="","",IF(AK843&gt;0,COUNT($AG$2:AG843),""))</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IF(BC843="","",IF(BC843&gt;0,COUNT($AY$2:AY843),""))</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44" spans="1:66" ht="15.75" customHeight="1">
      <c r="A844" s="50" t="str">
        <f>IF('S.D.PASTE SHEET'!A844="","",'S.D.PASTE SHEET'!A844)</f>
        <v/>
      </c>
      <c s="50" t="str">
        <f>IF('S.D.PASTE SHEET'!B844="","",'S.D.PASTE SHEET'!B844)</f>
        <v/>
      </c>
      <c s="50" t="str">
        <f>IF('S.D.PASTE SHEET'!C844="","",'S.D.PASTE SHEET'!C844)</f>
        <v/>
      </c>
      <c s="51" t="str">
        <f>IF('S.D.PASTE SHEET'!D844="","",'S.D.PASTE SHEET'!D844)</f>
        <v/>
      </c>
      <c s="50" t="str">
        <f>IF('S.D.PASTE SHEET'!E844="","",UPPER('S.D.PASTE SHEET'!E844))</f>
        <v/>
      </c>
      <c s="50" t="str">
        <f>IF('S.D.PASTE SHEET'!F844="","",'S.D.PASTE SHEET'!F844)</f>
        <v/>
      </c>
      <c s="50" t="str">
        <f>IF('S.D.PASTE SHEET'!G844="","",UPPER('S.D.PASTE SHEET'!G844))</f>
        <v/>
      </c>
      <c s="50" t="str">
        <f>IF('S.D.PASTE SHEET'!H844="","",UPPER('S.D.PASTE SHEET'!H844))</f>
        <v/>
      </c>
      <c s="50" t="str">
        <f>IF('S.D.PASTE SHEET'!I844="","",'S.D.PASTE SHEET'!I844)</f>
        <v/>
      </c>
      <c s="51" t="str">
        <f>IF('S.D.PASTE SHEET'!J844="","",'S.D.PASTE SHEET'!J844)</f>
        <v/>
      </c>
      <c s="50" t="str">
        <f>IF('S.D.PASTE SHEET'!K844="","",'S.D.PASTE SHEET'!K844)</f>
        <v/>
      </c>
      <c s="50" t="str">
        <f>IF('S.D.PASTE SHEET'!L844="","",'S.D.PASTE SHEET'!L844)</f>
        <v/>
      </c>
      <c s="50" t="str">
        <f>IF('S.D.PASTE SHEET'!M844="","",'S.D.PASTE SHEET'!M844)</f>
        <v/>
      </c>
      <c s="50" t="str">
        <f>IF('S.D.PASTE SHEET'!N844="","",'S.D.PASTE SHEET'!N844)</f>
        <v/>
      </c>
      <c s="50" t="str">
        <f>IF('S.D.PASTE SHEET'!O844="","",'S.D.PASTE SHEET'!O844)</f>
        <v/>
      </c>
      <c s="50" t="str">
        <f>IF('S.D.PASTE SHEET'!P844="","",'S.D.PASTE SHEET'!P844)</f>
        <v/>
      </c>
      <c s="50" t="str">
        <f>IF('S.D.PASTE SHEET'!Q844="","",'S.D.PASTE SHEET'!Q844)</f>
        <v/>
      </c>
      <c s="50" t="str">
        <f>IF('S.D.PASTE SHEET'!R844="","",'S.D.PASTE SHEET'!R844)</f>
        <v/>
      </c>
      <c s="50" t="str">
        <f>IF('S.D.PASTE SHEET'!S844="","",'S.D.PASTE SHEET'!S844)</f>
        <v/>
      </c>
      <c s="50" t="str">
        <f>IF('S.D.PASTE SHEET'!T844="","",'S.D.PASTE SHEET'!T844)</f>
        <v/>
      </c>
      <c s="50" t="str">
        <f>IF('S.D.PASTE SHEET'!U844="","",'S.D.PASTE SHEET'!U844)</f>
        <v/>
      </c>
      <c s="50" t="str">
        <f>IF('S.D.PASTE SHEET'!V844="","",'S.D.PASTE SHEET'!V844)</f>
        <v/>
      </c>
      <c s="50" t="str">
        <f>IF('S.D.PASTE SHEET'!W844="","",'S.D.PASTE SHEET'!W844)</f>
        <v/>
      </c>
      <c s="50" t="str">
        <f>IF('S.D.PASTE SHEET'!X844="","",'S.D.PASTE SHEET'!X844)</f>
        <v/>
      </c>
      <c s="50" t="str">
        <f>IF('S.D.PASTE SHEET'!Y844="","",'S.D.PASTE SHEET'!Y844)</f>
        <v/>
      </c>
      <c s="50" t="str">
        <f>IF('S.D.PASTE SHEET'!Z844="","",'S.D.PASTE SHEET'!Z844)</f>
        <v/>
      </c>
      <c s="50" t="str">
        <f>IF('S.D.PASTE SHEET'!AA844="","",'S.D.PASTE SHEET'!AA844)</f>
        <v/>
      </c>
      <c s="50" t="str">
        <f>IF('S.D.PASTE SHEET'!AB844="","",'S.D.PASTE SHEET'!AB844)</f>
        <v/>
      </c>
      <c s="50" t="str">
        <f>IF('S.D.PASTE SHEET'!AC844="","",'S.D.PASTE SHEET'!AC844)</f>
        <v/>
      </c>
      <c s="50" t="str">
        <f>IF('S.D.PASTE SHEET'!AD844="","",'S.D.PASTE SHEET'!AD844)</f>
        <v/>
      </c>
      <c s="52"/>
      <c s="48" t="str">
        <f>IF(AK844="","",IF(AK844&gt;0,COUNT($AG$2:AG844),""))</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IF(BC844="","",IF(BC844&gt;0,COUNT($AY$2:AY844),""))</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45" spans="1:66" ht="15.75" customHeight="1">
      <c r="A845" s="50" t="str">
        <f>IF('S.D.PASTE SHEET'!A845="","",'S.D.PASTE SHEET'!A845)</f>
        <v/>
      </c>
      <c s="50" t="str">
        <f>IF('S.D.PASTE SHEET'!B845="","",'S.D.PASTE SHEET'!B845)</f>
        <v/>
      </c>
      <c s="50" t="str">
        <f>IF('S.D.PASTE SHEET'!C845="","",'S.D.PASTE SHEET'!C845)</f>
        <v/>
      </c>
      <c s="51" t="str">
        <f>IF('S.D.PASTE SHEET'!D845="","",'S.D.PASTE SHEET'!D845)</f>
        <v/>
      </c>
      <c s="50" t="str">
        <f>IF('S.D.PASTE SHEET'!E845="","",UPPER('S.D.PASTE SHEET'!E845))</f>
        <v/>
      </c>
      <c s="50" t="str">
        <f>IF('S.D.PASTE SHEET'!F845="","",'S.D.PASTE SHEET'!F845)</f>
        <v/>
      </c>
      <c s="50" t="str">
        <f>IF('S.D.PASTE SHEET'!G845="","",UPPER('S.D.PASTE SHEET'!G845))</f>
        <v/>
      </c>
      <c s="50" t="str">
        <f>IF('S.D.PASTE SHEET'!H845="","",UPPER('S.D.PASTE SHEET'!H845))</f>
        <v/>
      </c>
      <c s="50" t="str">
        <f>IF('S.D.PASTE SHEET'!I845="","",'S.D.PASTE SHEET'!I845)</f>
        <v/>
      </c>
      <c s="51" t="str">
        <f>IF('S.D.PASTE SHEET'!J845="","",'S.D.PASTE SHEET'!J845)</f>
        <v/>
      </c>
      <c s="50" t="str">
        <f>IF('S.D.PASTE SHEET'!K845="","",'S.D.PASTE SHEET'!K845)</f>
        <v/>
      </c>
      <c s="50" t="str">
        <f>IF('S.D.PASTE SHEET'!L845="","",'S.D.PASTE SHEET'!L845)</f>
        <v/>
      </c>
      <c s="50" t="str">
        <f>IF('S.D.PASTE SHEET'!M845="","",'S.D.PASTE SHEET'!M845)</f>
        <v/>
      </c>
      <c s="50" t="str">
        <f>IF('S.D.PASTE SHEET'!N845="","",'S.D.PASTE SHEET'!N845)</f>
        <v/>
      </c>
      <c s="50" t="str">
        <f>IF('S.D.PASTE SHEET'!O845="","",'S.D.PASTE SHEET'!O845)</f>
        <v/>
      </c>
      <c s="50" t="str">
        <f>IF('S.D.PASTE SHEET'!P845="","",'S.D.PASTE SHEET'!P845)</f>
        <v/>
      </c>
      <c s="50" t="str">
        <f>IF('S.D.PASTE SHEET'!Q845="","",'S.D.PASTE SHEET'!Q845)</f>
        <v/>
      </c>
      <c s="50" t="str">
        <f>IF('S.D.PASTE SHEET'!R845="","",'S.D.PASTE SHEET'!R845)</f>
        <v/>
      </c>
      <c s="50" t="str">
        <f>IF('S.D.PASTE SHEET'!S845="","",'S.D.PASTE SHEET'!S845)</f>
        <v/>
      </c>
      <c s="50" t="str">
        <f>IF('S.D.PASTE SHEET'!T845="","",'S.D.PASTE SHEET'!T845)</f>
        <v/>
      </c>
      <c s="50" t="str">
        <f>IF('S.D.PASTE SHEET'!U845="","",'S.D.PASTE SHEET'!U845)</f>
        <v/>
      </c>
      <c s="50" t="str">
        <f>IF('S.D.PASTE SHEET'!V845="","",'S.D.PASTE SHEET'!V845)</f>
        <v/>
      </c>
      <c s="50" t="str">
        <f>IF('S.D.PASTE SHEET'!W845="","",'S.D.PASTE SHEET'!W845)</f>
        <v/>
      </c>
      <c s="50" t="str">
        <f>IF('S.D.PASTE SHEET'!X845="","",'S.D.PASTE SHEET'!X845)</f>
        <v/>
      </c>
      <c s="50" t="str">
        <f>IF('S.D.PASTE SHEET'!Y845="","",'S.D.PASTE SHEET'!Y845)</f>
        <v/>
      </c>
      <c s="50" t="str">
        <f>IF('S.D.PASTE SHEET'!Z845="","",'S.D.PASTE SHEET'!Z845)</f>
        <v/>
      </c>
      <c s="50" t="str">
        <f>IF('S.D.PASTE SHEET'!AA845="","",'S.D.PASTE SHEET'!AA845)</f>
        <v/>
      </c>
      <c s="50" t="str">
        <f>IF('S.D.PASTE SHEET'!AB845="","",'S.D.PASTE SHEET'!AB845)</f>
        <v/>
      </c>
      <c s="50" t="str">
        <f>IF('S.D.PASTE SHEET'!AC845="","",'S.D.PASTE SHEET'!AC845)</f>
        <v/>
      </c>
      <c s="50" t="str">
        <f>IF('S.D.PASTE SHEET'!AD845="","",'S.D.PASTE SHEET'!AD845)</f>
        <v/>
      </c>
      <c s="52"/>
      <c s="48" t="str">
        <f>IF(AK845="","",IF(AK845&gt;0,COUNT($AG$2:AG845),""))</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IF(BC845="","",IF(BC845&gt;0,COUNT($AY$2:AY845),""))</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46" spans="1:66" ht="15.75" customHeight="1">
      <c r="A846" s="50" t="str">
        <f>IF('S.D.PASTE SHEET'!A846="","",'S.D.PASTE SHEET'!A846)</f>
        <v/>
      </c>
      <c s="50" t="str">
        <f>IF('S.D.PASTE SHEET'!B846="","",'S.D.PASTE SHEET'!B846)</f>
        <v/>
      </c>
      <c s="50" t="str">
        <f>IF('S.D.PASTE SHEET'!C846="","",'S.D.PASTE SHEET'!C846)</f>
        <v/>
      </c>
      <c s="51" t="str">
        <f>IF('S.D.PASTE SHEET'!D846="","",'S.D.PASTE SHEET'!D846)</f>
        <v/>
      </c>
      <c s="50" t="str">
        <f>IF('S.D.PASTE SHEET'!E846="","",UPPER('S.D.PASTE SHEET'!E846))</f>
        <v/>
      </c>
      <c s="50" t="str">
        <f>IF('S.D.PASTE SHEET'!F846="","",'S.D.PASTE SHEET'!F846)</f>
        <v/>
      </c>
      <c s="50" t="str">
        <f>IF('S.D.PASTE SHEET'!G846="","",UPPER('S.D.PASTE SHEET'!G846))</f>
        <v/>
      </c>
      <c s="50" t="str">
        <f>IF('S.D.PASTE SHEET'!H846="","",UPPER('S.D.PASTE SHEET'!H846))</f>
        <v/>
      </c>
      <c s="50" t="str">
        <f>IF('S.D.PASTE SHEET'!I846="","",'S.D.PASTE SHEET'!I846)</f>
        <v/>
      </c>
      <c s="51" t="str">
        <f>IF('S.D.PASTE SHEET'!J846="","",'S.D.PASTE SHEET'!J846)</f>
        <v/>
      </c>
      <c s="50" t="str">
        <f>IF('S.D.PASTE SHEET'!K846="","",'S.D.PASTE SHEET'!K846)</f>
        <v/>
      </c>
      <c s="50" t="str">
        <f>IF('S.D.PASTE SHEET'!L846="","",'S.D.PASTE SHEET'!L846)</f>
        <v/>
      </c>
      <c s="50" t="str">
        <f>IF('S.D.PASTE SHEET'!M846="","",'S.D.PASTE SHEET'!M846)</f>
        <v/>
      </c>
      <c s="50" t="str">
        <f>IF('S.D.PASTE SHEET'!N846="","",'S.D.PASTE SHEET'!N846)</f>
        <v/>
      </c>
      <c s="50" t="str">
        <f>IF('S.D.PASTE SHEET'!O846="","",'S.D.PASTE SHEET'!O846)</f>
        <v/>
      </c>
      <c s="50" t="str">
        <f>IF('S.D.PASTE SHEET'!P846="","",'S.D.PASTE SHEET'!P846)</f>
        <v/>
      </c>
      <c s="50" t="str">
        <f>IF('S.D.PASTE SHEET'!Q846="","",'S.D.PASTE SHEET'!Q846)</f>
        <v/>
      </c>
      <c s="50" t="str">
        <f>IF('S.D.PASTE SHEET'!R846="","",'S.D.PASTE SHEET'!R846)</f>
        <v/>
      </c>
      <c s="50" t="str">
        <f>IF('S.D.PASTE SHEET'!S846="","",'S.D.PASTE SHEET'!S846)</f>
        <v/>
      </c>
      <c s="50" t="str">
        <f>IF('S.D.PASTE SHEET'!T846="","",'S.D.PASTE SHEET'!T846)</f>
        <v/>
      </c>
      <c s="50" t="str">
        <f>IF('S.D.PASTE SHEET'!U846="","",'S.D.PASTE SHEET'!U846)</f>
        <v/>
      </c>
      <c s="50" t="str">
        <f>IF('S.D.PASTE SHEET'!V846="","",'S.D.PASTE SHEET'!V846)</f>
        <v/>
      </c>
      <c s="50" t="str">
        <f>IF('S.D.PASTE SHEET'!W846="","",'S.D.PASTE SHEET'!W846)</f>
        <v/>
      </c>
      <c s="50" t="str">
        <f>IF('S.D.PASTE SHEET'!X846="","",'S.D.PASTE SHEET'!X846)</f>
        <v/>
      </c>
      <c s="50" t="str">
        <f>IF('S.D.PASTE SHEET'!Y846="","",'S.D.PASTE SHEET'!Y846)</f>
        <v/>
      </c>
      <c s="50" t="str">
        <f>IF('S.D.PASTE SHEET'!Z846="","",'S.D.PASTE SHEET'!Z846)</f>
        <v/>
      </c>
      <c s="50" t="str">
        <f>IF('S.D.PASTE SHEET'!AA846="","",'S.D.PASTE SHEET'!AA846)</f>
        <v/>
      </c>
      <c s="50" t="str">
        <f>IF('S.D.PASTE SHEET'!AB846="","",'S.D.PASTE SHEET'!AB846)</f>
        <v/>
      </c>
      <c s="50" t="str">
        <f>IF('S.D.PASTE SHEET'!AC846="","",'S.D.PASTE SHEET'!AC846)</f>
        <v/>
      </c>
      <c s="50" t="str">
        <f>IF('S.D.PASTE SHEET'!AD846="","",'S.D.PASTE SHEET'!AD846)</f>
        <v/>
      </c>
      <c s="52"/>
      <c s="48" t="str">
        <f>IF(AK846="","",IF(AK846&gt;0,COUNT($AG$2:AG846),""))</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IF(BC846="","",IF(BC846&gt;0,COUNT($AY$2:AY846),""))</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47" spans="1:66" ht="15.75" customHeight="1">
      <c r="A847" s="50" t="str">
        <f>IF('S.D.PASTE SHEET'!A847="","",'S.D.PASTE SHEET'!A847)</f>
        <v/>
      </c>
      <c s="50" t="str">
        <f>IF('S.D.PASTE SHEET'!B847="","",'S.D.PASTE SHEET'!B847)</f>
        <v/>
      </c>
      <c s="50" t="str">
        <f>IF('S.D.PASTE SHEET'!C847="","",'S.D.PASTE SHEET'!C847)</f>
        <v/>
      </c>
      <c s="51" t="str">
        <f>IF('S.D.PASTE SHEET'!D847="","",'S.D.PASTE SHEET'!D847)</f>
        <v/>
      </c>
      <c s="50" t="str">
        <f>IF('S.D.PASTE SHEET'!E847="","",UPPER('S.D.PASTE SHEET'!E847))</f>
        <v/>
      </c>
      <c s="50" t="str">
        <f>IF('S.D.PASTE SHEET'!F847="","",'S.D.PASTE SHEET'!F847)</f>
        <v/>
      </c>
      <c s="50" t="str">
        <f>IF('S.D.PASTE SHEET'!G847="","",UPPER('S.D.PASTE SHEET'!G847))</f>
        <v/>
      </c>
      <c s="50" t="str">
        <f>IF('S.D.PASTE SHEET'!H847="","",UPPER('S.D.PASTE SHEET'!H847))</f>
        <v/>
      </c>
      <c s="50" t="str">
        <f>IF('S.D.PASTE SHEET'!I847="","",'S.D.PASTE SHEET'!I847)</f>
        <v/>
      </c>
      <c s="51" t="str">
        <f>IF('S.D.PASTE SHEET'!J847="","",'S.D.PASTE SHEET'!J847)</f>
        <v/>
      </c>
      <c s="50" t="str">
        <f>IF('S.D.PASTE SHEET'!K847="","",'S.D.PASTE SHEET'!K847)</f>
        <v/>
      </c>
      <c s="50" t="str">
        <f>IF('S.D.PASTE SHEET'!L847="","",'S.D.PASTE SHEET'!L847)</f>
        <v/>
      </c>
      <c s="50" t="str">
        <f>IF('S.D.PASTE SHEET'!M847="","",'S.D.PASTE SHEET'!M847)</f>
        <v/>
      </c>
      <c s="50" t="str">
        <f>IF('S.D.PASTE SHEET'!N847="","",'S.D.PASTE SHEET'!N847)</f>
        <v/>
      </c>
      <c s="50" t="str">
        <f>IF('S.D.PASTE SHEET'!O847="","",'S.D.PASTE SHEET'!O847)</f>
        <v/>
      </c>
      <c s="50" t="str">
        <f>IF('S.D.PASTE SHEET'!P847="","",'S.D.PASTE SHEET'!P847)</f>
        <v/>
      </c>
      <c s="50" t="str">
        <f>IF('S.D.PASTE SHEET'!Q847="","",'S.D.PASTE SHEET'!Q847)</f>
        <v/>
      </c>
      <c s="50" t="str">
        <f>IF('S.D.PASTE SHEET'!R847="","",'S.D.PASTE SHEET'!R847)</f>
        <v/>
      </c>
      <c s="50" t="str">
        <f>IF('S.D.PASTE SHEET'!S847="","",'S.D.PASTE SHEET'!S847)</f>
        <v/>
      </c>
      <c s="50" t="str">
        <f>IF('S.D.PASTE SHEET'!T847="","",'S.D.PASTE SHEET'!T847)</f>
        <v/>
      </c>
      <c s="50" t="str">
        <f>IF('S.D.PASTE SHEET'!U847="","",'S.D.PASTE SHEET'!U847)</f>
        <v/>
      </c>
      <c s="50" t="str">
        <f>IF('S.D.PASTE SHEET'!V847="","",'S.D.PASTE SHEET'!V847)</f>
        <v/>
      </c>
      <c s="50" t="str">
        <f>IF('S.D.PASTE SHEET'!W847="","",'S.D.PASTE SHEET'!W847)</f>
        <v/>
      </c>
      <c s="50" t="str">
        <f>IF('S.D.PASTE SHEET'!X847="","",'S.D.PASTE SHEET'!X847)</f>
        <v/>
      </c>
      <c s="50" t="str">
        <f>IF('S.D.PASTE SHEET'!Y847="","",'S.D.PASTE SHEET'!Y847)</f>
        <v/>
      </c>
      <c s="50" t="str">
        <f>IF('S.D.PASTE SHEET'!Z847="","",'S.D.PASTE SHEET'!Z847)</f>
        <v/>
      </c>
      <c s="50" t="str">
        <f>IF('S.D.PASTE SHEET'!AA847="","",'S.D.PASTE SHEET'!AA847)</f>
        <v/>
      </c>
      <c s="50" t="str">
        <f>IF('S.D.PASTE SHEET'!AB847="","",'S.D.PASTE SHEET'!AB847)</f>
        <v/>
      </c>
      <c s="50" t="str">
        <f>IF('S.D.PASTE SHEET'!AC847="","",'S.D.PASTE SHEET'!AC847)</f>
        <v/>
      </c>
      <c s="50" t="str">
        <f>IF('S.D.PASTE SHEET'!AD847="","",'S.D.PASTE SHEET'!AD847)</f>
        <v/>
      </c>
      <c s="52"/>
      <c s="48" t="str">
        <f>IF(AK847="","",IF(AK847&gt;0,COUNT($AG$2:AG847),""))</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IF(BC847="","",IF(BC847&gt;0,COUNT($AY$2:AY847),""))</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48" spans="1:66" ht="15.75" customHeight="1">
      <c r="A848" s="50" t="str">
        <f>IF('S.D.PASTE SHEET'!A848="","",'S.D.PASTE SHEET'!A848)</f>
        <v/>
      </c>
      <c s="50" t="str">
        <f>IF('S.D.PASTE SHEET'!B848="","",'S.D.PASTE SHEET'!B848)</f>
        <v/>
      </c>
      <c s="50" t="str">
        <f>IF('S.D.PASTE SHEET'!C848="","",'S.D.PASTE SHEET'!C848)</f>
        <v/>
      </c>
      <c s="51" t="str">
        <f>IF('S.D.PASTE SHEET'!D848="","",'S.D.PASTE SHEET'!D848)</f>
        <v/>
      </c>
      <c s="50" t="str">
        <f>IF('S.D.PASTE SHEET'!E848="","",UPPER('S.D.PASTE SHEET'!E848))</f>
        <v/>
      </c>
      <c s="50" t="str">
        <f>IF('S.D.PASTE SHEET'!F848="","",'S.D.PASTE SHEET'!F848)</f>
        <v/>
      </c>
      <c s="50" t="str">
        <f>IF('S.D.PASTE SHEET'!G848="","",UPPER('S.D.PASTE SHEET'!G848))</f>
        <v/>
      </c>
      <c s="50" t="str">
        <f>IF('S.D.PASTE SHEET'!H848="","",UPPER('S.D.PASTE SHEET'!H848))</f>
        <v/>
      </c>
      <c s="50" t="str">
        <f>IF('S.D.PASTE SHEET'!I848="","",'S.D.PASTE SHEET'!I848)</f>
        <v/>
      </c>
      <c s="51" t="str">
        <f>IF('S.D.PASTE SHEET'!J848="","",'S.D.PASTE SHEET'!J848)</f>
        <v/>
      </c>
      <c s="50" t="str">
        <f>IF('S.D.PASTE SHEET'!K848="","",'S.D.PASTE SHEET'!K848)</f>
        <v/>
      </c>
      <c s="50" t="str">
        <f>IF('S.D.PASTE SHEET'!L848="","",'S.D.PASTE SHEET'!L848)</f>
        <v/>
      </c>
      <c s="50" t="str">
        <f>IF('S.D.PASTE SHEET'!M848="","",'S.D.PASTE SHEET'!M848)</f>
        <v/>
      </c>
      <c s="50" t="str">
        <f>IF('S.D.PASTE SHEET'!N848="","",'S.D.PASTE SHEET'!N848)</f>
        <v/>
      </c>
      <c s="50" t="str">
        <f>IF('S.D.PASTE SHEET'!O848="","",'S.D.PASTE SHEET'!O848)</f>
        <v/>
      </c>
      <c s="50" t="str">
        <f>IF('S.D.PASTE SHEET'!P848="","",'S.D.PASTE SHEET'!P848)</f>
        <v/>
      </c>
      <c s="50" t="str">
        <f>IF('S.D.PASTE SHEET'!Q848="","",'S.D.PASTE SHEET'!Q848)</f>
        <v/>
      </c>
      <c s="50" t="str">
        <f>IF('S.D.PASTE SHEET'!R848="","",'S.D.PASTE SHEET'!R848)</f>
        <v/>
      </c>
      <c s="50" t="str">
        <f>IF('S.D.PASTE SHEET'!S848="","",'S.D.PASTE SHEET'!S848)</f>
        <v/>
      </c>
      <c s="50" t="str">
        <f>IF('S.D.PASTE SHEET'!T848="","",'S.D.PASTE SHEET'!T848)</f>
        <v/>
      </c>
      <c s="50" t="str">
        <f>IF('S.D.PASTE SHEET'!U848="","",'S.D.PASTE SHEET'!U848)</f>
        <v/>
      </c>
      <c s="50" t="str">
        <f>IF('S.D.PASTE SHEET'!V848="","",'S.D.PASTE SHEET'!V848)</f>
        <v/>
      </c>
      <c s="50" t="str">
        <f>IF('S.D.PASTE SHEET'!W848="","",'S.D.PASTE SHEET'!W848)</f>
        <v/>
      </c>
      <c s="50" t="str">
        <f>IF('S.D.PASTE SHEET'!X848="","",'S.D.PASTE SHEET'!X848)</f>
        <v/>
      </c>
      <c s="50" t="str">
        <f>IF('S.D.PASTE SHEET'!Y848="","",'S.D.PASTE SHEET'!Y848)</f>
        <v/>
      </c>
      <c s="50" t="str">
        <f>IF('S.D.PASTE SHEET'!Z848="","",'S.D.PASTE SHEET'!Z848)</f>
        <v/>
      </c>
      <c s="50" t="str">
        <f>IF('S.D.PASTE SHEET'!AA848="","",'S.D.PASTE SHEET'!AA848)</f>
        <v/>
      </c>
      <c s="50" t="str">
        <f>IF('S.D.PASTE SHEET'!AB848="","",'S.D.PASTE SHEET'!AB848)</f>
        <v/>
      </c>
      <c s="50" t="str">
        <f>IF('S.D.PASTE SHEET'!AC848="","",'S.D.PASTE SHEET'!AC848)</f>
        <v/>
      </c>
      <c s="50" t="str">
        <f>IF('S.D.PASTE SHEET'!AD848="","",'S.D.PASTE SHEET'!AD848)</f>
        <v/>
      </c>
      <c s="52"/>
      <c s="48" t="str">
        <f>IF(AK848="","",IF(AK848&gt;0,COUNT($AG$2:AG848),""))</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IF(BC848="","",IF(BC848&gt;0,COUNT($AY$2:AY848),""))</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49" spans="1:66" ht="15.75" customHeight="1">
      <c r="A849" s="50" t="str">
        <f>IF('S.D.PASTE SHEET'!A849="","",'S.D.PASTE SHEET'!A849)</f>
        <v/>
      </c>
      <c s="50" t="str">
        <f>IF('S.D.PASTE SHEET'!B849="","",'S.D.PASTE SHEET'!B849)</f>
        <v/>
      </c>
      <c s="50" t="str">
        <f>IF('S.D.PASTE SHEET'!C849="","",'S.D.PASTE SHEET'!C849)</f>
        <v/>
      </c>
      <c s="51" t="str">
        <f>IF('S.D.PASTE SHEET'!D849="","",'S.D.PASTE SHEET'!D849)</f>
        <v/>
      </c>
      <c s="50" t="str">
        <f>IF('S.D.PASTE SHEET'!E849="","",UPPER('S.D.PASTE SHEET'!E849))</f>
        <v/>
      </c>
      <c s="50" t="str">
        <f>IF('S.D.PASTE SHEET'!F849="","",'S.D.PASTE SHEET'!F849)</f>
        <v/>
      </c>
      <c s="50" t="str">
        <f>IF('S.D.PASTE SHEET'!G849="","",UPPER('S.D.PASTE SHEET'!G849))</f>
        <v/>
      </c>
      <c s="50" t="str">
        <f>IF('S.D.PASTE SHEET'!H849="","",UPPER('S.D.PASTE SHEET'!H849))</f>
        <v/>
      </c>
      <c s="50" t="str">
        <f>IF('S.D.PASTE SHEET'!I849="","",'S.D.PASTE SHEET'!I849)</f>
        <v/>
      </c>
      <c s="51" t="str">
        <f>IF('S.D.PASTE SHEET'!J849="","",'S.D.PASTE SHEET'!J849)</f>
        <v/>
      </c>
      <c s="50" t="str">
        <f>IF('S.D.PASTE SHEET'!K849="","",'S.D.PASTE SHEET'!K849)</f>
        <v/>
      </c>
      <c s="50" t="str">
        <f>IF('S.D.PASTE SHEET'!L849="","",'S.D.PASTE SHEET'!L849)</f>
        <v/>
      </c>
      <c s="50" t="str">
        <f>IF('S.D.PASTE SHEET'!M849="","",'S.D.PASTE SHEET'!M849)</f>
        <v/>
      </c>
      <c s="50" t="str">
        <f>IF('S.D.PASTE SHEET'!N849="","",'S.D.PASTE SHEET'!N849)</f>
        <v/>
      </c>
      <c s="50" t="str">
        <f>IF('S.D.PASTE SHEET'!O849="","",'S.D.PASTE SHEET'!O849)</f>
        <v/>
      </c>
      <c s="50" t="str">
        <f>IF('S.D.PASTE SHEET'!P849="","",'S.D.PASTE SHEET'!P849)</f>
        <v/>
      </c>
      <c s="50" t="str">
        <f>IF('S.D.PASTE SHEET'!Q849="","",'S.D.PASTE SHEET'!Q849)</f>
        <v/>
      </c>
      <c s="50" t="str">
        <f>IF('S.D.PASTE SHEET'!R849="","",'S.D.PASTE SHEET'!R849)</f>
        <v/>
      </c>
      <c s="50" t="str">
        <f>IF('S.D.PASTE SHEET'!S849="","",'S.D.PASTE SHEET'!S849)</f>
        <v/>
      </c>
      <c s="50" t="str">
        <f>IF('S.D.PASTE SHEET'!T849="","",'S.D.PASTE SHEET'!T849)</f>
        <v/>
      </c>
      <c s="50" t="str">
        <f>IF('S.D.PASTE SHEET'!U849="","",'S.D.PASTE SHEET'!U849)</f>
        <v/>
      </c>
      <c s="50" t="str">
        <f>IF('S.D.PASTE SHEET'!V849="","",'S.D.PASTE SHEET'!V849)</f>
        <v/>
      </c>
      <c s="50" t="str">
        <f>IF('S.D.PASTE SHEET'!W849="","",'S.D.PASTE SHEET'!W849)</f>
        <v/>
      </c>
      <c s="50" t="str">
        <f>IF('S.D.PASTE SHEET'!X849="","",'S.D.PASTE SHEET'!X849)</f>
        <v/>
      </c>
      <c s="50" t="str">
        <f>IF('S.D.PASTE SHEET'!Y849="","",'S.D.PASTE SHEET'!Y849)</f>
        <v/>
      </c>
      <c s="50" t="str">
        <f>IF('S.D.PASTE SHEET'!Z849="","",'S.D.PASTE SHEET'!Z849)</f>
        <v/>
      </c>
      <c s="50" t="str">
        <f>IF('S.D.PASTE SHEET'!AA849="","",'S.D.PASTE SHEET'!AA849)</f>
        <v/>
      </c>
      <c s="50" t="str">
        <f>IF('S.D.PASTE SHEET'!AB849="","",'S.D.PASTE SHEET'!AB849)</f>
        <v/>
      </c>
      <c s="50" t="str">
        <f>IF('S.D.PASTE SHEET'!AC849="","",'S.D.PASTE SHEET'!AC849)</f>
        <v/>
      </c>
      <c s="50" t="str">
        <f>IF('S.D.PASTE SHEET'!AD849="","",'S.D.PASTE SHEET'!AD849)</f>
        <v/>
      </c>
      <c s="52"/>
      <c s="48" t="str">
        <f>IF(AK849="","",IF(AK849&gt;0,COUNT($AG$2:AG849),""))</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IF(BC849="","",IF(BC849&gt;0,COUNT($AY$2:AY849),""))</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50" spans="1:66" ht="15.75" customHeight="1">
      <c r="A850" s="50" t="str">
        <f>IF('S.D.PASTE SHEET'!A850="","",'S.D.PASTE SHEET'!A850)</f>
        <v/>
      </c>
      <c s="50" t="str">
        <f>IF('S.D.PASTE SHEET'!B850="","",'S.D.PASTE SHEET'!B850)</f>
        <v/>
      </c>
      <c s="50" t="str">
        <f>IF('S.D.PASTE SHEET'!C850="","",'S.D.PASTE SHEET'!C850)</f>
        <v/>
      </c>
      <c s="51" t="str">
        <f>IF('S.D.PASTE SHEET'!D850="","",'S.D.PASTE SHEET'!D850)</f>
        <v/>
      </c>
      <c s="50" t="str">
        <f>IF('S.D.PASTE SHEET'!E850="","",UPPER('S.D.PASTE SHEET'!E850))</f>
        <v/>
      </c>
      <c s="50" t="str">
        <f>IF('S.D.PASTE SHEET'!F850="","",'S.D.PASTE SHEET'!F850)</f>
        <v/>
      </c>
      <c s="50" t="str">
        <f>IF('S.D.PASTE SHEET'!G850="","",UPPER('S.D.PASTE SHEET'!G850))</f>
        <v/>
      </c>
      <c s="50" t="str">
        <f>IF('S.D.PASTE SHEET'!H850="","",UPPER('S.D.PASTE SHEET'!H850))</f>
        <v/>
      </c>
      <c s="50" t="str">
        <f>IF('S.D.PASTE SHEET'!I850="","",'S.D.PASTE SHEET'!I850)</f>
        <v/>
      </c>
      <c s="51" t="str">
        <f>IF('S.D.PASTE SHEET'!J850="","",'S.D.PASTE SHEET'!J850)</f>
        <v/>
      </c>
      <c s="50" t="str">
        <f>IF('S.D.PASTE SHEET'!K850="","",'S.D.PASTE SHEET'!K850)</f>
        <v/>
      </c>
      <c s="50" t="str">
        <f>IF('S.D.PASTE SHEET'!L850="","",'S.D.PASTE SHEET'!L850)</f>
        <v/>
      </c>
      <c s="50" t="str">
        <f>IF('S.D.PASTE SHEET'!M850="","",'S.D.PASTE SHEET'!M850)</f>
        <v/>
      </c>
      <c s="50" t="str">
        <f>IF('S.D.PASTE SHEET'!N850="","",'S.D.PASTE SHEET'!N850)</f>
        <v/>
      </c>
      <c s="50" t="str">
        <f>IF('S.D.PASTE SHEET'!O850="","",'S.D.PASTE SHEET'!O850)</f>
        <v/>
      </c>
      <c s="50" t="str">
        <f>IF('S.D.PASTE SHEET'!P850="","",'S.D.PASTE SHEET'!P850)</f>
        <v/>
      </c>
      <c s="50" t="str">
        <f>IF('S.D.PASTE SHEET'!Q850="","",'S.D.PASTE SHEET'!Q850)</f>
        <v/>
      </c>
      <c s="50" t="str">
        <f>IF('S.D.PASTE SHEET'!R850="","",'S.D.PASTE SHEET'!R850)</f>
        <v/>
      </c>
      <c s="50" t="str">
        <f>IF('S.D.PASTE SHEET'!S850="","",'S.D.PASTE SHEET'!S850)</f>
        <v/>
      </c>
      <c s="50" t="str">
        <f>IF('S.D.PASTE SHEET'!T850="","",'S.D.PASTE SHEET'!T850)</f>
        <v/>
      </c>
      <c s="50" t="str">
        <f>IF('S.D.PASTE SHEET'!U850="","",'S.D.PASTE SHEET'!U850)</f>
        <v/>
      </c>
      <c s="50" t="str">
        <f>IF('S.D.PASTE SHEET'!V850="","",'S.D.PASTE SHEET'!V850)</f>
        <v/>
      </c>
      <c s="50" t="str">
        <f>IF('S.D.PASTE SHEET'!W850="","",'S.D.PASTE SHEET'!W850)</f>
        <v/>
      </c>
      <c s="50" t="str">
        <f>IF('S.D.PASTE SHEET'!X850="","",'S.D.PASTE SHEET'!X850)</f>
        <v/>
      </c>
      <c s="50" t="str">
        <f>IF('S.D.PASTE SHEET'!Y850="","",'S.D.PASTE SHEET'!Y850)</f>
        <v/>
      </c>
      <c s="50" t="str">
        <f>IF('S.D.PASTE SHEET'!Z850="","",'S.D.PASTE SHEET'!Z850)</f>
        <v/>
      </c>
      <c s="50" t="str">
        <f>IF('S.D.PASTE SHEET'!AA850="","",'S.D.PASTE SHEET'!AA850)</f>
        <v/>
      </c>
      <c s="50" t="str">
        <f>IF('S.D.PASTE SHEET'!AB850="","",'S.D.PASTE SHEET'!AB850)</f>
        <v/>
      </c>
      <c s="50" t="str">
        <f>IF('S.D.PASTE SHEET'!AC850="","",'S.D.PASTE SHEET'!AC850)</f>
        <v/>
      </c>
      <c s="50" t="str">
        <f>IF('S.D.PASTE SHEET'!AD850="","",'S.D.PASTE SHEET'!AD850)</f>
        <v/>
      </c>
      <c s="52"/>
      <c s="48" t="str">
        <f>IF(AK850="","",IF(AK850&gt;0,COUNT($AG$2:AG850),""))</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IF(BC850="","",IF(BC850&gt;0,COUNT($AY$2:AY850),""))</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51" spans="1:66" ht="15.75" customHeight="1">
      <c r="A851" s="50" t="str">
        <f>IF('S.D.PASTE SHEET'!A851="","",'S.D.PASTE SHEET'!A851)</f>
        <v/>
      </c>
      <c s="50" t="str">
        <f>IF('S.D.PASTE SHEET'!B851="","",'S.D.PASTE SHEET'!B851)</f>
        <v/>
      </c>
      <c s="50" t="str">
        <f>IF('S.D.PASTE SHEET'!C851="","",'S.D.PASTE SHEET'!C851)</f>
        <v/>
      </c>
      <c s="51" t="str">
        <f>IF('S.D.PASTE SHEET'!D851="","",'S.D.PASTE SHEET'!D851)</f>
        <v/>
      </c>
      <c s="50" t="str">
        <f>IF('S.D.PASTE SHEET'!E851="","",UPPER('S.D.PASTE SHEET'!E851))</f>
        <v/>
      </c>
      <c s="50" t="str">
        <f>IF('S.D.PASTE SHEET'!F851="","",'S.D.PASTE SHEET'!F851)</f>
        <v/>
      </c>
      <c s="50" t="str">
        <f>IF('S.D.PASTE SHEET'!G851="","",UPPER('S.D.PASTE SHEET'!G851))</f>
        <v/>
      </c>
      <c s="50" t="str">
        <f>IF('S.D.PASTE SHEET'!H851="","",UPPER('S.D.PASTE SHEET'!H851))</f>
        <v/>
      </c>
      <c s="50" t="str">
        <f>IF('S.D.PASTE SHEET'!I851="","",'S.D.PASTE SHEET'!I851)</f>
        <v/>
      </c>
      <c s="51" t="str">
        <f>IF('S.D.PASTE SHEET'!J851="","",'S.D.PASTE SHEET'!J851)</f>
        <v/>
      </c>
      <c s="50" t="str">
        <f>IF('S.D.PASTE SHEET'!K851="","",'S.D.PASTE SHEET'!K851)</f>
        <v/>
      </c>
      <c s="50" t="str">
        <f>IF('S.D.PASTE SHEET'!L851="","",'S.D.PASTE SHEET'!L851)</f>
        <v/>
      </c>
      <c s="50" t="str">
        <f>IF('S.D.PASTE SHEET'!M851="","",'S.D.PASTE SHEET'!M851)</f>
        <v/>
      </c>
      <c s="50" t="str">
        <f>IF('S.D.PASTE SHEET'!N851="","",'S.D.PASTE SHEET'!N851)</f>
        <v/>
      </c>
      <c s="50" t="str">
        <f>IF('S.D.PASTE SHEET'!O851="","",'S.D.PASTE SHEET'!O851)</f>
        <v/>
      </c>
      <c s="50" t="str">
        <f>IF('S.D.PASTE SHEET'!P851="","",'S.D.PASTE SHEET'!P851)</f>
        <v/>
      </c>
      <c s="50" t="str">
        <f>IF('S.D.PASTE SHEET'!Q851="","",'S.D.PASTE SHEET'!Q851)</f>
        <v/>
      </c>
      <c s="50" t="str">
        <f>IF('S.D.PASTE SHEET'!R851="","",'S.D.PASTE SHEET'!R851)</f>
        <v/>
      </c>
      <c s="50" t="str">
        <f>IF('S.D.PASTE SHEET'!S851="","",'S.D.PASTE SHEET'!S851)</f>
        <v/>
      </c>
      <c s="50" t="str">
        <f>IF('S.D.PASTE SHEET'!T851="","",'S.D.PASTE SHEET'!T851)</f>
        <v/>
      </c>
      <c s="50" t="str">
        <f>IF('S.D.PASTE SHEET'!U851="","",'S.D.PASTE SHEET'!U851)</f>
        <v/>
      </c>
      <c s="50" t="str">
        <f>IF('S.D.PASTE SHEET'!V851="","",'S.D.PASTE SHEET'!V851)</f>
        <v/>
      </c>
      <c s="50" t="str">
        <f>IF('S.D.PASTE SHEET'!W851="","",'S.D.PASTE SHEET'!W851)</f>
        <v/>
      </c>
      <c s="50" t="str">
        <f>IF('S.D.PASTE SHEET'!X851="","",'S.D.PASTE SHEET'!X851)</f>
        <v/>
      </c>
      <c s="50" t="str">
        <f>IF('S.D.PASTE SHEET'!Y851="","",'S.D.PASTE SHEET'!Y851)</f>
        <v/>
      </c>
      <c s="50" t="str">
        <f>IF('S.D.PASTE SHEET'!Z851="","",'S.D.PASTE SHEET'!Z851)</f>
        <v/>
      </c>
      <c s="50" t="str">
        <f>IF('S.D.PASTE SHEET'!AA851="","",'S.D.PASTE SHEET'!AA851)</f>
        <v/>
      </c>
      <c s="50" t="str">
        <f>IF('S.D.PASTE SHEET'!AB851="","",'S.D.PASTE SHEET'!AB851)</f>
        <v/>
      </c>
      <c s="50" t="str">
        <f>IF('S.D.PASTE SHEET'!AC851="","",'S.D.PASTE SHEET'!AC851)</f>
        <v/>
      </c>
      <c s="50" t="str">
        <f>IF('S.D.PASTE SHEET'!AD851="","",'S.D.PASTE SHEET'!AD851)</f>
        <v/>
      </c>
      <c s="52"/>
      <c s="48" t="str">
        <f>IF(AK851="","",IF(AK851&gt;0,COUNT($AG$2:AG851),""))</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IF(BC851="","",IF(BC851&gt;0,COUNT($AY$2:AY851),""))</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52" spans="1:66" ht="15.75" customHeight="1">
      <c r="A852" s="50" t="str">
        <f>IF('S.D.PASTE SHEET'!A852="","",'S.D.PASTE SHEET'!A852)</f>
        <v/>
      </c>
      <c s="50" t="str">
        <f>IF('S.D.PASTE SHEET'!B852="","",'S.D.PASTE SHEET'!B852)</f>
        <v/>
      </c>
      <c s="50" t="str">
        <f>IF('S.D.PASTE SHEET'!C852="","",'S.D.PASTE SHEET'!C852)</f>
        <v/>
      </c>
      <c s="51" t="str">
        <f>IF('S.D.PASTE SHEET'!D852="","",'S.D.PASTE SHEET'!D852)</f>
        <v/>
      </c>
      <c s="50" t="str">
        <f>IF('S.D.PASTE SHEET'!E852="","",UPPER('S.D.PASTE SHEET'!E852))</f>
        <v/>
      </c>
      <c s="50" t="str">
        <f>IF('S.D.PASTE SHEET'!F852="","",'S.D.PASTE SHEET'!F852)</f>
        <v/>
      </c>
      <c s="50" t="str">
        <f>IF('S.D.PASTE SHEET'!G852="","",UPPER('S.D.PASTE SHEET'!G852))</f>
        <v/>
      </c>
      <c s="50" t="str">
        <f>IF('S.D.PASTE SHEET'!H852="","",UPPER('S.D.PASTE SHEET'!H852))</f>
        <v/>
      </c>
      <c s="50" t="str">
        <f>IF('S.D.PASTE SHEET'!I852="","",'S.D.PASTE SHEET'!I852)</f>
        <v/>
      </c>
      <c s="51" t="str">
        <f>IF('S.D.PASTE SHEET'!J852="","",'S.D.PASTE SHEET'!J852)</f>
        <v/>
      </c>
      <c s="50" t="str">
        <f>IF('S.D.PASTE SHEET'!K852="","",'S.D.PASTE SHEET'!K852)</f>
        <v/>
      </c>
      <c s="50" t="str">
        <f>IF('S.D.PASTE SHEET'!L852="","",'S.D.PASTE SHEET'!L852)</f>
        <v/>
      </c>
      <c s="50" t="str">
        <f>IF('S.D.PASTE SHEET'!M852="","",'S.D.PASTE SHEET'!M852)</f>
        <v/>
      </c>
      <c s="50" t="str">
        <f>IF('S.D.PASTE SHEET'!N852="","",'S.D.PASTE SHEET'!N852)</f>
        <v/>
      </c>
      <c s="50" t="str">
        <f>IF('S.D.PASTE SHEET'!O852="","",'S.D.PASTE SHEET'!O852)</f>
        <v/>
      </c>
      <c s="50" t="str">
        <f>IF('S.D.PASTE SHEET'!P852="","",'S.D.PASTE SHEET'!P852)</f>
        <v/>
      </c>
      <c s="50" t="str">
        <f>IF('S.D.PASTE SHEET'!Q852="","",'S.D.PASTE SHEET'!Q852)</f>
        <v/>
      </c>
      <c s="50" t="str">
        <f>IF('S.D.PASTE SHEET'!R852="","",'S.D.PASTE SHEET'!R852)</f>
        <v/>
      </c>
      <c s="50" t="str">
        <f>IF('S.D.PASTE SHEET'!S852="","",'S.D.PASTE SHEET'!S852)</f>
        <v/>
      </c>
      <c s="50" t="str">
        <f>IF('S.D.PASTE SHEET'!T852="","",'S.D.PASTE SHEET'!T852)</f>
        <v/>
      </c>
      <c s="50" t="str">
        <f>IF('S.D.PASTE SHEET'!U852="","",'S.D.PASTE SHEET'!U852)</f>
        <v/>
      </c>
      <c s="50" t="str">
        <f>IF('S.D.PASTE SHEET'!V852="","",'S.D.PASTE SHEET'!V852)</f>
        <v/>
      </c>
      <c s="50" t="str">
        <f>IF('S.D.PASTE SHEET'!W852="","",'S.D.PASTE SHEET'!W852)</f>
        <v/>
      </c>
      <c s="50" t="str">
        <f>IF('S.D.PASTE SHEET'!X852="","",'S.D.PASTE SHEET'!X852)</f>
        <v/>
      </c>
      <c s="50" t="str">
        <f>IF('S.D.PASTE SHEET'!Y852="","",'S.D.PASTE SHEET'!Y852)</f>
        <v/>
      </c>
      <c s="50" t="str">
        <f>IF('S.D.PASTE SHEET'!Z852="","",'S.D.PASTE SHEET'!Z852)</f>
        <v/>
      </c>
      <c s="50" t="str">
        <f>IF('S.D.PASTE SHEET'!AA852="","",'S.D.PASTE SHEET'!AA852)</f>
        <v/>
      </c>
      <c s="50" t="str">
        <f>IF('S.D.PASTE SHEET'!AB852="","",'S.D.PASTE SHEET'!AB852)</f>
        <v/>
      </c>
      <c s="50" t="str">
        <f>IF('S.D.PASTE SHEET'!AC852="","",'S.D.PASTE SHEET'!AC852)</f>
        <v/>
      </c>
      <c s="50" t="str">
        <f>IF('S.D.PASTE SHEET'!AD852="","",'S.D.PASTE SHEET'!AD852)</f>
        <v/>
      </c>
      <c s="52"/>
      <c s="48" t="str">
        <f>IF(AK852="","",IF(AK852&gt;0,COUNT($AG$2:AG852),""))</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IF(BC852="","",IF(BC852&gt;0,COUNT($AY$2:AY852),""))</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53" spans="1:66" ht="15.75" customHeight="1">
      <c r="A853" s="50" t="str">
        <f>IF('S.D.PASTE SHEET'!A853="","",'S.D.PASTE SHEET'!A853)</f>
        <v/>
      </c>
      <c s="50" t="str">
        <f>IF('S.D.PASTE SHEET'!B853="","",'S.D.PASTE SHEET'!B853)</f>
        <v/>
      </c>
      <c s="50" t="str">
        <f>IF('S.D.PASTE SHEET'!C853="","",'S.D.PASTE SHEET'!C853)</f>
        <v/>
      </c>
      <c s="51" t="str">
        <f>IF('S.D.PASTE SHEET'!D853="","",'S.D.PASTE SHEET'!D853)</f>
        <v/>
      </c>
      <c s="50" t="str">
        <f>IF('S.D.PASTE SHEET'!E853="","",UPPER('S.D.PASTE SHEET'!E853))</f>
        <v/>
      </c>
      <c s="50" t="str">
        <f>IF('S.D.PASTE SHEET'!F853="","",'S.D.PASTE SHEET'!F853)</f>
        <v/>
      </c>
      <c s="50" t="str">
        <f>IF('S.D.PASTE SHEET'!G853="","",UPPER('S.D.PASTE SHEET'!G853))</f>
        <v/>
      </c>
      <c s="50" t="str">
        <f>IF('S.D.PASTE SHEET'!H853="","",UPPER('S.D.PASTE SHEET'!H853))</f>
        <v/>
      </c>
      <c s="50" t="str">
        <f>IF('S.D.PASTE SHEET'!I853="","",'S.D.PASTE SHEET'!I853)</f>
        <v/>
      </c>
      <c s="51" t="str">
        <f>IF('S.D.PASTE SHEET'!J853="","",'S.D.PASTE SHEET'!J853)</f>
        <v/>
      </c>
      <c s="50" t="str">
        <f>IF('S.D.PASTE SHEET'!K853="","",'S.D.PASTE SHEET'!K853)</f>
        <v/>
      </c>
      <c s="50" t="str">
        <f>IF('S.D.PASTE SHEET'!L853="","",'S.D.PASTE SHEET'!L853)</f>
        <v/>
      </c>
      <c s="50" t="str">
        <f>IF('S.D.PASTE SHEET'!M853="","",'S.D.PASTE SHEET'!M853)</f>
        <v/>
      </c>
      <c s="50" t="str">
        <f>IF('S.D.PASTE SHEET'!N853="","",'S.D.PASTE SHEET'!N853)</f>
        <v/>
      </c>
      <c s="50" t="str">
        <f>IF('S.D.PASTE SHEET'!O853="","",'S.D.PASTE SHEET'!O853)</f>
        <v/>
      </c>
      <c s="50" t="str">
        <f>IF('S.D.PASTE SHEET'!P853="","",'S.D.PASTE SHEET'!P853)</f>
        <v/>
      </c>
      <c s="50" t="str">
        <f>IF('S.D.PASTE SHEET'!Q853="","",'S.D.PASTE SHEET'!Q853)</f>
        <v/>
      </c>
      <c s="50" t="str">
        <f>IF('S.D.PASTE SHEET'!R853="","",'S.D.PASTE SHEET'!R853)</f>
        <v/>
      </c>
      <c s="50" t="str">
        <f>IF('S.D.PASTE SHEET'!S853="","",'S.D.PASTE SHEET'!S853)</f>
        <v/>
      </c>
      <c s="50" t="str">
        <f>IF('S.D.PASTE SHEET'!T853="","",'S.D.PASTE SHEET'!T853)</f>
        <v/>
      </c>
      <c s="50" t="str">
        <f>IF('S.D.PASTE SHEET'!U853="","",'S.D.PASTE SHEET'!U853)</f>
        <v/>
      </c>
      <c s="50" t="str">
        <f>IF('S.D.PASTE SHEET'!V853="","",'S.D.PASTE SHEET'!V853)</f>
        <v/>
      </c>
      <c s="50" t="str">
        <f>IF('S.D.PASTE SHEET'!W853="","",'S.D.PASTE SHEET'!W853)</f>
        <v/>
      </c>
      <c s="50" t="str">
        <f>IF('S.D.PASTE SHEET'!X853="","",'S.D.PASTE SHEET'!X853)</f>
        <v/>
      </c>
      <c s="50" t="str">
        <f>IF('S.D.PASTE SHEET'!Y853="","",'S.D.PASTE SHEET'!Y853)</f>
        <v/>
      </c>
      <c s="50" t="str">
        <f>IF('S.D.PASTE SHEET'!Z853="","",'S.D.PASTE SHEET'!Z853)</f>
        <v/>
      </c>
      <c s="50" t="str">
        <f>IF('S.D.PASTE SHEET'!AA853="","",'S.D.PASTE SHEET'!AA853)</f>
        <v/>
      </c>
      <c s="50" t="str">
        <f>IF('S.D.PASTE SHEET'!AB853="","",'S.D.PASTE SHEET'!AB853)</f>
        <v/>
      </c>
      <c s="50" t="str">
        <f>IF('S.D.PASTE SHEET'!AC853="","",'S.D.PASTE SHEET'!AC853)</f>
        <v/>
      </c>
      <c s="50" t="str">
        <f>IF('S.D.PASTE SHEET'!AD853="","",'S.D.PASTE SHEET'!AD853)</f>
        <v/>
      </c>
      <c s="52"/>
      <c s="48" t="str">
        <f>IF(AK853="","",IF(AK853&gt;0,COUNT($AG$2:AG853),""))</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IF(BC853="","",IF(BC853&gt;0,COUNT($AY$2:AY853),""))</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54" spans="1:66" ht="15.75" customHeight="1">
      <c r="A854" s="50" t="str">
        <f>IF('S.D.PASTE SHEET'!A854="","",'S.D.PASTE SHEET'!A854)</f>
        <v/>
      </c>
      <c s="50" t="str">
        <f>IF('S.D.PASTE SHEET'!B854="","",'S.D.PASTE SHEET'!B854)</f>
        <v/>
      </c>
      <c s="50" t="str">
        <f>IF('S.D.PASTE SHEET'!C854="","",'S.D.PASTE SHEET'!C854)</f>
        <v/>
      </c>
      <c s="51" t="str">
        <f>IF('S.D.PASTE SHEET'!D854="","",'S.D.PASTE SHEET'!D854)</f>
        <v/>
      </c>
      <c s="50" t="str">
        <f>IF('S.D.PASTE SHEET'!E854="","",UPPER('S.D.PASTE SHEET'!E854))</f>
        <v/>
      </c>
      <c s="50" t="str">
        <f>IF('S.D.PASTE SHEET'!F854="","",'S.D.PASTE SHEET'!F854)</f>
        <v/>
      </c>
      <c s="50" t="str">
        <f>IF('S.D.PASTE SHEET'!G854="","",UPPER('S.D.PASTE SHEET'!G854))</f>
        <v/>
      </c>
      <c s="50" t="str">
        <f>IF('S.D.PASTE SHEET'!H854="","",UPPER('S.D.PASTE SHEET'!H854))</f>
        <v/>
      </c>
      <c s="50" t="str">
        <f>IF('S.D.PASTE SHEET'!I854="","",'S.D.PASTE SHEET'!I854)</f>
        <v/>
      </c>
      <c s="51" t="str">
        <f>IF('S.D.PASTE SHEET'!J854="","",'S.D.PASTE SHEET'!J854)</f>
        <v/>
      </c>
      <c s="50" t="str">
        <f>IF('S.D.PASTE SHEET'!K854="","",'S.D.PASTE SHEET'!K854)</f>
        <v/>
      </c>
      <c s="50" t="str">
        <f>IF('S.D.PASTE SHEET'!L854="","",'S.D.PASTE SHEET'!L854)</f>
        <v/>
      </c>
      <c s="50" t="str">
        <f>IF('S.D.PASTE SHEET'!M854="","",'S.D.PASTE SHEET'!M854)</f>
        <v/>
      </c>
      <c s="50" t="str">
        <f>IF('S.D.PASTE SHEET'!N854="","",'S.D.PASTE SHEET'!N854)</f>
        <v/>
      </c>
      <c s="50" t="str">
        <f>IF('S.D.PASTE SHEET'!O854="","",'S.D.PASTE SHEET'!O854)</f>
        <v/>
      </c>
      <c s="50" t="str">
        <f>IF('S.D.PASTE SHEET'!P854="","",'S.D.PASTE SHEET'!P854)</f>
        <v/>
      </c>
      <c s="50" t="str">
        <f>IF('S.D.PASTE SHEET'!Q854="","",'S.D.PASTE SHEET'!Q854)</f>
        <v/>
      </c>
      <c s="50" t="str">
        <f>IF('S.D.PASTE SHEET'!R854="","",'S.D.PASTE SHEET'!R854)</f>
        <v/>
      </c>
      <c s="50" t="str">
        <f>IF('S.D.PASTE SHEET'!S854="","",'S.D.PASTE SHEET'!S854)</f>
        <v/>
      </c>
      <c s="50" t="str">
        <f>IF('S.D.PASTE SHEET'!T854="","",'S.D.PASTE SHEET'!T854)</f>
        <v/>
      </c>
      <c s="50" t="str">
        <f>IF('S.D.PASTE SHEET'!U854="","",'S.D.PASTE SHEET'!U854)</f>
        <v/>
      </c>
      <c s="50" t="str">
        <f>IF('S.D.PASTE SHEET'!V854="","",'S.D.PASTE SHEET'!V854)</f>
        <v/>
      </c>
      <c s="50" t="str">
        <f>IF('S.D.PASTE SHEET'!W854="","",'S.D.PASTE SHEET'!W854)</f>
        <v/>
      </c>
      <c s="50" t="str">
        <f>IF('S.D.PASTE SHEET'!X854="","",'S.D.PASTE SHEET'!X854)</f>
        <v/>
      </c>
      <c s="50" t="str">
        <f>IF('S.D.PASTE SHEET'!Y854="","",'S.D.PASTE SHEET'!Y854)</f>
        <v/>
      </c>
      <c s="50" t="str">
        <f>IF('S.D.PASTE SHEET'!Z854="","",'S.D.PASTE SHEET'!Z854)</f>
        <v/>
      </c>
      <c s="50" t="str">
        <f>IF('S.D.PASTE SHEET'!AA854="","",'S.D.PASTE SHEET'!AA854)</f>
        <v/>
      </c>
      <c s="50" t="str">
        <f>IF('S.D.PASTE SHEET'!AB854="","",'S.D.PASTE SHEET'!AB854)</f>
        <v/>
      </c>
      <c s="50" t="str">
        <f>IF('S.D.PASTE SHEET'!AC854="","",'S.D.PASTE SHEET'!AC854)</f>
        <v/>
      </c>
      <c s="50" t="str">
        <f>IF('S.D.PASTE SHEET'!AD854="","",'S.D.PASTE SHEET'!AD854)</f>
        <v/>
      </c>
      <c s="52"/>
      <c s="48" t="str">
        <f>IF(AK854="","",IF(AK854&gt;0,COUNT($AG$2:AG854),""))</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IF(BC854="","",IF(BC854&gt;0,COUNT($AY$2:AY854),""))</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55" spans="1:66" ht="15.75" customHeight="1">
      <c r="A855" s="50" t="str">
        <f>IF('S.D.PASTE SHEET'!A855="","",'S.D.PASTE SHEET'!A855)</f>
        <v/>
      </c>
      <c s="50" t="str">
        <f>IF('S.D.PASTE SHEET'!B855="","",'S.D.PASTE SHEET'!B855)</f>
        <v/>
      </c>
      <c s="50" t="str">
        <f>IF('S.D.PASTE SHEET'!C855="","",'S.D.PASTE SHEET'!C855)</f>
        <v/>
      </c>
      <c s="51" t="str">
        <f>IF('S.D.PASTE SHEET'!D855="","",'S.D.PASTE SHEET'!D855)</f>
        <v/>
      </c>
      <c s="50" t="str">
        <f>IF('S.D.PASTE SHEET'!E855="","",UPPER('S.D.PASTE SHEET'!E855))</f>
        <v/>
      </c>
      <c s="50" t="str">
        <f>IF('S.D.PASTE SHEET'!F855="","",'S.D.PASTE SHEET'!F855)</f>
        <v/>
      </c>
      <c s="50" t="str">
        <f>IF('S.D.PASTE SHEET'!G855="","",UPPER('S.D.PASTE SHEET'!G855))</f>
        <v/>
      </c>
      <c s="50" t="str">
        <f>IF('S.D.PASTE SHEET'!H855="","",UPPER('S.D.PASTE SHEET'!H855))</f>
        <v/>
      </c>
      <c s="50" t="str">
        <f>IF('S.D.PASTE SHEET'!I855="","",'S.D.PASTE SHEET'!I855)</f>
        <v/>
      </c>
      <c s="51" t="str">
        <f>IF('S.D.PASTE SHEET'!J855="","",'S.D.PASTE SHEET'!J855)</f>
        <v/>
      </c>
      <c s="50" t="str">
        <f>IF('S.D.PASTE SHEET'!K855="","",'S.D.PASTE SHEET'!K855)</f>
        <v/>
      </c>
      <c s="50" t="str">
        <f>IF('S.D.PASTE SHEET'!L855="","",'S.D.PASTE SHEET'!L855)</f>
        <v/>
      </c>
      <c s="50" t="str">
        <f>IF('S.D.PASTE SHEET'!M855="","",'S.D.PASTE SHEET'!M855)</f>
        <v/>
      </c>
      <c s="50" t="str">
        <f>IF('S.D.PASTE SHEET'!N855="","",'S.D.PASTE SHEET'!N855)</f>
        <v/>
      </c>
      <c s="50" t="str">
        <f>IF('S.D.PASTE SHEET'!O855="","",'S.D.PASTE SHEET'!O855)</f>
        <v/>
      </c>
      <c s="50" t="str">
        <f>IF('S.D.PASTE SHEET'!P855="","",'S.D.PASTE SHEET'!P855)</f>
        <v/>
      </c>
      <c s="50" t="str">
        <f>IF('S.D.PASTE SHEET'!Q855="","",'S.D.PASTE SHEET'!Q855)</f>
        <v/>
      </c>
      <c s="50" t="str">
        <f>IF('S.D.PASTE SHEET'!R855="","",'S.D.PASTE SHEET'!R855)</f>
        <v/>
      </c>
      <c s="50" t="str">
        <f>IF('S.D.PASTE SHEET'!S855="","",'S.D.PASTE SHEET'!S855)</f>
        <v/>
      </c>
      <c s="50" t="str">
        <f>IF('S.D.PASTE SHEET'!T855="","",'S.D.PASTE SHEET'!T855)</f>
        <v/>
      </c>
      <c s="50" t="str">
        <f>IF('S.D.PASTE SHEET'!U855="","",'S.D.PASTE SHEET'!U855)</f>
        <v/>
      </c>
      <c s="50" t="str">
        <f>IF('S.D.PASTE SHEET'!V855="","",'S.D.PASTE SHEET'!V855)</f>
        <v/>
      </c>
      <c s="50" t="str">
        <f>IF('S.D.PASTE SHEET'!W855="","",'S.D.PASTE SHEET'!W855)</f>
        <v/>
      </c>
      <c s="50" t="str">
        <f>IF('S.D.PASTE SHEET'!X855="","",'S.D.PASTE SHEET'!X855)</f>
        <v/>
      </c>
      <c s="50" t="str">
        <f>IF('S.D.PASTE SHEET'!Y855="","",'S.D.PASTE SHEET'!Y855)</f>
        <v/>
      </c>
      <c s="50" t="str">
        <f>IF('S.D.PASTE SHEET'!Z855="","",'S.D.PASTE SHEET'!Z855)</f>
        <v/>
      </c>
      <c s="50" t="str">
        <f>IF('S.D.PASTE SHEET'!AA855="","",'S.D.PASTE SHEET'!AA855)</f>
        <v/>
      </c>
      <c s="50" t="str">
        <f>IF('S.D.PASTE SHEET'!AB855="","",'S.D.PASTE SHEET'!AB855)</f>
        <v/>
      </c>
      <c s="50" t="str">
        <f>IF('S.D.PASTE SHEET'!AC855="","",'S.D.PASTE SHEET'!AC855)</f>
        <v/>
      </c>
      <c s="50" t="str">
        <f>IF('S.D.PASTE SHEET'!AD855="","",'S.D.PASTE SHEET'!AD855)</f>
        <v/>
      </c>
      <c s="52"/>
      <c s="48" t="str">
        <f>IF(AK855="","",IF(AK855&gt;0,COUNT($AG$2:AG855),""))</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IF(BC855="","",IF(BC855&gt;0,COUNT($AY$2:AY855),""))</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56" spans="1:66" ht="15.75" customHeight="1">
      <c r="A856" s="50" t="str">
        <f>IF('S.D.PASTE SHEET'!A856="","",'S.D.PASTE SHEET'!A856)</f>
        <v/>
      </c>
      <c s="50" t="str">
        <f>IF('S.D.PASTE SHEET'!B856="","",'S.D.PASTE SHEET'!B856)</f>
        <v/>
      </c>
      <c s="50" t="str">
        <f>IF('S.D.PASTE SHEET'!C856="","",'S.D.PASTE SHEET'!C856)</f>
        <v/>
      </c>
      <c s="51" t="str">
        <f>IF('S.D.PASTE SHEET'!D856="","",'S.D.PASTE SHEET'!D856)</f>
        <v/>
      </c>
      <c s="50" t="str">
        <f>IF('S.D.PASTE SHEET'!E856="","",UPPER('S.D.PASTE SHEET'!E856))</f>
        <v/>
      </c>
      <c s="50" t="str">
        <f>IF('S.D.PASTE SHEET'!F856="","",'S.D.PASTE SHEET'!F856)</f>
        <v/>
      </c>
      <c s="50" t="str">
        <f>IF('S.D.PASTE SHEET'!G856="","",UPPER('S.D.PASTE SHEET'!G856))</f>
        <v/>
      </c>
      <c s="50" t="str">
        <f>IF('S.D.PASTE SHEET'!H856="","",UPPER('S.D.PASTE SHEET'!H856))</f>
        <v/>
      </c>
      <c s="50" t="str">
        <f>IF('S.D.PASTE SHEET'!I856="","",'S.D.PASTE SHEET'!I856)</f>
        <v/>
      </c>
      <c s="51" t="str">
        <f>IF('S.D.PASTE SHEET'!J856="","",'S.D.PASTE SHEET'!J856)</f>
        <v/>
      </c>
      <c s="50" t="str">
        <f>IF('S.D.PASTE SHEET'!K856="","",'S.D.PASTE SHEET'!K856)</f>
        <v/>
      </c>
      <c s="50" t="str">
        <f>IF('S.D.PASTE SHEET'!L856="","",'S.D.PASTE SHEET'!L856)</f>
        <v/>
      </c>
      <c s="50" t="str">
        <f>IF('S.D.PASTE SHEET'!M856="","",'S.D.PASTE SHEET'!M856)</f>
        <v/>
      </c>
      <c s="50" t="str">
        <f>IF('S.D.PASTE SHEET'!N856="","",'S.D.PASTE SHEET'!N856)</f>
        <v/>
      </c>
      <c s="50" t="str">
        <f>IF('S.D.PASTE SHEET'!O856="","",'S.D.PASTE SHEET'!O856)</f>
        <v/>
      </c>
      <c s="50" t="str">
        <f>IF('S.D.PASTE SHEET'!P856="","",'S.D.PASTE SHEET'!P856)</f>
        <v/>
      </c>
      <c s="50" t="str">
        <f>IF('S.D.PASTE SHEET'!Q856="","",'S.D.PASTE SHEET'!Q856)</f>
        <v/>
      </c>
      <c s="50" t="str">
        <f>IF('S.D.PASTE SHEET'!R856="","",'S.D.PASTE SHEET'!R856)</f>
        <v/>
      </c>
      <c s="50" t="str">
        <f>IF('S.D.PASTE SHEET'!S856="","",'S.D.PASTE SHEET'!S856)</f>
        <v/>
      </c>
      <c s="50" t="str">
        <f>IF('S.D.PASTE SHEET'!T856="","",'S.D.PASTE SHEET'!T856)</f>
        <v/>
      </c>
      <c s="50" t="str">
        <f>IF('S.D.PASTE SHEET'!U856="","",'S.D.PASTE SHEET'!U856)</f>
        <v/>
      </c>
      <c s="50" t="str">
        <f>IF('S.D.PASTE SHEET'!V856="","",'S.D.PASTE SHEET'!V856)</f>
        <v/>
      </c>
      <c s="50" t="str">
        <f>IF('S.D.PASTE SHEET'!W856="","",'S.D.PASTE SHEET'!W856)</f>
        <v/>
      </c>
      <c s="50" t="str">
        <f>IF('S.D.PASTE SHEET'!X856="","",'S.D.PASTE SHEET'!X856)</f>
        <v/>
      </c>
      <c s="50" t="str">
        <f>IF('S.D.PASTE SHEET'!Y856="","",'S.D.PASTE SHEET'!Y856)</f>
        <v/>
      </c>
      <c s="50" t="str">
        <f>IF('S.D.PASTE SHEET'!Z856="","",'S.D.PASTE SHEET'!Z856)</f>
        <v/>
      </c>
      <c s="50" t="str">
        <f>IF('S.D.PASTE SHEET'!AA856="","",'S.D.PASTE SHEET'!AA856)</f>
        <v/>
      </c>
      <c s="50" t="str">
        <f>IF('S.D.PASTE SHEET'!AB856="","",'S.D.PASTE SHEET'!AB856)</f>
        <v/>
      </c>
      <c s="50" t="str">
        <f>IF('S.D.PASTE SHEET'!AC856="","",'S.D.PASTE SHEET'!AC856)</f>
        <v/>
      </c>
      <c s="50" t="str">
        <f>IF('S.D.PASTE SHEET'!AD856="","",'S.D.PASTE SHEET'!AD856)</f>
        <v/>
      </c>
      <c s="52"/>
      <c s="48" t="str">
        <f>IF(AK856="","",IF(AK856&gt;0,COUNT($AG$2:AG856),""))</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IF(BC856="","",IF(BC856&gt;0,COUNT($AY$2:AY856),""))</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57" spans="1:66" ht="15.75" customHeight="1">
      <c r="A857" s="50" t="str">
        <f>IF('S.D.PASTE SHEET'!A857="","",'S.D.PASTE SHEET'!A857)</f>
        <v/>
      </c>
      <c s="50" t="str">
        <f>IF('S.D.PASTE SHEET'!B857="","",'S.D.PASTE SHEET'!B857)</f>
        <v/>
      </c>
      <c s="50" t="str">
        <f>IF('S.D.PASTE SHEET'!C857="","",'S.D.PASTE SHEET'!C857)</f>
        <v/>
      </c>
      <c s="51" t="str">
        <f>IF('S.D.PASTE SHEET'!D857="","",'S.D.PASTE SHEET'!D857)</f>
        <v/>
      </c>
      <c s="50" t="str">
        <f>IF('S.D.PASTE SHEET'!E857="","",UPPER('S.D.PASTE SHEET'!E857))</f>
        <v/>
      </c>
      <c s="50" t="str">
        <f>IF('S.D.PASTE SHEET'!F857="","",'S.D.PASTE SHEET'!F857)</f>
        <v/>
      </c>
      <c s="50" t="str">
        <f>IF('S.D.PASTE SHEET'!G857="","",UPPER('S.D.PASTE SHEET'!G857))</f>
        <v/>
      </c>
      <c s="50" t="str">
        <f>IF('S.D.PASTE SHEET'!H857="","",UPPER('S.D.PASTE SHEET'!H857))</f>
        <v/>
      </c>
      <c s="50" t="str">
        <f>IF('S.D.PASTE SHEET'!I857="","",'S.D.PASTE SHEET'!I857)</f>
        <v/>
      </c>
      <c s="51" t="str">
        <f>IF('S.D.PASTE SHEET'!J857="","",'S.D.PASTE SHEET'!J857)</f>
        <v/>
      </c>
      <c s="50" t="str">
        <f>IF('S.D.PASTE SHEET'!K857="","",'S.D.PASTE SHEET'!K857)</f>
        <v/>
      </c>
      <c s="50" t="str">
        <f>IF('S.D.PASTE SHEET'!L857="","",'S.D.PASTE SHEET'!L857)</f>
        <v/>
      </c>
      <c s="50" t="str">
        <f>IF('S.D.PASTE SHEET'!M857="","",'S.D.PASTE SHEET'!M857)</f>
        <v/>
      </c>
      <c s="50" t="str">
        <f>IF('S.D.PASTE SHEET'!N857="","",'S.D.PASTE SHEET'!N857)</f>
        <v/>
      </c>
      <c s="50" t="str">
        <f>IF('S.D.PASTE SHEET'!O857="","",'S.D.PASTE SHEET'!O857)</f>
        <v/>
      </c>
      <c s="50" t="str">
        <f>IF('S.D.PASTE SHEET'!P857="","",'S.D.PASTE SHEET'!P857)</f>
        <v/>
      </c>
      <c s="50" t="str">
        <f>IF('S.D.PASTE SHEET'!Q857="","",'S.D.PASTE SHEET'!Q857)</f>
        <v/>
      </c>
      <c s="50" t="str">
        <f>IF('S.D.PASTE SHEET'!R857="","",'S.D.PASTE SHEET'!R857)</f>
        <v/>
      </c>
      <c s="50" t="str">
        <f>IF('S.D.PASTE SHEET'!S857="","",'S.D.PASTE SHEET'!S857)</f>
        <v/>
      </c>
      <c s="50" t="str">
        <f>IF('S.D.PASTE SHEET'!T857="","",'S.D.PASTE SHEET'!T857)</f>
        <v/>
      </c>
      <c s="50" t="str">
        <f>IF('S.D.PASTE SHEET'!U857="","",'S.D.PASTE SHEET'!U857)</f>
        <v/>
      </c>
      <c s="50" t="str">
        <f>IF('S.D.PASTE SHEET'!V857="","",'S.D.PASTE SHEET'!V857)</f>
        <v/>
      </c>
      <c s="50" t="str">
        <f>IF('S.D.PASTE SHEET'!W857="","",'S.D.PASTE SHEET'!W857)</f>
        <v/>
      </c>
      <c s="50" t="str">
        <f>IF('S.D.PASTE SHEET'!X857="","",'S.D.PASTE SHEET'!X857)</f>
        <v/>
      </c>
      <c s="50" t="str">
        <f>IF('S.D.PASTE SHEET'!Y857="","",'S.D.PASTE SHEET'!Y857)</f>
        <v/>
      </c>
      <c s="50" t="str">
        <f>IF('S.D.PASTE SHEET'!Z857="","",'S.D.PASTE SHEET'!Z857)</f>
        <v/>
      </c>
      <c s="50" t="str">
        <f>IF('S.D.PASTE SHEET'!AA857="","",'S.D.PASTE SHEET'!AA857)</f>
        <v/>
      </c>
      <c s="50" t="str">
        <f>IF('S.D.PASTE SHEET'!AB857="","",'S.D.PASTE SHEET'!AB857)</f>
        <v/>
      </c>
      <c s="50" t="str">
        <f>IF('S.D.PASTE SHEET'!AC857="","",'S.D.PASTE SHEET'!AC857)</f>
        <v/>
      </c>
      <c s="50" t="str">
        <f>IF('S.D.PASTE SHEET'!AD857="","",'S.D.PASTE SHEET'!AD857)</f>
        <v/>
      </c>
      <c s="52"/>
      <c s="48" t="str">
        <f>IF(AK857="","",IF(AK857&gt;0,COUNT($AG$2:AG857),""))</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IF(BC857="","",IF(BC857&gt;0,COUNT($AY$2:AY857),""))</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58" spans="1:66" ht="15.75" customHeight="1">
      <c r="A858" s="50" t="str">
        <f>IF('S.D.PASTE SHEET'!A858="","",'S.D.PASTE SHEET'!A858)</f>
        <v/>
      </c>
      <c s="50" t="str">
        <f>IF('S.D.PASTE SHEET'!B858="","",'S.D.PASTE SHEET'!B858)</f>
        <v/>
      </c>
      <c s="50" t="str">
        <f>IF('S.D.PASTE SHEET'!C858="","",'S.D.PASTE SHEET'!C858)</f>
        <v/>
      </c>
      <c s="51" t="str">
        <f>IF('S.D.PASTE SHEET'!D858="","",'S.D.PASTE SHEET'!D858)</f>
        <v/>
      </c>
      <c s="50" t="str">
        <f>IF('S.D.PASTE SHEET'!E858="","",UPPER('S.D.PASTE SHEET'!E858))</f>
        <v/>
      </c>
      <c s="50" t="str">
        <f>IF('S.D.PASTE SHEET'!F858="","",'S.D.PASTE SHEET'!F858)</f>
        <v/>
      </c>
      <c s="50" t="str">
        <f>IF('S.D.PASTE SHEET'!G858="","",UPPER('S.D.PASTE SHEET'!G858))</f>
        <v/>
      </c>
      <c s="50" t="str">
        <f>IF('S.D.PASTE SHEET'!H858="","",UPPER('S.D.PASTE SHEET'!H858))</f>
        <v/>
      </c>
      <c s="50" t="str">
        <f>IF('S.D.PASTE SHEET'!I858="","",'S.D.PASTE SHEET'!I858)</f>
        <v/>
      </c>
      <c s="51" t="str">
        <f>IF('S.D.PASTE SHEET'!J858="","",'S.D.PASTE SHEET'!J858)</f>
        <v/>
      </c>
      <c s="50" t="str">
        <f>IF('S.D.PASTE SHEET'!K858="","",'S.D.PASTE SHEET'!K858)</f>
        <v/>
      </c>
      <c s="50" t="str">
        <f>IF('S.D.PASTE SHEET'!L858="","",'S.D.PASTE SHEET'!L858)</f>
        <v/>
      </c>
      <c s="50" t="str">
        <f>IF('S.D.PASTE SHEET'!M858="","",'S.D.PASTE SHEET'!M858)</f>
        <v/>
      </c>
      <c s="50" t="str">
        <f>IF('S.D.PASTE SHEET'!N858="","",'S.D.PASTE SHEET'!N858)</f>
        <v/>
      </c>
      <c s="50" t="str">
        <f>IF('S.D.PASTE SHEET'!O858="","",'S.D.PASTE SHEET'!O858)</f>
        <v/>
      </c>
      <c s="50" t="str">
        <f>IF('S.D.PASTE SHEET'!P858="","",'S.D.PASTE SHEET'!P858)</f>
        <v/>
      </c>
      <c s="50" t="str">
        <f>IF('S.D.PASTE SHEET'!Q858="","",'S.D.PASTE SHEET'!Q858)</f>
        <v/>
      </c>
      <c s="50" t="str">
        <f>IF('S.D.PASTE SHEET'!R858="","",'S.D.PASTE SHEET'!R858)</f>
        <v/>
      </c>
      <c s="50" t="str">
        <f>IF('S.D.PASTE SHEET'!S858="","",'S.D.PASTE SHEET'!S858)</f>
        <v/>
      </c>
      <c s="50" t="str">
        <f>IF('S.D.PASTE SHEET'!T858="","",'S.D.PASTE SHEET'!T858)</f>
        <v/>
      </c>
      <c s="50" t="str">
        <f>IF('S.D.PASTE SHEET'!U858="","",'S.D.PASTE SHEET'!U858)</f>
        <v/>
      </c>
      <c s="50" t="str">
        <f>IF('S.D.PASTE SHEET'!V858="","",'S.D.PASTE SHEET'!V858)</f>
        <v/>
      </c>
      <c s="50" t="str">
        <f>IF('S.D.PASTE SHEET'!W858="","",'S.D.PASTE SHEET'!W858)</f>
        <v/>
      </c>
      <c s="50" t="str">
        <f>IF('S.D.PASTE SHEET'!X858="","",'S.D.PASTE SHEET'!X858)</f>
        <v/>
      </c>
      <c s="50" t="str">
        <f>IF('S.D.PASTE SHEET'!Y858="","",'S.D.PASTE SHEET'!Y858)</f>
        <v/>
      </c>
      <c s="50" t="str">
        <f>IF('S.D.PASTE SHEET'!Z858="","",'S.D.PASTE SHEET'!Z858)</f>
        <v/>
      </c>
      <c s="50" t="str">
        <f>IF('S.D.PASTE SHEET'!AA858="","",'S.D.PASTE SHEET'!AA858)</f>
        <v/>
      </c>
      <c s="50" t="str">
        <f>IF('S.D.PASTE SHEET'!AB858="","",'S.D.PASTE SHEET'!AB858)</f>
        <v/>
      </c>
      <c s="50" t="str">
        <f>IF('S.D.PASTE SHEET'!AC858="","",'S.D.PASTE SHEET'!AC858)</f>
        <v/>
      </c>
      <c s="50" t="str">
        <f>IF('S.D.PASTE SHEET'!AD858="","",'S.D.PASTE SHEET'!AD858)</f>
        <v/>
      </c>
      <c s="52"/>
      <c s="48" t="str">
        <f>IF(AK858="","",IF(AK858&gt;0,COUNT($AG$2:AG858),""))</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IF(BC858="","",IF(BC858&gt;0,COUNT($AY$2:AY858),""))</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59" spans="1:66" ht="15.75" customHeight="1">
      <c r="A859" s="50" t="str">
        <f>IF('S.D.PASTE SHEET'!A859="","",'S.D.PASTE SHEET'!A859)</f>
        <v/>
      </c>
      <c s="50" t="str">
        <f>IF('S.D.PASTE SHEET'!B859="","",'S.D.PASTE SHEET'!B859)</f>
        <v/>
      </c>
      <c s="50" t="str">
        <f>IF('S.D.PASTE SHEET'!C859="","",'S.D.PASTE SHEET'!C859)</f>
        <v/>
      </c>
      <c s="51" t="str">
        <f>IF('S.D.PASTE SHEET'!D859="","",'S.D.PASTE SHEET'!D859)</f>
        <v/>
      </c>
      <c s="50" t="str">
        <f>IF('S.D.PASTE SHEET'!E859="","",UPPER('S.D.PASTE SHEET'!E859))</f>
        <v/>
      </c>
      <c s="50" t="str">
        <f>IF('S.D.PASTE SHEET'!F859="","",'S.D.PASTE SHEET'!F859)</f>
        <v/>
      </c>
      <c s="50" t="str">
        <f>IF('S.D.PASTE SHEET'!G859="","",UPPER('S.D.PASTE SHEET'!G859))</f>
        <v/>
      </c>
      <c s="50" t="str">
        <f>IF('S.D.PASTE SHEET'!H859="","",UPPER('S.D.PASTE SHEET'!H859))</f>
        <v/>
      </c>
      <c s="50" t="str">
        <f>IF('S.D.PASTE SHEET'!I859="","",'S.D.PASTE SHEET'!I859)</f>
        <v/>
      </c>
      <c s="51" t="str">
        <f>IF('S.D.PASTE SHEET'!J859="","",'S.D.PASTE SHEET'!J859)</f>
        <v/>
      </c>
      <c s="50" t="str">
        <f>IF('S.D.PASTE SHEET'!K859="","",'S.D.PASTE SHEET'!K859)</f>
        <v/>
      </c>
      <c s="50" t="str">
        <f>IF('S.D.PASTE SHEET'!L859="","",'S.D.PASTE SHEET'!L859)</f>
        <v/>
      </c>
      <c s="50" t="str">
        <f>IF('S.D.PASTE SHEET'!M859="","",'S.D.PASTE SHEET'!M859)</f>
        <v/>
      </c>
      <c s="50" t="str">
        <f>IF('S.D.PASTE SHEET'!N859="","",'S.D.PASTE SHEET'!N859)</f>
        <v/>
      </c>
      <c s="50" t="str">
        <f>IF('S.D.PASTE SHEET'!O859="","",'S.D.PASTE SHEET'!O859)</f>
        <v/>
      </c>
      <c s="50" t="str">
        <f>IF('S.D.PASTE SHEET'!P859="","",'S.D.PASTE SHEET'!P859)</f>
        <v/>
      </c>
      <c s="50" t="str">
        <f>IF('S.D.PASTE SHEET'!Q859="","",'S.D.PASTE SHEET'!Q859)</f>
        <v/>
      </c>
      <c s="50" t="str">
        <f>IF('S.D.PASTE SHEET'!R859="","",'S.D.PASTE SHEET'!R859)</f>
        <v/>
      </c>
      <c s="50" t="str">
        <f>IF('S.D.PASTE SHEET'!S859="","",'S.D.PASTE SHEET'!S859)</f>
        <v/>
      </c>
      <c s="50" t="str">
        <f>IF('S.D.PASTE SHEET'!T859="","",'S.D.PASTE SHEET'!T859)</f>
        <v/>
      </c>
      <c s="50" t="str">
        <f>IF('S.D.PASTE SHEET'!U859="","",'S.D.PASTE SHEET'!U859)</f>
        <v/>
      </c>
      <c s="50" t="str">
        <f>IF('S.D.PASTE SHEET'!V859="","",'S.D.PASTE SHEET'!V859)</f>
        <v/>
      </c>
      <c s="50" t="str">
        <f>IF('S.D.PASTE SHEET'!W859="","",'S.D.PASTE SHEET'!W859)</f>
        <v/>
      </c>
      <c s="50" t="str">
        <f>IF('S.D.PASTE SHEET'!X859="","",'S.D.PASTE SHEET'!X859)</f>
        <v/>
      </c>
      <c s="50" t="str">
        <f>IF('S.D.PASTE SHEET'!Y859="","",'S.D.PASTE SHEET'!Y859)</f>
        <v/>
      </c>
      <c s="50" t="str">
        <f>IF('S.D.PASTE SHEET'!Z859="","",'S.D.PASTE SHEET'!Z859)</f>
        <v/>
      </c>
      <c s="50" t="str">
        <f>IF('S.D.PASTE SHEET'!AA859="","",'S.D.PASTE SHEET'!AA859)</f>
        <v/>
      </c>
      <c s="50" t="str">
        <f>IF('S.D.PASTE SHEET'!AB859="","",'S.D.PASTE SHEET'!AB859)</f>
        <v/>
      </c>
      <c s="50" t="str">
        <f>IF('S.D.PASTE SHEET'!AC859="","",'S.D.PASTE SHEET'!AC859)</f>
        <v/>
      </c>
      <c s="50" t="str">
        <f>IF('S.D.PASTE SHEET'!AD859="","",'S.D.PASTE SHEET'!AD859)</f>
        <v/>
      </c>
      <c s="52"/>
      <c s="48" t="str">
        <f>IF(AK859="","",IF(AK859&gt;0,COUNT($AG$2:AG859),""))</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IF(BC859="","",IF(BC859&gt;0,COUNT($AY$2:AY859),""))</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60" spans="1:66" ht="15.75" customHeight="1">
      <c r="A860" s="50" t="str">
        <f>IF('S.D.PASTE SHEET'!A860="","",'S.D.PASTE SHEET'!A860)</f>
        <v/>
      </c>
      <c s="50" t="str">
        <f>IF('S.D.PASTE SHEET'!B860="","",'S.D.PASTE SHEET'!B860)</f>
        <v/>
      </c>
      <c s="50" t="str">
        <f>IF('S.D.PASTE SHEET'!C860="","",'S.D.PASTE SHEET'!C860)</f>
        <v/>
      </c>
      <c s="51" t="str">
        <f>IF('S.D.PASTE SHEET'!D860="","",'S.D.PASTE SHEET'!D860)</f>
        <v/>
      </c>
      <c s="50" t="str">
        <f>IF('S.D.PASTE SHEET'!E860="","",UPPER('S.D.PASTE SHEET'!E860))</f>
        <v/>
      </c>
      <c s="50" t="str">
        <f>IF('S.D.PASTE SHEET'!F860="","",'S.D.PASTE SHEET'!F860)</f>
        <v/>
      </c>
      <c s="50" t="str">
        <f>IF('S.D.PASTE SHEET'!G860="","",UPPER('S.D.PASTE SHEET'!G860))</f>
        <v/>
      </c>
      <c s="50" t="str">
        <f>IF('S.D.PASTE SHEET'!H860="","",UPPER('S.D.PASTE SHEET'!H860))</f>
        <v/>
      </c>
      <c s="50" t="str">
        <f>IF('S.D.PASTE SHEET'!I860="","",'S.D.PASTE SHEET'!I860)</f>
        <v/>
      </c>
      <c s="51" t="str">
        <f>IF('S.D.PASTE SHEET'!J860="","",'S.D.PASTE SHEET'!J860)</f>
        <v/>
      </c>
      <c s="50" t="str">
        <f>IF('S.D.PASTE SHEET'!K860="","",'S.D.PASTE SHEET'!K860)</f>
        <v/>
      </c>
      <c s="50" t="str">
        <f>IF('S.D.PASTE SHEET'!L860="","",'S.D.PASTE SHEET'!L860)</f>
        <v/>
      </c>
      <c s="50" t="str">
        <f>IF('S.D.PASTE SHEET'!M860="","",'S.D.PASTE SHEET'!M860)</f>
        <v/>
      </c>
      <c s="50" t="str">
        <f>IF('S.D.PASTE SHEET'!N860="","",'S.D.PASTE SHEET'!N860)</f>
        <v/>
      </c>
      <c s="50" t="str">
        <f>IF('S.D.PASTE SHEET'!O860="","",'S.D.PASTE SHEET'!O860)</f>
        <v/>
      </c>
      <c s="50" t="str">
        <f>IF('S.D.PASTE SHEET'!P860="","",'S.D.PASTE SHEET'!P860)</f>
        <v/>
      </c>
      <c s="50" t="str">
        <f>IF('S.D.PASTE SHEET'!Q860="","",'S.D.PASTE SHEET'!Q860)</f>
        <v/>
      </c>
      <c s="50" t="str">
        <f>IF('S.D.PASTE SHEET'!R860="","",'S.D.PASTE SHEET'!R860)</f>
        <v/>
      </c>
      <c s="50" t="str">
        <f>IF('S.D.PASTE SHEET'!S860="","",'S.D.PASTE SHEET'!S860)</f>
        <v/>
      </c>
      <c s="50" t="str">
        <f>IF('S.D.PASTE SHEET'!T860="","",'S.D.PASTE SHEET'!T860)</f>
        <v/>
      </c>
      <c s="50" t="str">
        <f>IF('S.D.PASTE SHEET'!U860="","",'S.D.PASTE SHEET'!U860)</f>
        <v/>
      </c>
      <c s="50" t="str">
        <f>IF('S.D.PASTE SHEET'!V860="","",'S.D.PASTE SHEET'!V860)</f>
        <v/>
      </c>
      <c s="50" t="str">
        <f>IF('S.D.PASTE SHEET'!W860="","",'S.D.PASTE SHEET'!W860)</f>
        <v/>
      </c>
      <c s="50" t="str">
        <f>IF('S.D.PASTE SHEET'!X860="","",'S.D.PASTE SHEET'!X860)</f>
        <v/>
      </c>
      <c s="50" t="str">
        <f>IF('S.D.PASTE SHEET'!Y860="","",'S.D.PASTE SHEET'!Y860)</f>
        <v/>
      </c>
      <c s="50" t="str">
        <f>IF('S.D.PASTE SHEET'!Z860="","",'S.D.PASTE SHEET'!Z860)</f>
        <v/>
      </c>
      <c s="50" t="str">
        <f>IF('S.D.PASTE SHEET'!AA860="","",'S.D.PASTE SHEET'!AA860)</f>
        <v/>
      </c>
      <c s="50" t="str">
        <f>IF('S.D.PASTE SHEET'!AB860="","",'S.D.PASTE SHEET'!AB860)</f>
        <v/>
      </c>
      <c s="50" t="str">
        <f>IF('S.D.PASTE SHEET'!AC860="","",'S.D.PASTE SHEET'!AC860)</f>
        <v/>
      </c>
      <c s="50" t="str">
        <f>IF('S.D.PASTE SHEET'!AD860="","",'S.D.PASTE SHEET'!AD860)</f>
        <v/>
      </c>
      <c s="52"/>
      <c s="48" t="str">
        <f>IF(AK860="","",IF(AK860&gt;0,COUNT($AG$2:AG860),""))</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IF(BC860="","",IF(BC860&gt;0,COUNT($AY$2:AY860),""))</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61" spans="1:66" ht="15.75" customHeight="1">
      <c r="A861" s="50" t="str">
        <f>IF('S.D.PASTE SHEET'!A861="","",'S.D.PASTE SHEET'!A861)</f>
        <v/>
      </c>
      <c s="50" t="str">
        <f>IF('S.D.PASTE SHEET'!B861="","",'S.D.PASTE SHEET'!B861)</f>
        <v/>
      </c>
      <c s="50" t="str">
        <f>IF('S.D.PASTE SHEET'!C861="","",'S.D.PASTE SHEET'!C861)</f>
        <v/>
      </c>
      <c s="51" t="str">
        <f>IF('S.D.PASTE SHEET'!D861="","",'S.D.PASTE SHEET'!D861)</f>
        <v/>
      </c>
      <c s="50" t="str">
        <f>IF('S.D.PASTE SHEET'!E861="","",UPPER('S.D.PASTE SHEET'!E861))</f>
        <v/>
      </c>
      <c s="50" t="str">
        <f>IF('S.D.PASTE SHEET'!F861="","",'S.D.PASTE SHEET'!F861)</f>
        <v/>
      </c>
      <c s="50" t="str">
        <f>IF('S.D.PASTE SHEET'!G861="","",UPPER('S.D.PASTE SHEET'!G861))</f>
        <v/>
      </c>
      <c s="50" t="str">
        <f>IF('S.D.PASTE SHEET'!H861="","",UPPER('S.D.PASTE SHEET'!H861))</f>
        <v/>
      </c>
      <c s="50" t="str">
        <f>IF('S.D.PASTE SHEET'!I861="","",'S.D.PASTE SHEET'!I861)</f>
        <v/>
      </c>
      <c s="51" t="str">
        <f>IF('S.D.PASTE SHEET'!J861="","",'S.D.PASTE SHEET'!J861)</f>
        <v/>
      </c>
      <c s="50" t="str">
        <f>IF('S.D.PASTE SHEET'!K861="","",'S.D.PASTE SHEET'!K861)</f>
        <v/>
      </c>
      <c s="50" t="str">
        <f>IF('S.D.PASTE SHEET'!L861="","",'S.D.PASTE SHEET'!L861)</f>
        <v/>
      </c>
      <c s="50" t="str">
        <f>IF('S.D.PASTE SHEET'!M861="","",'S.D.PASTE SHEET'!M861)</f>
        <v/>
      </c>
      <c s="50" t="str">
        <f>IF('S.D.PASTE SHEET'!N861="","",'S.D.PASTE SHEET'!N861)</f>
        <v/>
      </c>
      <c s="50" t="str">
        <f>IF('S.D.PASTE SHEET'!O861="","",'S.D.PASTE SHEET'!O861)</f>
        <v/>
      </c>
      <c s="50" t="str">
        <f>IF('S.D.PASTE SHEET'!P861="","",'S.D.PASTE SHEET'!P861)</f>
        <v/>
      </c>
      <c s="50" t="str">
        <f>IF('S.D.PASTE SHEET'!Q861="","",'S.D.PASTE SHEET'!Q861)</f>
        <v/>
      </c>
      <c s="50" t="str">
        <f>IF('S.D.PASTE SHEET'!R861="","",'S.D.PASTE SHEET'!R861)</f>
        <v/>
      </c>
      <c s="50" t="str">
        <f>IF('S.D.PASTE SHEET'!S861="","",'S.D.PASTE SHEET'!S861)</f>
        <v/>
      </c>
      <c s="50" t="str">
        <f>IF('S.D.PASTE SHEET'!T861="","",'S.D.PASTE SHEET'!T861)</f>
        <v/>
      </c>
      <c s="50" t="str">
        <f>IF('S.D.PASTE SHEET'!U861="","",'S.D.PASTE SHEET'!U861)</f>
        <v/>
      </c>
      <c s="50" t="str">
        <f>IF('S.D.PASTE SHEET'!V861="","",'S.D.PASTE SHEET'!V861)</f>
        <v/>
      </c>
      <c s="50" t="str">
        <f>IF('S.D.PASTE SHEET'!W861="","",'S.D.PASTE SHEET'!W861)</f>
        <v/>
      </c>
      <c s="50" t="str">
        <f>IF('S.D.PASTE SHEET'!X861="","",'S.D.PASTE SHEET'!X861)</f>
        <v/>
      </c>
      <c s="50" t="str">
        <f>IF('S.D.PASTE SHEET'!Y861="","",'S.D.PASTE SHEET'!Y861)</f>
        <v/>
      </c>
      <c s="50" t="str">
        <f>IF('S.D.PASTE SHEET'!Z861="","",'S.D.PASTE SHEET'!Z861)</f>
        <v/>
      </c>
      <c s="50" t="str">
        <f>IF('S.D.PASTE SHEET'!AA861="","",'S.D.PASTE SHEET'!AA861)</f>
        <v/>
      </c>
      <c s="50" t="str">
        <f>IF('S.D.PASTE SHEET'!AB861="","",'S.D.PASTE SHEET'!AB861)</f>
        <v/>
      </c>
      <c s="50" t="str">
        <f>IF('S.D.PASTE SHEET'!AC861="","",'S.D.PASTE SHEET'!AC861)</f>
        <v/>
      </c>
      <c s="50" t="str">
        <f>IF('S.D.PASTE SHEET'!AD861="","",'S.D.PASTE SHEET'!AD861)</f>
        <v/>
      </c>
      <c s="52"/>
      <c s="48" t="str">
        <f>IF(AK861="","",IF(AK861&gt;0,COUNT($AG$2:AG861),""))</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IF(BC861="","",IF(BC861&gt;0,COUNT($AY$2:AY861),""))</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62" spans="1:66" ht="15.75" customHeight="1">
      <c r="A862" s="50" t="str">
        <f>IF('S.D.PASTE SHEET'!A862="","",'S.D.PASTE SHEET'!A862)</f>
        <v/>
      </c>
      <c s="50" t="str">
        <f>IF('S.D.PASTE SHEET'!B862="","",'S.D.PASTE SHEET'!B862)</f>
        <v/>
      </c>
      <c s="50" t="str">
        <f>IF('S.D.PASTE SHEET'!C862="","",'S.D.PASTE SHEET'!C862)</f>
        <v/>
      </c>
      <c s="51" t="str">
        <f>IF('S.D.PASTE SHEET'!D862="","",'S.D.PASTE SHEET'!D862)</f>
        <v/>
      </c>
      <c s="50" t="str">
        <f>IF('S.D.PASTE SHEET'!E862="","",UPPER('S.D.PASTE SHEET'!E862))</f>
        <v/>
      </c>
      <c s="50" t="str">
        <f>IF('S.D.PASTE SHEET'!F862="","",'S.D.PASTE SHEET'!F862)</f>
        <v/>
      </c>
      <c s="50" t="str">
        <f>IF('S.D.PASTE SHEET'!G862="","",UPPER('S.D.PASTE SHEET'!G862))</f>
        <v/>
      </c>
      <c s="50" t="str">
        <f>IF('S.D.PASTE SHEET'!H862="","",UPPER('S.D.PASTE SHEET'!H862))</f>
        <v/>
      </c>
      <c s="50" t="str">
        <f>IF('S.D.PASTE SHEET'!I862="","",'S.D.PASTE SHEET'!I862)</f>
        <v/>
      </c>
      <c s="51" t="str">
        <f>IF('S.D.PASTE SHEET'!J862="","",'S.D.PASTE SHEET'!J862)</f>
        <v/>
      </c>
      <c s="50" t="str">
        <f>IF('S.D.PASTE SHEET'!K862="","",'S.D.PASTE SHEET'!K862)</f>
        <v/>
      </c>
      <c s="50" t="str">
        <f>IF('S.D.PASTE SHEET'!L862="","",'S.D.PASTE SHEET'!L862)</f>
        <v/>
      </c>
      <c s="50" t="str">
        <f>IF('S.D.PASTE SHEET'!M862="","",'S.D.PASTE SHEET'!M862)</f>
        <v/>
      </c>
      <c s="50" t="str">
        <f>IF('S.D.PASTE SHEET'!N862="","",'S.D.PASTE SHEET'!N862)</f>
        <v/>
      </c>
      <c s="50" t="str">
        <f>IF('S.D.PASTE SHEET'!O862="","",'S.D.PASTE SHEET'!O862)</f>
        <v/>
      </c>
      <c s="50" t="str">
        <f>IF('S.D.PASTE SHEET'!P862="","",'S.D.PASTE SHEET'!P862)</f>
        <v/>
      </c>
      <c s="50" t="str">
        <f>IF('S.D.PASTE SHEET'!Q862="","",'S.D.PASTE SHEET'!Q862)</f>
        <v/>
      </c>
      <c s="50" t="str">
        <f>IF('S.D.PASTE SHEET'!R862="","",'S.D.PASTE SHEET'!R862)</f>
        <v/>
      </c>
      <c s="50" t="str">
        <f>IF('S.D.PASTE SHEET'!S862="","",'S.D.PASTE SHEET'!S862)</f>
        <v/>
      </c>
      <c s="50" t="str">
        <f>IF('S.D.PASTE SHEET'!T862="","",'S.D.PASTE SHEET'!T862)</f>
        <v/>
      </c>
      <c s="50" t="str">
        <f>IF('S.D.PASTE SHEET'!U862="","",'S.D.PASTE SHEET'!U862)</f>
        <v/>
      </c>
      <c s="50" t="str">
        <f>IF('S.D.PASTE SHEET'!V862="","",'S.D.PASTE SHEET'!V862)</f>
        <v/>
      </c>
      <c s="50" t="str">
        <f>IF('S.D.PASTE SHEET'!W862="","",'S.D.PASTE SHEET'!W862)</f>
        <v/>
      </c>
      <c s="50" t="str">
        <f>IF('S.D.PASTE SHEET'!X862="","",'S.D.PASTE SHEET'!X862)</f>
        <v/>
      </c>
      <c s="50" t="str">
        <f>IF('S.D.PASTE SHEET'!Y862="","",'S.D.PASTE SHEET'!Y862)</f>
        <v/>
      </c>
      <c s="50" t="str">
        <f>IF('S.D.PASTE SHEET'!Z862="","",'S.D.PASTE SHEET'!Z862)</f>
        <v/>
      </c>
      <c s="50" t="str">
        <f>IF('S.D.PASTE SHEET'!AA862="","",'S.D.PASTE SHEET'!AA862)</f>
        <v/>
      </c>
      <c s="50" t="str">
        <f>IF('S.D.PASTE SHEET'!AB862="","",'S.D.PASTE SHEET'!AB862)</f>
        <v/>
      </c>
      <c s="50" t="str">
        <f>IF('S.D.PASTE SHEET'!AC862="","",'S.D.PASTE SHEET'!AC862)</f>
        <v/>
      </c>
      <c s="50" t="str">
        <f>IF('S.D.PASTE SHEET'!AD862="","",'S.D.PASTE SHEET'!AD862)</f>
        <v/>
      </c>
      <c s="52"/>
      <c s="48" t="str">
        <f>IF(AK862="","",IF(AK862&gt;0,COUNT($AG$2:AG862),""))</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IF(BC862="","",IF(BC862&gt;0,COUNT($AY$2:AY862),""))</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63" spans="1:66" ht="15.75" customHeight="1">
      <c r="A863" s="50" t="str">
        <f>IF('S.D.PASTE SHEET'!A863="","",'S.D.PASTE SHEET'!A863)</f>
        <v/>
      </c>
      <c s="50" t="str">
        <f>IF('S.D.PASTE SHEET'!B863="","",'S.D.PASTE SHEET'!B863)</f>
        <v/>
      </c>
      <c s="50" t="str">
        <f>IF('S.D.PASTE SHEET'!C863="","",'S.D.PASTE SHEET'!C863)</f>
        <v/>
      </c>
      <c s="51" t="str">
        <f>IF('S.D.PASTE SHEET'!D863="","",'S.D.PASTE SHEET'!D863)</f>
        <v/>
      </c>
      <c s="50" t="str">
        <f>IF('S.D.PASTE SHEET'!E863="","",UPPER('S.D.PASTE SHEET'!E863))</f>
        <v/>
      </c>
      <c s="50" t="str">
        <f>IF('S.D.PASTE SHEET'!F863="","",'S.D.PASTE SHEET'!F863)</f>
        <v/>
      </c>
      <c s="50" t="str">
        <f>IF('S.D.PASTE SHEET'!G863="","",UPPER('S.D.PASTE SHEET'!G863))</f>
        <v/>
      </c>
      <c s="50" t="str">
        <f>IF('S.D.PASTE SHEET'!H863="","",UPPER('S.D.PASTE SHEET'!H863))</f>
        <v/>
      </c>
      <c s="50" t="str">
        <f>IF('S.D.PASTE SHEET'!I863="","",'S.D.PASTE SHEET'!I863)</f>
        <v/>
      </c>
      <c s="51" t="str">
        <f>IF('S.D.PASTE SHEET'!J863="","",'S.D.PASTE SHEET'!J863)</f>
        <v/>
      </c>
      <c s="50" t="str">
        <f>IF('S.D.PASTE SHEET'!K863="","",'S.D.PASTE SHEET'!K863)</f>
        <v/>
      </c>
      <c s="50" t="str">
        <f>IF('S.D.PASTE SHEET'!L863="","",'S.D.PASTE SHEET'!L863)</f>
        <v/>
      </c>
      <c s="50" t="str">
        <f>IF('S.D.PASTE SHEET'!M863="","",'S.D.PASTE SHEET'!M863)</f>
        <v/>
      </c>
      <c s="50" t="str">
        <f>IF('S.D.PASTE SHEET'!N863="","",'S.D.PASTE SHEET'!N863)</f>
        <v/>
      </c>
      <c s="50" t="str">
        <f>IF('S.D.PASTE SHEET'!O863="","",'S.D.PASTE SHEET'!O863)</f>
        <v/>
      </c>
      <c s="50" t="str">
        <f>IF('S.D.PASTE SHEET'!P863="","",'S.D.PASTE SHEET'!P863)</f>
        <v/>
      </c>
      <c s="50" t="str">
        <f>IF('S.D.PASTE SHEET'!Q863="","",'S.D.PASTE SHEET'!Q863)</f>
        <v/>
      </c>
      <c s="50" t="str">
        <f>IF('S.D.PASTE SHEET'!R863="","",'S.D.PASTE SHEET'!R863)</f>
        <v/>
      </c>
      <c s="50" t="str">
        <f>IF('S.D.PASTE SHEET'!S863="","",'S.D.PASTE SHEET'!S863)</f>
        <v/>
      </c>
      <c s="50" t="str">
        <f>IF('S.D.PASTE SHEET'!T863="","",'S.D.PASTE SHEET'!T863)</f>
        <v/>
      </c>
      <c s="50" t="str">
        <f>IF('S.D.PASTE SHEET'!U863="","",'S.D.PASTE SHEET'!U863)</f>
        <v/>
      </c>
      <c s="50" t="str">
        <f>IF('S.D.PASTE SHEET'!V863="","",'S.D.PASTE SHEET'!V863)</f>
        <v/>
      </c>
      <c s="50" t="str">
        <f>IF('S.D.PASTE SHEET'!W863="","",'S.D.PASTE SHEET'!W863)</f>
        <v/>
      </c>
      <c s="50" t="str">
        <f>IF('S.D.PASTE SHEET'!X863="","",'S.D.PASTE SHEET'!X863)</f>
        <v/>
      </c>
      <c s="50" t="str">
        <f>IF('S.D.PASTE SHEET'!Y863="","",'S.D.PASTE SHEET'!Y863)</f>
        <v/>
      </c>
      <c s="50" t="str">
        <f>IF('S.D.PASTE SHEET'!Z863="","",'S.D.PASTE SHEET'!Z863)</f>
        <v/>
      </c>
      <c s="50" t="str">
        <f>IF('S.D.PASTE SHEET'!AA863="","",'S.D.PASTE SHEET'!AA863)</f>
        <v/>
      </c>
      <c s="50" t="str">
        <f>IF('S.D.PASTE SHEET'!AB863="","",'S.D.PASTE SHEET'!AB863)</f>
        <v/>
      </c>
      <c s="50" t="str">
        <f>IF('S.D.PASTE SHEET'!AC863="","",'S.D.PASTE SHEET'!AC863)</f>
        <v/>
      </c>
      <c s="50" t="str">
        <f>IF('S.D.PASTE SHEET'!AD863="","",'S.D.PASTE SHEET'!AD863)</f>
        <v/>
      </c>
      <c s="52"/>
      <c s="48" t="str">
        <f>IF(AK863="","",IF(AK863&gt;0,COUNT($AG$2:AG863),""))</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IF(BC863="","",IF(BC863&gt;0,COUNT($AY$2:AY863),""))</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64" spans="1:66" ht="15.75" customHeight="1">
      <c r="A864" s="50" t="str">
        <f>IF('S.D.PASTE SHEET'!A864="","",'S.D.PASTE SHEET'!A864)</f>
        <v/>
      </c>
      <c s="50" t="str">
        <f>IF('S.D.PASTE SHEET'!B864="","",'S.D.PASTE SHEET'!B864)</f>
        <v/>
      </c>
      <c s="50" t="str">
        <f>IF('S.D.PASTE SHEET'!C864="","",'S.D.PASTE SHEET'!C864)</f>
        <v/>
      </c>
      <c s="51" t="str">
        <f>IF('S.D.PASTE SHEET'!D864="","",'S.D.PASTE SHEET'!D864)</f>
        <v/>
      </c>
      <c s="50" t="str">
        <f>IF('S.D.PASTE SHEET'!E864="","",UPPER('S.D.PASTE SHEET'!E864))</f>
        <v/>
      </c>
      <c s="50" t="str">
        <f>IF('S.D.PASTE SHEET'!F864="","",'S.D.PASTE SHEET'!F864)</f>
        <v/>
      </c>
      <c s="50" t="str">
        <f>IF('S.D.PASTE SHEET'!G864="","",UPPER('S.D.PASTE SHEET'!G864))</f>
        <v/>
      </c>
      <c s="50" t="str">
        <f>IF('S.D.PASTE SHEET'!H864="","",UPPER('S.D.PASTE SHEET'!H864))</f>
        <v/>
      </c>
      <c s="50" t="str">
        <f>IF('S.D.PASTE SHEET'!I864="","",'S.D.PASTE SHEET'!I864)</f>
        <v/>
      </c>
      <c s="51" t="str">
        <f>IF('S.D.PASTE SHEET'!J864="","",'S.D.PASTE SHEET'!J864)</f>
        <v/>
      </c>
      <c s="50" t="str">
        <f>IF('S.D.PASTE SHEET'!K864="","",'S.D.PASTE SHEET'!K864)</f>
        <v/>
      </c>
      <c s="50" t="str">
        <f>IF('S.D.PASTE SHEET'!L864="","",'S.D.PASTE SHEET'!L864)</f>
        <v/>
      </c>
      <c s="50" t="str">
        <f>IF('S.D.PASTE SHEET'!M864="","",'S.D.PASTE SHEET'!M864)</f>
        <v/>
      </c>
      <c s="50" t="str">
        <f>IF('S.D.PASTE SHEET'!N864="","",'S.D.PASTE SHEET'!N864)</f>
        <v/>
      </c>
      <c s="50" t="str">
        <f>IF('S.D.PASTE SHEET'!O864="","",'S.D.PASTE SHEET'!O864)</f>
        <v/>
      </c>
      <c s="50" t="str">
        <f>IF('S.D.PASTE SHEET'!P864="","",'S.D.PASTE SHEET'!P864)</f>
        <v/>
      </c>
      <c s="50" t="str">
        <f>IF('S.D.PASTE SHEET'!Q864="","",'S.D.PASTE SHEET'!Q864)</f>
        <v/>
      </c>
      <c s="50" t="str">
        <f>IF('S.D.PASTE SHEET'!R864="","",'S.D.PASTE SHEET'!R864)</f>
        <v/>
      </c>
      <c s="50" t="str">
        <f>IF('S.D.PASTE SHEET'!S864="","",'S.D.PASTE SHEET'!S864)</f>
        <v/>
      </c>
      <c s="50" t="str">
        <f>IF('S.D.PASTE SHEET'!T864="","",'S.D.PASTE SHEET'!T864)</f>
        <v/>
      </c>
      <c s="50" t="str">
        <f>IF('S.D.PASTE SHEET'!U864="","",'S.D.PASTE SHEET'!U864)</f>
        <v/>
      </c>
      <c s="50" t="str">
        <f>IF('S.D.PASTE SHEET'!V864="","",'S.D.PASTE SHEET'!V864)</f>
        <v/>
      </c>
      <c s="50" t="str">
        <f>IF('S.D.PASTE SHEET'!W864="","",'S.D.PASTE SHEET'!W864)</f>
        <v/>
      </c>
      <c s="50" t="str">
        <f>IF('S.D.PASTE SHEET'!X864="","",'S.D.PASTE SHEET'!X864)</f>
        <v/>
      </c>
      <c s="50" t="str">
        <f>IF('S.D.PASTE SHEET'!Y864="","",'S.D.PASTE SHEET'!Y864)</f>
        <v/>
      </c>
      <c s="50" t="str">
        <f>IF('S.D.PASTE SHEET'!Z864="","",'S.D.PASTE SHEET'!Z864)</f>
        <v/>
      </c>
      <c s="50" t="str">
        <f>IF('S.D.PASTE SHEET'!AA864="","",'S.D.PASTE SHEET'!AA864)</f>
        <v/>
      </c>
      <c s="50" t="str">
        <f>IF('S.D.PASTE SHEET'!AB864="","",'S.D.PASTE SHEET'!AB864)</f>
        <v/>
      </c>
      <c s="50" t="str">
        <f>IF('S.D.PASTE SHEET'!AC864="","",'S.D.PASTE SHEET'!AC864)</f>
        <v/>
      </c>
      <c s="50" t="str">
        <f>IF('S.D.PASTE SHEET'!AD864="","",'S.D.PASTE SHEET'!AD864)</f>
        <v/>
      </c>
      <c s="52"/>
      <c s="48" t="str">
        <f>IF(AK864="","",IF(AK864&gt;0,COUNT($AG$2:AG864),""))</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IF(BC864="","",IF(BC864&gt;0,COUNT($AY$2:AY864),""))</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65" spans="1:66" ht="15.75" customHeight="1">
      <c r="A865" s="50" t="str">
        <f>IF('S.D.PASTE SHEET'!A865="","",'S.D.PASTE SHEET'!A865)</f>
        <v/>
      </c>
      <c s="50" t="str">
        <f>IF('S.D.PASTE SHEET'!B865="","",'S.D.PASTE SHEET'!B865)</f>
        <v/>
      </c>
      <c s="50" t="str">
        <f>IF('S.D.PASTE SHEET'!C865="","",'S.D.PASTE SHEET'!C865)</f>
        <v/>
      </c>
      <c s="51" t="str">
        <f>IF('S.D.PASTE SHEET'!D865="","",'S.D.PASTE SHEET'!D865)</f>
        <v/>
      </c>
      <c s="50" t="str">
        <f>IF('S.D.PASTE SHEET'!E865="","",UPPER('S.D.PASTE SHEET'!E865))</f>
        <v/>
      </c>
      <c s="50" t="str">
        <f>IF('S.D.PASTE SHEET'!F865="","",'S.D.PASTE SHEET'!F865)</f>
        <v/>
      </c>
      <c s="50" t="str">
        <f>IF('S.D.PASTE SHEET'!G865="","",UPPER('S.D.PASTE SHEET'!G865))</f>
        <v/>
      </c>
      <c s="50" t="str">
        <f>IF('S.D.PASTE SHEET'!H865="","",UPPER('S.D.PASTE SHEET'!H865))</f>
        <v/>
      </c>
      <c s="50" t="str">
        <f>IF('S.D.PASTE SHEET'!I865="","",'S.D.PASTE SHEET'!I865)</f>
        <v/>
      </c>
      <c s="51" t="str">
        <f>IF('S.D.PASTE SHEET'!J865="","",'S.D.PASTE SHEET'!J865)</f>
        <v/>
      </c>
      <c s="50" t="str">
        <f>IF('S.D.PASTE SHEET'!K865="","",'S.D.PASTE SHEET'!K865)</f>
        <v/>
      </c>
      <c s="50" t="str">
        <f>IF('S.D.PASTE SHEET'!L865="","",'S.D.PASTE SHEET'!L865)</f>
        <v/>
      </c>
      <c s="50" t="str">
        <f>IF('S.D.PASTE SHEET'!M865="","",'S.D.PASTE SHEET'!M865)</f>
        <v/>
      </c>
      <c s="50" t="str">
        <f>IF('S.D.PASTE SHEET'!N865="","",'S.D.PASTE SHEET'!N865)</f>
        <v/>
      </c>
      <c s="50" t="str">
        <f>IF('S.D.PASTE SHEET'!O865="","",'S.D.PASTE SHEET'!O865)</f>
        <v/>
      </c>
      <c s="50" t="str">
        <f>IF('S.D.PASTE SHEET'!P865="","",'S.D.PASTE SHEET'!P865)</f>
        <v/>
      </c>
      <c s="50" t="str">
        <f>IF('S.D.PASTE SHEET'!Q865="","",'S.D.PASTE SHEET'!Q865)</f>
        <v/>
      </c>
      <c s="50" t="str">
        <f>IF('S.D.PASTE SHEET'!R865="","",'S.D.PASTE SHEET'!R865)</f>
        <v/>
      </c>
      <c s="50" t="str">
        <f>IF('S.D.PASTE SHEET'!S865="","",'S.D.PASTE SHEET'!S865)</f>
        <v/>
      </c>
      <c s="50" t="str">
        <f>IF('S.D.PASTE SHEET'!T865="","",'S.D.PASTE SHEET'!T865)</f>
        <v/>
      </c>
      <c s="50" t="str">
        <f>IF('S.D.PASTE SHEET'!U865="","",'S.D.PASTE SHEET'!U865)</f>
        <v/>
      </c>
      <c s="50" t="str">
        <f>IF('S.D.PASTE SHEET'!V865="","",'S.D.PASTE SHEET'!V865)</f>
        <v/>
      </c>
      <c s="50" t="str">
        <f>IF('S.D.PASTE SHEET'!W865="","",'S.D.PASTE SHEET'!W865)</f>
        <v/>
      </c>
      <c s="50" t="str">
        <f>IF('S.D.PASTE SHEET'!X865="","",'S.D.PASTE SHEET'!X865)</f>
        <v/>
      </c>
      <c s="50" t="str">
        <f>IF('S.D.PASTE SHEET'!Y865="","",'S.D.PASTE SHEET'!Y865)</f>
        <v/>
      </c>
      <c s="50" t="str">
        <f>IF('S.D.PASTE SHEET'!Z865="","",'S.D.PASTE SHEET'!Z865)</f>
        <v/>
      </c>
      <c s="50" t="str">
        <f>IF('S.D.PASTE SHEET'!AA865="","",'S.D.PASTE SHEET'!AA865)</f>
        <v/>
      </c>
      <c s="50" t="str">
        <f>IF('S.D.PASTE SHEET'!AB865="","",'S.D.PASTE SHEET'!AB865)</f>
        <v/>
      </c>
      <c s="50" t="str">
        <f>IF('S.D.PASTE SHEET'!AC865="","",'S.D.PASTE SHEET'!AC865)</f>
        <v/>
      </c>
      <c s="50" t="str">
        <f>IF('S.D.PASTE SHEET'!AD865="","",'S.D.PASTE SHEET'!AD865)</f>
        <v/>
      </c>
      <c s="52"/>
      <c s="48" t="str">
        <f>IF(AK865="","",IF(AK865&gt;0,COUNT($AG$2:AG865),""))</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IF(BC865="","",IF(BC865&gt;0,COUNT($AY$2:AY865),""))</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66" spans="1:66" ht="15.75" customHeight="1">
      <c r="A866" s="50" t="str">
        <f>IF('S.D.PASTE SHEET'!A866="","",'S.D.PASTE SHEET'!A866)</f>
        <v/>
      </c>
      <c s="50" t="str">
        <f>IF('S.D.PASTE SHEET'!B866="","",'S.D.PASTE SHEET'!B866)</f>
        <v/>
      </c>
      <c s="50" t="str">
        <f>IF('S.D.PASTE SHEET'!C866="","",'S.D.PASTE SHEET'!C866)</f>
        <v/>
      </c>
      <c s="51" t="str">
        <f>IF('S.D.PASTE SHEET'!D866="","",'S.D.PASTE SHEET'!D866)</f>
        <v/>
      </c>
      <c s="50" t="str">
        <f>IF('S.D.PASTE SHEET'!E866="","",UPPER('S.D.PASTE SHEET'!E866))</f>
        <v/>
      </c>
      <c s="50" t="str">
        <f>IF('S.D.PASTE SHEET'!F866="","",'S.D.PASTE SHEET'!F866)</f>
        <v/>
      </c>
      <c s="50" t="str">
        <f>IF('S.D.PASTE SHEET'!G866="","",UPPER('S.D.PASTE SHEET'!G866))</f>
        <v/>
      </c>
      <c s="50" t="str">
        <f>IF('S.D.PASTE SHEET'!H866="","",UPPER('S.D.PASTE SHEET'!H866))</f>
        <v/>
      </c>
      <c s="50" t="str">
        <f>IF('S.D.PASTE SHEET'!I866="","",'S.D.PASTE SHEET'!I866)</f>
        <v/>
      </c>
      <c s="51" t="str">
        <f>IF('S.D.PASTE SHEET'!J866="","",'S.D.PASTE SHEET'!J866)</f>
        <v/>
      </c>
      <c s="50" t="str">
        <f>IF('S.D.PASTE SHEET'!K866="","",'S.D.PASTE SHEET'!K866)</f>
        <v/>
      </c>
      <c s="50" t="str">
        <f>IF('S.D.PASTE SHEET'!L866="","",'S.D.PASTE SHEET'!L866)</f>
        <v/>
      </c>
      <c s="50" t="str">
        <f>IF('S.D.PASTE SHEET'!M866="","",'S.D.PASTE SHEET'!M866)</f>
        <v/>
      </c>
      <c s="50" t="str">
        <f>IF('S.D.PASTE SHEET'!N866="","",'S.D.PASTE SHEET'!N866)</f>
        <v/>
      </c>
      <c s="50" t="str">
        <f>IF('S.D.PASTE SHEET'!O866="","",'S.D.PASTE SHEET'!O866)</f>
        <v/>
      </c>
      <c s="50" t="str">
        <f>IF('S.D.PASTE SHEET'!P866="","",'S.D.PASTE SHEET'!P866)</f>
        <v/>
      </c>
      <c s="50" t="str">
        <f>IF('S.D.PASTE SHEET'!Q866="","",'S.D.PASTE SHEET'!Q866)</f>
        <v/>
      </c>
      <c s="50" t="str">
        <f>IF('S.D.PASTE SHEET'!R866="","",'S.D.PASTE SHEET'!R866)</f>
        <v/>
      </c>
      <c s="50" t="str">
        <f>IF('S.D.PASTE SHEET'!S866="","",'S.D.PASTE SHEET'!S866)</f>
        <v/>
      </c>
      <c s="50" t="str">
        <f>IF('S.D.PASTE SHEET'!T866="","",'S.D.PASTE SHEET'!T866)</f>
        <v/>
      </c>
      <c s="50" t="str">
        <f>IF('S.D.PASTE SHEET'!U866="","",'S.D.PASTE SHEET'!U866)</f>
        <v/>
      </c>
      <c s="50" t="str">
        <f>IF('S.D.PASTE SHEET'!V866="","",'S.D.PASTE SHEET'!V866)</f>
        <v/>
      </c>
      <c s="50" t="str">
        <f>IF('S.D.PASTE SHEET'!W866="","",'S.D.PASTE SHEET'!W866)</f>
        <v/>
      </c>
      <c s="50" t="str">
        <f>IF('S.D.PASTE SHEET'!X866="","",'S.D.PASTE SHEET'!X866)</f>
        <v/>
      </c>
      <c s="50" t="str">
        <f>IF('S.D.PASTE SHEET'!Y866="","",'S.D.PASTE SHEET'!Y866)</f>
        <v/>
      </c>
      <c s="50" t="str">
        <f>IF('S.D.PASTE SHEET'!Z866="","",'S.D.PASTE SHEET'!Z866)</f>
        <v/>
      </c>
      <c s="50" t="str">
        <f>IF('S.D.PASTE SHEET'!AA866="","",'S.D.PASTE SHEET'!AA866)</f>
        <v/>
      </c>
      <c s="50" t="str">
        <f>IF('S.D.PASTE SHEET'!AB866="","",'S.D.PASTE SHEET'!AB866)</f>
        <v/>
      </c>
      <c s="50" t="str">
        <f>IF('S.D.PASTE SHEET'!AC866="","",'S.D.PASTE SHEET'!AC866)</f>
        <v/>
      </c>
      <c s="50" t="str">
        <f>IF('S.D.PASTE SHEET'!AD866="","",'S.D.PASTE SHEET'!AD866)</f>
        <v/>
      </c>
      <c s="52"/>
      <c s="48" t="str">
        <f>IF(AK866="","",IF(AK866&gt;0,COUNT($AG$2:AG866),""))</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IF(BC866="","",IF(BC866&gt;0,COUNT($AY$2:AY866),""))</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67" spans="1:66" ht="15.75" customHeight="1">
      <c r="A867" s="50" t="str">
        <f>IF('S.D.PASTE SHEET'!A867="","",'S.D.PASTE SHEET'!A867)</f>
        <v/>
      </c>
      <c s="50" t="str">
        <f>IF('S.D.PASTE SHEET'!B867="","",'S.D.PASTE SHEET'!B867)</f>
        <v/>
      </c>
      <c s="50" t="str">
        <f>IF('S.D.PASTE SHEET'!C867="","",'S.D.PASTE SHEET'!C867)</f>
        <v/>
      </c>
      <c s="51" t="str">
        <f>IF('S.D.PASTE SHEET'!D867="","",'S.D.PASTE SHEET'!D867)</f>
        <v/>
      </c>
      <c s="50" t="str">
        <f>IF('S.D.PASTE SHEET'!E867="","",UPPER('S.D.PASTE SHEET'!E867))</f>
        <v/>
      </c>
      <c s="50" t="str">
        <f>IF('S.D.PASTE SHEET'!F867="","",'S.D.PASTE SHEET'!F867)</f>
        <v/>
      </c>
      <c s="50" t="str">
        <f>IF('S.D.PASTE SHEET'!G867="","",UPPER('S.D.PASTE SHEET'!G867))</f>
        <v/>
      </c>
      <c s="50" t="str">
        <f>IF('S.D.PASTE SHEET'!H867="","",UPPER('S.D.PASTE SHEET'!H867))</f>
        <v/>
      </c>
      <c s="50" t="str">
        <f>IF('S.D.PASTE SHEET'!I867="","",'S.D.PASTE SHEET'!I867)</f>
        <v/>
      </c>
      <c s="51" t="str">
        <f>IF('S.D.PASTE SHEET'!J867="","",'S.D.PASTE SHEET'!J867)</f>
        <v/>
      </c>
      <c s="50" t="str">
        <f>IF('S.D.PASTE SHEET'!K867="","",'S.D.PASTE SHEET'!K867)</f>
        <v/>
      </c>
      <c s="50" t="str">
        <f>IF('S.D.PASTE SHEET'!L867="","",'S.D.PASTE SHEET'!L867)</f>
        <v/>
      </c>
      <c s="50" t="str">
        <f>IF('S.D.PASTE SHEET'!M867="","",'S.D.PASTE SHEET'!M867)</f>
        <v/>
      </c>
      <c s="50" t="str">
        <f>IF('S.D.PASTE SHEET'!N867="","",'S.D.PASTE SHEET'!N867)</f>
        <v/>
      </c>
      <c s="50" t="str">
        <f>IF('S.D.PASTE SHEET'!O867="","",'S.D.PASTE SHEET'!O867)</f>
        <v/>
      </c>
      <c s="50" t="str">
        <f>IF('S.D.PASTE SHEET'!P867="","",'S.D.PASTE SHEET'!P867)</f>
        <v/>
      </c>
      <c s="50" t="str">
        <f>IF('S.D.PASTE SHEET'!Q867="","",'S.D.PASTE SHEET'!Q867)</f>
        <v/>
      </c>
      <c s="50" t="str">
        <f>IF('S.D.PASTE SHEET'!R867="","",'S.D.PASTE SHEET'!R867)</f>
        <v/>
      </c>
      <c s="50" t="str">
        <f>IF('S.D.PASTE SHEET'!S867="","",'S.D.PASTE SHEET'!S867)</f>
        <v/>
      </c>
      <c s="50" t="str">
        <f>IF('S.D.PASTE SHEET'!T867="","",'S.D.PASTE SHEET'!T867)</f>
        <v/>
      </c>
      <c s="50" t="str">
        <f>IF('S.D.PASTE SHEET'!U867="","",'S.D.PASTE SHEET'!U867)</f>
        <v/>
      </c>
      <c s="50" t="str">
        <f>IF('S.D.PASTE SHEET'!V867="","",'S.D.PASTE SHEET'!V867)</f>
        <v/>
      </c>
      <c s="50" t="str">
        <f>IF('S.D.PASTE SHEET'!W867="","",'S.D.PASTE SHEET'!W867)</f>
        <v/>
      </c>
      <c s="50" t="str">
        <f>IF('S.D.PASTE SHEET'!X867="","",'S.D.PASTE SHEET'!X867)</f>
        <v/>
      </c>
      <c s="50" t="str">
        <f>IF('S.D.PASTE SHEET'!Y867="","",'S.D.PASTE SHEET'!Y867)</f>
        <v/>
      </c>
      <c s="50" t="str">
        <f>IF('S.D.PASTE SHEET'!Z867="","",'S.D.PASTE SHEET'!Z867)</f>
        <v/>
      </c>
      <c s="50" t="str">
        <f>IF('S.D.PASTE SHEET'!AA867="","",'S.D.PASTE SHEET'!AA867)</f>
        <v/>
      </c>
      <c s="50" t="str">
        <f>IF('S.D.PASTE SHEET'!AB867="","",'S.D.PASTE SHEET'!AB867)</f>
        <v/>
      </c>
      <c s="50" t="str">
        <f>IF('S.D.PASTE SHEET'!AC867="","",'S.D.PASTE SHEET'!AC867)</f>
        <v/>
      </c>
      <c s="50" t="str">
        <f>IF('S.D.PASTE SHEET'!AD867="","",'S.D.PASTE SHEET'!AD867)</f>
        <v/>
      </c>
      <c s="52"/>
      <c s="48" t="str">
        <f>IF(AK867="","",IF(AK867&gt;0,COUNT($AG$2:AG867),""))</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IF(BC867="","",IF(BC867&gt;0,COUNT($AY$2:AY867),""))</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68" spans="1:66" ht="15.75" customHeight="1">
      <c r="A868" s="50" t="str">
        <f>IF('S.D.PASTE SHEET'!A868="","",'S.D.PASTE SHEET'!A868)</f>
        <v/>
      </c>
      <c s="50" t="str">
        <f>IF('S.D.PASTE SHEET'!B868="","",'S.D.PASTE SHEET'!B868)</f>
        <v/>
      </c>
      <c s="50" t="str">
        <f>IF('S.D.PASTE SHEET'!C868="","",'S.D.PASTE SHEET'!C868)</f>
        <v/>
      </c>
      <c s="51" t="str">
        <f>IF('S.D.PASTE SHEET'!D868="","",'S.D.PASTE SHEET'!D868)</f>
        <v/>
      </c>
      <c s="50" t="str">
        <f>IF('S.D.PASTE SHEET'!E868="","",UPPER('S.D.PASTE SHEET'!E868))</f>
        <v/>
      </c>
      <c s="50" t="str">
        <f>IF('S.D.PASTE SHEET'!F868="","",'S.D.PASTE SHEET'!F868)</f>
        <v/>
      </c>
      <c s="50" t="str">
        <f>IF('S.D.PASTE SHEET'!G868="","",UPPER('S.D.PASTE SHEET'!G868))</f>
        <v/>
      </c>
      <c s="50" t="str">
        <f>IF('S.D.PASTE SHEET'!H868="","",UPPER('S.D.PASTE SHEET'!H868))</f>
        <v/>
      </c>
      <c s="50" t="str">
        <f>IF('S.D.PASTE SHEET'!I868="","",'S.D.PASTE SHEET'!I868)</f>
        <v/>
      </c>
      <c s="51" t="str">
        <f>IF('S.D.PASTE SHEET'!J868="","",'S.D.PASTE SHEET'!J868)</f>
        <v/>
      </c>
      <c s="50" t="str">
        <f>IF('S.D.PASTE SHEET'!K868="","",'S.D.PASTE SHEET'!K868)</f>
        <v/>
      </c>
      <c s="50" t="str">
        <f>IF('S.D.PASTE SHEET'!L868="","",'S.D.PASTE SHEET'!L868)</f>
        <v/>
      </c>
      <c s="50" t="str">
        <f>IF('S.D.PASTE SHEET'!M868="","",'S.D.PASTE SHEET'!M868)</f>
        <v/>
      </c>
      <c s="50" t="str">
        <f>IF('S.D.PASTE SHEET'!N868="","",'S.D.PASTE SHEET'!N868)</f>
        <v/>
      </c>
      <c s="50" t="str">
        <f>IF('S.D.PASTE SHEET'!O868="","",'S.D.PASTE SHEET'!O868)</f>
        <v/>
      </c>
      <c s="50" t="str">
        <f>IF('S.D.PASTE SHEET'!P868="","",'S.D.PASTE SHEET'!P868)</f>
        <v/>
      </c>
      <c s="50" t="str">
        <f>IF('S.D.PASTE SHEET'!Q868="","",'S.D.PASTE SHEET'!Q868)</f>
        <v/>
      </c>
      <c s="50" t="str">
        <f>IF('S.D.PASTE SHEET'!R868="","",'S.D.PASTE SHEET'!R868)</f>
        <v/>
      </c>
      <c s="50" t="str">
        <f>IF('S.D.PASTE SHEET'!S868="","",'S.D.PASTE SHEET'!S868)</f>
        <v/>
      </c>
      <c s="50" t="str">
        <f>IF('S.D.PASTE SHEET'!T868="","",'S.D.PASTE SHEET'!T868)</f>
        <v/>
      </c>
      <c s="50" t="str">
        <f>IF('S.D.PASTE SHEET'!U868="","",'S.D.PASTE SHEET'!U868)</f>
        <v/>
      </c>
      <c s="50" t="str">
        <f>IF('S.D.PASTE SHEET'!V868="","",'S.D.PASTE SHEET'!V868)</f>
        <v/>
      </c>
      <c s="50" t="str">
        <f>IF('S.D.PASTE SHEET'!W868="","",'S.D.PASTE SHEET'!W868)</f>
        <v/>
      </c>
      <c s="50" t="str">
        <f>IF('S.D.PASTE SHEET'!X868="","",'S.D.PASTE SHEET'!X868)</f>
        <v/>
      </c>
      <c s="50" t="str">
        <f>IF('S.D.PASTE SHEET'!Y868="","",'S.D.PASTE SHEET'!Y868)</f>
        <v/>
      </c>
      <c s="50" t="str">
        <f>IF('S.D.PASTE SHEET'!Z868="","",'S.D.PASTE SHEET'!Z868)</f>
        <v/>
      </c>
      <c s="50" t="str">
        <f>IF('S.D.PASTE SHEET'!AA868="","",'S.D.PASTE SHEET'!AA868)</f>
        <v/>
      </c>
      <c s="50" t="str">
        <f>IF('S.D.PASTE SHEET'!AB868="","",'S.D.PASTE SHEET'!AB868)</f>
        <v/>
      </c>
      <c s="50" t="str">
        <f>IF('S.D.PASTE SHEET'!AC868="","",'S.D.PASTE SHEET'!AC868)</f>
        <v/>
      </c>
      <c s="50" t="str">
        <f>IF('S.D.PASTE SHEET'!AD868="","",'S.D.PASTE SHEET'!AD868)</f>
        <v/>
      </c>
      <c s="52"/>
      <c s="48" t="str">
        <f>IF(AK868="","",IF(AK868&gt;0,COUNT($AG$2:AG868),""))</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IF(BC868="","",IF(BC868&gt;0,COUNT($AY$2:AY868),""))</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69" spans="1:66" ht="15.75" customHeight="1">
      <c r="A869" s="50" t="str">
        <f>IF('S.D.PASTE SHEET'!A869="","",'S.D.PASTE SHEET'!A869)</f>
        <v/>
      </c>
      <c s="50" t="str">
        <f>IF('S.D.PASTE SHEET'!B869="","",'S.D.PASTE SHEET'!B869)</f>
        <v/>
      </c>
      <c s="50" t="str">
        <f>IF('S.D.PASTE SHEET'!C869="","",'S.D.PASTE SHEET'!C869)</f>
        <v/>
      </c>
      <c s="51" t="str">
        <f>IF('S.D.PASTE SHEET'!D869="","",'S.D.PASTE SHEET'!D869)</f>
        <v/>
      </c>
      <c s="50" t="str">
        <f>IF('S.D.PASTE SHEET'!E869="","",UPPER('S.D.PASTE SHEET'!E869))</f>
        <v/>
      </c>
      <c s="50" t="str">
        <f>IF('S.D.PASTE SHEET'!F869="","",'S.D.PASTE SHEET'!F869)</f>
        <v/>
      </c>
      <c s="50" t="str">
        <f>IF('S.D.PASTE SHEET'!G869="","",UPPER('S.D.PASTE SHEET'!G869))</f>
        <v/>
      </c>
      <c s="50" t="str">
        <f>IF('S.D.PASTE SHEET'!H869="","",UPPER('S.D.PASTE SHEET'!H869))</f>
        <v/>
      </c>
      <c s="50" t="str">
        <f>IF('S.D.PASTE SHEET'!I869="","",'S.D.PASTE SHEET'!I869)</f>
        <v/>
      </c>
      <c s="51" t="str">
        <f>IF('S.D.PASTE SHEET'!J869="","",'S.D.PASTE SHEET'!J869)</f>
        <v/>
      </c>
      <c s="50" t="str">
        <f>IF('S.D.PASTE SHEET'!K869="","",'S.D.PASTE SHEET'!K869)</f>
        <v/>
      </c>
      <c s="50" t="str">
        <f>IF('S.D.PASTE SHEET'!L869="","",'S.D.PASTE SHEET'!L869)</f>
        <v/>
      </c>
      <c s="50" t="str">
        <f>IF('S.D.PASTE SHEET'!M869="","",'S.D.PASTE SHEET'!M869)</f>
        <v/>
      </c>
      <c s="50" t="str">
        <f>IF('S.D.PASTE SHEET'!N869="","",'S.D.PASTE SHEET'!N869)</f>
        <v/>
      </c>
      <c s="50" t="str">
        <f>IF('S.D.PASTE SHEET'!O869="","",'S.D.PASTE SHEET'!O869)</f>
        <v/>
      </c>
      <c s="50" t="str">
        <f>IF('S.D.PASTE SHEET'!P869="","",'S.D.PASTE SHEET'!P869)</f>
        <v/>
      </c>
      <c s="50" t="str">
        <f>IF('S.D.PASTE SHEET'!Q869="","",'S.D.PASTE SHEET'!Q869)</f>
        <v/>
      </c>
      <c s="50" t="str">
        <f>IF('S.D.PASTE SHEET'!R869="","",'S.D.PASTE SHEET'!R869)</f>
        <v/>
      </c>
      <c s="50" t="str">
        <f>IF('S.D.PASTE SHEET'!S869="","",'S.D.PASTE SHEET'!S869)</f>
        <v/>
      </c>
      <c s="50" t="str">
        <f>IF('S.D.PASTE SHEET'!T869="","",'S.D.PASTE SHEET'!T869)</f>
        <v/>
      </c>
      <c s="50" t="str">
        <f>IF('S.D.PASTE SHEET'!U869="","",'S.D.PASTE SHEET'!U869)</f>
        <v/>
      </c>
      <c s="50" t="str">
        <f>IF('S.D.PASTE SHEET'!V869="","",'S.D.PASTE SHEET'!V869)</f>
        <v/>
      </c>
      <c s="50" t="str">
        <f>IF('S.D.PASTE SHEET'!W869="","",'S.D.PASTE SHEET'!W869)</f>
        <v/>
      </c>
      <c s="50" t="str">
        <f>IF('S.D.PASTE SHEET'!X869="","",'S.D.PASTE SHEET'!X869)</f>
        <v/>
      </c>
      <c s="50" t="str">
        <f>IF('S.D.PASTE SHEET'!Y869="","",'S.D.PASTE SHEET'!Y869)</f>
        <v/>
      </c>
      <c s="50" t="str">
        <f>IF('S.D.PASTE SHEET'!Z869="","",'S.D.PASTE SHEET'!Z869)</f>
        <v/>
      </c>
      <c s="50" t="str">
        <f>IF('S.D.PASTE SHEET'!AA869="","",'S.D.PASTE SHEET'!AA869)</f>
        <v/>
      </c>
      <c s="50" t="str">
        <f>IF('S.D.PASTE SHEET'!AB869="","",'S.D.PASTE SHEET'!AB869)</f>
        <v/>
      </c>
      <c s="50" t="str">
        <f>IF('S.D.PASTE SHEET'!AC869="","",'S.D.PASTE SHEET'!AC869)</f>
        <v/>
      </c>
      <c s="50" t="str">
        <f>IF('S.D.PASTE SHEET'!AD869="","",'S.D.PASTE SHEET'!AD869)</f>
        <v/>
      </c>
      <c s="52"/>
      <c s="48" t="str">
        <f>IF(AK869="","",IF(AK869&gt;0,COUNT($AG$2:AG869),""))</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IF(BC869="","",IF(BC869&gt;0,COUNT($AY$2:AY869),""))</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70" spans="1:66" ht="15.75" customHeight="1">
      <c r="A870" s="50" t="str">
        <f>IF('S.D.PASTE SHEET'!A870="","",'S.D.PASTE SHEET'!A870)</f>
        <v/>
      </c>
      <c s="50" t="str">
        <f>IF('S.D.PASTE SHEET'!B870="","",'S.D.PASTE SHEET'!B870)</f>
        <v/>
      </c>
      <c s="50" t="str">
        <f>IF('S.D.PASTE SHEET'!C870="","",'S.D.PASTE SHEET'!C870)</f>
        <v/>
      </c>
      <c s="51" t="str">
        <f>IF('S.D.PASTE SHEET'!D870="","",'S.D.PASTE SHEET'!D870)</f>
        <v/>
      </c>
      <c s="50" t="str">
        <f>IF('S.D.PASTE SHEET'!E870="","",UPPER('S.D.PASTE SHEET'!E870))</f>
        <v/>
      </c>
      <c s="50" t="str">
        <f>IF('S.D.PASTE SHEET'!F870="","",'S.D.PASTE SHEET'!F870)</f>
        <v/>
      </c>
      <c s="50" t="str">
        <f>IF('S.D.PASTE SHEET'!G870="","",UPPER('S.D.PASTE SHEET'!G870))</f>
        <v/>
      </c>
      <c s="50" t="str">
        <f>IF('S.D.PASTE SHEET'!H870="","",UPPER('S.D.PASTE SHEET'!H870))</f>
        <v/>
      </c>
      <c s="50" t="str">
        <f>IF('S.D.PASTE SHEET'!I870="","",'S.D.PASTE SHEET'!I870)</f>
        <v/>
      </c>
      <c s="51" t="str">
        <f>IF('S.D.PASTE SHEET'!J870="","",'S.D.PASTE SHEET'!J870)</f>
        <v/>
      </c>
      <c s="50" t="str">
        <f>IF('S.D.PASTE SHEET'!K870="","",'S.D.PASTE SHEET'!K870)</f>
        <v/>
      </c>
      <c s="50" t="str">
        <f>IF('S.D.PASTE SHEET'!L870="","",'S.D.PASTE SHEET'!L870)</f>
        <v/>
      </c>
      <c s="50" t="str">
        <f>IF('S.D.PASTE SHEET'!M870="","",'S.D.PASTE SHEET'!M870)</f>
        <v/>
      </c>
      <c s="50" t="str">
        <f>IF('S.D.PASTE SHEET'!N870="","",'S.D.PASTE SHEET'!N870)</f>
        <v/>
      </c>
      <c s="50" t="str">
        <f>IF('S.D.PASTE SHEET'!O870="","",'S.D.PASTE SHEET'!O870)</f>
        <v/>
      </c>
      <c s="50" t="str">
        <f>IF('S.D.PASTE SHEET'!P870="","",'S.D.PASTE SHEET'!P870)</f>
        <v/>
      </c>
      <c s="50" t="str">
        <f>IF('S.D.PASTE SHEET'!Q870="","",'S.D.PASTE SHEET'!Q870)</f>
        <v/>
      </c>
      <c s="50" t="str">
        <f>IF('S.D.PASTE SHEET'!R870="","",'S.D.PASTE SHEET'!R870)</f>
        <v/>
      </c>
      <c s="50" t="str">
        <f>IF('S.D.PASTE SHEET'!S870="","",'S.D.PASTE SHEET'!S870)</f>
        <v/>
      </c>
      <c s="50" t="str">
        <f>IF('S.D.PASTE SHEET'!T870="","",'S.D.PASTE SHEET'!T870)</f>
        <v/>
      </c>
      <c s="50" t="str">
        <f>IF('S.D.PASTE SHEET'!U870="","",'S.D.PASTE SHEET'!U870)</f>
        <v/>
      </c>
      <c s="50" t="str">
        <f>IF('S.D.PASTE SHEET'!V870="","",'S.D.PASTE SHEET'!V870)</f>
        <v/>
      </c>
      <c s="50" t="str">
        <f>IF('S.D.PASTE SHEET'!W870="","",'S.D.PASTE SHEET'!W870)</f>
        <v/>
      </c>
      <c s="50" t="str">
        <f>IF('S.D.PASTE SHEET'!X870="","",'S.D.PASTE SHEET'!X870)</f>
        <v/>
      </c>
      <c s="50" t="str">
        <f>IF('S.D.PASTE SHEET'!Y870="","",'S.D.PASTE SHEET'!Y870)</f>
        <v/>
      </c>
      <c s="50" t="str">
        <f>IF('S.D.PASTE SHEET'!Z870="","",'S.D.PASTE SHEET'!Z870)</f>
        <v/>
      </c>
      <c s="50" t="str">
        <f>IF('S.D.PASTE SHEET'!AA870="","",'S.D.PASTE SHEET'!AA870)</f>
        <v/>
      </c>
      <c s="50" t="str">
        <f>IF('S.D.PASTE SHEET'!AB870="","",'S.D.PASTE SHEET'!AB870)</f>
        <v/>
      </c>
      <c s="50" t="str">
        <f>IF('S.D.PASTE SHEET'!AC870="","",'S.D.PASTE SHEET'!AC870)</f>
        <v/>
      </c>
      <c s="50" t="str">
        <f>IF('S.D.PASTE SHEET'!AD870="","",'S.D.PASTE SHEET'!AD870)</f>
        <v/>
      </c>
      <c s="52"/>
      <c s="48" t="str">
        <f>IF(AK870="","",IF(AK870&gt;0,COUNT($AG$2:AG870),""))</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IF(BC870="","",IF(BC870&gt;0,COUNT($AY$2:AY870),""))</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71" spans="1:66" ht="15.75" customHeight="1">
      <c r="A871" s="50" t="str">
        <f>IF('S.D.PASTE SHEET'!A871="","",'S.D.PASTE SHEET'!A871)</f>
        <v/>
      </c>
      <c s="50" t="str">
        <f>IF('S.D.PASTE SHEET'!B871="","",'S.D.PASTE SHEET'!B871)</f>
        <v/>
      </c>
      <c s="50" t="str">
        <f>IF('S.D.PASTE SHEET'!C871="","",'S.D.PASTE SHEET'!C871)</f>
        <v/>
      </c>
      <c s="51" t="str">
        <f>IF('S.D.PASTE SHEET'!D871="","",'S.D.PASTE SHEET'!D871)</f>
        <v/>
      </c>
      <c s="50" t="str">
        <f>IF('S.D.PASTE SHEET'!E871="","",UPPER('S.D.PASTE SHEET'!E871))</f>
        <v/>
      </c>
      <c s="50" t="str">
        <f>IF('S.D.PASTE SHEET'!F871="","",'S.D.PASTE SHEET'!F871)</f>
        <v/>
      </c>
      <c s="50" t="str">
        <f>IF('S.D.PASTE SHEET'!G871="","",UPPER('S.D.PASTE SHEET'!G871))</f>
        <v/>
      </c>
      <c s="50" t="str">
        <f>IF('S.D.PASTE SHEET'!H871="","",UPPER('S.D.PASTE SHEET'!H871))</f>
        <v/>
      </c>
      <c s="50" t="str">
        <f>IF('S.D.PASTE SHEET'!I871="","",'S.D.PASTE SHEET'!I871)</f>
        <v/>
      </c>
      <c s="51" t="str">
        <f>IF('S.D.PASTE SHEET'!J871="","",'S.D.PASTE SHEET'!J871)</f>
        <v/>
      </c>
      <c s="50" t="str">
        <f>IF('S.D.PASTE SHEET'!K871="","",'S.D.PASTE SHEET'!K871)</f>
        <v/>
      </c>
      <c s="50" t="str">
        <f>IF('S.D.PASTE SHEET'!L871="","",'S.D.PASTE SHEET'!L871)</f>
        <v/>
      </c>
      <c s="50" t="str">
        <f>IF('S.D.PASTE SHEET'!M871="","",'S.D.PASTE SHEET'!M871)</f>
        <v/>
      </c>
      <c s="50" t="str">
        <f>IF('S.D.PASTE SHEET'!N871="","",'S.D.PASTE SHEET'!N871)</f>
        <v/>
      </c>
      <c s="50" t="str">
        <f>IF('S.D.PASTE SHEET'!O871="","",'S.D.PASTE SHEET'!O871)</f>
        <v/>
      </c>
      <c s="50" t="str">
        <f>IF('S.D.PASTE SHEET'!P871="","",'S.D.PASTE SHEET'!P871)</f>
        <v/>
      </c>
      <c s="50" t="str">
        <f>IF('S.D.PASTE SHEET'!Q871="","",'S.D.PASTE SHEET'!Q871)</f>
        <v/>
      </c>
      <c s="50" t="str">
        <f>IF('S.D.PASTE SHEET'!R871="","",'S.D.PASTE SHEET'!R871)</f>
        <v/>
      </c>
      <c s="50" t="str">
        <f>IF('S.D.PASTE SHEET'!S871="","",'S.D.PASTE SHEET'!S871)</f>
        <v/>
      </c>
      <c s="50" t="str">
        <f>IF('S.D.PASTE SHEET'!T871="","",'S.D.PASTE SHEET'!T871)</f>
        <v/>
      </c>
      <c s="50" t="str">
        <f>IF('S.D.PASTE SHEET'!U871="","",'S.D.PASTE SHEET'!U871)</f>
        <v/>
      </c>
      <c s="50" t="str">
        <f>IF('S.D.PASTE SHEET'!V871="","",'S.D.PASTE SHEET'!V871)</f>
        <v/>
      </c>
      <c s="50" t="str">
        <f>IF('S.D.PASTE SHEET'!W871="","",'S.D.PASTE SHEET'!W871)</f>
        <v/>
      </c>
      <c s="50" t="str">
        <f>IF('S.D.PASTE SHEET'!X871="","",'S.D.PASTE SHEET'!X871)</f>
        <v/>
      </c>
      <c s="50" t="str">
        <f>IF('S.D.PASTE SHEET'!Y871="","",'S.D.PASTE SHEET'!Y871)</f>
        <v/>
      </c>
      <c s="50" t="str">
        <f>IF('S.D.PASTE SHEET'!Z871="","",'S.D.PASTE SHEET'!Z871)</f>
        <v/>
      </c>
      <c s="50" t="str">
        <f>IF('S.D.PASTE SHEET'!AA871="","",'S.D.PASTE SHEET'!AA871)</f>
        <v/>
      </c>
      <c s="50" t="str">
        <f>IF('S.D.PASTE SHEET'!AB871="","",'S.D.PASTE SHEET'!AB871)</f>
        <v/>
      </c>
      <c s="50" t="str">
        <f>IF('S.D.PASTE SHEET'!AC871="","",'S.D.PASTE SHEET'!AC871)</f>
        <v/>
      </c>
      <c s="50" t="str">
        <f>IF('S.D.PASTE SHEET'!AD871="","",'S.D.PASTE SHEET'!AD871)</f>
        <v/>
      </c>
      <c s="52"/>
      <c s="48" t="str">
        <f>IF(AK871="","",IF(AK871&gt;0,COUNT($AG$2:AG871),""))</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IF(BC871="","",IF(BC871&gt;0,COUNT($AY$2:AY871),""))</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72" spans="1:66" ht="15.75" customHeight="1">
      <c r="A872" s="50" t="str">
        <f>IF('S.D.PASTE SHEET'!A872="","",'S.D.PASTE SHEET'!A872)</f>
        <v/>
      </c>
      <c s="50" t="str">
        <f>IF('S.D.PASTE SHEET'!B872="","",'S.D.PASTE SHEET'!B872)</f>
        <v/>
      </c>
      <c s="50" t="str">
        <f>IF('S.D.PASTE SHEET'!C872="","",'S.D.PASTE SHEET'!C872)</f>
        <v/>
      </c>
      <c s="51" t="str">
        <f>IF('S.D.PASTE SHEET'!D872="","",'S.D.PASTE SHEET'!D872)</f>
        <v/>
      </c>
      <c s="50" t="str">
        <f>IF('S.D.PASTE SHEET'!E872="","",UPPER('S.D.PASTE SHEET'!E872))</f>
        <v/>
      </c>
      <c s="50" t="str">
        <f>IF('S.D.PASTE SHEET'!F872="","",'S.D.PASTE SHEET'!F872)</f>
        <v/>
      </c>
      <c s="50" t="str">
        <f>IF('S.D.PASTE SHEET'!G872="","",UPPER('S.D.PASTE SHEET'!G872))</f>
        <v/>
      </c>
      <c s="50" t="str">
        <f>IF('S.D.PASTE SHEET'!H872="","",UPPER('S.D.PASTE SHEET'!H872))</f>
        <v/>
      </c>
      <c s="50" t="str">
        <f>IF('S.D.PASTE SHEET'!I872="","",'S.D.PASTE SHEET'!I872)</f>
        <v/>
      </c>
      <c s="51" t="str">
        <f>IF('S.D.PASTE SHEET'!J872="","",'S.D.PASTE SHEET'!J872)</f>
        <v/>
      </c>
      <c s="50" t="str">
        <f>IF('S.D.PASTE SHEET'!K872="","",'S.D.PASTE SHEET'!K872)</f>
        <v/>
      </c>
      <c s="50" t="str">
        <f>IF('S.D.PASTE SHEET'!L872="","",'S.D.PASTE SHEET'!L872)</f>
        <v/>
      </c>
      <c s="50" t="str">
        <f>IF('S.D.PASTE SHEET'!M872="","",'S.D.PASTE SHEET'!M872)</f>
        <v/>
      </c>
      <c s="50" t="str">
        <f>IF('S.D.PASTE SHEET'!N872="","",'S.D.PASTE SHEET'!N872)</f>
        <v/>
      </c>
      <c s="50" t="str">
        <f>IF('S.D.PASTE SHEET'!O872="","",'S.D.PASTE SHEET'!O872)</f>
        <v/>
      </c>
      <c s="50" t="str">
        <f>IF('S.D.PASTE SHEET'!P872="","",'S.D.PASTE SHEET'!P872)</f>
        <v/>
      </c>
      <c s="50" t="str">
        <f>IF('S.D.PASTE SHEET'!Q872="","",'S.D.PASTE SHEET'!Q872)</f>
        <v/>
      </c>
      <c s="50" t="str">
        <f>IF('S.D.PASTE SHEET'!R872="","",'S.D.PASTE SHEET'!R872)</f>
        <v/>
      </c>
      <c s="50" t="str">
        <f>IF('S.D.PASTE SHEET'!S872="","",'S.D.PASTE SHEET'!S872)</f>
        <v/>
      </c>
      <c s="50" t="str">
        <f>IF('S.D.PASTE SHEET'!T872="","",'S.D.PASTE SHEET'!T872)</f>
        <v/>
      </c>
      <c s="50" t="str">
        <f>IF('S.D.PASTE SHEET'!U872="","",'S.D.PASTE SHEET'!U872)</f>
        <v/>
      </c>
      <c s="50" t="str">
        <f>IF('S.D.PASTE SHEET'!V872="","",'S.D.PASTE SHEET'!V872)</f>
        <v/>
      </c>
      <c s="50" t="str">
        <f>IF('S.D.PASTE SHEET'!W872="","",'S.D.PASTE SHEET'!W872)</f>
        <v/>
      </c>
      <c s="50" t="str">
        <f>IF('S.D.PASTE SHEET'!X872="","",'S.D.PASTE SHEET'!X872)</f>
        <v/>
      </c>
      <c s="50" t="str">
        <f>IF('S.D.PASTE SHEET'!Y872="","",'S.D.PASTE SHEET'!Y872)</f>
        <v/>
      </c>
      <c s="50" t="str">
        <f>IF('S.D.PASTE SHEET'!Z872="","",'S.D.PASTE SHEET'!Z872)</f>
        <v/>
      </c>
      <c s="50" t="str">
        <f>IF('S.D.PASTE SHEET'!AA872="","",'S.D.PASTE SHEET'!AA872)</f>
        <v/>
      </c>
      <c s="50" t="str">
        <f>IF('S.D.PASTE SHEET'!AB872="","",'S.D.PASTE SHEET'!AB872)</f>
        <v/>
      </c>
      <c s="50" t="str">
        <f>IF('S.D.PASTE SHEET'!AC872="","",'S.D.PASTE SHEET'!AC872)</f>
        <v/>
      </c>
      <c s="50" t="str">
        <f>IF('S.D.PASTE SHEET'!AD872="","",'S.D.PASTE SHEET'!AD872)</f>
        <v/>
      </c>
      <c s="52"/>
      <c s="48" t="str">
        <f>IF(AK872="","",IF(AK872&gt;0,COUNT($AG$2:AG872),""))</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IF(BC872="","",IF(BC872&gt;0,COUNT($AY$2:AY872),""))</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73" spans="1:66" ht="15.75" customHeight="1">
      <c r="A873" s="50" t="str">
        <f>IF('S.D.PASTE SHEET'!A873="","",'S.D.PASTE SHEET'!A873)</f>
        <v/>
      </c>
      <c s="50" t="str">
        <f>IF('S.D.PASTE SHEET'!B873="","",'S.D.PASTE SHEET'!B873)</f>
        <v/>
      </c>
      <c s="50" t="str">
        <f>IF('S.D.PASTE SHEET'!C873="","",'S.D.PASTE SHEET'!C873)</f>
        <v/>
      </c>
      <c s="51" t="str">
        <f>IF('S.D.PASTE SHEET'!D873="","",'S.D.PASTE SHEET'!D873)</f>
        <v/>
      </c>
      <c s="50" t="str">
        <f>IF('S.D.PASTE SHEET'!E873="","",UPPER('S.D.PASTE SHEET'!E873))</f>
        <v/>
      </c>
      <c s="50" t="str">
        <f>IF('S.D.PASTE SHEET'!F873="","",'S.D.PASTE SHEET'!F873)</f>
        <v/>
      </c>
      <c s="50" t="str">
        <f>IF('S.D.PASTE SHEET'!G873="","",UPPER('S.D.PASTE SHEET'!G873))</f>
        <v/>
      </c>
      <c s="50" t="str">
        <f>IF('S.D.PASTE SHEET'!H873="","",UPPER('S.D.PASTE SHEET'!H873))</f>
        <v/>
      </c>
      <c s="50" t="str">
        <f>IF('S.D.PASTE SHEET'!I873="","",'S.D.PASTE SHEET'!I873)</f>
        <v/>
      </c>
      <c s="51" t="str">
        <f>IF('S.D.PASTE SHEET'!J873="","",'S.D.PASTE SHEET'!J873)</f>
        <v/>
      </c>
      <c s="50" t="str">
        <f>IF('S.D.PASTE SHEET'!K873="","",'S.D.PASTE SHEET'!K873)</f>
        <v/>
      </c>
      <c s="50" t="str">
        <f>IF('S.D.PASTE SHEET'!L873="","",'S.D.PASTE SHEET'!L873)</f>
        <v/>
      </c>
      <c s="50" t="str">
        <f>IF('S.D.PASTE SHEET'!M873="","",'S.D.PASTE SHEET'!M873)</f>
        <v/>
      </c>
      <c s="50" t="str">
        <f>IF('S.D.PASTE SHEET'!N873="","",'S.D.PASTE SHEET'!N873)</f>
        <v/>
      </c>
      <c s="50" t="str">
        <f>IF('S.D.PASTE SHEET'!O873="","",'S.D.PASTE SHEET'!O873)</f>
        <v/>
      </c>
      <c s="50" t="str">
        <f>IF('S.D.PASTE SHEET'!P873="","",'S.D.PASTE SHEET'!P873)</f>
        <v/>
      </c>
      <c s="50" t="str">
        <f>IF('S.D.PASTE SHEET'!Q873="","",'S.D.PASTE SHEET'!Q873)</f>
        <v/>
      </c>
      <c s="50" t="str">
        <f>IF('S.D.PASTE SHEET'!R873="","",'S.D.PASTE SHEET'!R873)</f>
        <v/>
      </c>
      <c s="50" t="str">
        <f>IF('S.D.PASTE SHEET'!S873="","",'S.D.PASTE SHEET'!S873)</f>
        <v/>
      </c>
      <c s="50" t="str">
        <f>IF('S.D.PASTE SHEET'!T873="","",'S.D.PASTE SHEET'!T873)</f>
        <v/>
      </c>
      <c s="50" t="str">
        <f>IF('S.D.PASTE SHEET'!U873="","",'S.D.PASTE SHEET'!U873)</f>
        <v/>
      </c>
      <c s="50" t="str">
        <f>IF('S.D.PASTE SHEET'!V873="","",'S.D.PASTE SHEET'!V873)</f>
        <v/>
      </c>
      <c s="50" t="str">
        <f>IF('S.D.PASTE SHEET'!W873="","",'S.D.PASTE SHEET'!W873)</f>
        <v/>
      </c>
      <c s="50" t="str">
        <f>IF('S.D.PASTE SHEET'!X873="","",'S.D.PASTE SHEET'!X873)</f>
        <v/>
      </c>
      <c s="50" t="str">
        <f>IF('S.D.PASTE SHEET'!Y873="","",'S.D.PASTE SHEET'!Y873)</f>
        <v/>
      </c>
      <c s="50" t="str">
        <f>IF('S.D.PASTE SHEET'!Z873="","",'S.D.PASTE SHEET'!Z873)</f>
        <v/>
      </c>
      <c s="50" t="str">
        <f>IF('S.D.PASTE SHEET'!AA873="","",'S.D.PASTE SHEET'!AA873)</f>
        <v/>
      </c>
      <c s="50" t="str">
        <f>IF('S.D.PASTE SHEET'!AB873="","",'S.D.PASTE SHEET'!AB873)</f>
        <v/>
      </c>
      <c s="50" t="str">
        <f>IF('S.D.PASTE SHEET'!AC873="","",'S.D.PASTE SHEET'!AC873)</f>
        <v/>
      </c>
      <c s="50" t="str">
        <f>IF('S.D.PASTE SHEET'!AD873="","",'S.D.PASTE SHEET'!AD873)</f>
        <v/>
      </c>
      <c s="52"/>
      <c s="48" t="str">
        <f>IF(AK873="","",IF(AK873&gt;0,COUNT($AG$2:AG873),""))</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IF(BC873="","",IF(BC873&gt;0,COUNT($AY$2:AY873),""))</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74" spans="1:66" ht="15.75" customHeight="1">
      <c r="A874" s="50" t="str">
        <f>IF('S.D.PASTE SHEET'!A874="","",'S.D.PASTE SHEET'!A874)</f>
        <v/>
      </c>
      <c s="50" t="str">
        <f>IF('S.D.PASTE SHEET'!B874="","",'S.D.PASTE SHEET'!B874)</f>
        <v/>
      </c>
      <c s="50" t="str">
        <f>IF('S.D.PASTE SHEET'!C874="","",'S.D.PASTE SHEET'!C874)</f>
        <v/>
      </c>
      <c s="51" t="str">
        <f>IF('S.D.PASTE SHEET'!D874="","",'S.D.PASTE SHEET'!D874)</f>
        <v/>
      </c>
      <c s="50" t="str">
        <f>IF('S.D.PASTE SHEET'!E874="","",UPPER('S.D.PASTE SHEET'!E874))</f>
        <v/>
      </c>
      <c s="50" t="str">
        <f>IF('S.D.PASTE SHEET'!F874="","",'S.D.PASTE SHEET'!F874)</f>
        <v/>
      </c>
      <c s="50" t="str">
        <f>IF('S.D.PASTE SHEET'!G874="","",UPPER('S.D.PASTE SHEET'!G874))</f>
        <v/>
      </c>
      <c s="50" t="str">
        <f>IF('S.D.PASTE SHEET'!H874="","",UPPER('S.D.PASTE SHEET'!H874))</f>
        <v/>
      </c>
      <c s="50" t="str">
        <f>IF('S.D.PASTE SHEET'!I874="","",'S.D.PASTE SHEET'!I874)</f>
        <v/>
      </c>
      <c s="51" t="str">
        <f>IF('S.D.PASTE SHEET'!J874="","",'S.D.PASTE SHEET'!J874)</f>
        <v/>
      </c>
      <c s="50" t="str">
        <f>IF('S.D.PASTE SHEET'!K874="","",'S.D.PASTE SHEET'!K874)</f>
        <v/>
      </c>
      <c s="50" t="str">
        <f>IF('S.D.PASTE SHEET'!L874="","",'S.D.PASTE SHEET'!L874)</f>
        <v/>
      </c>
      <c s="50" t="str">
        <f>IF('S.D.PASTE SHEET'!M874="","",'S.D.PASTE SHEET'!M874)</f>
        <v/>
      </c>
      <c s="50" t="str">
        <f>IF('S.D.PASTE SHEET'!N874="","",'S.D.PASTE SHEET'!N874)</f>
        <v/>
      </c>
      <c s="50" t="str">
        <f>IF('S.D.PASTE SHEET'!O874="","",'S.D.PASTE SHEET'!O874)</f>
        <v/>
      </c>
      <c s="50" t="str">
        <f>IF('S.D.PASTE SHEET'!P874="","",'S.D.PASTE SHEET'!P874)</f>
        <v/>
      </c>
      <c s="50" t="str">
        <f>IF('S.D.PASTE SHEET'!Q874="","",'S.D.PASTE SHEET'!Q874)</f>
        <v/>
      </c>
      <c s="50" t="str">
        <f>IF('S.D.PASTE SHEET'!R874="","",'S.D.PASTE SHEET'!R874)</f>
        <v/>
      </c>
      <c s="50" t="str">
        <f>IF('S.D.PASTE SHEET'!S874="","",'S.D.PASTE SHEET'!S874)</f>
        <v/>
      </c>
      <c s="50" t="str">
        <f>IF('S.D.PASTE SHEET'!T874="","",'S.D.PASTE SHEET'!T874)</f>
        <v/>
      </c>
      <c s="50" t="str">
        <f>IF('S.D.PASTE SHEET'!U874="","",'S.D.PASTE SHEET'!U874)</f>
        <v/>
      </c>
      <c s="50" t="str">
        <f>IF('S.D.PASTE SHEET'!V874="","",'S.D.PASTE SHEET'!V874)</f>
        <v/>
      </c>
      <c s="50" t="str">
        <f>IF('S.D.PASTE SHEET'!W874="","",'S.D.PASTE SHEET'!W874)</f>
        <v/>
      </c>
      <c s="50" t="str">
        <f>IF('S.D.PASTE SHEET'!X874="","",'S.D.PASTE SHEET'!X874)</f>
        <v/>
      </c>
      <c s="50" t="str">
        <f>IF('S.D.PASTE SHEET'!Y874="","",'S.D.PASTE SHEET'!Y874)</f>
        <v/>
      </c>
      <c s="50" t="str">
        <f>IF('S.D.PASTE SHEET'!Z874="","",'S.D.PASTE SHEET'!Z874)</f>
        <v/>
      </c>
      <c s="50" t="str">
        <f>IF('S.D.PASTE SHEET'!AA874="","",'S.D.PASTE SHEET'!AA874)</f>
        <v/>
      </c>
      <c s="50" t="str">
        <f>IF('S.D.PASTE SHEET'!AB874="","",'S.D.PASTE SHEET'!AB874)</f>
        <v/>
      </c>
      <c s="50" t="str">
        <f>IF('S.D.PASTE SHEET'!AC874="","",'S.D.PASTE SHEET'!AC874)</f>
        <v/>
      </c>
      <c s="50" t="str">
        <f>IF('S.D.PASTE SHEET'!AD874="","",'S.D.PASTE SHEET'!AD874)</f>
        <v/>
      </c>
      <c s="52"/>
      <c s="48" t="str">
        <f>IF(AK874="","",IF(AK874&gt;0,COUNT($AG$2:AG874),""))</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IF(BC874="","",IF(BC874&gt;0,COUNT($AY$2:AY874),""))</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75" spans="1:66" ht="15.75" customHeight="1">
      <c r="A875" s="50" t="str">
        <f>IF('S.D.PASTE SHEET'!A875="","",'S.D.PASTE SHEET'!A875)</f>
        <v/>
      </c>
      <c s="50" t="str">
        <f>IF('S.D.PASTE SHEET'!B875="","",'S.D.PASTE SHEET'!B875)</f>
        <v/>
      </c>
      <c s="50" t="str">
        <f>IF('S.D.PASTE SHEET'!C875="","",'S.D.PASTE SHEET'!C875)</f>
        <v/>
      </c>
      <c s="51" t="str">
        <f>IF('S.D.PASTE SHEET'!D875="","",'S.D.PASTE SHEET'!D875)</f>
        <v/>
      </c>
      <c s="50" t="str">
        <f>IF('S.D.PASTE SHEET'!E875="","",UPPER('S.D.PASTE SHEET'!E875))</f>
        <v/>
      </c>
      <c s="50" t="str">
        <f>IF('S.D.PASTE SHEET'!F875="","",'S.D.PASTE SHEET'!F875)</f>
        <v/>
      </c>
      <c s="50" t="str">
        <f>IF('S.D.PASTE SHEET'!G875="","",UPPER('S.D.PASTE SHEET'!G875))</f>
        <v/>
      </c>
      <c s="50" t="str">
        <f>IF('S.D.PASTE SHEET'!H875="","",UPPER('S.D.PASTE SHEET'!H875))</f>
        <v/>
      </c>
      <c s="50" t="str">
        <f>IF('S.D.PASTE SHEET'!I875="","",'S.D.PASTE SHEET'!I875)</f>
        <v/>
      </c>
      <c s="51" t="str">
        <f>IF('S.D.PASTE SHEET'!J875="","",'S.D.PASTE SHEET'!J875)</f>
        <v/>
      </c>
      <c s="50" t="str">
        <f>IF('S.D.PASTE SHEET'!K875="","",'S.D.PASTE SHEET'!K875)</f>
        <v/>
      </c>
      <c s="50" t="str">
        <f>IF('S.D.PASTE SHEET'!L875="","",'S.D.PASTE SHEET'!L875)</f>
        <v/>
      </c>
      <c s="50" t="str">
        <f>IF('S.D.PASTE SHEET'!M875="","",'S.D.PASTE SHEET'!M875)</f>
        <v/>
      </c>
      <c s="50" t="str">
        <f>IF('S.D.PASTE SHEET'!N875="","",'S.D.PASTE SHEET'!N875)</f>
        <v/>
      </c>
      <c s="50" t="str">
        <f>IF('S.D.PASTE SHEET'!O875="","",'S.D.PASTE SHEET'!O875)</f>
        <v/>
      </c>
      <c s="50" t="str">
        <f>IF('S.D.PASTE SHEET'!P875="","",'S.D.PASTE SHEET'!P875)</f>
        <v/>
      </c>
      <c s="50" t="str">
        <f>IF('S.D.PASTE SHEET'!Q875="","",'S.D.PASTE SHEET'!Q875)</f>
        <v/>
      </c>
      <c s="50" t="str">
        <f>IF('S.D.PASTE SHEET'!R875="","",'S.D.PASTE SHEET'!R875)</f>
        <v/>
      </c>
      <c s="50" t="str">
        <f>IF('S.D.PASTE SHEET'!S875="","",'S.D.PASTE SHEET'!S875)</f>
        <v/>
      </c>
      <c s="50" t="str">
        <f>IF('S.D.PASTE SHEET'!T875="","",'S.D.PASTE SHEET'!T875)</f>
        <v/>
      </c>
      <c s="50" t="str">
        <f>IF('S.D.PASTE SHEET'!U875="","",'S.D.PASTE SHEET'!U875)</f>
        <v/>
      </c>
      <c s="50" t="str">
        <f>IF('S.D.PASTE SHEET'!V875="","",'S.D.PASTE SHEET'!V875)</f>
        <v/>
      </c>
      <c s="50" t="str">
        <f>IF('S.D.PASTE SHEET'!W875="","",'S.D.PASTE SHEET'!W875)</f>
        <v/>
      </c>
      <c s="50" t="str">
        <f>IF('S.D.PASTE SHEET'!X875="","",'S.D.PASTE SHEET'!X875)</f>
        <v/>
      </c>
      <c s="50" t="str">
        <f>IF('S.D.PASTE SHEET'!Y875="","",'S.D.PASTE SHEET'!Y875)</f>
        <v/>
      </c>
      <c s="50" t="str">
        <f>IF('S.D.PASTE SHEET'!Z875="","",'S.D.PASTE SHEET'!Z875)</f>
        <v/>
      </c>
      <c s="50" t="str">
        <f>IF('S.D.PASTE SHEET'!AA875="","",'S.D.PASTE SHEET'!AA875)</f>
        <v/>
      </c>
      <c s="50" t="str">
        <f>IF('S.D.PASTE SHEET'!AB875="","",'S.D.PASTE SHEET'!AB875)</f>
        <v/>
      </c>
      <c s="50" t="str">
        <f>IF('S.D.PASTE SHEET'!AC875="","",'S.D.PASTE SHEET'!AC875)</f>
        <v/>
      </c>
      <c s="50" t="str">
        <f>IF('S.D.PASTE SHEET'!AD875="","",'S.D.PASTE SHEET'!AD875)</f>
        <v/>
      </c>
      <c s="52"/>
      <c s="48" t="str">
        <f>IF(AK875="","",IF(AK875&gt;0,COUNT($AG$2:AG875),""))</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IF(BC875="","",IF(BC875&gt;0,COUNT($AY$2:AY875),""))</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76" spans="1:66" ht="15.75" customHeight="1">
      <c r="A876" s="50" t="str">
        <f>IF('S.D.PASTE SHEET'!A876="","",'S.D.PASTE SHEET'!A876)</f>
        <v/>
      </c>
      <c s="50" t="str">
        <f>IF('S.D.PASTE SHEET'!B876="","",'S.D.PASTE SHEET'!B876)</f>
        <v/>
      </c>
      <c s="50" t="str">
        <f>IF('S.D.PASTE SHEET'!C876="","",'S.D.PASTE SHEET'!C876)</f>
        <v/>
      </c>
      <c s="51" t="str">
        <f>IF('S.D.PASTE SHEET'!D876="","",'S.D.PASTE SHEET'!D876)</f>
        <v/>
      </c>
      <c s="50" t="str">
        <f>IF('S.D.PASTE SHEET'!E876="","",UPPER('S.D.PASTE SHEET'!E876))</f>
        <v/>
      </c>
      <c s="50" t="str">
        <f>IF('S.D.PASTE SHEET'!F876="","",'S.D.PASTE SHEET'!F876)</f>
        <v/>
      </c>
      <c s="50" t="str">
        <f>IF('S.D.PASTE SHEET'!G876="","",UPPER('S.D.PASTE SHEET'!G876))</f>
        <v/>
      </c>
      <c s="50" t="str">
        <f>IF('S.D.PASTE SHEET'!H876="","",UPPER('S.D.PASTE SHEET'!H876))</f>
        <v/>
      </c>
      <c s="50" t="str">
        <f>IF('S.D.PASTE SHEET'!I876="","",'S.D.PASTE SHEET'!I876)</f>
        <v/>
      </c>
      <c s="51" t="str">
        <f>IF('S.D.PASTE SHEET'!J876="","",'S.D.PASTE SHEET'!J876)</f>
        <v/>
      </c>
      <c s="50" t="str">
        <f>IF('S.D.PASTE SHEET'!K876="","",'S.D.PASTE SHEET'!K876)</f>
        <v/>
      </c>
      <c s="50" t="str">
        <f>IF('S.D.PASTE SHEET'!L876="","",'S.D.PASTE SHEET'!L876)</f>
        <v/>
      </c>
      <c s="50" t="str">
        <f>IF('S.D.PASTE SHEET'!M876="","",'S.D.PASTE SHEET'!M876)</f>
        <v/>
      </c>
      <c s="50" t="str">
        <f>IF('S.D.PASTE SHEET'!N876="","",'S.D.PASTE SHEET'!N876)</f>
        <v/>
      </c>
      <c s="50" t="str">
        <f>IF('S.D.PASTE SHEET'!O876="","",'S.D.PASTE SHEET'!O876)</f>
        <v/>
      </c>
      <c s="50" t="str">
        <f>IF('S.D.PASTE SHEET'!P876="","",'S.D.PASTE SHEET'!P876)</f>
        <v/>
      </c>
      <c s="50" t="str">
        <f>IF('S.D.PASTE SHEET'!Q876="","",'S.D.PASTE SHEET'!Q876)</f>
        <v/>
      </c>
      <c s="50" t="str">
        <f>IF('S.D.PASTE SHEET'!R876="","",'S.D.PASTE SHEET'!R876)</f>
        <v/>
      </c>
      <c s="50" t="str">
        <f>IF('S.D.PASTE SHEET'!S876="","",'S.D.PASTE SHEET'!S876)</f>
        <v/>
      </c>
      <c s="50" t="str">
        <f>IF('S.D.PASTE SHEET'!T876="","",'S.D.PASTE SHEET'!T876)</f>
        <v/>
      </c>
      <c s="50" t="str">
        <f>IF('S.D.PASTE SHEET'!U876="","",'S.D.PASTE SHEET'!U876)</f>
        <v/>
      </c>
      <c s="50" t="str">
        <f>IF('S.D.PASTE SHEET'!V876="","",'S.D.PASTE SHEET'!V876)</f>
        <v/>
      </c>
      <c s="50" t="str">
        <f>IF('S.D.PASTE SHEET'!W876="","",'S.D.PASTE SHEET'!W876)</f>
        <v/>
      </c>
      <c s="50" t="str">
        <f>IF('S.D.PASTE SHEET'!X876="","",'S.D.PASTE SHEET'!X876)</f>
        <v/>
      </c>
      <c s="50" t="str">
        <f>IF('S.D.PASTE SHEET'!Y876="","",'S.D.PASTE SHEET'!Y876)</f>
        <v/>
      </c>
      <c s="50" t="str">
        <f>IF('S.D.PASTE SHEET'!Z876="","",'S.D.PASTE SHEET'!Z876)</f>
        <v/>
      </c>
      <c s="50" t="str">
        <f>IF('S.D.PASTE SHEET'!AA876="","",'S.D.PASTE SHEET'!AA876)</f>
        <v/>
      </c>
      <c s="50" t="str">
        <f>IF('S.D.PASTE SHEET'!AB876="","",'S.D.PASTE SHEET'!AB876)</f>
        <v/>
      </c>
      <c s="50" t="str">
        <f>IF('S.D.PASTE SHEET'!AC876="","",'S.D.PASTE SHEET'!AC876)</f>
        <v/>
      </c>
      <c s="50" t="str">
        <f>IF('S.D.PASTE SHEET'!AD876="","",'S.D.PASTE SHEET'!AD876)</f>
        <v/>
      </c>
      <c s="52"/>
      <c s="48" t="str">
        <f>IF(AK876="","",IF(AK876&gt;0,COUNT($AG$2:AG876),""))</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IF(BC876="","",IF(BC876&gt;0,COUNT($AY$2:AY876),""))</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77" spans="1:66" ht="15.75" customHeight="1">
      <c r="A877" s="50" t="str">
        <f>IF('S.D.PASTE SHEET'!A877="","",'S.D.PASTE SHEET'!A877)</f>
        <v/>
      </c>
      <c s="50" t="str">
        <f>IF('S.D.PASTE SHEET'!B877="","",'S.D.PASTE SHEET'!B877)</f>
        <v/>
      </c>
      <c s="50" t="str">
        <f>IF('S.D.PASTE SHEET'!C877="","",'S.D.PASTE SHEET'!C877)</f>
        <v/>
      </c>
      <c s="51" t="str">
        <f>IF('S.D.PASTE SHEET'!D877="","",'S.D.PASTE SHEET'!D877)</f>
        <v/>
      </c>
      <c s="50" t="str">
        <f>IF('S.D.PASTE SHEET'!E877="","",UPPER('S.D.PASTE SHEET'!E877))</f>
        <v/>
      </c>
      <c s="50" t="str">
        <f>IF('S.D.PASTE SHEET'!F877="","",'S.D.PASTE SHEET'!F877)</f>
        <v/>
      </c>
      <c s="50" t="str">
        <f>IF('S.D.PASTE SHEET'!G877="","",UPPER('S.D.PASTE SHEET'!G877))</f>
        <v/>
      </c>
      <c s="50" t="str">
        <f>IF('S.D.PASTE SHEET'!H877="","",UPPER('S.D.PASTE SHEET'!H877))</f>
        <v/>
      </c>
      <c s="50" t="str">
        <f>IF('S.D.PASTE SHEET'!I877="","",'S.D.PASTE SHEET'!I877)</f>
        <v/>
      </c>
      <c s="51" t="str">
        <f>IF('S.D.PASTE SHEET'!J877="","",'S.D.PASTE SHEET'!J877)</f>
        <v/>
      </c>
      <c s="50" t="str">
        <f>IF('S.D.PASTE SHEET'!K877="","",'S.D.PASTE SHEET'!K877)</f>
        <v/>
      </c>
      <c s="50" t="str">
        <f>IF('S.D.PASTE SHEET'!L877="","",'S.D.PASTE SHEET'!L877)</f>
        <v/>
      </c>
      <c s="50" t="str">
        <f>IF('S.D.PASTE SHEET'!M877="","",'S.D.PASTE SHEET'!M877)</f>
        <v/>
      </c>
      <c s="50" t="str">
        <f>IF('S.D.PASTE SHEET'!N877="","",'S.D.PASTE SHEET'!N877)</f>
        <v/>
      </c>
      <c s="50" t="str">
        <f>IF('S.D.PASTE SHEET'!O877="","",'S.D.PASTE SHEET'!O877)</f>
        <v/>
      </c>
      <c s="50" t="str">
        <f>IF('S.D.PASTE SHEET'!P877="","",'S.D.PASTE SHEET'!P877)</f>
        <v/>
      </c>
      <c s="50" t="str">
        <f>IF('S.D.PASTE SHEET'!Q877="","",'S.D.PASTE SHEET'!Q877)</f>
        <v/>
      </c>
      <c s="50" t="str">
        <f>IF('S.D.PASTE SHEET'!R877="","",'S.D.PASTE SHEET'!R877)</f>
        <v/>
      </c>
      <c s="50" t="str">
        <f>IF('S.D.PASTE SHEET'!S877="","",'S.D.PASTE SHEET'!S877)</f>
        <v/>
      </c>
      <c s="50" t="str">
        <f>IF('S.D.PASTE SHEET'!T877="","",'S.D.PASTE SHEET'!T877)</f>
        <v/>
      </c>
      <c s="50" t="str">
        <f>IF('S.D.PASTE SHEET'!U877="","",'S.D.PASTE SHEET'!U877)</f>
        <v/>
      </c>
      <c s="50" t="str">
        <f>IF('S.D.PASTE SHEET'!V877="","",'S.D.PASTE SHEET'!V877)</f>
        <v/>
      </c>
      <c s="50" t="str">
        <f>IF('S.D.PASTE SHEET'!W877="","",'S.D.PASTE SHEET'!W877)</f>
        <v/>
      </c>
      <c s="50" t="str">
        <f>IF('S.D.PASTE SHEET'!X877="","",'S.D.PASTE SHEET'!X877)</f>
        <v/>
      </c>
      <c s="50" t="str">
        <f>IF('S.D.PASTE SHEET'!Y877="","",'S.D.PASTE SHEET'!Y877)</f>
        <v/>
      </c>
      <c s="50" t="str">
        <f>IF('S.D.PASTE SHEET'!Z877="","",'S.D.PASTE SHEET'!Z877)</f>
        <v/>
      </c>
      <c s="50" t="str">
        <f>IF('S.D.PASTE SHEET'!AA877="","",'S.D.PASTE SHEET'!AA877)</f>
        <v/>
      </c>
      <c s="50" t="str">
        <f>IF('S.D.PASTE SHEET'!AB877="","",'S.D.PASTE SHEET'!AB877)</f>
        <v/>
      </c>
      <c s="50" t="str">
        <f>IF('S.D.PASTE SHEET'!AC877="","",'S.D.PASTE SHEET'!AC877)</f>
        <v/>
      </c>
      <c s="50" t="str">
        <f>IF('S.D.PASTE SHEET'!AD877="","",'S.D.PASTE SHEET'!AD877)</f>
        <v/>
      </c>
      <c s="52"/>
      <c s="48" t="str">
        <f>IF(AK877="","",IF(AK877&gt;0,COUNT($AG$2:AG877),""))</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IF(BC877="","",IF(BC877&gt;0,COUNT($AY$2:AY877),""))</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78" spans="1:66" ht="15.75" customHeight="1">
      <c r="A878" s="50" t="str">
        <f>IF('S.D.PASTE SHEET'!A878="","",'S.D.PASTE SHEET'!A878)</f>
        <v/>
      </c>
      <c s="50" t="str">
        <f>IF('S.D.PASTE SHEET'!B878="","",'S.D.PASTE SHEET'!B878)</f>
        <v/>
      </c>
      <c s="50" t="str">
        <f>IF('S.D.PASTE SHEET'!C878="","",'S.D.PASTE SHEET'!C878)</f>
        <v/>
      </c>
      <c s="51" t="str">
        <f>IF('S.D.PASTE SHEET'!D878="","",'S.D.PASTE SHEET'!D878)</f>
        <v/>
      </c>
      <c s="50" t="str">
        <f>IF('S.D.PASTE SHEET'!E878="","",UPPER('S.D.PASTE SHEET'!E878))</f>
        <v/>
      </c>
      <c s="50" t="str">
        <f>IF('S.D.PASTE SHEET'!F878="","",'S.D.PASTE SHEET'!F878)</f>
        <v/>
      </c>
      <c s="50" t="str">
        <f>IF('S.D.PASTE SHEET'!G878="","",UPPER('S.D.PASTE SHEET'!G878))</f>
        <v/>
      </c>
      <c s="50" t="str">
        <f>IF('S.D.PASTE SHEET'!H878="","",UPPER('S.D.PASTE SHEET'!H878))</f>
        <v/>
      </c>
      <c s="50" t="str">
        <f>IF('S.D.PASTE SHEET'!I878="","",'S.D.PASTE SHEET'!I878)</f>
        <v/>
      </c>
      <c s="51" t="str">
        <f>IF('S.D.PASTE SHEET'!J878="","",'S.D.PASTE SHEET'!J878)</f>
        <v/>
      </c>
      <c s="50" t="str">
        <f>IF('S.D.PASTE SHEET'!K878="","",'S.D.PASTE SHEET'!K878)</f>
        <v/>
      </c>
      <c s="50" t="str">
        <f>IF('S.D.PASTE SHEET'!L878="","",'S.D.PASTE SHEET'!L878)</f>
        <v/>
      </c>
      <c s="50" t="str">
        <f>IF('S.D.PASTE SHEET'!M878="","",'S.D.PASTE SHEET'!M878)</f>
        <v/>
      </c>
      <c s="50" t="str">
        <f>IF('S.D.PASTE SHEET'!N878="","",'S.D.PASTE SHEET'!N878)</f>
        <v/>
      </c>
      <c s="50" t="str">
        <f>IF('S.D.PASTE SHEET'!O878="","",'S.D.PASTE SHEET'!O878)</f>
        <v/>
      </c>
      <c s="50" t="str">
        <f>IF('S.D.PASTE SHEET'!P878="","",'S.D.PASTE SHEET'!P878)</f>
        <v/>
      </c>
      <c s="50" t="str">
        <f>IF('S.D.PASTE SHEET'!Q878="","",'S.D.PASTE SHEET'!Q878)</f>
        <v/>
      </c>
      <c s="50" t="str">
        <f>IF('S.D.PASTE SHEET'!R878="","",'S.D.PASTE SHEET'!R878)</f>
        <v/>
      </c>
      <c s="50" t="str">
        <f>IF('S.D.PASTE SHEET'!S878="","",'S.D.PASTE SHEET'!S878)</f>
        <v/>
      </c>
      <c s="50" t="str">
        <f>IF('S.D.PASTE SHEET'!T878="","",'S.D.PASTE SHEET'!T878)</f>
        <v/>
      </c>
      <c s="50" t="str">
        <f>IF('S.D.PASTE SHEET'!U878="","",'S.D.PASTE SHEET'!U878)</f>
        <v/>
      </c>
      <c s="50" t="str">
        <f>IF('S.D.PASTE SHEET'!V878="","",'S.D.PASTE SHEET'!V878)</f>
        <v/>
      </c>
      <c s="50" t="str">
        <f>IF('S.D.PASTE SHEET'!W878="","",'S.D.PASTE SHEET'!W878)</f>
        <v/>
      </c>
      <c s="50" t="str">
        <f>IF('S.D.PASTE SHEET'!X878="","",'S.D.PASTE SHEET'!X878)</f>
        <v/>
      </c>
      <c s="50" t="str">
        <f>IF('S.D.PASTE SHEET'!Y878="","",'S.D.PASTE SHEET'!Y878)</f>
        <v/>
      </c>
      <c s="50" t="str">
        <f>IF('S.D.PASTE SHEET'!Z878="","",'S.D.PASTE SHEET'!Z878)</f>
        <v/>
      </c>
      <c s="50" t="str">
        <f>IF('S.D.PASTE SHEET'!AA878="","",'S.D.PASTE SHEET'!AA878)</f>
        <v/>
      </c>
      <c s="50" t="str">
        <f>IF('S.D.PASTE SHEET'!AB878="","",'S.D.PASTE SHEET'!AB878)</f>
        <v/>
      </c>
      <c s="50" t="str">
        <f>IF('S.D.PASTE SHEET'!AC878="","",'S.D.PASTE SHEET'!AC878)</f>
        <v/>
      </c>
      <c s="50" t="str">
        <f>IF('S.D.PASTE SHEET'!AD878="","",'S.D.PASTE SHEET'!AD878)</f>
        <v/>
      </c>
      <c s="52"/>
      <c s="48" t="str">
        <f>IF(AK878="","",IF(AK878&gt;0,COUNT($AG$2:AG878),""))</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IF(BC878="","",IF(BC878&gt;0,COUNT($AY$2:AY878),""))</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79" spans="1:66" ht="15.75" customHeight="1">
      <c r="A879" s="50" t="str">
        <f>IF('S.D.PASTE SHEET'!A879="","",'S.D.PASTE SHEET'!A879)</f>
        <v/>
      </c>
      <c s="50" t="str">
        <f>IF('S.D.PASTE SHEET'!B879="","",'S.D.PASTE SHEET'!B879)</f>
        <v/>
      </c>
      <c s="50" t="str">
        <f>IF('S.D.PASTE SHEET'!C879="","",'S.D.PASTE SHEET'!C879)</f>
        <v/>
      </c>
      <c s="51" t="str">
        <f>IF('S.D.PASTE SHEET'!D879="","",'S.D.PASTE SHEET'!D879)</f>
        <v/>
      </c>
      <c s="50" t="str">
        <f>IF('S.D.PASTE SHEET'!E879="","",UPPER('S.D.PASTE SHEET'!E879))</f>
        <v/>
      </c>
      <c s="50" t="str">
        <f>IF('S.D.PASTE SHEET'!F879="","",'S.D.PASTE SHEET'!F879)</f>
        <v/>
      </c>
      <c s="50" t="str">
        <f>IF('S.D.PASTE SHEET'!G879="","",UPPER('S.D.PASTE SHEET'!G879))</f>
        <v/>
      </c>
      <c s="50" t="str">
        <f>IF('S.D.PASTE SHEET'!H879="","",UPPER('S.D.PASTE SHEET'!H879))</f>
        <v/>
      </c>
      <c s="50" t="str">
        <f>IF('S.D.PASTE SHEET'!I879="","",'S.D.PASTE SHEET'!I879)</f>
        <v/>
      </c>
      <c s="51" t="str">
        <f>IF('S.D.PASTE SHEET'!J879="","",'S.D.PASTE SHEET'!J879)</f>
        <v/>
      </c>
      <c s="50" t="str">
        <f>IF('S.D.PASTE SHEET'!K879="","",'S.D.PASTE SHEET'!K879)</f>
        <v/>
      </c>
      <c s="50" t="str">
        <f>IF('S.D.PASTE SHEET'!L879="","",'S.D.PASTE SHEET'!L879)</f>
        <v/>
      </c>
      <c s="50" t="str">
        <f>IF('S.D.PASTE SHEET'!M879="","",'S.D.PASTE SHEET'!M879)</f>
        <v/>
      </c>
      <c s="50" t="str">
        <f>IF('S.D.PASTE SHEET'!N879="","",'S.D.PASTE SHEET'!N879)</f>
        <v/>
      </c>
      <c s="50" t="str">
        <f>IF('S.D.PASTE SHEET'!O879="","",'S.D.PASTE SHEET'!O879)</f>
        <v/>
      </c>
      <c s="50" t="str">
        <f>IF('S.D.PASTE SHEET'!P879="","",'S.D.PASTE SHEET'!P879)</f>
        <v/>
      </c>
      <c s="50" t="str">
        <f>IF('S.D.PASTE SHEET'!Q879="","",'S.D.PASTE SHEET'!Q879)</f>
        <v/>
      </c>
      <c s="50" t="str">
        <f>IF('S.D.PASTE SHEET'!R879="","",'S.D.PASTE SHEET'!R879)</f>
        <v/>
      </c>
      <c s="50" t="str">
        <f>IF('S.D.PASTE SHEET'!S879="","",'S.D.PASTE SHEET'!S879)</f>
        <v/>
      </c>
      <c s="50" t="str">
        <f>IF('S.D.PASTE SHEET'!T879="","",'S.D.PASTE SHEET'!T879)</f>
        <v/>
      </c>
      <c s="50" t="str">
        <f>IF('S.D.PASTE SHEET'!U879="","",'S.D.PASTE SHEET'!U879)</f>
        <v/>
      </c>
      <c s="50" t="str">
        <f>IF('S.D.PASTE SHEET'!V879="","",'S.D.PASTE SHEET'!V879)</f>
        <v/>
      </c>
      <c s="50" t="str">
        <f>IF('S.D.PASTE SHEET'!W879="","",'S.D.PASTE SHEET'!W879)</f>
        <v/>
      </c>
      <c s="50" t="str">
        <f>IF('S.D.PASTE SHEET'!X879="","",'S.D.PASTE SHEET'!X879)</f>
        <v/>
      </c>
      <c s="50" t="str">
        <f>IF('S.D.PASTE SHEET'!Y879="","",'S.D.PASTE SHEET'!Y879)</f>
        <v/>
      </c>
      <c s="50" t="str">
        <f>IF('S.D.PASTE SHEET'!Z879="","",'S.D.PASTE SHEET'!Z879)</f>
        <v/>
      </c>
      <c s="50" t="str">
        <f>IF('S.D.PASTE SHEET'!AA879="","",'S.D.PASTE SHEET'!AA879)</f>
        <v/>
      </c>
      <c s="50" t="str">
        <f>IF('S.D.PASTE SHEET'!AB879="","",'S.D.PASTE SHEET'!AB879)</f>
        <v/>
      </c>
      <c s="50" t="str">
        <f>IF('S.D.PASTE SHEET'!AC879="","",'S.D.PASTE SHEET'!AC879)</f>
        <v/>
      </c>
      <c s="50" t="str">
        <f>IF('S.D.PASTE SHEET'!AD879="","",'S.D.PASTE SHEET'!AD879)</f>
        <v/>
      </c>
      <c s="52"/>
      <c s="48" t="str">
        <f>IF(AK879="","",IF(AK879&gt;0,COUNT($AG$2:AG879),""))</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IF(BC879="","",IF(BC879&gt;0,COUNT($AY$2:AY879),""))</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80" spans="1:66" ht="15.75" customHeight="1">
      <c r="A880" s="50" t="str">
        <f>IF('S.D.PASTE SHEET'!A880="","",'S.D.PASTE SHEET'!A880)</f>
        <v/>
      </c>
      <c s="50" t="str">
        <f>IF('S.D.PASTE SHEET'!B880="","",'S.D.PASTE SHEET'!B880)</f>
        <v/>
      </c>
      <c s="50" t="str">
        <f>IF('S.D.PASTE SHEET'!C880="","",'S.D.PASTE SHEET'!C880)</f>
        <v/>
      </c>
      <c s="51" t="str">
        <f>IF('S.D.PASTE SHEET'!D880="","",'S.D.PASTE SHEET'!D880)</f>
        <v/>
      </c>
      <c s="50" t="str">
        <f>IF('S.D.PASTE SHEET'!E880="","",UPPER('S.D.PASTE SHEET'!E880))</f>
        <v/>
      </c>
      <c s="50" t="str">
        <f>IF('S.D.PASTE SHEET'!F880="","",'S.D.PASTE SHEET'!F880)</f>
        <v/>
      </c>
      <c s="50" t="str">
        <f>IF('S.D.PASTE SHEET'!G880="","",UPPER('S.D.PASTE SHEET'!G880))</f>
        <v/>
      </c>
      <c s="50" t="str">
        <f>IF('S.D.PASTE SHEET'!H880="","",UPPER('S.D.PASTE SHEET'!H880))</f>
        <v/>
      </c>
      <c s="50" t="str">
        <f>IF('S.D.PASTE SHEET'!I880="","",'S.D.PASTE SHEET'!I880)</f>
        <v/>
      </c>
      <c s="51" t="str">
        <f>IF('S.D.PASTE SHEET'!J880="","",'S.D.PASTE SHEET'!J880)</f>
        <v/>
      </c>
      <c s="50" t="str">
        <f>IF('S.D.PASTE SHEET'!K880="","",'S.D.PASTE SHEET'!K880)</f>
        <v/>
      </c>
      <c s="50" t="str">
        <f>IF('S.D.PASTE SHEET'!L880="","",'S.D.PASTE SHEET'!L880)</f>
        <v/>
      </c>
      <c s="50" t="str">
        <f>IF('S.D.PASTE SHEET'!M880="","",'S.D.PASTE SHEET'!M880)</f>
        <v/>
      </c>
      <c s="50" t="str">
        <f>IF('S.D.PASTE SHEET'!N880="","",'S.D.PASTE SHEET'!N880)</f>
        <v/>
      </c>
      <c s="50" t="str">
        <f>IF('S.D.PASTE SHEET'!O880="","",'S.D.PASTE SHEET'!O880)</f>
        <v/>
      </c>
      <c s="50" t="str">
        <f>IF('S.D.PASTE SHEET'!P880="","",'S.D.PASTE SHEET'!P880)</f>
        <v/>
      </c>
      <c s="50" t="str">
        <f>IF('S.D.PASTE SHEET'!Q880="","",'S.D.PASTE SHEET'!Q880)</f>
        <v/>
      </c>
      <c s="50" t="str">
        <f>IF('S.D.PASTE SHEET'!R880="","",'S.D.PASTE SHEET'!R880)</f>
        <v/>
      </c>
      <c s="50" t="str">
        <f>IF('S.D.PASTE SHEET'!S880="","",'S.D.PASTE SHEET'!S880)</f>
        <v/>
      </c>
      <c s="50" t="str">
        <f>IF('S.D.PASTE SHEET'!T880="","",'S.D.PASTE SHEET'!T880)</f>
        <v/>
      </c>
      <c s="50" t="str">
        <f>IF('S.D.PASTE SHEET'!U880="","",'S.D.PASTE SHEET'!U880)</f>
        <v/>
      </c>
      <c s="50" t="str">
        <f>IF('S.D.PASTE SHEET'!V880="","",'S.D.PASTE SHEET'!V880)</f>
        <v/>
      </c>
      <c s="50" t="str">
        <f>IF('S.D.PASTE SHEET'!W880="","",'S.D.PASTE SHEET'!W880)</f>
        <v/>
      </c>
      <c s="50" t="str">
        <f>IF('S.D.PASTE SHEET'!X880="","",'S.D.PASTE SHEET'!X880)</f>
        <v/>
      </c>
      <c s="50" t="str">
        <f>IF('S.D.PASTE SHEET'!Y880="","",'S.D.PASTE SHEET'!Y880)</f>
        <v/>
      </c>
      <c s="50" t="str">
        <f>IF('S.D.PASTE SHEET'!Z880="","",'S.D.PASTE SHEET'!Z880)</f>
        <v/>
      </c>
      <c s="50" t="str">
        <f>IF('S.D.PASTE SHEET'!AA880="","",'S.D.PASTE SHEET'!AA880)</f>
        <v/>
      </c>
      <c s="50" t="str">
        <f>IF('S.D.PASTE SHEET'!AB880="","",'S.D.PASTE SHEET'!AB880)</f>
        <v/>
      </c>
      <c s="50" t="str">
        <f>IF('S.D.PASTE SHEET'!AC880="","",'S.D.PASTE SHEET'!AC880)</f>
        <v/>
      </c>
      <c s="50" t="str">
        <f>IF('S.D.PASTE SHEET'!AD880="","",'S.D.PASTE SHEET'!AD880)</f>
        <v/>
      </c>
      <c s="52"/>
      <c s="48" t="str">
        <f>IF(AK880="","",IF(AK880&gt;0,COUNT($AG$2:AG880),""))</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IF(BC880="","",IF(BC880&gt;0,COUNT($AY$2:AY880),""))</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81" spans="1:66" ht="15.75" customHeight="1">
      <c r="A881" s="50" t="str">
        <f>IF('S.D.PASTE SHEET'!A881="","",'S.D.PASTE SHEET'!A881)</f>
        <v/>
      </c>
      <c s="50" t="str">
        <f>IF('S.D.PASTE SHEET'!B881="","",'S.D.PASTE SHEET'!B881)</f>
        <v/>
      </c>
      <c s="50" t="str">
        <f>IF('S.D.PASTE SHEET'!C881="","",'S.D.PASTE SHEET'!C881)</f>
        <v/>
      </c>
      <c s="51" t="str">
        <f>IF('S.D.PASTE SHEET'!D881="","",'S.D.PASTE SHEET'!D881)</f>
        <v/>
      </c>
      <c s="50" t="str">
        <f>IF('S.D.PASTE SHEET'!E881="","",UPPER('S.D.PASTE SHEET'!E881))</f>
        <v/>
      </c>
      <c s="50" t="str">
        <f>IF('S.D.PASTE SHEET'!F881="","",'S.D.PASTE SHEET'!F881)</f>
        <v/>
      </c>
      <c s="50" t="str">
        <f>IF('S.D.PASTE SHEET'!G881="","",UPPER('S.D.PASTE SHEET'!G881))</f>
        <v/>
      </c>
      <c s="50" t="str">
        <f>IF('S.D.PASTE SHEET'!H881="","",UPPER('S.D.PASTE SHEET'!H881))</f>
        <v/>
      </c>
      <c s="50" t="str">
        <f>IF('S.D.PASTE SHEET'!I881="","",'S.D.PASTE SHEET'!I881)</f>
        <v/>
      </c>
      <c s="51" t="str">
        <f>IF('S.D.PASTE SHEET'!J881="","",'S.D.PASTE SHEET'!J881)</f>
        <v/>
      </c>
      <c s="50" t="str">
        <f>IF('S.D.PASTE SHEET'!K881="","",'S.D.PASTE SHEET'!K881)</f>
        <v/>
      </c>
      <c s="50" t="str">
        <f>IF('S.D.PASTE SHEET'!L881="","",'S.D.PASTE SHEET'!L881)</f>
        <v/>
      </c>
      <c s="50" t="str">
        <f>IF('S.D.PASTE SHEET'!M881="","",'S.D.PASTE SHEET'!M881)</f>
        <v/>
      </c>
      <c s="50" t="str">
        <f>IF('S.D.PASTE SHEET'!N881="","",'S.D.PASTE SHEET'!N881)</f>
        <v/>
      </c>
      <c s="50" t="str">
        <f>IF('S.D.PASTE SHEET'!O881="","",'S.D.PASTE SHEET'!O881)</f>
        <v/>
      </c>
      <c s="50" t="str">
        <f>IF('S.D.PASTE SHEET'!P881="","",'S.D.PASTE SHEET'!P881)</f>
        <v/>
      </c>
      <c s="50" t="str">
        <f>IF('S.D.PASTE SHEET'!Q881="","",'S.D.PASTE SHEET'!Q881)</f>
        <v/>
      </c>
      <c s="50" t="str">
        <f>IF('S.D.PASTE SHEET'!R881="","",'S.D.PASTE SHEET'!R881)</f>
        <v/>
      </c>
      <c s="50" t="str">
        <f>IF('S.D.PASTE SHEET'!S881="","",'S.D.PASTE SHEET'!S881)</f>
        <v/>
      </c>
      <c s="50" t="str">
        <f>IF('S.D.PASTE SHEET'!T881="","",'S.D.PASTE SHEET'!T881)</f>
        <v/>
      </c>
      <c s="50" t="str">
        <f>IF('S.D.PASTE SHEET'!U881="","",'S.D.PASTE SHEET'!U881)</f>
        <v/>
      </c>
      <c s="50" t="str">
        <f>IF('S.D.PASTE SHEET'!V881="","",'S.D.PASTE SHEET'!V881)</f>
        <v/>
      </c>
      <c s="50" t="str">
        <f>IF('S.D.PASTE SHEET'!W881="","",'S.D.PASTE SHEET'!W881)</f>
        <v/>
      </c>
      <c s="50" t="str">
        <f>IF('S.D.PASTE SHEET'!X881="","",'S.D.PASTE SHEET'!X881)</f>
        <v/>
      </c>
      <c s="50" t="str">
        <f>IF('S.D.PASTE SHEET'!Y881="","",'S.D.PASTE SHEET'!Y881)</f>
        <v/>
      </c>
      <c s="50" t="str">
        <f>IF('S.D.PASTE SHEET'!Z881="","",'S.D.PASTE SHEET'!Z881)</f>
        <v/>
      </c>
      <c s="50" t="str">
        <f>IF('S.D.PASTE SHEET'!AA881="","",'S.D.PASTE SHEET'!AA881)</f>
        <v/>
      </c>
      <c s="50" t="str">
        <f>IF('S.D.PASTE SHEET'!AB881="","",'S.D.PASTE SHEET'!AB881)</f>
        <v/>
      </c>
      <c s="50" t="str">
        <f>IF('S.D.PASTE SHEET'!AC881="","",'S.D.PASTE SHEET'!AC881)</f>
        <v/>
      </c>
      <c s="50" t="str">
        <f>IF('S.D.PASTE SHEET'!AD881="","",'S.D.PASTE SHEET'!AD881)</f>
        <v/>
      </c>
      <c s="52"/>
      <c s="48" t="str">
        <f>IF(AK881="","",IF(AK881&gt;0,COUNT($AG$2:AG881),""))</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IF(BC881="","",IF(BC881&gt;0,COUNT($AY$2:AY881),""))</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82" spans="1:66" ht="15.75" customHeight="1">
      <c r="A882" s="50" t="str">
        <f>IF('S.D.PASTE SHEET'!A882="","",'S.D.PASTE SHEET'!A882)</f>
        <v/>
      </c>
      <c s="50" t="str">
        <f>IF('S.D.PASTE SHEET'!B882="","",'S.D.PASTE SHEET'!B882)</f>
        <v/>
      </c>
      <c s="50" t="str">
        <f>IF('S.D.PASTE SHEET'!C882="","",'S.D.PASTE SHEET'!C882)</f>
        <v/>
      </c>
      <c s="51" t="str">
        <f>IF('S.D.PASTE SHEET'!D882="","",'S.D.PASTE SHEET'!D882)</f>
        <v/>
      </c>
      <c s="50" t="str">
        <f>IF('S.D.PASTE SHEET'!E882="","",UPPER('S.D.PASTE SHEET'!E882))</f>
        <v/>
      </c>
      <c s="50" t="str">
        <f>IF('S.D.PASTE SHEET'!F882="","",'S.D.PASTE SHEET'!F882)</f>
        <v/>
      </c>
      <c s="50" t="str">
        <f>IF('S.D.PASTE SHEET'!G882="","",UPPER('S.D.PASTE SHEET'!G882))</f>
        <v/>
      </c>
      <c s="50" t="str">
        <f>IF('S.D.PASTE SHEET'!H882="","",UPPER('S.D.PASTE SHEET'!H882))</f>
        <v/>
      </c>
      <c s="50" t="str">
        <f>IF('S.D.PASTE SHEET'!I882="","",'S.D.PASTE SHEET'!I882)</f>
        <v/>
      </c>
      <c s="51" t="str">
        <f>IF('S.D.PASTE SHEET'!J882="","",'S.D.PASTE SHEET'!J882)</f>
        <v/>
      </c>
      <c s="50" t="str">
        <f>IF('S.D.PASTE SHEET'!K882="","",'S.D.PASTE SHEET'!K882)</f>
        <v/>
      </c>
      <c s="50" t="str">
        <f>IF('S.D.PASTE SHEET'!L882="","",'S.D.PASTE SHEET'!L882)</f>
        <v/>
      </c>
      <c s="50" t="str">
        <f>IF('S.D.PASTE SHEET'!M882="","",'S.D.PASTE SHEET'!M882)</f>
        <v/>
      </c>
      <c s="50" t="str">
        <f>IF('S.D.PASTE SHEET'!N882="","",'S.D.PASTE SHEET'!N882)</f>
        <v/>
      </c>
      <c s="50" t="str">
        <f>IF('S.D.PASTE SHEET'!O882="","",'S.D.PASTE SHEET'!O882)</f>
        <v/>
      </c>
      <c s="50" t="str">
        <f>IF('S.D.PASTE SHEET'!P882="","",'S.D.PASTE SHEET'!P882)</f>
        <v/>
      </c>
      <c s="50" t="str">
        <f>IF('S.D.PASTE SHEET'!Q882="","",'S.D.PASTE SHEET'!Q882)</f>
        <v/>
      </c>
      <c s="50" t="str">
        <f>IF('S.D.PASTE SHEET'!R882="","",'S.D.PASTE SHEET'!R882)</f>
        <v/>
      </c>
      <c s="50" t="str">
        <f>IF('S.D.PASTE SHEET'!S882="","",'S.D.PASTE SHEET'!S882)</f>
        <v/>
      </c>
      <c s="50" t="str">
        <f>IF('S.D.PASTE SHEET'!T882="","",'S.D.PASTE SHEET'!T882)</f>
        <v/>
      </c>
      <c s="50" t="str">
        <f>IF('S.D.PASTE SHEET'!U882="","",'S.D.PASTE SHEET'!U882)</f>
        <v/>
      </c>
      <c s="50" t="str">
        <f>IF('S.D.PASTE SHEET'!V882="","",'S.D.PASTE SHEET'!V882)</f>
        <v/>
      </c>
      <c s="50" t="str">
        <f>IF('S.D.PASTE SHEET'!W882="","",'S.D.PASTE SHEET'!W882)</f>
        <v/>
      </c>
      <c s="50" t="str">
        <f>IF('S.D.PASTE SHEET'!X882="","",'S.D.PASTE SHEET'!X882)</f>
        <v/>
      </c>
      <c s="50" t="str">
        <f>IF('S.D.PASTE SHEET'!Y882="","",'S.D.PASTE SHEET'!Y882)</f>
        <v/>
      </c>
      <c s="50" t="str">
        <f>IF('S.D.PASTE SHEET'!Z882="","",'S.D.PASTE SHEET'!Z882)</f>
        <v/>
      </c>
      <c s="50" t="str">
        <f>IF('S.D.PASTE SHEET'!AA882="","",'S.D.PASTE SHEET'!AA882)</f>
        <v/>
      </c>
      <c s="50" t="str">
        <f>IF('S.D.PASTE SHEET'!AB882="","",'S.D.PASTE SHEET'!AB882)</f>
        <v/>
      </c>
      <c s="50" t="str">
        <f>IF('S.D.PASTE SHEET'!AC882="","",'S.D.PASTE SHEET'!AC882)</f>
        <v/>
      </c>
      <c s="50" t="str">
        <f>IF('S.D.PASTE SHEET'!AD882="","",'S.D.PASTE SHEET'!AD882)</f>
        <v/>
      </c>
      <c s="52"/>
      <c s="48" t="str">
        <f>IF(AK882="","",IF(AK882&gt;0,COUNT($AG$2:AG882),""))</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IF(BC882="","",IF(BC882&gt;0,COUNT($AY$2:AY882),""))</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83" spans="1:66" ht="15.75" customHeight="1">
      <c r="A883" s="50" t="str">
        <f>IF('S.D.PASTE SHEET'!A883="","",'S.D.PASTE SHEET'!A883)</f>
        <v/>
      </c>
      <c s="50" t="str">
        <f>IF('S.D.PASTE SHEET'!B883="","",'S.D.PASTE SHEET'!B883)</f>
        <v/>
      </c>
      <c s="50" t="str">
        <f>IF('S.D.PASTE SHEET'!C883="","",'S.D.PASTE SHEET'!C883)</f>
        <v/>
      </c>
      <c s="51" t="str">
        <f>IF('S.D.PASTE SHEET'!D883="","",'S.D.PASTE SHEET'!D883)</f>
        <v/>
      </c>
      <c s="50" t="str">
        <f>IF('S.D.PASTE SHEET'!E883="","",UPPER('S.D.PASTE SHEET'!E883))</f>
        <v/>
      </c>
      <c s="50" t="str">
        <f>IF('S.D.PASTE SHEET'!F883="","",'S.D.PASTE SHEET'!F883)</f>
        <v/>
      </c>
      <c s="50" t="str">
        <f>IF('S.D.PASTE SHEET'!G883="","",UPPER('S.D.PASTE SHEET'!G883))</f>
        <v/>
      </c>
      <c s="50" t="str">
        <f>IF('S.D.PASTE SHEET'!H883="","",UPPER('S.D.PASTE SHEET'!H883))</f>
        <v/>
      </c>
      <c s="50" t="str">
        <f>IF('S.D.PASTE SHEET'!I883="","",'S.D.PASTE SHEET'!I883)</f>
        <v/>
      </c>
      <c s="51" t="str">
        <f>IF('S.D.PASTE SHEET'!J883="","",'S.D.PASTE SHEET'!J883)</f>
        <v/>
      </c>
      <c s="50" t="str">
        <f>IF('S.D.PASTE SHEET'!K883="","",'S.D.PASTE SHEET'!K883)</f>
        <v/>
      </c>
      <c s="50" t="str">
        <f>IF('S.D.PASTE SHEET'!L883="","",'S.D.PASTE SHEET'!L883)</f>
        <v/>
      </c>
      <c s="50" t="str">
        <f>IF('S.D.PASTE SHEET'!M883="","",'S.D.PASTE SHEET'!M883)</f>
        <v/>
      </c>
      <c s="50" t="str">
        <f>IF('S.D.PASTE SHEET'!N883="","",'S.D.PASTE SHEET'!N883)</f>
        <v/>
      </c>
      <c s="50" t="str">
        <f>IF('S.D.PASTE SHEET'!O883="","",'S.D.PASTE SHEET'!O883)</f>
        <v/>
      </c>
      <c s="50" t="str">
        <f>IF('S.D.PASTE SHEET'!P883="","",'S.D.PASTE SHEET'!P883)</f>
        <v/>
      </c>
      <c s="50" t="str">
        <f>IF('S.D.PASTE SHEET'!Q883="","",'S.D.PASTE SHEET'!Q883)</f>
        <v/>
      </c>
      <c s="50" t="str">
        <f>IF('S.D.PASTE SHEET'!R883="","",'S.D.PASTE SHEET'!R883)</f>
        <v/>
      </c>
      <c s="50" t="str">
        <f>IF('S.D.PASTE SHEET'!S883="","",'S.D.PASTE SHEET'!S883)</f>
        <v/>
      </c>
      <c s="50" t="str">
        <f>IF('S.D.PASTE SHEET'!T883="","",'S.D.PASTE SHEET'!T883)</f>
        <v/>
      </c>
      <c s="50" t="str">
        <f>IF('S.D.PASTE SHEET'!U883="","",'S.D.PASTE SHEET'!U883)</f>
        <v/>
      </c>
      <c s="50" t="str">
        <f>IF('S.D.PASTE SHEET'!V883="","",'S.D.PASTE SHEET'!V883)</f>
        <v/>
      </c>
      <c s="50" t="str">
        <f>IF('S.D.PASTE SHEET'!W883="","",'S.D.PASTE SHEET'!W883)</f>
        <v/>
      </c>
      <c s="50" t="str">
        <f>IF('S.D.PASTE SHEET'!X883="","",'S.D.PASTE SHEET'!X883)</f>
        <v/>
      </c>
      <c s="50" t="str">
        <f>IF('S.D.PASTE SHEET'!Y883="","",'S.D.PASTE SHEET'!Y883)</f>
        <v/>
      </c>
      <c s="50" t="str">
        <f>IF('S.D.PASTE SHEET'!Z883="","",'S.D.PASTE SHEET'!Z883)</f>
        <v/>
      </c>
      <c s="50" t="str">
        <f>IF('S.D.PASTE SHEET'!AA883="","",'S.D.PASTE SHEET'!AA883)</f>
        <v/>
      </c>
      <c s="50" t="str">
        <f>IF('S.D.PASTE SHEET'!AB883="","",'S.D.PASTE SHEET'!AB883)</f>
        <v/>
      </c>
      <c s="50" t="str">
        <f>IF('S.D.PASTE SHEET'!AC883="","",'S.D.PASTE SHEET'!AC883)</f>
        <v/>
      </c>
      <c s="50" t="str">
        <f>IF('S.D.PASTE SHEET'!AD883="","",'S.D.PASTE SHEET'!AD883)</f>
        <v/>
      </c>
      <c s="52"/>
      <c s="48" t="str">
        <f>IF(AK883="","",IF(AK883&gt;0,COUNT($AG$2:AG883),""))</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IF(BC883="","",IF(BC883&gt;0,COUNT($AY$2:AY883),""))</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84" spans="1:66" ht="15.75" customHeight="1">
      <c r="A884" s="50" t="str">
        <f>IF('S.D.PASTE SHEET'!A884="","",'S.D.PASTE SHEET'!A884)</f>
        <v/>
      </c>
      <c s="50" t="str">
        <f>IF('S.D.PASTE SHEET'!B884="","",'S.D.PASTE SHEET'!B884)</f>
        <v/>
      </c>
      <c s="50" t="str">
        <f>IF('S.D.PASTE SHEET'!C884="","",'S.D.PASTE SHEET'!C884)</f>
        <v/>
      </c>
      <c s="51" t="str">
        <f>IF('S.D.PASTE SHEET'!D884="","",'S.D.PASTE SHEET'!D884)</f>
        <v/>
      </c>
      <c s="50" t="str">
        <f>IF('S.D.PASTE SHEET'!E884="","",UPPER('S.D.PASTE SHEET'!E884))</f>
        <v/>
      </c>
      <c s="50" t="str">
        <f>IF('S.D.PASTE SHEET'!F884="","",'S.D.PASTE SHEET'!F884)</f>
        <v/>
      </c>
      <c s="50" t="str">
        <f>IF('S.D.PASTE SHEET'!G884="","",UPPER('S.D.PASTE SHEET'!G884))</f>
        <v/>
      </c>
      <c s="50" t="str">
        <f>IF('S.D.PASTE SHEET'!H884="","",UPPER('S.D.PASTE SHEET'!H884))</f>
        <v/>
      </c>
      <c s="50" t="str">
        <f>IF('S.D.PASTE SHEET'!I884="","",'S.D.PASTE SHEET'!I884)</f>
        <v/>
      </c>
      <c s="51" t="str">
        <f>IF('S.D.PASTE SHEET'!J884="","",'S.D.PASTE SHEET'!J884)</f>
        <v/>
      </c>
      <c s="50" t="str">
        <f>IF('S.D.PASTE SHEET'!K884="","",'S.D.PASTE SHEET'!K884)</f>
        <v/>
      </c>
      <c s="50" t="str">
        <f>IF('S.D.PASTE SHEET'!L884="","",'S.D.PASTE SHEET'!L884)</f>
        <v/>
      </c>
      <c s="50" t="str">
        <f>IF('S.D.PASTE SHEET'!M884="","",'S.D.PASTE SHEET'!M884)</f>
        <v/>
      </c>
      <c s="50" t="str">
        <f>IF('S.D.PASTE SHEET'!N884="","",'S.D.PASTE SHEET'!N884)</f>
        <v/>
      </c>
      <c s="50" t="str">
        <f>IF('S.D.PASTE SHEET'!O884="","",'S.D.PASTE SHEET'!O884)</f>
        <v/>
      </c>
      <c s="50" t="str">
        <f>IF('S.D.PASTE SHEET'!P884="","",'S.D.PASTE SHEET'!P884)</f>
        <v/>
      </c>
      <c s="50" t="str">
        <f>IF('S.D.PASTE SHEET'!Q884="","",'S.D.PASTE SHEET'!Q884)</f>
        <v/>
      </c>
      <c s="50" t="str">
        <f>IF('S.D.PASTE SHEET'!R884="","",'S.D.PASTE SHEET'!R884)</f>
        <v/>
      </c>
      <c s="50" t="str">
        <f>IF('S.D.PASTE SHEET'!S884="","",'S.D.PASTE SHEET'!S884)</f>
        <v/>
      </c>
      <c s="50" t="str">
        <f>IF('S.D.PASTE SHEET'!T884="","",'S.D.PASTE SHEET'!T884)</f>
        <v/>
      </c>
      <c s="50" t="str">
        <f>IF('S.D.PASTE SHEET'!U884="","",'S.D.PASTE SHEET'!U884)</f>
        <v/>
      </c>
      <c s="50" t="str">
        <f>IF('S.D.PASTE SHEET'!V884="","",'S.D.PASTE SHEET'!V884)</f>
        <v/>
      </c>
      <c s="50" t="str">
        <f>IF('S.D.PASTE SHEET'!W884="","",'S.D.PASTE SHEET'!W884)</f>
        <v/>
      </c>
      <c s="50" t="str">
        <f>IF('S.D.PASTE SHEET'!X884="","",'S.D.PASTE SHEET'!X884)</f>
        <v/>
      </c>
      <c s="50" t="str">
        <f>IF('S.D.PASTE SHEET'!Y884="","",'S.D.PASTE SHEET'!Y884)</f>
        <v/>
      </c>
      <c s="50" t="str">
        <f>IF('S.D.PASTE SHEET'!Z884="","",'S.D.PASTE SHEET'!Z884)</f>
        <v/>
      </c>
      <c s="50" t="str">
        <f>IF('S.D.PASTE SHEET'!AA884="","",'S.D.PASTE SHEET'!AA884)</f>
        <v/>
      </c>
      <c s="50" t="str">
        <f>IF('S.D.PASTE SHEET'!AB884="","",'S.D.PASTE SHEET'!AB884)</f>
        <v/>
      </c>
      <c s="50" t="str">
        <f>IF('S.D.PASTE SHEET'!AC884="","",'S.D.PASTE SHEET'!AC884)</f>
        <v/>
      </c>
      <c s="50" t="str">
        <f>IF('S.D.PASTE SHEET'!AD884="","",'S.D.PASTE SHEET'!AD884)</f>
        <v/>
      </c>
      <c s="52"/>
      <c s="48" t="str">
        <f>IF(AK884="","",IF(AK884&gt;0,COUNT($AG$2:AG884),""))</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IF(BC884="","",IF(BC884&gt;0,COUNT($AY$2:AY884),""))</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85" spans="1:66" ht="15.75" customHeight="1">
      <c r="A885" s="50" t="str">
        <f>IF('S.D.PASTE SHEET'!A885="","",'S.D.PASTE SHEET'!A885)</f>
        <v/>
      </c>
      <c s="50" t="str">
        <f>IF('S.D.PASTE SHEET'!B885="","",'S.D.PASTE SHEET'!B885)</f>
        <v/>
      </c>
      <c s="50" t="str">
        <f>IF('S.D.PASTE SHEET'!C885="","",'S.D.PASTE SHEET'!C885)</f>
        <v/>
      </c>
      <c s="51" t="str">
        <f>IF('S.D.PASTE SHEET'!D885="","",'S.D.PASTE SHEET'!D885)</f>
        <v/>
      </c>
      <c s="50" t="str">
        <f>IF('S.D.PASTE SHEET'!E885="","",UPPER('S.D.PASTE SHEET'!E885))</f>
        <v/>
      </c>
      <c s="50" t="str">
        <f>IF('S.D.PASTE SHEET'!F885="","",'S.D.PASTE SHEET'!F885)</f>
        <v/>
      </c>
      <c s="50" t="str">
        <f>IF('S.D.PASTE SHEET'!G885="","",UPPER('S.D.PASTE SHEET'!G885))</f>
        <v/>
      </c>
      <c s="50" t="str">
        <f>IF('S.D.PASTE SHEET'!H885="","",UPPER('S.D.PASTE SHEET'!H885))</f>
        <v/>
      </c>
      <c s="50" t="str">
        <f>IF('S.D.PASTE SHEET'!I885="","",'S.D.PASTE SHEET'!I885)</f>
        <v/>
      </c>
      <c s="51" t="str">
        <f>IF('S.D.PASTE SHEET'!J885="","",'S.D.PASTE SHEET'!J885)</f>
        <v/>
      </c>
      <c s="50" t="str">
        <f>IF('S.D.PASTE SHEET'!K885="","",'S.D.PASTE SHEET'!K885)</f>
        <v/>
      </c>
      <c s="50" t="str">
        <f>IF('S.D.PASTE SHEET'!L885="","",'S.D.PASTE SHEET'!L885)</f>
        <v/>
      </c>
      <c s="50" t="str">
        <f>IF('S.D.PASTE SHEET'!M885="","",'S.D.PASTE SHEET'!M885)</f>
        <v/>
      </c>
      <c s="50" t="str">
        <f>IF('S.D.PASTE SHEET'!N885="","",'S.D.PASTE SHEET'!N885)</f>
        <v/>
      </c>
      <c s="50" t="str">
        <f>IF('S.D.PASTE SHEET'!O885="","",'S.D.PASTE SHEET'!O885)</f>
        <v/>
      </c>
      <c s="50" t="str">
        <f>IF('S.D.PASTE SHEET'!P885="","",'S.D.PASTE SHEET'!P885)</f>
        <v/>
      </c>
      <c s="50" t="str">
        <f>IF('S.D.PASTE SHEET'!Q885="","",'S.D.PASTE SHEET'!Q885)</f>
        <v/>
      </c>
      <c s="50" t="str">
        <f>IF('S.D.PASTE SHEET'!R885="","",'S.D.PASTE SHEET'!R885)</f>
        <v/>
      </c>
      <c s="50" t="str">
        <f>IF('S.D.PASTE SHEET'!S885="","",'S.D.PASTE SHEET'!S885)</f>
        <v/>
      </c>
      <c s="50" t="str">
        <f>IF('S.D.PASTE SHEET'!T885="","",'S.D.PASTE SHEET'!T885)</f>
        <v/>
      </c>
      <c s="50" t="str">
        <f>IF('S.D.PASTE SHEET'!U885="","",'S.D.PASTE SHEET'!U885)</f>
        <v/>
      </c>
      <c s="50" t="str">
        <f>IF('S.D.PASTE SHEET'!V885="","",'S.D.PASTE SHEET'!V885)</f>
        <v/>
      </c>
      <c s="50" t="str">
        <f>IF('S.D.PASTE SHEET'!W885="","",'S.D.PASTE SHEET'!W885)</f>
        <v/>
      </c>
      <c s="50" t="str">
        <f>IF('S.D.PASTE SHEET'!X885="","",'S.D.PASTE SHEET'!X885)</f>
        <v/>
      </c>
      <c s="50" t="str">
        <f>IF('S.D.PASTE SHEET'!Y885="","",'S.D.PASTE SHEET'!Y885)</f>
        <v/>
      </c>
      <c s="50" t="str">
        <f>IF('S.D.PASTE SHEET'!Z885="","",'S.D.PASTE SHEET'!Z885)</f>
        <v/>
      </c>
      <c s="50" t="str">
        <f>IF('S.D.PASTE SHEET'!AA885="","",'S.D.PASTE SHEET'!AA885)</f>
        <v/>
      </c>
      <c s="50" t="str">
        <f>IF('S.D.PASTE SHEET'!AB885="","",'S.D.PASTE SHEET'!AB885)</f>
        <v/>
      </c>
      <c s="50" t="str">
        <f>IF('S.D.PASTE SHEET'!AC885="","",'S.D.PASTE SHEET'!AC885)</f>
        <v/>
      </c>
      <c s="50" t="str">
        <f>IF('S.D.PASTE SHEET'!AD885="","",'S.D.PASTE SHEET'!AD885)</f>
        <v/>
      </c>
      <c s="52"/>
      <c s="48" t="str">
        <f>IF(AK885="","",IF(AK885&gt;0,COUNT($AG$2:AG885),""))</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IF(BC885="","",IF(BC885&gt;0,COUNT($AY$2:AY885),""))</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86" spans="1:66" ht="15.75" customHeight="1">
      <c r="A886" s="50" t="str">
        <f>IF('S.D.PASTE SHEET'!A886="","",'S.D.PASTE SHEET'!A886)</f>
        <v/>
      </c>
      <c s="50" t="str">
        <f>IF('S.D.PASTE SHEET'!B886="","",'S.D.PASTE SHEET'!B886)</f>
        <v/>
      </c>
      <c s="50" t="str">
        <f>IF('S.D.PASTE SHEET'!C886="","",'S.D.PASTE SHEET'!C886)</f>
        <v/>
      </c>
      <c s="51" t="str">
        <f>IF('S.D.PASTE SHEET'!D886="","",'S.D.PASTE SHEET'!D886)</f>
        <v/>
      </c>
      <c s="50" t="str">
        <f>IF('S.D.PASTE SHEET'!E886="","",UPPER('S.D.PASTE SHEET'!E886))</f>
        <v/>
      </c>
      <c s="50" t="str">
        <f>IF('S.D.PASTE SHEET'!F886="","",'S.D.PASTE SHEET'!F886)</f>
        <v/>
      </c>
      <c s="50" t="str">
        <f>IF('S.D.PASTE SHEET'!G886="","",UPPER('S.D.PASTE SHEET'!G886))</f>
        <v/>
      </c>
      <c s="50" t="str">
        <f>IF('S.D.PASTE SHEET'!H886="","",UPPER('S.D.PASTE SHEET'!H886))</f>
        <v/>
      </c>
      <c s="50" t="str">
        <f>IF('S.D.PASTE SHEET'!I886="","",'S.D.PASTE SHEET'!I886)</f>
        <v/>
      </c>
      <c s="51" t="str">
        <f>IF('S.D.PASTE SHEET'!J886="","",'S.D.PASTE SHEET'!J886)</f>
        <v/>
      </c>
      <c s="50" t="str">
        <f>IF('S.D.PASTE SHEET'!K886="","",'S.D.PASTE SHEET'!K886)</f>
        <v/>
      </c>
      <c s="50" t="str">
        <f>IF('S.D.PASTE SHEET'!L886="","",'S.D.PASTE SHEET'!L886)</f>
        <v/>
      </c>
      <c s="50" t="str">
        <f>IF('S.D.PASTE SHEET'!M886="","",'S.D.PASTE SHEET'!M886)</f>
        <v/>
      </c>
      <c s="50" t="str">
        <f>IF('S.D.PASTE SHEET'!N886="","",'S.D.PASTE SHEET'!N886)</f>
        <v/>
      </c>
      <c s="50" t="str">
        <f>IF('S.D.PASTE SHEET'!O886="","",'S.D.PASTE SHEET'!O886)</f>
        <v/>
      </c>
      <c s="50" t="str">
        <f>IF('S.D.PASTE SHEET'!P886="","",'S.D.PASTE SHEET'!P886)</f>
        <v/>
      </c>
      <c s="50" t="str">
        <f>IF('S.D.PASTE SHEET'!Q886="","",'S.D.PASTE SHEET'!Q886)</f>
        <v/>
      </c>
      <c s="50" t="str">
        <f>IF('S.D.PASTE SHEET'!R886="","",'S.D.PASTE SHEET'!R886)</f>
        <v/>
      </c>
      <c s="50" t="str">
        <f>IF('S.D.PASTE SHEET'!S886="","",'S.D.PASTE SHEET'!S886)</f>
        <v/>
      </c>
      <c s="50" t="str">
        <f>IF('S.D.PASTE SHEET'!T886="","",'S.D.PASTE SHEET'!T886)</f>
        <v/>
      </c>
      <c s="50" t="str">
        <f>IF('S.D.PASTE SHEET'!U886="","",'S.D.PASTE SHEET'!U886)</f>
        <v/>
      </c>
      <c s="50" t="str">
        <f>IF('S.D.PASTE SHEET'!V886="","",'S.D.PASTE SHEET'!V886)</f>
        <v/>
      </c>
      <c s="50" t="str">
        <f>IF('S.D.PASTE SHEET'!W886="","",'S.D.PASTE SHEET'!W886)</f>
        <v/>
      </c>
      <c s="50" t="str">
        <f>IF('S.D.PASTE SHEET'!X886="","",'S.D.PASTE SHEET'!X886)</f>
        <v/>
      </c>
      <c s="50" t="str">
        <f>IF('S.D.PASTE SHEET'!Y886="","",'S.D.PASTE SHEET'!Y886)</f>
        <v/>
      </c>
      <c s="50" t="str">
        <f>IF('S.D.PASTE SHEET'!Z886="","",'S.D.PASTE SHEET'!Z886)</f>
        <v/>
      </c>
      <c s="50" t="str">
        <f>IF('S.D.PASTE SHEET'!AA886="","",'S.D.PASTE SHEET'!AA886)</f>
        <v/>
      </c>
      <c s="50" t="str">
        <f>IF('S.D.PASTE SHEET'!AB886="","",'S.D.PASTE SHEET'!AB886)</f>
        <v/>
      </c>
      <c s="50" t="str">
        <f>IF('S.D.PASTE SHEET'!AC886="","",'S.D.PASTE SHEET'!AC886)</f>
        <v/>
      </c>
      <c s="50" t="str">
        <f>IF('S.D.PASTE SHEET'!AD886="","",'S.D.PASTE SHEET'!AD886)</f>
        <v/>
      </c>
      <c s="52"/>
      <c s="48" t="str">
        <f>IF(AK886="","",IF(AK886&gt;0,COUNT($AG$2:AG886),""))</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IF(BC886="","",IF(BC886&gt;0,COUNT($AY$2:AY886),""))</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87" spans="1:66" ht="15.75" customHeight="1">
      <c r="A887" s="50" t="str">
        <f>IF('S.D.PASTE SHEET'!A887="","",'S.D.PASTE SHEET'!A887)</f>
        <v/>
      </c>
      <c s="50" t="str">
        <f>IF('S.D.PASTE SHEET'!B887="","",'S.D.PASTE SHEET'!B887)</f>
        <v/>
      </c>
      <c s="50" t="str">
        <f>IF('S.D.PASTE SHEET'!C887="","",'S.D.PASTE SHEET'!C887)</f>
        <v/>
      </c>
      <c s="51" t="str">
        <f>IF('S.D.PASTE SHEET'!D887="","",'S.D.PASTE SHEET'!D887)</f>
        <v/>
      </c>
      <c s="50" t="str">
        <f>IF('S.D.PASTE SHEET'!E887="","",UPPER('S.D.PASTE SHEET'!E887))</f>
        <v/>
      </c>
      <c s="50" t="str">
        <f>IF('S.D.PASTE SHEET'!F887="","",'S.D.PASTE SHEET'!F887)</f>
        <v/>
      </c>
      <c s="50" t="str">
        <f>IF('S.D.PASTE SHEET'!G887="","",UPPER('S.D.PASTE SHEET'!G887))</f>
        <v/>
      </c>
      <c s="50" t="str">
        <f>IF('S.D.PASTE SHEET'!H887="","",UPPER('S.D.PASTE SHEET'!H887))</f>
        <v/>
      </c>
      <c s="50" t="str">
        <f>IF('S.D.PASTE SHEET'!I887="","",'S.D.PASTE SHEET'!I887)</f>
        <v/>
      </c>
      <c s="51" t="str">
        <f>IF('S.D.PASTE SHEET'!J887="","",'S.D.PASTE SHEET'!J887)</f>
        <v/>
      </c>
      <c s="50" t="str">
        <f>IF('S.D.PASTE SHEET'!K887="","",'S.D.PASTE SHEET'!K887)</f>
        <v/>
      </c>
      <c s="50" t="str">
        <f>IF('S.D.PASTE SHEET'!L887="","",'S.D.PASTE SHEET'!L887)</f>
        <v/>
      </c>
      <c s="50" t="str">
        <f>IF('S.D.PASTE SHEET'!M887="","",'S.D.PASTE SHEET'!M887)</f>
        <v/>
      </c>
      <c s="50" t="str">
        <f>IF('S.D.PASTE SHEET'!N887="","",'S.D.PASTE SHEET'!N887)</f>
        <v/>
      </c>
      <c s="50" t="str">
        <f>IF('S.D.PASTE SHEET'!O887="","",'S.D.PASTE SHEET'!O887)</f>
        <v/>
      </c>
      <c s="50" t="str">
        <f>IF('S.D.PASTE SHEET'!P887="","",'S.D.PASTE SHEET'!P887)</f>
        <v/>
      </c>
      <c s="50" t="str">
        <f>IF('S.D.PASTE SHEET'!Q887="","",'S.D.PASTE SHEET'!Q887)</f>
        <v/>
      </c>
      <c s="50" t="str">
        <f>IF('S.D.PASTE SHEET'!R887="","",'S.D.PASTE SHEET'!R887)</f>
        <v/>
      </c>
      <c s="50" t="str">
        <f>IF('S.D.PASTE SHEET'!S887="","",'S.D.PASTE SHEET'!S887)</f>
        <v/>
      </c>
      <c s="50" t="str">
        <f>IF('S.D.PASTE SHEET'!T887="","",'S.D.PASTE SHEET'!T887)</f>
        <v/>
      </c>
      <c s="50" t="str">
        <f>IF('S.D.PASTE SHEET'!U887="","",'S.D.PASTE SHEET'!U887)</f>
        <v/>
      </c>
      <c s="50" t="str">
        <f>IF('S.D.PASTE SHEET'!V887="","",'S.D.PASTE SHEET'!V887)</f>
        <v/>
      </c>
      <c s="50" t="str">
        <f>IF('S.D.PASTE SHEET'!W887="","",'S.D.PASTE SHEET'!W887)</f>
        <v/>
      </c>
      <c s="50" t="str">
        <f>IF('S.D.PASTE SHEET'!X887="","",'S.D.PASTE SHEET'!X887)</f>
        <v/>
      </c>
      <c s="50" t="str">
        <f>IF('S.D.PASTE SHEET'!Y887="","",'S.D.PASTE SHEET'!Y887)</f>
        <v/>
      </c>
      <c s="50" t="str">
        <f>IF('S.D.PASTE SHEET'!Z887="","",'S.D.PASTE SHEET'!Z887)</f>
        <v/>
      </c>
      <c s="50" t="str">
        <f>IF('S.D.PASTE SHEET'!AA887="","",'S.D.PASTE SHEET'!AA887)</f>
        <v/>
      </c>
      <c s="50" t="str">
        <f>IF('S.D.PASTE SHEET'!AB887="","",'S.D.PASTE SHEET'!AB887)</f>
        <v/>
      </c>
      <c s="50" t="str">
        <f>IF('S.D.PASTE SHEET'!AC887="","",'S.D.PASTE SHEET'!AC887)</f>
        <v/>
      </c>
      <c s="50" t="str">
        <f>IF('S.D.PASTE SHEET'!AD887="","",'S.D.PASTE SHEET'!AD887)</f>
        <v/>
      </c>
      <c s="52"/>
      <c s="48" t="str">
        <f>IF(AK887="","",IF(AK887&gt;0,COUNT($AG$2:AG887),""))</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IF(BC887="","",IF(BC887&gt;0,COUNT($AY$2:AY887),""))</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88" spans="1:66" ht="15.75" customHeight="1">
      <c r="A888" s="50" t="str">
        <f>IF('S.D.PASTE SHEET'!A888="","",'S.D.PASTE SHEET'!A888)</f>
        <v/>
      </c>
      <c s="50" t="str">
        <f>IF('S.D.PASTE SHEET'!B888="","",'S.D.PASTE SHEET'!B888)</f>
        <v/>
      </c>
      <c s="50" t="str">
        <f>IF('S.D.PASTE SHEET'!C888="","",'S.D.PASTE SHEET'!C888)</f>
        <v/>
      </c>
      <c s="51" t="str">
        <f>IF('S.D.PASTE SHEET'!D888="","",'S.D.PASTE SHEET'!D888)</f>
        <v/>
      </c>
      <c s="50" t="str">
        <f>IF('S.D.PASTE SHEET'!E888="","",UPPER('S.D.PASTE SHEET'!E888))</f>
        <v/>
      </c>
      <c s="50" t="str">
        <f>IF('S.D.PASTE SHEET'!F888="","",'S.D.PASTE SHEET'!F888)</f>
        <v/>
      </c>
      <c s="50" t="str">
        <f>IF('S.D.PASTE SHEET'!G888="","",UPPER('S.D.PASTE SHEET'!G888))</f>
        <v/>
      </c>
      <c s="50" t="str">
        <f>IF('S.D.PASTE SHEET'!H888="","",UPPER('S.D.PASTE SHEET'!H888))</f>
        <v/>
      </c>
      <c s="50" t="str">
        <f>IF('S.D.PASTE SHEET'!I888="","",'S.D.PASTE SHEET'!I888)</f>
        <v/>
      </c>
      <c s="51" t="str">
        <f>IF('S.D.PASTE SHEET'!J888="","",'S.D.PASTE SHEET'!J888)</f>
        <v/>
      </c>
      <c s="50" t="str">
        <f>IF('S.D.PASTE SHEET'!K888="","",'S.D.PASTE SHEET'!K888)</f>
        <v/>
      </c>
      <c s="50" t="str">
        <f>IF('S.D.PASTE SHEET'!L888="","",'S.D.PASTE SHEET'!L888)</f>
        <v/>
      </c>
      <c s="50" t="str">
        <f>IF('S.D.PASTE SHEET'!M888="","",'S.D.PASTE SHEET'!M888)</f>
        <v/>
      </c>
      <c s="50" t="str">
        <f>IF('S.D.PASTE SHEET'!N888="","",'S.D.PASTE SHEET'!N888)</f>
        <v/>
      </c>
      <c s="50" t="str">
        <f>IF('S.D.PASTE SHEET'!O888="","",'S.D.PASTE SHEET'!O888)</f>
        <v/>
      </c>
      <c s="50" t="str">
        <f>IF('S.D.PASTE SHEET'!P888="","",'S.D.PASTE SHEET'!P888)</f>
        <v/>
      </c>
      <c s="50" t="str">
        <f>IF('S.D.PASTE SHEET'!Q888="","",'S.D.PASTE SHEET'!Q888)</f>
        <v/>
      </c>
      <c s="50" t="str">
        <f>IF('S.D.PASTE SHEET'!R888="","",'S.D.PASTE SHEET'!R888)</f>
        <v/>
      </c>
      <c s="50" t="str">
        <f>IF('S.D.PASTE SHEET'!S888="","",'S.D.PASTE SHEET'!S888)</f>
        <v/>
      </c>
      <c s="50" t="str">
        <f>IF('S.D.PASTE SHEET'!T888="","",'S.D.PASTE SHEET'!T888)</f>
        <v/>
      </c>
      <c s="50" t="str">
        <f>IF('S.D.PASTE SHEET'!U888="","",'S.D.PASTE SHEET'!U888)</f>
        <v/>
      </c>
      <c s="50" t="str">
        <f>IF('S.D.PASTE SHEET'!V888="","",'S.D.PASTE SHEET'!V888)</f>
        <v/>
      </c>
      <c s="50" t="str">
        <f>IF('S.D.PASTE SHEET'!W888="","",'S.D.PASTE SHEET'!W888)</f>
        <v/>
      </c>
      <c s="50" t="str">
        <f>IF('S.D.PASTE SHEET'!X888="","",'S.D.PASTE SHEET'!X888)</f>
        <v/>
      </c>
      <c s="50" t="str">
        <f>IF('S.D.PASTE SHEET'!Y888="","",'S.D.PASTE SHEET'!Y888)</f>
        <v/>
      </c>
      <c s="50" t="str">
        <f>IF('S.D.PASTE SHEET'!Z888="","",'S.D.PASTE SHEET'!Z888)</f>
        <v/>
      </c>
      <c s="50" t="str">
        <f>IF('S.D.PASTE SHEET'!AA888="","",'S.D.PASTE SHEET'!AA888)</f>
        <v/>
      </c>
      <c s="50" t="str">
        <f>IF('S.D.PASTE SHEET'!AB888="","",'S.D.PASTE SHEET'!AB888)</f>
        <v/>
      </c>
      <c s="50" t="str">
        <f>IF('S.D.PASTE SHEET'!AC888="","",'S.D.PASTE SHEET'!AC888)</f>
        <v/>
      </c>
      <c s="50" t="str">
        <f>IF('S.D.PASTE SHEET'!AD888="","",'S.D.PASTE SHEET'!AD888)</f>
        <v/>
      </c>
      <c s="52"/>
      <c s="48" t="str">
        <f>IF(AK888="","",IF(AK888&gt;0,COUNT($AG$2:AG888),""))</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IF(BC888="","",IF(BC888&gt;0,COUNT($AY$2:AY888),""))</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89" spans="1:66" ht="15.75" customHeight="1">
      <c r="A889" s="50" t="str">
        <f>IF('S.D.PASTE SHEET'!A889="","",'S.D.PASTE SHEET'!A889)</f>
        <v/>
      </c>
      <c s="50" t="str">
        <f>IF('S.D.PASTE SHEET'!B889="","",'S.D.PASTE SHEET'!B889)</f>
        <v/>
      </c>
      <c s="50" t="str">
        <f>IF('S.D.PASTE SHEET'!C889="","",'S.D.PASTE SHEET'!C889)</f>
        <v/>
      </c>
      <c s="51" t="str">
        <f>IF('S.D.PASTE SHEET'!D889="","",'S.D.PASTE SHEET'!D889)</f>
        <v/>
      </c>
      <c s="50" t="str">
        <f>IF('S.D.PASTE SHEET'!E889="","",UPPER('S.D.PASTE SHEET'!E889))</f>
        <v/>
      </c>
      <c s="50" t="str">
        <f>IF('S.D.PASTE SHEET'!F889="","",'S.D.PASTE SHEET'!F889)</f>
        <v/>
      </c>
      <c s="50" t="str">
        <f>IF('S.D.PASTE SHEET'!G889="","",UPPER('S.D.PASTE SHEET'!G889))</f>
        <v/>
      </c>
      <c s="50" t="str">
        <f>IF('S.D.PASTE SHEET'!H889="","",UPPER('S.D.PASTE SHEET'!H889))</f>
        <v/>
      </c>
      <c s="50" t="str">
        <f>IF('S.D.PASTE SHEET'!I889="","",'S.D.PASTE SHEET'!I889)</f>
        <v/>
      </c>
      <c s="51" t="str">
        <f>IF('S.D.PASTE SHEET'!J889="","",'S.D.PASTE SHEET'!J889)</f>
        <v/>
      </c>
      <c s="50" t="str">
        <f>IF('S.D.PASTE SHEET'!K889="","",'S.D.PASTE SHEET'!K889)</f>
        <v/>
      </c>
      <c s="50" t="str">
        <f>IF('S.D.PASTE SHEET'!L889="","",'S.D.PASTE SHEET'!L889)</f>
        <v/>
      </c>
      <c s="50" t="str">
        <f>IF('S.D.PASTE SHEET'!M889="","",'S.D.PASTE SHEET'!M889)</f>
        <v/>
      </c>
      <c s="50" t="str">
        <f>IF('S.D.PASTE SHEET'!N889="","",'S.D.PASTE SHEET'!N889)</f>
        <v/>
      </c>
      <c s="50" t="str">
        <f>IF('S.D.PASTE SHEET'!O889="","",'S.D.PASTE SHEET'!O889)</f>
        <v/>
      </c>
      <c s="50" t="str">
        <f>IF('S.D.PASTE SHEET'!P889="","",'S.D.PASTE SHEET'!P889)</f>
        <v/>
      </c>
      <c s="50" t="str">
        <f>IF('S.D.PASTE SHEET'!Q889="","",'S.D.PASTE SHEET'!Q889)</f>
        <v/>
      </c>
      <c s="50" t="str">
        <f>IF('S.D.PASTE SHEET'!R889="","",'S.D.PASTE SHEET'!R889)</f>
        <v/>
      </c>
      <c s="50" t="str">
        <f>IF('S.D.PASTE SHEET'!S889="","",'S.D.PASTE SHEET'!S889)</f>
        <v/>
      </c>
      <c s="50" t="str">
        <f>IF('S.D.PASTE SHEET'!T889="","",'S.D.PASTE SHEET'!T889)</f>
        <v/>
      </c>
      <c s="50" t="str">
        <f>IF('S.D.PASTE SHEET'!U889="","",'S.D.PASTE SHEET'!U889)</f>
        <v/>
      </c>
      <c s="50" t="str">
        <f>IF('S.D.PASTE SHEET'!V889="","",'S.D.PASTE SHEET'!V889)</f>
        <v/>
      </c>
      <c s="50" t="str">
        <f>IF('S.D.PASTE SHEET'!W889="","",'S.D.PASTE SHEET'!W889)</f>
        <v/>
      </c>
      <c s="50" t="str">
        <f>IF('S.D.PASTE SHEET'!X889="","",'S.D.PASTE SHEET'!X889)</f>
        <v/>
      </c>
      <c s="50" t="str">
        <f>IF('S.D.PASTE SHEET'!Y889="","",'S.D.PASTE SHEET'!Y889)</f>
        <v/>
      </c>
      <c s="50" t="str">
        <f>IF('S.D.PASTE SHEET'!Z889="","",'S.D.PASTE SHEET'!Z889)</f>
        <v/>
      </c>
      <c s="50" t="str">
        <f>IF('S.D.PASTE SHEET'!AA889="","",'S.D.PASTE SHEET'!AA889)</f>
        <v/>
      </c>
      <c s="50" t="str">
        <f>IF('S.D.PASTE SHEET'!AB889="","",'S.D.PASTE SHEET'!AB889)</f>
        <v/>
      </c>
      <c s="50" t="str">
        <f>IF('S.D.PASTE SHEET'!AC889="","",'S.D.PASTE SHEET'!AC889)</f>
        <v/>
      </c>
      <c s="50" t="str">
        <f>IF('S.D.PASTE SHEET'!AD889="","",'S.D.PASTE SHEET'!AD889)</f>
        <v/>
      </c>
      <c s="52"/>
      <c s="48" t="str">
        <f>IF(AK889="","",IF(AK889&gt;0,COUNT($AG$2:AG889),""))</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IF(BC889="","",IF(BC889&gt;0,COUNT($AY$2:AY889),""))</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90" spans="1:66" ht="15.75" customHeight="1">
      <c r="A890" s="50" t="str">
        <f>IF('S.D.PASTE SHEET'!A890="","",'S.D.PASTE SHEET'!A890)</f>
        <v/>
      </c>
      <c s="50" t="str">
        <f>IF('S.D.PASTE SHEET'!B890="","",'S.D.PASTE SHEET'!B890)</f>
        <v/>
      </c>
      <c s="50" t="str">
        <f>IF('S.D.PASTE SHEET'!C890="","",'S.D.PASTE SHEET'!C890)</f>
        <v/>
      </c>
      <c s="51" t="str">
        <f>IF('S.D.PASTE SHEET'!D890="","",'S.D.PASTE SHEET'!D890)</f>
        <v/>
      </c>
      <c s="50" t="str">
        <f>IF('S.D.PASTE SHEET'!E890="","",UPPER('S.D.PASTE SHEET'!E890))</f>
        <v/>
      </c>
      <c s="50" t="str">
        <f>IF('S.D.PASTE SHEET'!F890="","",'S.D.PASTE SHEET'!F890)</f>
        <v/>
      </c>
      <c s="50" t="str">
        <f>IF('S.D.PASTE SHEET'!G890="","",UPPER('S.D.PASTE SHEET'!G890))</f>
        <v/>
      </c>
      <c s="50" t="str">
        <f>IF('S.D.PASTE SHEET'!H890="","",UPPER('S.D.PASTE SHEET'!H890))</f>
        <v/>
      </c>
      <c s="50" t="str">
        <f>IF('S.D.PASTE SHEET'!I890="","",'S.D.PASTE SHEET'!I890)</f>
        <v/>
      </c>
      <c s="51" t="str">
        <f>IF('S.D.PASTE SHEET'!J890="","",'S.D.PASTE SHEET'!J890)</f>
        <v/>
      </c>
      <c s="50" t="str">
        <f>IF('S.D.PASTE SHEET'!K890="","",'S.D.PASTE SHEET'!K890)</f>
        <v/>
      </c>
      <c s="50" t="str">
        <f>IF('S.D.PASTE SHEET'!L890="","",'S.D.PASTE SHEET'!L890)</f>
        <v/>
      </c>
      <c s="50" t="str">
        <f>IF('S.D.PASTE SHEET'!M890="","",'S.D.PASTE SHEET'!M890)</f>
        <v/>
      </c>
      <c s="50" t="str">
        <f>IF('S.D.PASTE SHEET'!N890="","",'S.D.PASTE SHEET'!N890)</f>
        <v/>
      </c>
      <c s="50" t="str">
        <f>IF('S.D.PASTE SHEET'!O890="","",'S.D.PASTE SHEET'!O890)</f>
        <v/>
      </c>
      <c s="50" t="str">
        <f>IF('S.D.PASTE SHEET'!P890="","",'S.D.PASTE SHEET'!P890)</f>
        <v/>
      </c>
      <c s="50" t="str">
        <f>IF('S.D.PASTE SHEET'!Q890="","",'S.D.PASTE SHEET'!Q890)</f>
        <v/>
      </c>
      <c s="50" t="str">
        <f>IF('S.D.PASTE SHEET'!R890="","",'S.D.PASTE SHEET'!R890)</f>
        <v/>
      </c>
      <c s="50" t="str">
        <f>IF('S.D.PASTE SHEET'!S890="","",'S.D.PASTE SHEET'!S890)</f>
        <v/>
      </c>
      <c s="50" t="str">
        <f>IF('S.D.PASTE SHEET'!T890="","",'S.D.PASTE SHEET'!T890)</f>
        <v/>
      </c>
      <c s="50" t="str">
        <f>IF('S.D.PASTE SHEET'!U890="","",'S.D.PASTE SHEET'!U890)</f>
        <v/>
      </c>
      <c s="50" t="str">
        <f>IF('S.D.PASTE SHEET'!V890="","",'S.D.PASTE SHEET'!V890)</f>
        <v/>
      </c>
      <c s="50" t="str">
        <f>IF('S.D.PASTE SHEET'!W890="","",'S.D.PASTE SHEET'!W890)</f>
        <v/>
      </c>
      <c s="50" t="str">
        <f>IF('S.D.PASTE SHEET'!X890="","",'S.D.PASTE SHEET'!X890)</f>
        <v/>
      </c>
      <c s="50" t="str">
        <f>IF('S.D.PASTE SHEET'!Y890="","",'S.D.PASTE SHEET'!Y890)</f>
        <v/>
      </c>
      <c s="50" t="str">
        <f>IF('S.D.PASTE SHEET'!Z890="","",'S.D.PASTE SHEET'!Z890)</f>
        <v/>
      </c>
      <c s="50" t="str">
        <f>IF('S.D.PASTE SHEET'!AA890="","",'S.D.PASTE SHEET'!AA890)</f>
        <v/>
      </c>
      <c s="50" t="str">
        <f>IF('S.D.PASTE SHEET'!AB890="","",'S.D.PASTE SHEET'!AB890)</f>
        <v/>
      </c>
      <c s="50" t="str">
        <f>IF('S.D.PASTE SHEET'!AC890="","",'S.D.PASTE SHEET'!AC890)</f>
        <v/>
      </c>
      <c s="50" t="str">
        <f>IF('S.D.PASTE SHEET'!AD890="","",'S.D.PASTE SHEET'!AD890)</f>
        <v/>
      </c>
      <c s="52"/>
      <c s="48" t="str">
        <f>IF(AK890="","",IF(AK890&gt;0,COUNT($AG$2:AG890),""))</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IF(BC890="","",IF(BC890&gt;0,COUNT($AY$2:AY890),""))</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91" spans="1:66" ht="15.75" customHeight="1">
      <c r="A891" s="50" t="str">
        <f>IF('S.D.PASTE SHEET'!A891="","",'S.D.PASTE SHEET'!A891)</f>
        <v/>
      </c>
      <c s="50" t="str">
        <f>IF('S.D.PASTE SHEET'!B891="","",'S.D.PASTE SHEET'!B891)</f>
        <v/>
      </c>
      <c s="50" t="str">
        <f>IF('S.D.PASTE SHEET'!C891="","",'S.D.PASTE SHEET'!C891)</f>
        <v/>
      </c>
      <c s="51" t="str">
        <f>IF('S.D.PASTE SHEET'!D891="","",'S.D.PASTE SHEET'!D891)</f>
        <v/>
      </c>
      <c s="50" t="str">
        <f>IF('S.D.PASTE SHEET'!E891="","",UPPER('S.D.PASTE SHEET'!E891))</f>
        <v/>
      </c>
      <c s="50" t="str">
        <f>IF('S.D.PASTE SHEET'!F891="","",'S.D.PASTE SHEET'!F891)</f>
        <v/>
      </c>
      <c s="50" t="str">
        <f>IF('S.D.PASTE SHEET'!G891="","",UPPER('S.D.PASTE SHEET'!G891))</f>
        <v/>
      </c>
      <c s="50" t="str">
        <f>IF('S.D.PASTE SHEET'!H891="","",UPPER('S.D.PASTE SHEET'!H891))</f>
        <v/>
      </c>
      <c s="50" t="str">
        <f>IF('S.D.PASTE SHEET'!I891="","",'S.D.PASTE SHEET'!I891)</f>
        <v/>
      </c>
      <c s="51" t="str">
        <f>IF('S.D.PASTE SHEET'!J891="","",'S.D.PASTE SHEET'!J891)</f>
        <v/>
      </c>
      <c s="50" t="str">
        <f>IF('S.D.PASTE SHEET'!K891="","",'S.D.PASTE SHEET'!K891)</f>
        <v/>
      </c>
      <c s="50" t="str">
        <f>IF('S.D.PASTE SHEET'!L891="","",'S.D.PASTE SHEET'!L891)</f>
        <v/>
      </c>
      <c s="50" t="str">
        <f>IF('S.D.PASTE SHEET'!M891="","",'S.D.PASTE SHEET'!M891)</f>
        <v/>
      </c>
      <c s="50" t="str">
        <f>IF('S.D.PASTE SHEET'!N891="","",'S.D.PASTE SHEET'!N891)</f>
        <v/>
      </c>
      <c s="50" t="str">
        <f>IF('S.D.PASTE SHEET'!O891="","",'S.D.PASTE SHEET'!O891)</f>
        <v/>
      </c>
      <c s="50" t="str">
        <f>IF('S.D.PASTE SHEET'!P891="","",'S.D.PASTE SHEET'!P891)</f>
        <v/>
      </c>
      <c s="50" t="str">
        <f>IF('S.D.PASTE SHEET'!Q891="","",'S.D.PASTE SHEET'!Q891)</f>
        <v/>
      </c>
      <c s="50" t="str">
        <f>IF('S.D.PASTE SHEET'!R891="","",'S.D.PASTE SHEET'!R891)</f>
        <v/>
      </c>
      <c s="50" t="str">
        <f>IF('S.D.PASTE SHEET'!S891="","",'S.D.PASTE SHEET'!S891)</f>
        <v/>
      </c>
      <c s="50" t="str">
        <f>IF('S.D.PASTE SHEET'!T891="","",'S.D.PASTE SHEET'!T891)</f>
        <v/>
      </c>
      <c s="50" t="str">
        <f>IF('S.D.PASTE SHEET'!U891="","",'S.D.PASTE SHEET'!U891)</f>
        <v/>
      </c>
      <c s="50" t="str">
        <f>IF('S.D.PASTE SHEET'!V891="","",'S.D.PASTE SHEET'!V891)</f>
        <v/>
      </c>
      <c s="50" t="str">
        <f>IF('S.D.PASTE SHEET'!W891="","",'S.D.PASTE SHEET'!W891)</f>
        <v/>
      </c>
      <c s="50" t="str">
        <f>IF('S.D.PASTE SHEET'!X891="","",'S.D.PASTE SHEET'!X891)</f>
        <v/>
      </c>
      <c s="50" t="str">
        <f>IF('S.D.PASTE SHEET'!Y891="","",'S.D.PASTE SHEET'!Y891)</f>
        <v/>
      </c>
      <c s="50" t="str">
        <f>IF('S.D.PASTE SHEET'!Z891="","",'S.D.PASTE SHEET'!Z891)</f>
        <v/>
      </c>
      <c s="50" t="str">
        <f>IF('S.D.PASTE SHEET'!AA891="","",'S.D.PASTE SHEET'!AA891)</f>
        <v/>
      </c>
      <c s="50" t="str">
        <f>IF('S.D.PASTE SHEET'!AB891="","",'S.D.PASTE SHEET'!AB891)</f>
        <v/>
      </c>
      <c s="50" t="str">
        <f>IF('S.D.PASTE SHEET'!AC891="","",'S.D.PASTE SHEET'!AC891)</f>
        <v/>
      </c>
      <c s="50" t="str">
        <f>IF('S.D.PASTE SHEET'!AD891="","",'S.D.PASTE SHEET'!AD891)</f>
        <v/>
      </c>
      <c s="52"/>
      <c s="48" t="str">
        <f>IF(AK891="","",IF(AK891&gt;0,COUNT($AG$2:AG891),""))</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IF(BC891="","",IF(BC891&gt;0,COUNT($AY$2:AY891),""))</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92" spans="1:66" ht="15.75" customHeight="1">
      <c r="A892" s="50" t="str">
        <f>IF('S.D.PASTE SHEET'!A892="","",'S.D.PASTE SHEET'!A892)</f>
        <v/>
      </c>
      <c s="50" t="str">
        <f>IF('S.D.PASTE SHEET'!B892="","",'S.D.PASTE SHEET'!B892)</f>
        <v/>
      </c>
      <c s="50" t="str">
        <f>IF('S.D.PASTE SHEET'!C892="","",'S.D.PASTE SHEET'!C892)</f>
        <v/>
      </c>
      <c s="51" t="str">
        <f>IF('S.D.PASTE SHEET'!D892="","",'S.D.PASTE SHEET'!D892)</f>
        <v/>
      </c>
      <c s="50" t="str">
        <f>IF('S.D.PASTE SHEET'!E892="","",UPPER('S.D.PASTE SHEET'!E892))</f>
        <v/>
      </c>
      <c s="50" t="str">
        <f>IF('S.D.PASTE SHEET'!F892="","",'S.D.PASTE SHEET'!F892)</f>
        <v/>
      </c>
      <c s="50" t="str">
        <f>IF('S.D.PASTE SHEET'!G892="","",UPPER('S.D.PASTE SHEET'!G892))</f>
        <v/>
      </c>
      <c s="50" t="str">
        <f>IF('S.D.PASTE SHEET'!H892="","",UPPER('S.D.PASTE SHEET'!H892))</f>
        <v/>
      </c>
      <c s="50" t="str">
        <f>IF('S.D.PASTE SHEET'!I892="","",'S.D.PASTE SHEET'!I892)</f>
        <v/>
      </c>
      <c s="51" t="str">
        <f>IF('S.D.PASTE SHEET'!J892="","",'S.D.PASTE SHEET'!J892)</f>
        <v/>
      </c>
      <c s="50" t="str">
        <f>IF('S.D.PASTE SHEET'!K892="","",'S.D.PASTE SHEET'!K892)</f>
        <v/>
      </c>
      <c s="50" t="str">
        <f>IF('S.D.PASTE SHEET'!L892="","",'S.D.PASTE SHEET'!L892)</f>
        <v/>
      </c>
      <c s="50" t="str">
        <f>IF('S.D.PASTE SHEET'!M892="","",'S.D.PASTE SHEET'!M892)</f>
        <v/>
      </c>
      <c s="50" t="str">
        <f>IF('S.D.PASTE SHEET'!N892="","",'S.D.PASTE SHEET'!N892)</f>
        <v/>
      </c>
      <c s="50" t="str">
        <f>IF('S.D.PASTE SHEET'!O892="","",'S.D.PASTE SHEET'!O892)</f>
        <v/>
      </c>
      <c s="50" t="str">
        <f>IF('S.D.PASTE SHEET'!P892="","",'S.D.PASTE SHEET'!P892)</f>
        <v/>
      </c>
      <c s="50" t="str">
        <f>IF('S.D.PASTE SHEET'!Q892="","",'S.D.PASTE SHEET'!Q892)</f>
        <v/>
      </c>
      <c s="50" t="str">
        <f>IF('S.D.PASTE SHEET'!R892="","",'S.D.PASTE SHEET'!R892)</f>
        <v/>
      </c>
      <c s="50" t="str">
        <f>IF('S.D.PASTE SHEET'!S892="","",'S.D.PASTE SHEET'!S892)</f>
        <v/>
      </c>
      <c s="50" t="str">
        <f>IF('S.D.PASTE SHEET'!T892="","",'S.D.PASTE SHEET'!T892)</f>
        <v/>
      </c>
      <c s="50" t="str">
        <f>IF('S.D.PASTE SHEET'!U892="","",'S.D.PASTE SHEET'!U892)</f>
        <v/>
      </c>
      <c s="50" t="str">
        <f>IF('S.D.PASTE SHEET'!V892="","",'S.D.PASTE SHEET'!V892)</f>
        <v/>
      </c>
      <c s="50" t="str">
        <f>IF('S.D.PASTE SHEET'!W892="","",'S.D.PASTE SHEET'!W892)</f>
        <v/>
      </c>
      <c s="50" t="str">
        <f>IF('S.D.PASTE SHEET'!X892="","",'S.D.PASTE SHEET'!X892)</f>
        <v/>
      </c>
      <c s="50" t="str">
        <f>IF('S.D.PASTE SHEET'!Y892="","",'S.D.PASTE SHEET'!Y892)</f>
        <v/>
      </c>
      <c s="50" t="str">
        <f>IF('S.D.PASTE SHEET'!Z892="","",'S.D.PASTE SHEET'!Z892)</f>
        <v/>
      </c>
      <c s="50" t="str">
        <f>IF('S.D.PASTE SHEET'!AA892="","",'S.D.PASTE SHEET'!AA892)</f>
        <v/>
      </c>
      <c s="50" t="str">
        <f>IF('S.D.PASTE SHEET'!AB892="","",'S.D.PASTE SHEET'!AB892)</f>
        <v/>
      </c>
      <c s="50" t="str">
        <f>IF('S.D.PASTE SHEET'!AC892="","",'S.D.PASTE SHEET'!AC892)</f>
        <v/>
      </c>
      <c s="50" t="str">
        <f>IF('S.D.PASTE SHEET'!AD892="","",'S.D.PASTE SHEET'!AD892)</f>
        <v/>
      </c>
      <c s="52"/>
      <c s="48" t="str">
        <f>IF(AK892="","",IF(AK892&gt;0,COUNT($AG$2:AG892),""))</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IF(BC892="","",IF(BC892&gt;0,COUNT($AY$2:AY892),""))</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93" spans="1:66" ht="15.75" customHeight="1">
      <c r="A893" s="50" t="str">
        <f>IF('S.D.PASTE SHEET'!A893="","",'S.D.PASTE SHEET'!A893)</f>
        <v/>
      </c>
      <c s="50" t="str">
        <f>IF('S.D.PASTE SHEET'!B893="","",'S.D.PASTE SHEET'!B893)</f>
        <v/>
      </c>
      <c s="50" t="str">
        <f>IF('S.D.PASTE SHEET'!C893="","",'S.D.PASTE SHEET'!C893)</f>
        <v/>
      </c>
      <c s="51" t="str">
        <f>IF('S.D.PASTE SHEET'!D893="","",'S.D.PASTE SHEET'!D893)</f>
        <v/>
      </c>
      <c s="50" t="str">
        <f>IF('S.D.PASTE SHEET'!E893="","",UPPER('S.D.PASTE SHEET'!E893))</f>
        <v/>
      </c>
      <c s="50" t="str">
        <f>IF('S.D.PASTE SHEET'!F893="","",'S.D.PASTE SHEET'!F893)</f>
        <v/>
      </c>
      <c s="50" t="str">
        <f>IF('S.D.PASTE SHEET'!G893="","",UPPER('S.D.PASTE SHEET'!G893))</f>
        <v/>
      </c>
      <c s="50" t="str">
        <f>IF('S.D.PASTE SHEET'!H893="","",UPPER('S.D.PASTE SHEET'!H893))</f>
        <v/>
      </c>
      <c s="50" t="str">
        <f>IF('S.D.PASTE SHEET'!I893="","",'S.D.PASTE SHEET'!I893)</f>
        <v/>
      </c>
      <c s="51" t="str">
        <f>IF('S.D.PASTE SHEET'!J893="","",'S.D.PASTE SHEET'!J893)</f>
        <v/>
      </c>
      <c s="50" t="str">
        <f>IF('S.D.PASTE SHEET'!K893="","",'S.D.PASTE SHEET'!K893)</f>
        <v/>
      </c>
      <c s="50" t="str">
        <f>IF('S.D.PASTE SHEET'!L893="","",'S.D.PASTE SHEET'!L893)</f>
        <v/>
      </c>
      <c s="50" t="str">
        <f>IF('S.D.PASTE SHEET'!M893="","",'S.D.PASTE SHEET'!M893)</f>
        <v/>
      </c>
      <c s="50" t="str">
        <f>IF('S.D.PASTE SHEET'!N893="","",'S.D.PASTE SHEET'!N893)</f>
        <v/>
      </c>
      <c s="50" t="str">
        <f>IF('S.D.PASTE SHEET'!O893="","",'S.D.PASTE SHEET'!O893)</f>
        <v/>
      </c>
      <c s="50" t="str">
        <f>IF('S.D.PASTE SHEET'!P893="","",'S.D.PASTE SHEET'!P893)</f>
        <v/>
      </c>
      <c s="50" t="str">
        <f>IF('S.D.PASTE SHEET'!Q893="","",'S.D.PASTE SHEET'!Q893)</f>
        <v/>
      </c>
      <c s="50" t="str">
        <f>IF('S.D.PASTE SHEET'!R893="","",'S.D.PASTE SHEET'!R893)</f>
        <v/>
      </c>
      <c s="50" t="str">
        <f>IF('S.D.PASTE SHEET'!S893="","",'S.D.PASTE SHEET'!S893)</f>
        <v/>
      </c>
      <c s="50" t="str">
        <f>IF('S.D.PASTE SHEET'!T893="","",'S.D.PASTE SHEET'!T893)</f>
        <v/>
      </c>
      <c s="50" t="str">
        <f>IF('S.D.PASTE SHEET'!U893="","",'S.D.PASTE SHEET'!U893)</f>
        <v/>
      </c>
      <c s="50" t="str">
        <f>IF('S.D.PASTE SHEET'!V893="","",'S.D.PASTE SHEET'!V893)</f>
        <v/>
      </c>
      <c s="50" t="str">
        <f>IF('S.D.PASTE SHEET'!W893="","",'S.D.PASTE SHEET'!W893)</f>
        <v/>
      </c>
      <c s="50" t="str">
        <f>IF('S.D.PASTE SHEET'!X893="","",'S.D.PASTE SHEET'!X893)</f>
        <v/>
      </c>
      <c s="50" t="str">
        <f>IF('S.D.PASTE SHEET'!Y893="","",'S.D.PASTE SHEET'!Y893)</f>
        <v/>
      </c>
      <c s="50" t="str">
        <f>IF('S.D.PASTE SHEET'!Z893="","",'S.D.PASTE SHEET'!Z893)</f>
        <v/>
      </c>
      <c s="50" t="str">
        <f>IF('S.D.PASTE SHEET'!AA893="","",'S.D.PASTE SHEET'!AA893)</f>
        <v/>
      </c>
      <c s="50" t="str">
        <f>IF('S.D.PASTE SHEET'!AB893="","",'S.D.PASTE SHEET'!AB893)</f>
        <v/>
      </c>
      <c s="50" t="str">
        <f>IF('S.D.PASTE SHEET'!AC893="","",'S.D.PASTE SHEET'!AC893)</f>
        <v/>
      </c>
      <c s="50" t="str">
        <f>IF('S.D.PASTE SHEET'!AD893="","",'S.D.PASTE SHEET'!AD893)</f>
        <v/>
      </c>
      <c s="52"/>
      <c s="48" t="str">
        <f>IF(AK893="","",IF(AK893&gt;0,COUNT($AG$2:AG893),""))</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IF(BC893="","",IF(BC893&gt;0,COUNT($AY$2:AY893),""))</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94" spans="1:66" ht="15.75" customHeight="1">
      <c r="A894" s="50" t="str">
        <f>IF('S.D.PASTE SHEET'!A894="","",'S.D.PASTE SHEET'!A894)</f>
        <v/>
      </c>
      <c s="50" t="str">
        <f>IF('S.D.PASTE SHEET'!B894="","",'S.D.PASTE SHEET'!B894)</f>
        <v/>
      </c>
      <c s="50" t="str">
        <f>IF('S.D.PASTE SHEET'!C894="","",'S.D.PASTE SHEET'!C894)</f>
        <v/>
      </c>
      <c s="51" t="str">
        <f>IF('S.D.PASTE SHEET'!D894="","",'S.D.PASTE SHEET'!D894)</f>
        <v/>
      </c>
      <c s="50" t="str">
        <f>IF('S.D.PASTE SHEET'!E894="","",UPPER('S.D.PASTE SHEET'!E894))</f>
        <v/>
      </c>
      <c s="50" t="str">
        <f>IF('S.D.PASTE SHEET'!F894="","",'S.D.PASTE SHEET'!F894)</f>
        <v/>
      </c>
      <c s="50" t="str">
        <f>IF('S.D.PASTE SHEET'!G894="","",UPPER('S.D.PASTE SHEET'!G894))</f>
        <v/>
      </c>
      <c s="50" t="str">
        <f>IF('S.D.PASTE SHEET'!H894="","",UPPER('S.D.PASTE SHEET'!H894))</f>
        <v/>
      </c>
      <c s="50" t="str">
        <f>IF('S.D.PASTE SHEET'!I894="","",'S.D.PASTE SHEET'!I894)</f>
        <v/>
      </c>
      <c s="51" t="str">
        <f>IF('S.D.PASTE SHEET'!J894="","",'S.D.PASTE SHEET'!J894)</f>
        <v/>
      </c>
      <c s="50" t="str">
        <f>IF('S.D.PASTE SHEET'!K894="","",'S.D.PASTE SHEET'!K894)</f>
        <v/>
      </c>
      <c s="50" t="str">
        <f>IF('S.D.PASTE SHEET'!L894="","",'S.D.PASTE SHEET'!L894)</f>
        <v/>
      </c>
      <c s="50" t="str">
        <f>IF('S.D.PASTE SHEET'!M894="","",'S.D.PASTE SHEET'!M894)</f>
        <v/>
      </c>
      <c s="50" t="str">
        <f>IF('S.D.PASTE SHEET'!N894="","",'S.D.PASTE SHEET'!N894)</f>
        <v/>
      </c>
      <c s="50" t="str">
        <f>IF('S.D.PASTE SHEET'!O894="","",'S.D.PASTE SHEET'!O894)</f>
        <v/>
      </c>
      <c s="50" t="str">
        <f>IF('S.D.PASTE SHEET'!P894="","",'S.D.PASTE SHEET'!P894)</f>
        <v/>
      </c>
      <c s="50" t="str">
        <f>IF('S.D.PASTE SHEET'!Q894="","",'S.D.PASTE SHEET'!Q894)</f>
        <v/>
      </c>
      <c s="50" t="str">
        <f>IF('S.D.PASTE SHEET'!R894="","",'S.D.PASTE SHEET'!R894)</f>
        <v/>
      </c>
      <c s="50" t="str">
        <f>IF('S.D.PASTE SHEET'!S894="","",'S.D.PASTE SHEET'!S894)</f>
        <v/>
      </c>
      <c s="50" t="str">
        <f>IF('S.D.PASTE SHEET'!T894="","",'S.D.PASTE SHEET'!T894)</f>
        <v/>
      </c>
      <c s="50" t="str">
        <f>IF('S.D.PASTE SHEET'!U894="","",'S.D.PASTE SHEET'!U894)</f>
        <v/>
      </c>
      <c s="50" t="str">
        <f>IF('S.D.PASTE SHEET'!V894="","",'S.D.PASTE SHEET'!V894)</f>
        <v/>
      </c>
      <c s="50" t="str">
        <f>IF('S.D.PASTE SHEET'!W894="","",'S.D.PASTE SHEET'!W894)</f>
        <v/>
      </c>
      <c s="50" t="str">
        <f>IF('S.D.PASTE SHEET'!X894="","",'S.D.PASTE SHEET'!X894)</f>
        <v/>
      </c>
      <c s="50" t="str">
        <f>IF('S.D.PASTE SHEET'!Y894="","",'S.D.PASTE SHEET'!Y894)</f>
        <v/>
      </c>
      <c s="50" t="str">
        <f>IF('S.D.PASTE SHEET'!Z894="","",'S.D.PASTE SHEET'!Z894)</f>
        <v/>
      </c>
      <c s="50" t="str">
        <f>IF('S.D.PASTE SHEET'!AA894="","",'S.D.PASTE SHEET'!AA894)</f>
        <v/>
      </c>
      <c s="50" t="str">
        <f>IF('S.D.PASTE SHEET'!AB894="","",'S.D.PASTE SHEET'!AB894)</f>
        <v/>
      </c>
      <c s="50" t="str">
        <f>IF('S.D.PASTE SHEET'!AC894="","",'S.D.PASTE SHEET'!AC894)</f>
        <v/>
      </c>
      <c s="50" t="str">
        <f>IF('S.D.PASTE SHEET'!AD894="","",'S.D.PASTE SHEET'!AD894)</f>
        <v/>
      </c>
      <c s="52"/>
      <c s="48" t="str">
        <f>IF(AK894="","",IF(AK894&gt;0,COUNT($AG$2:AG894),""))</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IF(BC894="","",IF(BC894&gt;0,COUNT($AY$2:AY894),""))</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95" spans="1:66" ht="15.75" customHeight="1">
      <c r="A895" s="50" t="str">
        <f>IF('S.D.PASTE SHEET'!A895="","",'S.D.PASTE SHEET'!A895)</f>
        <v/>
      </c>
      <c s="50" t="str">
        <f>IF('S.D.PASTE SHEET'!B895="","",'S.D.PASTE SHEET'!B895)</f>
        <v/>
      </c>
      <c s="50" t="str">
        <f>IF('S.D.PASTE SHEET'!C895="","",'S.D.PASTE SHEET'!C895)</f>
        <v/>
      </c>
      <c s="51" t="str">
        <f>IF('S.D.PASTE SHEET'!D895="","",'S.D.PASTE SHEET'!D895)</f>
        <v/>
      </c>
      <c s="50" t="str">
        <f>IF('S.D.PASTE SHEET'!E895="","",UPPER('S.D.PASTE SHEET'!E895))</f>
        <v/>
      </c>
      <c s="50" t="str">
        <f>IF('S.D.PASTE SHEET'!F895="","",'S.D.PASTE SHEET'!F895)</f>
        <v/>
      </c>
      <c s="50" t="str">
        <f>IF('S.D.PASTE SHEET'!G895="","",UPPER('S.D.PASTE SHEET'!G895))</f>
        <v/>
      </c>
      <c s="50" t="str">
        <f>IF('S.D.PASTE SHEET'!H895="","",UPPER('S.D.PASTE SHEET'!H895))</f>
        <v/>
      </c>
      <c s="50" t="str">
        <f>IF('S.D.PASTE SHEET'!I895="","",'S.D.PASTE SHEET'!I895)</f>
        <v/>
      </c>
      <c s="51" t="str">
        <f>IF('S.D.PASTE SHEET'!J895="","",'S.D.PASTE SHEET'!J895)</f>
        <v/>
      </c>
      <c s="50" t="str">
        <f>IF('S.D.PASTE SHEET'!K895="","",'S.D.PASTE SHEET'!K895)</f>
        <v/>
      </c>
      <c s="50" t="str">
        <f>IF('S.D.PASTE SHEET'!L895="","",'S.D.PASTE SHEET'!L895)</f>
        <v/>
      </c>
      <c s="50" t="str">
        <f>IF('S.D.PASTE SHEET'!M895="","",'S.D.PASTE SHEET'!M895)</f>
        <v/>
      </c>
      <c s="50" t="str">
        <f>IF('S.D.PASTE SHEET'!N895="","",'S.D.PASTE SHEET'!N895)</f>
        <v/>
      </c>
      <c s="50" t="str">
        <f>IF('S.D.PASTE SHEET'!O895="","",'S.D.PASTE SHEET'!O895)</f>
        <v/>
      </c>
      <c s="50" t="str">
        <f>IF('S.D.PASTE SHEET'!P895="","",'S.D.PASTE SHEET'!P895)</f>
        <v/>
      </c>
      <c s="50" t="str">
        <f>IF('S.D.PASTE SHEET'!Q895="","",'S.D.PASTE SHEET'!Q895)</f>
        <v/>
      </c>
      <c s="50" t="str">
        <f>IF('S.D.PASTE SHEET'!R895="","",'S.D.PASTE SHEET'!R895)</f>
        <v/>
      </c>
      <c s="50" t="str">
        <f>IF('S.D.PASTE SHEET'!S895="","",'S.D.PASTE SHEET'!S895)</f>
        <v/>
      </c>
      <c s="50" t="str">
        <f>IF('S.D.PASTE SHEET'!T895="","",'S.D.PASTE SHEET'!T895)</f>
        <v/>
      </c>
      <c s="50" t="str">
        <f>IF('S.D.PASTE SHEET'!U895="","",'S.D.PASTE SHEET'!U895)</f>
        <v/>
      </c>
      <c s="50" t="str">
        <f>IF('S.D.PASTE SHEET'!V895="","",'S.D.PASTE SHEET'!V895)</f>
        <v/>
      </c>
      <c s="50" t="str">
        <f>IF('S.D.PASTE SHEET'!W895="","",'S.D.PASTE SHEET'!W895)</f>
        <v/>
      </c>
      <c s="50" t="str">
        <f>IF('S.D.PASTE SHEET'!X895="","",'S.D.PASTE SHEET'!X895)</f>
        <v/>
      </c>
      <c s="50" t="str">
        <f>IF('S.D.PASTE SHEET'!Y895="","",'S.D.PASTE SHEET'!Y895)</f>
        <v/>
      </c>
      <c s="50" t="str">
        <f>IF('S.D.PASTE SHEET'!Z895="","",'S.D.PASTE SHEET'!Z895)</f>
        <v/>
      </c>
      <c s="50" t="str">
        <f>IF('S.D.PASTE SHEET'!AA895="","",'S.D.PASTE SHEET'!AA895)</f>
        <v/>
      </c>
      <c s="50" t="str">
        <f>IF('S.D.PASTE SHEET'!AB895="","",'S.D.PASTE SHEET'!AB895)</f>
        <v/>
      </c>
      <c s="50" t="str">
        <f>IF('S.D.PASTE SHEET'!AC895="","",'S.D.PASTE SHEET'!AC895)</f>
        <v/>
      </c>
      <c s="50" t="str">
        <f>IF('S.D.PASTE SHEET'!AD895="","",'S.D.PASTE SHEET'!AD895)</f>
        <v/>
      </c>
      <c s="52"/>
      <c s="48" t="str">
        <f>IF(AK895="","",IF(AK895&gt;0,COUNT($AG$2:AG895),""))</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IF(BC895="","",IF(BC895&gt;0,COUNT($AY$2:AY895),""))</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96" spans="1:66" ht="15.75" customHeight="1">
      <c r="A896" s="50" t="str">
        <f>IF('S.D.PASTE SHEET'!A896="","",'S.D.PASTE SHEET'!A896)</f>
        <v/>
      </c>
      <c s="50" t="str">
        <f>IF('S.D.PASTE SHEET'!B896="","",'S.D.PASTE SHEET'!B896)</f>
        <v/>
      </c>
      <c s="50" t="str">
        <f>IF('S.D.PASTE SHEET'!C896="","",'S.D.PASTE SHEET'!C896)</f>
        <v/>
      </c>
      <c s="51" t="str">
        <f>IF('S.D.PASTE SHEET'!D896="","",'S.D.PASTE SHEET'!D896)</f>
        <v/>
      </c>
      <c s="50" t="str">
        <f>IF('S.D.PASTE SHEET'!E896="","",UPPER('S.D.PASTE SHEET'!E896))</f>
        <v/>
      </c>
      <c s="50" t="str">
        <f>IF('S.D.PASTE SHEET'!F896="","",'S.D.PASTE SHEET'!F896)</f>
        <v/>
      </c>
      <c s="50" t="str">
        <f>IF('S.D.PASTE SHEET'!G896="","",UPPER('S.D.PASTE SHEET'!G896))</f>
        <v/>
      </c>
      <c s="50" t="str">
        <f>IF('S.D.PASTE SHEET'!H896="","",UPPER('S.D.PASTE SHEET'!H896))</f>
        <v/>
      </c>
      <c s="50" t="str">
        <f>IF('S.D.PASTE SHEET'!I896="","",'S.D.PASTE SHEET'!I896)</f>
        <v/>
      </c>
      <c s="51" t="str">
        <f>IF('S.D.PASTE SHEET'!J896="","",'S.D.PASTE SHEET'!J896)</f>
        <v/>
      </c>
      <c s="50" t="str">
        <f>IF('S.D.PASTE SHEET'!K896="","",'S.D.PASTE SHEET'!K896)</f>
        <v/>
      </c>
      <c s="50" t="str">
        <f>IF('S.D.PASTE SHEET'!L896="","",'S.D.PASTE SHEET'!L896)</f>
        <v/>
      </c>
      <c s="50" t="str">
        <f>IF('S.D.PASTE SHEET'!M896="","",'S.D.PASTE SHEET'!M896)</f>
        <v/>
      </c>
      <c s="50" t="str">
        <f>IF('S.D.PASTE SHEET'!N896="","",'S.D.PASTE SHEET'!N896)</f>
        <v/>
      </c>
      <c s="50" t="str">
        <f>IF('S.D.PASTE SHEET'!O896="","",'S.D.PASTE SHEET'!O896)</f>
        <v/>
      </c>
      <c s="50" t="str">
        <f>IF('S.D.PASTE SHEET'!P896="","",'S.D.PASTE SHEET'!P896)</f>
        <v/>
      </c>
      <c s="50" t="str">
        <f>IF('S.D.PASTE SHEET'!Q896="","",'S.D.PASTE SHEET'!Q896)</f>
        <v/>
      </c>
      <c s="50" t="str">
        <f>IF('S.D.PASTE SHEET'!R896="","",'S.D.PASTE SHEET'!R896)</f>
        <v/>
      </c>
      <c s="50" t="str">
        <f>IF('S.D.PASTE SHEET'!S896="","",'S.D.PASTE SHEET'!S896)</f>
        <v/>
      </c>
      <c s="50" t="str">
        <f>IF('S.D.PASTE SHEET'!T896="","",'S.D.PASTE SHEET'!T896)</f>
        <v/>
      </c>
      <c s="50" t="str">
        <f>IF('S.D.PASTE SHEET'!U896="","",'S.D.PASTE SHEET'!U896)</f>
        <v/>
      </c>
      <c s="50" t="str">
        <f>IF('S.D.PASTE SHEET'!V896="","",'S.D.PASTE SHEET'!V896)</f>
        <v/>
      </c>
      <c s="50" t="str">
        <f>IF('S.D.PASTE SHEET'!W896="","",'S.D.PASTE SHEET'!W896)</f>
        <v/>
      </c>
      <c s="50" t="str">
        <f>IF('S.D.PASTE SHEET'!X896="","",'S.D.PASTE SHEET'!X896)</f>
        <v/>
      </c>
      <c s="50" t="str">
        <f>IF('S.D.PASTE SHEET'!Y896="","",'S.D.PASTE SHEET'!Y896)</f>
        <v/>
      </c>
      <c s="50" t="str">
        <f>IF('S.D.PASTE SHEET'!Z896="","",'S.D.PASTE SHEET'!Z896)</f>
        <v/>
      </c>
      <c s="50" t="str">
        <f>IF('S.D.PASTE SHEET'!AA896="","",'S.D.PASTE SHEET'!AA896)</f>
        <v/>
      </c>
      <c s="50" t="str">
        <f>IF('S.D.PASTE SHEET'!AB896="","",'S.D.PASTE SHEET'!AB896)</f>
        <v/>
      </c>
      <c s="50" t="str">
        <f>IF('S.D.PASTE SHEET'!AC896="","",'S.D.PASTE SHEET'!AC896)</f>
        <v/>
      </c>
      <c s="50" t="str">
        <f>IF('S.D.PASTE SHEET'!AD896="","",'S.D.PASTE SHEET'!AD896)</f>
        <v/>
      </c>
      <c s="52"/>
      <c s="48" t="str">
        <f>IF(AK896="","",IF(AK896&gt;0,COUNT($AG$2:AG896),""))</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IF(BC896="","",IF(BC896&gt;0,COUNT($AY$2:AY896),""))</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97" spans="1:66" ht="15.75" customHeight="1">
      <c r="A897" s="50" t="str">
        <f>IF('S.D.PASTE SHEET'!A897="","",'S.D.PASTE SHEET'!A897)</f>
        <v/>
      </c>
      <c s="50" t="str">
        <f>IF('S.D.PASTE SHEET'!B897="","",'S.D.PASTE SHEET'!B897)</f>
        <v/>
      </c>
      <c s="50" t="str">
        <f>IF('S.D.PASTE SHEET'!C897="","",'S.D.PASTE SHEET'!C897)</f>
        <v/>
      </c>
      <c s="51" t="str">
        <f>IF('S.D.PASTE SHEET'!D897="","",'S.D.PASTE SHEET'!D897)</f>
        <v/>
      </c>
      <c s="50" t="str">
        <f>IF('S.D.PASTE SHEET'!E897="","",UPPER('S.D.PASTE SHEET'!E897))</f>
        <v/>
      </c>
      <c s="50" t="str">
        <f>IF('S.D.PASTE SHEET'!F897="","",'S.D.PASTE SHEET'!F897)</f>
        <v/>
      </c>
      <c s="50" t="str">
        <f>IF('S.D.PASTE SHEET'!G897="","",UPPER('S.D.PASTE SHEET'!G897))</f>
        <v/>
      </c>
      <c s="50" t="str">
        <f>IF('S.D.PASTE SHEET'!H897="","",UPPER('S.D.PASTE SHEET'!H897))</f>
        <v/>
      </c>
      <c s="50" t="str">
        <f>IF('S.D.PASTE SHEET'!I897="","",'S.D.PASTE SHEET'!I897)</f>
        <v/>
      </c>
      <c s="51" t="str">
        <f>IF('S.D.PASTE SHEET'!J897="","",'S.D.PASTE SHEET'!J897)</f>
        <v/>
      </c>
      <c s="50" t="str">
        <f>IF('S.D.PASTE SHEET'!K897="","",'S.D.PASTE SHEET'!K897)</f>
        <v/>
      </c>
      <c s="50" t="str">
        <f>IF('S.D.PASTE SHEET'!L897="","",'S.D.PASTE SHEET'!L897)</f>
        <v/>
      </c>
      <c s="50" t="str">
        <f>IF('S.D.PASTE SHEET'!M897="","",'S.D.PASTE SHEET'!M897)</f>
        <v/>
      </c>
      <c s="50" t="str">
        <f>IF('S.D.PASTE SHEET'!N897="","",'S.D.PASTE SHEET'!N897)</f>
        <v/>
      </c>
      <c s="50" t="str">
        <f>IF('S.D.PASTE SHEET'!O897="","",'S.D.PASTE SHEET'!O897)</f>
        <v/>
      </c>
      <c s="50" t="str">
        <f>IF('S.D.PASTE SHEET'!P897="","",'S.D.PASTE SHEET'!P897)</f>
        <v/>
      </c>
      <c s="50" t="str">
        <f>IF('S.D.PASTE SHEET'!Q897="","",'S.D.PASTE SHEET'!Q897)</f>
        <v/>
      </c>
      <c s="50" t="str">
        <f>IF('S.D.PASTE SHEET'!R897="","",'S.D.PASTE SHEET'!R897)</f>
        <v/>
      </c>
      <c s="50" t="str">
        <f>IF('S.D.PASTE SHEET'!S897="","",'S.D.PASTE SHEET'!S897)</f>
        <v/>
      </c>
      <c s="50" t="str">
        <f>IF('S.D.PASTE SHEET'!T897="","",'S.D.PASTE SHEET'!T897)</f>
        <v/>
      </c>
      <c s="50" t="str">
        <f>IF('S.D.PASTE SHEET'!U897="","",'S.D.PASTE SHEET'!U897)</f>
        <v/>
      </c>
      <c s="50" t="str">
        <f>IF('S.D.PASTE SHEET'!V897="","",'S.D.PASTE SHEET'!V897)</f>
        <v/>
      </c>
      <c s="50" t="str">
        <f>IF('S.D.PASTE SHEET'!W897="","",'S.D.PASTE SHEET'!W897)</f>
        <v/>
      </c>
      <c s="50" t="str">
        <f>IF('S.D.PASTE SHEET'!X897="","",'S.D.PASTE SHEET'!X897)</f>
        <v/>
      </c>
      <c s="50" t="str">
        <f>IF('S.D.PASTE SHEET'!Y897="","",'S.D.PASTE SHEET'!Y897)</f>
        <v/>
      </c>
      <c s="50" t="str">
        <f>IF('S.D.PASTE SHEET'!Z897="","",'S.D.PASTE SHEET'!Z897)</f>
        <v/>
      </c>
      <c s="50" t="str">
        <f>IF('S.D.PASTE SHEET'!AA897="","",'S.D.PASTE SHEET'!AA897)</f>
        <v/>
      </c>
      <c s="50" t="str">
        <f>IF('S.D.PASTE SHEET'!AB897="","",'S.D.PASTE SHEET'!AB897)</f>
        <v/>
      </c>
      <c s="50" t="str">
        <f>IF('S.D.PASTE SHEET'!AC897="","",'S.D.PASTE SHEET'!AC897)</f>
        <v/>
      </c>
      <c s="50" t="str">
        <f>IF('S.D.PASTE SHEET'!AD897="","",'S.D.PASTE SHEET'!AD897)</f>
        <v/>
      </c>
      <c s="52"/>
      <c s="48" t="str">
        <f>IF(AK897="","",IF(AK897&gt;0,COUNT($AG$2:AG897),""))</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IF(BC897="","",IF(BC897&gt;0,COUNT($AY$2:AY897),""))</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98" spans="1:66" ht="15.75" customHeight="1">
      <c r="A898" s="50" t="str">
        <f>IF('S.D.PASTE SHEET'!A898="","",'S.D.PASTE SHEET'!A898)</f>
        <v/>
      </c>
      <c s="50" t="str">
        <f>IF('S.D.PASTE SHEET'!B898="","",'S.D.PASTE SHEET'!B898)</f>
        <v/>
      </c>
      <c s="50" t="str">
        <f>IF('S.D.PASTE SHEET'!C898="","",'S.D.PASTE SHEET'!C898)</f>
        <v/>
      </c>
      <c s="51" t="str">
        <f>IF('S.D.PASTE SHEET'!D898="","",'S.D.PASTE SHEET'!D898)</f>
        <v/>
      </c>
      <c s="50" t="str">
        <f>IF('S.D.PASTE SHEET'!E898="","",UPPER('S.D.PASTE SHEET'!E898))</f>
        <v/>
      </c>
      <c s="50" t="str">
        <f>IF('S.D.PASTE SHEET'!F898="","",'S.D.PASTE SHEET'!F898)</f>
        <v/>
      </c>
      <c s="50" t="str">
        <f>IF('S.D.PASTE SHEET'!G898="","",UPPER('S.D.PASTE SHEET'!G898))</f>
        <v/>
      </c>
      <c s="50" t="str">
        <f>IF('S.D.PASTE SHEET'!H898="","",UPPER('S.D.PASTE SHEET'!H898))</f>
        <v/>
      </c>
      <c s="50" t="str">
        <f>IF('S.D.PASTE SHEET'!I898="","",'S.D.PASTE SHEET'!I898)</f>
        <v/>
      </c>
      <c s="51" t="str">
        <f>IF('S.D.PASTE SHEET'!J898="","",'S.D.PASTE SHEET'!J898)</f>
        <v/>
      </c>
      <c s="50" t="str">
        <f>IF('S.D.PASTE SHEET'!K898="","",'S.D.PASTE SHEET'!K898)</f>
        <v/>
      </c>
      <c s="50" t="str">
        <f>IF('S.D.PASTE SHEET'!L898="","",'S.D.PASTE SHEET'!L898)</f>
        <v/>
      </c>
      <c s="50" t="str">
        <f>IF('S.D.PASTE SHEET'!M898="","",'S.D.PASTE SHEET'!M898)</f>
        <v/>
      </c>
      <c s="50" t="str">
        <f>IF('S.D.PASTE SHEET'!N898="","",'S.D.PASTE SHEET'!N898)</f>
        <v/>
      </c>
      <c s="50" t="str">
        <f>IF('S.D.PASTE SHEET'!O898="","",'S.D.PASTE SHEET'!O898)</f>
        <v/>
      </c>
      <c s="50" t="str">
        <f>IF('S.D.PASTE SHEET'!P898="","",'S.D.PASTE SHEET'!P898)</f>
        <v/>
      </c>
      <c s="50" t="str">
        <f>IF('S.D.PASTE SHEET'!Q898="","",'S.D.PASTE SHEET'!Q898)</f>
        <v/>
      </c>
      <c s="50" t="str">
        <f>IF('S.D.PASTE SHEET'!R898="","",'S.D.PASTE SHEET'!R898)</f>
        <v/>
      </c>
      <c s="50" t="str">
        <f>IF('S.D.PASTE SHEET'!S898="","",'S.D.PASTE SHEET'!S898)</f>
        <v/>
      </c>
      <c s="50" t="str">
        <f>IF('S.D.PASTE SHEET'!T898="","",'S.D.PASTE SHEET'!T898)</f>
        <v/>
      </c>
      <c s="50" t="str">
        <f>IF('S.D.PASTE SHEET'!U898="","",'S.D.PASTE SHEET'!U898)</f>
        <v/>
      </c>
      <c s="50" t="str">
        <f>IF('S.D.PASTE SHEET'!V898="","",'S.D.PASTE SHEET'!V898)</f>
        <v/>
      </c>
      <c s="50" t="str">
        <f>IF('S.D.PASTE SHEET'!W898="","",'S.D.PASTE SHEET'!W898)</f>
        <v/>
      </c>
      <c s="50" t="str">
        <f>IF('S.D.PASTE SHEET'!X898="","",'S.D.PASTE SHEET'!X898)</f>
        <v/>
      </c>
      <c s="50" t="str">
        <f>IF('S.D.PASTE SHEET'!Y898="","",'S.D.PASTE SHEET'!Y898)</f>
        <v/>
      </c>
      <c s="50" t="str">
        <f>IF('S.D.PASTE SHEET'!Z898="","",'S.D.PASTE SHEET'!Z898)</f>
        <v/>
      </c>
      <c s="50" t="str">
        <f>IF('S.D.PASTE SHEET'!AA898="","",'S.D.PASTE SHEET'!AA898)</f>
        <v/>
      </c>
      <c s="50" t="str">
        <f>IF('S.D.PASTE SHEET'!AB898="","",'S.D.PASTE SHEET'!AB898)</f>
        <v/>
      </c>
      <c s="50" t="str">
        <f>IF('S.D.PASTE SHEET'!AC898="","",'S.D.PASTE SHEET'!AC898)</f>
        <v/>
      </c>
      <c s="50" t="str">
        <f>IF('S.D.PASTE SHEET'!AD898="","",'S.D.PASTE SHEET'!AD898)</f>
        <v/>
      </c>
      <c s="52"/>
      <c s="48" t="str">
        <f>IF(AK898="","",IF(AK898&gt;0,COUNT($AG$2:AG898),""))</f>
        <v/>
      </c>
      <c s="53" t="str">
        <f t="shared" si="417"/>
        <v/>
      </c>
      <c s="53" t="str">
        <f t="shared" si="418"/>
        <v/>
      </c>
      <c s="53" t="str">
        <f t="shared" si="419"/>
        <v/>
      </c>
      <c s="51" t="str">
        <f t="shared" si="420"/>
        <v/>
      </c>
      <c s="53" t="str">
        <f t="shared" si="421"/>
        <v/>
      </c>
      <c s="53" t="str">
        <f t="shared" si="422"/>
        <v/>
      </c>
      <c s="53" t="str">
        <f t="shared" si="423"/>
        <v/>
      </c>
      <c s="53" t="str">
        <f t="shared" si="424"/>
        <v/>
      </c>
      <c s="53" t="str">
        <f t="shared" si="425"/>
        <v/>
      </c>
      <c s="51" t="str">
        <f t="shared" si="426"/>
        <v/>
      </c>
      <c s="53" t="str">
        <f t="shared" si="427"/>
        <v/>
      </c>
      <c s="53" t="str">
        <f t="shared" si="428"/>
        <v/>
      </c>
      <c s="53" t="str">
        <f t="shared" si="429"/>
        <v/>
      </c>
      <c s="53" t="str">
        <f t="shared" si="430"/>
        <v/>
      </c>
      <c s="53" t="str">
        <f t="shared" si="431"/>
        <v/>
      </c>
      <c s="53" t="str">
        <f t="shared" si="432"/>
        <v/>
      </c>
      <c s="48"/>
      <c s="48" t="str">
        <f>IF(BC898="","",IF(BC898&gt;0,COUNT($AY$2:AY898),""))</f>
        <v/>
      </c>
      <c s="54" t="str">
        <f t="shared" si="433"/>
        <v/>
      </c>
      <c s="54" t="str">
        <f t="shared" si="434"/>
        <v/>
      </c>
      <c s="54" t="str">
        <f t="shared" si="435"/>
        <v/>
      </c>
      <c s="51" t="str">
        <f t="shared" si="436"/>
        <v/>
      </c>
      <c s="54" t="str">
        <f t="shared" si="437"/>
        <v/>
      </c>
      <c s="54" t="str">
        <f t="shared" si="438"/>
        <v/>
      </c>
      <c s="54" t="str">
        <f t="shared" si="439"/>
        <v/>
      </c>
      <c s="54" t="str">
        <f t="shared" si="440"/>
        <v/>
      </c>
      <c s="54" t="str">
        <f t="shared" si="441"/>
        <v/>
      </c>
      <c s="51" t="str">
        <f t="shared" si="442"/>
        <v/>
      </c>
      <c s="54" t="str">
        <f t="shared" si="443"/>
        <v/>
      </c>
      <c s="54" t="str">
        <f t="shared" si="444"/>
        <v/>
      </c>
      <c s="54" t="str">
        <f t="shared" si="445"/>
        <v/>
      </c>
      <c s="54" t="str">
        <f t="shared" si="446"/>
        <v/>
      </c>
      <c s="54" t="str">
        <f t="shared" si="447"/>
        <v/>
      </c>
      <c s="54" t="str">
        <f t="shared" si="448"/>
        <v/>
      </c>
    </row>
    <row r="899" spans="1:66" ht="15.75" customHeight="1">
      <c r="A899" s="50" t="str">
        <f>IF('S.D.PASTE SHEET'!A899="","",'S.D.PASTE SHEET'!A899)</f>
        <v/>
      </c>
      <c s="50" t="str">
        <f>IF('S.D.PASTE SHEET'!B899="","",'S.D.PASTE SHEET'!B899)</f>
        <v/>
      </c>
      <c s="50" t="str">
        <f>IF('S.D.PASTE SHEET'!C899="","",'S.D.PASTE SHEET'!C899)</f>
        <v/>
      </c>
      <c s="51" t="str">
        <f>IF('S.D.PASTE SHEET'!D899="","",'S.D.PASTE SHEET'!D899)</f>
        <v/>
      </c>
      <c s="50" t="str">
        <f>IF('S.D.PASTE SHEET'!E899="","",UPPER('S.D.PASTE SHEET'!E899))</f>
        <v/>
      </c>
      <c s="50" t="str">
        <f>IF('S.D.PASTE SHEET'!F899="","",'S.D.PASTE SHEET'!F899)</f>
        <v/>
      </c>
      <c s="50" t="str">
        <f>IF('S.D.PASTE SHEET'!G899="","",UPPER('S.D.PASTE SHEET'!G899))</f>
        <v/>
      </c>
      <c s="50" t="str">
        <f>IF('S.D.PASTE SHEET'!H899="","",UPPER('S.D.PASTE SHEET'!H899))</f>
        <v/>
      </c>
      <c s="50" t="str">
        <f>IF('S.D.PASTE SHEET'!I899="","",'S.D.PASTE SHEET'!I899)</f>
        <v/>
      </c>
      <c s="51" t="str">
        <f>IF('S.D.PASTE SHEET'!J899="","",'S.D.PASTE SHEET'!J899)</f>
        <v/>
      </c>
      <c s="50" t="str">
        <f>IF('S.D.PASTE SHEET'!K899="","",'S.D.PASTE SHEET'!K899)</f>
        <v/>
      </c>
      <c s="50" t="str">
        <f>IF('S.D.PASTE SHEET'!L899="","",'S.D.PASTE SHEET'!L899)</f>
        <v/>
      </c>
      <c s="50" t="str">
        <f>IF('S.D.PASTE SHEET'!M899="","",'S.D.PASTE SHEET'!M899)</f>
        <v/>
      </c>
      <c s="50" t="str">
        <f>IF('S.D.PASTE SHEET'!N899="","",'S.D.PASTE SHEET'!N899)</f>
        <v/>
      </c>
      <c s="50" t="str">
        <f>IF('S.D.PASTE SHEET'!O899="","",'S.D.PASTE SHEET'!O899)</f>
        <v/>
      </c>
      <c s="50" t="str">
        <f>IF('S.D.PASTE SHEET'!P899="","",'S.D.PASTE SHEET'!P899)</f>
        <v/>
      </c>
      <c s="50" t="str">
        <f>IF('S.D.PASTE SHEET'!Q899="","",'S.D.PASTE SHEET'!Q899)</f>
        <v/>
      </c>
      <c s="50" t="str">
        <f>IF('S.D.PASTE SHEET'!R899="","",'S.D.PASTE SHEET'!R899)</f>
        <v/>
      </c>
      <c s="50" t="str">
        <f>IF('S.D.PASTE SHEET'!S899="","",'S.D.PASTE SHEET'!S899)</f>
        <v/>
      </c>
      <c s="50" t="str">
        <f>IF('S.D.PASTE SHEET'!T899="","",'S.D.PASTE SHEET'!T899)</f>
        <v/>
      </c>
      <c s="50" t="str">
        <f>IF('S.D.PASTE SHEET'!U899="","",'S.D.PASTE SHEET'!U899)</f>
        <v/>
      </c>
      <c s="50" t="str">
        <f>IF('S.D.PASTE SHEET'!V899="","",'S.D.PASTE SHEET'!V899)</f>
        <v/>
      </c>
      <c s="50" t="str">
        <f>IF('S.D.PASTE SHEET'!W899="","",'S.D.PASTE SHEET'!W899)</f>
        <v/>
      </c>
      <c s="50" t="str">
        <f>IF('S.D.PASTE SHEET'!X899="","",'S.D.PASTE SHEET'!X899)</f>
        <v/>
      </c>
      <c s="50" t="str">
        <f>IF('S.D.PASTE SHEET'!Y899="","",'S.D.PASTE SHEET'!Y899)</f>
        <v/>
      </c>
      <c s="50" t="str">
        <f>IF('S.D.PASTE SHEET'!Z899="","",'S.D.PASTE SHEET'!Z899)</f>
        <v/>
      </c>
      <c s="50" t="str">
        <f>IF('S.D.PASTE SHEET'!AA899="","",'S.D.PASTE SHEET'!AA899)</f>
        <v/>
      </c>
      <c s="50" t="str">
        <f>IF('S.D.PASTE SHEET'!AB899="","",'S.D.PASTE SHEET'!AB899)</f>
        <v/>
      </c>
      <c s="50" t="str">
        <f>IF('S.D.PASTE SHEET'!AC899="","",'S.D.PASTE SHEET'!AC899)</f>
        <v/>
      </c>
      <c s="50" t="str">
        <f>IF('S.D.PASTE SHEET'!AD899="","",'S.D.PASTE SHEET'!AD899)</f>
        <v/>
      </c>
      <c s="52"/>
      <c s="48" t="str">
        <f>IF(AK899="","",IF(AK899&gt;0,COUNT($AG$2:AG899),""))</f>
        <v/>
      </c>
      <c s="53" t="str">
        <f t="shared" si="449" ref="AG899:AG962">IF(AND($AJ$1=12,$A899=12),$A899,"")</f>
        <v/>
      </c>
      <c s="53" t="str">
        <f t="shared" si="450" ref="AH899:AH962">IF(AND($AJ$1=12,$A899=12),$B899,"")</f>
        <v/>
      </c>
      <c s="53" t="str">
        <f t="shared" si="451" ref="AI899:AI962">IF(AND($AJ$1=12,$A899=12),C899,"")</f>
        <v/>
      </c>
      <c s="51" t="str">
        <f t="shared" si="452" ref="AJ899:AJ962">IF(AND($AJ$1=12,$A899=12),$D899,"")</f>
        <v/>
      </c>
      <c s="53" t="str">
        <f t="shared" si="453" ref="AK899:AK962">IF(AND($AJ$1=12,$A899=12),$E899,"")</f>
        <v/>
      </c>
      <c s="53" t="str">
        <f t="shared" si="454" ref="AL899:AL962">IF(AND($AJ$1=12,$A899=12),$F899,"")</f>
        <v/>
      </c>
      <c s="53" t="str">
        <f t="shared" si="455" ref="AM899:AM962">IF(AND($AJ$1=12,$A899=12),$G899,"")</f>
        <v/>
      </c>
      <c s="53" t="str">
        <f t="shared" si="456" ref="AN899:AN962">IF(AND($AJ$1=12,$A899=12),$H899,"")</f>
        <v/>
      </c>
      <c s="53" t="str">
        <f t="shared" si="457" ref="AO899:AO962">IF(AND($AJ$1=12,$A899=12),$I899,"")</f>
        <v/>
      </c>
      <c s="51" t="str">
        <f t="shared" si="458" ref="AP899:AP962">IF(AND($AJ$1=12,$A899=12),$J899,"")</f>
        <v/>
      </c>
      <c s="53" t="str">
        <f t="shared" si="459" ref="AQ899:AQ962">IF(AND($AJ$1=12,$A899=12),$K899,"")</f>
        <v/>
      </c>
      <c s="53" t="str">
        <f t="shared" si="460" ref="AR899:AR962">IF(AND($AJ$1=12,$A899=12),$L899,"")</f>
        <v/>
      </c>
      <c s="53" t="str">
        <f t="shared" si="461" ref="AS899:AS962">IF(AND($AJ$1=12,$A899=12),$M899,"")</f>
        <v/>
      </c>
      <c s="53" t="str">
        <f t="shared" si="462" ref="AT899:AT962">IF(AND($AJ$1=12,$A899=12),$N899,"")</f>
        <v/>
      </c>
      <c s="53" t="str">
        <f t="shared" si="463" ref="AU899:AU962">IF(AND($AJ$1=12,$A899=12),$O899,"")</f>
        <v/>
      </c>
      <c s="53" t="str">
        <f t="shared" si="464" ref="AV899:AV962">IF(AND($AJ$1=12,$A899=12),$P899,"")</f>
        <v/>
      </c>
      <c s="48"/>
      <c s="48" t="str">
        <f>IF(BC899="","",IF(BC899&gt;0,COUNT($AY$2:AY899),""))</f>
        <v/>
      </c>
      <c s="54" t="str">
        <f t="shared" si="465" ref="AY899:AY962">IF(AND($BB$1=12,$A899=12,$BC$1=$B899),$A899,"")</f>
        <v/>
      </c>
      <c s="54" t="str">
        <f t="shared" si="466" ref="AZ899:AZ962">IF(AND($BB$1=12,$A899=12,$BC$1=$B899),$B899,"")</f>
        <v/>
      </c>
      <c s="54" t="str">
        <f t="shared" si="467" ref="BA899:BA962">IF(AND($BB$1=12,$A899=12,$BC$1=$B899),$C899,"")</f>
        <v/>
      </c>
      <c s="51" t="str">
        <f t="shared" si="468" ref="BB899:BB962">IF(AND($BB$1=12,$A899=12,$BC$1=$B899),$D899,"")</f>
        <v/>
      </c>
      <c s="54" t="str">
        <f t="shared" si="469" ref="BC899:BC962">IF(AND($BB$1=12,$A899=12,$BC$1=$B899),$E899,"")</f>
        <v/>
      </c>
      <c s="54" t="str">
        <f t="shared" si="470" ref="BD899:BD962">IF(AND($BB$1=12,$A899=12,$BC$1=$B899),$F899,"")</f>
        <v/>
      </c>
      <c s="54" t="str">
        <f t="shared" si="471" ref="BE899:BE962">IF(AND($BB$1=12,$A899=12,$BC$1=$B899),$G899,"")</f>
        <v/>
      </c>
      <c s="54" t="str">
        <f t="shared" si="472" ref="BF899:BF962">IF(AND($BB$1=12,$A899=12,$BC$1=$B899),$H899,"")</f>
        <v/>
      </c>
      <c s="54" t="str">
        <f t="shared" si="473" ref="BG899:BG962">IF(AND($BB$1=12,$A899=12,$BC$1=$B899),$I899,"")</f>
        <v/>
      </c>
      <c s="51" t="str">
        <f t="shared" si="474" ref="BH899:BH962">IF(AND($BB$1=12,$A899=12,$BC$1=$B899),$J899,"")</f>
        <v/>
      </c>
      <c s="54" t="str">
        <f t="shared" si="475" ref="BI899:BI962">IF(AND($BB$1=12,$A899=12,$BC$1=$B899),$K899,"")</f>
        <v/>
      </c>
      <c s="54" t="str">
        <f t="shared" si="476" ref="BJ899:BJ962">IF(AND($BB$1=12,$A899=12,$BC$1=$B899),$L899,"")</f>
        <v/>
      </c>
      <c s="54" t="str">
        <f t="shared" si="477" ref="BK899:BK962">IF(AND($BB$1=12,$A899=12,$BC$1=$B899),$M899,"")</f>
        <v/>
      </c>
      <c s="54" t="str">
        <f t="shared" si="478" ref="BL899:BL962">IF(AND($BB$1=12,$A899=12,$BC$1=$B899),$N899,"")</f>
        <v/>
      </c>
      <c s="54" t="str">
        <f t="shared" si="479" ref="BM899:BM962">IF(AND($BB$1=12,$A899=12,$BC$1=$B899),$O899,"")</f>
        <v/>
      </c>
      <c s="54" t="str">
        <f t="shared" si="480" ref="BN899:BN962">IF(AND($BB$1=12,$A899=12,$BC$1=$B899),$P899,"")</f>
        <v/>
      </c>
    </row>
    <row r="900" spans="1:66" ht="15.75" customHeight="1">
      <c r="A900" s="50" t="str">
        <f>IF('S.D.PASTE SHEET'!A900="","",'S.D.PASTE SHEET'!A900)</f>
        <v/>
      </c>
      <c s="50" t="str">
        <f>IF('S.D.PASTE SHEET'!B900="","",'S.D.PASTE SHEET'!B900)</f>
        <v/>
      </c>
      <c s="50" t="str">
        <f>IF('S.D.PASTE SHEET'!C900="","",'S.D.PASTE SHEET'!C900)</f>
        <v/>
      </c>
      <c s="51" t="str">
        <f>IF('S.D.PASTE SHEET'!D900="","",'S.D.PASTE SHEET'!D900)</f>
        <v/>
      </c>
      <c s="50" t="str">
        <f>IF('S.D.PASTE SHEET'!E900="","",UPPER('S.D.PASTE SHEET'!E900))</f>
        <v/>
      </c>
      <c s="50" t="str">
        <f>IF('S.D.PASTE SHEET'!F900="","",'S.D.PASTE SHEET'!F900)</f>
        <v/>
      </c>
      <c s="50" t="str">
        <f>IF('S.D.PASTE SHEET'!G900="","",UPPER('S.D.PASTE SHEET'!G900))</f>
        <v/>
      </c>
      <c s="50" t="str">
        <f>IF('S.D.PASTE SHEET'!H900="","",UPPER('S.D.PASTE SHEET'!H900))</f>
        <v/>
      </c>
      <c s="50" t="str">
        <f>IF('S.D.PASTE SHEET'!I900="","",'S.D.PASTE SHEET'!I900)</f>
        <v/>
      </c>
      <c s="51" t="str">
        <f>IF('S.D.PASTE SHEET'!J900="","",'S.D.PASTE SHEET'!J900)</f>
        <v/>
      </c>
      <c s="50" t="str">
        <f>IF('S.D.PASTE SHEET'!K900="","",'S.D.PASTE SHEET'!K900)</f>
        <v/>
      </c>
      <c s="50" t="str">
        <f>IF('S.D.PASTE SHEET'!L900="","",'S.D.PASTE SHEET'!L900)</f>
        <v/>
      </c>
      <c s="50" t="str">
        <f>IF('S.D.PASTE SHEET'!M900="","",'S.D.PASTE SHEET'!M900)</f>
        <v/>
      </c>
      <c s="50" t="str">
        <f>IF('S.D.PASTE SHEET'!N900="","",'S.D.PASTE SHEET'!N900)</f>
        <v/>
      </c>
      <c s="50" t="str">
        <f>IF('S.D.PASTE SHEET'!O900="","",'S.D.PASTE SHEET'!O900)</f>
        <v/>
      </c>
      <c s="50" t="str">
        <f>IF('S.D.PASTE SHEET'!P900="","",'S.D.PASTE SHEET'!P900)</f>
        <v/>
      </c>
      <c s="50" t="str">
        <f>IF('S.D.PASTE SHEET'!Q900="","",'S.D.PASTE SHEET'!Q900)</f>
        <v/>
      </c>
      <c s="50" t="str">
        <f>IF('S.D.PASTE SHEET'!R900="","",'S.D.PASTE SHEET'!R900)</f>
        <v/>
      </c>
      <c s="50" t="str">
        <f>IF('S.D.PASTE SHEET'!S900="","",'S.D.PASTE SHEET'!S900)</f>
        <v/>
      </c>
      <c s="50" t="str">
        <f>IF('S.D.PASTE SHEET'!T900="","",'S.D.PASTE SHEET'!T900)</f>
        <v/>
      </c>
      <c s="50" t="str">
        <f>IF('S.D.PASTE SHEET'!U900="","",'S.D.PASTE SHEET'!U900)</f>
        <v/>
      </c>
      <c s="50" t="str">
        <f>IF('S.D.PASTE SHEET'!V900="","",'S.D.PASTE SHEET'!V900)</f>
        <v/>
      </c>
      <c s="50" t="str">
        <f>IF('S.D.PASTE SHEET'!W900="","",'S.D.PASTE SHEET'!W900)</f>
        <v/>
      </c>
      <c s="50" t="str">
        <f>IF('S.D.PASTE SHEET'!X900="","",'S.D.PASTE SHEET'!X900)</f>
        <v/>
      </c>
      <c s="50" t="str">
        <f>IF('S.D.PASTE SHEET'!Y900="","",'S.D.PASTE SHEET'!Y900)</f>
        <v/>
      </c>
      <c s="50" t="str">
        <f>IF('S.D.PASTE SHEET'!Z900="","",'S.D.PASTE SHEET'!Z900)</f>
        <v/>
      </c>
      <c s="50" t="str">
        <f>IF('S.D.PASTE SHEET'!AA900="","",'S.D.PASTE SHEET'!AA900)</f>
        <v/>
      </c>
      <c s="50" t="str">
        <f>IF('S.D.PASTE SHEET'!AB900="","",'S.D.PASTE SHEET'!AB900)</f>
        <v/>
      </c>
      <c s="50" t="str">
        <f>IF('S.D.PASTE SHEET'!AC900="","",'S.D.PASTE SHEET'!AC900)</f>
        <v/>
      </c>
      <c s="50" t="str">
        <f>IF('S.D.PASTE SHEET'!AD900="","",'S.D.PASTE SHEET'!AD900)</f>
        <v/>
      </c>
      <c s="52"/>
      <c s="48" t="str">
        <f>IF(AK900="","",IF(AK900&gt;0,COUNT($AG$2:AG900),""))</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IF(BC900="","",IF(BC900&gt;0,COUNT($AY$2:AY900),""))</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01" spans="1:66" ht="15.75" customHeight="1">
      <c r="A901" s="50" t="str">
        <f>IF('S.D.PASTE SHEET'!A901="","",'S.D.PASTE SHEET'!A901)</f>
        <v/>
      </c>
      <c s="50" t="str">
        <f>IF('S.D.PASTE SHEET'!B901="","",'S.D.PASTE SHEET'!B901)</f>
        <v/>
      </c>
      <c s="50" t="str">
        <f>IF('S.D.PASTE SHEET'!C901="","",'S.D.PASTE SHEET'!C901)</f>
        <v/>
      </c>
      <c s="51" t="str">
        <f>IF('S.D.PASTE SHEET'!D901="","",'S.D.PASTE SHEET'!D901)</f>
        <v/>
      </c>
      <c s="50" t="str">
        <f>IF('S.D.PASTE SHEET'!E901="","",UPPER('S.D.PASTE SHEET'!E901))</f>
        <v/>
      </c>
      <c s="50" t="str">
        <f>IF('S.D.PASTE SHEET'!F901="","",'S.D.PASTE SHEET'!F901)</f>
        <v/>
      </c>
      <c s="50" t="str">
        <f>IF('S.D.PASTE SHEET'!G901="","",UPPER('S.D.PASTE SHEET'!G901))</f>
        <v/>
      </c>
      <c s="50" t="str">
        <f>IF('S.D.PASTE SHEET'!H901="","",UPPER('S.D.PASTE SHEET'!H901))</f>
        <v/>
      </c>
      <c s="50" t="str">
        <f>IF('S.D.PASTE SHEET'!I901="","",'S.D.PASTE SHEET'!I901)</f>
        <v/>
      </c>
      <c s="51" t="str">
        <f>IF('S.D.PASTE SHEET'!J901="","",'S.D.PASTE SHEET'!J901)</f>
        <v/>
      </c>
      <c s="50" t="str">
        <f>IF('S.D.PASTE SHEET'!K901="","",'S.D.PASTE SHEET'!K901)</f>
        <v/>
      </c>
      <c s="50" t="str">
        <f>IF('S.D.PASTE SHEET'!L901="","",'S.D.PASTE SHEET'!L901)</f>
        <v/>
      </c>
      <c s="50" t="str">
        <f>IF('S.D.PASTE SHEET'!M901="","",'S.D.PASTE SHEET'!M901)</f>
        <v/>
      </c>
      <c s="50" t="str">
        <f>IF('S.D.PASTE SHEET'!N901="","",'S.D.PASTE SHEET'!N901)</f>
        <v/>
      </c>
      <c s="50" t="str">
        <f>IF('S.D.PASTE SHEET'!O901="","",'S.D.PASTE SHEET'!O901)</f>
        <v/>
      </c>
      <c s="50" t="str">
        <f>IF('S.D.PASTE SHEET'!P901="","",'S.D.PASTE SHEET'!P901)</f>
        <v/>
      </c>
      <c s="50" t="str">
        <f>IF('S.D.PASTE SHEET'!Q901="","",'S.D.PASTE SHEET'!Q901)</f>
        <v/>
      </c>
      <c s="50" t="str">
        <f>IF('S.D.PASTE SHEET'!R901="","",'S.D.PASTE SHEET'!R901)</f>
        <v/>
      </c>
      <c s="50" t="str">
        <f>IF('S.D.PASTE SHEET'!S901="","",'S.D.PASTE SHEET'!S901)</f>
        <v/>
      </c>
      <c s="50" t="str">
        <f>IF('S.D.PASTE SHEET'!T901="","",'S.D.PASTE SHEET'!T901)</f>
        <v/>
      </c>
      <c s="50" t="str">
        <f>IF('S.D.PASTE SHEET'!U901="","",'S.D.PASTE SHEET'!U901)</f>
        <v/>
      </c>
      <c s="50" t="str">
        <f>IF('S.D.PASTE SHEET'!V901="","",'S.D.PASTE SHEET'!V901)</f>
        <v/>
      </c>
      <c s="50" t="str">
        <f>IF('S.D.PASTE SHEET'!W901="","",'S.D.PASTE SHEET'!W901)</f>
        <v/>
      </c>
      <c s="50" t="str">
        <f>IF('S.D.PASTE SHEET'!X901="","",'S.D.PASTE SHEET'!X901)</f>
        <v/>
      </c>
      <c s="50" t="str">
        <f>IF('S.D.PASTE SHEET'!Y901="","",'S.D.PASTE SHEET'!Y901)</f>
        <v/>
      </c>
      <c s="50" t="str">
        <f>IF('S.D.PASTE SHEET'!Z901="","",'S.D.PASTE SHEET'!Z901)</f>
        <v/>
      </c>
      <c s="50" t="str">
        <f>IF('S.D.PASTE SHEET'!AA901="","",'S.D.PASTE SHEET'!AA901)</f>
        <v/>
      </c>
      <c s="50" t="str">
        <f>IF('S.D.PASTE SHEET'!AB901="","",'S.D.PASTE SHEET'!AB901)</f>
        <v/>
      </c>
      <c s="50" t="str">
        <f>IF('S.D.PASTE SHEET'!AC901="","",'S.D.PASTE SHEET'!AC901)</f>
        <v/>
      </c>
      <c s="50" t="str">
        <f>IF('S.D.PASTE SHEET'!AD901="","",'S.D.PASTE SHEET'!AD901)</f>
        <v/>
      </c>
      <c s="52"/>
      <c s="48" t="str">
        <f>IF(AK901="","",IF(AK901&gt;0,COUNT($AG$2:AG901),""))</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IF(BC901="","",IF(BC901&gt;0,COUNT($AY$2:AY901),""))</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02" spans="1:66" ht="15.75" customHeight="1">
      <c r="A902" s="50" t="str">
        <f>IF('S.D.PASTE SHEET'!A902="","",'S.D.PASTE SHEET'!A902)</f>
        <v/>
      </c>
      <c s="50" t="str">
        <f>IF('S.D.PASTE SHEET'!B902="","",'S.D.PASTE SHEET'!B902)</f>
        <v/>
      </c>
      <c s="50" t="str">
        <f>IF('S.D.PASTE SHEET'!C902="","",'S.D.PASTE SHEET'!C902)</f>
        <v/>
      </c>
      <c s="51" t="str">
        <f>IF('S.D.PASTE SHEET'!D902="","",'S.D.PASTE SHEET'!D902)</f>
        <v/>
      </c>
      <c s="50" t="str">
        <f>IF('S.D.PASTE SHEET'!E902="","",UPPER('S.D.PASTE SHEET'!E902))</f>
        <v/>
      </c>
      <c s="50" t="str">
        <f>IF('S.D.PASTE SHEET'!F902="","",'S.D.PASTE SHEET'!F902)</f>
        <v/>
      </c>
      <c s="50" t="str">
        <f>IF('S.D.PASTE SHEET'!G902="","",UPPER('S.D.PASTE SHEET'!G902))</f>
        <v/>
      </c>
      <c s="50" t="str">
        <f>IF('S.D.PASTE SHEET'!H902="","",UPPER('S.D.PASTE SHEET'!H902))</f>
        <v/>
      </c>
      <c s="50" t="str">
        <f>IF('S.D.PASTE SHEET'!I902="","",'S.D.PASTE SHEET'!I902)</f>
        <v/>
      </c>
      <c s="51" t="str">
        <f>IF('S.D.PASTE SHEET'!J902="","",'S.D.PASTE SHEET'!J902)</f>
        <v/>
      </c>
      <c s="50" t="str">
        <f>IF('S.D.PASTE SHEET'!K902="","",'S.D.PASTE SHEET'!K902)</f>
        <v/>
      </c>
      <c s="50" t="str">
        <f>IF('S.D.PASTE SHEET'!L902="","",'S.D.PASTE SHEET'!L902)</f>
        <v/>
      </c>
      <c s="50" t="str">
        <f>IF('S.D.PASTE SHEET'!M902="","",'S.D.PASTE SHEET'!M902)</f>
        <v/>
      </c>
      <c s="50" t="str">
        <f>IF('S.D.PASTE SHEET'!N902="","",'S.D.PASTE SHEET'!N902)</f>
        <v/>
      </c>
      <c s="50" t="str">
        <f>IF('S.D.PASTE SHEET'!O902="","",'S.D.PASTE SHEET'!O902)</f>
        <v/>
      </c>
      <c s="50" t="str">
        <f>IF('S.D.PASTE SHEET'!P902="","",'S.D.PASTE SHEET'!P902)</f>
        <v/>
      </c>
      <c s="50" t="str">
        <f>IF('S.D.PASTE SHEET'!Q902="","",'S.D.PASTE SHEET'!Q902)</f>
        <v/>
      </c>
      <c s="50" t="str">
        <f>IF('S.D.PASTE SHEET'!R902="","",'S.D.PASTE SHEET'!R902)</f>
        <v/>
      </c>
      <c s="50" t="str">
        <f>IF('S.D.PASTE SHEET'!S902="","",'S.D.PASTE SHEET'!S902)</f>
        <v/>
      </c>
      <c s="50" t="str">
        <f>IF('S.D.PASTE SHEET'!T902="","",'S.D.PASTE SHEET'!T902)</f>
        <v/>
      </c>
      <c s="50" t="str">
        <f>IF('S.D.PASTE SHEET'!U902="","",'S.D.PASTE SHEET'!U902)</f>
        <v/>
      </c>
      <c s="50" t="str">
        <f>IF('S.D.PASTE SHEET'!V902="","",'S.D.PASTE SHEET'!V902)</f>
        <v/>
      </c>
      <c s="50" t="str">
        <f>IF('S.D.PASTE SHEET'!W902="","",'S.D.PASTE SHEET'!W902)</f>
        <v/>
      </c>
      <c s="50" t="str">
        <f>IF('S.D.PASTE SHEET'!X902="","",'S.D.PASTE SHEET'!X902)</f>
        <v/>
      </c>
      <c s="50" t="str">
        <f>IF('S.D.PASTE SHEET'!Y902="","",'S.D.PASTE SHEET'!Y902)</f>
        <v/>
      </c>
      <c s="50" t="str">
        <f>IF('S.D.PASTE SHEET'!Z902="","",'S.D.PASTE SHEET'!Z902)</f>
        <v/>
      </c>
      <c s="50" t="str">
        <f>IF('S.D.PASTE SHEET'!AA902="","",'S.D.PASTE SHEET'!AA902)</f>
        <v/>
      </c>
      <c s="50" t="str">
        <f>IF('S.D.PASTE SHEET'!AB902="","",'S.D.PASTE SHEET'!AB902)</f>
        <v/>
      </c>
      <c s="50" t="str">
        <f>IF('S.D.PASTE SHEET'!AC902="","",'S.D.PASTE SHEET'!AC902)</f>
        <v/>
      </c>
      <c s="50" t="str">
        <f>IF('S.D.PASTE SHEET'!AD902="","",'S.D.PASTE SHEET'!AD902)</f>
        <v/>
      </c>
      <c s="52"/>
      <c s="48" t="str">
        <f>IF(AK902="","",IF(AK902&gt;0,COUNT($AG$2:AG902),""))</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IF(BC902="","",IF(BC902&gt;0,COUNT($AY$2:AY902),""))</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03" spans="1:66" ht="15.75" customHeight="1">
      <c r="A903" s="50" t="str">
        <f>IF('S.D.PASTE SHEET'!A903="","",'S.D.PASTE SHEET'!A903)</f>
        <v/>
      </c>
      <c s="50" t="str">
        <f>IF('S.D.PASTE SHEET'!B903="","",'S.D.PASTE SHEET'!B903)</f>
        <v/>
      </c>
      <c s="50" t="str">
        <f>IF('S.D.PASTE SHEET'!C903="","",'S.D.PASTE SHEET'!C903)</f>
        <v/>
      </c>
      <c s="51" t="str">
        <f>IF('S.D.PASTE SHEET'!D903="","",'S.D.PASTE SHEET'!D903)</f>
        <v/>
      </c>
      <c s="50" t="str">
        <f>IF('S.D.PASTE SHEET'!E903="","",UPPER('S.D.PASTE SHEET'!E903))</f>
        <v/>
      </c>
      <c s="50" t="str">
        <f>IF('S.D.PASTE SHEET'!F903="","",'S.D.PASTE SHEET'!F903)</f>
        <v/>
      </c>
      <c s="50" t="str">
        <f>IF('S.D.PASTE SHEET'!G903="","",UPPER('S.D.PASTE SHEET'!G903))</f>
        <v/>
      </c>
      <c s="50" t="str">
        <f>IF('S.D.PASTE SHEET'!H903="","",UPPER('S.D.PASTE SHEET'!H903))</f>
        <v/>
      </c>
      <c s="50" t="str">
        <f>IF('S.D.PASTE SHEET'!I903="","",'S.D.PASTE SHEET'!I903)</f>
        <v/>
      </c>
      <c s="51" t="str">
        <f>IF('S.D.PASTE SHEET'!J903="","",'S.D.PASTE SHEET'!J903)</f>
        <v/>
      </c>
      <c s="50" t="str">
        <f>IF('S.D.PASTE SHEET'!K903="","",'S.D.PASTE SHEET'!K903)</f>
        <v/>
      </c>
      <c s="50" t="str">
        <f>IF('S.D.PASTE SHEET'!L903="","",'S.D.PASTE SHEET'!L903)</f>
        <v/>
      </c>
      <c s="50" t="str">
        <f>IF('S.D.PASTE SHEET'!M903="","",'S.D.PASTE SHEET'!M903)</f>
        <v/>
      </c>
      <c s="50" t="str">
        <f>IF('S.D.PASTE SHEET'!N903="","",'S.D.PASTE SHEET'!N903)</f>
        <v/>
      </c>
      <c s="50" t="str">
        <f>IF('S.D.PASTE SHEET'!O903="","",'S.D.PASTE SHEET'!O903)</f>
        <v/>
      </c>
      <c s="50" t="str">
        <f>IF('S.D.PASTE SHEET'!P903="","",'S.D.PASTE SHEET'!P903)</f>
        <v/>
      </c>
      <c s="50" t="str">
        <f>IF('S.D.PASTE SHEET'!Q903="","",'S.D.PASTE SHEET'!Q903)</f>
        <v/>
      </c>
      <c s="50" t="str">
        <f>IF('S.D.PASTE SHEET'!R903="","",'S.D.PASTE SHEET'!R903)</f>
        <v/>
      </c>
      <c s="50" t="str">
        <f>IF('S.D.PASTE SHEET'!S903="","",'S.D.PASTE SHEET'!S903)</f>
        <v/>
      </c>
      <c s="50" t="str">
        <f>IF('S.D.PASTE SHEET'!T903="","",'S.D.PASTE SHEET'!T903)</f>
        <v/>
      </c>
      <c s="50" t="str">
        <f>IF('S.D.PASTE SHEET'!U903="","",'S.D.PASTE SHEET'!U903)</f>
        <v/>
      </c>
      <c s="50" t="str">
        <f>IF('S.D.PASTE SHEET'!V903="","",'S.D.PASTE SHEET'!V903)</f>
        <v/>
      </c>
      <c s="50" t="str">
        <f>IF('S.D.PASTE SHEET'!W903="","",'S.D.PASTE SHEET'!W903)</f>
        <v/>
      </c>
      <c s="50" t="str">
        <f>IF('S.D.PASTE SHEET'!X903="","",'S.D.PASTE SHEET'!X903)</f>
        <v/>
      </c>
      <c s="50" t="str">
        <f>IF('S.D.PASTE SHEET'!Y903="","",'S.D.PASTE SHEET'!Y903)</f>
        <v/>
      </c>
      <c s="50" t="str">
        <f>IF('S.D.PASTE SHEET'!Z903="","",'S.D.PASTE SHEET'!Z903)</f>
        <v/>
      </c>
      <c s="50" t="str">
        <f>IF('S.D.PASTE SHEET'!AA903="","",'S.D.PASTE SHEET'!AA903)</f>
        <v/>
      </c>
      <c s="50" t="str">
        <f>IF('S.D.PASTE SHEET'!AB903="","",'S.D.PASTE SHEET'!AB903)</f>
        <v/>
      </c>
      <c s="50" t="str">
        <f>IF('S.D.PASTE SHEET'!AC903="","",'S.D.PASTE SHEET'!AC903)</f>
        <v/>
      </c>
      <c s="50" t="str">
        <f>IF('S.D.PASTE SHEET'!AD903="","",'S.D.PASTE SHEET'!AD903)</f>
        <v/>
      </c>
      <c s="52"/>
      <c s="48" t="str">
        <f>IF(AK903="","",IF(AK903&gt;0,COUNT($AG$2:AG903),""))</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IF(BC903="","",IF(BC903&gt;0,COUNT($AY$2:AY903),""))</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04" spans="1:66" ht="15.75" customHeight="1">
      <c r="A904" s="50" t="str">
        <f>IF('S.D.PASTE SHEET'!A904="","",'S.D.PASTE SHEET'!A904)</f>
        <v/>
      </c>
      <c s="50" t="str">
        <f>IF('S.D.PASTE SHEET'!B904="","",'S.D.PASTE SHEET'!B904)</f>
        <v/>
      </c>
      <c s="50" t="str">
        <f>IF('S.D.PASTE SHEET'!C904="","",'S.D.PASTE SHEET'!C904)</f>
        <v/>
      </c>
      <c s="51" t="str">
        <f>IF('S.D.PASTE SHEET'!D904="","",'S.D.PASTE SHEET'!D904)</f>
        <v/>
      </c>
      <c s="50" t="str">
        <f>IF('S.D.PASTE SHEET'!E904="","",UPPER('S.D.PASTE SHEET'!E904))</f>
        <v/>
      </c>
      <c s="50" t="str">
        <f>IF('S.D.PASTE SHEET'!F904="","",'S.D.PASTE SHEET'!F904)</f>
        <v/>
      </c>
      <c s="50" t="str">
        <f>IF('S.D.PASTE SHEET'!G904="","",UPPER('S.D.PASTE SHEET'!G904))</f>
        <v/>
      </c>
      <c s="50" t="str">
        <f>IF('S.D.PASTE SHEET'!H904="","",UPPER('S.D.PASTE SHEET'!H904))</f>
        <v/>
      </c>
      <c s="50" t="str">
        <f>IF('S.D.PASTE SHEET'!I904="","",'S.D.PASTE SHEET'!I904)</f>
        <v/>
      </c>
      <c s="51" t="str">
        <f>IF('S.D.PASTE SHEET'!J904="","",'S.D.PASTE SHEET'!J904)</f>
        <v/>
      </c>
      <c s="50" t="str">
        <f>IF('S.D.PASTE SHEET'!K904="","",'S.D.PASTE SHEET'!K904)</f>
        <v/>
      </c>
      <c s="50" t="str">
        <f>IF('S.D.PASTE SHEET'!L904="","",'S.D.PASTE SHEET'!L904)</f>
        <v/>
      </c>
      <c s="50" t="str">
        <f>IF('S.D.PASTE SHEET'!M904="","",'S.D.PASTE SHEET'!M904)</f>
        <v/>
      </c>
      <c s="50" t="str">
        <f>IF('S.D.PASTE SHEET'!N904="","",'S.D.PASTE SHEET'!N904)</f>
        <v/>
      </c>
      <c s="50" t="str">
        <f>IF('S.D.PASTE SHEET'!O904="","",'S.D.PASTE SHEET'!O904)</f>
        <v/>
      </c>
      <c s="50" t="str">
        <f>IF('S.D.PASTE SHEET'!P904="","",'S.D.PASTE SHEET'!P904)</f>
        <v/>
      </c>
      <c s="50" t="str">
        <f>IF('S.D.PASTE SHEET'!Q904="","",'S.D.PASTE SHEET'!Q904)</f>
        <v/>
      </c>
      <c s="50" t="str">
        <f>IF('S.D.PASTE SHEET'!R904="","",'S.D.PASTE SHEET'!R904)</f>
        <v/>
      </c>
      <c s="50" t="str">
        <f>IF('S.D.PASTE SHEET'!S904="","",'S.D.PASTE SHEET'!S904)</f>
        <v/>
      </c>
      <c s="50" t="str">
        <f>IF('S.D.PASTE SHEET'!T904="","",'S.D.PASTE SHEET'!T904)</f>
        <v/>
      </c>
      <c s="50" t="str">
        <f>IF('S.D.PASTE SHEET'!U904="","",'S.D.PASTE SHEET'!U904)</f>
        <v/>
      </c>
      <c s="50" t="str">
        <f>IF('S.D.PASTE SHEET'!V904="","",'S.D.PASTE SHEET'!V904)</f>
        <v/>
      </c>
      <c s="50" t="str">
        <f>IF('S.D.PASTE SHEET'!W904="","",'S.D.PASTE SHEET'!W904)</f>
        <v/>
      </c>
      <c s="50" t="str">
        <f>IF('S.D.PASTE SHEET'!X904="","",'S.D.PASTE SHEET'!X904)</f>
        <v/>
      </c>
      <c s="50" t="str">
        <f>IF('S.D.PASTE SHEET'!Y904="","",'S.D.PASTE SHEET'!Y904)</f>
        <v/>
      </c>
      <c s="50" t="str">
        <f>IF('S.D.PASTE SHEET'!Z904="","",'S.D.PASTE SHEET'!Z904)</f>
        <v/>
      </c>
      <c s="50" t="str">
        <f>IF('S.D.PASTE SHEET'!AA904="","",'S.D.PASTE SHEET'!AA904)</f>
        <v/>
      </c>
      <c s="50" t="str">
        <f>IF('S.D.PASTE SHEET'!AB904="","",'S.D.PASTE SHEET'!AB904)</f>
        <v/>
      </c>
      <c s="50" t="str">
        <f>IF('S.D.PASTE SHEET'!AC904="","",'S.D.PASTE SHEET'!AC904)</f>
        <v/>
      </c>
      <c s="50" t="str">
        <f>IF('S.D.PASTE SHEET'!AD904="","",'S.D.PASTE SHEET'!AD904)</f>
        <v/>
      </c>
      <c s="52"/>
      <c s="48" t="str">
        <f>IF(AK904="","",IF(AK904&gt;0,COUNT($AG$2:AG904),""))</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IF(BC904="","",IF(BC904&gt;0,COUNT($AY$2:AY904),""))</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05" spans="1:66" ht="15.75" customHeight="1">
      <c r="A905" s="50" t="str">
        <f>IF('S.D.PASTE SHEET'!A905="","",'S.D.PASTE SHEET'!A905)</f>
        <v/>
      </c>
      <c s="50" t="str">
        <f>IF('S.D.PASTE SHEET'!B905="","",'S.D.PASTE SHEET'!B905)</f>
        <v/>
      </c>
      <c s="50" t="str">
        <f>IF('S.D.PASTE SHEET'!C905="","",'S.D.PASTE SHEET'!C905)</f>
        <v/>
      </c>
      <c s="51" t="str">
        <f>IF('S.D.PASTE SHEET'!D905="","",'S.D.PASTE SHEET'!D905)</f>
        <v/>
      </c>
      <c s="50" t="str">
        <f>IF('S.D.PASTE SHEET'!E905="","",UPPER('S.D.PASTE SHEET'!E905))</f>
        <v/>
      </c>
      <c s="50" t="str">
        <f>IF('S.D.PASTE SHEET'!F905="","",'S.D.PASTE SHEET'!F905)</f>
        <v/>
      </c>
      <c s="50" t="str">
        <f>IF('S.D.PASTE SHEET'!G905="","",UPPER('S.D.PASTE SHEET'!G905))</f>
        <v/>
      </c>
      <c s="50" t="str">
        <f>IF('S.D.PASTE SHEET'!H905="","",UPPER('S.D.PASTE SHEET'!H905))</f>
        <v/>
      </c>
      <c s="50" t="str">
        <f>IF('S.D.PASTE SHEET'!I905="","",'S.D.PASTE SHEET'!I905)</f>
        <v/>
      </c>
      <c s="51" t="str">
        <f>IF('S.D.PASTE SHEET'!J905="","",'S.D.PASTE SHEET'!J905)</f>
        <v/>
      </c>
      <c s="50" t="str">
        <f>IF('S.D.PASTE SHEET'!K905="","",'S.D.PASTE SHEET'!K905)</f>
        <v/>
      </c>
      <c s="50" t="str">
        <f>IF('S.D.PASTE SHEET'!L905="","",'S.D.PASTE SHEET'!L905)</f>
        <v/>
      </c>
      <c s="50" t="str">
        <f>IF('S.D.PASTE SHEET'!M905="","",'S.D.PASTE SHEET'!M905)</f>
        <v/>
      </c>
      <c s="50" t="str">
        <f>IF('S.D.PASTE SHEET'!N905="","",'S.D.PASTE SHEET'!N905)</f>
        <v/>
      </c>
      <c s="50" t="str">
        <f>IF('S.D.PASTE SHEET'!O905="","",'S.D.PASTE SHEET'!O905)</f>
        <v/>
      </c>
      <c s="50" t="str">
        <f>IF('S.D.PASTE SHEET'!P905="","",'S.D.PASTE SHEET'!P905)</f>
        <v/>
      </c>
      <c s="50" t="str">
        <f>IF('S.D.PASTE SHEET'!Q905="","",'S.D.PASTE SHEET'!Q905)</f>
        <v/>
      </c>
      <c s="50" t="str">
        <f>IF('S.D.PASTE SHEET'!R905="","",'S.D.PASTE SHEET'!R905)</f>
        <v/>
      </c>
      <c s="50" t="str">
        <f>IF('S.D.PASTE SHEET'!S905="","",'S.D.PASTE SHEET'!S905)</f>
        <v/>
      </c>
      <c s="50" t="str">
        <f>IF('S.D.PASTE SHEET'!T905="","",'S.D.PASTE SHEET'!T905)</f>
        <v/>
      </c>
      <c s="50" t="str">
        <f>IF('S.D.PASTE SHEET'!U905="","",'S.D.PASTE SHEET'!U905)</f>
        <v/>
      </c>
      <c s="50" t="str">
        <f>IF('S.D.PASTE SHEET'!V905="","",'S.D.PASTE SHEET'!V905)</f>
        <v/>
      </c>
      <c s="50" t="str">
        <f>IF('S.D.PASTE SHEET'!W905="","",'S.D.PASTE SHEET'!W905)</f>
        <v/>
      </c>
      <c s="50" t="str">
        <f>IF('S.D.PASTE SHEET'!X905="","",'S.D.PASTE SHEET'!X905)</f>
        <v/>
      </c>
      <c s="50" t="str">
        <f>IF('S.D.PASTE SHEET'!Y905="","",'S.D.PASTE SHEET'!Y905)</f>
        <v/>
      </c>
      <c s="50" t="str">
        <f>IF('S.D.PASTE SHEET'!Z905="","",'S.D.PASTE SHEET'!Z905)</f>
        <v/>
      </c>
      <c s="50" t="str">
        <f>IF('S.D.PASTE SHEET'!AA905="","",'S.D.PASTE SHEET'!AA905)</f>
        <v/>
      </c>
      <c s="50" t="str">
        <f>IF('S.D.PASTE SHEET'!AB905="","",'S.D.PASTE SHEET'!AB905)</f>
        <v/>
      </c>
      <c s="50" t="str">
        <f>IF('S.D.PASTE SHEET'!AC905="","",'S.D.PASTE SHEET'!AC905)</f>
        <v/>
      </c>
      <c s="50" t="str">
        <f>IF('S.D.PASTE SHEET'!AD905="","",'S.D.PASTE SHEET'!AD905)</f>
        <v/>
      </c>
      <c s="52"/>
      <c s="48" t="str">
        <f>IF(AK905="","",IF(AK905&gt;0,COUNT($AG$2:AG905),""))</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IF(BC905="","",IF(BC905&gt;0,COUNT($AY$2:AY905),""))</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06" spans="1:66" ht="15.75" customHeight="1">
      <c r="A906" s="50" t="str">
        <f>IF('S.D.PASTE SHEET'!A906="","",'S.D.PASTE SHEET'!A906)</f>
        <v/>
      </c>
      <c s="50" t="str">
        <f>IF('S.D.PASTE SHEET'!B906="","",'S.D.PASTE SHEET'!B906)</f>
        <v/>
      </c>
      <c s="50" t="str">
        <f>IF('S.D.PASTE SHEET'!C906="","",'S.D.PASTE SHEET'!C906)</f>
        <v/>
      </c>
      <c s="51" t="str">
        <f>IF('S.D.PASTE SHEET'!D906="","",'S.D.PASTE SHEET'!D906)</f>
        <v/>
      </c>
      <c s="50" t="str">
        <f>IF('S.D.PASTE SHEET'!E906="","",UPPER('S.D.PASTE SHEET'!E906))</f>
        <v/>
      </c>
      <c s="50" t="str">
        <f>IF('S.D.PASTE SHEET'!F906="","",'S.D.PASTE SHEET'!F906)</f>
        <v/>
      </c>
      <c s="50" t="str">
        <f>IF('S.D.PASTE SHEET'!G906="","",UPPER('S.D.PASTE SHEET'!G906))</f>
        <v/>
      </c>
      <c s="50" t="str">
        <f>IF('S.D.PASTE SHEET'!H906="","",UPPER('S.D.PASTE SHEET'!H906))</f>
        <v/>
      </c>
      <c s="50" t="str">
        <f>IF('S.D.PASTE SHEET'!I906="","",'S.D.PASTE SHEET'!I906)</f>
        <v/>
      </c>
      <c s="51" t="str">
        <f>IF('S.D.PASTE SHEET'!J906="","",'S.D.PASTE SHEET'!J906)</f>
        <v/>
      </c>
      <c s="50" t="str">
        <f>IF('S.D.PASTE SHEET'!K906="","",'S.D.PASTE SHEET'!K906)</f>
        <v/>
      </c>
      <c s="50" t="str">
        <f>IF('S.D.PASTE SHEET'!L906="","",'S.D.PASTE SHEET'!L906)</f>
        <v/>
      </c>
      <c s="50" t="str">
        <f>IF('S.D.PASTE SHEET'!M906="","",'S.D.PASTE SHEET'!M906)</f>
        <v/>
      </c>
      <c s="50" t="str">
        <f>IF('S.D.PASTE SHEET'!N906="","",'S.D.PASTE SHEET'!N906)</f>
        <v/>
      </c>
      <c s="50" t="str">
        <f>IF('S.D.PASTE SHEET'!O906="","",'S.D.PASTE SHEET'!O906)</f>
        <v/>
      </c>
      <c s="50" t="str">
        <f>IF('S.D.PASTE SHEET'!P906="","",'S.D.PASTE SHEET'!P906)</f>
        <v/>
      </c>
      <c s="50" t="str">
        <f>IF('S.D.PASTE SHEET'!Q906="","",'S.D.PASTE SHEET'!Q906)</f>
        <v/>
      </c>
      <c s="50" t="str">
        <f>IF('S.D.PASTE SHEET'!R906="","",'S.D.PASTE SHEET'!R906)</f>
        <v/>
      </c>
      <c s="50" t="str">
        <f>IF('S.D.PASTE SHEET'!S906="","",'S.D.PASTE SHEET'!S906)</f>
        <v/>
      </c>
      <c s="50" t="str">
        <f>IF('S.D.PASTE SHEET'!T906="","",'S.D.PASTE SHEET'!T906)</f>
        <v/>
      </c>
      <c s="50" t="str">
        <f>IF('S.D.PASTE SHEET'!U906="","",'S.D.PASTE SHEET'!U906)</f>
        <v/>
      </c>
      <c s="50" t="str">
        <f>IF('S.D.PASTE SHEET'!V906="","",'S.D.PASTE SHEET'!V906)</f>
        <v/>
      </c>
      <c s="50" t="str">
        <f>IF('S.D.PASTE SHEET'!W906="","",'S.D.PASTE SHEET'!W906)</f>
        <v/>
      </c>
      <c s="50" t="str">
        <f>IF('S.D.PASTE SHEET'!X906="","",'S.D.PASTE SHEET'!X906)</f>
        <v/>
      </c>
      <c s="50" t="str">
        <f>IF('S.D.PASTE SHEET'!Y906="","",'S.D.PASTE SHEET'!Y906)</f>
        <v/>
      </c>
      <c s="50" t="str">
        <f>IF('S.D.PASTE SHEET'!Z906="","",'S.D.PASTE SHEET'!Z906)</f>
        <v/>
      </c>
      <c s="50" t="str">
        <f>IF('S.D.PASTE SHEET'!AA906="","",'S.D.PASTE SHEET'!AA906)</f>
        <v/>
      </c>
      <c s="50" t="str">
        <f>IF('S.D.PASTE SHEET'!AB906="","",'S.D.PASTE SHEET'!AB906)</f>
        <v/>
      </c>
      <c s="50" t="str">
        <f>IF('S.D.PASTE SHEET'!AC906="","",'S.D.PASTE SHEET'!AC906)</f>
        <v/>
      </c>
      <c s="50" t="str">
        <f>IF('S.D.PASTE SHEET'!AD906="","",'S.D.PASTE SHEET'!AD906)</f>
        <v/>
      </c>
      <c s="52"/>
      <c s="48" t="str">
        <f>IF(AK906="","",IF(AK906&gt;0,COUNT($AG$2:AG906),""))</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IF(BC906="","",IF(BC906&gt;0,COUNT($AY$2:AY906),""))</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07" spans="1:66" ht="15.75" customHeight="1">
      <c r="A907" s="50" t="str">
        <f>IF('S.D.PASTE SHEET'!A907="","",'S.D.PASTE SHEET'!A907)</f>
        <v/>
      </c>
      <c s="50" t="str">
        <f>IF('S.D.PASTE SHEET'!B907="","",'S.D.PASTE SHEET'!B907)</f>
        <v/>
      </c>
      <c s="50" t="str">
        <f>IF('S.D.PASTE SHEET'!C907="","",'S.D.PASTE SHEET'!C907)</f>
        <v/>
      </c>
      <c s="51" t="str">
        <f>IF('S.D.PASTE SHEET'!D907="","",'S.D.PASTE SHEET'!D907)</f>
        <v/>
      </c>
      <c s="50" t="str">
        <f>IF('S.D.PASTE SHEET'!E907="","",UPPER('S.D.PASTE SHEET'!E907))</f>
        <v/>
      </c>
      <c s="50" t="str">
        <f>IF('S.D.PASTE SHEET'!F907="","",'S.D.PASTE SHEET'!F907)</f>
        <v/>
      </c>
      <c s="50" t="str">
        <f>IF('S.D.PASTE SHEET'!G907="","",UPPER('S.D.PASTE SHEET'!G907))</f>
        <v/>
      </c>
      <c s="50" t="str">
        <f>IF('S.D.PASTE SHEET'!H907="","",UPPER('S.D.PASTE SHEET'!H907))</f>
        <v/>
      </c>
      <c s="50" t="str">
        <f>IF('S.D.PASTE SHEET'!I907="","",'S.D.PASTE SHEET'!I907)</f>
        <v/>
      </c>
      <c s="51" t="str">
        <f>IF('S.D.PASTE SHEET'!J907="","",'S.D.PASTE SHEET'!J907)</f>
        <v/>
      </c>
      <c s="50" t="str">
        <f>IF('S.D.PASTE SHEET'!K907="","",'S.D.PASTE SHEET'!K907)</f>
        <v/>
      </c>
      <c s="50" t="str">
        <f>IF('S.D.PASTE SHEET'!L907="","",'S.D.PASTE SHEET'!L907)</f>
        <v/>
      </c>
      <c s="50" t="str">
        <f>IF('S.D.PASTE SHEET'!M907="","",'S.D.PASTE SHEET'!M907)</f>
        <v/>
      </c>
      <c s="50" t="str">
        <f>IF('S.D.PASTE SHEET'!N907="","",'S.D.PASTE SHEET'!N907)</f>
        <v/>
      </c>
      <c s="50" t="str">
        <f>IF('S.D.PASTE SHEET'!O907="","",'S.D.PASTE SHEET'!O907)</f>
        <v/>
      </c>
      <c s="50" t="str">
        <f>IF('S.D.PASTE SHEET'!P907="","",'S.D.PASTE SHEET'!P907)</f>
        <v/>
      </c>
      <c s="50" t="str">
        <f>IF('S.D.PASTE SHEET'!Q907="","",'S.D.PASTE SHEET'!Q907)</f>
        <v/>
      </c>
      <c s="50" t="str">
        <f>IF('S.D.PASTE SHEET'!R907="","",'S.D.PASTE SHEET'!R907)</f>
        <v/>
      </c>
      <c s="50" t="str">
        <f>IF('S.D.PASTE SHEET'!S907="","",'S.D.PASTE SHEET'!S907)</f>
        <v/>
      </c>
      <c s="50" t="str">
        <f>IF('S.D.PASTE SHEET'!T907="","",'S.D.PASTE SHEET'!T907)</f>
        <v/>
      </c>
      <c s="50" t="str">
        <f>IF('S.D.PASTE SHEET'!U907="","",'S.D.PASTE SHEET'!U907)</f>
        <v/>
      </c>
      <c s="50" t="str">
        <f>IF('S.D.PASTE SHEET'!V907="","",'S.D.PASTE SHEET'!V907)</f>
        <v/>
      </c>
      <c s="50" t="str">
        <f>IF('S.D.PASTE SHEET'!W907="","",'S.D.PASTE SHEET'!W907)</f>
        <v/>
      </c>
      <c s="50" t="str">
        <f>IF('S.D.PASTE SHEET'!X907="","",'S.D.PASTE SHEET'!X907)</f>
        <v/>
      </c>
      <c s="50" t="str">
        <f>IF('S.D.PASTE SHEET'!Y907="","",'S.D.PASTE SHEET'!Y907)</f>
        <v/>
      </c>
      <c s="50" t="str">
        <f>IF('S.D.PASTE SHEET'!Z907="","",'S.D.PASTE SHEET'!Z907)</f>
        <v/>
      </c>
      <c s="50" t="str">
        <f>IF('S.D.PASTE SHEET'!AA907="","",'S.D.PASTE SHEET'!AA907)</f>
        <v/>
      </c>
      <c s="50" t="str">
        <f>IF('S.D.PASTE SHEET'!AB907="","",'S.D.PASTE SHEET'!AB907)</f>
        <v/>
      </c>
      <c s="50" t="str">
        <f>IF('S.D.PASTE SHEET'!AC907="","",'S.D.PASTE SHEET'!AC907)</f>
        <v/>
      </c>
      <c s="50" t="str">
        <f>IF('S.D.PASTE SHEET'!AD907="","",'S.D.PASTE SHEET'!AD907)</f>
        <v/>
      </c>
      <c s="52"/>
      <c s="48" t="str">
        <f>IF(AK907="","",IF(AK907&gt;0,COUNT($AG$2:AG907),""))</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IF(BC907="","",IF(BC907&gt;0,COUNT($AY$2:AY907),""))</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08" spans="1:66" ht="15.75" customHeight="1">
      <c r="A908" s="50" t="str">
        <f>IF('S.D.PASTE SHEET'!A908="","",'S.D.PASTE SHEET'!A908)</f>
        <v/>
      </c>
      <c s="50" t="str">
        <f>IF('S.D.PASTE SHEET'!B908="","",'S.D.PASTE SHEET'!B908)</f>
        <v/>
      </c>
      <c s="50" t="str">
        <f>IF('S.D.PASTE SHEET'!C908="","",'S.D.PASTE SHEET'!C908)</f>
        <v/>
      </c>
      <c s="51" t="str">
        <f>IF('S.D.PASTE SHEET'!D908="","",'S.D.PASTE SHEET'!D908)</f>
        <v/>
      </c>
      <c s="50" t="str">
        <f>IF('S.D.PASTE SHEET'!E908="","",UPPER('S.D.PASTE SHEET'!E908))</f>
        <v/>
      </c>
      <c s="50" t="str">
        <f>IF('S.D.PASTE SHEET'!F908="","",'S.D.PASTE SHEET'!F908)</f>
        <v/>
      </c>
      <c s="50" t="str">
        <f>IF('S.D.PASTE SHEET'!G908="","",UPPER('S.D.PASTE SHEET'!G908))</f>
        <v/>
      </c>
      <c s="50" t="str">
        <f>IF('S.D.PASTE SHEET'!H908="","",UPPER('S.D.PASTE SHEET'!H908))</f>
        <v/>
      </c>
      <c s="50" t="str">
        <f>IF('S.D.PASTE SHEET'!I908="","",'S.D.PASTE SHEET'!I908)</f>
        <v/>
      </c>
      <c s="51" t="str">
        <f>IF('S.D.PASTE SHEET'!J908="","",'S.D.PASTE SHEET'!J908)</f>
        <v/>
      </c>
      <c s="50" t="str">
        <f>IF('S.D.PASTE SHEET'!K908="","",'S.D.PASTE SHEET'!K908)</f>
        <v/>
      </c>
      <c s="50" t="str">
        <f>IF('S.D.PASTE SHEET'!L908="","",'S.D.PASTE SHEET'!L908)</f>
        <v/>
      </c>
      <c s="50" t="str">
        <f>IF('S.D.PASTE SHEET'!M908="","",'S.D.PASTE SHEET'!M908)</f>
        <v/>
      </c>
      <c s="50" t="str">
        <f>IF('S.D.PASTE SHEET'!N908="","",'S.D.PASTE SHEET'!N908)</f>
        <v/>
      </c>
      <c s="50" t="str">
        <f>IF('S.D.PASTE SHEET'!O908="","",'S.D.PASTE SHEET'!O908)</f>
        <v/>
      </c>
      <c s="50" t="str">
        <f>IF('S.D.PASTE SHEET'!P908="","",'S.D.PASTE SHEET'!P908)</f>
        <v/>
      </c>
      <c s="50" t="str">
        <f>IF('S.D.PASTE SHEET'!Q908="","",'S.D.PASTE SHEET'!Q908)</f>
        <v/>
      </c>
      <c s="50" t="str">
        <f>IF('S.D.PASTE SHEET'!R908="","",'S.D.PASTE SHEET'!R908)</f>
        <v/>
      </c>
      <c s="50" t="str">
        <f>IF('S.D.PASTE SHEET'!S908="","",'S.D.PASTE SHEET'!S908)</f>
        <v/>
      </c>
      <c s="50" t="str">
        <f>IF('S.D.PASTE SHEET'!T908="","",'S.D.PASTE SHEET'!T908)</f>
        <v/>
      </c>
      <c s="50" t="str">
        <f>IF('S.D.PASTE SHEET'!U908="","",'S.D.PASTE SHEET'!U908)</f>
        <v/>
      </c>
      <c s="50" t="str">
        <f>IF('S.D.PASTE SHEET'!V908="","",'S.D.PASTE SHEET'!V908)</f>
        <v/>
      </c>
      <c s="50" t="str">
        <f>IF('S.D.PASTE SHEET'!W908="","",'S.D.PASTE SHEET'!W908)</f>
        <v/>
      </c>
      <c s="50" t="str">
        <f>IF('S.D.PASTE SHEET'!X908="","",'S.D.PASTE SHEET'!X908)</f>
        <v/>
      </c>
      <c s="50" t="str">
        <f>IF('S.D.PASTE SHEET'!Y908="","",'S.D.PASTE SHEET'!Y908)</f>
        <v/>
      </c>
      <c s="50" t="str">
        <f>IF('S.D.PASTE SHEET'!Z908="","",'S.D.PASTE SHEET'!Z908)</f>
        <v/>
      </c>
      <c s="50" t="str">
        <f>IF('S.D.PASTE SHEET'!AA908="","",'S.D.PASTE SHEET'!AA908)</f>
        <v/>
      </c>
      <c s="50" t="str">
        <f>IF('S.D.PASTE SHEET'!AB908="","",'S.D.PASTE SHEET'!AB908)</f>
        <v/>
      </c>
      <c s="50" t="str">
        <f>IF('S.D.PASTE SHEET'!AC908="","",'S.D.PASTE SHEET'!AC908)</f>
        <v/>
      </c>
      <c s="50" t="str">
        <f>IF('S.D.PASTE SHEET'!AD908="","",'S.D.PASTE SHEET'!AD908)</f>
        <v/>
      </c>
      <c s="52"/>
      <c s="48" t="str">
        <f>IF(AK908="","",IF(AK908&gt;0,COUNT($AG$2:AG908),""))</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IF(BC908="","",IF(BC908&gt;0,COUNT($AY$2:AY908),""))</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09" spans="1:66" ht="15.75" customHeight="1">
      <c r="A909" s="50" t="str">
        <f>IF('S.D.PASTE SHEET'!A909="","",'S.D.PASTE SHEET'!A909)</f>
        <v/>
      </c>
      <c s="50" t="str">
        <f>IF('S.D.PASTE SHEET'!B909="","",'S.D.PASTE SHEET'!B909)</f>
        <v/>
      </c>
      <c s="50" t="str">
        <f>IF('S.D.PASTE SHEET'!C909="","",'S.D.PASTE SHEET'!C909)</f>
        <v/>
      </c>
      <c s="51" t="str">
        <f>IF('S.D.PASTE SHEET'!D909="","",'S.D.PASTE SHEET'!D909)</f>
        <v/>
      </c>
      <c s="50" t="str">
        <f>IF('S.D.PASTE SHEET'!E909="","",UPPER('S.D.PASTE SHEET'!E909))</f>
        <v/>
      </c>
      <c s="50" t="str">
        <f>IF('S.D.PASTE SHEET'!F909="","",'S.D.PASTE SHEET'!F909)</f>
        <v/>
      </c>
      <c s="50" t="str">
        <f>IF('S.D.PASTE SHEET'!G909="","",UPPER('S.D.PASTE SHEET'!G909))</f>
        <v/>
      </c>
      <c s="50" t="str">
        <f>IF('S.D.PASTE SHEET'!H909="","",UPPER('S.D.PASTE SHEET'!H909))</f>
        <v/>
      </c>
      <c s="50" t="str">
        <f>IF('S.D.PASTE SHEET'!I909="","",'S.D.PASTE SHEET'!I909)</f>
        <v/>
      </c>
      <c s="51" t="str">
        <f>IF('S.D.PASTE SHEET'!J909="","",'S.D.PASTE SHEET'!J909)</f>
        <v/>
      </c>
      <c s="50" t="str">
        <f>IF('S.D.PASTE SHEET'!K909="","",'S.D.PASTE SHEET'!K909)</f>
        <v/>
      </c>
      <c s="50" t="str">
        <f>IF('S.D.PASTE SHEET'!L909="","",'S.D.PASTE SHEET'!L909)</f>
        <v/>
      </c>
      <c s="50" t="str">
        <f>IF('S.D.PASTE SHEET'!M909="","",'S.D.PASTE SHEET'!M909)</f>
        <v/>
      </c>
      <c s="50" t="str">
        <f>IF('S.D.PASTE SHEET'!N909="","",'S.D.PASTE SHEET'!N909)</f>
        <v/>
      </c>
      <c s="50" t="str">
        <f>IF('S.D.PASTE SHEET'!O909="","",'S.D.PASTE SHEET'!O909)</f>
        <v/>
      </c>
      <c s="50" t="str">
        <f>IF('S.D.PASTE SHEET'!P909="","",'S.D.PASTE SHEET'!P909)</f>
        <v/>
      </c>
      <c s="50" t="str">
        <f>IF('S.D.PASTE SHEET'!Q909="","",'S.D.PASTE SHEET'!Q909)</f>
        <v/>
      </c>
      <c s="50" t="str">
        <f>IF('S.D.PASTE SHEET'!R909="","",'S.D.PASTE SHEET'!R909)</f>
        <v/>
      </c>
      <c s="50" t="str">
        <f>IF('S.D.PASTE SHEET'!S909="","",'S.D.PASTE SHEET'!S909)</f>
        <v/>
      </c>
      <c s="50" t="str">
        <f>IF('S.D.PASTE SHEET'!T909="","",'S.D.PASTE SHEET'!T909)</f>
        <v/>
      </c>
      <c s="50" t="str">
        <f>IF('S.D.PASTE SHEET'!U909="","",'S.D.PASTE SHEET'!U909)</f>
        <v/>
      </c>
      <c s="50" t="str">
        <f>IF('S.D.PASTE SHEET'!V909="","",'S.D.PASTE SHEET'!V909)</f>
        <v/>
      </c>
      <c s="50" t="str">
        <f>IF('S.D.PASTE SHEET'!W909="","",'S.D.PASTE SHEET'!W909)</f>
        <v/>
      </c>
      <c s="50" t="str">
        <f>IF('S.D.PASTE SHEET'!X909="","",'S.D.PASTE SHEET'!X909)</f>
        <v/>
      </c>
      <c s="50" t="str">
        <f>IF('S.D.PASTE SHEET'!Y909="","",'S.D.PASTE SHEET'!Y909)</f>
        <v/>
      </c>
      <c s="50" t="str">
        <f>IF('S.D.PASTE SHEET'!Z909="","",'S.D.PASTE SHEET'!Z909)</f>
        <v/>
      </c>
      <c s="50" t="str">
        <f>IF('S.D.PASTE SHEET'!AA909="","",'S.D.PASTE SHEET'!AA909)</f>
        <v/>
      </c>
      <c s="50" t="str">
        <f>IF('S.D.PASTE SHEET'!AB909="","",'S.D.PASTE SHEET'!AB909)</f>
        <v/>
      </c>
      <c s="50" t="str">
        <f>IF('S.D.PASTE SHEET'!AC909="","",'S.D.PASTE SHEET'!AC909)</f>
        <v/>
      </c>
      <c s="50" t="str">
        <f>IF('S.D.PASTE SHEET'!AD909="","",'S.D.PASTE SHEET'!AD909)</f>
        <v/>
      </c>
      <c s="52"/>
      <c s="48" t="str">
        <f>IF(AK909="","",IF(AK909&gt;0,COUNT($AG$2:AG909),""))</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IF(BC909="","",IF(BC909&gt;0,COUNT($AY$2:AY909),""))</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10" spans="1:66" ht="15.75" customHeight="1">
      <c r="A910" s="50" t="str">
        <f>IF('S.D.PASTE SHEET'!A910="","",'S.D.PASTE SHEET'!A910)</f>
        <v/>
      </c>
      <c s="50" t="str">
        <f>IF('S.D.PASTE SHEET'!B910="","",'S.D.PASTE SHEET'!B910)</f>
        <v/>
      </c>
      <c s="50" t="str">
        <f>IF('S.D.PASTE SHEET'!C910="","",'S.D.PASTE SHEET'!C910)</f>
        <v/>
      </c>
      <c s="51" t="str">
        <f>IF('S.D.PASTE SHEET'!D910="","",'S.D.PASTE SHEET'!D910)</f>
        <v/>
      </c>
      <c s="50" t="str">
        <f>IF('S.D.PASTE SHEET'!E910="","",UPPER('S.D.PASTE SHEET'!E910))</f>
        <v/>
      </c>
      <c s="50" t="str">
        <f>IF('S.D.PASTE SHEET'!F910="","",'S.D.PASTE SHEET'!F910)</f>
        <v/>
      </c>
      <c s="50" t="str">
        <f>IF('S.D.PASTE SHEET'!G910="","",UPPER('S.D.PASTE SHEET'!G910))</f>
        <v/>
      </c>
      <c s="50" t="str">
        <f>IF('S.D.PASTE SHEET'!H910="","",UPPER('S.D.PASTE SHEET'!H910))</f>
        <v/>
      </c>
      <c s="50" t="str">
        <f>IF('S.D.PASTE SHEET'!I910="","",'S.D.PASTE SHEET'!I910)</f>
        <v/>
      </c>
      <c s="51" t="str">
        <f>IF('S.D.PASTE SHEET'!J910="","",'S.D.PASTE SHEET'!J910)</f>
        <v/>
      </c>
      <c s="50" t="str">
        <f>IF('S.D.PASTE SHEET'!K910="","",'S.D.PASTE SHEET'!K910)</f>
        <v/>
      </c>
      <c s="50" t="str">
        <f>IF('S.D.PASTE SHEET'!L910="","",'S.D.PASTE SHEET'!L910)</f>
        <v/>
      </c>
      <c s="50" t="str">
        <f>IF('S.D.PASTE SHEET'!M910="","",'S.D.PASTE SHEET'!M910)</f>
        <v/>
      </c>
      <c s="50" t="str">
        <f>IF('S.D.PASTE SHEET'!N910="","",'S.D.PASTE SHEET'!N910)</f>
        <v/>
      </c>
      <c s="50" t="str">
        <f>IF('S.D.PASTE SHEET'!O910="","",'S.D.PASTE SHEET'!O910)</f>
        <v/>
      </c>
      <c s="50" t="str">
        <f>IF('S.D.PASTE SHEET'!P910="","",'S.D.PASTE SHEET'!P910)</f>
        <v/>
      </c>
      <c s="50" t="str">
        <f>IF('S.D.PASTE SHEET'!Q910="","",'S.D.PASTE SHEET'!Q910)</f>
        <v/>
      </c>
      <c s="50" t="str">
        <f>IF('S.D.PASTE SHEET'!R910="","",'S.D.PASTE SHEET'!R910)</f>
        <v/>
      </c>
      <c s="50" t="str">
        <f>IF('S.D.PASTE SHEET'!S910="","",'S.D.PASTE SHEET'!S910)</f>
        <v/>
      </c>
      <c s="50" t="str">
        <f>IF('S.D.PASTE SHEET'!T910="","",'S.D.PASTE SHEET'!T910)</f>
        <v/>
      </c>
      <c s="50" t="str">
        <f>IF('S.D.PASTE SHEET'!U910="","",'S.D.PASTE SHEET'!U910)</f>
        <v/>
      </c>
      <c s="50" t="str">
        <f>IF('S.D.PASTE SHEET'!V910="","",'S.D.PASTE SHEET'!V910)</f>
        <v/>
      </c>
      <c s="50" t="str">
        <f>IF('S.D.PASTE SHEET'!W910="","",'S.D.PASTE SHEET'!W910)</f>
        <v/>
      </c>
      <c s="50" t="str">
        <f>IF('S.D.PASTE SHEET'!X910="","",'S.D.PASTE SHEET'!X910)</f>
        <v/>
      </c>
      <c s="50" t="str">
        <f>IF('S.D.PASTE SHEET'!Y910="","",'S.D.PASTE SHEET'!Y910)</f>
        <v/>
      </c>
      <c s="50" t="str">
        <f>IF('S.D.PASTE SHEET'!Z910="","",'S.D.PASTE SHEET'!Z910)</f>
        <v/>
      </c>
      <c s="50" t="str">
        <f>IF('S.D.PASTE SHEET'!AA910="","",'S.D.PASTE SHEET'!AA910)</f>
        <v/>
      </c>
      <c s="50" t="str">
        <f>IF('S.D.PASTE SHEET'!AB910="","",'S.D.PASTE SHEET'!AB910)</f>
        <v/>
      </c>
      <c s="50" t="str">
        <f>IF('S.D.PASTE SHEET'!AC910="","",'S.D.PASTE SHEET'!AC910)</f>
        <v/>
      </c>
      <c s="50" t="str">
        <f>IF('S.D.PASTE SHEET'!AD910="","",'S.D.PASTE SHEET'!AD910)</f>
        <v/>
      </c>
      <c s="52"/>
      <c s="48" t="str">
        <f>IF(AK910="","",IF(AK910&gt;0,COUNT($AG$2:AG910),""))</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IF(BC910="","",IF(BC910&gt;0,COUNT($AY$2:AY910),""))</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11" spans="1:66" ht="15.75" customHeight="1">
      <c r="A911" s="50" t="str">
        <f>IF('S.D.PASTE SHEET'!A911="","",'S.D.PASTE SHEET'!A911)</f>
        <v/>
      </c>
      <c s="50" t="str">
        <f>IF('S.D.PASTE SHEET'!B911="","",'S.D.PASTE SHEET'!B911)</f>
        <v/>
      </c>
      <c s="50" t="str">
        <f>IF('S.D.PASTE SHEET'!C911="","",'S.D.PASTE SHEET'!C911)</f>
        <v/>
      </c>
      <c s="51" t="str">
        <f>IF('S.D.PASTE SHEET'!D911="","",'S.D.PASTE SHEET'!D911)</f>
        <v/>
      </c>
      <c s="50" t="str">
        <f>IF('S.D.PASTE SHEET'!E911="","",UPPER('S.D.PASTE SHEET'!E911))</f>
        <v/>
      </c>
      <c s="50" t="str">
        <f>IF('S.D.PASTE SHEET'!F911="","",'S.D.PASTE SHEET'!F911)</f>
        <v/>
      </c>
      <c s="50" t="str">
        <f>IF('S.D.PASTE SHEET'!G911="","",UPPER('S.D.PASTE SHEET'!G911))</f>
        <v/>
      </c>
      <c s="50" t="str">
        <f>IF('S.D.PASTE SHEET'!H911="","",UPPER('S.D.PASTE SHEET'!H911))</f>
        <v/>
      </c>
      <c s="50" t="str">
        <f>IF('S.D.PASTE SHEET'!I911="","",'S.D.PASTE SHEET'!I911)</f>
        <v/>
      </c>
      <c s="51" t="str">
        <f>IF('S.D.PASTE SHEET'!J911="","",'S.D.PASTE SHEET'!J911)</f>
        <v/>
      </c>
      <c s="50" t="str">
        <f>IF('S.D.PASTE SHEET'!K911="","",'S.D.PASTE SHEET'!K911)</f>
        <v/>
      </c>
      <c s="50" t="str">
        <f>IF('S.D.PASTE SHEET'!L911="","",'S.D.PASTE SHEET'!L911)</f>
        <v/>
      </c>
      <c s="50" t="str">
        <f>IF('S.D.PASTE SHEET'!M911="","",'S.D.PASTE SHEET'!M911)</f>
        <v/>
      </c>
      <c s="50" t="str">
        <f>IF('S.D.PASTE SHEET'!N911="","",'S.D.PASTE SHEET'!N911)</f>
        <v/>
      </c>
      <c s="50" t="str">
        <f>IF('S.D.PASTE SHEET'!O911="","",'S.D.PASTE SHEET'!O911)</f>
        <v/>
      </c>
      <c s="50" t="str">
        <f>IF('S.D.PASTE SHEET'!P911="","",'S.D.PASTE SHEET'!P911)</f>
        <v/>
      </c>
      <c s="50" t="str">
        <f>IF('S.D.PASTE SHEET'!Q911="","",'S.D.PASTE SHEET'!Q911)</f>
        <v/>
      </c>
      <c s="50" t="str">
        <f>IF('S.D.PASTE SHEET'!R911="","",'S.D.PASTE SHEET'!R911)</f>
        <v/>
      </c>
      <c s="50" t="str">
        <f>IF('S.D.PASTE SHEET'!S911="","",'S.D.PASTE SHEET'!S911)</f>
        <v/>
      </c>
      <c s="50" t="str">
        <f>IF('S.D.PASTE SHEET'!T911="","",'S.D.PASTE SHEET'!T911)</f>
        <v/>
      </c>
      <c s="50" t="str">
        <f>IF('S.D.PASTE SHEET'!U911="","",'S.D.PASTE SHEET'!U911)</f>
        <v/>
      </c>
      <c s="50" t="str">
        <f>IF('S.D.PASTE SHEET'!V911="","",'S.D.PASTE SHEET'!V911)</f>
        <v/>
      </c>
      <c s="50" t="str">
        <f>IF('S.D.PASTE SHEET'!W911="","",'S.D.PASTE SHEET'!W911)</f>
        <v/>
      </c>
      <c s="50" t="str">
        <f>IF('S.D.PASTE SHEET'!X911="","",'S.D.PASTE SHEET'!X911)</f>
        <v/>
      </c>
      <c s="50" t="str">
        <f>IF('S.D.PASTE SHEET'!Y911="","",'S.D.PASTE SHEET'!Y911)</f>
        <v/>
      </c>
      <c s="50" t="str">
        <f>IF('S.D.PASTE SHEET'!Z911="","",'S.D.PASTE SHEET'!Z911)</f>
        <v/>
      </c>
      <c s="50" t="str">
        <f>IF('S.D.PASTE SHEET'!AA911="","",'S.D.PASTE SHEET'!AA911)</f>
        <v/>
      </c>
      <c s="50" t="str">
        <f>IF('S.D.PASTE SHEET'!AB911="","",'S.D.PASTE SHEET'!AB911)</f>
        <v/>
      </c>
      <c s="50" t="str">
        <f>IF('S.D.PASTE SHEET'!AC911="","",'S.D.PASTE SHEET'!AC911)</f>
        <v/>
      </c>
      <c s="50" t="str">
        <f>IF('S.D.PASTE SHEET'!AD911="","",'S.D.PASTE SHEET'!AD911)</f>
        <v/>
      </c>
      <c s="52"/>
      <c s="48" t="str">
        <f>IF(AK911="","",IF(AK911&gt;0,COUNT($AG$2:AG911),""))</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IF(BC911="","",IF(BC911&gt;0,COUNT($AY$2:AY911),""))</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12" spans="1:66" ht="15.75" customHeight="1">
      <c r="A912" s="50" t="str">
        <f>IF('S.D.PASTE SHEET'!A912="","",'S.D.PASTE SHEET'!A912)</f>
        <v/>
      </c>
      <c s="50" t="str">
        <f>IF('S.D.PASTE SHEET'!B912="","",'S.D.PASTE SHEET'!B912)</f>
        <v/>
      </c>
      <c s="50" t="str">
        <f>IF('S.D.PASTE SHEET'!C912="","",'S.D.PASTE SHEET'!C912)</f>
        <v/>
      </c>
      <c s="51" t="str">
        <f>IF('S.D.PASTE SHEET'!D912="","",'S.D.PASTE SHEET'!D912)</f>
        <v/>
      </c>
      <c s="50" t="str">
        <f>IF('S.D.PASTE SHEET'!E912="","",UPPER('S.D.PASTE SHEET'!E912))</f>
        <v/>
      </c>
      <c s="50" t="str">
        <f>IF('S.D.PASTE SHEET'!F912="","",'S.D.PASTE SHEET'!F912)</f>
        <v/>
      </c>
      <c s="50" t="str">
        <f>IF('S.D.PASTE SHEET'!G912="","",UPPER('S.D.PASTE SHEET'!G912))</f>
        <v/>
      </c>
      <c s="50" t="str">
        <f>IF('S.D.PASTE SHEET'!H912="","",UPPER('S.D.PASTE SHEET'!H912))</f>
        <v/>
      </c>
      <c s="50" t="str">
        <f>IF('S.D.PASTE SHEET'!I912="","",'S.D.PASTE SHEET'!I912)</f>
        <v/>
      </c>
      <c s="51" t="str">
        <f>IF('S.D.PASTE SHEET'!J912="","",'S.D.PASTE SHEET'!J912)</f>
        <v/>
      </c>
      <c s="50" t="str">
        <f>IF('S.D.PASTE SHEET'!K912="","",'S.D.PASTE SHEET'!K912)</f>
        <v/>
      </c>
      <c s="50" t="str">
        <f>IF('S.D.PASTE SHEET'!L912="","",'S.D.PASTE SHEET'!L912)</f>
        <v/>
      </c>
      <c s="50" t="str">
        <f>IF('S.D.PASTE SHEET'!M912="","",'S.D.PASTE SHEET'!M912)</f>
        <v/>
      </c>
      <c s="50" t="str">
        <f>IF('S.D.PASTE SHEET'!N912="","",'S.D.PASTE SHEET'!N912)</f>
        <v/>
      </c>
      <c s="50" t="str">
        <f>IF('S.D.PASTE SHEET'!O912="","",'S.D.PASTE SHEET'!O912)</f>
        <v/>
      </c>
      <c s="50" t="str">
        <f>IF('S.D.PASTE SHEET'!P912="","",'S.D.PASTE SHEET'!P912)</f>
        <v/>
      </c>
      <c s="50" t="str">
        <f>IF('S.D.PASTE SHEET'!Q912="","",'S.D.PASTE SHEET'!Q912)</f>
        <v/>
      </c>
      <c s="50" t="str">
        <f>IF('S.D.PASTE SHEET'!R912="","",'S.D.PASTE SHEET'!R912)</f>
        <v/>
      </c>
      <c s="50" t="str">
        <f>IF('S.D.PASTE SHEET'!S912="","",'S.D.PASTE SHEET'!S912)</f>
        <v/>
      </c>
      <c s="50" t="str">
        <f>IF('S.D.PASTE SHEET'!T912="","",'S.D.PASTE SHEET'!T912)</f>
        <v/>
      </c>
      <c s="50" t="str">
        <f>IF('S.D.PASTE SHEET'!U912="","",'S.D.PASTE SHEET'!U912)</f>
        <v/>
      </c>
      <c s="50" t="str">
        <f>IF('S.D.PASTE SHEET'!V912="","",'S.D.PASTE SHEET'!V912)</f>
        <v/>
      </c>
      <c s="50" t="str">
        <f>IF('S.D.PASTE SHEET'!W912="","",'S.D.PASTE SHEET'!W912)</f>
        <v/>
      </c>
      <c s="50" t="str">
        <f>IF('S.D.PASTE SHEET'!X912="","",'S.D.PASTE SHEET'!X912)</f>
        <v/>
      </c>
      <c s="50" t="str">
        <f>IF('S.D.PASTE SHEET'!Y912="","",'S.D.PASTE SHEET'!Y912)</f>
        <v/>
      </c>
      <c s="50" t="str">
        <f>IF('S.D.PASTE SHEET'!Z912="","",'S.D.PASTE SHEET'!Z912)</f>
        <v/>
      </c>
      <c s="50" t="str">
        <f>IF('S.D.PASTE SHEET'!AA912="","",'S.D.PASTE SHEET'!AA912)</f>
        <v/>
      </c>
      <c s="50" t="str">
        <f>IF('S.D.PASTE SHEET'!AB912="","",'S.D.PASTE SHEET'!AB912)</f>
        <v/>
      </c>
      <c s="50" t="str">
        <f>IF('S.D.PASTE SHEET'!AC912="","",'S.D.PASTE SHEET'!AC912)</f>
        <v/>
      </c>
      <c s="50" t="str">
        <f>IF('S.D.PASTE SHEET'!AD912="","",'S.D.PASTE SHEET'!AD912)</f>
        <v/>
      </c>
      <c s="52"/>
      <c s="48" t="str">
        <f>IF(AK912="","",IF(AK912&gt;0,COUNT($AG$2:AG912),""))</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IF(BC912="","",IF(BC912&gt;0,COUNT($AY$2:AY912),""))</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13" spans="1:66" ht="15.75" customHeight="1">
      <c r="A913" s="50" t="str">
        <f>IF('S.D.PASTE SHEET'!A913="","",'S.D.PASTE SHEET'!A913)</f>
        <v/>
      </c>
      <c s="50" t="str">
        <f>IF('S.D.PASTE SHEET'!B913="","",'S.D.PASTE SHEET'!B913)</f>
        <v/>
      </c>
      <c s="50" t="str">
        <f>IF('S.D.PASTE SHEET'!C913="","",'S.D.PASTE SHEET'!C913)</f>
        <v/>
      </c>
      <c s="51" t="str">
        <f>IF('S.D.PASTE SHEET'!D913="","",'S.D.PASTE SHEET'!D913)</f>
        <v/>
      </c>
      <c s="50" t="str">
        <f>IF('S.D.PASTE SHEET'!E913="","",UPPER('S.D.PASTE SHEET'!E913))</f>
        <v/>
      </c>
      <c s="50" t="str">
        <f>IF('S.D.PASTE SHEET'!F913="","",'S.D.PASTE SHEET'!F913)</f>
        <v/>
      </c>
      <c s="50" t="str">
        <f>IF('S.D.PASTE SHEET'!G913="","",UPPER('S.D.PASTE SHEET'!G913))</f>
        <v/>
      </c>
      <c s="50" t="str">
        <f>IF('S.D.PASTE SHEET'!H913="","",UPPER('S.D.PASTE SHEET'!H913))</f>
        <v/>
      </c>
      <c s="50" t="str">
        <f>IF('S.D.PASTE SHEET'!I913="","",'S.D.PASTE SHEET'!I913)</f>
        <v/>
      </c>
      <c s="51" t="str">
        <f>IF('S.D.PASTE SHEET'!J913="","",'S.D.PASTE SHEET'!J913)</f>
        <v/>
      </c>
      <c s="50" t="str">
        <f>IF('S.D.PASTE SHEET'!K913="","",'S.D.PASTE SHEET'!K913)</f>
        <v/>
      </c>
      <c s="50" t="str">
        <f>IF('S.D.PASTE SHEET'!L913="","",'S.D.PASTE SHEET'!L913)</f>
        <v/>
      </c>
      <c s="50" t="str">
        <f>IF('S.D.PASTE SHEET'!M913="","",'S.D.PASTE SHEET'!M913)</f>
        <v/>
      </c>
      <c s="50" t="str">
        <f>IF('S.D.PASTE SHEET'!N913="","",'S.D.PASTE SHEET'!N913)</f>
        <v/>
      </c>
      <c s="50" t="str">
        <f>IF('S.D.PASTE SHEET'!O913="","",'S.D.PASTE SHEET'!O913)</f>
        <v/>
      </c>
      <c s="50" t="str">
        <f>IF('S.D.PASTE SHEET'!P913="","",'S.D.PASTE SHEET'!P913)</f>
        <v/>
      </c>
      <c s="50" t="str">
        <f>IF('S.D.PASTE SHEET'!Q913="","",'S.D.PASTE SHEET'!Q913)</f>
        <v/>
      </c>
      <c s="50" t="str">
        <f>IF('S.D.PASTE SHEET'!R913="","",'S.D.PASTE SHEET'!R913)</f>
        <v/>
      </c>
      <c s="50" t="str">
        <f>IF('S.D.PASTE SHEET'!S913="","",'S.D.PASTE SHEET'!S913)</f>
        <v/>
      </c>
      <c s="50" t="str">
        <f>IF('S.D.PASTE SHEET'!T913="","",'S.D.PASTE SHEET'!T913)</f>
        <v/>
      </c>
      <c s="50" t="str">
        <f>IF('S.D.PASTE SHEET'!U913="","",'S.D.PASTE SHEET'!U913)</f>
        <v/>
      </c>
      <c s="50" t="str">
        <f>IF('S.D.PASTE SHEET'!V913="","",'S.D.PASTE SHEET'!V913)</f>
        <v/>
      </c>
      <c s="50" t="str">
        <f>IF('S.D.PASTE SHEET'!W913="","",'S.D.PASTE SHEET'!W913)</f>
        <v/>
      </c>
      <c s="50" t="str">
        <f>IF('S.D.PASTE SHEET'!X913="","",'S.D.PASTE SHEET'!X913)</f>
        <v/>
      </c>
      <c s="50" t="str">
        <f>IF('S.D.PASTE SHEET'!Y913="","",'S.D.PASTE SHEET'!Y913)</f>
        <v/>
      </c>
      <c s="50" t="str">
        <f>IF('S.D.PASTE SHEET'!Z913="","",'S.D.PASTE SHEET'!Z913)</f>
        <v/>
      </c>
      <c s="50" t="str">
        <f>IF('S.D.PASTE SHEET'!AA913="","",'S.D.PASTE SHEET'!AA913)</f>
        <v/>
      </c>
      <c s="50" t="str">
        <f>IF('S.D.PASTE SHEET'!AB913="","",'S.D.PASTE SHEET'!AB913)</f>
        <v/>
      </c>
      <c s="50" t="str">
        <f>IF('S.D.PASTE SHEET'!AC913="","",'S.D.PASTE SHEET'!AC913)</f>
        <v/>
      </c>
      <c s="50" t="str">
        <f>IF('S.D.PASTE SHEET'!AD913="","",'S.D.PASTE SHEET'!AD913)</f>
        <v/>
      </c>
      <c s="52"/>
      <c s="48" t="str">
        <f>IF(AK913="","",IF(AK913&gt;0,COUNT($AG$2:AG913),""))</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IF(BC913="","",IF(BC913&gt;0,COUNT($AY$2:AY913),""))</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14" spans="1:66" ht="15.75" customHeight="1">
      <c r="A914" s="50" t="str">
        <f>IF('S.D.PASTE SHEET'!A914="","",'S.D.PASTE SHEET'!A914)</f>
        <v/>
      </c>
      <c s="50" t="str">
        <f>IF('S.D.PASTE SHEET'!B914="","",'S.D.PASTE SHEET'!B914)</f>
        <v/>
      </c>
      <c s="50" t="str">
        <f>IF('S.D.PASTE SHEET'!C914="","",'S.D.PASTE SHEET'!C914)</f>
        <v/>
      </c>
      <c s="51" t="str">
        <f>IF('S.D.PASTE SHEET'!D914="","",'S.D.PASTE SHEET'!D914)</f>
        <v/>
      </c>
      <c s="50" t="str">
        <f>IF('S.D.PASTE SHEET'!E914="","",UPPER('S.D.PASTE SHEET'!E914))</f>
        <v/>
      </c>
      <c s="50" t="str">
        <f>IF('S.D.PASTE SHEET'!F914="","",'S.D.PASTE SHEET'!F914)</f>
        <v/>
      </c>
      <c s="50" t="str">
        <f>IF('S.D.PASTE SHEET'!G914="","",UPPER('S.D.PASTE SHEET'!G914))</f>
        <v/>
      </c>
      <c s="50" t="str">
        <f>IF('S.D.PASTE SHEET'!H914="","",UPPER('S.D.PASTE SHEET'!H914))</f>
        <v/>
      </c>
      <c s="50" t="str">
        <f>IF('S.D.PASTE SHEET'!I914="","",'S.D.PASTE SHEET'!I914)</f>
        <v/>
      </c>
      <c s="51" t="str">
        <f>IF('S.D.PASTE SHEET'!J914="","",'S.D.PASTE SHEET'!J914)</f>
        <v/>
      </c>
      <c s="50" t="str">
        <f>IF('S.D.PASTE SHEET'!K914="","",'S.D.PASTE SHEET'!K914)</f>
        <v/>
      </c>
      <c s="50" t="str">
        <f>IF('S.D.PASTE SHEET'!L914="","",'S.D.PASTE SHEET'!L914)</f>
        <v/>
      </c>
      <c s="50" t="str">
        <f>IF('S.D.PASTE SHEET'!M914="","",'S.D.PASTE SHEET'!M914)</f>
        <v/>
      </c>
      <c s="50" t="str">
        <f>IF('S.D.PASTE SHEET'!N914="","",'S.D.PASTE SHEET'!N914)</f>
        <v/>
      </c>
      <c s="50" t="str">
        <f>IF('S.D.PASTE SHEET'!O914="","",'S.D.PASTE SHEET'!O914)</f>
        <v/>
      </c>
      <c s="50" t="str">
        <f>IF('S.D.PASTE SHEET'!P914="","",'S.D.PASTE SHEET'!P914)</f>
        <v/>
      </c>
      <c s="50" t="str">
        <f>IF('S.D.PASTE SHEET'!Q914="","",'S.D.PASTE SHEET'!Q914)</f>
        <v/>
      </c>
      <c s="50" t="str">
        <f>IF('S.D.PASTE SHEET'!R914="","",'S.D.PASTE SHEET'!R914)</f>
        <v/>
      </c>
      <c s="50" t="str">
        <f>IF('S.D.PASTE SHEET'!S914="","",'S.D.PASTE SHEET'!S914)</f>
        <v/>
      </c>
      <c s="50" t="str">
        <f>IF('S.D.PASTE SHEET'!T914="","",'S.D.PASTE SHEET'!T914)</f>
        <v/>
      </c>
      <c s="50" t="str">
        <f>IF('S.D.PASTE SHEET'!U914="","",'S.D.PASTE SHEET'!U914)</f>
        <v/>
      </c>
      <c s="50" t="str">
        <f>IF('S.D.PASTE SHEET'!V914="","",'S.D.PASTE SHEET'!V914)</f>
        <v/>
      </c>
      <c s="50" t="str">
        <f>IF('S.D.PASTE SHEET'!W914="","",'S.D.PASTE SHEET'!W914)</f>
        <v/>
      </c>
      <c s="50" t="str">
        <f>IF('S.D.PASTE SHEET'!X914="","",'S.D.PASTE SHEET'!X914)</f>
        <v/>
      </c>
      <c s="50" t="str">
        <f>IF('S.D.PASTE SHEET'!Y914="","",'S.D.PASTE SHEET'!Y914)</f>
        <v/>
      </c>
      <c s="50" t="str">
        <f>IF('S.D.PASTE SHEET'!Z914="","",'S.D.PASTE SHEET'!Z914)</f>
        <v/>
      </c>
      <c s="50" t="str">
        <f>IF('S.D.PASTE SHEET'!AA914="","",'S.D.PASTE SHEET'!AA914)</f>
        <v/>
      </c>
      <c s="50" t="str">
        <f>IF('S.D.PASTE SHEET'!AB914="","",'S.D.PASTE SHEET'!AB914)</f>
        <v/>
      </c>
      <c s="50" t="str">
        <f>IF('S.D.PASTE SHEET'!AC914="","",'S.D.PASTE SHEET'!AC914)</f>
        <v/>
      </c>
      <c s="50" t="str">
        <f>IF('S.D.PASTE SHEET'!AD914="","",'S.D.PASTE SHEET'!AD914)</f>
        <v/>
      </c>
      <c s="52"/>
      <c s="48" t="str">
        <f>IF(AK914="","",IF(AK914&gt;0,COUNT($AG$2:AG914),""))</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IF(BC914="","",IF(BC914&gt;0,COUNT($AY$2:AY914),""))</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15" spans="1:66" ht="15.75" customHeight="1">
      <c r="A915" s="50" t="str">
        <f>IF('S.D.PASTE SHEET'!A915="","",'S.D.PASTE SHEET'!A915)</f>
        <v/>
      </c>
      <c s="50" t="str">
        <f>IF('S.D.PASTE SHEET'!B915="","",'S.D.PASTE SHEET'!B915)</f>
        <v/>
      </c>
      <c s="50" t="str">
        <f>IF('S.D.PASTE SHEET'!C915="","",'S.D.PASTE SHEET'!C915)</f>
        <v/>
      </c>
      <c s="51" t="str">
        <f>IF('S.D.PASTE SHEET'!D915="","",'S.D.PASTE SHEET'!D915)</f>
        <v/>
      </c>
      <c s="50" t="str">
        <f>IF('S.D.PASTE SHEET'!E915="","",UPPER('S.D.PASTE SHEET'!E915))</f>
        <v/>
      </c>
      <c s="50" t="str">
        <f>IF('S.D.PASTE SHEET'!F915="","",'S.D.PASTE SHEET'!F915)</f>
        <v/>
      </c>
      <c s="50" t="str">
        <f>IF('S.D.PASTE SHEET'!G915="","",UPPER('S.D.PASTE SHEET'!G915))</f>
        <v/>
      </c>
      <c s="50" t="str">
        <f>IF('S.D.PASTE SHEET'!H915="","",UPPER('S.D.PASTE SHEET'!H915))</f>
        <v/>
      </c>
      <c s="50" t="str">
        <f>IF('S.D.PASTE SHEET'!I915="","",'S.D.PASTE SHEET'!I915)</f>
        <v/>
      </c>
      <c s="51" t="str">
        <f>IF('S.D.PASTE SHEET'!J915="","",'S.D.PASTE SHEET'!J915)</f>
        <v/>
      </c>
      <c s="50" t="str">
        <f>IF('S.D.PASTE SHEET'!K915="","",'S.D.PASTE SHEET'!K915)</f>
        <v/>
      </c>
      <c s="50" t="str">
        <f>IF('S.D.PASTE SHEET'!L915="","",'S.D.PASTE SHEET'!L915)</f>
        <v/>
      </c>
      <c s="50" t="str">
        <f>IF('S.D.PASTE SHEET'!M915="","",'S.D.PASTE SHEET'!M915)</f>
        <v/>
      </c>
      <c s="50" t="str">
        <f>IF('S.D.PASTE SHEET'!N915="","",'S.D.PASTE SHEET'!N915)</f>
        <v/>
      </c>
      <c s="50" t="str">
        <f>IF('S.D.PASTE SHEET'!O915="","",'S.D.PASTE SHEET'!O915)</f>
        <v/>
      </c>
      <c s="50" t="str">
        <f>IF('S.D.PASTE SHEET'!P915="","",'S.D.PASTE SHEET'!P915)</f>
        <v/>
      </c>
      <c s="50" t="str">
        <f>IF('S.D.PASTE SHEET'!Q915="","",'S.D.PASTE SHEET'!Q915)</f>
        <v/>
      </c>
      <c s="50" t="str">
        <f>IF('S.D.PASTE SHEET'!R915="","",'S.D.PASTE SHEET'!R915)</f>
        <v/>
      </c>
      <c s="50" t="str">
        <f>IF('S.D.PASTE SHEET'!S915="","",'S.D.PASTE SHEET'!S915)</f>
        <v/>
      </c>
      <c s="50" t="str">
        <f>IF('S.D.PASTE SHEET'!T915="","",'S.D.PASTE SHEET'!T915)</f>
        <v/>
      </c>
      <c s="50" t="str">
        <f>IF('S.D.PASTE SHEET'!U915="","",'S.D.PASTE SHEET'!U915)</f>
        <v/>
      </c>
      <c s="50" t="str">
        <f>IF('S.D.PASTE SHEET'!V915="","",'S.D.PASTE SHEET'!V915)</f>
        <v/>
      </c>
      <c s="50" t="str">
        <f>IF('S.D.PASTE SHEET'!W915="","",'S.D.PASTE SHEET'!W915)</f>
        <v/>
      </c>
      <c s="50" t="str">
        <f>IF('S.D.PASTE SHEET'!X915="","",'S.D.PASTE SHEET'!X915)</f>
        <v/>
      </c>
      <c s="50" t="str">
        <f>IF('S.D.PASTE SHEET'!Y915="","",'S.D.PASTE SHEET'!Y915)</f>
        <v/>
      </c>
      <c s="50" t="str">
        <f>IF('S.D.PASTE SHEET'!Z915="","",'S.D.PASTE SHEET'!Z915)</f>
        <v/>
      </c>
      <c s="50" t="str">
        <f>IF('S.D.PASTE SHEET'!AA915="","",'S.D.PASTE SHEET'!AA915)</f>
        <v/>
      </c>
      <c s="50" t="str">
        <f>IF('S.D.PASTE SHEET'!AB915="","",'S.D.PASTE SHEET'!AB915)</f>
        <v/>
      </c>
      <c s="50" t="str">
        <f>IF('S.D.PASTE SHEET'!AC915="","",'S.D.PASTE SHEET'!AC915)</f>
        <v/>
      </c>
      <c s="50" t="str">
        <f>IF('S.D.PASTE SHEET'!AD915="","",'S.D.PASTE SHEET'!AD915)</f>
        <v/>
      </c>
      <c s="52"/>
      <c s="48" t="str">
        <f>IF(AK915="","",IF(AK915&gt;0,COUNT($AG$2:AG915),""))</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IF(BC915="","",IF(BC915&gt;0,COUNT($AY$2:AY915),""))</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16" spans="1:66" ht="15.75" customHeight="1">
      <c r="A916" s="50" t="str">
        <f>IF('S.D.PASTE SHEET'!A916="","",'S.D.PASTE SHEET'!A916)</f>
        <v/>
      </c>
      <c s="50" t="str">
        <f>IF('S.D.PASTE SHEET'!B916="","",'S.D.PASTE SHEET'!B916)</f>
        <v/>
      </c>
      <c s="50" t="str">
        <f>IF('S.D.PASTE SHEET'!C916="","",'S.D.PASTE SHEET'!C916)</f>
        <v/>
      </c>
      <c s="51" t="str">
        <f>IF('S.D.PASTE SHEET'!D916="","",'S.D.PASTE SHEET'!D916)</f>
        <v/>
      </c>
      <c s="50" t="str">
        <f>IF('S.D.PASTE SHEET'!E916="","",UPPER('S.D.PASTE SHEET'!E916))</f>
        <v/>
      </c>
      <c s="50" t="str">
        <f>IF('S.D.PASTE SHEET'!F916="","",'S.D.PASTE SHEET'!F916)</f>
        <v/>
      </c>
      <c s="50" t="str">
        <f>IF('S.D.PASTE SHEET'!G916="","",UPPER('S.D.PASTE SHEET'!G916))</f>
        <v/>
      </c>
      <c s="50" t="str">
        <f>IF('S.D.PASTE SHEET'!H916="","",UPPER('S.D.PASTE SHEET'!H916))</f>
        <v/>
      </c>
      <c s="50" t="str">
        <f>IF('S.D.PASTE SHEET'!I916="","",'S.D.PASTE SHEET'!I916)</f>
        <v/>
      </c>
      <c s="51" t="str">
        <f>IF('S.D.PASTE SHEET'!J916="","",'S.D.PASTE SHEET'!J916)</f>
        <v/>
      </c>
      <c s="50" t="str">
        <f>IF('S.D.PASTE SHEET'!K916="","",'S.D.PASTE SHEET'!K916)</f>
        <v/>
      </c>
      <c s="50" t="str">
        <f>IF('S.D.PASTE SHEET'!L916="","",'S.D.PASTE SHEET'!L916)</f>
        <v/>
      </c>
      <c s="50" t="str">
        <f>IF('S.D.PASTE SHEET'!M916="","",'S.D.PASTE SHEET'!M916)</f>
        <v/>
      </c>
      <c s="50" t="str">
        <f>IF('S.D.PASTE SHEET'!N916="","",'S.D.PASTE SHEET'!N916)</f>
        <v/>
      </c>
      <c s="50" t="str">
        <f>IF('S.D.PASTE SHEET'!O916="","",'S.D.PASTE SHEET'!O916)</f>
        <v/>
      </c>
      <c s="50" t="str">
        <f>IF('S.D.PASTE SHEET'!P916="","",'S.D.PASTE SHEET'!P916)</f>
        <v/>
      </c>
      <c s="50" t="str">
        <f>IF('S.D.PASTE SHEET'!Q916="","",'S.D.PASTE SHEET'!Q916)</f>
        <v/>
      </c>
      <c s="50" t="str">
        <f>IF('S.D.PASTE SHEET'!R916="","",'S.D.PASTE SHEET'!R916)</f>
        <v/>
      </c>
      <c s="50" t="str">
        <f>IF('S.D.PASTE SHEET'!S916="","",'S.D.PASTE SHEET'!S916)</f>
        <v/>
      </c>
      <c s="50" t="str">
        <f>IF('S.D.PASTE SHEET'!T916="","",'S.D.PASTE SHEET'!T916)</f>
        <v/>
      </c>
      <c s="50" t="str">
        <f>IF('S.D.PASTE SHEET'!U916="","",'S.D.PASTE SHEET'!U916)</f>
        <v/>
      </c>
      <c s="50" t="str">
        <f>IF('S.D.PASTE SHEET'!V916="","",'S.D.PASTE SHEET'!V916)</f>
        <v/>
      </c>
      <c s="50" t="str">
        <f>IF('S.D.PASTE SHEET'!W916="","",'S.D.PASTE SHEET'!W916)</f>
        <v/>
      </c>
      <c s="50" t="str">
        <f>IF('S.D.PASTE SHEET'!X916="","",'S.D.PASTE SHEET'!X916)</f>
        <v/>
      </c>
      <c s="50" t="str">
        <f>IF('S.D.PASTE SHEET'!Y916="","",'S.D.PASTE SHEET'!Y916)</f>
        <v/>
      </c>
      <c s="50" t="str">
        <f>IF('S.D.PASTE SHEET'!Z916="","",'S.D.PASTE SHEET'!Z916)</f>
        <v/>
      </c>
      <c s="50" t="str">
        <f>IF('S.D.PASTE SHEET'!AA916="","",'S.D.PASTE SHEET'!AA916)</f>
        <v/>
      </c>
      <c s="50" t="str">
        <f>IF('S.D.PASTE SHEET'!AB916="","",'S.D.PASTE SHEET'!AB916)</f>
        <v/>
      </c>
      <c s="50" t="str">
        <f>IF('S.D.PASTE SHEET'!AC916="","",'S.D.PASTE SHEET'!AC916)</f>
        <v/>
      </c>
      <c s="50" t="str">
        <f>IF('S.D.PASTE SHEET'!AD916="","",'S.D.PASTE SHEET'!AD916)</f>
        <v/>
      </c>
      <c s="52"/>
      <c s="48" t="str">
        <f>IF(AK916="","",IF(AK916&gt;0,COUNT($AG$2:AG916),""))</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IF(BC916="","",IF(BC916&gt;0,COUNT($AY$2:AY916),""))</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17" spans="1:66" ht="15.75" customHeight="1">
      <c r="A917" s="50" t="str">
        <f>IF('S.D.PASTE SHEET'!A917="","",'S.D.PASTE SHEET'!A917)</f>
        <v/>
      </c>
      <c s="50" t="str">
        <f>IF('S.D.PASTE SHEET'!B917="","",'S.D.PASTE SHEET'!B917)</f>
        <v/>
      </c>
      <c s="50" t="str">
        <f>IF('S.D.PASTE SHEET'!C917="","",'S.D.PASTE SHEET'!C917)</f>
        <v/>
      </c>
      <c s="51" t="str">
        <f>IF('S.D.PASTE SHEET'!D917="","",'S.D.PASTE SHEET'!D917)</f>
        <v/>
      </c>
      <c s="50" t="str">
        <f>IF('S.D.PASTE SHEET'!E917="","",UPPER('S.D.PASTE SHEET'!E917))</f>
        <v/>
      </c>
      <c s="50" t="str">
        <f>IF('S.D.PASTE SHEET'!F917="","",'S.D.PASTE SHEET'!F917)</f>
        <v/>
      </c>
      <c s="50" t="str">
        <f>IF('S.D.PASTE SHEET'!G917="","",UPPER('S.D.PASTE SHEET'!G917))</f>
        <v/>
      </c>
      <c s="50" t="str">
        <f>IF('S.D.PASTE SHEET'!H917="","",UPPER('S.D.PASTE SHEET'!H917))</f>
        <v/>
      </c>
      <c s="50" t="str">
        <f>IF('S.D.PASTE SHEET'!I917="","",'S.D.PASTE SHEET'!I917)</f>
        <v/>
      </c>
      <c s="51" t="str">
        <f>IF('S.D.PASTE SHEET'!J917="","",'S.D.PASTE SHEET'!J917)</f>
        <v/>
      </c>
      <c s="50" t="str">
        <f>IF('S.D.PASTE SHEET'!K917="","",'S.D.PASTE SHEET'!K917)</f>
        <v/>
      </c>
      <c s="50" t="str">
        <f>IF('S.D.PASTE SHEET'!L917="","",'S.D.PASTE SHEET'!L917)</f>
        <v/>
      </c>
      <c s="50" t="str">
        <f>IF('S.D.PASTE SHEET'!M917="","",'S.D.PASTE SHEET'!M917)</f>
        <v/>
      </c>
      <c s="50" t="str">
        <f>IF('S.D.PASTE SHEET'!N917="","",'S.D.PASTE SHEET'!N917)</f>
        <v/>
      </c>
      <c s="50" t="str">
        <f>IF('S.D.PASTE SHEET'!O917="","",'S.D.PASTE SHEET'!O917)</f>
        <v/>
      </c>
      <c s="50" t="str">
        <f>IF('S.D.PASTE SHEET'!P917="","",'S.D.PASTE SHEET'!P917)</f>
        <v/>
      </c>
      <c s="50" t="str">
        <f>IF('S.D.PASTE SHEET'!Q917="","",'S.D.PASTE SHEET'!Q917)</f>
        <v/>
      </c>
      <c s="50" t="str">
        <f>IF('S.D.PASTE SHEET'!R917="","",'S.D.PASTE SHEET'!R917)</f>
        <v/>
      </c>
      <c s="50" t="str">
        <f>IF('S.D.PASTE SHEET'!S917="","",'S.D.PASTE SHEET'!S917)</f>
        <v/>
      </c>
      <c s="50" t="str">
        <f>IF('S.D.PASTE SHEET'!T917="","",'S.D.PASTE SHEET'!T917)</f>
        <v/>
      </c>
      <c s="50" t="str">
        <f>IF('S.D.PASTE SHEET'!U917="","",'S.D.PASTE SHEET'!U917)</f>
        <v/>
      </c>
      <c s="50" t="str">
        <f>IF('S.D.PASTE SHEET'!V917="","",'S.D.PASTE SHEET'!V917)</f>
        <v/>
      </c>
      <c s="50" t="str">
        <f>IF('S.D.PASTE SHEET'!W917="","",'S.D.PASTE SHEET'!W917)</f>
        <v/>
      </c>
      <c s="50" t="str">
        <f>IF('S.D.PASTE SHEET'!X917="","",'S.D.PASTE SHEET'!X917)</f>
        <v/>
      </c>
      <c s="50" t="str">
        <f>IF('S.D.PASTE SHEET'!Y917="","",'S.D.PASTE SHEET'!Y917)</f>
        <v/>
      </c>
      <c s="50" t="str">
        <f>IF('S.D.PASTE SHEET'!Z917="","",'S.D.PASTE SHEET'!Z917)</f>
        <v/>
      </c>
      <c s="50" t="str">
        <f>IF('S.D.PASTE SHEET'!AA917="","",'S.D.PASTE SHEET'!AA917)</f>
        <v/>
      </c>
      <c s="50" t="str">
        <f>IF('S.D.PASTE SHEET'!AB917="","",'S.D.PASTE SHEET'!AB917)</f>
        <v/>
      </c>
      <c s="50" t="str">
        <f>IF('S.D.PASTE SHEET'!AC917="","",'S.D.PASTE SHEET'!AC917)</f>
        <v/>
      </c>
      <c s="50" t="str">
        <f>IF('S.D.PASTE SHEET'!AD917="","",'S.D.PASTE SHEET'!AD917)</f>
        <v/>
      </c>
      <c s="52"/>
      <c s="48" t="str">
        <f>IF(AK917="","",IF(AK917&gt;0,COUNT($AG$2:AG917),""))</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IF(BC917="","",IF(BC917&gt;0,COUNT($AY$2:AY917),""))</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18" spans="1:66" ht="15.75" customHeight="1">
      <c r="A918" s="50" t="str">
        <f>IF('S.D.PASTE SHEET'!A918="","",'S.D.PASTE SHEET'!A918)</f>
        <v/>
      </c>
      <c s="50" t="str">
        <f>IF('S.D.PASTE SHEET'!B918="","",'S.D.PASTE SHEET'!B918)</f>
        <v/>
      </c>
      <c s="50" t="str">
        <f>IF('S.D.PASTE SHEET'!C918="","",'S.D.PASTE SHEET'!C918)</f>
        <v/>
      </c>
      <c s="51" t="str">
        <f>IF('S.D.PASTE SHEET'!D918="","",'S.D.PASTE SHEET'!D918)</f>
        <v/>
      </c>
      <c s="50" t="str">
        <f>IF('S.D.PASTE SHEET'!E918="","",UPPER('S.D.PASTE SHEET'!E918))</f>
        <v/>
      </c>
      <c s="50" t="str">
        <f>IF('S.D.PASTE SHEET'!F918="","",'S.D.PASTE SHEET'!F918)</f>
        <v/>
      </c>
      <c s="50" t="str">
        <f>IF('S.D.PASTE SHEET'!G918="","",UPPER('S.D.PASTE SHEET'!G918))</f>
        <v/>
      </c>
      <c s="50" t="str">
        <f>IF('S.D.PASTE SHEET'!H918="","",UPPER('S.D.PASTE SHEET'!H918))</f>
        <v/>
      </c>
      <c s="50" t="str">
        <f>IF('S.D.PASTE SHEET'!I918="","",'S.D.PASTE SHEET'!I918)</f>
        <v/>
      </c>
      <c s="51" t="str">
        <f>IF('S.D.PASTE SHEET'!J918="","",'S.D.PASTE SHEET'!J918)</f>
        <v/>
      </c>
      <c s="50" t="str">
        <f>IF('S.D.PASTE SHEET'!K918="","",'S.D.PASTE SHEET'!K918)</f>
        <v/>
      </c>
      <c s="50" t="str">
        <f>IF('S.D.PASTE SHEET'!L918="","",'S.D.PASTE SHEET'!L918)</f>
        <v/>
      </c>
      <c s="50" t="str">
        <f>IF('S.D.PASTE SHEET'!M918="","",'S.D.PASTE SHEET'!M918)</f>
        <v/>
      </c>
      <c s="50" t="str">
        <f>IF('S.D.PASTE SHEET'!N918="","",'S.D.PASTE SHEET'!N918)</f>
        <v/>
      </c>
      <c s="50" t="str">
        <f>IF('S.D.PASTE SHEET'!O918="","",'S.D.PASTE SHEET'!O918)</f>
        <v/>
      </c>
      <c s="50" t="str">
        <f>IF('S.D.PASTE SHEET'!P918="","",'S.D.PASTE SHEET'!P918)</f>
        <v/>
      </c>
      <c s="50" t="str">
        <f>IF('S.D.PASTE SHEET'!Q918="","",'S.D.PASTE SHEET'!Q918)</f>
        <v/>
      </c>
      <c s="50" t="str">
        <f>IF('S.D.PASTE SHEET'!R918="","",'S.D.PASTE SHEET'!R918)</f>
        <v/>
      </c>
      <c s="50" t="str">
        <f>IF('S.D.PASTE SHEET'!S918="","",'S.D.PASTE SHEET'!S918)</f>
        <v/>
      </c>
      <c s="50" t="str">
        <f>IF('S.D.PASTE SHEET'!T918="","",'S.D.PASTE SHEET'!T918)</f>
        <v/>
      </c>
      <c s="50" t="str">
        <f>IF('S.D.PASTE SHEET'!U918="","",'S.D.PASTE SHEET'!U918)</f>
        <v/>
      </c>
      <c s="50" t="str">
        <f>IF('S.D.PASTE SHEET'!V918="","",'S.D.PASTE SHEET'!V918)</f>
        <v/>
      </c>
      <c s="50" t="str">
        <f>IF('S.D.PASTE SHEET'!W918="","",'S.D.PASTE SHEET'!W918)</f>
        <v/>
      </c>
      <c s="50" t="str">
        <f>IF('S.D.PASTE SHEET'!X918="","",'S.D.PASTE SHEET'!X918)</f>
        <v/>
      </c>
      <c s="50" t="str">
        <f>IF('S.D.PASTE SHEET'!Y918="","",'S.D.PASTE SHEET'!Y918)</f>
        <v/>
      </c>
      <c s="50" t="str">
        <f>IF('S.D.PASTE SHEET'!Z918="","",'S.D.PASTE SHEET'!Z918)</f>
        <v/>
      </c>
      <c s="50" t="str">
        <f>IF('S.D.PASTE SHEET'!AA918="","",'S.D.PASTE SHEET'!AA918)</f>
        <v/>
      </c>
      <c s="50" t="str">
        <f>IF('S.D.PASTE SHEET'!AB918="","",'S.D.PASTE SHEET'!AB918)</f>
        <v/>
      </c>
      <c s="50" t="str">
        <f>IF('S.D.PASTE SHEET'!AC918="","",'S.D.PASTE SHEET'!AC918)</f>
        <v/>
      </c>
      <c s="50" t="str">
        <f>IF('S.D.PASTE SHEET'!AD918="","",'S.D.PASTE SHEET'!AD918)</f>
        <v/>
      </c>
      <c s="52"/>
      <c s="48" t="str">
        <f>IF(AK918="","",IF(AK918&gt;0,COUNT($AG$2:AG918),""))</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IF(BC918="","",IF(BC918&gt;0,COUNT($AY$2:AY918),""))</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19" spans="1:66" ht="15.75" customHeight="1">
      <c r="A919" s="50" t="str">
        <f>IF('S.D.PASTE SHEET'!A919="","",'S.D.PASTE SHEET'!A919)</f>
        <v/>
      </c>
      <c s="50" t="str">
        <f>IF('S.D.PASTE SHEET'!B919="","",'S.D.PASTE SHEET'!B919)</f>
        <v/>
      </c>
      <c s="50" t="str">
        <f>IF('S.D.PASTE SHEET'!C919="","",'S.D.PASTE SHEET'!C919)</f>
        <v/>
      </c>
      <c s="51" t="str">
        <f>IF('S.D.PASTE SHEET'!D919="","",'S.D.PASTE SHEET'!D919)</f>
        <v/>
      </c>
      <c s="50" t="str">
        <f>IF('S.D.PASTE SHEET'!E919="","",UPPER('S.D.PASTE SHEET'!E919))</f>
        <v/>
      </c>
      <c s="50" t="str">
        <f>IF('S.D.PASTE SHEET'!F919="","",'S.D.PASTE SHEET'!F919)</f>
        <v/>
      </c>
      <c s="50" t="str">
        <f>IF('S.D.PASTE SHEET'!G919="","",UPPER('S.D.PASTE SHEET'!G919))</f>
        <v/>
      </c>
      <c s="50" t="str">
        <f>IF('S.D.PASTE SHEET'!H919="","",UPPER('S.D.PASTE SHEET'!H919))</f>
        <v/>
      </c>
      <c s="50" t="str">
        <f>IF('S.D.PASTE SHEET'!I919="","",'S.D.PASTE SHEET'!I919)</f>
        <v/>
      </c>
      <c s="51" t="str">
        <f>IF('S.D.PASTE SHEET'!J919="","",'S.D.PASTE SHEET'!J919)</f>
        <v/>
      </c>
      <c s="50" t="str">
        <f>IF('S.D.PASTE SHEET'!K919="","",'S.D.PASTE SHEET'!K919)</f>
        <v/>
      </c>
      <c s="50" t="str">
        <f>IF('S.D.PASTE SHEET'!L919="","",'S.D.PASTE SHEET'!L919)</f>
        <v/>
      </c>
      <c s="50" t="str">
        <f>IF('S.D.PASTE SHEET'!M919="","",'S.D.PASTE SHEET'!M919)</f>
        <v/>
      </c>
      <c s="50" t="str">
        <f>IF('S.D.PASTE SHEET'!N919="","",'S.D.PASTE SHEET'!N919)</f>
        <v/>
      </c>
      <c s="50" t="str">
        <f>IF('S.D.PASTE SHEET'!O919="","",'S.D.PASTE SHEET'!O919)</f>
        <v/>
      </c>
      <c s="50" t="str">
        <f>IF('S.D.PASTE SHEET'!P919="","",'S.D.PASTE SHEET'!P919)</f>
        <v/>
      </c>
      <c s="50" t="str">
        <f>IF('S.D.PASTE SHEET'!Q919="","",'S.D.PASTE SHEET'!Q919)</f>
        <v/>
      </c>
      <c s="50" t="str">
        <f>IF('S.D.PASTE SHEET'!R919="","",'S.D.PASTE SHEET'!R919)</f>
        <v/>
      </c>
      <c s="50" t="str">
        <f>IF('S.D.PASTE SHEET'!S919="","",'S.D.PASTE SHEET'!S919)</f>
        <v/>
      </c>
      <c s="50" t="str">
        <f>IF('S.D.PASTE SHEET'!T919="","",'S.D.PASTE SHEET'!T919)</f>
        <v/>
      </c>
      <c s="50" t="str">
        <f>IF('S.D.PASTE SHEET'!U919="","",'S.D.PASTE SHEET'!U919)</f>
        <v/>
      </c>
      <c s="50" t="str">
        <f>IF('S.D.PASTE SHEET'!V919="","",'S.D.PASTE SHEET'!V919)</f>
        <v/>
      </c>
      <c s="50" t="str">
        <f>IF('S.D.PASTE SHEET'!W919="","",'S.D.PASTE SHEET'!W919)</f>
        <v/>
      </c>
      <c s="50" t="str">
        <f>IF('S.D.PASTE SHEET'!X919="","",'S.D.PASTE SHEET'!X919)</f>
        <v/>
      </c>
      <c s="50" t="str">
        <f>IF('S.D.PASTE SHEET'!Y919="","",'S.D.PASTE SHEET'!Y919)</f>
        <v/>
      </c>
      <c s="50" t="str">
        <f>IF('S.D.PASTE SHEET'!Z919="","",'S.D.PASTE SHEET'!Z919)</f>
        <v/>
      </c>
      <c s="50" t="str">
        <f>IF('S.D.PASTE SHEET'!AA919="","",'S.D.PASTE SHEET'!AA919)</f>
        <v/>
      </c>
      <c s="50" t="str">
        <f>IF('S.D.PASTE SHEET'!AB919="","",'S.D.PASTE SHEET'!AB919)</f>
        <v/>
      </c>
      <c s="50" t="str">
        <f>IF('S.D.PASTE SHEET'!AC919="","",'S.D.PASTE SHEET'!AC919)</f>
        <v/>
      </c>
      <c s="50" t="str">
        <f>IF('S.D.PASTE SHEET'!AD919="","",'S.D.PASTE SHEET'!AD919)</f>
        <v/>
      </c>
      <c s="52"/>
      <c s="48" t="str">
        <f>IF(AK919="","",IF(AK919&gt;0,COUNT($AG$2:AG919),""))</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IF(BC919="","",IF(BC919&gt;0,COUNT($AY$2:AY919),""))</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20" spans="1:66" ht="15.75" customHeight="1">
      <c r="A920" s="50" t="str">
        <f>IF('S.D.PASTE SHEET'!A920="","",'S.D.PASTE SHEET'!A920)</f>
        <v/>
      </c>
      <c s="50" t="str">
        <f>IF('S.D.PASTE SHEET'!B920="","",'S.D.PASTE SHEET'!B920)</f>
        <v/>
      </c>
      <c s="50" t="str">
        <f>IF('S.D.PASTE SHEET'!C920="","",'S.D.PASTE SHEET'!C920)</f>
        <v/>
      </c>
      <c s="51" t="str">
        <f>IF('S.D.PASTE SHEET'!D920="","",'S.D.PASTE SHEET'!D920)</f>
        <v/>
      </c>
      <c s="50" t="str">
        <f>IF('S.D.PASTE SHEET'!E920="","",UPPER('S.D.PASTE SHEET'!E920))</f>
        <v/>
      </c>
      <c s="50" t="str">
        <f>IF('S.D.PASTE SHEET'!F920="","",'S.D.PASTE SHEET'!F920)</f>
        <v/>
      </c>
      <c s="50" t="str">
        <f>IF('S.D.PASTE SHEET'!G920="","",UPPER('S.D.PASTE SHEET'!G920))</f>
        <v/>
      </c>
      <c s="50" t="str">
        <f>IF('S.D.PASTE SHEET'!H920="","",UPPER('S.D.PASTE SHEET'!H920))</f>
        <v/>
      </c>
      <c s="50" t="str">
        <f>IF('S.D.PASTE SHEET'!I920="","",'S.D.PASTE SHEET'!I920)</f>
        <v/>
      </c>
      <c s="51" t="str">
        <f>IF('S.D.PASTE SHEET'!J920="","",'S.D.PASTE SHEET'!J920)</f>
        <v/>
      </c>
      <c s="50" t="str">
        <f>IF('S.D.PASTE SHEET'!K920="","",'S.D.PASTE SHEET'!K920)</f>
        <v/>
      </c>
      <c s="50" t="str">
        <f>IF('S.D.PASTE SHEET'!L920="","",'S.D.PASTE SHEET'!L920)</f>
        <v/>
      </c>
      <c s="50" t="str">
        <f>IF('S.D.PASTE SHEET'!M920="","",'S.D.PASTE SHEET'!M920)</f>
        <v/>
      </c>
      <c s="50" t="str">
        <f>IF('S.D.PASTE SHEET'!N920="","",'S.D.PASTE SHEET'!N920)</f>
        <v/>
      </c>
      <c s="50" t="str">
        <f>IF('S.D.PASTE SHEET'!O920="","",'S.D.PASTE SHEET'!O920)</f>
        <v/>
      </c>
      <c s="50" t="str">
        <f>IF('S.D.PASTE SHEET'!P920="","",'S.D.PASTE SHEET'!P920)</f>
        <v/>
      </c>
      <c s="50" t="str">
        <f>IF('S.D.PASTE SHEET'!Q920="","",'S.D.PASTE SHEET'!Q920)</f>
        <v/>
      </c>
      <c s="50" t="str">
        <f>IF('S.D.PASTE SHEET'!R920="","",'S.D.PASTE SHEET'!R920)</f>
        <v/>
      </c>
      <c s="50" t="str">
        <f>IF('S.D.PASTE SHEET'!S920="","",'S.D.PASTE SHEET'!S920)</f>
        <v/>
      </c>
      <c s="50" t="str">
        <f>IF('S.D.PASTE SHEET'!T920="","",'S.D.PASTE SHEET'!T920)</f>
        <v/>
      </c>
      <c s="50" t="str">
        <f>IF('S.D.PASTE SHEET'!U920="","",'S.D.PASTE SHEET'!U920)</f>
        <v/>
      </c>
      <c s="50" t="str">
        <f>IF('S.D.PASTE SHEET'!V920="","",'S.D.PASTE SHEET'!V920)</f>
        <v/>
      </c>
      <c s="50" t="str">
        <f>IF('S.D.PASTE SHEET'!W920="","",'S.D.PASTE SHEET'!W920)</f>
        <v/>
      </c>
      <c s="50" t="str">
        <f>IF('S.D.PASTE SHEET'!X920="","",'S.D.PASTE SHEET'!X920)</f>
        <v/>
      </c>
      <c s="50" t="str">
        <f>IF('S.D.PASTE SHEET'!Y920="","",'S.D.PASTE SHEET'!Y920)</f>
        <v/>
      </c>
      <c s="50" t="str">
        <f>IF('S.D.PASTE SHEET'!Z920="","",'S.D.PASTE SHEET'!Z920)</f>
        <v/>
      </c>
      <c s="50" t="str">
        <f>IF('S.D.PASTE SHEET'!AA920="","",'S.D.PASTE SHEET'!AA920)</f>
        <v/>
      </c>
      <c s="50" t="str">
        <f>IF('S.D.PASTE SHEET'!AB920="","",'S.D.PASTE SHEET'!AB920)</f>
        <v/>
      </c>
      <c s="50" t="str">
        <f>IF('S.D.PASTE SHEET'!AC920="","",'S.D.PASTE SHEET'!AC920)</f>
        <v/>
      </c>
      <c s="50" t="str">
        <f>IF('S.D.PASTE SHEET'!AD920="","",'S.D.PASTE SHEET'!AD920)</f>
        <v/>
      </c>
      <c s="52"/>
      <c s="48" t="str">
        <f>IF(AK920="","",IF(AK920&gt;0,COUNT($AG$2:AG920),""))</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IF(BC920="","",IF(BC920&gt;0,COUNT($AY$2:AY920),""))</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21" spans="1:66" ht="15.75" customHeight="1">
      <c r="A921" s="50" t="str">
        <f>IF('S.D.PASTE SHEET'!A921="","",'S.D.PASTE SHEET'!A921)</f>
        <v/>
      </c>
      <c s="50" t="str">
        <f>IF('S.D.PASTE SHEET'!B921="","",'S.D.PASTE SHEET'!B921)</f>
        <v/>
      </c>
      <c s="50" t="str">
        <f>IF('S.D.PASTE SHEET'!C921="","",'S.D.PASTE SHEET'!C921)</f>
        <v/>
      </c>
      <c s="51" t="str">
        <f>IF('S.D.PASTE SHEET'!D921="","",'S.D.PASTE SHEET'!D921)</f>
        <v/>
      </c>
      <c s="50" t="str">
        <f>IF('S.D.PASTE SHEET'!E921="","",UPPER('S.D.PASTE SHEET'!E921))</f>
        <v/>
      </c>
      <c s="50" t="str">
        <f>IF('S.D.PASTE SHEET'!F921="","",'S.D.PASTE SHEET'!F921)</f>
        <v/>
      </c>
      <c s="50" t="str">
        <f>IF('S.D.PASTE SHEET'!G921="","",UPPER('S.D.PASTE SHEET'!G921))</f>
        <v/>
      </c>
      <c s="50" t="str">
        <f>IF('S.D.PASTE SHEET'!H921="","",UPPER('S.D.PASTE SHEET'!H921))</f>
        <v/>
      </c>
      <c s="50" t="str">
        <f>IF('S.D.PASTE SHEET'!I921="","",'S.D.PASTE SHEET'!I921)</f>
        <v/>
      </c>
      <c s="51" t="str">
        <f>IF('S.D.PASTE SHEET'!J921="","",'S.D.PASTE SHEET'!J921)</f>
        <v/>
      </c>
      <c s="50" t="str">
        <f>IF('S.D.PASTE SHEET'!K921="","",'S.D.PASTE SHEET'!K921)</f>
        <v/>
      </c>
      <c s="50" t="str">
        <f>IF('S.D.PASTE SHEET'!L921="","",'S.D.PASTE SHEET'!L921)</f>
        <v/>
      </c>
      <c s="50" t="str">
        <f>IF('S.D.PASTE SHEET'!M921="","",'S.D.PASTE SHEET'!M921)</f>
        <v/>
      </c>
      <c s="50" t="str">
        <f>IF('S.D.PASTE SHEET'!N921="","",'S.D.PASTE SHEET'!N921)</f>
        <v/>
      </c>
      <c s="50" t="str">
        <f>IF('S.D.PASTE SHEET'!O921="","",'S.D.PASTE SHEET'!O921)</f>
        <v/>
      </c>
      <c s="50" t="str">
        <f>IF('S.D.PASTE SHEET'!P921="","",'S.D.PASTE SHEET'!P921)</f>
        <v/>
      </c>
      <c s="50" t="str">
        <f>IF('S.D.PASTE SHEET'!Q921="","",'S.D.PASTE SHEET'!Q921)</f>
        <v/>
      </c>
      <c s="50" t="str">
        <f>IF('S.D.PASTE SHEET'!R921="","",'S.D.PASTE SHEET'!R921)</f>
        <v/>
      </c>
      <c s="50" t="str">
        <f>IF('S.D.PASTE SHEET'!S921="","",'S.D.PASTE SHEET'!S921)</f>
        <v/>
      </c>
      <c s="50" t="str">
        <f>IF('S.D.PASTE SHEET'!T921="","",'S.D.PASTE SHEET'!T921)</f>
        <v/>
      </c>
      <c s="50" t="str">
        <f>IF('S.D.PASTE SHEET'!U921="","",'S.D.PASTE SHEET'!U921)</f>
        <v/>
      </c>
      <c s="50" t="str">
        <f>IF('S.D.PASTE SHEET'!V921="","",'S.D.PASTE SHEET'!V921)</f>
        <v/>
      </c>
      <c s="50" t="str">
        <f>IF('S.D.PASTE SHEET'!W921="","",'S.D.PASTE SHEET'!W921)</f>
        <v/>
      </c>
      <c s="50" t="str">
        <f>IF('S.D.PASTE SHEET'!X921="","",'S.D.PASTE SHEET'!X921)</f>
        <v/>
      </c>
      <c s="50" t="str">
        <f>IF('S.D.PASTE SHEET'!Y921="","",'S.D.PASTE SHEET'!Y921)</f>
        <v/>
      </c>
      <c s="50" t="str">
        <f>IF('S.D.PASTE SHEET'!Z921="","",'S.D.PASTE SHEET'!Z921)</f>
        <v/>
      </c>
      <c s="50" t="str">
        <f>IF('S.D.PASTE SHEET'!AA921="","",'S.D.PASTE SHEET'!AA921)</f>
        <v/>
      </c>
      <c s="50" t="str">
        <f>IF('S.D.PASTE SHEET'!AB921="","",'S.D.PASTE SHEET'!AB921)</f>
        <v/>
      </c>
      <c s="50" t="str">
        <f>IF('S.D.PASTE SHEET'!AC921="","",'S.D.PASTE SHEET'!AC921)</f>
        <v/>
      </c>
      <c s="50" t="str">
        <f>IF('S.D.PASTE SHEET'!AD921="","",'S.D.PASTE SHEET'!AD921)</f>
        <v/>
      </c>
      <c s="52"/>
      <c s="48" t="str">
        <f>IF(AK921="","",IF(AK921&gt;0,COUNT($AG$2:AG921),""))</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IF(BC921="","",IF(BC921&gt;0,COUNT($AY$2:AY921),""))</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22" spans="1:66" ht="15.75" customHeight="1">
      <c r="A922" s="50" t="str">
        <f>IF('S.D.PASTE SHEET'!A922="","",'S.D.PASTE SHEET'!A922)</f>
        <v/>
      </c>
      <c s="50" t="str">
        <f>IF('S.D.PASTE SHEET'!B922="","",'S.D.PASTE SHEET'!B922)</f>
        <v/>
      </c>
      <c s="50" t="str">
        <f>IF('S.D.PASTE SHEET'!C922="","",'S.D.PASTE SHEET'!C922)</f>
        <v/>
      </c>
      <c s="51" t="str">
        <f>IF('S.D.PASTE SHEET'!D922="","",'S.D.PASTE SHEET'!D922)</f>
        <v/>
      </c>
      <c s="50" t="str">
        <f>IF('S.D.PASTE SHEET'!E922="","",UPPER('S.D.PASTE SHEET'!E922))</f>
        <v/>
      </c>
      <c s="50" t="str">
        <f>IF('S.D.PASTE SHEET'!F922="","",'S.D.PASTE SHEET'!F922)</f>
        <v/>
      </c>
      <c s="50" t="str">
        <f>IF('S.D.PASTE SHEET'!G922="","",UPPER('S.D.PASTE SHEET'!G922))</f>
        <v/>
      </c>
      <c s="50" t="str">
        <f>IF('S.D.PASTE SHEET'!H922="","",UPPER('S.D.PASTE SHEET'!H922))</f>
        <v/>
      </c>
      <c s="50" t="str">
        <f>IF('S.D.PASTE SHEET'!I922="","",'S.D.PASTE SHEET'!I922)</f>
        <v/>
      </c>
      <c s="51" t="str">
        <f>IF('S.D.PASTE SHEET'!J922="","",'S.D.PASTE SHEET'!J922)</f>
        <v/>
      </c>
      <c s="50" t="str">
        <f>IF('S.D.PASTE SHEET'!K922="","",'S.D.PASTE SHEET'!K922)</f>
        <v/>
      </c>
      <c s="50" t="str">
        <f>IF('S.D.PASTE SHEET'!L922="","",'S.D.PASTE SHEET'!L922)</f>
        <v/>
      </c>
      <c s="50" t="str">
        <f>IF('S.D.PASTE SHEET'!M922="","",'S.D.PASTE SHEET'!M922)</f>
        <v/>
      </c>
      <c s="50" t="str">
        <f>IF('S.D.PASTE SHEET'!N922="","",'S.D.PASTE SHEET'!N922)</f>
        <v/>
      </c>
      <c s="50" t="str">
        <f>IF('S.D.PASTE SHEET'!O922="","",'S.D.PASTE SHEET'!O922)</f>
        <v/>
      </c>
      <c s="50" t="str">
        <f>IF('S.D.PASTE SHEET'!P922="","",'S.D.PASTE SHEET'!P922)</f>
        <v/>
      </c>
      <c s="50" t="str">
        <f>IF('S.D.PASTE SHEET'!Q922="","",'S.D.PASTE SHEET'!Q922)</f>
        <v/>
      </c>
      <c s="50" t="str">
        <f>IF('S.D.PASTE SHEET'!R922="","",'S.D.PASTE SHEET'!R922)</f>
        <v/>
      </c>
      <c s="50" t="str">
        <f>IF('S.D.PASTE SHEET'!S922="","",'S.D.PASTE SHEET'!S922)</f>
        <v/>
      </c>
      <c s="50" t="str">
        <f>IF('S.D.PASTE SHEET'!T922="","",'S.D.PASTE SHEET'!T922)</f>
        <v/>
      </c>
      <c s="50" t="str">
        <f>IF('S.D.PASTE SHEET'!U922="","",'S.D.PASTE SHEET'!U922)</f>
        <v/>
      </c>
      <c s="50" t="str">
        <f>IF('S.D.PASTE SHEET'!V922="","",'S.D.PASTE SHEET'!V922)</f>
        <v/>
      </c>
      <c s="50" t="str">
        <f>IF('S.D.PASTE SHEET'!W922="","",'S.D.PASTE SHEET'!W922)</f>
        <v/>
      </c>
      <c s="50" t="str">
        <f>IF('S.D.PASTE SHEET'!X922="","",'S.D.PASTE SHEET'!X922)</f>
        <v/>
      </c>
      <c s="50" t="str">
        <f>IF('S.D.PASTE SHEET'!Y922="","",'S.D.PASTE SHEET'!Y922)</f>
        <v/>
      </c>
      <c s="50" t="str">
        <f>IF('S.D.PASTE SHEET'!Z922="","",'S.D.PASTE SHEET'!Z922)</f>
        <v/>
      </c>
      <c s="50" t="str">
        <f>IF('S.D.PASTE SHEET'!AA922="","",'S.D.PASTE SHEET'!AA922)</f>
        <v/>
      </c>
      <c s="50" t="str">
        <f>IF('S.D.PASTE SHEET'!AB922="","",'S.D.PASTE SHEET'!AB922)</f>
        <v/>
      </c>
      <c s="50" t="str">
        <f>IF('S.D.PASTE SHEET'!AC922="","",'S.D.PASTE SHEET'!AC922)</f>
        <v/>
      </c>
      <c s="50" t="str">
        <f>IF('S.D.PASTE SHEET'!AD922="","",'S.D.PASTE SHEET'!AD922)</f>
        <v/>
      </c>
      <c s="52"/>
      <c s="48" t="str">
        <f>IF(AK922="","",IF(AK922&gt;0,COUNT($AG$2:AG922),""))</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IF(BC922="","",IF(BC922&gt;0,COUNT($AY$2:AY922),""))</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23" spans="1:66" ht="15.75" customHeight="1">
      <c r="A923" s="50" t="str">
        <f>IF('S.D.PASTE SHEET'!A923="","",'S.D.PASTE SHEET'!A923)</f>
        <v/>
      </c>
      <c s="50" t="str">
        <f>IF('S.D.PASTE SHEET'!B923="","",'S.D.PASTE SHEET'!B923)</f>
        <v/>
      </c>
      <c s="50" t="str">
        <f>IF('S.D.PASTE SHEET'!C923="","",'S.D.PASTE SHEET'!C923)</f>
        <v/>
      </c>
      <c s="51" t="str">
        <f>IF('S.D.PASTE SHEET'!D923="","",'S.D.PASTE SHEET'!D923)</f>
        <v/>
      </c>
      <c s="50" t="str">
        <f>IF('S.D.PASTE SHEET'!E923="","",UPPER('S.D.PASTE SHEET'!E923))</f>
        <v/>
      </c>
      <c s="50" t="str">
        <f>IF('S.D.PASTE SHEET'!F923="","",'S.D.PASTE SHEET'!F923)</f>
        <v/>
      </c>
      <c s="50" t="str">
        <f>IF('S.D.PASTE SHEET'!G923="","",UPPER('S.D.PASTE SHEET'!G923))</f>
        <v/>
      </c>
      <c s="50" t="str">
        <f>IF('S.D.PASTE SHEET'!H923="","",UPPER('S.D.PASTE SHEET'!H923))</f>
        <v/>
      </c>
      <c s="50" t="str">
        <f>IF('S.D.PASTE SHEET'!I923="","",'S.D.PASTE SHEET'!I923)</f>
        <v/>
      </c>
      <c s="51" t="str">
        <f>IF('S.D.PASTE SHEET'!J923="","",'S.D.PASTE SHEET'!J923)</f>
        <v/>
      </c>
      <c s="50" t="str">
        <f>IF('S.D.PASTE SHEET'!K923="","",'S.D.PASTE SHEET'!K923)</f>
        <v/>
      </c>
      <c s="50" t="str">
        <f>IF('S.D.PASTE SHEET'!L923="","",'S.D.PASTE SHEET'!L923)</f>
        <v/>
      </c>
      <c s="50" t="str">
        <f>IF('S.D.PASTE SHEET'!M923="","",'S.D.PASTE SHEET'!M923)</f>
        <v/>
      </c>
      <c s="50" t="str">
        <f>IF('S.D.PASTE SHEET'!N923="","",'S.D.PASTE SHEET'!N923)</f>
        <v/>
      </c>
      <c s="50" t="str">
        <f>IF('S.D.PASTE SHEET'!O923="","",'S.D.PASTE SHEET'!O923)</f>
        <v/>
      </c>
      <c s="50" t="str">
        <f>IF('S.D.PASTE SHEET'!P923="","",'S.D.PASTE SHEET'!P923)</f>
        <v/>
      </c>
      <c s="50" t="str">
        <f>IF('S.D.PASTE SHEET'!Q923="","",'S.D.PASTE SHEET'!Q923)</f>
        <v/>
      </c>
      <c s="50" t="str">
        <f>IF('S.D.PASTE SHEET'!R923="","",'S.D.PASTE SHEET'!R923)</f>
        <v/>
      </c>
      <c s="50" t="str">
        <f>IF('S.D.PASTE SHEET'!S923="","",'S.D.PASTE SHEET'!S923)</f>
        <v/>
      </c>
      <c s="50" t="str">
        <f>IF('S.D.PASTE SHEET'!T923="","",'S.D.PASTE SHEET'!T923)</f>
        <v/>
      </c>
      <c s="50" t="str">
        <f>IF('S.D.PASTE SHEET'!U923="","",'S.D.PASTE SHEET'!U923)</f>
        <v/>
      </c>
      <c s="50" t="str">
        <f>IF('S.D.PASTE SHEET'!V923="","",'S.D.PASTE SHEET'!V923)</f>
        <v/>
      </c>
      <c s="50" t="str">
        <f>IF('S.D.PASTE SHEET'!W923="","",'S.D.PASTE SHEET'!W923)</f>
        <v/>
      </c>
      <c s="50" t="str">
        <f>IF('S.D.PASTE SHEET'!X923="","",'S.D.PASTE SHEET'!X923)</f>
        <v/>
      </c>
      <c s="50" t="str">
        <f>IF('S.D.PASTE SHEET'!Y923="","",'S.D.PASTE SHEET'!Y923)</f>
        <v/>
      </c>
      <c s="50" t="str">
        <f>IF('S.D.PASTE SHEET'!Z923="","",'S.D.PASTE SHEET'!Z923)</f>
        <v/>
      </c>
      <c s="50" t="str">
        <f>IF('S.D.PASTE SHEET'!AA923="","",'S.D.PASTE SHEET'!AA923)</f>
        <v/>
      </c>
      <c s="50" t="str">
        <f>IF('S.D.PASTE SHEET'!AB923="","",'S.D.PASTE SHEET'!AB923)</f>
        <v/>
      </c>
      <c s="50" t="str">
        <f>IF('S.D.PASTE SHEET'!AC923="","",'S.D.PASTE SHEET'!AC923)</f>
        <v/>
      </c>
      <c s="50" t="str">
        <f>IF('S.D.PASTE SHEET'!AD923="","",'S.D.PASTE SHEET'!AD923)</f>
        <v/>
      </c>
      <c s="52"/>
      <c s="48" t="str">
        <f>IF(AK923="","",IF(AK923&gt;0,COUNT($AG$2:AG923),""))</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IF(BC923="","",IF(BC923&gt;0,COUNT($AY$2:AY923),""))</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24" spans="1:66" ht="15.75" customHeight="1">
      <c r="A924" s="50" t="str">
        <f>IF('S.D.PASTE SHEET'!A924="","",'S.D.PASTE SHEET'!A924)</f>
        <v/>
      </c>
      <c s="50" t="str">
        <f>IF('S.D.PASTE SHEET'!B924="","",'S.D.PASTE SHEET'!B924)</f>
        <v/>
      </c>
      <c s="50" t="str">
        <f>IF('S.D.PASTE SHEET'!C924="","",'S.D.PASTE SHEET'!C924)</f>
        <v/>
      </c>
      <c s="51" t="str">
        <f>IF('S.D.PASTE SHEET'!D924="","",'S.D.PASTE SHEET'!D924)</f>
        <v/>
      </c>
      <c s="50" t="str">
        <f>IF('S.D.PASTE SHEET'!E924="","",UPPER('S.D.PASTE SHEET'!E924))</f>
        <v/>
      </c>
      <c s="50" t="str">
        <f>IF('S.D.PASTE SHEET'!F924="","",'S.D.PASTE SHEET'!F924)</f>
        <v/>
      </c>
      <c s="50" t="str">
        <f>IF('S.D.PASTE SHEET'!G924="","",UPPER('S.D.PASTE SHEET'!G924))</f>
        <v/>
      </c>
      <c s="50" t="str">
        <f>IF('S.D.PASTE SHEET'!H924="","",UPPER('S.D.PASTE SHEET'!H924))</f>
        <v/>
      </c>
      <c s="50" t="str">
        <f>IF('S.D.PASTE SHEET'!I924="","",'S.D.PASTE SHEET'!I924)</f>
        <v/>
      </c>
      <c s="51" t="str">
        <f>IF('S.D.PASTE SHEET'!J924="","",'S.D.PASTE SHEET'!J924)</f>
        <v/>
      </c>
      <c s="50" t="str">
        <f>IF('S.D.PASTE SHEET'!K924="","",'S.D.PASTE SHEET'!K924)</f>
        <v/>
      </c>
      <c s="50" t="str">
        <f>IF('S.D.PASTE SHEET'!L924="","",'S.D.PASTE SHEET'!L924)</f>
        <v/>
      </c>
      <c s="50" t="str">
        <f>IF('S.D.PASTE SHEET'!M924="","",'S.D.PASTE SHEET'!M924)</f>
        <v/>
      </c>
      <c s="50" t="str">
        <f>IF('S.D.PASTE SHEET'!N924="","",'S.D.PASTE SHEET'!N924)</f>
        <v/>
      </c>
      <c s="50" t="str">
        <f>IF('S.D.PASTE SHEET'!O924="","",'S.D.PASTE SHEET'!O924)</f>
        <v/>
      </c>
      <c s="50" t="str">
        <f>IF('S.D.PASTE SHEET'!P924="","",'S.D.PASTE SHEET'!P924)</f>
        <v/>
      </c>
      <c s="50" t="str">
        <f>IF('S.D.PASTE SHEET'!Q924="","",'S.D.PASTE SHEET'!Q924)</f>
        <v/>
      </c>
      <c s="50" t="str">
        <f>IF('S.D.PASTE SHEET'!R924="","",'S.D.PASTE SHEET'!R924)</f>
        <v/>
      </c>
      <c s="50" t="str">
        <f>IF('S.D.PASTE SHEET'!S924="","",'S.D.PASTE SHEET'!S924)</f>
        <v/>
      </c>
      <c s="50" t="str">
        <f>IF('S.D.PASTE SHEET'!T924="","",'S.D.PASTE SHEET'!T924)</f>
        <v/>
      </c>
      <c s="50" t="str">
        <f>IF('S.D.PASTE SHEET'!U924="","",'S.D.PASTE SHEET'!U924)</f>
        <v/>
      </c>
      <c s="50" t="str">
        <f>IF('S.D.PASTE SHEET'!V924="","",'S.D.PASTE SHEET'!V924)</f>
        <v/>
      </c>
      <c s="50" t="str">
        <f>IF('S.D.PASTE SHEET'!W924="","",'S.D.PASTE SHEET'!W924)</f>
        <v/>
      </c>
      <c s="50" t="str">
        <f>IF('S.D.PASTE SHEET'!X924="","",'S.D.PASTE SHEET'!X924)</f>
        <v/>
      </c>
      <c s="50" t="str">
        <f>IF('S.D.PASTE SHEET'!Y924="","",'S.D.PASTE SHEET'!Y924)</f>
        <v/>
      </c>
      <c s="50" t="str">
        <f>IF('S.D.PASTE SHEET'!Z924="","",'S.D.PASTE SHEET'!Z924)</f>
        <v/>
      </c>
      <c s="50" t="str">
        <f>IF('S.D.PASTE SHEET'!AA924="","",'S.D.PASTE SHEET'!AA924)</f>
        <v/>
      </c>
      <c s="50" t="str">
        <f>IF('S.D.PASTE SHEET'!AB924="","",'S.D.PASTE SHEET'!AB924)</f>
        <v/>
      </c>
      <c s="50" t="str">
        <f>IF('S.D.PASTE SHEET'!AC924="","",'S.D.PASTE SHEET'!AC924)</f>
        <v/>
      </c>
      <c s="50" t="str">
        <f>IF('S.D.PASTE SHEET'!AD924="","",'S.D.PASTE SHEET'!AD924)</f>
        <v/>
      </c>
      <c s="52"/>
      <c s="48" t="str">
        <f>IF(AK924="","",IF(AK924&gt;0,COUNT($AG$2:AG924),""))</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IF(BC924="","",IF(BC924&gt;0,COUNT($AY$2:AY924),""))</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25" spans="1:66" ht="15.75" customHeight="1">
      <c r="A925" s="50" t="str">
        <f>IF('S.D.PASTE SHEET'!A925="","",'S.D.PASTE SHEET'!A925)</f>
        <v/>
      </c>
      <c s="50" t="str">
        <f>IF('S.D.PASTE SHEET'!B925="","",'S.D.PASTE SHEET'!B925)</f>
        <v/>
      </c>
      <c s="50" t="str">
        <f>IF('S.D.PASTE SHEET'!C925="","",'S.D.PASTE SHEET'!C925)</f>
        <v/>
      </c>
      <c s="51" t="str">
        <f>IF('S.D.PASTE SHEET'!D925="","",'S.D.PASTE SHEET'!D925)</f>
        <v/>
      </c>
      <c s="50" t="str">
        <f>IF('S.D.PASTE SHEET'!E925="","",UPPER('S.D.PASTE SHEET'!E925))</f>
        <v/>
      </c>
      <c s="50" t="str">
        <f>IF('S.D.PASTE SHEET'!F925="","",'S.D.PASTE SHEET'!F925)</f>
        <v/>
      </c>
      <c s="50" t="str">
        <f>IF('S.D.PASTE SHEET'!G925="","",UPPER('S.D.PASTE SHEET'!G925))</f>
        <v/>
      </c>
      <c s="50" t="str">
        <f>IF('S.D.PASTE SHEET'!H925="","",UPPER('S.D.PASTE SHEET'!H925))</f>
        <v/>
      </c>
      <c s="50" t="str">
        <f>IF('S.D.PASTE SHEET'!I925="","",'S.D.PASTE SHEET'!I925)</f>
        <v/>
      </c>
      <c s="51" t="str">
        <f>IF('S.D.PASTE SHEET'!J925="","",'S.D.PASTE SHEET'!J925)</f>
        <v/>
      </c>
      <c s="50" t="str">
        <f>IF('S.D.PASTE SHEET'!K925="","",'S.D.PASTE SHEET'!K925)</f>
        <v/>
      </c>
      <c s="50" t="str">
        <f>IF('S.D.PASTE SHEET'!L925="","",'S.D.PASTE SHEET'!L925)</f>
        <v/>
      </c>
      <c s="50" t="str">
        <f>IF('S.D.PASTE SHEET'!M925="","",'S.D.PASTE SHEET'!M925)</f>
        <v/>
      </c>
      <c s="50" t="str">
        <f>IF('S.D.PASTE SHEET'!N925="","",'S.D.PASTE SHEET'!N925)</f>
        <v/>
      </c>
      <c s="50" t="str">
        <f>IF('S.D.PASTE SHEET'!O925="","",'S.D.PASTE SHEET'!O925)</f>
        <v/>
      </c>
      <c s="50" t="str">
        <f>IF('S.D.PASTE SHEET'!P925="","",'S.D.PASTE SHEET'!P925)</f>
        <v/>
      </c>
      <c s="50" t="str">
        <f>IF('S.D.PASTE SHEET'!Q925="","",'S.D.PASTE SHEET'!Q925)</f>
        <v/>
      </c>
      <c s="50" t="str">
        <f>IF('S.D.PASTE SHEET'!R925="","",'S.D.PASTE SHEET'!R925)</f>
        <v/>
      </c>
      <c s="50" t="str">
        <f>IF('S.D.PASTE SHEET'!S925="","",'S.D.PASTE SHEET'!S925)</f>
        <v/>
      </c>
      <c s="50" t="str">
        <f>IF('S.D.PASTE SHEET'!T925="","",'S.D.PASTE SHEET'!T925)</f>
        <v/>
      </c>
      <c s="50" t="str">
        <f>IF('S.D.PASTE SHEET'!U925="","",'S.D.PASTE SHEET'!U925)</f>
        <v/>
      </c>
      <c s="50" t="str">
        <f>IF('S.D.PASTE SHEET'!V925="","",'S.D.PASTE SHEET'!V925)</f>
        <v/>
      </c>
      <c s="50" t="str">
        <f>IF('S.D.PASTE SHEET'!W925="","",'S.D.PASTE SHEET'!W925)</f>
        <v/>
      </c>
      <c s="50" t="str">
        <f>IF('S.D.PASTE SHEET'!X925="","",'S.D.PASTE SHEET'!X925)</f>
        <v/>
      </c>
      <c s="50" t="str">
        <f>IF('S.D.PASTE SHEET'!Y925="","",'S.D.PASTE SHEET'!Y925)</f>
        <v/>
      </c>
      <c s="50" t="str">
        <f>IF('S.D.PASTE SHEET'!Z925="","",'S.D.PASTE SHEET'!Z925)</f>
        <v/>
      </c>
      <c s="50" t="str">
        <f>IF('S.D.PASTE SHEET'!AA925="","",'S.D.PASTE SHEET'!AA925)</f>
        <v/>
      </c>
      <c s="50" t="str">
        <f>IF('S.D.PASTE SHEET'!AB925="","",'S.D.PASTE SHEET'!AB925)</f>
        <v/>
      </c>
      <c s="50" t="str">
        <f>IF('S.D.PASTE SHEET'!AC925="","",'S.D.PASTE SHEET'!AC925)</f>
        <v/>
      </c>
      <c s="50" t="str">
        <f>IF('S.D.PASTE SHEET'!AD925="","",'S.D.PASTE SHEET'!AD925)</f>
        <v/>
      </c>
      <c s="52"/>
      <c s="48" t="str">
        <f>IF(AK925="","",IF(AK925&gt;0,COUNT($AG$2:AG925),""))</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IF(BC925="","",IF(BC925&gt;0,COUNT($AY$2:AY925),""))</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26" spans="1:66" ht="15.75" customHeight="1">
      <c r="A926" s="50" t="str">
        <f>IF('S.D.PASTE SHEET'!A926="","",'S.D.PASTE SHEET'!A926)</f>
        <v/>
      </c>
      <c s="50" t="str">
        <f>IF('S.D.PASTE SHEET'!B926="","",'S.D.PASTE SHEET'!B926)</f>
        <v/>
      </c>
      <c s="50" t="str">
        <f>IF('S.D.PASTE SHEET'!C926="","",'S.D.PASTE SHEET'!C926)</f>
        <v/>
      </c>
      <c s="51" t="str">
        <f>IF('S.D.PASTE SHEET'!D926="","",'S.D.PASTE SHEET'!D926)</f>
        <v/>
      </c>
      <c s="50" t="str">
        <f>IF('S.D.PASTE SHEET'!E926="","",UPPER('S.D.PASTE SHEET'!E926))</f>
        <v/>
      </c>
      <c s="50" t="str">
        <f>IF('S.D.PASTE SHEET'!F926="","",'S.D.PASTE SHEET'!F926)</f>
        <v/>
      </c>
      <c s="50" t="str">
        <f>IF('S.D.PASTE SHEET'!G926="","",UPPER('S.D.PASTE SHEET'!G926))</f>
        <v/>
      </c>
      <c s="50" t="str">
        <f>IF('S.D.PASTE SHEET'!H926="","",UPPER('S.D.PASTE SHEET'!H926))</f>
        <v/>
      </c>
      <c s="50" t="str">
        <f>IF('S.D.PASTE SHEET'!I926="","",'S.D.PASTE SHEET'!I926)</f>
        <v/>
      </c>
      <c s="51" t="str">
        <f>IF('S.D.PASTE SHEET'!J926="","",'S.D.PASTE SHEET'!J926)</f>
        <v/>
      </c>
      <c s="50" t="str">
        <f>IF('S.D.PASTE SHEET'!K926="","",'S.D.PASTE SHEET'!K926)</f>
        <v/>
      </c>
      <c s="50" t="str">
        <f>IF('S.D.PASTE SHEET'!L926="","",'S.D.PASTE SHEET'!L926)</f>
        <v/>
      </c>
      <c s="50" t="str">
        <f>IF('S.D.PASTE SHEET'!M926="","",'S.D.PASTE SHEET'!M926)</f>
        <v/>
      </c>
      <c s="50" t="str">
        <f>IF('S.D.PASTE SHEET'!N926="","",'S.D.PASTE SHEET'!N926)</f>
        <v/>
      </c>
      <c s="50" t="str">
        <f>IF('S.D.PASTE SHEET'!O926="","",'S.D.PASTE SHEET'!O926)</f>
        <v/>
      </c>
      <c s="50" t="str">
        <f>IF('S.D.PASTE SHEET'!P926="","",'S.D.PASTE SHEET'!P926)</f>
        <v/>
      </c>
      <c s="50" t="str">
        <f>IF('S.D.PASTE SHEET'!Q926="","",'S.D.PASTE SHEET'!Q926)</f>
        <v/>
      </c>
      <c s="50" t="str">
        <f>IF('S.D.PASTE SHEET'!R926="","",'S.D.PASTE SHEET'!R926)</f>
        <v/>
      </c>
      <c s="50" t="str">
        <f>IF('S.D.PASTE SHEET'!S926="","",'S.D.PASTE SHEET'!S926)</f>
        <v/>
      </c>
      <c s="50" t="str">
        <f>IF('S.D.PASTE SHEET'!T926="","",'S.D.PASTE SHEET'!T926)</f>
        <v/>
      </c>
      <c s="50" t="str">
        <f>IF('S.D.PASTE SHEET'!U926="","",'S.D.PASTE SHEET'!U926)</f>
        <v/>
      </c>
      <c s="50" t="str">
        <f>IF('S.D.PASTE SHEET'!V926="","",'S.D.PASTE SHEET'!V926)</f>
        <v/>
      </c>
      <c s="50" t="str">
        <f>IF('S.D.PASTE SHEET'!W926="","",'S.D.PASTE SHEET'!W926)</f>
        <v/>
      </c>
      <c s="50" t="str">
        <f>IF('S.D.PASTE SHEET'!X926="","",'S.D.PASTE SHEET'!X926)</f>
        <v/>
      </c>
      <c s="50" t="str">
        <f>IF('S.D.PASTE SHEET'!Y926="","",'S.D.PASTE SHEET'!Y926)</f>
        <v/>
      </c>
      <c s="50" t="str">
        <f>IF('S.D.PASTE SHEET'!Z926="","",'S.D.PASTE SHEET'!Z926)</f>
        <v/>
      </c>
      <c s="50" t="str">
        <f>IF('S.D.PASTE SHEET'!AA926="","",'S.D.PASTE SHEET'!AA926)</f>
        <v/>
      </c>
      <c s="50" t="str">
        <f>IF('S.D.PASTE SHEET'!AB926="","",'S.D.PASTE SHEET'!AB926)</f>
        <v/>
      </c>
      <c s="50" t="str">
        <f>IF('S.D.PASTE SHEET'!AC926="","",'S.D.PASTE SHEET'!AC926)</f>
        <v/>
      </c>
      <c s="50" t="str">
        <f>IF('S.D.PASTE SHEET'!AD926="","",'S.D.PASTE SHEET'!AD926)</f>
        <v/>
      </c>
      <c s="52"/>
      <c s="48" t="str">
        <f>IF(AK926="","",IF(AK926&gt;0,COUNT($AG$2:AG926),""))</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IF(BC926="","",IF(BC926&gt;0,COUNT($AY$2:AY926),""))</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27" spans="1:66" ht="15.75" customHeight="1">
      <c r="A927" s="50" t="str">
        <f>IF('S.D.PASTE SHEET'!A927="","",'S.D.PASTE SHEET'!A927)</f>
        <v/>
      </c>
      <c s="50" t="str">
        <f>IF('S.D.PASTE SHEET'!B927="","",'S.D.PASTE SHEET'!B927)</f>
        <v/>
      </c>
      <c s="50" t="str">
        <f>IF('S.D.PASTE SHEET'!C927="","",'S.D.PASTE SHEET'!C927)</f>
        <v/>
      </c>
      <c s="51" t="str">
        <f>IF('S.D.PASTE SHEET'!D927="","",'S.D.PASTE SHEET'!D927)</f>
        <v/>
      </c>
      <c s="50" t="str">
        <f>IF('S.D.PASTE SHEET'!E927="","",UPPER('S.D.PASTE SHEET'!E927))</f>
        <v/>
      </c>
      <c s="50" t="str">
        <f>IF('S.D.PASTE SHEET'!F927="","",'S.D.PASTE SHEET'!F927)</f>
        <v/>
      </c>
      <c s="50" t="str">
        <f>IF('S.D.PASTE SHEET'!G927="","",UPPER('S.D.PASTE SHEET'!G927))</f>
        <v/>
      </c>
      <c s="50" t="str">
        <f>IF('S.D.PASTE SHEET'!H927="","",UPPER('S.D.PASTE SHEET'!H927))</f>
        <v/>
      </c>
      <c s="50" t="str">
        <f>IF('S.D.PASTE SHEET'!I927="","",'S.D.PASTE SHEET'!I927)</f>
        <v/>
      </c>
      <c s="51" t="str">
        <f>IF('S.D.PASTE SHEET'!J927="","",'S.D.PASTE SHEET'!J927)</f>
        <v/>
      </c>
      <c s="50" t="str">
        <f>IF('S.D.PASTE SHEET'!K927="","",'S.D.PASTE SHEET'!K927)</f>
        <v/>
      </c>
      <c s="50" t="str">
        <f>IF('S.D.PASTE SHEET'!L927="","",'S.D.PASTE SHEET'!L927)</f>
        <v/>
      </c>
      <c s="50" t="str">
        <f>IF('S.D.PASTE SHEET'!M927="","",'S.D.PASTE SHEET'!M927)</f>
        <v/>
      </c>
      <c s="50" t="str">
        <f>IF('S.D.PASTE SHEET'!N927="","",'S.D.PASTE SHEET'!N927)</f>
        <v/>
      </c>
      <c s="50" t="str">
        <f>IF('S.D.PASTE SHEET'!O927="","",'S.D.PASTE SHEET'!O927)</f>
        <v/>
      </c>
      <c s="50" t="str">
        <f>IF('S.D.PASTE SHEET'!P927="","",'S.D.PASTE SHEET'!P927)</f>
        <v/>
      </c>
      <c s="50" t="str">
        <f>IF('S.D.PASTE SHEET'!Q927="","",'S.D.PASTE SHEET'!Q927)</f>
        <v/>
      </c>
      <c s="50" t="str">
        <f>IF('S.D.PASTE SHEET'!R927="","",'S.D.PASTE SHEET'!R927)</f>
        <v/>
      </c>
      <c s="50" t="str">
        <f>IF('S.D.PASTE SHEET'!S927="","",'S.D.PASTE SHEET'!S927)</f>
        <v/>
      </c>
      <c s="50" t="str">
        <f>IF('S.D.PASTE SHEET'!T927="","",'S.D.PASTE SHEET'!T927)</f>
        <v/>
      </c>
      <c s="50" t="str">
        <f>IF('S.D.PASTE SHEET'!U927="","",'S.D.PASTE SHEET'!U927)</f>
        <v/>
      </c>
      <c s="50" t="str">
        <f>IF('S.D.PASTE SHEET'!V927="","",'S.D.PASTE SHEET'!V927)</f>
        <v/>
      </c>
      <c s="50" t="str">
        <f>IF('S.D.PASTE SHEET'!W927="","",'S.D.PASTE SHEET'!W927)</f>
        <v/>
      </c>
      <c s="50" t="str">
        <f>IF('S.D.PASTE SHEET'!X927="","",'S.D.PASTE SHEET'!X927)</f>
        <v/>
      </c>
      <c s="50" t="str">
        <f>IF('S.D.PASTE SHEET'!Y927="","",'S.D.PASTE SHEET'!Y927)</f>
        <v/>
      </c>
      <c s="50" t="str">
        <f>IF('S.D.PASTE SHEET'!Z927="","",'S.D.PASTE SHEET'!Z927)</f>
        <v/>
      </c>
      <c s="50" t="str">
        <f>IF('S.D.PASTE SHEET'!AA927="","",'S.D.PASTE SHEET'!AA927)</f>
        <v/>
      </c>
      <c s="50" t="str">
        <f>IF('S.D.PASTE SHEET'!AB927="","",'S.D.PASTE SHEET'!AB927)</f>
        <v/>
      </c>
      <c s="50" t="str">
        <f>IF('S.D.PASTE SHEET'!AC927="","",'S.D.PASTE SHEET'!AC927)</f>
        <v/>
      </c>
      <c s="50" t="str">
        <f>IF('S.D.PASTE SHEET'!AD927="","",'S.D.PASTE SHEET'!AD927)</f>
        <v/>
      </c>
      <c s="52"/>
      <c s="48" t="str">
        <f>IF(AK927="","",IF(AK927&gt;0,COUNT($AG$2:AG927),""))</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IF(BC927="","",IF(BC927&gt;0,COUNT($AY$2:AY927),""))</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28" spans="1:66" ht="15.75" customHeight="1">
      <c r="A928" s="50" t="str">
        <f>IF('S.D.PASTE SHEET'!A928="","",'S.D.PASTE SHEET'!A928)</f>
        <v/>
      </c>
      <c s="50" t="str">
        <f>IF('S.D.PASTE SHEET'!B928="","",'S.D.PASTE SHEET'!B928)</f>
        <v/>
      </c>
      <c s="50" t="str">
        <f>IF('S.D.PASTE SHEET'!C928="","",'S.D.PASTE SHEET'!C928)</f>
        <v/>
      </c>
      <c s="51" t="str">
        <f>IF('S.D.PASTE SHEET'!D928="","",'S.D.PASTE SHEET'!D928)</f>
        <v/>
      </c>
      <c s="50" t="str">
        <f>IF('S.D.PASTE SHEET'!E928="","",UPPER('S.D.PASTE SHEET'!E928))</f>
        <v/>
      </c>
      <c s="50" t="str">
        <f>IF('S.D.PASTE SHEET'!F928="","",'S.D.PASTE SHEET'!F928)</f>
        <v/>
      </c>
      <c s="50" t="str">
        <f>IF('S.D.PASTE SHEET'!G928="","",UPPER('S.D.PASTE SHEET'!G928))</f>
        <v/>
      </c>
      <c s="50" t="str">
        <f>IF('S.D.PASTE SHEET'!H928="","",UPPER('S.D.PASTE SHEET'!H928))</f>
        <v/>
      </c>
      <c s="50" t="str">
        <f>IF('S.D.PASTE SHEET'!I928="","",'S.D.PASTE SHEET'!I928)</f>
        <v/>
      </c>
      <c s="51" t="str">
        <f>IF('S.D.PASTE SHEET'!J928="","",'S.D.PASTE SHEET'!J928)</f>
        <v/>
      </c>
      <c s="50" t="str">
        <f>IF('S.D.PASTE SHEET'!K928="","",'S.D.PASTE SHEET'!K928)</f>
        <v/>
      </c>
      <c s="50" t="str">
        <f>IF('S.D.PASTE SHEET'!L928="","",'S.D.PASTE SHEET'!L928)</f>
        <v/>
      </c>
      <c s="50" t="str">
        <f>IF('S.D.PASTE SHEET'!M928="","",'S.D.PASTE SHEET'!M928)</f>
        <v/>
      </c>
      <c s="50" t="str">
        <f>IF('S.D.PASTE SHEET'!N928="","",'S.D.PASTE SHEET'!N928)</f>
        <v/>
      </c>
      <c s="50" t="str">
        <f>IF('S.D.PASTE SHEET'!O928="","",'S.D.PASTE SHEET'!O928)</f>
        <v/>
      </c>
      <c s="50" t="str">
        <f>IF('S.D.PASTE SHEET'!P928="","",'S.D.PASTE SHEET'!P928)</f>
        <v/>
      </c>
      <c s="50" t="str">
        <f>IF('S.D.PASTE SHEET'!Q928="","",'S.D.PASTE SHEET'!Q928)</f>
        <v/>
      </c>
      <c s="50" t="str">
        <f>IF('S.D.PASTE SHEET'!R928="","",'S.D.PASTE SHEET'!R928)</f>
        <v/>
      </c>
      <c s="50" t="str">
        <f>IF('S.D.PASTE SHEET'!S928="","",'S.D.PASTE SHEET'!S928)</f>
        <v/>
      </c>
      <c s="50" t="str">
        <f>IF('S.D.PASTE SHEET'!T928="","",'S.D.PASTE SHEET'!T928)</f>
        <v/>
      </c>
      <c s="50" t="str">
        <f>IF('S.D.PASTE SHEET'!U928="","",'S.D.PASTE SHEET'!U928)</f>
        <v/>
      </c>
      <c s="50" t="str">
        <f>IF('S.D.PASTE SHEET'!V928="","",'S.D.PASTE SHEET'!V928)</f>
        <v/>
      </c>
      <c s="50" t="str">
        <f>IF('S.D.PASTE SHEET'!W928="","",'S.D.PASTE SHEET'!W928)</f>
        <v/>
      </c>
      <c s="50" t="str">
        <f>IF('S.D.PASTE SHEET'!X928="","",'S.D.PASTE SHEET'!X928)</f>
        <v/>
      </c>
      <c s="50" t="str">
        <f>IF('S.D.PASTE SHEET'!Y928="","",'S.D.PASTE SHEET'!Y928)</f>
        <v/>
      </c>
      <c s="50" t="str">
        <f>IF('S.D.PASTE SHEET'!Z928="","",'S.D.PASTE SHEET'!Z928)</f>
        <v/>
      </c>
      <c s="50" t="str">
        <f>IF('S.D.PASTE SHEET'!AA928="","",'S.D.PASTE SHEET'!AA928)</f>
        <v/>
      </c>
      <c s="50" t="str">
        <f>IF('S.D.PASTE SHEET'!AB928="","",'S.D.PASTE SHEET'!AB928)</f>
        <v/>
      </c>
      <c s="50" t="str">
        <f>IF('S.D.PASTE SHEET'!AC928="","",'S.D.PASTE SHEET'!AC928)</f>
        <v/>
      </c>
      <c s="50" t="str">
        <f>IF('S.D.PASTE SHEET'!AD928="","",'S.D.PASTE SHEET'!AD928)</f>
        <v/>
      </c>
      <c s="52"/>
      <c s="48" t="str">
        <f>IF(AK928="","",IF(AK928&gt;0,COUNT($AG$2:AG928),""))</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IF(BC928="","",IF(BC928&gt;0,COUNT($AY$2:AY928),""))</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29" spans="1:66" ht="15.75" customHeight="1">
      <c r="A929" s="50" t="str">
        <f>IF('S.D.PASTE SHEET'!A929="","",'S.D.PASTE SHEET'!A929)</f>
        <v/>
      </c>
      <c s="50" t="str">
        <f>IF('S.D.PASTE SHEET'!B929="","",'S.D.PASTE SHEET'!B929)</f>
        <v/>
      </c>
      <c s="50" t="str">
        <f>IF('S.D.PASTE SHEET'!C929="","",'S.D.PASTE SHEET'!C929)</f>
        <v/>
      </c>
      <c s="51" t="str">
        <f>IF('S.D.PASTE SHEET'!D929="","",'S.D.PASTE SHEET'!D929)</f>
        <v/>
      </c>
      <c s="50" t="str">
        <f>IF('S.D.PASTE SHEET'!E929="","",UPPER('S.D.PASTE SHEET'!E929))</f>
        <v/>
      </c>
      <c s="50" t="str">
        <f>IF('S.D.PASTE SHEET'!F929="","",'S.D.PASTE SHEET'!F929)</f>
        <v/>
      </c>
      <c s="50" t="str">
        <f>IF('S.D.PASTE SHEET'!G929="","",UPPER('S.D.PASTE SHEET'!G929))</f>
        <v/>
      </c>
      <c s="50" t="str">
        <f>IF('S.D.PASTE SHEET'!H929="","",UPPER('S.D.PASTE SHEET'!H929))</f>
        <v/>
      </c>
      <c s="50" t="str">
        <f>IF('S.D.PASTE SHEET'!I929="","",'S.D.PASTE SHEET'!I929)</f>
        <v/>
      </c>
      <c s="51" t="str">
        <f>IF('S.D.PASTE SHEET'!J929="","",'S.D.PASTE SHEET'!J929)</f>
        <v/>
      </c>
      <c s="50" t="str">
        <f>IF('S.D.PASTE SHEET'!K929="","",'S.D.PASTE SHEET'!K929)</f>
        <v/>
      </c>
      <c s="50" t="str">
        <f>IF('S.D.PASTE SHEET'!L929="","",'S.D.PASTE SHEET'!L929)</f>
        <v/>
      </c>
      <c s="50" t="str">
        <f>IF('S.D.PASTE SHEET'!M929="","",'S.D.PASTE SHEET'!M929)</f>
        <v/>
      </c>
      <c s="50" t="str">
        <f>IF('S.D.PASTE SHEET'!N929="","",'S.D.PASTE SHEET'!N929)</f>
        <v/>
      </c>
      <c s="50" t="str">
        <f>IF('S.D.PASTE SHEET'!O929="","",'S.D.PASTE SHEET'!O929)</f>
        <v/>
      </c>
      <c s="50" t="str">
        <f>IF('S.D.PASTE SHEET'!P929="","",'S.D.PASTE SHEET'!P929)</f>
        <v/>
      </c>
      <c s="50" t="str">
        <f>IF('S.D.PASTE SHEET'!Q929="","",'S.D.PASTE SHEET'!Q929)</f>
        <v/>
      </c>
      <c s="50" t="str">
        <f>IF('S.D.PASTE SHEET'!R929="","",'S.D.PASTE SHEET'!R929)</f>
        <v/>
      </c>
      <c s="50" t="str">
        <f>IF('S.D.PASTE SHEET'!S929="","",'S.D.PASTE SHEET'!S929)</f>
        <v/>
      </c>
      <c s="50" t="str">
        <f>IF('S.D.PASTE SHEET'!T929="","",'S.D.PASTE SHEET'!T929)</f>
        <v/>
      </c>
      <c s="50" t="str">
        <f>IF('S.D.PASTE SHEET'!U929="","",'S.D.PASTE SHEET'!U929)</f>
        <v/>
      </c>
      <c s="50" t="str">
        <f>IF('S.D.PASTE SHEET'!V929="","",'S.D.PASTE SHEET'!V929)</f>
        <v/>
      </c>
      <c s="50" t="str">
        <f>IF('S.D.PASTE SHEET'!W929="","",'S.D.PASTE SHEET'!W929)</f>
        <v/>
      </c>
      <c s="50" t="str">
        <f>IF('S.D.PASTE SHEET'!X929="","",'S.D.PASTE SHEET'!X929)</f>
        <v/>
      </c>
      <c s="50" t="str">
        <f>IF('S.D.PASTE SHEET'!Y929="","",'S.D.PASTE SHEET'!Y929)</f>
        <v/>
      </c>
      <c s="50" t="str">
        <f>IF('S.D.PASTE SHEET'!Z929="","",'S.D.PASTE SHEET'!Z929)</f>
        <v/>
      </c>
      <c s="50" t="str">
        <f>IF('S.D.PASTE SHEET'!AA929="","",'S.D.PASTE SHEET'!AA929)</f>
        <v/>
      </c>
      <c s="50" t="str">
        <f>IF('S.D.PASTE SHEET'!AB929="","",'S.D.PASTE SHEET'!AB929)</f>
        <v/>
      </c>
      <c s="50" t="str">
        <f>IF('S.D.PASTE SHEET'!AC929="","",'S.D.PASTE SHEET'!AC929)</f>
        <v/>
      </c>
      <c s="50" t="str">
        <f>IF('S.D.PASTE SHEET'!AD929="","",'S.D.PASTE SHEET'!AD929)</f>
        <v/>
      </c>
      <c s="52"/>
      <c s="48" t="str">
        <f>IF(AK929="","",IF(AK929&gt;0,COUNT($AG$2:AG929),""))</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IF(BC929="","",IF(BC929&gt;0,COUNT($AY$2:AY929),""))</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30" spans="1:66" ht="15.75" customHeight="1">
      <c r="A930" s="50" t="str">
        <f>IF('S.D.PASTE SHEET'!A930="","",'S.D.PASTE SHEET'!A930)</f>
        <v/>
      </c>
      <c s="50" t="str">
        <f>IF('S.D.PASTE SHEET'!B930="","",'S.D.PASTE SHEET'!B930)</f>
        <v/>
      </c>
      <c s="50" t="str">
        <f>IF('S.D.PASTE SHEET'!C930="","",'S.D.PASTE SHEET'!C930)</f>
        <v/>
      </c>
      <c s="51" t="str">
        <f>IF('S.D.PASTE SHEET'!D930="","",'S.D.PASTE SHEET'!D930)</f>
        <v/>
      </c>
      <c s="50" t="str">
        <f>IF('S.D.PASTE SHEET'!E930="","",UPPER('S.D.PASTE SHEET'!E930))</f>
        <v/>
      </c>
      <c s="50" t="str">
        <f>IF('S.D.PASTE SHEET'!F930="","",'S.D.PASTE SHEET'!F930)</f>
        <v/>
      </c>
      <c s="50" t="str">
        <f>IF('S.D.PASTE SHEET'!G930="","",UPPER('S.D.PASTE SHEET'!G930))</f>
        <v/>
      </c>
      <c s="50" t="str">
        <f>IF('S.D.PASTE SHEET'!H930="","",UPPER('S.D.PASTE SHEET'!H930))</f>
        <v/>
      </c>
      <c s="50" t="str">
        <f>IF('S.D.PASTE SHEET'!I930="","",'S.D.PASTE SHEET'!I930)</f>
        <v/>
      </c>
      <c s="51" t="str">
        <f>IF('S.D.PASTE SHEET'!J930="","",'S.D.PASTE SHEET'!J930)</f>
        <v/>
      </c>
      <c s="50" t="str">
        <f>IF('S.D.PASTE SHEET'!K930="","",'S.D.PASTE SHEET'!K930)</f>
        <v/>
      </c>
      <c s="50" t="str">
        <f>IF('S.D.PASTE SHEET'!L930="","",'S.D.PASTE SHEET'!L930)</f>
        <v/>
      </c>
      <c s="50" t="str">
        <f>IF('S.D.PASTE SHEET'!M930="","",'S.D.PASTE SHEET'!M930)</f>
        <v/>
      </c>
      <c s="50" t="str">
        <f>IF('S.D.PASTE SHEET'!N930="","",'S.D.PASTE SHEET'!N930)</f>
        <v/>
      </c>
      <c s="50" t="str">
        <f>IF('S.D.PASTE SHEET'!O930="","",'S.D.PASTE SHEET'!O930)</f>
        <v/>
      </c>
      <c s="50" t="str">
        <f>IF('S.D.PASTE SHEET'!P930="","",'S.D.PASTE SHEET'!P930)</f>
        <v/>
      </c>
      <c s="50" t="str">
        <f>IF('S.D.PASTE SHEET'!Q930="","",'S.D.PASTE SHEET'!Q930)</f>
        <v/>
      </c>
      <c s="50" t="str">
        <f>IF('S.D.PASTE SHEET'!R930="","",'S.D.PASTE SHEET'!R930)</f>
        <v/>
      </c>
      <c s="50" t="str">
        <f>IF('S.D.PASTE SHEET'!S930="","",'S.D.PASTE SHEET'!S930)</f>
        <v/>
      </c>
      <c s="50" t="str">
        <f>IF('S.D.PASTE SHEET'!T930="","",'S.D.PASTE SHEET'!T930)</f>
        <v/>
      </c>
      <c s="50" t="str">
        <f>IF('S.D.PASTE SHEET'!U930="","",'S.D.PASTE SHEET'!U930)</f>
        <v/>
      </c>
      <c s="50" t="str">
        <f>IF('S.D.PASTE SHEET'!V930="","",'S.D.PASTE SHEET'!V930)</f>
        <v/>
      </c>
      <c s="50" t="str">
        <f>IF('S.D.PASTE SHEET'!W930="","",'S.D.PASTE SHEET'!W930)</f>
        <v/>
      </c>
      <c s="50" t="str">
        <f>IF('S.D.PASTE SHEET'!X930="","",'S.D.PASTE SHEET'!X930)</f>
        <v/>
      </c>
      <c s="50" t="str">
        <f>IF('S.D.PASTE SHEET'!Y930="","",'S.D.PASTE SHEET'!Y930)</f>
        <v/>
      </c>
      <c s="50" t="str">
        <f>IF('S.D.PASTE SHEET'!Z930="","",'S.D.PASTE SHEET'!Z930)</f>
        <v/>
      </c>
      <c s="50" t="str">
        <f>IF('S.D.PASTE SHEET'!AA930="","",'S.D.PASTE SHEET'!AA930)</f>
        <v/>
      </c>
      <c s="50" t="str">
        <f>IF('S.D.PASTE SHEET'!AB930="","",'S.D.PASTE SHEET'!AB930)</f>
        <v/>
      </c>
      <c s="50" t="str">
        <f>IF('S.D.PASTE SHEET'!AC930="","",'S.D.PASTE SHEET'!AC930)</f>
        <v/>
      </c>
      <c s="50" t="str">
        <f>IF('S.D.PASTE SHEET'!AD930="","",'S.D.PASTE SHEET'!AD930)</f>
        <v/>
      </c>
      <c s="52"/>
      <c s="48" t="str">
        <f>IF(AK930="","",IF(AK930&gt;0,COUNT($AG$2:AG930),""))</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IF(BC930="","",IF(BC930&gt;0,COUNT($AY$2:AY930),""))</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31" spans="1:66" ht="15.75" customHeight="1">
      <c r="A931" s="50" t="str">
        <f>IF('S.D.PASTE SHEET'!A931="","",'S.D.PASTE SHEET'!A931)</f>
        <v/>
      </c>
      <c s="50" t="str">
        <f>IF('S.D.PASTE SHEET'!B931="","",'S.D.PASTE SHEET'!B931)</f>
        <v/>
      </c>
      <c s="50" t="str">
        <f>IF('S.D.PASTE SHEET'!C931="","",'S.D.PASTE SHEET'!C931)</f>
        <v/>
      </c>
      <c s="51" t="str">
        <f>IF('S.D.PASTE SHEET'!D931="","",'S.D.PASTE SHEET'!D931)</f>
        <v/>
      </c>
      <c s="50" t="str">
        <f>IF('S.D.PASTE SHEET'!E931="","",UPPER('S.D.PASTE SHEET'!E931))</f>
        <v/>
      </c>
      <c s="50" t="str">
        <f>IF('S.D.PASTE SHEET'!F931="","",'S.D.PASTE SHEET'!F931)</f>
        <v/>
      </c>
      <c s="50" t="str">
        <f>IF('S.D.PASTE SHEET'!G931="","",UPPER('S.D.PASTE SHEET'!G931))</f>
        <v/>
      </c>
      <c s="50" t="str">
        <f>IF('S.D.PASTE SHEET'!H931="","",UPPER('S.D.PASTE SHEET'!H931))</f>
        <v/>
      </c>
      <c s="50" t="str">
        <f>IF('S.D.PASTE SHEET'!I931="","",'S.D.PASTE SHEET'!I931)</f>
        <v/>
      </c>
      <c s="51" t="str">
        <f>IF('S.D.PASTE SHEET'!J931="","",'S.D.PASTE SHEET'!J931)</f>
        <v/>
      </c>
      <c s="50" t="str">
        <f>IF('S.D.PASTE SHEET'!K931="","",'S.D.PASTE SHEET'!K931)</f>
        <v/>
      </c>
      <c s="50" t="str">
        <f>IF('S.D.PASTE SHEET'!L931="","",'S.D.PASTE SHEET'!L931)</f>
        <v/>
      </c>
      <c s="50" t="str">
        <f>IF('S.D.PASTE SHEET'!M931="","",'S.D.PASTE SHEET'!M931)</f>
        <v/>
      </c>
      <c s="50" t="str">
        <f>IF('S.D.PASTE SHEET'!N931="","",'S.D.PASTE SHEET'!N931)</f>
        <v/>
      </c>
      <c s="50" t="str">
        <f>IF('S.D.PASTE SHEET'!O931="","",'S.D.PASTE SHEET'!O931)</f>
        <v/>
      </c>
      <c s="50" t="str">
        <f>IF('S.D.PASTE SHEET'!P931="","",'S.D.PASTE SHEET'!P931)</f>
        <v/>
      </c>
      <c s="50" t="str">
        <f>IF('S.D.PASTE SHEET'!Q931="","",'S.D.PASTE SHEET'!Q931)</f>
        <v/>
      </c>
      <c s="50" t="str">
        <f>IF('S.D.PASTE SHEET'!R931="","",'S.D.PASTE SHEET'!R931)</f>
        <v/>
      </c>
      <c s="50" t="str">
        <f>IF('S.D.PASTE SHEET'!S931="","",'S.D.PASTE SHEET'!S931)</f>
        <v/>
      </c>
      <c s="50" t="str">
        <f>IF('S.D.PASTE SHEET'!T931="","",'S.D.PASTE SHEET'!T931)</f>
        <v/>
      </c>
      <c s="50" t="str">
        <f>IF('S.D.PASTE SHEET'!U931="","",'S.D.PASTE SHEET'!U931)</f>
        <v/>
      </c>
      <c s="50" t="str">
        <f>IF('S.D.PASTE SHEET'!V931="","",'S.D.PASTE SHEET'!V931)</f>
        <v/>
      </c>
      <c s="50" t="str">
        <f>IF('S.D.PASTE SHEET'!W931="","",'S.D.PASTE SHEET'!W931)</f>
        <v/>
      </c>
      <c s="50" t="str">
        <f>IF('S.D.PASTE SHEET'!X931="","",'S.D.PASTE SHEET'!X931)</f>
        <v/>
      </c>
      <c s="50" t="str">
        <f>IF('S.D.PASTE SHEET'!Y931="","",'S.D.PASTE SHEET'!Y931)</f>
        <v/>
      </c>
      <c s="50" t="str">
        <f>IF('S.D.PASTE SHEET'!Z931="","",'S.D.PASTE SHEET'!Z931)</f>
        <v/>
      </c>
      <c s="50" t="str">
        <f>IF('S.D.PASTE SHEET'!AA931="","",'S.D.PASTE SHEET'!AA931)</f>
        <v/>
      </c>
      <c s="50" t="str">
        <f>IF('S.D.PASTE SHEET'!AB931="","",'S.D.PASTE SHEET'!AB931)</f>
        <v/>
      </c>
      <c s="50" t="str">
        <f>IF('S.D.PASTE SHEET'!AC931="","",'S.D.PASTE SHEET'!AC931)</f>
        <v/>
      </c>
      <c s="50" t="str">
        <f>IF('S.D.PASTE SHEET'!AD931="","",'S.D.PASTE SHEET'!AD931)</f>
        <v/>
      </c>
      <c s="52"/>
      <c s="48" t="str">
        <f>IF(AK931="","",IF(AK931&gt;0,COUNT($AG$2:AG931),""))</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IF(BC931="","",IF(BC931&gt;0,COUNT($AY$2:AY931),""))</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32" spans="1:66" ht="15.75" customHeight="1">
      <c r="A932" s="50" t="str">
        <f>IF('S.D.PASTE SHEET'!A932="","",'S.D.PASTE SHEET'!A932)</f>
        <v/>
      </c>
      <c s="50" t="str">
        <f>IF('S.D.PASTE SHEET'!B932="","",'S.D.PASTE SHEET'!B932)</f>
        <v/>
      </c>
      <c s="50" t="str">
        <f>IF('S.D.PASTE SHEET'!C932="","",'S.D.PASTE SHEET'!C932)</f>
        <v/>
      </c>
      <c s="51" t="str">
        <f>IF('S.D.PASTE SHEET'!D932="","",'S.D.PASTE SHEET'!D932)</f>
        <v/>
      </c>
      <c s="50" t="str">
        <f>IF('S.D.PASTE SHEET'!E932="","",UPPER('S.D.PASTE SHEET'!E932))</f>
        <v/>
      </c>
      <c s="50" t="str">
        <f>IF('S.D.PASTE SHEET'!F932="","",'S.D.PASTE SHEET'!F932)</f>
        <v/>
      </c>
      <c s="50" t="str">
        <f>IF('S.D.PASTE SHEET'!G932="","",UPPER('S.D.PASTE SHEET'!G932))</f>
        <v/>
      </c>
      <c s="50" t="str">
        <f>IF('S.D.PASTE SHEET'!H932="","",UPPER('S.D.PASTE SHEET'!H932))</f>
        <v/>
      </c>
      <c s="50" t="str">
        <f>IF('S.D.PASTE SHEET'!I932="","",'S.D.PASTE SHEET'!I932)</f>
        <v/>
      </c>
      <c s="51" t="str">
        <f>IF('S.D.PASTE SHEET'!J932="","",'S.D.PASTE SHEET'!J932)</f>
        <v/>
      </c>
      <c s="50" t="str">
        <f>IF('S.D.PASTE SHEET'!K932="","",'S.D.PASTE SHEET'!K932)</f>
        <v/>
      </c>
      <c s="50" t="str">
        <f>IF('S.D.PASTE SHEET'!L932="","",'S.D.PASTE SHEET'!L932)</f>
        <v/>
      </c>
      <c s="50" t="str">
        <f>IF('S.D.PASTE SHEET'!M932="","",'S.D.PASTE SHEET'!M932)</f>
        <v/>
      </c>
      <c s="50" t="str">
        <f>IF('S.D.PASTE SHEET'!N932="","",'S.D.PASTE SHEET'!N932)</f>
        <v/>
      </c>
      <c s="50" t="str">
        <f>IF('S.D.PASTE SHEET'!O932="","",'S.D.PASTE SHEET'!O932)</f>
        <v/>
      </c>
      <c s="50" t="str">
        <f>IF('S.D.PASTE SHEET'!P932="","",'S.D.PASTE SHEET'!P932)</f>
        <v/>
      </c>
      <c s="50" t="str">
        <f>IF('S.D.PASTE SHEET'!Q932="","",'S.D.PASTE SHEET'!Q932)</f>
        <v/>
      </c>
      <c s="50" t="str">
        <f>IF('S.D.PASTE SHEET'!R932="","",'S.D.PASTE SHEET'!R932)</f>
        <v/>
      </c>
      <c s="50" t="str">
        <f>IF('S.D.PASTE SHEET'!S932="","",'S.D.PASTE SHEET'!S932)</f>
        <v/>
      </c>
      <c s="50" t="str">
        <f>IF('S.D.PASTE SHEET'!T932="","",'S.D.PASTE SHEET'!T932)</f>
        <v/>
      </c>
      <c s="50" t="str">
        <f>IF('S.D.PASTE SHEET'!U932="","",'S.D.PASTE SHEET'!U932)</f>
        <v/>
      </c>
      <c s="50" t="str">
        <f>IF('S.D.PASTE SHEET'!V932="","",'S.D.PASTE SHEET'!V932)</f>
        <v/>
      </c>
      <c s="50" t="str">
        <f>IF('S.D.PASTE SHEET'!W932="","",'S.D.PASTE SHEET'!W932)</f>
        <v/>
      </c>
      <c s="50" t="str">
        <f>IF('S.D.PASTE SHEET'!X932="","",'S.D.PASTE SHEET'!X932)</f>
        <v/>
      </c>
      <c s="50" t="str">
        <f>IF('S.D.PASTE SHEET'!Y932="","",'S.D.PASTE SHEET'!Y932)</f>
        <v/>
      </c>
      <c s="50" t="str">
        <f>IF('S.D.PASTE SHEET'!Z932="","",'S.D.PASTE SHEET'!Z932)</f>
        <v/>
      </c>
      <c s="50" t="str">
        <f>IF('S.D.PASTE SHEET'!AA932="","",'S.D.PASTE SHEET'!AA932)</f>
        <v/>
      </c>
      <c s="50" t="str">
        <f>IF('S.D.PASTE SHEET'!AB932="","",'S.D.PASTE SHEET'!AB932)</f>
        <v/>
      </c>
      <c s="50" t="str">
        <f>IF('S.D.PASTE SHEET'!AC932="","",'S.D.PASTE SHEET'!AC932)</f>
        <v/>
      </c>
      <c s="50" t="str">
        <f>IF('S.D.PASTE SHEET'!AD932="","",'S.D.PASTE SHEET'!AD932)</f>
        <v/>
      </c>
      <c s="52"/>
      <c s="48" t="str">
        <f>IF(AK932="","",IF(AK932&gt;0,COUNT($AG$2:AG932),""))</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IF(BC932="","",IF(BC932&gt;0,COUNT($AY$2:AY932),""))</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33" spans="1:66" ht="15.75" customHeight="1">
      <c r="A933" s="50" t="str">
        <f>IF('S.D.PASTE SHEET'!A933="","",'S.D.PASTE SHEET'!A933)</f>
        <v/>
      </c>
      <c s="50" t="str">
        <f>IF('S.D.PASTE SHEET'!B933="","",'S.D.PASTE SHEET'!B933)</f>
        <v/>
      </c>
      <c s="50" t="str">
        <f>IF('S.D.PASTE SHEET'!C933="","",'S.D.PASTE SHEET'!C933)</f>
        <v/>
      </c>
      <c s="51" t="str">
        <f>IF('S.D.PASTE SHEET'!D933="","",'S.D.PASTE SHEET'!D933)</f>
        <v/>
      </c>
      <c s="50" t="str">
        <f>IF('S.D.PASTE SHEET'!E933="","",UPPER('S.D.PASTE SHEET'!E933))</f>
        <v/>
      </c>
      <c s="50" t="str">
        <f>IF('S.D.PASTE SHEET'!F933="","",'S.D.PASTE SHEET'!F933)</f>
        <v/>
      </c>
      <c s="50" t="str">
        <f>IF('S.D.PASTE SHEET'!G933="","",UPPER('S.D.PASTE SHEET'!G933))</f>
        <v/>
      </c>
      <c s="50" t="str">
        <f>IF('S.D.PASTE SHEET'!H933="","",UPPER('S.D.PASTE SHEET'!H933))</f>
        <v/>
      </c>
      <c s="50" t="str">
        <f>IF('S.D.PASTE SHEET'!I933="","",'S.D.PASTE SHEET'!I933)</f>
        <v/>
      </c>
      <c s="51" t="str">
        <f>IF('S.D.PASTE SHEET'!J933="","",'S.D.PASTE SHEET'!J933)</f>
        <v/>
      </c>
      <c s="50" t="str">
        <f>IF('S.D.PASTE SHEET'!K933="","",'S.D.PASTE SHEET'!K933)</f>
        <v/>
      </c>
      <c s="50" t="str">
        <f>IF('S.D.PASTE SHEET'!L933="","",'S.D.PASTE SHEET'!L933)</f>
        <v/>
      </c>
      <c s="50" t="str">
        <f>IF('S.D.PASTE SHEET'!M933="","",'S.D.PASTE SHEET'!M933)</f>
        <v/>
      </c>
      <c s="50" t="str">
        <f>IF('S.D.PASTE SHEET'!N933="","",'S.D.PASTE SHEET'!N933)</f>
        <v/>
      </c>
      <c s="50" t="str">
        <f>IF('S.D.PASTE SHEET'!O933="","",'S.D.PASTE SHEET'!O933)</f>
        <v/>
      </c>
      <c s="50" t="str">
        <f>IF('S.D.PASTE SHEET'!P933="","",'S.D.PASTE SHEET'!P933)</f>
        <v/>
      </c>
      <c s="50" t="str">
        <f>IF('S.D.PASTE SHEET'!Q933="","",'S.D.PASTE SHEET'!Q933)</f>
        <v/>
      </c>
      <c s="50" t="str">
        <f>IF('S.D.PASTE SHEET'!R933="","",'S.D.PASTE SHEET'!R933)</f>
        <v/>
      </c>
      <c s="50" t="str">
        <f>IF('S.D.PASTE SHEET'!S933="","",'S.D.PASTE SHEET'!S933)</f>
        <v/>
      </c>
      <c s="50" t="str">
        <f>IF('S.D.PASTE SHEET'!T933="","",'S.D.PASTE SHEET'!T933)</f>
        <v/>
      </c>
      <c s="50" t="str">
        <f>IF('S.D.PASTE SHEET'!U933="","",'S.D.PASTE SHEET'!U933)</f>
        <v/>
      </c>
      <c s="50" t="str">
        <f>IF('S.D.PASTE SHEET'!V933="","",'S.D.PASTE SHEET'!V933)</f>
        <v/>
      </c>
      <c s="50" t="str">
        <f>IF('S.D.PASTE SHEET'!W933="","",'S.D.PASTE SHEET'!W933)</f>
        <v/>
      </c>
      <c s="50" t="str">
        <f>IF('S.D.PASTE SHEET'!X933="","",'S.D.PASTE SHEET'!X933)</f>
        <v/>
      </c>
      <c s="50" t="str">
        <f>IF('S.D.PASTE SHEET'!Y933="","",'S.D.PASTE SHEET'!Y933)</f>
        <v/>
      </c>
      <c s="50" t="str">
        <f>IF('S.D.PASTE SHEET'!Z933="","",'S.D.PASTE SHEET'!Z933)</f>
        <v/>
      </c>
      <c s="50" t="str">
        <f>IF('S.D.PASTE SHEET'!AA933="","",'S.D.PASTE SHEET'!AA933)</f>
        <v/>
      </c>
      <c s="50" t="str">
        <f>IF('S.D.PASTE SHEET'!AB933="","",'S.D.PASTE SHEET'!AB933)</f>
        <v/>
      </c>
      <c s="50" t="str">
        <f>IF('S.D.PASTE SHEET'!AC933="","",'S.D.PASTE SHEET'!AC933)</f>
        <v/>
      </c>
      <c s="50" t="str">
        <f>IF('S.D.PASTE SHEET'!AD933="","",'S.D.PASTE SHEET'!AD933)</f>
        <v/>
      </c>
      <c s="52"/>
      <c s="48" t="str">
        <f>IF(AK933="","",IF(AK933&gt;0,COUNT($AG$2:AG933),""))</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IF(BC933="","",IF(BC933&gt;0,COUNT($AY$2:AY933),""))</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34" spans="1:66" ht="15.75" customHeight="1">
      <c r="A934" s="50" t="str">
        <f>IF('S.D.PASTE SHEET'!A934="","",'S.D.PASTE SHEET'!A934)</f>
        <v/>
      </c>
      <c s="50" t="str">
        <f>IF('S.D.PASTE SHEET'!B934="","",'S.D.PASTE SHEET'!B934)</f>
        <v/>
      </c>
      <c s="50" t="str">
        <f>IF('S.D.PASTE SHEET'!C934="","",'S.D.PASTE SHEET'!C934)</f>
        <v/>
      </c>
      <c s="51" t="str">
        <f>IF('S.D.PASTE SHEET'!D934="","",'S.D.PASTE SHEET'!D934)</f>
        <v/>
      </c>
      <c s="50" t="str">
        <f>IF('S.D.PASTE SHEET'!E934="","",UPPER('S.D.PASTE SHEET'!E934))</f>
        <v/>
      </c>
      <c s="50" t="str">
        <f>IF('S.D.PASTE SHEET'!F934="","",'S.D.PASTE SHEET'!F934)</f>
        <v/>
      </c>
      <c s="50" t="str">
        <f>IF('S.D.PASTE SHEET'!G934="","",UPPER('S.D.PASTE SHEET'!G934))</f>
        <v/>
      </c>
      <c s="50" t="str">
        <f>IF('S.D.PASTE SHEET'!H934="","",UPPER('S.D.PASTE SHEET'!H934))</f>
        <v/>
      </c>
      <c s="50" t="str">
        <f>IF('S.D.PASTE SHEET'!I934="","",'S.D.PASTE SHEET'!I934)</f>
        <v/>
      </c>
      <c s="51" t="str">
        <f>IF('S.D.PASTE SHEET'!J934="","",'S.D.PASTE SHEET'!J934)</f>
        <v/>
      </c>
      <c s="50" t="str">
        <f>IF('S.D.PASTE SHEET'!K934="","",'S.D.PASTE SHEET'!K934)</f>
        <v/>
      </c>
      <c s="50" t="str">
        <f>IF('S.D.PASTE SHEET'!L934="","",'S.D.PASTE SHEET'!L934)</f>
        <v/>
      </c>
      <c s="50" t="str">
        <f>IF('S.D.PASTE SHEET'!M934="","",'S.D.PASTE SHEET'!M934)</f>
        <v/>
      </c>
      <c s="50" t="str">
        <f>IF('S.D.PASTE SHEET'!N934="","",'S.D.PASTE SHEET'!N934)</f>
        <v/>
      </c>
      <c s="50" t="str">
        <f>IF('S.D.PASTE SHEET'!O934="","",'S.D.PASTE SHEET'!O934)</f>
        <v/>
      </c>
      <c s="50" t="str">
        <f>IF('S.D.PASTE SHEET'!P934="","",'S.D.PASTE SHEET'!P934)</f>
        <v/>
      </c>
      <c s="50" t="str">
        <f>IF('S.D.PASTE SHEET'!Q934="","",'S.D.PASTE SHEET'!Q934)</f>
        <v/>
      </c>
      <c s="50" t="str">
        <f>IF('S.D.PASTE SHEET'!R934="","",'S.D.PASTE SHEET'!R934)</f>
        <v/>
      </c>
      <c s="50" t="str">
        <f>IF('S.D.PASTE SHEET'!S934="","",'S.D.PASTE SHEET'!S934)</f>
        <v/>
      </c>
      <c s="50" t="str">
        <f>IF('S.D.PASTE SHEET'!T934="","",'S.D.PASTE SHEET'!T934)</f>
        <v/>
      </c>
      <c s="50" t="str">
        <f>IF('S.D.PASTE SHEET'!U934="","",'S.D.PASTE SHEET'!U934)</f>
        <v/>
      </c>
      <c s="50" t="str">
        <f>IF('S.D.PASTE SHEET'!V934="","",'S.D.PASTE SHEET'!V934)</f>
        <v/>
      </c>
      <c s="50" t="str">
        <f>IF('S.D.PASTE SHEET'!W934="","",'S.D.PASTE SHEET'!W934)</f>
        <v/>
      </c>
      <c s="50" t="str">
        <f>IF('S.D.PASTE SHEET'!X934="","",'S.D.PASTE SHEET'!X934)</f>
        <v/>
      </c>
      <c s="50" t="str">
        <f>IF('S.D.PASTE SHEET'!Y934="","",'S.D.PASTE SHEET'!Y934)</f>
        <v/>
      </c>
      <c s="50" t="str">
        <f>IF('S.D.PASTE SHEET'!Z934="","",'S.D.PASTE SHEET'!Z934)</f>
        <v/>
      </c>
      <c s="50" t="str">
        <f>IF('S.D.PASTE SHEET'!AA934="","",'S.D.PASTE SHEET'!AA934)</f>
        <v/>
      </c>
      <c s="50" t="str">
        <f>IF('S.D.PASTE SHEET'!AB934="","",'S.D.PASTE SHEET'!AB934)</f>
        <v/>
      </c>
      <c s="50" t="str">
        <f>IF('S.D.PASTE SHEET'!AC934="","",'S.D.PASTE SHEET'!AC934)</f>
        <v/>
      </c>
      <c s="50" t="str">
        <f>IF('S.D.PASTE SHEET'!AD934="","",'S.D.PASTE SHEET'!AD934)</f>
        <v/>
      </c>
      <c s="52"/>
      <c s="48" t="str">
        <f>IF(AK934="","",IF(AK934&gt;0,COUNT($AG$2:AG934),""))</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IF(BC934="","",IF(BC934&gt;0,COUNT($AY$2:AY934),""))</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35" spans="1:66" ht="15.75" customHeight="1">
      <c r="A935" s="50" t="str">
        <f>IF('S.D.PASTE SHEET'!A935="","",'S.D.PASTE SHEET'!A935)</f>
        <v/>
      </c>
      <c s="50" t="str">
        <f>IF('S.D.PASTE SHEET'!B935="","",'S.D.PASTE SHEET'!B935)</f>
        <v/>
      </c>
      <c s="50" t="str">
        <f>IF('S.D.PASTE SHEET'!C935="","",'S.D.PASTE SHEET'!C935)</f>
        <v/>
      </c>
      <c s="51" t="str">
        <f>IF('S.D.PASTE SHEET'!D935="","",'S.D.PASTE SHEET'!D935)</f>
        <v/>
      </c>
      <c s="50" t="str">
        <f>IF('S.D.PASTE SHEET'!E935="","",UPPER('S.D.PASTE SHEET'!E935))</f>
        <v/>
      </c>
      <c s="50" t="str">
        <f>IF('S.D.PASTE SHEET'!F935="","",'S.D.PASTE SHEET'!F935)</f>
        <v/>
      </c>
      <c s="50" t="str">
        <f>IF('S.D.PASTE SHEET'!G935="","",UPPER('S.D.PASTE SHEET'!G935))</f>
        <v/>
      </c>
      <c s="50" t="str">
        <f>IF('S.D.PASTE SHEET'!H935="","",UPPER('S.D.PASTE SHEET'!H935))</f>
        <v/>
      </c>
      <c s="50" t="str">
        <f>IF('S.D.PASTE SHEET'!I935="","",'S.D.PASTE SHEET'!I935)</f>
        <v/>
      </c>
      <c s="51" t="str">
        <f>IF('S.D.PASTE SHEET'!J935="","",'S.D.PASTE SHEET'!J935)</f>
        <v/>
      </c>
      <c s="50" t="str">
        <f>IF('S.D.PASTE SHEET'!K935="","",'S.D.PASTE SHEET'!K935)</f>
        <v/>
      </c>
      <c s="50" t="str">
        <f>IF('S.D.PASTE SHEET'!L935="","",'S.D.PASTE SHEET'!L935)</f>
        <v/>
      </c>
      <c s="50" t="str">
        <f>IF('S.D.PASTE SHEET'!M935="","",'S.D.PASTE SHEET'!M935)</f>
        <v/>
      </c>
      <c s="50" t="str">
        <f>IF('S.D.PASTE SHEET'!N935="","",'S.D.PASTE SHEET'!N935)</f>
        <v/>
      </c>
      <c s="50" t="str">
        <f>IF('S.D.PASTE SHEET'!O935="","",'S.D.PASTE SHEET'!O935)</f>
        <v/>
      </c>
      <c s="50" t="str">
        <f>IF('S.D.PASTE SHEET'!P935="","",'S.D.PASTE SHEET'!P935)</f>
        <v/>
      </c>
      <c s="50" t="str">
        <f>IF('S.D.PASTE SHEET'!Q935="","",'S.D.PASTE SHEET'!Q935)</f>
        <v/>
      </c>
      <c s="50" t="str">
        <f>IF('S.D.PASTE SHEET'!R935="","",'S.D.PASTE SHEET'!R935)</f>
        <v/>
      </c>
      <c s="50" t="str">
        <f>IF('S.D.PASTE SHEET'!S935="","",'S.D.PASTE SHEET'!S935)</f>
        <v/>
      </c>
      <c s="50" t="str">
        <f>IF('S.D.PASTE SHEET'!T935="","",'S.D.PASTE SHEET'!T935)</f>
        <v/>
      </c>
      <c s="50" t="str">
        <f>IF('S.D.PASTE SHEET'!U935="","",'S.D.PASTE SHEET'!U935)</f>
        <v/>
      </c>
      <c s="50" t="str">
        <f>IF('S.D.PASTE SHEET'!V935="","",'S.D.PASTE SHEET'!V935)</f>
        <v/>
      </c>
      <c s="50" t="str">
        <f>IF('S.D.PASTE SHEET'!W935="","",'S.D.PASTE SHEET'!W935)</f>
        <v/>
      </c>
      <c s="50" t="str">
        <f>IF('S.D.PASTE SHEET'!X935="","",'S.D.PASTE SHEET'!X935)</f>
        <v/>
      </c>
      <c s="50" t="str">
        <f>IF('S.D.PASTE SHEET'!Y935="","",'S.D.PASTE SHEET'!Y935)</f>
        <v/>
      </c>
      <c s="50" t="str">
        <f>IF('S.D.PASTE SHEET'!Z935="","",'S.D.PASTE SHEET'!Z935)</f>
        <v/>
      </c>
      <c s="50" t="str">
        <f>IF('S.D.PASTE SHEET'!AA935="","",'S.D.PASTE SHEET'!AA935)</f>
        <v/>
      </c>
      <c s="50" t="str">
        <f>IF('S.D.PASTE SHEET'!AB935="","",'S.D.PASTE SHEET'!AB935)</f>
        <v/>
      </c>
      <c s="50" t="str">
        <f>IF('S.D.PASTE SHEET'!AC935="","",'S.D.PASTE SHEET'!AC935)</f>
        <v/>
      </c>
      <c s="50" t="str">
        <f>IF('S.D.PASTE SHEET'!AD935="","",'S.D.PASTE SHEET'!AD935)</f>
        <v/>
      </c>
      <c s="52"/>
      <c s="48" t="str">
        <f>IF(AK935="","",IF(AK935&gt;0,COUNT($AG$2:AG935),""))</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IF(BC935="","",IF(BC935&gt;0,COUNT($AY$2:AY935),""))</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36" spans="1:66" ht="15.75" customHeight="1">
      <c r="A936" s="50" t="str">
        <f>IF('S.D.PASTE SHEET'!A936="","",'S.D.PASTE SHEET'!A936)</f>
        <v/>
      </c>
      <c s="50" t="str">
        <f>IF('S.D.PASTE SHEET'!B936="","",'S.D.PASTE SHEET'!B936)</f>
        <v/>
      </c>
      <c s="50" t="str">
        <f>IF('S.D.PASTE SHEET'!C936="","",'S.D.PASTE SHEET'!C936)</f>
        <v/>
      </c>
      <c s="51" t="str">
        <f>IF('S.D.PASTE SHEET'!D936="","",'S.D.PASTE SHEET'!D936)</f>
        <v/>
      </c>
      <c s="50" t="str">
        <f>IF('S.D.PASTE SHEET'!E936="","",UPPER('S.D.PASTE SHEET'!E936))</f>
        <v/>
      </c>
      <c s="50" t="str">
        <f>IF('S.D.PASTE SHEET'!F936="","",'S.D.PASTE SHEET'!F936)</f>
        <v/>
      </c>
      <c s="50" t="str">
        <f>IF('S.D.PASTE SHEET'!G936="","",UPPER('S.D.PASTE SHEET'!G936))</f>
        <v/>
      </c>
      <c s="50" t="str">
        <f>IF('S.D.PASTE SHEET'!H936="","",UPPER('S.D.PASTE SHEET'!H936))</f>
        <v/>
      </c>
      <c s="50" t="str">
        <f>IF('S.D.PASTE SHEET'!I936="","",'S.D.PASTE SHEET'!I936)</f>
        <v/>
      </c>
      <c s="51" t="str">
        <f>IF('S.D.PASTE SHEET'!J936="","",'S.D.PASTE SHEET'!J936)</f>
        <v/>
      </c>
      <c s="50" t="str">
        <f>IF('S.D.PASTE SHEET'!K936="","",'S.D.PASTE SHEET'!K936)</f>
        <v/>
      </c>
      <c s="50" t="str">
        <f>IF('S.D.PASTE SHEET'!L936="","",'S.D.PASTE SHEET'!L936)</f>
        <v/>
      </c>
      <c s="50" t="str">
        <f>IF('S.D.PASTE SHEET'!M936="","",'S.D.PASTE SHEET'!M936)</f>
        <v/>
      </c>
      <c s="50" t="str">
        <f>IF('S.D.PASTE SHEET'!N936="","",'S.D.PASTE SHEET'!N936)</f>
        <v/>
      </c>
      <c s="50" t="str">
        <f>IF('S.D.PASTE SHEET'!O936="","",'S.D.PASTE SHEET'!O936)</f>
        <v/>
      </c>
      <c s="50" t="str">
        <f>IF('S.D.PASTE SHEET'!P936="","",'S.D.PASTE SHEET'!P936)</f>
        <v/>
      </c>
      <c s="50" t="str">
        <f>IF('S.D.PASTE SHEET'!Q936="","",'S.D.PASTE SHEET'!Q936)</f>
        <v/>
      </c>
      <c s="50" t="str">
        <f>IF('S.D.PASTE SHEET'!R936="","",'S.D.PASTE SHEET'!R936)</f>
        <v/>
      </c>
      <c s="50" t="str">
        <f>IF('S.D.PASTE SHEET'!S936="","",'S.D.PASTE SHEET'!S936)</f>
        <v/>
      </c>
      <c s="50" t="str">
        <f>IF('S.D.PASTE SHEET'!T936="","",'S.D.PASTE SHEET'!T936)</f>
        <v/>
      </c>
      <c s="50" t="str">
        <f>IF('S.D.PASTE SHEET'!U936="","",'S.D.PASTE SHEET'!U936)</f>
        <v/>
      </c>
      <c s="50" t="str">
        <f>IF('S.D.PASTE SHEET'!V936="","",'S.D.PASTE SHEET'!V936)</f>
        <v/>
      </c>
      <c s="50" t="str">
        <f>IF('S.D.PASTE SHEET'!W936="","",'S.D.PASTE SHEET'!W936)</f>
        <v/>
      </c>
      <c s="50" t="str">
        <f>IF('S.D.PASTE SHEET'!X936="","",'S.D.PASTE SHEET'!X936)</f>
        <v/>
      </c>
      <c s="50" t="str">
        <f>IF('S.D.PASTE SHEET'!Y936="","",'S.D.PASTE SHEET'!Y936)</f>
        <v/>
      </c>
      <c s="50" t="str">
        <f>IF('S.D.PASTE SHEET'!Z936="","",'S.D.PASTE SHEET'!Z936)</f>
        <v/>
      </c>
      <c s="50" t="str">
        <f>IF('S.D.PASTE SHEET'!AA936="","",'S.D.PASTE SHEET'!AA936)</f>
        <v/>
      </c>
      <c s="50" t="str">
        <f>IF('S.D.PASTE SHEET'!AB936="","",'S.D.PASTE SHEET'!AB936)</f>
        <v/>
      </c>
      <c s="50" t="str">
        <f>IF('S.D.PASTE SHEET'!AC936="","",'S.D.PASTE SHEET'!AC936)</f>
        <v/>
      </c>
      <c s="50" t="str">
        <f>IF('S.D.PASTE SHEET'!AD936="","",'S.D.PASTE SHEET'!AD936)</f>
        <v/>
      </c>
      <c s="52"/>
      <c s="48" t="str">
        <f>IF(AK936="","",IF(AK936&gt;0,COUNT($AG$2:AG936),""))</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IF(BC936="","",IF(BC936&gt;0,COUNT($AY$2:AY936),""))</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37" spans="1:66" ht="15.75" customHeight="1">
      <c r="A937" s="50" t="str">
        <f>IF('S.D.PASTE SHEET'!A937="","",'S.D.PASTE SHEET'!A937)</f>
        <v/>
      </c>
      <c s="50" t="str">
        <f>IF('S.D.PASTE SHEET'!B937="","",'S.D.PASTE SHEET'!B937)</f>
        <v/>
      </c>
      <c s="50" t="str">
        <f>IF('S.D.PASTE SHEET'!C937="","",'S.D.PASTE SHEET'!C937)</f>
        <v/>
      </c>
      <c s="51" t="str">
        <f>IF('S.D.PASTE SHEET'!D937="","",'S.D.PASTE SHEET'!D937)</f>
        <v/>
      </c>
      <c s="50" t="str">
        <f>IF('S.D.PASTE SHEET'!E937="","",UPPER('S.D.PASTE SHEET'!E937))</f>
        <v/>
      </c>
      <c s="50" t="str">
        <f>IF('S.D.PASTE SHEET'!F937="","",'S.D.PASTE SHEET'!F937)</f>
        <v/>
      </c>
      <c s="50" t="str">
        <f>IF('S.D.PASTE SHEET'!G937="","",UPPER('S.D.PASTE SHEET'!G937))</f>
        <v/>
      </c>
      <c s="50" t="str">
        <f>IF('S.D.PASTE SHEET'!H937="","",UPPER('S.D.PASTE SHEET'!H937))</f>
        <v/>
      </c>
      <c s="50" t="str">
        <f>IF('S.D.PASTE SHEET'!I937="","",'S.D.PASTE SHEET'!I937)</f>
        <v/>
      </c>
      <c s="51" t="str">
        <f>IF('S.D.PASTE SHEET'!J937="","",'S.D.PASTE SHEET'!J937)</f>
        <v/>
      </c>
      <c s="50" t="str">
        <f>IF('S.D.PASTE SHEET'!K937="","",'S.D.PASTE SHEET'!K937)</f>
        <v/>
      </c>
      <c s="50" t="str">
        <f>IF('S.D.PASTE SHEET'!L937="","",'S.D.PASTE SHEET'!L937)</f>
        <v/>
      </c>
      <c s="50" t="str">
        <f>IF('S.D.PASTE SHEET'!M937="","",'S.D.PASTE SHEET'!M937)</f>
        <v/>
      </c>
      <c s="50" t="str">
        <f>IF('S.D.PASTE SHEET'!N937="","",'S.D.PASTE SHEET'!N937)</f>
        <v/>
      </c>
      <c s="50" t="str">
        <f>IF('S.D.PASTE SHEET'!O937="","",'S.D.PASTE SHEET'!O937)</f>
        <v/>
      </c>
      <c s="50" t="str">
        <f>IF('S.D.PASTE SHEET'!P937="","",'S.D.PASTE SHEET'!P937)</f>
        <v/>
      </c>
      <c s="50" t="str">
        <f>IF('S.D.PASTE SHEET'!Q937="","",'S.D.PASTE SHEET'!Q937)</f>
        <v/>
      </c>
      <c s="50" t="str">
        <f>IF('S.D.PASTE SHEET'!R937="","",'S.D.PASTE SHEET'!R937)</f>
        <v/>
      </c>
      <c s="50" t="str">
        <f>IF('S.D.PASTE SHEET'!S937="","",'S.D.PASTE SHEET'!S937)</f>
        <v/>
      </c>
      <c s="50" t="str">
        <f>IF('S.D.PASTE SHEET'!T937="","",'S.D.PASTE SHEET'!T937)</f>
        <v/>
      </c>
      <c s="50" t="str">
        <f>IF('S.D.PASTE SHEET'!U937="","",'S.D.PASTE SHEET'!U937)</f>
        <v/>
      </c>
      <c s="50" t="str">
        <f>IF('S.D.PASTE SHEET'!V937="","",'S.D.PASTE SHEET'!V937)</f>
        <v/>
      </c>
      <c s="50" t="str">
        <f>IF('S.D.PASTE SHEET'!W937="","",'S.D.PASTE SHEET'!W937)</f>
        <v/>
      </c>
      <c s="50" t="str">
        <f>IF('S.D.PASTE SHEET'!X937="","",'S.D.PASTE SHEET'!X937)</f>
        <v/>
      </c>
      <c s="50" t="str">
        <f>IF('S.D.PASTE SHEET'!Y937="","",'S.D.PASTE SHEET'!Y937)</f>
        <v/>
      </c>
      <c s="50" t="str">
        <f>IF('S.D.PASTE SHEET'!Z937="","",'S.D.PASTE SHEET'!Z937)</f>
        <v/>
      </c>
      <c s="50" t="str">
        <f>IF('S.D.PASTE SHEET'!AA937="","",'S.D.PASTE SHEET'!AA937)</f>
        <v/>
      </c>
      <c s="50" t="str">
        <f>IF('S.D.PASTE SHEET'!AB937="","",'S.D.PASTE SHEET'!AB937)</f>
        <v/>
      </c>
      <c s="50" t="str">
        <f>IF('S.D.PASTE SHEET'!AC937="","",'S.D.PASTE SHEET'!AC937)</f>
        <v/>
      </c>
      <c s="50" t="str">
        <f>IF('S.D.PASTE SHEET'!AD937="","",'S.D.PASTE SHEET'!AD937)</f>
        <v/>
      </c>
      <c s="52"/>
      <c s="48" t="str">
        <f>IF(AK937="","",IF(AK937&gt;0,COUNT($AG$2:AG937),""))</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IF(BC937="","",IF(BC937&gt;0,COUNT($AY$2:AY937),""))</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38" spans="1:66" ht="15.75" customHeight="1">
      <c r="A938" s="50" t="str">
        <f>IF('S.D.PASTE SHEET'!A938="","",'S.D.PASTE SHEET'!A938)</f>
        <v/>
      </c>
      <c s="50" t="str">
        <f>IF('S.D.PASTE SHEET'!B938="","",'S.D.PASTE SHEET'!B938)</f>
        <v/>
      </c>
      <c s="50" t="str">
        <f>IF('S.D.PASTE SHEET'!C938="","",'S.D.PASTE SHEET'!C938)</f>
        <v/>
      </c>
      <c s="51" t="str">
        <f>IF('S.D.PASTE SHEET'!D938="","",'S.D.PASTE SHEET'!D938)</f>
        <v/>
      </c>
      <c s="50" t="str">
        <f>IF('S.D.PASTE SHEET'!E938="","",UPPER('S.D.PASTE SHEET'!E938))</f>
        <v/>
      </c>
      <c s="50" t="str">
        <f>IF('S.D.PASTE SHEET'!F938="","",'S.D.PASTE SHEET'!F938)</f>
        <v/>
      </c>
      <c s="50" t="str">
        <f>IF('S.D.PASTE SHEET'!G938="","",UPPER('S.D.PASTE SHEET'!G938))</f>
        <v/>
      </c>
      <c s="50" t="str">
        <f>IF('S.D.PASTE SHEET'!H938="","",UPPER('S.D.PASTE SHEET'!H938))</f>
        <v/>
      </c>
      <c s="50" t="str">
        <f>IF('S.D.PASTE SHEET'!I938="","",'S.D.PASTE SHEET'!I938)</f>
        <v/>
      </c>
      <c s="51" t="str">
        <f>IF('S.D.PASTE SHEET'!J938="","",'S.D.PASTE SHEET'!J938)</f>
        <v/>
      </c>
      <c s="50" t="str">
        <f>IF('S.D.PASTE SHEET'!K938="","",'S.D.PASTE SHEET'!K938)</f>
        <v/>
      </c>
      <c s="50" t="str">
        <f>IF('S.D.PASTE SHEET'!L938="","",'S.D.PASTE SHEET'!L938)</f>
        <v/>
      </c>
      <c s="50" t="str">
        <f>IF('S.D.PASTE SHEET'!M938="","",'S.D.PASTE SHEET'!M938)</f>
        <v/>
      </c>
      <c s="50" t="str">
        <f>IF('S.D.PASTE SHEET'!N938="","",'S.D.PASTE SHEET'!N938)</f>
        <v/>
      </c>
      <c s="50" t="str">
        <f>IF('S.D.PASTE SHEET'!O938="","",'S.D.PASTE SHEET'!O938)</f>
        <v/>
      </c>
      <c s="50" t="str">
        <f>IF('S.D.PASTE SHEET'!P938="","",'S.D.PASTE SHEET'!P938)</f>
        <v/>
      </c>
      <c s="50" t="str">
        <f>IF('S.D.PASTE SHEET'!Q938="","",'S.D.PASTE SHEET'!Q938)</f>
        <v/>
      </c>
      <c s="50" t="str">
        <f>IF('S.D.PASTE SHEET'!R938="","",'S.D.PASTE SHEET'!R938)</f>
        <v/>
      </c>
      <c s="50" t="str">
        <f>IF('S.D.PASTE SHEET'!S938="","",'S.D.PASTE SHEET'!S938)</f>
        <v/>
      </c>
      <c s="50" t="str">
        <f>IF('S.D.PASTE SHEET'!T938="","",'S.D.PASTE SHEET'!T938)</f>
        <v/>
      </c>
      <c s="50" t="str">
        <f>IF('S.D.PASTE SHEET'!U938="","",'S.D.PASTE SHEET'!U938)</f>
        <v/>
      </c>
      <c s="50" t="str">
        <f>IF('S.D.PASTE SHEET'!V938="","",'S.D.PASTE SHEET'!V938)</f>
        <v/>
      </c>
      <c s="50" t="str">
        <f>IF('S.D.PASTE SHEET'!W938="","",'S.D.PASTE SHEET'!W938)</f>
        <v/>
      </c>
      <c s="50" t="str">
        <f>IF('S.D.PASTE SHEET'!X938="","",'S.D.PASTE SHEET'!X938)</f>
        <v/>
      </c>
      <c s="50" t="str">
        <f>IF('S.D.PASTE SHEET'!Y938="","",'S.D.PASTE SHEET'!Y938)</f>
        <v/>
      </c>
      <c s="50" t="str">
        <f>IF('S.D.PASTE SHEET'!Z938="","",'S.D.PASTE SHEET'!Z938)</f>
        <v/>
      </c>
      <c s="50" t="str">
        <f>IF('S.D.PASTE SHEET'!AA938="","",'S.D.PASTE SHEET'!AA938)</f>
        <v/>
      </c>
      <c s="50" t="str">
        <f>IF('S.D.PASTE SHEET'!AB938="","",'S.D.PASTE SHEET'!AB938)</f>
        <v/>
      </c>
      <c s="50" t="str">
        <f>IF('S.D.PASTE SHEET'!AC938="","",'S.D.PASTE SHEET'!AC938)</f>
        <v/>
      </c>
      <c s="50" t="str">
        <f>IF('S.D.PASTE SHEET'!AD938="","",'S.D.PASTE SHEET'!AD938)</f>
        <v/>
      </c>
      <c s="52"/>
      <c s="48" t="str">
        <f>IF(AK938="","",IF(AK938&gt;0,COUNT($AG$2:AG938),""))</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IF(BC938="","",IF(BC938&gt;0,COUNT($AY$2:AY938),""))</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39" spans="1:66" ht="15.75" customHeight="1">
      <c r="A939" s="50" t="str">
        <f>IF('S.D.PASTE SHEET'!A939="","",'S.D.PASTE SHEET'!A939)</f>
        <v/>
      </c>
      <c s="50" t="str">
        <f>IF('S.D.PASTE SHEET'!B939="","",'S.D.PASTE SHEET'!B939)</f>
        <v/>
      </c>
      <c s="50" t="str">
        <f>IF('S.D.PASTE SHEET'!C939="","",'S.D.PASTE SHEET'!C939)</f>
        <v/>
      </c>
      <c s="51" t="str">
        <f>IF('S.D.PASTE SHEET'!D939="","",'S.D.PASTE SHEET'!D939)</f>
        <v/>
      </c>
      <c s="50" t="str">
        <f>IF('S.D.PASTE SHEET'!E939="","",UPPER('S.D.PASTE SHEET'!E939))</f>
        <v/>
      </c>
      <c s="50" t="str">
        <f>IF('S.D.PASTE SHEET'!F939="","",'S.D.PASTE SHEET'!F939)</f>
        <v/>
      </c>
      <c s="50" t="str">
        <f>IF('S.D.PASTE SHEET'!G939="","",UPPER('S.D.PASTE SHEET'!G939))</f>
        <v/>
      </c>
      <c s="50" t="str">
        <f>IF('S.D.PASTE SHEET'!H939="","",UPPER('S.D.PASTE SHEET'!H939))</f>
        <v/>
      </c>
      <c s="50" t="str">
        <f>IF('S.D.PASTE SHEET'!I939="","",'S.D.PASTE SHEET'!I939)</f>
        <v/>
      </c>
      <c s="51" t="str">
        <f>IF('S.D.PASTE SHEET'!J939="","",'S.D.PASTE SHEET'!J939)</f>
        <v/>
      </c>
      <c s="50" t="str">
        <f>IF('S.D.PASTE SHEET'!K939="","",'S.D.PASTE SHEET'!K939)</f>
        <v/>
      </c>
      <c s="50" t="str">
        <f>IF('S.D.PASTE SHEET'!L939="","",'S.D.PASTE SHEET'!L939)</f>
        <v/>
      </c>
      <c s="50" t="str">
        <f>IF('S.D.PASTE SHEET'!M939="","",'S.D.PASTE SHEET'!M939)</f>
        <v/>
      </c>
      <c s="50" t="str">
        <f>IF('S.D.PASTE SHEET'!N939="","",'S.D.PASTE SHEET'!N939)</f>
        <v/>
      </c>
      <c s="50" t="str">
        <f>IF('S.D.PASTE SHEET'!O939="","",'S.D.PASTE SHEET'!O939)</f>
        <v/>
      </c>
      <c s="50" t="str">
        <f>IF('S.D.PASTE SHEET'!P939="","",'S.D.PASTE SHEET'!P939)</f>
        <v/>
      </c>
      <c s="50" t="str">
        <f>IF('S.D.PASTE SHEET'!Q939="","",'S.D.PASTE SHEET'!Q939)</f>
        <v/>
      </c>
      <c s="50" t="str">
        <f>IF('S.D.PASTE SHEET'!R939="","",'S.D.PASTE SHEET'!R939)</f>
        <v/>
      </c>
      <c s="50" t="str">
        <f>IF('S.D.PASTE SHEET'!S939="","",'S.D.PASTE SHEET'!S939)</f>
        <v/>
      </c>
      <c s="50" t="str">
        <f>IF('S.D.PASTE SHEET'!T939="","",'S.D.PASTE SHEET'!T939)</f>
        <v/>
      </c>
      <c s="50" t="str">
        <f>IF('S.D.PASTE SHEET'!U939="","",'S.D.PASTE SHEET'!U939)</f>
        <v/>
      </c>
      <c s="50" t="str">
        <f>IF('S.D.PASTE SHEET'!V939="","",'S.D.PASTE SHEET'!V939)</f>
        <v/>
      </c>
      <c s="50" t="str">
        <f>IF('S.D.PASTE SHEET'!W939="","",'S.D.PASTE SHEET'!W939)</f>
        <v/>
      </c>
      <c s="50" t="str">
        <f>IF('S.D.PASTE SHEET'!X939="","",'S.D.PASTE SHEET'!X939)</f>
        <v/>
      </c>
      <c s="50" t="str">
        <f>IF('S.D.PASTE SHEET'!Y939="","",'S.D.PASTE SHEET'!Y939)</f>
        <v/>
      </c>
      <c s="50" t="str">
        <f>IF('S.D.PASTE SHEET'!Z939="","",'S.D.PASTE SHEET'!Z939)</f>
        <v/>
      </c>
      <c s="50" t="str">
        <f>IF('S.D.PASTE SHEET'!AA939="","",'S.D.PASTE SHEET'!AA939)</f>
        <v/>
      </c>
      <c s="50" t="str">
        <f>IF('S.D.PASTE SHEET'!AB939="","",'S.D.PASTE SHEET'!AB939)</f>
        <v/>
      </c>
      <c s="50" t="str">
        <f>IF('S.D.PASTE SHEET'!AC939="","",'S.D.PASTE SHEET'!AC939)</f>
        <v/>
      </c>
      <c s="50" t="str">
        <f>IF('S.D.PASTE SHEET'!AD939="","",'S.D.PASTE SHEET'!AD939)</f>
        <v/>
      </c>
      <c s="52"/>
      <c s="48" t="str">
        <f>IF(AK939="","",IF(AK939&gt;0,COUNT($AG$2:AG939),""))</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IF(BC939="","",IF(BC939&gt;0,COUNT($AY$2:AY939),""))</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40" spans="1:66" ht="15.75" customHeight="1">
      <c r="A940" s="50" t="str">
        <f>IF('S.D.PASTE SHEET'!A940="","",'S.D.PASTE SHEET'!A940)</f>
        <v/>
      </c>
      <c s="50" t="str">
        <f>IF('S.D.PASTE SHEET'!B940="","",'S.D.PASTE SHEET'!B940)</f>
        <v/>
      </c>
      <c s="50" t="str">
        <f>IF('S.D.PASTE SHEET'!C940="","",'S.D.PASTE SHEET'!C940)</f>
        <v/>
      </c>
      <c s="51" t="str">
        <f>IF('S.D.PASTE SHEET'!D940="","",'S.D.PASTE SHEET'!D940)</f>
        <v/>
      </c>
      <c s="50" t="str">
        <f>IF('S.D.PASTE SHEET'!E940="","",UPPER('S.D.PASTE SHEET'!E940))</f>
        <v/>
      </c>
      <c s="50" t="str">
        <f>IF('S.D.PASTE SHEET'!F940="","",'S.D.PASTE SHEET'!F940)</f>
        <v/>
      </c>
      <c s="50" t="str">
        <f>IF('S.D.PASTE SHEET'!G940="","",UPPER('S.D.PASTE SHEET'!G940))</f>
        <v/>
      </c>
      <c s="50" t="str">
        <f>IF('S.D.PASTE SHEET'!H940="","",UPPER('S.D.PASTE SHEET'!H940))</f>
        <v/>
      </c>
      <c s="50" t="str">
        <f>IF('S.D.PASTE SHEET'!I940="","",'S.D.PASTE SHEET'!I940)</f>
        <v/>
      </c>
      <c s="51" t="str">
        <f>IF('S.D.PASTE SHEET'!J940="","",'S.D.PASTE SHEET'!J940)</f>
        <v/>
      </c>
      <c s="50" t="str">
        <f>IF('S.D.PASTE SHEET'!K940="","",'S.D.PASTE SHEET'!K940)</f>
        <v/>
      </c>
      <c s="50" t="str">
        <f>IF('S.D.PASTE SHEET'!L940="","",'S.D.PASTE SHEET'!L940)</f>
        <v/>
      </c>
      <c s="50" t="str">
        <f>IF('S.D.PASTE SHEET'!M940="","",'S.D.PASTE SHEET'!M940)</f>
        <v/>
      </c>
      <c s="50" t="str">
        <f>IF('S.D.PASTE SHEET'!N940="","",'S.D.PASTE SHEET'!N940)</f>
        <v/>
      </c>
      <c s="50" t="str">
        <f>IF('S.D.PASTE SHEET'!O940="","",'S.D.PASTE SHEET'!O940)</f>
        <v/>
      </c>
      <c s="50" t="str">
        <f>IF('S.D.PASTE SHEET'!P940="","",'S.D.PASTE SHEET'!P940)</f>
        <v/>
      </c>
      <c s="50" t="str">
        <f>IF('S.D.PASTE SHEET'!Q940="","",'S.D.PASTE SHEET'!Q940)</f>
        <v/>
      </c>
      <c s="50" t="str">
        <f>IF('S.D.PASTE SHEET'!R940="","",'S.D.PASTE SHEET'!R940)</f>
        <v/>
      </c>
      <c s="50" t="str">
        <f>IF('S.D.PASTE SHEET'!S940="","",'S.D.PASTE SHEET'!S940)</f>
        <v/>
      </c>
      <c s="50" t="str">
        <f>IF('S.D.PASTE SHEET'!T940="","",'S.D.PASTE SHEET'!T940)</f>
        <v/>
      </c>
      <c s="50" t="str">
        <f>IF('S.D.PASTE SHEET'!U940="","",'S.D.PASTE SHEET'!U940)</f>
        <v/>
      </c>
      <c s="50" t="str">
        <f>IF('S.D.PASTE SHEET'!V940="","",'S.D.PASTE SHEET'!V940)</f>
        <v/>
      </c>
      <c s="50" t="str">
        <f>IF('S.D.PASTE SHEET'!W940="","",'S.D.PASTE SHEET'!W940)</f>
        <v/>
      </c>
      <c s="50" t="str">
        <f>IF('S.D.PASTE SHEET'!X940="","",'S.D.PASTE SHEET'!X940)</f>
        <v/>
      </c>
      <c s="50" t="str">
        <f>IF('S.D.PASTE SHEET'!Y940="","",'S.D.PASTE SHEET'!Y940)</f>
        <v/>
      </c>
      <c s="50" t="str">
        <f>IF('S.D.PASTE SHEET'!Z940="","",'S.D.PASTE SHEET'!Z940)</f>
        <v/>
      </c>
      <c s="50" t="str">
        <f>IF('S.D.PASTE SHEET'!AA940="","",'S.D.PASTE SHEET'!AA940)</f>
        <v/>
      </c>
      <c s="50" t="str">
        <f>IF('S.D.PASTE SHEET'!AB940="","",'S.D.PASTE SHEET'!AB940)</f>
        <v/>
      </c>
      <c s="50" t="str">
        <f>IF('S.D.PASTE SHEET'!AC940="","",'S.D.PASTE SHEET'!AC940)</f>
        <v/>
      </c>
      <c s="50" t="str">
        <f>IF('S.D.PASTE SHEET'!AD940="","",'S.D.PASTE SHEET'!AD940)</f>
        <v/>
      </c>
      <c s="52"/>
      <c s="48" t="str">
        <f>IF(AK940="","",IF(AK940&gt;0,COUNT($AG$2:AG940),""))</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IF(BC940="","",IF(BC940&gt;0,COUNT($AY$2:AY940),""))</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41" spans="1:66" ht="15.75" customHeight="1">
      <c r="A941" s="50" t="str">
        <f>IF('S.D.PASTE SHEET'!A941="","",'S.D.PASTE SHEET'!A941)</f>
        <v/>
      </c>
      <c s="50" t="str">
        <f>IF('S.D.PASTE SHEET'!B941="","",'S.D.PASTE SHEET'!B941)</f>
        <v/>
      </c>
      <c s="50" t="str">
        <f>IF('S.D.PASTE SHEET'!C941="","",'S.D.PASTE SHEET'!C941)</f>
        <v/>
      </c>
      <c s="51" t="str">
        <f>IF('S.D.PASTE SHEET'!D941="","",'S.D.PASTE SHEET'!D941)</f>
        <v/>
      </c>
      <c s="50" t="str">
        <f>IF('S.D.PASTE SHEET'!E941="","",UPPER('S.D.PASTE SHEET'!E941))</f>
        <v/>
      </c>
      <c s="50" t="str">
        <f>IF('S.D.PASTE SHEET'!F941="","",'S.D.PASTE SHEET'!F941)</f>
        <v/>
      </c>
      <c s="50" t="str">
        <f>IF('S.D.PASTE SHEET'!G941="","",UPPER('S.D.PASTE SHEET'!G941))</f>
        <v/>
      </c>
      <c s="50" t="str">
        <f>IF('S.D.PASTE SHEET'!H941="","",UPPER('S.D.PASTE SHEET'!H941))</f>
        <v/>
      </c>
      <c s="50" t="str">
        <f>IF('S.D.PASTE SHEET'!I941="","",'S.D.PASTE SHEET'!I941)</f>
        <v/>
      </c>
      <c s="51" t="str">
        <f>IF('S.D.PASTE SHEET'!J941="","",'S.D.PASTE SHEET'!J941)</f>
        <v/>
      </c>
      <c s="50" t="str">
        <f>IF('S.D.PASTE SHEET'!K941="","",'S.D.PASTE SHEET'!K941)</f>
        <v/>
      </c>
      <c s="50" t="str">
        <f>IF('S.D.PASTE SHEET'!L941="","",'S.D.PASTE SHEET'!L941)</f>
        <v/>
      </c>
      <c s="50" t="str">
        <f>IF('S.D.PASTE SHEET'!M941="","",'S.D.PASTE SHEET'!M941)</f>
        <v/>
      </c>
      <c s="50" t="str">
        <f>IF('S.D.PASTE SHEET'!N941="","",'S.D.PASTE SHEET'!N941)</f>
        <v/>
      </c>
      <c s="50" t="str">
        <f>IF('S.D.PASTE SHEET'!O941="","",'S.D.PASTE SHEET'!O941)</f>
        <v/>
      </c>
      <c s="50" t="str">
        <f>IF('S.D.PASTE SHEET'!P941="","",'S.D.PASTE SHEET'!P941)</f>
        <v/>
      </c>
      <c s="50" t="str">
        <f>IF('S.D.PASTE SHEET'!Q941="","",'S.D.PASTE SHEET'!Q941)</f>
        <v/>
      </c>
      <c s="50" t="str">
        <f>IF('S.D.PASTE SHEET'!R941="","",'S.D.PASTE SHEET'!R941)</f>
        <v/>
      </c>
      <c s="50" t="str">
        <f>IF('S.D.PASTE SHEET'!S941="","",'S.D.PASTE SHEET'!S941)</f>
        <v/>
      </c>
      <c s="50" t="str">
        <f>IF('S.D.PASTE SHEET'!T941="","",'S.D.PASTE SHEET'!T941)</f>
        <v/>
      </c>
      <c s="50" t="str">
        <f>IF('S.D.PASTE SHEET'!U941="","",'S.D.PASTE SHEET'!U941)</f>
        <v/>
      </c>
      <c s="50" t="str">
        <f>IF('S.D.PASTE SHEET'!V941="","",'S.D.PASTE SHEET'!V941)</f>
        <v/>
      </c>
      <c s="50" t="str">
        <f>IF('S.D.PASTE SHEET'!W941="","",'S.D.PASTE SHEET'!W941)</f>
        <v/>
      </c>
      <c s="50" t="str">
        <f>IF('S.D.PASTE SHEET'!X941="","",'S.D.PASTE SHEET'!X941)</f>
        <v/>
      </c>
      <c s="50" t="str">
        <f>IF('S.D.PASTE SHEET'!Y941="","",'S.D.PASTE SHEET'!Y941)</f>
        <v/>
      </c>
      <c s="50" t="str">
        <f>IF('S.D.PASTE SHEET'!Z941="","",'S.D.PASTE SHEET'!Z941)</f>
        <v/>
      </c>
      <c s="50" t="str">
        <f>IF('S.D.PASTE SHEET'!AA941="","",'S.D.PASTE SHEET'!AA941)</f>
        <v/>
      </c>
      <c s="50" t="str">
        <f>IF('S.D.PASTE SHEET'!AB941="","",'S.D.PASTE SHEET'!AB941)</f>
        <v/>
      </c>
      <c s="50" t="str">
        <f>IF('S.D.PASTE SHEET'!AC941="","",'S.D.PASTE SHEET'!AC941)</f>
        <v/>
      </c>
      <c s="50" t="str">
        <f>IF('S.D.PASTE SHEET'!AD941="","",'S.D.PASTE SHEET'!AD941)</f>
        <v/>
      </c>
      <c s="52"/>
      <c s="48" t="str">
        <f>IF(AK941="","",IF(AK941&gt;0,COUNT($AG$2:AG941),""))</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IF(BC941="","",IF(BC941&gt;0,COUNT($AY$2:AY941),""))</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42" spans="1:66" ht="15.75" customHeight="1">
      <c r="A942" s="50" t="str">
        <f>IF('S.D.PASTE SHEET'!A942="","",'S.D.PASTE SHEET'!A942)</f>
        <v/>
      </c>
      <c s="50" t="str">
        <f>IF('S.D.PASTE SHEET'!B942="","",'S.D.PASTE SHEET'!B942)</f>
        <v/>
      </c>
      <c s="50" t="str">
        <f>IF('S.D.PASTE SHEET'!C942="","",'S.D.PASTE SHEET'!C942)</f>
        <v/>
      </c>
      <c s="51" t="str">
        <f>IF('S.D.PASTE SHEET'!D942="","",'S.D.PASTE SHEET'!D942)</f>
        <v/>
      </c>
      <c s="50" t="str">
        <f>IF('S.D.PASTE SHEET'!E942="","",UPPER('S.D.PASTE SHEET'!E942))</f>
        <v/>
      </c>
      <c s="50" t="str">
        <f>IF('S.D.PASTE SHEET'!F942="","",'S.D.PASTE SHEET'!F942)</f>
        <v/>
      </c>
      <c s="50" t="str">
        <f>IF('S.D.PASTE SHEET'!G942="","",UPPER('S.D.PASTE SHEET'!G942))</f>
        <v/>
      </c>
      <c s="50" t="str">
        <f>IF('S.D.PASTE SHEET'!H942="","",UPPER('S.D.PASTE SHEET'!H942))</f>
        <v/>
      </c>
      <c s="50" t="str">
        <f>IF('S.D.PASTE SHEET'!I942="","",'S.D.PASTE SHEET'!I942)</f>
        <v/>
      </c>
      <c s="51" t="str">
        <f>IF('S.D.PASTE SHEET'!J942="","",'S.D.PASTE SHEET'!J942)</f>
        <v/>
      </c>
      <c s="50" t="str">
        <f>IF('S.D.PASTE SHEET'!K942="","",'S.D.PASTE SHEET'!K942)</f>
        <v/>
      </c>
      <c s="50" t="str">
        <f>IF('S.D.PASTE SHEET'!L942="","",'S.D.PASTE SHEET'!L942)</f>
        <v/>
      </c>
      <c s="50" t="str">
        <f>IF('S.D.PASTE SHEET'!M942="","",'S.D.PASTE SHEET'!M942)</f>
        <v/>
      </c>
      <c s="50" t="str">
        <f>IF('S.D.PASTE SHEET'!N942="","",'S.D.PASTE SHEET'!N942)</f>
        <v/>
      </c>
      <c s="50" t="str">
        <f>IF('S.D.PASTE SHEET'!O942="","",'S.D.PASTE SHEET'!O942)</f>
        <v/>
      </c>
      <c s="50" t="str">
        <f>IF('S.D.PASTE SHEET'!P942="","",'S.D.PASTE SHEET'!P942)</f>
        <v/>
      </c>
      <c s="50" t="str">
        <f>IF('S.D.PASTE SHEET'!Q942="","",'S.D.PASTE SHEET'!Q942)</f>
        <v/>
      </c>
      <c s="50" t="str">
        <f>IF('S.D.PASTE SHEET'!R942="","",'S.D.PASTE SHEET'!R942)</f>
        <v/>
      </c>
      <c s="50" t="str">
        <f>IF('S.D.PASTE SHEET'!S942="","",'S.D.PASTE SHEET'!S942)</f>
        <v/>
      </c>
      <c s="50" t="str">
        <f>IF('S.D.PASTE SHEET'!T942="","",'S.D.PASTE SHEET'!T942)</f>
        <v/>
      </c>
      <c s="50" t="str">
        <f>IF('S.D.PASTE SHEET'!U942="","",'S.D.PASTE SHEET'!U942)</f>
        <v/>
      </c>
      <c s="50" t="str">
        <f>IF('S.D.PASTE SHEET'!V942="","",'S.D.PASTE SHEET'!V942)</f>
        <v/>
      </c>
      <c s="50" t="str">
        <f>IF('S.D.PASTE SHEET'!W942="","",'S.D.PASTE SHEET'!W942)</f>
        <v/>
      </c>
      <c s="50" t="str">
        <f>IF('S.D.PASTE SHEET'!X942="","",'S.D.PASTE SHEET'!X942)</f>
        <v/>
      </c>
      <c s="50" t="str">
        <f>IF('S.D.PASTE SHEET'!Y942="","",'S.D.PASTE SHEET'!Y942)</f>
        <v/>
      </c>
      <c s="50" t="str">
        <f>IF('S.D.PASTE SHEET'!Z942="","",'S.D.PASTE SHEET'!Z942)</f>
        <v/>
      </c>
      <c s="50" t="str">
        <f>IF('S.D.PASTE SHEET'!AA942="","",'S.D.PASTE SHEET'!AA942)</f>
        <v/>
      </c>
      <c s="50" t="str">
        <f>IF('S.D.PASTE SHEET'!AB942="","",'S.D.PASTE SHEET'!AB942)</f>
        <v/>
      </c>
      <c s="50" t="str">
        <f>IF('S.D.PASTE SHEET'!AC942="","",'S.D.PASTE SHEET'!AC942)</f>
        <v/>
      </c>
      <c s="50" t="str">
        <f>IF('S.D.PASTE SHEET'!AD942="","",'S.D.PASTE SHEET'!AD942)</f>
        <v/>
      </c>
      <c s="52"/>
      <c s="48" t="str">
        <f>IF(AK942="","",IF(AK942&gt;0,COUNT($AG$2:AG942),""))</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IF(BC942="","",IF(BC942&gt;0,COUNT($AY$2:AY942),""))</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43" spans="1:66" ht="15.75" customHeight="1">
      <c r="A943" s="50" t="str">
        <f>IF('S.D.PASTE SHEET'!A943="","",'S.D.PASTE SHEET'!A943)</f>
        <v/>
      </c>
      <c s="50" t="str">
        <f>IF('S.D.PASTE SHEET'!B943="","",'S.D.PASTE SHEET'!B943)</f>
        <v/>
      </c>
      <c s="50" t="str">
        <f>IF('S.D.PASTE SHEET'!C943="","",'S.D.PASTE SHEET'!C943)</f>
        <v/>
      </c>
      <c s="51" t="str">
        <f>IF('S.D.PASTE SHEET'!D943="","",'S.D.PASTE SHEET'!D943)</f>
        <v/>
      </c>
      <c s="50" t="str">
        <f>IF('S.D.PASTE SHEET'!E943="","",UPPER('S.D.PASTE SHEET'!E943))</f>
        <v/>
      </c>
      <c s="50" t="str">
        <f>IF('S.D.PASTE SHEET'!F943="","",'S.D.PASTE SHEET'!F943)</f>
        <v/>
      </c>
      <c s="50" t="str">
        <f>IF('S.D.PASTE SHEET'!G943="","",UPPER('S.D.PASTE SHEET'!G943))</f>
        <v/>
      </c>
      <c s="50" t="str">
        <f>IF('S.D.PASTE SHEET'!H943="","",UPPER('S.D.PASTE SHEET'!H943))</f>
        <v/>
      </c>
      <c s="50" t="str">
        <f>IF('S.D.PASTE SHEET'!I943="","",'S.D.PASTE SHEET'!I943)</f>
        <v/>
      </c>
      <c s="51" t="str">
        <f>IF('S.D.PASTE SHEET'!J943="","",'S.D.PASTE SHEET'!J943)</f>
        <v/>
      </c>
      <c s="50" t="str">
        <f>IF('S.D.PASTE SHEET'!K943="","",'S.D.PASTE SHEET'!K943)</f>
        <v/>
      </c>
      <c s="50" t="str">
        <f>IF('S.D.PASTE SHEET'!L943="","",'S.D.PASTE SHEET'!L943)</f>
        <v/>
      </c>
      <c s="50" t="str">
        <f>IF('S.D.PASTE SHEET'!M943="","",'S.D.PASTE SHEET'!M943)</f>
        <v/>
      </c>
      <c s="50" t="str">
        <f>IF('S.D.PASTE SHEET'!N943="","",'S.D.PASTE SHEET'!N943)</f>
        <v/>
      </c>
      <c s="50" t="str">
        <f>IF('S.D.PASTE SHEET'!O943="","",'S.D.PASTE SHEET'!O943)</f>
        <v/>
      </c>
      <c s="50" t="str">
        <f>IF('S.D.PASTE SHEET'!P943="","",'S.D.PASTE SHEET'!P943)</f>
        <v/>
      </c>
      <c s="50" t="str">
        <f>IF('S.D.PASTE SHEET'!Q943="","",'S.D.PASTE SHEET'!Q943)</f>
        <v/>
      </c>
      <c s="50" t="str">
        <f>IF('S.D.PASTE SHEET'!R943="","",'S.D.PASTE SHEET'!R943)</f>
        <v/>
      </c>
      <c s="50" t="str">
        <f>IF('S.D.PASTE SHEET'!S943="","",'S.D.PASTE SHEET'!S943)</f>
        <v/>
      </c>
      <c s="50" t="str">
        <f>IF('S.D.PASTE SHEET'!T943="","",'S.D.PASTE SHEET'!T943)</f>
        <v/>
      </c>
      <c s="50" t="str">
        <f>IF('S.D.PASTE SHEET'!U943="","",'S.D.PASTE SHEET'!U943)</f>
        <v/>
      </c>
      <c s="50" t="str">
        <f>IF('S.D.PASTE SHEET'!V943="","",'S.D.PASTE SHEET'!V943)</f>
        <v/>
      </c>
      <c s="50" t="str">
        <f>IF('S.D.PASTE SHEET'!W943="","",'S.D.PASTE SHEET'!W943)</f>
        <v/>
      </c>
      <c s="50" t="str">
        <f>IF('S.D.PASTE SHEET'!X943="","",'S.D.PASTE SHEET'!X943)</f>
        <v/>
      </c>
      <c s="50" t="str">
        <f>IF('S.D.PASTE SHEET'!Y943="","",'S.D.PASTE SHEET'!Y943)</f>
        <v/>
      </c>
      <c s="50" t="str">
        <f>IF('S.D.PASTE SHEET'!Z943="","",'S.D.PASTE SHEET'!Z943)</f>
        <v/>
      </c>
      <c s="50" t="str">
        <f>IF('S.D.PASTE SHEET'!AA943="","",'S.D.PASTE SHEET'!AA943)</f>
        <v/>
      </c>
      <c s="50" t="str">
        <f>IF('S.D.PASTE SHEET'!AB943="","",'S.D.PASTE SHEET'!AB943)</f>
        <v/>
      </c>
      <c s="50" t="str">
        <f>IF('S.D.PASTE SHEET'!AC943="","",'S.D.PASTE SHEET'!AC943)</f>
        <v/>
      </c>
      <c s="50" t="str">
        <f>IF('S.D.PASTE SHEET'!AD943="","",'S.D.PASTE SHEET'!AD943)</f>
        <v/>
      </c>
      <c s="52"/>
      <c s="48" t="str">
        <f>IF(AK943="","",IF(AK943&gt;0,COUNT($AG$2:AG943),""))</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IF(BC943="","",IF(BC943&gt;0,COUNT($AY$2:AY943),""))</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44" spans="1:66" ht="15.75" customHeight="1">
      <c r="A944" s="50" t="str">
        <f>IF('S.D.PASTE SHEET'!A944="","",'S.D.PASTE SHEET'!A944)</f>
        <v/>
      </c>
      <c s="50" t="str">
        <f>IF('S.D.PASTE SHEET'!B944="","",'S.D.PASTE SHEET'!B944)</f>
        <v/>
      </c>
      <c s="50" t="str">
        <f>IF('S.D.PASTE SHEET'!C944="","",'S.D.PASTE SHEET'!C944)</f>
        <v/>
      </c>
      <c s="51" t="str">
        <f>IF('S.D.PASTE SHEET'!D944="","",'S.D.PASTE SHEET'!D944)</f>
        <v/>
      </c>
      <c s="50" t="str">
        <f>IF('S.D.PASTE SHEET'!E944="","",UPPER('S.D.PASTE SHEET'!E944))</f>
        <v/>
      </c>
      <c s="50" t="str">
        <f>IF('S.D.PASTE SHEET'!F944="","",'S.D.PASTE SHEET'!F944)</f>
        <v/>
      </c>
      <c s="50" t="str">
        <f>IF('S.D.PASTE SHEET'!G944="","",UPPER('S.D.PASTE SHEET'!G944))</f>
        <v/>
      </c>
      <c s="50" t="str">
        <f>IF('S.D.PASTE SHEET'!H944="","",UPPER('S.D.PASTE SHEET'!H944))</f>
        <v/>
      </c>
      <c s="50" t="str">
        <f>IF('S.D.PASTE SHEET'!I944="","",'S.D.PASTE SHEET'!I944)</f>
        <v/>
      </c>
      <c s="51" t="str">
        <f>IF('S.D.PASTE SHEET'!J944="","",'S.D.PASTE SHEET'!J944)</f>
        <v/>
      </c>
      <c s="50" t="str">
        <f>IF('S.D.PASTE SHEET'!K944="","",'S.D.PASTE SHEET'!K944)</f>
        <v/>
      </c>
      <c s="50" t="str">
        <f>IF('S.D.PASTE SHEET'!L944="","",'S.D.PASTE SHEET'!L944)</f>
        <v/>
      </c>
      <c s="50" t="str">
        <f>IF('S.D.PASTE SHEET'!M944="","",'S.D.PASTE SHEET'!M944)</f>
        <v/>
      </c>
      <c s="50" t="str">
        <f>IF('S.D.PASTE SHEET'!N944="","",'S.D.PASTE SHEET'!N944)</f>
        <v/>
      </c>
      <c s="50" t="str">
        <f>IF('S.D.PASTE SHEET'!O944="","",'S.D.PASTE SHEET'!O944)</f>
        <v/>
      </c>
      <c s="50" t="str">
        <f>IF('S.D.PASTE SHEET'!P944="","",'S.D.PASTE SHEET'!P944)</f>
        <v/>
      </c>
      <c s="50" t="str">
        <f>IF('S.D.PASTE SHEET'!Q944="","",'S.D.PASTE SHEET'!Q944)</f>
        <v/>
      </c>
      <c s="50" t="str">
        <f>IF('S.D.PASTE SHEET'!R944="","",'S.D.PASTE SHEET'!R944)</f>
        <v/>
      </c>
      <c s="50" t="str">
        <f>IF('S.D.PASTE SHEET'!S944="","",'S.D.PASTE SHEET'!S944)</f>
        <v/>
      </c>
      <c s="50" t="str">
        <f>IF('S.D.PASTE SHEET'!T944="","",'S.D.PASTE SHEET'!T944)</f>
        <v/>
      </c>
      <c s="50" t="str">
        <f>IF('S.D.PASTE SHEET'!U944="","",'S.D.PASTE SHEET'!U944)</f>
        <v/>
      </c>
      <c s="50" t="str">
        <f>IF('S.D.PASTE SHEET'!V944="","",'S.D.PASTE SHEET'!V944)</f>
        <v/>
      </c>
      <c s="50" t="str">
        <f>IF('S.D.PASTE SHEET'!W944="","",'S.D.PASTE SHEET'!W944)</f>
        <v/>
      </c>
      <c s="50" t="str">
        <f>IF('S.D.PASTE SHEET'!X944="","",'S.D.PASTE SHEET'!X944)</f>
        <v/>
      </c>
      <c s="50" t="str">
        <f>IF('S.D.PASTE SHEET'!Y944="","",'S.D.PASTE SHEET'!Y944)</f>
        <v/>
      </c>
      <c s="50" t="str">
        <f>IF('S.D.PASTE SHEET'!Z944="","",'S.D.PASTE SHEET'!Z944)</f>
        <v/>
      </c>
      <c s="50" t="str">
        <f>IF('S.D.PASTE SHEET'!AA944="","",'S.D.PASTE SHEET'!AA944)</f>
        <v/>
      </c>
      <c s="50" t="str">
        <f>IF('S.D.PASTE SHEET'!AB944="","",'S.D.PASTE SHEET'!AB944)</f>
        <v/>
      </c>
      <c s="50" t="str">
        <f>IF('S.D.PASTE SHEET'!AC944="","",'S.D.PASTE SHEET'!AC944)</f>
        <v/>
      </c>
      <c s="50" t="str">
        <f>IF('S.D.PASTE SHEET'!AD944="","",'S.D.PASTE SHEET'!AD944)</f>
        <v/>
      </c>
      <c s="52"/>
      <c s="48" t="str">
        <f>IF(AK944="","",IF(AK944&gt;0,COUNT($AG$2:AG944),""))</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IF(BC944="","",IF(BC944&gt;0,COUNT($AY$2:AY944),""))</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45" spans="1:66" ht="15.75" customHeight="1">
      <c r="A945" s="50" t="str">
        <f>IF('S.D.PASTE SHEET'!A945="","",'S.D.PASTE SHEET'!A945)</f>
        <v/>
      </c>
      <c s="50" t="str">
        <f>IF('S.D.PASTE SHEET'!B945="","",'S.D.PASTE SHEET'!B945)</f>
        <v/>
      </c>
      <c s="50" t="str">
        <f>IF('S.D.PASTE SHEET'!C945="","",'S.D.PASTE SHEET'!C945)</f>
        <v/>
      </c>
      <c s="51" t="str">
        <f>IF('S.D.PASTE SHEET'!D945="","",'S.D.PASTE SHEET'!D945)</f>
        <v/>
      </c>
      <c s="50" t="str">
        <f>IF('S.D.PASTE SHEET'!E945="","",UPPER('S.D.PASTE SHEET'!E945))</f>
        <v/>
      </c>
      <c s="50" t="str">
        <f>IF('S.D.PASTE SHEET'!F945="","",'S.D.PASTE SHEET'!F945)</f>
        <v/>
      </c>
      <c s="50" t="str">
        <f>IF('S.D.PASTE SHEET'!G945="","",UPPER('S.D.PASTE SHEET'!G945))</f>
        <v/>
      </c>
      <c s="50" t="str">
        <f>IF('S.D.PASTE SHEET'!H945="","",UPPER('S.D.PASTE SHEET'!H945))</f>
        <v/>
      </c>
      <c s="50" t="str">
        <f>IF('S.D.PASTE SHEET'!I945="","",'S.D.PASTE SHEET'!I945)</f>
        <v/>
      </c>
      <c s="51" t="str">
        <f>IF('S.D.PASTE SHEET'!J945="","",'S.D.PASTE SHEET'!J945)</f>
        <v/>
      </c>
      <c s="50" t="str">
        <f>IF('S.D.PASTE SHEET'!K945="","",'S.D.PASTE SHEET'!K945)</f>
        <v/>
      </c>
      <c s="50" t="str">
        <f>IF('S.D.PASTE SHEET'!L945="","",'S.D.PASTE SHEET'!L945)</f>
        <v/>
      </c>
      <c s="50" t="str">
        <f>IF('S.D.PASTE SHEET'!M945="","",'S.D.PASTE SHEET'!M945)</f>
        <v/>
      </c>
      <c s="50" t="str">
        <f>IF('S.D.PASTE SHEET'!N945="","",'S.D.PASTE SHEET'!N945)</f>
        <v/>
      </c>
      <c s="50" t="str">
        <f>IF('S.D.PASTE SHEET'!O945="","",'S.D.PASTE SHEET'!O945)</f>
        <v/>
      </c>
      <c s="50" t="str">
        <f>IF('S.D.PASTE SHEET'!P945="","",'S.D.PASTE SHEET'!P945)</f>
        <v/>
      </c>
      <c s="50" t="str">
        <f>IF('S.D.PASTE SHEET'!Q945="","",'S.D.PASTE SHEET'!Q945)</f>
        <v/>
      </c>
      <c s="50" t="str">
        <f>IF('S.D.PASTE SHEET'!R945="","",'S.D.PASTE SHEET'!R945)</f>
        <v/>
      </c>
      <c s="50" t="str">
        <f>IF('S.D.PASTE SHEET'!S945="","",'S.D.PASTE SHEET'!S945)</f>
        <v/>
      </c>
      <c s="50" t="str">
        <f>IF('S.D.PASTE SHEET'!T945="","",'S.D.PASTE SHEET'!T945)</f>
        <v/>
      </c>
      <c s="50" t="str">
        <f>IF('S.D.PASTE SHEET'!U945="","",'S.D.PASTE SHEET'!U945)</f>
        <v/>
      </c>
      <c s="50" t="str">
        <f>IF('S.D.PASTE SHEET'!V945="","",'S.D.PASTE SHEET'!V945)</f>
        <v/>
      </c>
      <c s="50" t="str">
        <f>IF('S.D.PASTE SHEET'!W945="","",'S.D.PASTE SHEET'!W945)</f>
        <v/>
      </c>
      <c s="50" t="str">
        <f>IF('S.D.PASTE SHEET'!X945="","",'S.D.PASTE SHEET'!X945)</f>
        <v/>
      </c>
      <c s="50" t="str">
        <f>IF('S.D.PASTE SHEET'!Y945="","",'S.D.PASTE SHEET'!Y945)</f>
        <v/>
      </c>
      <c s="50" t="str">
        <f>IF('S.D.PASTE SHEET'!Z945="","",'S.D.PASTE SHEET'!Z945)</f>
        <v/>
      </c>
      <c s="50" t="str">
        <f>IF('S.D.PASTE SHEET'!AA945="","",'S.D.PASTE SHEET'!AA945)</f>
        <v/>
      </c>
      <c s="50" t="str">
        <f>IF('S.D.PASTE SHEET'!AB945="","",'S.D.PASTE SHEET'!AB945)</f>
        <v/>
      </c>
      <c s="50" t="str">
        <f>IF('S.D.PASTE SHEET'!AC945="","",'S.D.PASTE SHEET'!AC945)</f>
        <v/>
      </c>
      <c s="50" t="str">
        <f>IF('S.D.PASTE SHEET'!AD945="","",'S.D.PASTE SHEET'!AD945)</f>
        <v/>
      </c>
      <c s="52"/>
      <c s="48" t="str">
        <f>IF(AK945="","",IF(AK945&gt;0,COUNT($AG$2:AG945),""))</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IF(BC945="","",IF(BC945&gt;0,COUNT($AY$2:AY945),""))</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46" spans="1:66" ht="15.75" customHeight="1">
      <c r="A946" s="50" t="str">
        <f>IF('S.D.PASTE SHEET'!A946="","",'S.D.PASTE SHEET'!A946)</f>
        <v/>
      </c>
      <c s="50" t="str">
        <f>IF('S.D.PASTE SHEET'!B946="","",'S.D.PASTE SHEET'!B946)</f>
        <v/>
      </c>
      <c s="50" t="str">
        <f>IF('S.D.PASTE SHEET'!C946="","",'S.D.PASTE SHEET'!C946)</f>
        <v/>
      </c>
      <c s="51" t="str">
        <f>IF('S.D.PASTE SHEET'!D946="","",'S.D.PASTE SHEET'!D946)</f>
        <v/>
      </c>
      <c s="50" t="str">
        <f>IF('S.D.PASTE SHEET'!E946="","",UPPER('S.D.PASTE SHEET'!E946))</f>
        <v/>
      </c>
      <c s="50" t="str">
        <f>IF('S.D.PASTE SHEET'!F946="","",'S.D.PASTE SHEET'!F946)</f>
        <v/>
      </c>
      <c s="50" t="str">
        <f>IF('S.D.PASTE SHEET'!G946="","",UPPER('S.D.PASTE SHEET'!G946))</f>
        <v/>
      </c>
      <c s="50" t="str">
        <f>IF('S.D.PASTE SHEET'!H946="","",UPPER('S.D.PASTE SHEET'!H946))</f>
        <v/>
      </c>
      <c s="50" t="str">
        <f>IF('S.D.PASTE SHEET'!I946="","",'S.D.PASTE SHEET'!I946)</f>
        <v/>
      </c>
      <c s="51" t="str">
        <f>IF('S.D.PASTE SHEET'!J946="","",'S.D.PASTE SHEET'!J946)</f>
        <v/>
      </c>
      <c s="50" t="str">
        <f>IF('S.D.PASTE SHEET'!K946="","",'S.D.PASTE SHEET'!K946)</f>
        <v/>
      </c>
      <c s="50" t="str">
        <f>IF('S.D.PASTE SHEET'!L946="","",'S.D.PASTE SHEET'!L946)</f>
        <v/>
      </c>
      <c s="50" t="str">
        <f>IF('S.D.PASTE SHEET'!M946="","",'S.D.PASTE SHEET'!M946)</f>
        <v/>
      </c>
      <c s="50" t="str">
        <f>IF('S.D.PASTE SHEET'!N946="","",'S.D.PASTE SHEET'!N946)</f>
        <v/>
      </c>
      <c s="50" t="str">
        <f>IF('S.D.PASTE SHEET'!O946="","",'S.D.PASTE SHEET'!O946)</f>
        <v/>
      </c>
      <c s="50" t="str">
        <f>IF('S.D.PASTE SHEET'!P946="","",'S.D.PASTE SHEET'!P946)</f>
        <v/>
      </c>
      <c s="50" t="str">
        <f>IF('S.D.PASTE SHEET'!Q946="","",'S.D.PASTE SHEET'!Q946)</f>
        <v/>
      </c>
      <c s="50" t="str">
        <f>IF('S.D.PASTE SHEET'!R946="","",'S.D.PASTE SHEET'!R946)</f>
        <v/>
      </c>
      <c s="50" t="str">
        <f>IF('S.D.PASTE SHEET'!S946="","",'S.D.PASTE SHEET'!S946)</f>
        <v/>
      </c>
      <c s="50" t="str">
        <f>IF('S.D.PASTE SHEET'!T946="","",'S.D.PASTE SHEET'!T946)</f>
        <v/>
      </c>
      <c s="50" t="str">
        <f>IF('S.D.PASTE SHEET'!U946="","",'S.D.PASTE SHEET'!U946)</f>
        <v/>
      </c>
      <c s="50" t="str">
        <f>IF('S.D.PASTE SHEET'!V946="","",'S.D.PASTE SHEET'!V946)</f>
        <v/>
      </c>
      <c s="50" t="str">
        <f>IF('S.D.PASTE SHEET'!W946="","",'S.D.PASTE SHEET'!W946)</f>
        <v/>
      </c>
      <c s="50" t="str">
        <f>IF('S.D.PASTE SHEET'!X946="","",'S.D.PASTE SHEET'!X946)</f>
        <v/>
      </c>
      <c s="50" t="str">
        <f>IF('S.D.PASTE SHEET'!Y946="","",'S.D.PASTE SHEET'!Y946)</f>
        <v/>
      </c>
      <c s="50" t="str">
        <f>IF('S.D.PASTE SHEET'!Z946="","",'S.D.PASTE SHEET'!Z946)</f>
        <v/>
      </c>
      <c s="50" t="str">
        <f>IF('S.D.PASTE SHEET'!AA946="","",'S.D.PASTE SHEET'!AA946)</f>
        <v/>
      </c>
      <c s="50" t="str">
        <f>IF('S.D.PASTE SHEET'!AB946="","",'S.D.PASTE SHEET'!AB946)</f>
        <v/>
      </c>
      <c s="50" t="str">
        <f>IF('S.D.PASTE SHEET'!AC946="","",'S.D.PASTE SHEET'!AC946)</f>
        <v/>
      </c>
      <c s="50" t="str">
        <f>IF('S.D.PASTE SHEET'!AD946="","",'S.D.PASTE SHEET'!AD946)</f>
        <v/>
      </c>
      <c s="52"/>
      <c s="48" t="str">
        <f>IF(AK946="","",IF(AK946&gt;0,COUNT($AG$2:AG946),""))</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IF(BC946="","",IF(BC946&gt;0,COUNT($AY$2:AY946),""))</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47" spans="1:66" ht="15.75" customHeight="1">
      <c r="A947" s="50" t="str">
        <f>IF('S.D.PASTE SHEET'!A947="","",'S.D.PASTE SHEET'!A947)</f>
        <v/>
      </c>
      <c s="50" t="str">
        <f>IF('S.D.PASTE SHEET'!B947="","",'S.D.PASTE SHEET'!B947)</f>
        <v/>
      </c>
      <c s="50" t="str">
        <f>IF('S.D.PASTE SHEET'!C947="","",'S.D.PASTE SHEET'!C947)</f>
        <v/>
      </c>
      <c s="51" t="str">
        <f>IF('S.D.PASTE SHEET'!D947="","",'S.D.PASTE SHEET'!D947)</f>
        <v/>
      </c>
      <c s="50" t="str">
        <f>IF('S.D.PASTE SHEET'!E947="","",UPPER('S.D.PASTE SHEET'!E947))</f>
        <v/>
      </c>
      <c s="50" t="str">
        <f>IF('S.D.PASTE SHEET'!F947="","",'S.D.PASTE SHEET'!F947)</f>
        <v/>
      </c>
      <c s="50" t="str">
        <f>IF('S.D.PASTE SHEET'!G947="","",UPPER('S.D.PASTE SHEET'!G947))</f>
        <v/>
      </c>
      <c s="50" t="str">
        <f>IF('S.D.PASTE SHEET'!H947="","",UPPER('S.D.PASTE SHEET'!H947))</f>
        <v/>
      </c>
      <c s="50" t="str">
        <f>IF('S.D.PASTE SHEET'!I947="","",'S.D.PASTE SHEET'!I947)</f>
        <v/>
      </c>
      <c s="51" t="str">
        <f>IF('S.D.PASTE SHEET'!J947="","",'S.D.PASTE SHEET'!J947)</f>
        <v/>
      </c>
      <c s="50" t="str">
        <f>IF('S.D.PASTE SHEET'!K947="","",'S.D.PASTE SHEET'!K947)</f>
        <v/>
      </c>
      <c s="50" t="str">
        <f>IF('S.D.PASTE SHEET'!L947="","",'S.D.PASTE SHEET'!L947)</f>
        <v/>
      </c>
      <c s="50" t="str">
        <f>IF('S.D.PASTE SHEET'!M947="","",'S.D.PASTE SHEET'!M947)</f>
        <v/>
      </c>
      <c s="50" t="str">
        <f>IF('S.D.PASTE SHEET'!N947="","",'S.D.PASTE SHEET'!N947)</f>
        <v/>
      </c>
      <c s="50" t="str">
        <f>IF('S.D.PASTE SHEET'!O947="","",'S.D.PASTE SHEET'!O947)</f>
        <v/>
      </c>
      <c s="50" t="str">
        <f>IF('S.D.PASTE SHEET'!P947="","",'S.D.PASTE SHEET'!P947)</f>
        <v/>
      </c>
      <c s="50" t="str">
        <f>IF('S.D.PASTE SHEET'!Q947="","",'S.D.PASTE SHEET'!Q947)</f>
        <v/>
      </c>
      <c s="50" t="str">
        <f>IF('S.D.PASTE SHEET'!R947="","",'S.D.PASTE SHEET'!R947)</f>
        <v/>
      </c>
      <c s="50" t="str">
        <f>IF('S.D.PASTE SHEET'!S947="","",'S.D.PASTE SHEET'!S947)</f>
        <v/>
      </c>
      <c s="50" t="str">
        <f>IF('S.D.PASTE SHEET'!T947="","",'S.D.PASTE SHEET'!T947)</f>
        <v/>
      </c>
      <c s="50" t="str">
        <f>IF('S.D.PASTE SHEET'!U947="","",'S.D.PASTE SHEET'!U947)</f>
        <v/>
      </c>
      <c s="50" t="str">
        <f>IF('S.D.PASTE SHEET'!V947="","",'S.D.PASTE SHEET'!V947)</f>
        <v/>
      </c>
      <c s="50" t="str">
        <f>IF('S.D.PASTE SHEET'!W947="","",'S.D.PASTE SHEET'!W947)</f>
        <v/>
      </c>
      <c s="50" t="str">
        <f>IF('S.D.PASTE SHEET'!X947="","",'S.D.PASTE SHEET'!X947)</f>
        <v/>
      </c>
      <c s="50" t="str">
        <f>IF('S.D.PASTE SHEET'!Y947="","",'S.D.PASTE SHEET'!Y947)</f>
        <v/>
      </c>
      <c s="50" t="str">
        <f>IF('S.D.PASTE SHEET'!Z947="","",'S.D.PASTE SHEET'!Z947)</f>
        <v/>
      </c>
      <c s="50" t="str">
        <f>IF('S.D.PASTE SHEET'!AA947="","",'S.D.PASTE SHEET'!AA947)</f>
        <v/>
      </c>
      <c s="50" t="str">
        <f>IF('S.D.PASTE SHEET'!AB947="","",'S.D.PASTE SHEET'!AB947)</f>
        <v/>
      </c>
      <c s="50" t="str">
        <f>IF('S.D.PASTE SHEET'!AC947="","",'S.D.PASTE SHEET'!AC947)</f>
        <v/>
      </c>
      <c s="50" t="str">
        <f>IF('S.D.PASTE SHEET'!AD947="","",'S.D.PASTE SHEET'!AD947)</f>
        <v/>
      </c>
      <c s="52"/>
      <c s="48" t="str">
        <f>IF(AK947="","",IF(AK947&gt;0,COUNT($AG$2:AG947),""))</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IF(BC947="","",IF(BC947&gt;0,COUNT($AY$2:AY947),""))</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48" spans="1:66" ht="15.75" customHeight="1">
      <c r="A948" s="50" t="str">
        <f>IF('S.D.PASTE SHEET'!A948="","",'S.D.PASTE SHEET'!A948)</f>
        <v/>
      </c>
      <c s="50" t="str">
        <f>IF('S.D.PASTE SHEET'!B948="","",'S.D.PASTE SHEET'!B948)</f>
        <v/>
      </c>
      <c s="50" t="str">
        <f>IF('S.D.PASTE SHEET'!C948="","",'S.D.PASTE SHEET'!C948)</f>
        <v/>
      </c>
      <c s="51" t="str">
        <f>IF('S.D.PASTE SHEET'!D948="","",'S.D.PASTE SHEET'!D948)</f>
        <v/>
      </c>
      <c s="50" t="str">
        <f>IF('S.D.PASTE SHEET'!E948="","",UPPER('S.D.PASTE SHEET'!E948))</f>
        <v/>
      </c>
      <c s="50" t="str">
        <f>IF('S.D.PASTE SHEET'!F948="","",'S.D.PASTE SHEET'!F948)</f>
        <v/>
      </c>
      <c s="50" t="str">
        <f>IF('S.D.PASTE SHEET'!G948="","",UPPER('S.D.PASTE SHEET'!G948))</f>
        <v/>
      </c>
      <c s="50" t="str">
        <f>IF('S.D.PASTE SHEET'!H948="","",UPPER('S.D.PASTE SHEET'!H948))</f>
        <v/>
      </c>
      <c s="50" t="str">
        <f>IF('S.D.PASTE SHEET'!I948="","",'S.D.PASTE SHEET'!I948)</f>
        <v/>
      </c>
      <c s="51" t="str">
        <f>IF('S.D.PASTE SHEET'!J948="","",'S.D.PASTE SHEET'!J948)</f>
        <v/>
      </c>
      <c s="50" t="str">
        <f>IF('S.D.PASTE SHEET'!K948="","",'S.D.PASTE SHEET'!K948)</f>
        <v/>
      </c>
      <c s="50" t="str">
        <f>IF('S.D.PASTE SHEET'!L948="","",'S.D.PASTE SHEET'!L948)</f>
        <v/>
      </c>
      <c s="50" t="str">
        <f>IF('S.D.PASTE SHEET'!M948="","",'S.D.PASTE SHEET'!M948)</f>
        <v/>
      </c>
      <c s="50" t="str">
        <f>IF('S.D.PASTE SHEET'!N948="","",'S.D.PASTE SHEET'!N948)</f>
        <v/>
      </c>
      <c s="50" t="str">
        <f>IF('S.D.PASTE SHEET'!O948="","",'S.D.PASTE SHEET'!O948)</f>
        <v/>
      </c>
      <c s="50" t="str">
        <f>IF('S.D.PASTE SHEET'!P948="","",'S.D.PASTE SHEET'!P948)</f>
        <v/>
      </c>
      <c s="50" t="str">
        <f>IF('S.D.PASTE SHEET'!Q948="","",'S.D.PASTE SHEET'!Q948)</f>
        <v/>
      </c>
      <c s="50" t="str">
        <f>IF('S.D.PASTE SHEET'!R948="","",'S.D.PASTE SHEET'!R948)</f>
        <v/>
      </c>
      <c s="50" t="str">
        <f>IF('S.D.PASTE SHEET'!S948="","",'S.D.PASTE SHEET'!S948)</f>
        <v/>
      </c>
      <c s="50" t="str">
        <f>IF('S.D.PASTE SHEET'!T948="","",'S.D.PASTE SHEET'!T948)</f>
        <v/>
      </c>
      <c s="50" t="str">
        <f>IF('S.D.PASTE SHEET'!U948="","",'S.D.PASTE SHEET'!U948)</f>
        <v/>
      </c>
      <c s="50" t="str">
        <f>IF('S.D.PASTE SHEET'!V948="","",'S.D.PASTE SHEET'!V948)</f>
        <v/>
      </c>
      <c s="50" t="str">
        <f>IF('S.D.PASTE SHEET'!W948="","",'S.D.PASTE SHEET'!W948)</f>
        <v/>
      </c>
      <c s="50" t="str">
        <f>IF('S.D.PASTE SHEET'!X948="","",'S.D.PASTE SHEET'!X948)</f>
        <v/>
      </c>
      <c s="50" t="str">
        <f>IF('S.D.PASTE SHEET'!Y948="","",'S.D.PASTE SHEET'!Y948)</f>
        <v/>
      </c>
      <c s="50" t="str">
        <f>IF('S.D.PASTE SHEET'!Z948="","",'S.D.PASTE SHEET'!Z948)</f>
        <v/>
      </c>
      <c s="50" t="str">
        <f>IF('S.D.PASTE SHEET'!AA948="","",'S.D.PASTE SHEET'!AA948)</f>
        <v/>
      </c>
      <c s="50" t="str">
        <f>IF('S.D.PASTE SHEET'!AB948="","",'S.D.PASTE SHEET'!AB948)</f>
        <v/>
      </c>
      <c s="50" t="str">
        <f>IF('S.D.PASTE SHEET'!AC948="","",'S.D.PASTE SHEET'!AC948)</f>
        <v/>
      </c>
      <c s="50" t="str">
        <f>IF('S.D.PASTE SHEET'!AD948="","",'S.D.PASTE SHEET'!AD948)</f>
        <v/>
      </c>
      <c s="52"/>
      <c s="48" t="str">
        <f>IF(AK948="","",IF(AK948&gt;0,COUNT($AG$2:AG948),""))</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IF(BC948="","",IF(BC948&gt;0,COUNT($AY$2:AY948),""))</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49" spans="1:66" ht="15.75" customHeight="1">
      <c r="A949" s="50" t="str">
        <f>IF('S.D.PASTE SHEET'!A949="","",'S.D.PASTE SHEET'!A949)</f>
        <v/>
      </c>
      <c s="50" t="str">
        <f>IF('S.D.PASTE SHEET'!B949="","",'S.D.PASTE SHEET'!B949)</f>
        <v/>
      </c>
      <c s="50" t="str">
        <f>IF('S.D.PASTE SHEET'!C949="","",'S.D.PASTE SHEET'!C949)</f>
        <v/>
      </c>
      <c s="51" t="str">
        <f>IF('S.D.PASTE SHEET'!D949="","",'S.D.PASTE SHEET'!D949)</f>
        <v/>
      </c>
      <c s="50" t="str">
        <f>IF('S.D.PASTE SHEET'!E949="","",UPPER('S.D.PASTE SHEET'!E949))</f>
        <v/>
      </c>
      <c s="50" t="str">
        <f>IF('S.D.PASTE SHEET'!F949="","",'S.D.PASTE SHEET'!F949)</f>
        <v/>
      </c>
      <c s="50" t="str">
        <f>IF('S.D.PASTE SHEET'!G949="","",UPPER('S.D.PASTE SHEET'!G949))</f>
        <v/>
      </c>
      <c s="50" t="str">
        <f>IF('S.D.PASTE SHEET'!H949="","",UPPER('S.D.PASTE SHEET'!H949))</f>
        <v/>
      </c>
      <c s="50" t="str">
        <f>IF('S.D.PASTE SHEET'!I949="","",'S.D.PASTE SHEET'!I949)</f>
        <v/>
      </c>
      <c s="51" t="str">
        <f>IF('S.D.PASTE SHEET'!J949="","",'S.D.PASTE SHEET'!J949)</f>
        <v/>
      </c>
      <c s="50" t="str">
        <f>IF('S.D.PASTE SHEET'!K949="","",'S.D.PASTE SHEET'!K949)</f>
        <v/>
      </c>
      <c s="50" t="str">
        <f>IF('S.D.PASTE SHEET'!L949="","",'S.D.PASTE SHEET'!L949)</f>
        <v/>
      </c>
      <c s="50" t="str">
        <f>IF('S.D.PASTE SHEET'!M949="","",'S.D.PASTE SHEET'!M949)</f>
        <v/>
      </c>
      <c s="50" t="str">
        <f>IF('S.D.PASTE SHEET'!N949="","",'S.D.PASTE SHEET'!N949)</f>
        <v/>
      </c>
      <c s="50" t="str">
        <f>IF('S.D.PASTE SHEET'!O949="","",'S.D.PASTE SHEET'!O949)</f>
        <v/>
      </c>
      <c s="50" t="str">
        <f>IF('S.D.PASTE SHEET'!P949="","",'S.D.PASTE SHEET'!P949)</f>
        <v/>
      </c>
      <c s="50" t="str">
        <f>IF('S.D.PASTE SHEET'!Q949="","",'S.D.PASTE SHEET'!Q949)</f>
        <v/>
      </c>
      <c s="50" t="str">
        <f>IF('S.D.PASTE SHEET'!R949="","",'S.D.PASTE SHEET'!R949)</f>
        <v/>
      </c>
      <c s="50" t="str">
        <f>IF('S.D.PASTE SHEET'!S949="","",'S.D.PASTE SHEET'!S949)</f>
        <v/>
      </c>
      <c s="50" t="str">
        <f>IF('S.D.PASTE SHEET'!T949="","",'S.D.PASTE SHEET'!T949)</f>
        <v/>
      </c>
      <c s="50" t="str">
        <f>IF('S.D.PASTE SHEET'!U949="","",'S.D.PASTE SHEET'!U949)</f>
        <v/>
      </c>
      <c s="50" t="str">
        <f>IF('S.D.PASTE SHEET'!V949="","",'S.D.PASTE SHEET'!V949)</f>
        <v/>
      </c>
      <c s="50" t="str">
        <f>IF('S.D.PASTE SHEET'!W949="","",'S.D.PASTE SHEET'!W949)</f>
        <v/>
      </c>
      <c s="50" t="str">
        <f>IF('S.D.PASTE SHEET'!X949="","",'S.D.PASTE SHEET'!X949)</f>
        <v/>
      </c>
      <c s="50" t="str">
        <f>IF('S.D.PASTE SHEET'!Y949="","",'S.D.PASTE SHEET'!Y949)</f>
        <v/>
      </c>
      <c s="50" t="str">
        <f>IF('S.D.PASTE SHEET'!Z949="","",'S.D.PASTE SHEET'!Z949)</f>
        <v/>
      </c>
      <c s="50" t="str">
        <f>IF('S.D.PASTE SHEET'!AA949="","",'S.D.PASTE SHEET'!AA949)</f>
        <v/>
      </c>
      <c s="50" t="str">
        <f>IF('S.D.PASTE SHEET'!AB949="","",'S.D.PASTE SHEET'!AB949)</f>
        <v/>
      </c>
      <c s="50" t="str">
        <f>IF('S.D.PASTE SHEET'!AC949="","",'S.D.PASTE SHEET'!AC949)</f>
        <v/>
      </c>
      <c s="50" t="str">
        <f>IF('S.D.PASTE SHEET'!AD949="","",'S.D.PASTE SHEET'!AD949)</f>
        <v/>
      </c>
      <c s="52"/>
      <c s="48" t="str">
        <f>IF(AK949="","",IF(AK949&gt;0,COUNT($AG$2:AG949),""))</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IF(BC949="","",IF(BC949&gt;0,COUNT($AY$2:AY949),""))</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50" spans="1:66" ht="15.75" customHeight="1">
      <c r="A950" s="50" t="str">
        <f>IF('S.D.PASTE SHEET'!A950="","",'S.D.PASTE SHEET'!A950)</f>
        <v/>
      </c>
      <c s="50" t="str">
        <f>IF('S.D.PASTE SHEET'!B950="","",'S.D.PASTE SHEET'!B950)</f>
        <v/>
      </c>
      <c s="50" t="str">
        <f>IF('S.D.PASTE SHEET'!C950="","",'S.D.PASTE SHEET'!C950)</f>
        <v/>
      </c>
      <c s="51" t="str">
        <f>IF('S.D.PASTE SHEET'!D950="","",'S.D.PASTE SHEET'!D950)</f>
        <v/>
      </c>
      <c s="50" t="str">
        <f>IF('S.D.PASTE SHEET'!E950="","",UPPER('S.D.PASTE SHEET'!E950))</f>
        <v/>
      </c>
      <c s="50" t="str">
        <f>IF('S.D.PASTE SHEET'!F950="","",'S.D.PASTE SHEET'!F950)</f>
        <v/>
      </c>
      <c s="50" t="str">
        <f>IF('S.D.PASTE SHEET'!G950="","",UPPER('S.D.PASTE SHEET'!G950))</f>
        <v/>
      </c>
      <c s="50" t="str">
        <f>IF('S.D.PASTE SHEET'!H950="","",UPPER('S.D.PASTE SHEET'!H950))</f>
        <v/>
      </c>
      <c s="50" t="str">
        <f>IF('S.D.PASTE SHEET'!I950="","",'S.D.PASTE SHEET'!I950)</f>
        <v/>
      </c>
      <c s="51" t="str">
        <f>IF('S.D.PASTE SHEET'!J950="","",'S.D.PASTE SHEET'!J950)</f>
        <v/>
      </c>
      <c s="50" t="str">
        <f>IF('S.D.PASTE SHEET'!K950="","",'S.D.PASTE SHEET'!K950)</f>
        <v/>
      </c>
      <c s="50" t="str">
        <f>IF('S.D.PASTE SHEET'!L950="","",'S.D.PASTE SHEET'!L950)</f>
        <v/>
      </c>
      <c s="50" t="str">
        <f>IF('S.D.PASTE SHEET'!M950="","",'S.D.PASTE SHEET'!M950)</f>
        <v/>
      </c>
      <c s="50" t="str">
        <f>IF('S.D.PASTE SHEET'!N950="","",'S.D.PASTE SHEET'!N950)</f>
        <v/>
      </c>
      <c s="50" t="str">
        <f>IF('S.D.PASTE SHEET'!O950="","",'S.D.PASTE SHEET'!O950)</f>
        <v/>
      </c>
      <c s="50" t="str">
        <f>IF('S.D.PASTE SHEET'!P950="","",'S.D.PASTE SHEET'!P950)</f>
        <v/>
      </c>
      <c s="50" t="str">
        <f>IF('S.D.PASTE SHEET'!Q950="","",'S.D.PASTE SHEET'!Q950)</f>
        <v/>
      </c>
      <c s="50" t="str">
        <f>IF('S.D.PASTE SHEET'!R950="","",'S.D.PASTE SHEET'!R950)</f>
        <v/>
      </c>
      <c s="50" t="str">
        <f>IF('S.D.PASTE SHEET'!S950="","",'S.D.PASTE SHEET'!S950)</f>
        <v/>
      </c>
      <c s="50" t="str">
        <f>IF('S.D.PASTE SHEET'!T950="","",'S.D.PASTE SHEET'!T950)</f>
        <v/>
      </c>
      <c s="50" t="str">
        <f>IF('S.D.PASTE SHEET'!U950="","",'S.D.PASTE SHEET'!U950)</f>
        <v/>
      </c>
      <c s="50" t="str">
        <f>IF('S.D.PASTE SHEET'!V950="","",'S.D.PASTE SHEET'!V950)</f>
        <v/>
      </c>
      <c s="50" t="str">
        <f>IF('S.D.PASTE SHEET'!W950="","",'S.D.PASTE SHEET'!W950)</f>
        <v/>
      </c>
      <c s="50" t="str">
        <f>IF('S.D.PASTE SHEET'!X950="","",'S.D.PASTE SHEET'!X950)</f>
        <v/>
      </c>
      <c s="50" t="str">
        <f>IF('S.D.PASTE SHEET'!Y950="","",'S.D.PASTE SHEET'!Y950)</f>
        <v/>
      </c>
      <c s="50" t="str">
        <f>IF('S.D.PASTE SHEET'!Z950="","",'S.D.PASTE SHEET'!Z950)</f>
        <v/>
      </c>
      <c s="50" t="str">
        <f>IF('S.D.PASTE SHEET'!AA950="","",'S.D.PASTE SHEET'!AA950)</f>
        <v/>
      </c>
      <c s="50" t="str">
        <f>IF('S.D.PASTE SHEET'!AB950="","",'S.D.PASTE SHEET'!AB950)</f>
        <v/>
      </c>
      <c s="50" t="str">
        <f>IF('S.D.PASTE SHEET'!AC950="","",'S.D.PASTE SHEET'!AC950)</f>
        <v/>
      </c>
      <c s="50" t="str">
        <f>IF('S.D.PASTE SHEET'!AD950="","",'S.D.PASTE SHEET'!AD950)</f>
        <v/>
      </c>
      <c s="52"/>
      <c s="48" t="str">
        <f>IF(AK950="","",IF(AK950&gt;0,COUNT($AG$2:AG950),""))</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IF(BC950="","",IF(BC950&gt;0,COUNT($AY$2:AY950),""))</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51" spans="1:66" ht="15.75" customHeight="1">
      <c r="A951" s="50" t="str">
        <f>IF('S.D.PASTE SHEET'!A951="","",'S.D.PASTE SHEET'!A951)</f>
        <v/>
      </c>
      <c s="50" t="str">
        <f>IF('S.D.PASTE SHEET'!B951="","",'S.D.PASTE SHEET'!B951)</f>
        <v/>
      </c>
      <c s="50" t="str">
        <f>IF('S.D.PASTE SHEET'!C951="","",'S.D.PASTE SHEET'!C951)</f>
        <v/>
      </c>
      <c s="51" t="str">
        <f>IF('S.D.PASTE SHEET'!D951="","",'S.D.PASTE SHEET'!D951)</f>
        <v/>
      </c>
      <c s="50" t="str">
        <f>IF('S.D.PASTE SHEET'!E951="","",UPPER('S.D.PASTE SHEET'!E951))</f>
        <v/>
      </c>
      <c s="50" t="str">
        <f>IF('S.D.PASTE SHEET'!F951="","",'S.D.PASTE SHEET'!F951)</f>
        <v/>
      </c>
      <c s="50" t="str">
        <f>IF('S.D.PASTE SHEET'!G951="","",UPPER('S.D.PASTE SHEET'!G951))</f>
        <v/>
      </c>
      <c s="50" t="str">
        <f>IF('S.D.PASTE SHEET'!H951="","",UPPER('S.D.PASTE SHEET'!H951))</f>
        <v/>
      </c>
      <c s="50" t="str">
        <f>IF('S.D.PASTE SHEET'!I951="","",'S.D.PASTE SHEET'!I951)</f>
        <v/>
      </c>
      <c s="51" t="str">
        <f>IF('S.D.PASTE SHEET'!J951="","",'S.D.PASTE SHEET'!J951)</f>
        <v/>
      </c>
      <c s="50" t="str">
        <f>IF('S.D.PASTE SHEET'!K951="","",'S.D.PASTE SHEET'!K951)</f>
        <v/>
      </c>
      <c s="50" t="str">
        <f>IF('S.D.PASTE SHEET'!L951="","",'S.D.PASTE SHEET'!L951)</f>
        <v/>
      </c>
      <c s="50" t="str">
        <f>IF('S.D.PASTE SHEET'!M951="","",'S.D.PASTE SHEET'!M951)</f>
        <v/>
      </c>
      <c s="50" t="str">
        <f>IF('S.D.PASTE SHEET'!N951="","",'S.D.PASTE SHEET'!N951)</f>
        <v/>
      </c>
      <c s="50" t="str">
        <f>IF('S.D.PASTE SHEET'!O951="","",'S.D.PASTE SHEET'!O951)</f>
        <v/>
      </c>
      <c s="50" t="str">
        <f>IF('S.D.PASTE SHEET'!P951="","",'S.D.PASTE SHEET'!P951)</f>
        <v/>
      </c>
      <c s="50" t="str">
        <f>IF('S.D.PASTE SHEET'!Q951="","",'S.D.PASTE SHEET'!Q951)</f>
        <v/>
      </c>
      <c s="50" t="str">
        <f>IF('S.D.PASTE SHEET'!R951="","",'S.D.PASTE SHEET'!R951)</f>
        <v/>
      </c>
      <c s="50" t="str">
        <f>IF('S.D.PASTE SHEET'!S951="","",'S.D.PASTE SHEET'!S951)</f>
        <v/>
      </c>
      <c s="50" t="str">
        <f>IF('S.D.PASTE SHEET'!T951="","",'S.D.PASTE SHEET'!T951)</f>
        <v/>
      </c>
      <c s="50" t="str">
        <f>IF('S.D.PASTE SHEET'!U951="","",'S.D.PASTE SHEET'!U951)</f>
        <v/>
      </c>
      <c s="50" t="str">
        <f>IF('S.D.PASTE SHEET'!V951="","",'S.D.PASTE SHEET'!V951)</f>
        <v/>
      </c>
      <c s="50" t="str">
        <f>IF('S.D.PASTE SHEET'!W951="","",'S.D.PASTE SHEET'!W951)</f>
        <v/>
      </c>
      <c s="50" t="str">
        <f>IF('S.D.PASTE SHEET'!X951="","",'S.D.PASTE SHEET'!X951)</f>
        <v/>
      </c>
      <c s="50" t="str">
        <f>IF('S.D.PASTE SHEET'!Y951="","",'S.D.PASTE SHEET'!Y951)</f>
        <v/>
      </c>
      <c s="50" t="str">
        <f>IF('S.D.PASTE SHEET'!Z951="","",'S.D.PASTE SHEET'!Z951)</f>
        <v/>
      </c>
      <c s="50" t="str">
        <f>IF('S.D.PASTE SHEET'!AA951="","",'S.D.PASTE SHEET'!AA951)</f>
        <v/>
      </c>
      <c s="50" t="str">
        <f>IF('S.D.PASTE SHEET'!AB951="","",'S.D.PASTE SHEET'!AB951)</f>
        <v/>
      </c>
      <c s="50" t="str">
        <f>IF('S.D.PASTE SHEET'!AC951="","",'S.D.PASTE SHEET'!AC951)</f>
        <v/>
      </c>
      <c s="50" t="str">
        <f>IF('S.D.PASTE SHEET'!AD951="","",'S.D.PASTE SHEET'!AD951)</f>
        <v/>
      </c>
      <c s="52"/>
      <c s="48" t="str">
        <f>IF(AK951="","",IF(AK951&gt;0,COUNT($AG$2:AG951),""))</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IF(BC951="","",IF(BC951&gt;0,COUNT($AY$2:AY951),""))</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52" spans="1:66" ht="15.75" customHeight="1">
      <c r="A952" s="50" t="str">
        <f>IF('S.D.PASTE SHEET'!A952="","",'S.D.PASTE SHEET'!A952)</f>
        <v/>
      </c>
      <c s="50" t="str">
        <f>IF('S.D.PASTE SHEET'!B952="","",'S.D.PASTE SHEET'!B952)</f>
        <v/>
      </c>
      <c s="50" t="str">
        <f>IF('S.D.PASTE SHEET'!C952="","",'S.D.PASTE SHEET'!C952)</f>
        <v/>
      </c>
      <c s="51" t="str">
        <f>IF('S.D.PASTE SHEET'!D952="","",'S.D.PASTE SHEET'!D952)</f>
        <v/>
      </c>
      <c s="50" t="str">
        <f>IF('S.D.PASTE SHEET'!E952="","",UPPER('S.D.PASTE SHEET'!E952))</f>
        <v/>
      </c>
      <c s="50" t="str">
        <f>IF('S.D.PASTE SHEET'!F952="","",'S.D.PASTE SHEET'!F952)</f>
        <v/>
      </c>
      <c s="50" t="str">
        <f>IF('S.D.PASTE SHEET'!G952="","",UPPER('S.D.PASTE SHEET'!G952))</f>
        <v/>
      </c>
      <c s="50" t="str">
        <f>IF('S.D.PASTE SHEET'!H952="","",UPPER('S.D.PASTE SHEET'!H952))</f>
        <v/>
      </c>
      <c s="50" t="str">
        <f>IF('S.D.PASTE SHEET'!I952="","",'S.D.PASTE SHEET'!I952)</f>
        <v/>
      </c>
      <c s="51" t="str">
        <f>IF('S.D.PASTE SHEET'!J952="","",'S.D.PASTE SHEET'!J952)</f>
        <v/>
      </c>
      <c s="50" t="str">
        <f>IF('S.D.PASTE SHEET'!K952="","",'S.D.PASTE SHEET'!K952)</f>
        <v/>
      </c>
      <c s="50" t="str">
        <f>IF('S.D.PASTE SHEET'!L952="","",'S.D.PASTE SHEET'!L952)</f>
        <v/>
      </c>
      <c s="50" t="str">
        <f>IF('S.D.PASTE SHEET'!M952="","",'S.D.PASTE SHEET'!M952)</f>
        <v/>
      </c>
      <c s="50" t="str">
        <f>IF('S.D.PASTE SHEET'!N952="","",'S.D.PASTE SHEET'!N952)</f>
        <v/>
      </c>
      <c s="50" t="str">
        <f>IF('S.D.PASTE SHEET'!O952="","",'S.D.PASTE SHEET'!O952)</f>
        <v/>
      </c>
      <c s="50" t="str">
        <f>IF('S.D.PASTE SHEET'!P952="","",'S.D.PASTE SHEET'!P952)</f>
        <v/>
      </c>
      <c s="50" t="str">
        <f>IF('S.D.PASTE SHEET'!Q952="","",'S.D.PASTE SHEET'!Q952)</f>
        <v/>
      </c>
      <c s="50" t="str">
        <f>IF('S.D.PASTE SHEET'!R952="","",'S.D.PASTE SHEET'!R952)</f>
        <v/>
      </c>
      <c s="50" t="str">
        <f>IF('S.D.PASTE SHEET'!S952="","",'S.D.PASTE SHEET'!S952)</f>
        <v/>
      </c>
      <c s="50" t="str">
        <f>IF('S.D.PASTE SHEET'!T952="","",'S.D.PASTE SHEET'!T952)</f>
        <v/>
      </c>
      <c s="50" t="str">
        <f>IF('S.D.PASTE SHEET'!U952="","",'S.D.PASTE SHEET'!U952)</f>
        <v/>
      </c>
      <c s="50" t="str">
        <f>IF('S.D.PASTE SHEET'!V952="","",'S.D.PASTE SHEET'!V952)</f>
        <v/>
      </c>
      <c s="50" t="str">
        <f>IF('S.D.PASTE SHEET'!W952="","",'S.D.PASTE SHEET'!W952)</f>
        <v/>
      </c>
      <c s="50" t="str">
        <f>IF('S.D.PASTE SHEET'!X952="","",'S.D.PASTE SHEET'!X952)</f>
        <v/>
      </c>
      <c s="50" t="str">
        <f>IF('S.D.PASTE SHEET'!Y952="","",'S.D.PASTE SHEET'!Y952)</f>
        <v/>
      </c>
      <c s="50" t="str">
        <f>IF('S.D.PASTE SHEET'!Z952="","",'S.D.PASTE SHEET'!Z952)</f>
        <v/>
      </c>
      <c s="50" t="str">
        <f>IF('S.D.PASTE SHEET'!AA952="","",'S.D.PASTE SHEET'!AA952)</f>
        <v/>
      </c>
      <c s="50" t="str">
        <f>IF('S.D.PASTE SHEET'!AB952="","",'S.D.PASTE SHEET'!AB952)</f>
        <v/>
      </c>
      <c s="50" t="str">
        <f>IF('S.D.PASTE SHEET'!AC952="","",'S.D.PASTE SHEET'!AC952)</f>
        <v/>
      </c>
      <c s="50" t="str">
        <f>IF('S.D.PASTE SHEET'!AD952="","",'S.D.PASTE SHEET'!AD952)</f>
        <v/>
      </c>
      <c s="52"/>
      <c s="48" t="str">
        <f>IF(AK952="","",IF(AK952&gt;0,COUNT($AG$2:AG952),""))</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IF(BC952="","",IF(BC952&gt;0,COUNT($AY$2:AY952),""))</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53" spans="1:66" ht="15.75" customHeight="1">
      <c r="A953" s="50" t="str">
        <f>IF('S.D.PASTE SHEET'!A953="","",'S.D.PASTE SHEET'!A953)</f>
        <v/>
      </c>
      <c s="50" t="str">
        <f>IF('S.D.PASTE SHEET'!B953="","",'S.D.PASTE SHEET'!B953)</f>
        <v/>
      </c>
      <c s="50" t="str">
        <f>IF('S.D.PASTE SHEET'!C953="","",'S.D.PASTE SHEET'!C953)</f>
        <v/>
      </c>
      <c s="51" t="str">
        <f>IF('S.D.PASTE SHEET'!D953="","",'S.D.PASTE SHEET'!D953)</f>
        <v/>
      </c>
      <c s="50" t="str">
        <f>IF('S.D.PASTE SHEET'!E953="","",UPPER('S.D.PASTE SHEET'!E953))</f>
        <v/>
      </c>
      <c s="50" t="str">
        <f>IF('S.D.PASTE SHEET'!F953="","",'S.D.PASTE SHEET'!F953)</f>
        <v/>
      </c>
      <c s="50" t="str">
        <f>IF('S.D.PASTE SHEET'!G953="","",UPPER('S.D.PASTE SHEET'!G953))</f>
        <v/>
      </c>
      <c s="50" t="str">
        <f>IF('S.D.PASTE SHEET'!H953="","",UPPER('S.D.PASTE SHEET'!H953))</f>
        <v/>
      </c>
      <c s="50" t="str">
        <f>IF('S.D.PASTE SHEET'!I953="","",'S.D.PASTE SHEET'!I953)</f>
        <v/>
      </c>
      <c s="51" t="str">
        <f>IF('S.D.PASTE SHEET'!J953="","",'S.D.PASTE SHEET'!J953)</f>
        <v/>
      </c>
      <c s="50" t="str">
        <f>IF('S.D.PASTE SHEET'!K953="","",'S.D.PASTE SHEET'!K953)</f>
        <v/>
      </c>
      <c s="50" t="str">
        <f>IF('S.D.PASTE SHEET'!L953="","",'S.D.PASTE SHEET'!L953)</f>
        <v/>
      </c>
      <c s="50" t="str">
        <f>IF('S.D.PASTE SHEET'!M953="","",'S.D.PASTE SHEET'!M953)</f>
        <v/>
      </c>
      <c s="50" t="str">
        <f>IF('S.D.PASTE SHEET'!N953="","",'S.D.PASTE SHEET'!N953)</f>
        <v/>
      </c>
      <c s="50" t="str">
        <f>IF('S.D.PASTE SHEET'!O953="","",'S.D.PASTE SHEET'!O953)</f>
        <v/>
      </c>
      <c s="50" t="str">
        <f>IF('S.D.PASTE SHEET'!P953="","",'S.D.PASTE SHEET'!P953)</f>
        <v/>
      </c>
      <c s="50" t="str">
        <f>IF('S.D.PASTE SHEET'!Q953="","",'S.D.PASTE SHEET'!Q953)</f>
        <v/>
      </c>
      <c s="50" t="str">
        <f>IF('S.D.PASTE SHEET'!R953="","",'S.D.PASTE SHEET'!R953)</f>
        <v/>
      </c>
      <c s="50" t="str">
        <f>IF('S.D.PASTE SHEET'!S953="","",'S.D.PASTE SHEET'!S953)</f>
        <v/>
      </c>
      <c s="50" t="str">
        <f>IF('S.D.PASTE SHEET'!T953="","",'S.D.PASTE SHEET'!T953)</f>
        <v/>
      </c>
      <c s="50" t="str">
        <f>IF('S.D.PASTE SHEET'!U953="","",'S.D.PASTE SHEET'!U953)</f>
        <v/>
      </c>
      <c s="50" t="str">
        <f>IF('S.D.PASTE SHEET'!V953="","",'S.D.PASTE SHEET'!V953)</f>
        <v/>
      </c>
      <c s="50" t="str">
        <f>IF('S.D.PASTE SHEET'!W953="","",'S.D.PASTE SHEET'!W953)</f>
        <v/>
      </c>
      <c s="50" t="str">
        <f>IF('S.D.PASTE SHEET'!X953="","",'S.D.PASTE SHEET'!X953)</f>
        <v/>
      </c>
      <c s="50" t="str">
        <f>IF('S.D.PASTE SHEET'!Y953="","",'S.D.PASTE SHEET'!Y953)</f>
        <v/>
      </c>
      <c s="50" t="str">
        <f>IF('S.D.PASTE SHEET'!Z953="","",'S.D.PASTE SHEET'!Z953)</f>
        <v/>
      </c>
      <c s="50" t="str">
        <f>IF('S.D.PASTE SHEET'!AA953="","",'S.D.PASTE SHEET'!AA953)</f>
        <v/>
      </c>
      <c s="50" t="str">
        <f>IF('S.D.PASTE SHEET'!AB953="","",'S.D.PASTE SHEET'!AB953)</f>
        <v/>
      </c>
      <c s="50" t="str">
        <f>IF('S.D.PASTE SHEET'!AC953="","",'S.D.PASTE SHEET'!AC953)</f>
        <v/>
      </c>
      <c s="50" t="str">
        <f>IF('S.D.PASTE SHEET'!AD953="","",'S.D.PASTE SHEET'!AD953)</f>
        <v/>
      </c>
      <c s="52"/>
      <c s="48" t="str">
        <f>IF(AK953="","",IF(AK953&gt;0,COUNT($AG$2:AG953),""))</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IF(BC953="","",IF(BC953&gt;0,COUNT($AY$2:AY953),""))</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54" spans="1:66" ht="15.75" customHeight="1">
      <c r="A954" s="50" t="str">
        <f>IF('S.D.PASTE SHEET'!A954="","",'S.D.PASTE SHEET'!A954)</f>
        <v/>
      </c>
      <c s="50" t="str">
        <f>IF('S.D.PASTE SHEET'!B954="","",'S.D.PASTE SHEET'!B954)</f>
        <v/>
      </c>
      <c s="50" t="str">
        <f>IF('S.D.PASTE SHEET'!C954="","",'S.D.PASTE SHEET'!C954)</f>
        <v/>
      </c>
      <c s="51" t="str">
        <f>IF('S.D.PASTE SHEET'!D954="","",'S.D.PASTE SHEET'!D954)</f>
        <v/>
      </c>
      <c s="50" t="str">
        <f>IF('S.D.PASTE SHEET'!E954="","",UPPER('S.D.PASTE SHEET'!E954))</f>
        <v/>
      </c>
      <c s="50" t="str">
        <f>IF('S.D.PASTE SHEET'!F954="","",'S.D.PASTE SHEET'!F954)</f>
        <v/>
      </c>
      <c s="50" t="str">
        <f>IF('S.D.PASTE SHEET'!G954="","",UPPER('S.D.PASTE SHEET'!G954))</f>
        <v/>
      </c>
      <c s="50" t="str">
        <f>IF('S.D.PASTE SHEET'!H954="","",UPPER('S.D.PASTE SHEET'!H954))</f>
        <v/>
      </c>
      <c s="50" t="str">
        <f>IF('S.D.PASTE SHEET'!I954="","",'S.D.PASTE SHEET'!I954)</f>
        <v/>
      </c>
      <c s="51" t="str">
        <f>IF('S.D.PASTE SHEET'!J954="","",'S.D.PASTE SHEET'!J954)</f>
        <v/>
      </c>
      <c s="50" t="str">
        <f>IF('S.D.PASTE SHEET'!K954="","",'S.D.PASTE SHEET'!K954)</f>
        <v/>
      </c>
      <c s="50" t="str">
        <f>IF('S.D.PASTE SHEET'!L954="","",'S.D.PASTE SHEET'!L954)</f>
        <v/>
      </c>
      <c s="50" t="str">
        <f>IF('S.D.PASTE SHEET'!M954="","",'S.D.PASTE SHEET'!M954)</f>
        <v/>
      </c>
      <c s="50" t="str">
        <f>IF('S.D.PASTE SHEET'!N954="","",'S.D.PASTE SHEET'!N954)</f>
        <v/>
      </c>
      <c s="50" t="str">
        <f>IF('S.D.PASTE SHEET'!O954="","",'S.D.PASTE SHEET'!O954)</f>
        <v/>
      </c>
      <c s="50" t="str">
        <f>IF('S.D.PASTE SHEET'!P954="","",'S.D.PASTE SHEET'!P954)</f>
        <v/>
      </c>
      <c s="50" t="str">
        <f>IF('S.D.PASTE SHEET'!Q954="","",'S.D.PASTE SHEET'!Q954)</f>
        <v/>
      </c>
      <c s="50" t="str">
        <f>IF('S.D.PASTE SHEET'!R954="","",'S.D.PASTE SHEET'!R954)</f>
        <v/>
      </c>
      <c s="50" t="str">
        <f>IF('S.D.PASTE SHEET'!S954="","",'S.D.PASTE SHEET'!S954)</f>
        <v/>
      </c>
      <c s="50" t="str">
        <f>IF('S.D.PASTE SHEET'!T954="","",'S.D.PASTE SHEET'!T954)</f>
        <v/>
      </c>
      <c s="50" t="str">
        <f>IF('S.D.PASTE SHEET'!U954="","",'S.D.PASTE SHEET'!U954)</f>
        <v/>
      </c>
      <c s="50" t="str">
        <f>IF('S.D.PASTE SHEET'!V954="","",'S.D.PASTE SHEET'!V954)</f>
        <v/>
      </c>
      <c s="50" t="str">
        <f>IF('S.D.PASTE SHEET'!W954="","",'S.D.PASTE SHEET'!W954)</f>
        <v/>
      </c>
      <c s="50" t="str">
        <f>IF('S.D.PASTE SHEET'!X954="","",'S.D.PASTE SHEET'!X954)</f>
        <v/>
      </c>
      <c s="50" t="str">
        <f>IF('S.D.PASTE SHEET'!Y954="","",'S.D.PASTE SHEET'!Y954)</f>
        <v/>
      </c>
      <c s="50" t="str">
        <f>IF('S.D.PASTE SHEET'!Z954="","",'S.D.PASTE SHEET'!Z954)</f>
        <v/>
      </c>
      <c s="50" t="str">
        <f>IF('S.D.PASTE SHEET'!AA954="","",'S.D.PASTE SHEET'!AA954)</f>
        <v/>
      </c>
      <c s="50" t="str">
        <f>IF('S.D.PASTE SHEET'!AB954="","",'S.D.PASTE SHEET'!AB954)</f>
        <v/>
      </c>
      <c s="50" t="str">
        <f>IF('S.D.PASTE SHEET'!AC954="","",'S.D.PASTE SHEET'!AC954)</f>
        <v/>
      </c>
      <c s="50" t="str">
        <f>IF('S.D.PASTE SHEET'!AD954="","",'S.D.PASTE SHEET'!AD954)</f>
        <v/>
      </c>
      <c s="52"/>
      <c s="48" t="str">
        <f>IF(AK954="","",IF(AK954&gt;0,COUNT($AG$2:AG954),""))</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IF(BC954="","",IF(BC954&gt;0,COUNT($AY$2:AY954),""))</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55" spans="1:66" ht="15.75" customHeight="1">
      <c r="A955" s="50" t="str">
        <f>IF('S.D.PASTE SHEET'!A955="","",'S.D.PASTE SHEET'!A955)</f>
        <v/>
      </c>
      <c s="50" t="str">
        <f>IF('S.D.PASTE SHEET'!B955="","",'S.D.PASTE SHEET'!B955)</f>
        <v/>
      </c>
      <c s="50" t="str">
        <f>IF('S.D.PASTE SHEET'!C955="","",'S.D.PASTE SHEET'!C955)</f>
        <v/>
      </c>
      <c s="51" t="str">
        <f>IF('S.D.PASTE SHEET'!D955="","",'S.D.PASTE SHEET'!D955)</f>
        <v/>
      </c>
      <c s="50" t="str">
        <f>IF('S.D.PASTE SHEET'!E955="","",UPPER('S.D.PASTE SHEET'!E955))</f>
        <v/>
      </c>
      <c s="50" t="str">
        <f>IF('S.D.PASTE SHEET'!F955="","",'S.D.PASTE SHEET'!F955)</f>
        <v/>
      </c>
      <c s="50" t="str">
        <f>IF('S.D.PASTE SHEET'!G955="","",UPPER('S.D.PASTE SHEET'!G955))</f>
        <v/>
      </c>
      <c s="50" t="str">
        <f>IF('S.D.PASTE SHEET'!H955="","",UPPER('S.D.PASTE SHEET'!H955))</f>
        <v/>
      </c>
      <c s="50" t="str">
        <f>IF('S.D.PASTE SHEET'!I955="","",'S.D.PASTE SHEET'!I955)</f>
        <v/>
      </c>
      <c s="51" t="str">
        <f>IF('S.D.PASTE SHEET'!J955="","",'S.D.PASTE SHEET'!J955)</f>
        <v/>
      </c>
      <c s="50" t="str">
        <f>IF('S.D.PASTE SHEET'!K955="","",'S.D.PASTE SHEET'!K955)</f>
        <v/>
      </c>
      <c s="50" t="str">
        <f>IF('S.D.PASTE SHEET'!L955="","",'S.D.PASTE SHEET'!L955)</f>
        <v/>
      </c>
      <c s="50" t="str">
        <f>IF('S.D.PASTE SHEET'!M955="","",'S.D.PASTE SHEET'!M955)</f>
        <v/>
      </c>
      <c s="50" t="str">
        <f>IF('S.D.PASTE SHEET'!N955="","",'S.D.PASTE SHEET'!N955)</f>
        <v/>
      </c>
      <c s="50" t="str">
        <f>IF('S.D.PASTE SHEET'!O955="","",'S.D.PASTE SHEET'!O955)</f>
        <v/>
      </c>
      <c s="50" t="str">
        <f>IF('S.D.PASTE SHEET'!P955="","",'S.D.PASTE SHEET'!P955)</f>
        <v/>
      </c>
      <c s="50" t="str">
        <f>IF('S.D.PASTE SHEET'!Q955="","",'S.D.PASTE SHEET'!Q955)</f>
        <v/>
      </c>
      <c s="50" t="str">
        <f>IF('S.D.PASTE SHEET'!R955="","",'S.D.PASTE SHEET'!R955)</f>
        <v/>
      </c>
      <c s="50" t="str">
        <f>IF('S.D.PASTE SHEET'!S955="","",'S.D.PASTE SHEET'!S955)</f>
        <v/>
      </c>
      <c s="50" t="str">
        <f>IF('S.D.PASTE SHEET'!T955="","",'S.D.PASTE SHEET'!T955)</f>
        <v/>
      </c>
      <c s="50" t="str">
        <f>IF('S.D.PASTE SHEET'!U955="","",'S.D.PASTE SHEET'!U955)</f>
        <v/>
      </c>
      <c s="50" t="str">
        <f>IF('S.D.PASTE SHEET'!V955="","",'S.D.PASTE SHEET'!V955)</f>
        <v/>
      </c>
      <c s="50" t="str">
        <f>IF('S.D.PASTE SHEET'!W955="","",'S.D.PASTE SHEET'!W955)</f>
        <v/>
      </c>
      <c s="50" t="str">
        <f>IF('S.D.PASTE SHEET'!X955="","",'S.D.PASTE SHEET'!X955)</f>
        <v/>
      </c>
      <c s="50" t="str">
        <f>IF('S.D.PASTE SHEET'!Y955="","",'S.D.PASTE SHEET'!Y955)</f>
        <v/>
      </c>
      <c s="50" t="str">
        <f>IF('S.D.PASTE SHEET'!Z955="","",'S.D.PASTE SHEET'!Z955)</f>
        <v/>
      </c>
      <c s="50" t="str">
        <f>IF('S.D.PASTE SHEET'!AA955="","",'S.D.PASTE SHEET'!AA955)</f>
        <v/>
      </c>
      <c s="50" t="str">
        <f>IF('S.D.PASTE SHEET'!AB955="","",'S.D.PASTE SHEET'!AB955)</f>
        <v/>
      </c>
      <c s="50" t="str">
        <f>IF('S.D.PASTE SHEET'!AC955="","",'S.D.PASTE SHEET'!AC955)</f>
        <v/>
      </c>
      <c s="50" t="str">
        <f>IF('S.D.PASTE SHEET'!AD955="","",'S.D.PASTE SHEET'!AD955)</f>
        <v/>
      </c>
      <c s="52"/>
      <c s="48" t="str">
        <f>IF(AK955="","",IF(AK955&gt;0,COUNT($AG$2:AG955),""))</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IF(BC955="","",IF(BC955&gt;0,COUNT($AY$2:AY955),""))</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56" spans="1:66" ht="15.75" customHeight="1">
      <c r="A956" s="50" t="str">
        <f>IF('S.D.PASTE SHEET'!A956="","",'S.D.PASTE SHEET'!A956)</f>
        <v/>
      </c>
      <c s="50" t="str">
        <f>IF('S.D.PASTE SHEET'!B956="","",'S.D.PASTE SHEET'!B956)</f>
        <v/>
      </c>
      <c s="50" t="str">
        <f>IF('S.D.PASTE SHEET'!C956="","",'S.D.PASTE SHEET'!C956)</f>
        <v/>
      </c>
      <c s="51" t="str">
        <f>IF('S.D.PASTE SHEET'!D956="","",'S.D.PASTE SHEET'!D956)</f>
        <v/>
      </c>
      <c s="50" t="str">
        <f>IF('S.D.PASTE SHEET'!E956="","",UPPER('S.D.PASTE SHEET'!E956))</f>
        <v/>
      </c>
      <c s="50" t="str">
        <f>IF('S.D.PASTE SHEET'!F956="","",'S.D.PASTE SHEET'!F956)</f>
        <v/>
      </c>
      <c s="50" t="str">
        <f>IF('S.D.PASTE SHEET'!G956="","",UPPER('S.D.PASTE SHEET'!G956))</f>
        <v/>
      </c>
      <c s="50" t="str">
        <f>IF('S.D.PASTE SHEET'!H956="","",UPPER('S.D.PASTE SHEET'!H956))</f>
        <v/>
      </c>
      <c s="50" t="str">
        <f>IF('S.D.PASTE SHEET'!I956="","",'S.D.PASTE SHEET'!I956)</f>
        <v/>
      </c>
      <c s="51" t="str">
        <f>IF('S.D.PASTE SHEET'!J956="","",'S.D.PASTE SHEET'!J956)</f>
        <v/>
      </c>
      <c s="50" t="str">
        <f>IF('S.D.PASTE SHEET'!K956="","",'S.D.PASTE SHEET'!K956)</f>
        <v/>
      </c>
      <c s="50" t="str">
        <f>IF('S.D.PASTE SHEET'!L956="","",'S.D.PASTE SHEET'!L956)</f>
        <v/>
      </c>
      <c s="50" t="str">
        <f>IF('S.D.PASTE SHEET'!M956="","",'S.D.PASTE SHEET'!M956)</f>
        <v/>
      </c>
      <c s="50" t="str">
        <f>IF('S.D.PASTE SHEET'!N956="","",'S.D.PASTE SHEET'!N956)</f>
        <v/>
      </c>
      <c s="50" t="str">
        <f>IF('S.D.PASTE SHEET'!O956="","",'S.D.PASTE SHEET'!O956)</f>
        <v/>
      </c>
      <c s="50" t="str">
        <f>IF('S.D.PASTE SHEET'!P956="","",'S.D.PASTE SHEET'!P956)</f>
        <v/>
      </c>
      <c s="50" t="str">
        <f>IF('S.D.PASTE SHEET'!Q956="","",'S.D.PASTE SHEET'!Q956)</f>
        <v/>
      </c>
      <c s="50" t="str">
        <f>IF('S.D.PASTE SHEET'!R956="","",'S.D.PASTE SHEET'!R956)</f>
        <v/>
      </c>
      <c s="50" t="str">
        <f>IF('S.D.PASTE SHEET'!S956="","",'S.D.PASTE SHEET'!S956)</f>
        <v/>
      </c>
      <c s="50" t="str">
        <f>IF('S.D.PASTE SHEET'!T956="","",'S.D.PASTE SHEET'!T956)</f>
        <v/>
      </c>
      <c s="50" t="str">
        <f>IF('S.D.PASTE SHEET'!U956="","",'S.D.PASTE SHEET'!U956)</f>
        <v/>
      </c>
      <c s="50" t="str">
        <f>IF('S.D.PASTE SHEET'!V956="","",'S.D.PASTE SHEET'!V956)</f>
        <v/>
      </c>
      <c s="50" t="str">
        <f>IF('S.D.PASTE SHEET'!W956="","",'S.D.PASTE SHEET'!W956)</f>
        <v/>
      </c>
      <c s="50" t="str">
        <f>IF('S.D.PASTE SHEET'!X956="","",'S.D.PASTE SHEET'!X956)</f>
        <v/>
      </c>
      <c s="50" t="str">
        <f>IF('S.D.PASTE SHEET'!Y956="","",'S.D.PASTE SHEET'!Y956)</f>
        <v/>
      </c>
      <c s="50" t="str">
        <f>IF('S.D.PASTE SHEET'!Z956="","",'S.D.PASTE SHEET'!Z956)</f>
        <v/>
      </c>
      <c s="50" t="str">
        <f>IF('S.D.PASTE SHEET'!AA956="","",'S.D.PASTE SHEET'!AA956)</f>
        <v/>
      </c>
      <c s="50" t="str">
        <f>IF('S.D.PASTE SHEET'!AB956="","",'S.D.PASTE SHEET'!AB956)</f>
        <v/>
      </c>
      <c s="50" t="str">
        <f>IF('S.D.PASTE SHEET'!AC956="","",'S.D.PASTE SHEET'!AC956)</f>
        <v/>
      </c>
      <c s="50" t="str">
        <f>IF('S.D.PASTE SHEET'!AD956="","",'S.D.PASTE SHEET'!AD956)</f>
        <v/>
      </c>
      <c s="52"/>
      <c s="48" t="str">
        <f>IF(AK956="","",IF(AK956&gt;0,COUNT($AG$2:AG956),""))</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IF(BC956="","",IF(BC956&gt;0,COUNT($AY$2:AY956),""))</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57" spans="1:66" ht="15.75" customHeight="1">
      <c r="A957" s="50" t="str">
        <f>IF('S.D.PASTE SHEET'!A957="","",'S.D.PASTE SHEET'!A957)</f>
        <v/>
      </c>
      <c s="50" t="str">
        <f>IF('S.D.PASTE SHEET'!B957="","",'S.D.PASTE SHEET'!B957)</f>
        <v/>
      </c>
      <c s="50" t="str">
        <f>IF('S.D.PASTE SHEET'!C957="","",'S.D.PASTE SHEET'!C957)</f>
        <v/>
      </c>
      <c s="51" t="str">
        <f>IF('S.D.PASTE SHEET'!D957="","",'S.D.PASTE SHEET'!D957)</f>
        <v/>
      </c>
      <c s="50" t="str">
        <f>IF('S.D.PASTE SHEET'!E957="","",UPPER('S.D.PASTE SHEET'!E957))</f>
        <v/>
      </c>
      <c s="50" t="str">
        <f>IF('S.D.PASTE SHEET'!F957="","",'S.D.PASTE SHEET'!F957)</f>
        <v/>
      </c>
      <c s="50" t="str">
        <f>IF('S.D.PASTE SHEET'!G957="","",UPPER('S.D.PASTE SHEET'!G957))</f>
        <v/>
      </c>
      <c s="50" t="str">
        <f>IF('S.D.PASTE SHEET'!H957="","",UPPER('S.D.PASTE SHEET'!H957))</f>
        <v/>
      </c>
      <c s="50" t="str">
        <f>IF('S.D.PASTE SHEET'!I957="","",'S.D.PASTE SHEET'!I957)</f>
        <v/>
      </c>
      <c s="51" t="str">
        <f>IF('S.D.PASTE SHEET'!J957="","",'S.D.PASTE SHEET'!J957)</f>
        <v/>
      </c>
      <c s="50" t="str">
        <f>IF('S.D.PASTE SHEET'!K957="","",'S.D.PASTE SHEET'!K957)</f>
        <v/>
      </c>
      <c s="50" t="str">
        <f>IF('S.D.PASTE SHEET'!L957="","",'S.D.PASTE SHEET'!L957)</f>
        <v/>
      </c>
      <c s="50" t="str">
        <f>IF('S.D.PASTE SHEET'!M957="","",'S.D.PASTE SHEET'!M957)</f>
        <v/>
      </c>
      <c s="50" t="str">
        <f>IF('S.D.PASTE SHEET'!N957="","",'S.D.PASTE SHEET'!N957)</f>
        <v/>
      </c>
      <c s="50" t="str">
        <f>IF('S.D.PASTE SHEET'!O957="","",'S.D.PASTE SHEET'!O957)</f>
        <v/>
      </c>
      <c s="50" t="str">
        <f>IF('S.D.PASTE SHEET'!P957="","",'S.D.PASTE SHEET'!P957)</f>
        <v/>
      </c>
      <c s="50" t="str">
        <f>IF('S.D.PASTE SHEET'!Q957="","",'S.D.PASTE SHEET'!Q957)</f>
        <v/>
      </c>
      <c s="50" t="str">
        <f>IF('S.D.PASTE SHEET'!R957="","",'S.D.PASTE SHEET'!R957)</f>
        <v/>
      </c>
      <c s="50" t="str">
        <f>IF('S.D.PASTE SHEET'!S957="","",'S.D.PASTE SHEET'!S957)</f>
        <v/>
      </c>
      <c s="50" t="str">
        <f>IF('S.D.PASTE SHEET'!T957="","",'S.D.PASTE SHEET'!T957)</f>
        <v/>
      </c>
      <c s="50" t="str">
        <f>IF('S.D.PASTE SHEET'!U957="","",'S.D.PASTE SHEET'!U957)</f>
        <v/>
      </c>
      <c s="50" t="str">
        <f>IF('S.D.PASTE SHEET'!V957="","",'S.D.PASTE SHEET'!V957)</f>
        <v/>
      </c>
      <c s="50" t="str">
        <f>IF('S.D.PASTE SHEET'!W957="","",'S.D.PASTE SHEET'!W957)</f>
        <v/>
      </c>
      <c s="50" t="str">
        <f>IF('S.D.PASTE SHEET'!X957="","",'S.D.PASTE SHEET'!X957)</f>
        <v/>
      </c>
      <c s="50" t="str">
        <f>IF('S.D.PASTE SHEET'!Y957="","",'S.D.PASTE SHEET'!Y957)</f>
        <v/>
      </c>
      <c s="50" t="str">
        <f>IF('S.D.PASTE SHEET'!Z957="","",'S.D.PASTE SHEET'!Z957)</f>
        <v/>
      </c>
      <c s="50" t="str">
        <f>IF('S.D.PASTE SHEET'!AA957="","",'S.D.PASTE SHEET'!AA957)</f>
        <v/>
      </c>
      <c s="50" t="str">
        <f>IF('S.D.PASTE SHEET'!AB957="","",'S.D.PASTE SHEET'!AB957)</f>
        <v/>
      </c>
      <c s="50" t="str">
        <f>IF('S.D.PASTE SHEET'!AC957="","",'S.D.PASTE SHEET'!AC957)</f>
        <v/>
      </c>
      <c s="50" t="str">
        <f>IF('S.D.PASTE SHEET'!AD957="","",'S.D.PASTE SHEET'!AD957)</f>
        <v/>
      </c>
      <c s="52"/>
      <c s="48" t="str">
        <f>IF(AK957="","",IF(AK957&gt;0,COUNT($AG$2:AG957),""))</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IF(BC957="","",IF(BC957&gt;0,COUNT($AY$2:AY957),""))</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58" spans="1:66" ht="15.75" customHeight="1">
      <c r="A958" s="50" t="str">
        <f>IF('S.D.PASTE SHEET'!A958="","",'S.D.PASTE SHEET'!A958)</f>
        <v/>
      </c>
      <c s="50" t="str">
        <f>IF('S.D.PASTE SHEET'!B958="","",'S.D.PASTE SHEET'!B958)</f>
        <v/>
      </c>
      <c s="50" t="str">
        <f>IF('S.D.PASTE SHEET'!C958="","",'S.D.PASTE SHEET'!C958)</f>
        <v/>
      </c>
      <c s="51" t="str">
        <f>IF('S.D.PASTE SHEET'!D958="","",'S.D.PASTE SHEET'!D958)</f>
        <v/>
      </c>
      <c s="50" t="str">
        <f>IF('S.D.PASTE SHEET'!E958="","",UPPER('S.D.PASTE SHEET'!E958))</f>
        <v/>
      </c>
      <c s="50" t="str">
        <f>IF('S.D.PASTE SHEET'!F958="","",'S.D.PASTE SHEET'!F958)</f>
        <v/>
      </c>
      <c s="50" t="str">
        <f>IF('S.D.PASTE SHEET'!G958="","",UPPER('S.D.PASTE SHEET'!G958))</f>
        <v/>
      </c>
      <c s="50" t="str">
        <f>IF('S.D.PASTE SHEET'!H958="","",UPPER('S.D.PASTE SHEET'!H958))</f>
        <v/>
      </c>
      <c s="50" t="str">
        <f>IF('S.D.PASTE SHEET'!I958="","",'S.D.PASTE SHEET'!I958)</f>
        <v/>
      </c>
      <c s="51" t="str">
        <f>IF('S.D.PASTE SHEET'!J958="","",'S.D.PASTE SHEET'!J958)</f>
        <v/>
      </c>
      <c s="50" t="str">
        <f>IF('S.D.PASTE SHEET'!K958="","",'S.D.PASTE SHEET'!K958)</f>
        <v/>
      </c>
      <c s="50" t="str">
        <f>IF('S.D.PASTE SHEET'!L958="","",'S.D.PASTE SHEET'!L958)</f>
        <v/>
      </c>
      <c s="50" t="str">
        <f>IF('S.D.PASTE SHEET'!M958="","",'S.D.PASTE SHEET'!M958)</f>
        <v/>
      </c>
      <c s="50" t="str">
        <f>IF('S.D.PASTE SHEET'!N958="","",'S.D.PASTE SHEET'!N958)</f>
        <v/>
      </c>
      <c s="50" t="str">
        <f>IF('S.D.PASTE SHEET'!O958="","",'S.D.PASTE SHEET'!O958)</f>
        <v/>
      </c>
      <c s="50" t="str">
        <f>IF('S.D.PASTE SHEET'!P958="","",'S.D.PASTE SHEET'!P958)</f>
        <v/>
      </c>
      <c s="50" t="str">
        <f>IF('S.D.PASTE SHEET'!Q958="","",'S.D.PASTE SHEET'!Q958)</f>
        <v/>
      </c>
      <c s="50" t="str">
        <f>IF('S.D.PASTE SHEET'!R958="","",'S.D.PASTE SHEET'!R958)</f>
        <v/>
      </c>
      <c s="50" t="str">
        <f>IF('S.D.PASTE SHEET'!S958="","",'S.D.PASTE SHEET'!S958)</f>
        <v/>
      </c>
      <c s="50" t="str">
        <f>IF('S.D.PASTE SHEET'!T958="","",'S.D.PASTE SHEET'!T958)</f>
        <v/>
      </c>
      <c s="50" t="str">
        <f>IF('S.D.PASTE SHEET'!U958="","",'S.D.PASTE SHEET'!U958)</f>
        <v/>
      </c>
      <c s="50" t="str">
        <f>IF('S.D.PASTE SHEET'!V958="","",'S.D.PASTE SHEET'!V958)</f>
        <v/>
      </c>
      <c s="50" t="str">
        <f>IF('S.D.PASTE SHEET'!W958="","",'S.D.PASTE SHEET'!W958)</f>
        <v/>
      </c>
      <c s="50" t="str">
        <f>IF('S.D.PASTE SHEET'!X958="","",'S.D.PASTE SHEET'!X958)</f>
        <v/>
      </c>
      <c s="50" t="str">
        <f>IF('S.D.PASTE SHEET'!Y958="","",'S.D.PASTE SHEET'!Y958)</f>
        <v/>
      </c>
      <c s="50" t="str">
        <f>IF('S.D.PASTE SHEET'!Z958="","",'S.D.PASTE SHEET'!Z958)</f>
        <v/>
      </c>
      <c s="50" t="str">
        <f>IF('S.D.PASTE SHEET'!AA958="","",'S.D.PASTE SHEET'!AA958)</f>
        <v/>
      </c>
      <c s="50" t="str">
        <f>IF('S.D.PASTE SHEET'!AB958="","",'S.D.PASTE SHEET'!AB958)</f>
        <v/>
      </c>
      <c s="50" t="str">
        <f>IF('S.D.PASTE SHEET'!AC958="","",'S.D.PASTE SHEET'!AC958)</f>
        <v/>
      </c>
      <c s="50" t="str">
        <f>IF('S.D.PASTE SHEET'!AD958="","",'S.D.PASTE SHEET'!AD958)</f>
        <v/>
      </c>
      <c s="52"/>
      <c s="48" t="str">
        <f>IF(AK958="","",IF(AK958&gt;0,COUNT($AG$2:AG958),""))</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IF(BC958="","",IF(BC958&gt;0,COUNT($AY$2:AY958),""))</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59" spans="1:66" ht="15.75" customHeight="1">
      <c r="A959" s="50" t="str">
        <f>IF('S.D.PASTE SHEET'!A959="","",'S.D.PASTE SHEET'!A959)</f>
        <v/>
      </c>
      <c s="50" t="str">
        <f>IF('S.D.PASTE SHEET'!B959="","",'S.D.PASTE SHEET'!B959)</f>
        <v/>
      </c>
      <c s="50" t="str">
        <f>IF('S.D.PASTE SHEET'!C959="","",'S.D.PASTE SHEET'!C959)</f>
        <v/>
      </c>
      <c s="51" t="str">
        <f>IF('S.D.PASTE SHEET'!D959="","",'S.D.PASTE SHEET'!D959)</f>
        <v/>
      </c>
      <c s="50" t="str">
        <f>IF('S.D.PASTE SHEET'!E959="","",UPPER('S.D.PASTE SHEET'!E959))</f>
        <v/>
      </c>
      <c s="50" t="str">
        <f>IF('S.D.PASTE SHEET'!F959="","",'S.D.PASTE SHEET'!F959)</f>
        <v/>
      </c>
      <c s="50" t="str">
        <f>IF('S.D.PASTE SHEET'!G959="","",UPPER('S.D.PASTE SHEET'!G959))</f>
        <v/>
      </c>
      <c s="50" t="str">
        <f>IF('S.D.PASTE SHEET'!H959="","",UPPER('S.D.PASTE SHEET'!H959))</f>
        <v/>
      </c>
      <c s="50" t="str">
        <f>IF('S.D.PASTE SHEET'!I959="","",'S.D.PASTE SHEET'!I959)</f>
        <v/>
      </c>
      <c s="51" t="str">
        <f>IF('S.D.PASTE SHEET'!J959="","",'S.D.PASTE SHEET'!J959)</f>
        <v/>
      </c>
      <c s="50" t="str">
        <f>IF('S.D.PASTE SHEET'!K959="","",'S.D.PASTE SHEET'!K959)</f>
        <v/>
      </c>
      <c s="50" t="str">
        <f>IF('S.D.PASTE SHEET'!L959="","",'S.D.PASTE SHEET'!L959)</f>
        <v/>
      </c>
      <c s="50" t="str">
        <f>IF('S.D.PASTE SHEET'!M959="","",'S.D.PASTE SHEET'!M959)</f>
        <v/>
      </c>
      <c s="50" t="str">
        <f>IF('S.D.PASTE SHEET'!N959="","",'S.D.PASTE SHEET'!N959)</f>
        <v/>
      </c>
      <c s="50" t="str">
        <f>IF('S.D.PASTE SHEET'!O959="","",'S.D.PASTE SHEET'!O959)</f>
        <v/>
      </c>
      <c s="50" t="str">
        <f>IF('S.D.PASTE SHEET'!P959="","",'S.D.PASTE SHEET'!P959)</f>
        <v/>
      </c>
      <c s="50" t="str">
        <f>IF('S.D.PASTE SHEET'!Q959="","",'S.D.PASTE SHEET'!Q959)</f>
        <v/>
      </c>
      <c s="50" t="str">
        <f>IF('S.D.PASTE SHEET'!R959="","",'S.D.PASTE SHEET'!R959)</f>
        <v/>
      </c>
      <c s="50" t="str">
        <f>IF('S.D.PASTE SHEET'!S959="","",'S.D.PASTE SHEET'!S959)</f>
        <v/>
      </c>
      <c s="50" t="str">
        <f>IF('S.D.PASTE SHEET'!T959="","",'S.D.PASTE SHEET'!T959)</f>
        <v/>
      </c>
      <c s="50" t="str">
        <f>IF('S.D.PASTE SHEET'!U959="","",'S.D.PASTE SHEET'!U959)</f>
        <v/>
      </c>
      <c s="50" t="str">
        <f>IF('S.D.PASTE SHEET'!V959="","",'S.D.PASTE SHEET'!V959)</f>
        <v/>
      </c>
      <c s="50" t="str">
        <f>IF('S.D.PASTE SHEET'!W959="","",'S.D.PASTE SHEET'!W959)</f>
        <v/>
      </c>
      <c s="50" t="str">
        <f>IF('S.D.PASTE SHEET'!X959="","",'S.D.PASTE SHEET'!X959)</f>
        <v/>
      </c>
      <c s="50" t="str">
        <f>IF('S.D.PASTE SHEET'!Y959="","",'S.D.PASTE SHEET'!Y959)</f>
        <v/>
      </c>
      <c s="50" t="str">
        <f>IF('S.D.PASTE SHEET'!Z959="","",'S.D.PASTE SHEET'!Z959)</f>
        <v/>
      </c>
      <c s="50" t="str">
        <f>IF('S.D.PASTE SHEET'!AA959="","",'S.D.PASTE SHEET'!AA959)</f>
        <v/>
      </c>
      <c s="50" t="str">
        <f>IF('S.D.PASTE SHEET'!AB959="","",'S.D.PASTE SHEET'!AB959)</f>
        <v/>
      </c>
      <c s="50" t="str">
        <f>IF('S.D.PASTE SHEET'!AC959="","",'S.D.PASTE SHEET'!AC959)</f>
        <v/>
      </c>
      <c s="50" t="str">
        <f>IF('S.D.PASTE SHEET'!AD959="","",'S.D.PASTE SHEET'!AD959)</f>
        <v/>
      </c>
      <c s="52"/>
      <c s="48" t="str">
        <f>IF(AK959="","",IF(AK959&gt;0,COUNT($AG$2:AG959),""))</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IF(BC959="","",IF(BC959&gt;0,COUNT($AY$2:AY959),""))</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60" spans="1:66" ht="15.75" customHeight="1">
      <c r="A960" s="50" t="str">
        <f>IF('S.D.PASTE SHEET'!A960="","",'S.D.PASTE SHEET'!A960)</f>
        <v/>
      </c>
      <c s="50" t="str">
        <f>IF('S.D.PASTE SHEET'!B960="","",'S.D.PASTE SHEET'!B960)</f>
        <v/>
      </c>
      <c s="50" t="str">
        <f>IF('S.D.PASTE SHEET'!C960="","",'S.D.PASTE SHEET'!C960)</f>
        <v/>
      </c>
      <c s="51" t="str">
        <f>IF('S.D.PASTE SHEET'!D960="","",'S.D.PASTE SHEET'!D960)</f>
        <v/>
      </c>
      <c s="50" t="str">
        <f>IF('S.D.PASTE SHEET'!E960="","",UPPER('S.D.PASTE SHEET'!E960))</f>
        <v/>
      </c>
      <c s="50" t="str">
        <f>IF('S.D.PASTE SHEET'!F960="","",'S.D.PASTE SHEET'!F960)</f>
        <v/>
      </c>
      <c s="50" t="str">
        <f>IF('S.D.PASTE SHEET'!G960="","",UPPER('S.D.PASTE SHEET'!G960))</f>
        <v/>
      </c>
      <c s="50" t="str">
        <f>IF('S.D.PASTE SHEET'!H960="","",UPPER('S.D.PASTE SHEET'!H960))</f>
        <v/>
      </c>
      <c s="50" t="str">
        <f>IF('S.D.PASTE SHEET'!I960="","",'S.D.PASTE SHEET'!I960)</f>
        <v/>
      </c>
      <c s="51" t="str">
        <f>IF('S.D.PASTE SHEET'!J960="","",'S.D.PASTE SHEET'!J960)</f>
        <v/>
      </c>
      <c s="50" t="str">
        <f>IF('S.D.PASTE SHEET'!K960="","",'S.D.PASTE SHEET'!K960)</f>
        <v/>
      </c>
      <c s="50" t="str">
        <f>IF('S.D.PASTE SHEET'!L960="","",'S.D.PASTE SHEET'!L960)</f>
        <v/>
      </c>
      <c s="50" t="str">
        <f>IF('S.D.PASTE SHEET'!M960="","",'S.D.PASTE SHEET'!M960)</f>
        <v/>
      </c>
      <c s="50" t="str">
        <f>IF('S.D.PASTE SHEET'!N960="","",'S.D.PASTE SHEET'!N960)</f>
        <v/>
      </c>
      <c s="50" t="str">
        <f>IF('S.D.PASTE SHEET'!O960="","",'S.D.PASTE SHEET'!O960)</f>
        <v/>
      </c>
      <c s="50" t="str">
        <f>IF('S.D.PASTE SHEET'!P960="","",'S.D.PASTE SHEET'!P960)</f>
        <v/>
      </c>
      <c s="50" t="str">
        <f>IF('S.D.PASTE SHEET'!Q960="","",'S.D.PASTE SHEET'!Q960)</f>
        <v/>
      </c>
      <c s="50" t="str">
        <f>IF('S.D.PASTE SHEET'!R960="","",'S.D.PASTE SHEET'!R960)</f>
        <v/>
      </c>
      <c s="50" t="str">
        <f>IF('S.D.PASTE SHEET'!S960="","",'S.D.PASTE SHEET'!S960)</f>
        <v/>
      </c>
      <c s="50" t="str">
        <f>IF('S.D.PASTE SHEET'!T960="","",'S.D.PASTE SHEET'!T960)</f>
        <v/>
      </c>
      <c s="50" t="str">
        <f>IF('S.D.PASTE SHEET'!U960="","",'S.D.PASTE SHEET'!U960)</f>
        <v/>
      </c>
      <c s="50" t="str">
        <f>IF('S.D.PASTE SHEET'!V960="","",'S.D.PASTE SHEET'!V960)</f>
        <v/>
      </c>
      <c s="50" t="str">
        <f>IF('S.D.PASTE SHEET'!W960="","",'S.D.PASTE SHEET'!W960)</f>
        <v/>
      </c>
      <c s="50" t="str">
        <f>IF('S.D.PASTE SHEET'!X960="","",'S.D.PASTE SHEET'!X960)</f>
        <v/>
      </c>
      <c s="50" t="str">
        <f>IF('S.D.PASTE SHEET'!Y960="","",'S.D.PASTE SHEET'!Y960)</f>
        <v/>
      </c>
      <c s="50" t="str">
        <f>IF('S.D.PASTE SHEET'!Z960="","",'S.D.PASTE SHEET'!Z960)</f>
        <v/>
      </c>
      <c s="50" t="str">
        <f>IF('S.D.PASTE SHEET'!AA960="","",'S.D.PASTE SHEET'!AA960)</f>
        <v/>
      </c>
      <c s="50" t="str">
        <f>IF('S.D.PASTE SHEET'!AB960="","",'S.D.PASTE SHEET'!AB960)</f>
        <v/>
      </c>
      <c s="50" t="str">
        <f>IF('S.D.PASTE SHEET'!AC960="","",'S.D.PASTE SHEET'!AC960)</f>
        <v/>
      </c>
      <c s="50" t="str">
        <f>IF('S.D.PASTE SHEET'!AD960="","",'S.D.PASTE SHEET'!AD960)</f>
        <v/>
      </c>
      <c s="52"/>
      <c s="48" t="str">
        <f>IF(AK960="","",IF(AK960&gt;0,COUNT($AG$2:AG960),""))</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IF(BC960="","",IF(BC960&gt;0,COUNT($AY$2:AY960),""))</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61" spans="1:66" ht="15.75" customHeight="1">
      <c r="A961" s="50" t="str">
        <f>IF('S.D.PASTE SHEET'!A961="","",'S.D.PASTE SHEET'!A961)</f>
        <v/>
      </c>
      <c s="50" t="str">
        <f>IF('S.D.PASTE SHEET'!B961="","",'S.D.PASTE SHEET'!B961)</f>
        <v/>
      </c>
      <c s="50" t="str">
        <f>IF('S.D.PASTE SHEET'!C961="","",'S.D.PASTE SHEET'!C961)</f>
        <v/>
      </c>
      <c s="51" t="str">
        <f>IF('S.D.PASTE SHEET'!D961="","",'S.D.PASTE SHEET'!D961)</f>
        <v/>
      </c>
      <c s="50" t="str">
        <f>IF('S.D.PASTE SHEET'!E961="","",UPPER('S.D.PASTE SHEET'!E961))</f>
        <v/>
      </c>
      <c s="50" t="str">
        <f>IF('S.D.PASTE SHEET'!F961="","",'S.D.PASTE SHEET'!F961)</f>
        <v/>
      </c>
      <c s="50" t="str">
        <f>IF('S.D.PASTE SHEET'!G961="","",UPPER('S.D.PASTE SHEET'!G961))</f>
        <v/>
      </c>
      <c s="50" t="str">
        <f>IF('S.D.PASTE SHEET'!H961="","",UPPER('S.D.PASTE SHEET'!H961))</f>
        <v/>
      </c>
      <c s="50" t="str">
        <f>IF('S.D.PASTE SHEET'!I961="","",'S.D.PASTE SHEET'!I961)</f>
        <v/>
      </c>
      <c s="51" t="str">
        <f>IF('S.D.PASTE SHEET'!J961="","",'S.D.PASTE SHEET'!J961)</f>
        <v/>
      </c>
      <c s="50" t="str">
        <f>IF('S.D.PASTE SHEET'!K961="","",'S.D.PASTE SHEET'!K961)</f>
        <v/>
      </c>
      <c s="50" t="str">
        <f>IF('S.D.PASTE SHEET'!L961="","",'S.D.PASTE SHEET'!L961)</f>
        <v/>
      </c>
      <c s="50" t="str">
        <f>IF('S.D.PASTE SHEET'!M961="","",'S.D.PASTE SHEET'!M961)</f>
        <v/>
      </c>
      <c s="50" t="str">
        <f>IF('S.D.PASTE SHEET'!N961="","",'S.D.PASTE SHEET'!N961)</f>
        <v/>
      </c>
      <c s="50" t="str">
        <f>IF('S.D.PASTE SHEET'!O961="","",'S.D.PASTE SHEET'!O961)</f>
        <v/>
      </c>
      <c s="50" t="str">
        <f>IF('S.D.PASTE SHEET'!P961="","",'S.D.PASTE SHEET'!P961)</f>
        <v/>
      </c>
      <c s="50" t="str">
        <f>IF('S.D.PASTE SHEET'!Q961="","",'S.D.PASTE SHEET'!Q961)</f>
        <v/>
      </c>
      <c s="50" t="str">
        <f>IF('S.D.PASTE SHEET'!R961="","",'S.D.PASTE SHEET'!R961)</f>
        <v/>
      </c>
      <c s="50" t="str">
        <f>IF('S.D.PASTE SHEET'!S961="","",'S.D.PASTE SHEET'!S961)</f>
        <v/>
      </c>
      <c s="50" t="str">
        <f>IF('S.D.PASTE SHEET'!T961="","",'S.D.PASTE SHEET'!T961)</f>
        <v/>
      </c>
      <c s="50" t="str">
        <f>IF('S.D.PASTE SHEET'!U961="","",'S.D.PASTE SHEET'!U961)</f>
        <v/>
      </c>
      <c s="50" t="str">
        <f>IF('S.D.PASTE SHEET'!V961="","",'S.D.PASTE SHEET'!V961)</f>
        <v/>
      </c>
      <c s="50" t="str">
        <f>IF('S.D.PASTE SHEET'!W961="","",'S.D.PASTE SHEET'!W961)</f>
        <v/>
      </c>
      <c s="50" t="str">
        <f>IF('S.D.PASTE SHEET'!X961="","",'S.D.PASTE SHEET'!X961)</f>
        <v/>
      </c>
      <c s="50" t="str">
        <f>IF('S.D.PASTE SHEET'!Y961="","",'S.D.PASTE SHEET'!Y961)</f>
        <v/>
      </c>
      <c s="50" t="str">
        <f>IF('S.D.PASTE SHEET'!Z961="","",'S.D.PASTE SHEET'!Z961)</f>
        <v/>
      </c>
      <c s="50" t="str">
        <f>IF('S.D.PASTE SHEET'!AA961="","",'S.D.PASTE SHEET'!AA961)</f>
        <v/>
      </c>
      <c s="50" t="str">
        <f>IF('S.D.PASTE SHEET'!AB961="","",'S.D.PASTE SHEET'!AB961)</f>
        <v/>
      </c>
      <c s="50" t="str">
        <f>IF('S.D.PASTE SHEET'!AC961="","",'S.D.PASTE SHEET'!AC961)</f>
        <v/>
      </c>
      <c s="50" t="str">
        <f>IF('S.D.PASTE SHEET'!AD961="","",'S.D.PASTE SHEET'!AD961)</f>
        <v/>
      </c>
      <c s="52"/>
      <c s="48" t="str">
        <f>IF(AK961="","",IF(AK961&gt;0,COUNT($AG$2:AG961),""))</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IF(BC961="","",IF(BC961&gt;0,COUNT($AY$2:AY961),""))</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62" spans="1:66" ht="15.75" customHeight="1">
      <c r="A962" s="50" t="str">
        <f>IF('S.D.PASTE SHEET'!A962="","",'S.D.PASTE SHEET'!A962)</f>
        <v/>
      </c>
      <c s="50" t="str">
        <f>IF('S.D.PASTE SHEET'!B962="","",'S.D.PASTE SHEET'!B962)</f>
        <v/>
      </c>
      <c s="50" t="str">
        <f>IF('S.D.PASTE SHEET'!C962="","",'S.D.PASTE SHEET'!C962)</f>
        <v/>
      </c>
      <c s="51" t="str">
        <f>IF('S.D.PASTE SHEET'!D962="","",'S.D.PASTE SHEET'!D962)</f>
        <v/>
      </c>
      <c s="50" t="str">
        <f>IF('S.D.PASTE SHEET'!E962="","",UPPER('S.D.PASTE SHEET'!E962))</f>
        <v/>
      </c>
      <c s="50" t="str">
        <f>IF('S.D.PASTE SHEET'!F962="","",'S.D.PASTE SHEET'!F962)</f>
        <v/>
      </c>
      <c s="50" t="str">
        <f>IF('S.D.PASTE SHEET'!G962="","",UPPER('S.D.PASTE SHEET'!G962))</f>
        <v/>
      </c>
      <c s="50" t="str">
        <f>IF('S.D.PASTE SHEET'!H962="","",UPPER('S.D.PASTE SHEET'!H962))</f>
        <v/>
      </c>
      <c s="50" t="str">
        <f>IF('S.D.PASTE SHEET'!I962="","",'S.D.PASTE SHEET'!I962)</f>
        <v/>
      </c>
      <c s="51" t="str">
        <f>IF('S.D.PASTE SHEET'!J962="","",'S.D.PASTE SHEET'!J962)</f>
        <v/>
      </c>
      <c s="50" t="str">
        <f>IF('S.D.PASTE SHEET'!K962="","",'S.D.PASTE SHEET'!K962)</f>
        <v/>
      </c>
      <c s="50" t="str">
        <f>IF('S.D.PASTE SHEET'!L962="","",'S.D.PASTE SHEET'!L962)</f>
        <v/>
      </c>
      <c s="50" t="str">
        <f>IF('S.D.PASTE SHEET'!M962="","",'S.D.PASTE SHEET'!M962)</f>
        <v/>
      </c>
      <c s="50" t="str">
        <f>IF('S.D.PASTE SHEET'!N962="","",'S.D.PASTE SHEET'!N962)</f>
        <v/>
      </c>
      <c s="50" t="str">
        <f>IF('S.D.PASTE SHEET'!O962="","",'S.D.PASTE SHEET'!O962)</f>
        <v/>
      </c>
      <c s="50" t="str">
        <f>IF('S.D.PASTE SHEET'!P962="","",'S.D.PASTE SHEET'!P962)</f>
        <v/>
      </c>
      <c s="50" t="str">
        <f>IF('S.D.PASTE SHEET'!Q962="","",'S.D.PASTE SHEET'!Q962)</f>
        <v/>
      </c>
      <c s="50" t="str">
        <f>IF('S.D.PASTE SHEET'!R962="","",'S.D.PASTE SHEET'!R962)</f>
        <v/>
      </c>
      <c s="50" t="str">
        <f>IF('S.D.PASTE SHEET'!S962="","",'S.D.PASTE SHEET'!S962)</f>
        <v/>
      </c>
      <c s="50" t="str">
        <f>IF('S.D.PASTE SHEET'!T962="","",'S.D.PASTE SHEET'!T962)</f>
        <v/>
      </c>
      <c s="50" t="str">
        <f>IF('S.D.PASTE SHEET'!U962="","",'S.D.PASTE SHEET'!U962)</f>
        <v/>
      </c>
      <c s="50" t="str">
        <f>IF('S.D.PASTE SHEET'!V962="","",'S.D.PASTE SHEET'!V962)</f>
        <v/>
      </c>
      <c s="50" t="str">
        <f>IF('S.D.PASTE SHEET'!W962="","",'S.D.PASTE SHEET'!W962)</f>
        <v/>
      </c>
      <c s="50" t="str">
        <f>IF('S.D.PASTE SHEET'!X962="","",'S.D.PASTE SHEET'!X962)</f>
        <v/>
      </c>
      <c s="50" t="str">
        <f>IF('S.D.PASTE SHEET'!Y962="","",'S.D.PASTE SHEET'!Y962)</f>
        <v/>
      </c>
      <c s="50" t="str">
        <f>IF('S.D.PASTE SHEET'!Z962="","",'S.D.PASTE SHEET'!Z962)</f>
        <v/>
      </c>
      <c s="50" t="str">
        <f>IF('S.D.PASTE SHEET'!AA962="","",'S.D.PASTE SHEET'!AA962)</f>
        <v/>
      </c>
      <c s="50" t="str">
        <f>IF('S.D.PASTE SHEET'!AB962="","",'S.D.PASTE SHEET'!AB962)</f>
        <v/>
      </c>
      <c s="50" t="str">
        <f>IF('S.D.PASTE SHEET'!AC962="","",'S.D.PASTE SHEET'!AC962)</f>
        <v/>
      </c>
      <c s="50" t="str">
        <f>IF('S.D.PASTE SHEET'!AD962="","",'S.D.PASTE SHEET'!AD962)</f>
        <v/>
      </c>
      <c s="52"/>
      <c s="48" t="str">
        <f>IF(AK962="","",IF(AK962&gt;0,COUNT($AG$2:AG962),""))</f>
        <v/>
      </c>
      <c s="53" t="str">
        <f t="shared" si="449"/>
        <v/>
      </c>
      <c s="53" t="str">
        <f t="shared" si="450"/>
        <v/>
      </c>
      <c s="53" t="str">
        <f t="shared" si="451"/>
        <v/>
      </c>
      <c s="51" t="str">
        <f t="shared" si="452"/>
        <v/>
      </c>
      <c s="53" t="str">
        <f t="shared" si="453"/>
        <v/>
      </c>
      <c s="53" t="str">
        <f t="shared" si="454"/>
        <v/>
      </c>
      <c s="53" t="str">
        <f t="shared" si="455"/>
        <v/>
      </c>
      <c s="53" t="str">
        <f t="shared" si="456"/>
        <v/>
      </c>
      <c s="53" t="str">
        <f t="shared" si="457"/>
        <v/>
      </c>
      <c s="51" t="str">
        <f t="shared" si="458"/>
        <v/>
      </c>
      <c s="53" t="str">
        <f t="shared" si="459"/>
        <v/>
      </c>
      <c s="53" t="str">
        <f t="shared" si="460"/>
        <v/>
      </c>
      <c s="53" t="str">
        <f t="shared" si="461"/>
        <v/>
      </c>
      <c s="53" t="str">
        <f t="shared" si="462"/>
        <v/>
      </c>
      <c s="53" t="str">
        <f t="shared" si="463"/>
        <v/>
      </c>
      <c s="53" t="str">
        <f t="shared" si="464"/>
        <v/>
      </c>
      <c s="48"/>
      <c s="48" t="str">
        <f>IF(BC962="","",IF(BC962&gt;0,COUNT($AY$2:AY962),""))</f>
        <v/>
      </c>
      <c s="54" t="str">
        <f t="shared" si="465"/>
        <v/>
      </c>
      <c s="54" t="str">
        <f t="shared" si="466"/>
        <v/>
      </c>
      <c s="54" t="str">
        <f t="shared" si="467"/>
        <v/>
      </c>
      <c s="51" t="str">
        <f t="shared" si="468"/>
        <v/>
      </c>
      <c s="54" t="str">
        <f t="shared" si="469"/>
        <v/>
      </c>
      <c s="54" t="str">
        <f t="shared" si="470"/>
        <v/>
      </c>
      <c s="54" t="str">
        <f t="shared" si="471"/>
        <v/>
      </c>
      <c s="54" t="str">
        <f t="shared" si="472"/>
        <v/>
      </c>
      <c s="54" t="str">
        <f t="shared" si="473"/>
        <v/>
      </c>
      <c s="51" t="str">
        <f t="shared" si="474"/>
        <v/>
      </c>
      <c s="54" t="str">
        <f t="shared" si="475"/>
        <v/>
      </c>
      <c s="54" t="str">
        <f t="shared" si="476"/>
        <v/>
      </c>
      <c s="54" t="str">
        <f t="shared" si="477"/>
        <v/>
      </c>
      <c s="54" t="str">
        <f t="shared" si="478"/>
        <v/>
      </c>
      <c s="54" t="str">
        <f t="shared" si="479"/>
        <v/>
      </c>
      <c s="54" t="str">
        <f t="shared" si="480"/>
        <v/>
      </c>
    </row>
    <row r="963" spans="1:66" ht="15.75" customHeight="1">
      <c r="A963" s="50" t="str">
        <f>IF('S.D.PASTE SHEET'!A963="","",'S.D.PASTE SHEET'!A963)</f>
        <v/>
      </c>
      <c s="50" t="str">
        <f>IF('S.D.PASTE SHEET'!B963="","",'S.D.PASTE SHEET'!B963)</f>
        <v/>
      </c>
      <c s="50" t="str">
        <f>IF('S.D.PASTE SHEET'!C963="","",'S.D.PASTE SHEET'!C963)</f>
        <v/>
      </c>
      <c s="51" t="str">
        <f>IF('S.D.PASTE SHEET'!D963="","",'S.D.PASTE SHEET'!D963)</f>
        <v/>
      </c>
      <c s="50" t="str">
        <f>IF('S.D.PASTE SHEET'!E963="","",UPPER('S.D.PASTE SHEET'!E963))</f>
        <v/>
      </c>
      <c s="50" t="str">
        <f>IF('S.D.PASTE SHEET'!F963="","",'S.D.PASTE SHEET'!F963)</f>
        <v/>
      </c>
      <c s="50" t="str">
        <f>IF('S.D.PASTE SHEET'!G963="","",UPPER('S.D.PASTE SHEET'!G963))</f>
        <v/>
      </c>
      <c s="50" t="str">
        <f>IF('S.D.PASTE SHEET'!H963="","",UPPER('S.D.PASTE SHEET'!H963))</f>
        <v/>
      </c>
      <c s="50" t="str">
        <f>IF('S.D.PASTE SHEET'!I963="","",'S.D.PASTE SHEET'!I963)</f>
        <v/>
      </c>
      <c s="51" t="str">
        <f>IF('S.D.PASTE SHEET'!J963="","",'S.D.PASTE SHEET'!J963)</f>
        <v/>
      </c>
      <c s="50" t="str">
        <f>IF('S.D.PASTE SHEET'!K963="","",'S.D.PASTE SHEET'!K963)</f>
        <v/>
      </c>
      <c s="50" t="str">
        <f>IF('S.D.PASTE SHEET'!L963="","",'S.D.PASTE SHEET'!L963)</f>
        <v/>
      </c>
      <c s="50" t="str">
        <f>IF('S.D.PASTE SHEET'!M963="","",'S.D.PASTE SHEET'!M963)</f>
        <v/>
      </c>
      <c s="50" t="str">
        <f>IF('S.D.PASTE SHEET'!N963="","",'S.D.PASTE SHEET'!N963)</f>
        <v/>
      </c>
      <c s="50" t="str">
        <f>IF('S.D.PASTE SHEET'!O963="","",'S.D.PASTE SHEET'!O963)</f>
        <v/>
      </c>
      <c s="50" t="str">
        <f>IF('S.D.PASTE SHEET'!P963="","",'S.D.PASTE SHEET'!P963)</f>
        <v/>
      </c>
      <c s="50" t="str">
        <f>IF('S.D.PASTE SHEET'!Q963="","",'S.D.PASTE SHEET'!Q963)</f>
        <v/>
      </c>
      <c s="50" t="str">
        <f>IF('S.D.PASTE SHEET'!R963="","",'S.D.PASTE SHEET'!R963)</f>
        <v/>
      </c>
      <c s="50" t="str">
        <f>IF('S.D.PASTE SHEET'!S963="","",'S.D.PASTE SHEET'!S963)</f>
        <v/>
      </c>
      <c s="50" t="str">
        <f>IF('S.D.PASTE SHEET'!T963="","",'S.D.PASTE SHEET'!T963)</f>
        <v/>
      </c>
      <c s="50" t="str">
        <f>IF('S.D.PASTE SHEET'!U963="","",'S.D.PASTE SHEET'!U963)</f>
        <v/>
      </c>
      <c s="50" t="str">
        <f>IF('S.D.PASTE SHEET'!V963="","",'S.D.PASTE SHEET'!V963)</f>
        <v/>
      </c>
      <c s="50" t="str">
        <f>IF('S.D.PASTE SHEET'!W963="","",'S.D.PASTE SHEET'!W963)</f>
        <v/>
      </c>
      <c s="50" t="str">
        <f>IF('S.D.PASTE SHEET'!X963="","",'S.D.PASTE SHEET'!X963)</f>
        <v/>
      </c>
      <c s="50" t="str">
        <f>IF('S.D.PASTE SHEET'!Y963="","",'S.D.PASTE SHEET'!Y963)</f>
        <v/>
      </c>
      <c s="50" t="str">
        <f>IF('S.D.PASTE SHEET'!Z963="","",'S.D.PASTE SHEET'!Z963)</f>
        <v/>
      </c>
      <c s="50" t="str">
        <f>IF('S.D.PASTE SHEET'!AA963="","",'S.D.PASTE SHEET'!AA963)</f>
        <v/>
      </c>
      <c s="50" t="str">
        <f>IF('S.D.PASTE SHEET'!AB963="","",'S.D.PASTE SHEET'!AB963)</f>
        <v/>
      </c>
      <c s="50" t="str">
        <f>IF('S.D.PASTE SHEET'!AC963="","",'S.D.PASTE SHEET'!AC963)</f>
        <v/>
      </c>
      <c s="50" t="str">
        <f>IF('S.D.PASTE SHEET'!AD963="","",'S.D.PASTE SHEET'!AD963)</f>
        <v/>
      </c>
      <c s="52"/>
      <c s="48" t="str">
        <f>IF(AK963="","",IF(AK963&gt;0,COUNT($AG$2:AG963),""))</f>
        <v/>
      </c>
      <c s="53" t="str">
        <f t="shared" si="481" ref="AG963:AG1026">IF(AND($AJ$1=12,$A963=12),$A963,"")</f>
        <v/>
      </c>
      <c s="53" t="str">
        <f t="shared" si="482" ref="AH963:AH1026">IF(AND($AJ$1=12,$A963=12),$B963,"")</f>
        <v/>
      </c>
      <c s="53" t="str">
        <f t="shared" si="483" ref="AI963:AI1026">IF(AND($AJ$1=12,$A963=12),C963,"")</f>
        <v/>
      </c>
      <c s="51" t="str">
        <f t="shared" si="484" ref="AJ963:AJ1026">IF(AND($AJ$1=12,$A963=12),$D963,"")</f>
        <v/>
      </c>
      <c s="53" t="str">
        <f t="shared" si="485" ref="AK963:AK1026">IF(AND($AJ$1=12,$A963=12),$E963,"")</f>
        <v/>
      </c>
      <c s="53" t="str">
        <f t="shared" si="486" ref="AL963:AL1026">IF(AND($AJ$1=12,$A963=12),$F963,"")</f>
        <v/>
      </c>
      <c s="53" t="str">
        <f t="shared" si="487" ref="AM963:AM1026">IF(AND($AJ$1=12,$A963=12),$G963,"")</f>
        <v/>
      </c>
      <c s="53" t="str">
        <f t="shared" si="488" ref="AN963:AN1026">IF(AND($AJ$1=12,$A963=12),$H963,"")</f>
        <v/>
      </c>
      <c s="53" t="str">
        <f t="shared" si="489" ref="AO963:AO1026">IF(AND($AJ$1=12,$A963=12),$I963,"")</f>
        <v/>
      </c>
      <c s="51" t="str">
        <f t="shared" si="490" ref="AP963:AP1026">IF(AND($AJ$1=12,$A963=12),$J963,"")</f>
        <v/>
      </c>
      <c s="53" t="str">
        <f t="shared" si="491" ref="AQ963:AQ1026">IF(AND($AJ$1=12,$A963=12),$K963,"")</f>
        <v/>
      </c>
      <c s="53" t="str">
        <f t="shared" si="492" ref="AR963:AR1026">IF(AND($AJ$1=12,$A963=12),$L963,"")</f>
        <v/>
      </c>
      <c s="53" t="str">
        <f t="shared" si="493" ref="AS963:AS1026">IF(AND($AJ$1=12,$A963=12),$M963,"")</f>
        <v/>
      </c>
      <c s="53" t="str">
        <f t="shared" si="494" ref="AT963:AT1026">IF(AND($AJ$1=12,$A963=12),$N963,"")</f>
        <v/>
      </c>
      <c s="53" t="str">
        <f t="shared" si="495" ref="AU963:AU1026">IF(AND($AJ$1=12,$A963=12),$O963,"")</f>
        <v/>
      </c>
      <c s="53" t="str">
        <f t="shared" si="496" ref="AV963:AV1026">IF(AND($AJ$1=12,$A963=12),$P963,"")</f>
        <v/>
      </c>
      <c s="48"/>
      <c s="48" t="str">
        <f>IF(BC963="","",IF(BC963&gt;0,COUNT($AY$2:AY963),""))</f>
        <v/>
      </c>
      <c s="54" t="str">
        <f t="shared" si="497" ref="AY963:AY1026">IF(AND($BB$1=12,$A963=12,$BC$1=$B963),$A963,"")</f>
        <v/>
      </c>
      <c s="54" t="str">
        <f t="shared" si="498" ref="AZ963:AZ1026">IF(AND($BB$1=12,$A963=12,$BC$1=$B963),$B963,"")</f>
        <v/>
      </c>
      <c s="54" t="str">
        <f t="shared" si="499" ref="BA963:BA1026">IF(AND($BB$1=12,$A963=12,$BC$1=$B963),$C963,"")</f>
        <v/>
      </c>
      <c s="51" t="str">
        <f t="shared" si="500" ref="BB963:BB1026">IF(AND($BB$1=12,$A963=12,$BC$1=$B963),$D963,"")</f>
        <v/>
      </c>
      <c s="54" t="str">
        <f t="shared" si="501" ref="BC963:BC1026">IF(AND($BB$1=12,$A963=12,$BC$1=$B963),$E963,"")</f>
        <v/>
      </c>
      <c s="54" t="str">
        <f t="shared" si="502" ref="BD963:BD1026">IF(AND($BB$1=12,$A963=12,$BC$1=$B963),$F963,"")</f>
        <v/>
      </c>
      <c s="54" t="str">
        <f t="shared" si="503" ref="BE963:BE1026">IF(AND($BB$1=12,$A963=12,$BC$1=$B963),$G963,"")</f>
        <v/>
      </c>
      <c s="54" t="str">
        <f t="shared" si="504" ref="BF963:BF1026">IF(AND($BB$1=12,$A963=12,$BC$1=$B963),$H963,"")</f>
        <v/>
      </c>
      <c s="54" t="str">
        <f t="shared" si="505" ref="BG963:BG1026">IF(AND($BB$1=12,$A963=12,$BC$1=$B963),$I963,"")</f>
        <v/>
      </c>
      <c s="51" t="str">
        <f t="shared" si="506" ref="BH963:BH1026">IF(AND($BB$1=12,$A963=12,$BC$1=$B963),$J963,"")</f>
        <v/>
      </c>
      <c s="54" t="str">
        <f t="shared" si="507" ref="BI963:BI1026">IF(AND($BB$1=12,$A963=12,$BC$1=$B963),$K963,"")</f>
        <v/>
      </c>
      <c s="54" t="str">
        <f t="shared" si="508" ref="BJ963:BJ1026">IF(AND($BB$1=12,$A963=12,$BC$1=$B963),$L963,"")</f>
        <v/>
      </c>
      <c s="54" t="str">
        <f t="shared" si="509" ref="BK963:BK1026">IF(AND($BB$1=12,$A963=12,$BC$1=$B963),$M963,"")</f>
        <v/>
      </c>
      <c s="54" t="str">
        <f t="shared" si="510" ref="BL963:BL1026">IF(AND($BB$1=12,$A963=12,$BC$1=$B963),$N963,"")</f>
        <v/>
      </c>
      <c s="54" t="str">
        <f t="shared" si="511" ref="BM963:BM1026">IF(AND($BB$1=12,$A963=12,$BC$1=$B963),$O963,"")</f>
        <v/>
      </c>
      <c s="54" t="str">
        <f t="shared" si="512" ref="BN963:BN1026">IF(AND($BB$1=12,$A963=12,$BC$1=$B963),$P963,"")</f>
        <v/>
      </c>
    </row>
    <row r="964" spans="1:66" ht="15.75" customHeight="1">
      <c r="A964" s="50" t="str">
        <f>IF('S.D.PASTE SHEET'!A964="","",'S.D.PASTE SHEET'!A964)</f>
        <v/>
      </c>
      <c s="50" t="str">
        <f>IF('S.D.PASTE SHEET'!B964="","",'S.D.PASTE SHEET'!B964)</f>
        <v/>
      </c>
      <c s="50" t="str">
        <f>IF('S.D.PASTE SHEET'!C964="","",'S.D.PASTE SHEET'!C964)</f>
        <v/>
      </c>
      <c s="51" t="str">
        <f>IF('S.D.PASTE SHEET'!D964="","",'S.D.PASTE SHEET'!D964)</f>
        <v/>
      </c>
      <c s="50" t="str">
        <f>IF('S.D.PASTE SHEET'!E964="","",UPPER('S.D.PASTE SHEET'!E964))</f>
        <v/>
      </c>
      <c s="50" t="str">
        <f>IF('S.D.PASTE SHEET'!F964="","",'S.D.PASTE SHEET'!F964)</f>
        <v/>
      </c>
      <c s="50" t="str">
        <f>IF('S.D.PASTE SHEET'!G964="","",UPPER('S.D.PASTE SHEET'!G964))</f>
        <v/>
      </c>
      <c s="50" t="str">
        <f>IF('S.D.PASTE SHEET'!H964="","",UPPER('S.D.PASTE SHEET'!H964))</f>
        <v/>
      </c>
      <c s="50" t="str">
        <f>IF('S.D.PASTE SHEET'!I964="","",'S.D.PASTE SHEET'!I964)</f>
        <v/>
      </c>
      <c s="51" t="str">
        <f>IF('S.D.PASTE SHEET'!J964="","",'S.D.PASTE SHEET'!J964)</f>
        <v/>
      </c>
      <c s="50" t="str">
        <f>IF('S.D.PASTE SHEET'!K964="","",'S.D.PASTE SHEET'!K964)</f>
        <v/>
      </c>
      <c s="50" t="str">
        <f>IF('S.D.PASTE SHEET'!L964="","",'S.D.PASTE SHEET'!L964)</f>
        <v/>
      </c>
      <c s="50" t="str">
        <f>IF('S.D.PASTE SHEET'!M964="","",'S.D.PASTE SHEET'!M964)</f>
        <v/>
      </c>
      <c s="50" t="str">
        <f>IF('S.D.PASTE SHEET'!N964="","",'S.D.PASTE SHEET'!N964)</f>
        <v/>
      </c>
      <c s="50" t="str">
        <f>IF('S.D.PASTE SHEET'!O964="","",'S.D.PASTE SHEET'!O964)</f>
        <v/>
      </c>
      <c s="50" t="str">
        <f>IF('S.D.PASTE SHEET'!P964="","",'S.D.PASTE SHEET'!P964)</f>
        <v/>
      </c>
      <c s="50" t="str">
        <f>IF('S.D.PASTE SHEET'!Q964="","",'S.D.PASTE SHEET'!Q964)</f>
        <v/>
      </c>
      <c s="50" t="str">
        <f>IF('S.D.PASTE SHEET'!R964="","",'S.D.PASTE SHEET'!R964)</f>
        <v/>
      </c>
      <c s="50" t="str">
        <f>IF('S.D.PASTE SHEET'!S964="","",'S.D.PASTE SHEET'!S964)</f>
        <v/>
      </c>
      <c s="50" t="str">
        <f>IF('S.D.PASTE SHEET'!T964="","",'S.D.PASTE SHEET'!T964)</f>
        <v/>
      </c>
      <c s="50" t="str">
        <f>IF('S.D.PASTE SHEET'!U964="","",'S.D.PASTE SHEET'!U964)</f>
        <v/>
      </c>
      <c s="50" t="str">
        <f>IF('S.D.PASTE SHEET'!V964="","",'S.D.PASTE SHEET'!V964)</f>
        <v/>
      </c>
      <c s="50" t="str">
        <f>IF('S.D.PASTE SHEET'!W964="","",'S.D.PASTE SHEET'!W964)</f>
        <v/>
      </c>
      <c s="50" t="str">
        <f>IF('S.D.PASTE SHEET'!X964="","",'S.D.PASTE SHEET'!X964)</f>
        <v/>
      </c>
      <c s="50" t="str">
        <f>IF('S.D.PASTE SHEET'!Y964="","",'S.D.PASTE SHEET'!Y964)</f>
        <v/>
      </c>
      <c s="50" t="str">
        <f>IF('S.D.PASTE SHEET'!Z964="","",'S.D.PASTE SHEET'!Z964)</f>
        <v/>
      </c>
      <c s="50" t="str">
        <f>IF('S.D.PASTE SHEET'!AA964="","",'S.D.PASTE SHEET'!AA964)</f>
        <v/>
      </c>
      <c s="50" t="str">
        <f>IF('S.D.PASTE SHEET'!AB964="","",'S.D.PASTE SHEET'!AB964)</f>
        <v/>
      </c>
      <c s="50" t="str">
        <f>IF('S.D.PASTE SHEET'!AC964="","",'S.D.PASTE SHEET'!AC964)</f>
        <v/>
      </c>
      <c s="50" t="str">
        <f>IF('S.D.PASTE SHEET'!AD964="","",'S.D.PASTE SHEET'!AD964)</f>
        <v/>
      </c>
      <c s="52"/>
      <c s="48" t="str">
        <f>IF(AK964="","",IF(AK964&gt;0,COUNT($AG$2:AG964),""))</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IF(BC964="","",IF(BC964&gt;0,COUNT($AY$2:AY964),""))</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65" spans="1:66" ht="15.75" customHeight="1">
      <c r="A965" s="50" t="str">
        <f>IF('S.D.PASTE SHEET'!A965="","",'S.D.PASTE SHEET'!A965)</f>
        <v/>
      </c>
      <c s="50" t="str">
        <f>IF('S.D.PASTE SHEET'!B965="","",'S.D.PASTE SHEET'!B965)</f>
        <v/>
      </c>
      <c s="50" t="str">
        <f>IF('S.D.PASTE SHEET'!C965="","",'S.D.PASTE SHEET'!C965)</f>
        <v/>
      </c>
      <c s="51" t="str">
        <f>IF('S.D.PASTE SHEET'!D965="","",'S.D.PASTE SHEET'!D965)</f>
        <v/>
      </c>
      <c s="50" t="str">
        <f>IF('S.D.PASTE SHEET'!E965="","",UPPER('S.D.PASTE SHEET'!E965))</f>
        <v/>
      </c>
      <c s="50" t="str">
        <f>IF('S.D.PASTE SHEET'!F965="","",'S.D.PASTE SHEET'!F965)</f>
        <v/>
      </c>
      <c s="50" t="str">
        <f>IF('S.D.PASTE SHEET'!G965="","",UPPER('S.D.PASTE SHEET'!G965))</f>
        <v/>
      </c>
      <c s="50" t="str">
        <f>IF('S.D.PASTE SHEET'!H965="","",UPPER('S.D.PASTE SHEET'!H965))</f>
        <v/>
      </c>
      <c s="50" t="str">
        <f>IF('S.D.PASTE SHEET'!I965="","",'S.D.PASTE SHEET'!I965)</f>
        <v/>
      </c>
      <c s="51" t="str">
        <f>IF('S.D.PASTE SHEET'!J965="","",'S.D.PASTE SHEET'!J965)</f>
        <v/>
      </c>
      <c s="50" t="str">
        <f>IF('S.D.PASTE SHEET'!K965="","",'S.D.PASTE SHEET'!K965)</f>
        <v/>
      </c>
      <c s="50" t="str">
        <f>IF('S.D.PASTE SHEET'!L965="","",'S.D.PASTE SHEET'!L965)</f>
        <v/>
      </c>
      <c s="50" t="str">
        <f>IF('S.D.PASTE SHEET'!M965="","",'S.D.PASTE SHEET'!M965)</f>
        <v/>
      </c>
      <c s="50" t="str">
        <f>IF('S.D.PASTE SHEET'!N965="","",'S.D.PASTE SHEET'!N965)</f>
        <v/>
      </c>
      <c s="50" t="str">
        <f>IF('S.D.PASTE SHEET'!O965="","",'S.D.PASTE SHEET'!O965)</f>
        <v/>
      </c>
      <c s="50" t="str">
        <f>IF('S.D.PASTE SHEET'!P965="","",'S.D.PASTE SHEET'!P965)</f>
        <v/>
      </c>
      <c s="50" t="str">
        <f>IF('S.D.PASTE SHEET'!Q965="","",'S.D.PASTE SHEET'!Q965)</f>
        <v/>
      </c>
      <c s="50" t="str">
        <f>IF('S.D.PASTE SHEET'!R965="","",'S.D.PASTE SHEET'!R965)</f>
        <v/>
      </c>
      <c s="50" t="str">
        <f>IF('S.D.PASTE SHEET'!S965="","",'S.D.PASTE SHEET'!S965)</f>
        <v/>
      </c>
      <c s="50" t="str">
        <f>IF('S.D.PASTE SHEET'!T965="","",'S.D.PASTE SHEET'!T965)</f>
        <v/>
      </c>
      <c s="50" t="str">
        <f>IF('S.D.PASTE SHEET'!U965="","",'S.D.PASTE SHEET'!U965)</f>
        <v/>
      </c>
      <c s="50" t="str">
        <f>IF('S.D.PASTE SHEET'!V965="","",'S.D.PASTE SHEET'!V965)</f>
        <v/>
      </c>
      <c s="50" t="str">
        <f>IF('S.D.PASTE SHEET'!W965="","",'S.D.PASTE SHEET'!W965)</f>
        <v/>
      </c>
      <c s="50" t="str">
        <f>IF('S.D.PASTE SHEET'!X965="","",'S.D.PASTE SHEET'!X965)</f>
        <v/>
      </c>
      <c s="50" t="str">
        <f>IF('S.D.PASTE SHEET'!Y965="","",'S.D.PASTE SHEET'!Y965)</f>
        <v/>
      </c>
      <c s="50" t="str">
        <f>IF('S.D.PASTE SHEET'!Z965="","",'S.D.PASTE SHEET'!Z965)</f>
        <v/>
      </c>
      <c s="50" t="str">
        <f>IF('S.D.PASTE SHEET'!AA965="","",'S.D.PASTE SHEET'!AA965)</f>
        <v/>
      </c>
      <c s="50" t="str">
        <f>IF('S.D.PASTE SHEET'!AB965="","",'S.D.PASTE SHEET'!AB965)</f>
        <v/>
      </c>
      <c s="50" t="str">
        <f>IF('S.D.PASTE SHEET'!AC965="","",'S.D.PASTE SHEET'!AC965)</f>
        <v/>
      </c>
      <c s="50" t="str">
        <f>IF('S.D.PASTE SHEET'!AD965="","",'S.D.PASTE SHEET'!AD965)</f>
        <v/>
      </c>
      <c s="52"/>
      <c s="48" t="str">
        <f>IF(AK965="","",IF(AK965&gt;0,COUNT($AG$2:AG965),""))</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IF(BC965="","",IF(BC965&gt;0,COUNT($AY$2:AY965),""))</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66" spans="1:66" ht="15.75" customHeight="1">
      <c r="A966" s="50" t="str">
        <f>IF('S.D.PASTE SHEET'!A966="","",'S.D.PASTE SHEET'!A966)</f>
        <v/>
      </c>
      <c s="50" t="str">
        <f>IF('S.D.PASTE SHEET'!B966="","",'S.D.PASTE SHEET'!B966)</f>
        <v/>
      </c>
      <c s="50" t="str">
        <f>IF('S.D.PASTE SHEET'!C966="","",'S.D.PASTE SHEET'!C966)</f>
        <v/>
      </c>
      <c s="51" t="str">
        <f>IF('S.D.PASTE SHEET'!D966="","",'S.D.PASTE SHEET'!D966)</f>
        <v/>
      </c>
      <c s="50" t="str">
        <f>IF('S.D.PASTE SHEET'!E966="","",UPPER('S.D.PASTE SHEET'!E966))</f>
        <v/>
      </c>
      <c s="50" t="str">
        <f>IF('S.D.PASTE SHEET'!F966="","",'S.D.PASTE SHEET'!F966)</f>
        <v/>
      </c>
      <c s="50" t="str">
        <f>IF('S.D.PASTE SHEET'!G966="","",UPPER('S.D.PASTE SHEET'!G966))</f>
        <v/>
      </c>
      <c s="50" t="str">
        <f>IF('S.D.PASTE SHEET'!H966="","",UPPER('S.D.PASTE SHEET'!H966))</f>
        <v/>
      </c>
      <c s="50" t="str">
        <f>IF('S.D.PASTE SHEET'!I966="","",'S.D.PASTE SHEET'!I966)</f>
        <v/>
      </c>
      <c s="51" t="str">
        <f>IF('S.D.PASTE SHEET'!J966="","",'S.D.PASTE SHEET'!J966)</f>
        <v/>
      </c>
      <c s="50" t="str">
        <f>IF('S.D.PASTE SHEET'!K966="","",'S.D.PASTE SHEET'!K966)</f>
        <v/>
      </c>
      <c s="50" t="str">
        <f>IF('S.D.PASTE SHEET'!L966="","",'S.D.PASTE SHEET'!L966)</f>
        <v/>
      </c>
      <c s="50" t="str">
        <f>IF('S.D.PASTE SHEET'!M966="","",'S.D.PASTE SHEET'!M966)</f>
        <v/>
      </c>
      <c s="50" t="str">
        <f>IF('S.D.PASTE SHEET'!N966="","",'S.D.PASTE SHEET'!N966)</f>
        <v/>
      </c>
      <c s="50" t="str">
        <f>IF('S.D.PASTE SHEET'!O966="","",'S.D.PASTE SHEET'!O966)</f>
        <v/>
      </c>
      <c s="50" t="str">
        <f>IF('S.D.PASTE SHEET'!P966="","",'S.D.PASTE SHEET'!P966)</f>
        <v/>
      </c>
      <c s="50" t="str">
        <f>IF('S.D.PASTE SHEET'!Q966="","",'S.D.PASTE SHEET'!Q966)</f>
        <v/>
      </c>
      <c s="50" t="str">
        <f>IF('S.D.PASTE SHEET'!R966="","",'S.D.PASTE SHEET'!R966)</f>
        <v/>
      </c>
      <c s="50" t="str">
        <f>IF('S.D.PASTE SHEET'!S966="","",'S.D.PASTE SHEET'!S966)</f>
        <v/>
      </c>
      <c s="50" t="str">
        <f>IF('S.D.PASTE SHEET'!T966="","",'S.D.PASTE SHEET'!T966)</f>
        <v/>
      </c>
      <c s="50" t="str">
        <f>IF('S.D.PASTE SHEET'!U966="","",'S.D.PASTE SHEET'!U966)</f>
        <v/>
      </c>
      <c s="50" t="str">
        <f>IF('S.D.PASTE SHEET'!V966="","",'S.D.PASTE SHEET'!V966)</f>
        <v/>
      </c>
      <c s="50" t="str">
        <f>IF('S.D.PASTE SHEET'!W966="","",'S.D.PASTE SHEET'!W966)</f>
        <v/>
      </c>
      <c s="50" t="str">
        <f>IF('S.D.PASTE SHEET'!X966="","",'S.D.PASTE SHEET'!X966)</f>
        <v/>
      </c>
      <c s="50" t="str">
        <f>IF('S.D.PASTE SHEET'!Y966="","",'S.D.PASTE SHEET'!Y966)</f>
        <v/>
      </c>
      <c s="50" t="str">
        <f>IF('S.D.PASTE SHEET'!Z966="","",'S.D.PASTE SHEET'!Z966)</f>
        <v/>
      </c>
      <c s="50" t="str">
        <f>IF('S.D.PASTE SHEET'!AA966="","",'S.D.PASTE SHEET'!AA966)</f>
        <v/>
      </c>
      <c s="50" t="str">
        <f>IF('S.D.PASTE SHEET'!AB966="","",'S.D.PASTE SHEET'!AB966)</f>
        <v/>
      </c>
      <c s="50" t="str">
        <f>IF('S.D.PASTE SHEET'!AC966="","",'S.D.PASTE SHEET'!AC966)</f>
        <v/>
      </c>
      <c s="50" t="str">
        <f>IF('S.D.PASTE SHEET'!AD966="","",'S.D.PASTE SHEET'!AD966)</f>
        <v/>
      </c>
      <c s="52"/>
      <c s="48" t="str">
        <f>IF(AK966="","",IF(AK966&gt;0,COUNT($AG$2:AG966),""))</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IF(BC966="","",IF(BC966&gt;0,COUNT($AY$2:AY966),""))</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67" spans="1:66" ht="15.75" customHeight="1">
      <c r="A967" s="50" t="str">
        <f>IF('S.D.PASTE SHEET'!A967="","",'S.D.PASTE SHEET'!A967)</f>
        <v/>
      </c>
      <c s="50" t="str">
        <f>IF('S.D.PASTE SHEET'!B967="","",'S.D.PASTE SHEET'!B967)</f>
        <v/>
      </c>
      <c s="50" t="str">
        <f>IF('S.D.PASTE SHEET'!C967="","",'S.D.PASTE SHEET'!C967)</f>
        <v/>
      </c>
      <c s="51" t="str">
        <f>IF('S.D.PASTE SHEET'!D967="","",'S.D.PASTE SHEET'!D967)</f>
        <v/>
      </c>
      <c s="50" t="str">
        <f>IF('S.D.PASTE SHEET'!E967="","",UPPER('S.D.PASTE SHEET'!E967))</f>
        <v/>
      </c>
      <c s="50" t="str">
        <f>IF('S.D.PASTE SHEET'!F967="","",'S.D.PASTE SHEET'!F967)</f>
        <v/>
      </c>
      <c s="50" t="str">
        <f>IF('S.D.PASTE SHEET'!G967="","",UPPER('S.D.PASTE SHEET'!G967))</f>
        <v/>
      </c>
      <c s="50" t="str">
        <f>IF('S.D.PASTE SHEET'!H967="","",UPPER('S.D.PASTE SHEET'!H967))</f>
        <v/>
      </c>
      <c s="50" t="str">
        <f>IF('S.D.PASTE SHEET'!I967="","",'S.D.PASTE SHEET'!I967)</f>
        <v/>
      </c>
      <c s="51" t="str">
        <f>IF('S.D.PASTE SHEET'!J967="","",'S.D.PASTE SHEET'!J967)</f>
        <v/>
      </c>
      <c s="50" t="str">
        <f>IF('S.D.PASTE SHEET'!K967="","",'S.D.PASTE SHEET'!K967)</f>
        <v/>
      </c>
      <c s="50" t="str">
        <f>IF('S.D.PASTE SHEET'!L967="","",'S.D.PASTE SHEET'!L967)</f>
        <v/>
      </c>
      <c s="50" t="str">
        <f>IF('S.D.PASTE SHEET'!M967="","",'S.D.PASTE SHEET'!M967)</f>
        <v/>
      </c>
      <c s="50" t="str">
        <f>IF('S.D.PASTE SHEET'!N967="","",'S.D.PASTE SHEET'!N967)</f>
        <v/>
      </c>
      <c s="50" t="str">
        <f>IF('S.D.PASTE SHEET'!O967="","",'S.D.PASTE SHEET'!O967)</f>
        <v/>
      </c>
      <c s="50" t="str">
        <f>IF('S.D.PASTE SHEET'!P967="","",'S.D.PASTE SHEET'!P967)</f>
        <v/>
      </c>
      <c s="50" t="str">
        <f>IF('S.D.PASTE SHEET'!Q967="","",'S.D.PASTE SHEET'!Q967)</f>
        <v/>
      </c>
      <c s="50" t="str">
        <f>IF('S.D.PASTE SHEET'!R967="","",'S.D.PASTE SHEET'!R967)</f>
        <v/>
      </c>
      <c s="50" t="str">
        <f>IF('S.D.PASTE SHEET'!S967="","",'S.D.PASTE SHEET'!S967)</f>
        <v/>
      </c>
      <c s="50" t="str">
        <f>IF('S.D.PASTE SHEET'!T967="","",'S.D.PASTE SHEET'!T967)</f>
        <v/>
      </c>
      <c s="50" t="str">
        <f>IF('S.D.PASTE SHEET'!U967="","",'S.D.PASTE SHEET'!U967)</f>
        <v/>
      </c>
      <c s="50" t="str">
        <f>IF('S.D.PASTE SHEET'!V967="","",'S.D.PASTE SHEET'!V967)</f>
        <v/>
      </c>
      <c s="50" t="str">
        <f>IF('S.D.PASTE SHEET'!W967="","",'S.D.PASTE SHEET'!W967)</f>
        <v/>
      </c>
      <c s="50" t="str">
        <f>IF('S.D.PASTE SHEET'!X967="","",'S.D.PASTE SHEET'!X967)</f>
        <v/>
      </c>
      <c s="50" t="str">
        <f>IF('S.D.PASTE SHEET'!Y967="","",'S.D.PASTE SHEET'!Y967)</f>
        <v/>
      </c>
      <c s="50" t="str">
        <f>IF('S.D.PASTE SHEET'!Z967="","",'S.D.PASTE SHEET'!Z967)</f>
        <v/>
      </c>
      <c s="50" t="str">
        <f>IF('S.D.PASTE SHEET'!AA967="","",'S.D.PASTE SHEET'!AA967)</f>
        <v/>
      </c>
      <c s="50" t="str">
        <f>IF('S.D.PASTE SHEET'!AB967="","",'S.D.PASTE SHEET'!AB967)</f>
        <v/>
      </c>
      <c s="50" t="str">
        <f>IF('S.D.PASTE SHEET'!AC967="","",'S.D.PASTE SHEET'!AC967)</f>
        <v/>
      </c>
      <c s="50" t="str">
        <f>IF('S.D.PASTE SHEET'!AD967="","",'S.D.PASTE SHEET'!AD967)</f>
        <v/>
      </c>
      <c s="52"/>
      <c s="48" t="str">
        <f>IF(AK967="","",IF(AK967&gt;0,COUNT($AG$2:AG967),""))</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IF(BC967="","",IF(BC967&gt;0,COUNT($AY$2:AY967),""))</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68" spans="1:66" ht="15.75" customHeight="1">
      <c r="A968" s="50" t="str">
        <f>IF('S.D.PASTE SHEET'!A968="","",'S.D.PASTE SHEET'!A968)</f>
        <v/>
      </c>
      <c s="50" t="str">
        <f>IF('S.D.PASTE SHEET'!B968="","",'S.D.PASTE SHEET'!B968)</f>
        <v/>
      </c>
      <c s="50" t="str">
        <f>IF('S.D.PASTE SHEET'!C968="","",'S.D.PASTE SHEET'!C968)</f>
        <v/>
      </c>
      <c s="51" t="str">
        <f>IF('S.D.PASTE SHEET'!D968="","",'S.D.PASTE SHEET'!D968)</f>
        <v/>
      </c>
      <c s="50" t="str">
        <f>IF('S.D.PASTE SHEET'!E968="","",UPPER('S.D.PASTE SHEET'!E968))</f>
        <v/>
      </c>
      <c s="50" t="str">
        <f>IF('S.D.PASTE SHEET'!F968="","",'S.D.PASTE SHEET'!F968)</f>
        <v/>
      </c>
      <c s="50" t="str">
        <f>IF('S.D.PASTE SHEET'!G968="","",UPPER('S.D.PASTE SHEET'!G968))</f>
        <v/>
      </c>
      <c s="50" t="str">
        <f>IF('S.D.PASTE SHEET'!H968="","",UPPER('S.D.PASTE SHEET'!H968))</f>
        <v/>
      </c>
      <c s="50" t="str">
        <f>IF('S.D.PASTE SHEET'!I968="","",'S.D.PASTE SHEET'!I968)</f>
        <v/>
      </c>
      <c s="51" t="str">
        <f>IF('S.D.PASTE SHEET'!J968="","",'S.D.PASTE SHEET'!J968)</f>
        <v/>
      </c>
      <c s="50" t="str">
        <f>IF('S.D.PASTE SHEET'!K968="","",'S.D.PASTE SHEET'!K968)</f>
        <v/>
      </c>
      <c s="50" t="str">
        <f>IF('S.D.PASTE SHEET'!L968="","",'S.D.PASTE SHEET'!L968)</f>
        <v/>
      </c>
      <c s="50" t="str">
        <f>IF('S.D.PASTE SHEET'!M968="","",'S.D.PASTE SHEET'!M968)</f>
        <v/>
      </c>
      <c s="50" t="str">
        <f>IF('S.D.PASTE SHEET'!N968="","",'S.D.PASTE SHEET'!N968)</f>
        <v/>
      </c>
      <c s="50" t="str">
        <f>IF('S.D.PASTE SHEET'!O968="","",'S.D.PASTE SHEET'!O968)</f>
        <v/>
      </c>
      <c s="50" t="str">
        <f>IF('S.D.PASTE SHEET'!P968="","",'S.D.PASTE SHEET'!P968)</f>
        <v/>
      </c>
      <c s="50" t="str">
        <f>IF('S.D.PASTE SHEET'!Q968="","",'S.D.PASTE SHEET'!Q968)</f>
        <v/>
      </c>
      <c s="50" t="str">
        <f>IF('S.D.PASTE SHEET'!R968="","",'S.D.PASTE SHEET'!R968)</f>
        <v/>
      </c>
      <c s="50" t="str">
        <f>IF('S.D.PASTE SHEET'!S968="","",'S.D.PASTE SHEET'!S968)</f>
        <v/>
      </c>
      <c s="50" t="str">
        <f>IF('S.D.PASTE SHEET'!T968="","",'S.D.PASTE SHEET'!T968)</f>
        <v/>
      </c>
      <c s="50" t="str">
        <f>IF('S.D.PASTE SHEET'!U968="","",'S.D.PASTE SHEET'!U968)</f>
        <v/>
      </c>
      <c s="50" t="str">
        <f>IF('S.D.PASTE SHEET'!V968="","",'S.D.PASTE SHEET'!V968)</f>
        <v/>
      </c>
      <c s="50" t="str">
        <f>IF('S.D.PASTE SHEET'!W968="","",'S.D.PASTE SHEET'!W968)</f>
        <v/>
      </c>
      <c s="50" t="str">
        <f>IF('S.D.PASTE SHEET'!X968="","",'S.D.PASTE SHEET'!X968)</f>
        <v/>
      </c>
      <c s="50" t="str">
        <f>IF('S.D.PASTE SHEET'!Y968="","",'S.D.PASTE SHEET'!Y968)</f>
        <v/>
      </c>
      <c s="50" t="str">
        <f>IF('S.D.PASTE SHEET'!Z968="","",'S.D.PASTE SHEET'!Z968)</f>
        <v/>
      </c>
      <c s="50" t="str">
        <f>IF('S.D.PASTE SHEET'!AA968="","",'S.D.PASTE SHEET'!AA968)</f>
        <v/>
      </c>
      <c s="50" t="str">
        <f>IF('S.D.PASTE SHEET'!AB968="","",'S.D.PASTE SHEET'!AB968)</f>
        <v/>
      </c>
      <c s="50" t="str">
        <f>IF('S.D.PASTE SHEET'!AC968="","",'S.D.PASTE SHEET'!AC968)</f>
        <v/>
      </c>
      <c s="50" t="str">
        <f>IF('S.D.PASTE SHEET'!AD968="","",'S.D.PASTE SHEET'!AD968)</f>
        <v/>
      </c>
      <c s="52"/>
      <c s="48" t="str">
        <f>IF(AK968="","",IF(AK968&gt;0,COUNT($AG$2:AG968),""))</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IF(BC968="","",IF(BC968&gt;0,COUNT($AY$2:AY968),""))</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69" spans="1:66" ht="15.75" customHeight="1">
      <c r="A969" s="50" t="str">
        <f>IF('S.D.PASTE SHEET'!A969="","",'S.D.PASTE SHEET'!A969)</f>
        <v/>
      </c>
      <c s="50" t="str">
        <f>IF('S.D.PASTE SHEET'!B969="","",'S.D.PASTE SHEET'!B969)</f>
        <v/>
      </c>
      <c s="50" t="str">
        <f>IF('S.D.PASTE SHEET'!C969="","",'S.D.PASTE SHEET'!C969)</f>
        <v/>
      </c>
      <c s="51" t="str">
        <f>IF('S.D.PASTE SHEET'!D969="","",'S.D.PASTE SHEET'!D969)</f>
        <v/>
      </c>
      <c s="50" t="str">
        <f>IF('S.D.PASTE SHEET'!E969="","",UPPER('S.D.PASTE SHEET'!E969))</f>
        <v/>
      </c>
      <c s="50" t="str">
        <f>IF('S.D.PASTE SHEET'!F969="","",'S.D.PASTE SHEET'!F969)</f>
        <v/>
      </c>
      <c s="50" t="str">
        <f>IF('S.D.PASTE SHEET'!G969="","",UPPER('S.D.PASTE SHEET'!G969))</f>
        <v/>
      </c>
      <c s="50" t="str">
        <f>IF('S.D.PASTE SHEET'!H969="","",UPPER('S.D.PASTE SHEET'!H969))</f>
        <v/>
      </c>
      <c s="50" t="str">
        <f>IF('S.D.PASTE SHEET'!I969="","",'S.D.PASTE SHEET'!I969)</f>
        <v/>
      </c>
      <c s="51" t="str">
        <f>IF('S.D.PASTE SHEET'!J969="","",'S.D.PASTE SHEET'!J969)</f>
        <v/>
      </c>
      <c s="50" t="str">
        <f>IF('S.D.PASTE SHEET'!K969="","",'S.D.PASTE SHEET'!K969)</f>
        <v/>
      </c>
      <c s="50" t="str">
        <f>IF('S.D.PASTE SHEET'!L969="","",'S.D.PASTE SHEET'!L969)</f>
        <v/>
      </c>
      <c s="50" t="str">
        <f>IF('S.D.PASTE SHEET'!M969="","",'S.D.PASTE SHEET'!M969)</f>
        <v/>
      </c>
      <c s="50" t="str">
        <f>IF('S.D.PASTE SHEET'!N969="","",'S.D.PASTE SHEET'!N969)</f>
        <v/>
      </c>
      <c s="50" t="str">
        <f>IF('S.D.PASTE SHEET'!O969="","",'S.D.PASTE SHEET'!O969)</f>
        <v/>
      </c>
      <c s="50" t="str">
        <f>IF('S.D.PASTE SHEET'!P969="","",'S.D.PASTE SHEET'!P969)</f>
        <v/>
      </c>
      <c s="50" t="str">
        <f>IF('S.D.PASTE SHEET'!Q969="","",'S.D.PASTE SHEET'!Q969)</f>
        <v/>
      </c>
      <c s="50" t="str">
        <f>IF('S.D.PASTE SHEET'!R969="","",'S.D.PASTE SHEET'!R969)</f>
        <v/>
      </c>
      <c s="50" t="str">
        <f>IF('S.D.PASTE SHEET'!S969="","",'S.D.PASTE SHEET'!S969)</f>
        <v/>
      </c>
      <c s="50" t="str">
        <f>IF('S.D.PASTE SHEET'!T969="","",'S.D.PASTE SHEET'!T969)</f>
        <v/>
      </c>
      <c s="50" t="str">
        <f>IF('S.D.PASTE SHEET'!U969="","",'S.D.PASTE SHEET'!U969)</f>
        <v/>
      </c>
      <c s="50" t="str">
        <f>IF('S.D.PASTE SHEET'!V969="","",'S.D.PASTE SHEET'!V969)</f>
        <v/>
      </c>
      <c s="50" t="str">
        <f>IF('S.D.PASTE SHEET'!W969="","",'S.D.PASTE SHEET'!W969)</f>
        <v/>
      </c>
      <c s="50" t="str">
        <f>IF('S.D.PASTE SHEET'!X969="","",'S.D.PASTE SHEET'!X969)</f>
        <v/>
      </c>
      <c s="50" t="str">
        <f>IF('S.D.PASTE SHEET'!Y969="","",'S.D.PASTE SHEET'!Y969)</f>
        <v/>
      </c>
      <c s="50" t="str">
        <f>IF('S.D.PASTE SHEET'!Z969="","",'S.D.PASTE SHEET'!Z969)</f>
        <v/>
      </c>
      <c s="50" t="str">
        <f>IF('S.D.PASTE SHEET'!AA969="","",'S.D.PASTE SHEET'!AA969)</f>
        <v/>
      </c>
      <c s="50" t="str">
        <f>IF('S.D.PASTE SHEET'!AB969="","",'S.D.PASTE SHEET'!AB969)</f>
        <v/>
      </c>
      <c s="50" t="str">
        <f>IF('S.D.PASTE SHEET'!AC969="","",'S.D.PASTE SHEET'!AC969)</f>
        <v/>
      </c>
      <c s="50" t="str">
        <f>IF('S.D.PASTE SHEET'!AD969="","",'S.D.PASTE SHEET'!AD969)</f>
        <v/>
      </c>
      <c s="52"/>
      <c s="48" t="str">
        <f>IF(AK969="","",IF(AK969&gt;0,COUNT($AG$2:AG969),""))</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IF(BC969="","",IF(BC969&gt;0,COUNT($AY$2:AY969),""))</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70" spans="1:66" ht="15.75" customHeight="1">
      <c r="A970" s="50" t="str">
        <f>IF('S.D.PASTE SHEET'!A970="","",'S.D.PASTE SHEET'!A970)</f>
        <v/>
      </c>
      <c s="50" t="str">
        <f>IF('S.D.PASTE SHEET'!B970="","",'S.D.PASTE SHEET'!B970)</f>
        <v/>
      </c>
      <c s="50" t="str">
        <f>IF('S.D.PASTE SHEET'!C970="","",'S.D.PASTE SHEET'!C970)</f>
        <v/>
      </c>
      <c s="51" t="str">
        <f>IF('S.D.PASTE SHEET'!D970="","",'S.D.PASTE SHEET'!D970)</f>
        <v/>
      </c>
      <c s="50" t="str">
        <f>IF('S.D.PASTE SHEET'!E970="","",UPPER('S.D.PASTE SHEET'!E970))</f>
        <v/>
      </c>
      <c s="50" t="str">
        <f>IF('S.D.PASTE SHEET'!F970="","",'S.D.PASTE SHEET'!F970)</f>
        <v/>
      </c>
      <c s="50" t="str">
        <f>IF('S.D.PASTE SHEET'!G970="","",UPPER('S.D.PASTE SHEET'!G970))</f>
        <v/>
      </c>
      <c s="50" t="str">
        <f>IF('S.D.PASTE SHEET'!H970="","",UPPER('S.D.PASTE SHEET'!H970))</f>
        <v/>
      </c>
      <c s="50" t="str">
        <f>IF('S.D.PASTE SHEET'!I970="","",'S.D.PASTE SHEET'!I970)</f>
        <v/>
      </c>
      <c s="51" t="str">
        <f>IF('S.D.PASTE SHEET'!J970="","",'S.D.PASTE SHEET'!J970)</f>
        <v/>
      </c>
      <c s="50" t="str">
        <f>IF('S.D.PASTE SHEET'!K970="","",'S.D.PASTE SHEET'!K970)</f>
        <v/>
      </c>
      <c s="50" t="str">
        <f>IF('S.D.PASTE SHEET'!L970="","",'S.D.PASTE SHEET'!L970)</f>
        <v/>
      </c>
      <c s="50" t="str">
        <f>IF('S.D.PASTE SHEET'!M970="","",'S.D.PASTE SHEET'!M970)</f>
        <v/>
      </c>
      <c s="50" t="str">
        <f>IF('S.D.PASTE SHEET'!N970="","",'S.D.PASTE SHEET'!N970)</f>
        <v/>
      </c>
      <c s="50" t="str">
        <f>IF('S.D.PASTE SHEET'!O970="","",'S.D.PASTE SHEET'!O970)</f>
        <v/>
      </c>
      <c s="50" t="str">
        <f>IF('S.D.PASTE SHEET'!P970="","",'S.D.PASTE SHEET'!P970)</f>
        <v/>
      </c>
      <c s="50" t="str">
        <f>IF('S.D.PASTE SHEET'!Q970="","",'S.D.PASTE SHEET'!Q970)</f>
        <v/>
      </c>
      <c s="50" t="str">
        <f>IF('S.D.PASTE SHEET'!R970="","",'S.D.PASTE SHEET'!R970)</f>
        <v/>
      </c>
      <c s="50" t="str">
        <f>IF('S.D.PASTE SHEET'!S970="","",'S.D.PASTE SHEET'!S970)</f>
        <v/>
      </c>
      <c s="50" t="str">
        <f>IF('S.D.PASTE SHEET'!T970="","",'S.D.PASTE SHEET'!T970)</f>
        <v/>
      </c>
      <c s="50" t="str">
        <f>IF('S.D.PASTE SHEET'!U970="","",'S.D.PASTE SHEET'!U970)</f>
        <v/>
      </c>
      <c s="50" t="str">
        <f>IF('S.D.PASTE SHEET'!V970="","",'S.D.PASTE SHEET'!V970)</f>
        <v/>
      </c>
      <c s="50" t="str">
        <f>IF('S.D.PASTE SHEET'!W970="","",'S.D.PASTE SHEET'!W970)</f>
        <v/>
      </c>
      <c s="50" t="str">
        <f>IF('S.D.PASTE SHEET'!X970="","",'S.D.PASTE SHEET'!X970)</f>
        <v/>
      </c>
      <c s="50" t="str">
        <f>IF('S.D.PASTE SHEET'!Y970="","",'S.D.PASTE SHEET'!Y970)</f>
        <v/>
      </c>
      <c s="50" t="str">
        <f>IF('S.D.PASTE SHEET'!Z970="","",'S.D.PASTE SHEET'!Z970)</f>
        <v/>
      </c>
      <c s="50" t="str">
        <f>IF('S.D.PASTE SHEET'!AA970="","",'S.D.PASTE SHEET'!AA970)</f>
        <v/>
      </c>
      <c s="50" t="str">
        <f>IF('S.D.PASTE SHEET'!AB970="","",'S.D.PASTE SHEET'!AB970)</f>
        <v/>
      </c>
      <c s="50" t="str">
        <f>IF('S.D.PASTE SHEET'!AC970="","",'S.D.PASTE SHEET'!AC970)</f>
        <v/>
      </c>
      <c s="50" t="str">
        <f>IF('S.D.PASTE SHEET'!AD970="","",'S.D.PASTE SHEET'!AD970)</f>
        <v/>
      </c>
      <c s="52"/>
      <c s="48" t="str">
        <f>IF(AK970="","",IF(AK970&gt;0,COUNT($AG$2:AG970),""))</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IF(BC970="","",IF(BC970&gt;0,COUNT($AY$2:AY970),""))</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71" spans="1:66" ht="15.75" customHeight="1">
      <c r="A971" s="50" t="str">
        <f>IF('S.D.PASTE SHEET'!A971="","",'S.D.PASTE SHEET'!A971)</f>
        <v/>
      </c>
      <c s="50" t="str">
        <f>IF('S.D.PASTE SHEET'!B971="","",'S.D.PASTE SHEET'!B971)</f>
        <v/>
      </c>
      <c s="50" t="str">
        <f>IF('S.D.PASTE SHEET'!C971="","",'S.D.PASTE SHEET'!C971)</f>
        <v/>
      </c>
      <c s="51" t="str">
        <f>IF('S.D.PASTE SHEET'!D971="","",'S.D.PASTE SHEET'!D971)</f>
        <v/>
      </c>
      <c s="50" t="str">
        <f>IF('S.D.PASTE SHEET'!E971="","",UPPER('S.D.PASTE SHEET'!E971))</f>
        <v/>
      </c>
      <c s="50" t="str">
        <f>IF('S.D.PASTE SHEET'!F971="","",'S.D.PASTE SHEET'!F971)</f>
        <v/>
      </c>
      <c s="50" t="str">
        <f>IF('S.D.PASTE SHEET'!G971="","",UPPER('S.D.PASTE SHEET'!G971))</f>
        <v/>
      </c>
      <c s="50" t="str">
        <f>IF('S.D.PASTE SHEET'!H971="","",UPPER('S.D.PASTE SHEET'!H971))</f>
        <v/>
      </c>
      <c s="50" t="str">
        <f>IF('S.D.PASTE SHEET'!I971="","",'S.D.PASTE SHEET'!I971)</f>
        <v/>
      </c>
      <c s="51" t="str">
        <f>IF('S.D.PASTE SHEET'!J971="","",'S.D.PASTE SHEET'!J971)</f>
        <v/>
      </c>
      <c s="50" t="str">
        <f>IF('S.D.PASTE SHEET'!K971="","",'S.D.PASTE SHEET'!K971)</f>
        <v/>
      </c>
      <c s="50" t="str">
        <f>IF('S.D.PASTE SHEET'!L971="","",'S.D.PASTE SHEET'!L971)</f>
        <v/>
      </c>
      <c s="50" t="str">
        <f>IF('S.D.PASTE SHEET'!M971="","",'S.D.PASTE SHEET'!M971)</f>
        <v/>
      </c>
      <c s="50" t="str">
        <f>IF('S.D.PASTE SHEET'!N971="","",'S.D.PASTE SHEET'!N971)</f>
        <v/>
      </c>
      <c s="50" t="str">
        <f>IF('S.D.PASTE SHEET'!O971="","",'S.D.PASTE SHEET'!O971)</f>
        <v/>
      </c>
      <c s="50" t="str">
        <f>IF('S.D.PASTE SHEET'!P971="","",'S.D.PASTE SHEET'!P971)</f>
        <v/>
      </c>
      <c s="50" t="str">
        <f>IF('S.D.PASTE SHEET'!Q971="","",'S.D.PASTE SHEET'!Q971)</f>
        <v/>
      </c>
      <c s="50" t="str">
        <f>IF('S.D.PASTE SHEET'!R971="","",'S.D.PASTE SHEET'!R971)</f>
        <v/>
      </c>
      <c s="50" t="str">
        <f>IF('S.D.PASTE SHEET'!S971="","",'S.D.PASTE SHEET'!S971)</f>
        <v/>
      </c>
      <c s="50" t="str">
        <f>IF('S.D.PASTE SHEET'!T971="","",'S.D.PASTE SHEET'!T971)</f>
        <v/>
      </c>
      <c s="50" t="str">
        <f>IF('S.D.PASTE SHEET'!U971="","",'S.D.PASTE SHEET'!U971)</f>
        <v/>
      </c>
      <c s="50" t="str">
        <f>IF('S.D.PASTE SHEET'!V971="","",'S.D.PASTE SHEET'!V971)</f>
        <v/>
      </c>
      <c s="50" t="str">
        <f>IF('S.D.PASTE SHEET'!W971="","",'S.D.PASTE SHEET'!W971)</f>
        <v/>
      </c>
      <c s="50" t="str">
        <f>IF('S.D.PASTE SHEET'!X971="","",'S.D.PASTE SHEET'!X971)</f>
        <v/>
      </c>
      <c s="50" t="str">
        <f>IF('S.D.PASTE SHEET'!Y971="","",'S.D.PASTE SHEET'!Y971)</f>
        <v/>
      </c>
      <c s="50" t="str">
        <f>IF('S.D.PASTE SHEET'!Z971="","",'S.D.PASTE SHEET'!Z971)</f>
        <v/>
      </c>
      <c s="50" t="str">
        <f>IF('S.D.PASTE SHEET'!AA971="","",'S.D.PASTE SHEET'!AA971)</f>
        <v/>
      </c>
      <c s="50" t="str">
        <f>IF('S.D.PASTE SHEET'!AB971="","",'S.D.PASTE SHEET'!AB971)</f>
        <v/>
      </c>
      <c s="50" t="str">
        <f>IF('S.D.PASTE SHEET'!AC971="","",'S.D.PASTE SHEET'!AC971)</f>
        <v/>
      </c>
      <c s="50" t="str">
        <f>IF('S.D.PASTE SHEET'!AD971="","",'S.D.PASTE SHEET'!AD971)</f>
        <v/>
      </c>
      <c s="52"/>
      <c s="48" t="str">
        <f>IF(AK971="","",IF(AK971&gt;0,COUNT($AG$2:AG971),""))</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IF(BC971="","",IF(BC971&gt;0,COUNT($AY$2:AY971),""))</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72" spans="1:66" ht="15.75" customHeight="1">
      <c r="A972" s="50" t="str">
        <f>IF('S.D.PASTE SHEET'!A972="","",'S.D.PASTE SHEET'!A972)</f>
        <v/>
      </c>
      <c s="50" t="str">
        <f>IF('S.D.PASTE SHEET'!B972="","",'S.D.PASTE SHEET'!B972)</f>
        <v/>
      </c>
      <c s="50" t="str">
        <f>IF('S.D.PASTE SHEET'!C972="","",'S.D.PASTE SHEET'!C972)</f>
        <v/>
      </c>
      <c s="51" t="str">
        <f>IF('S.D.PASTE SHEET'!D972="","",'S.D.PASTE SHEET'!D972)</f>
        <v/>
      </c>
      <c s="50" t="str">
        <f>IF('S.D.PASTE SHEET'!E972="","",UPPER('S.D.PASTE SHEET'!E972))</f>
        <v/>
      </c>
      <c s="50" t="str">
        <f>IF('S.D.PASTE SHEET'!F972="","",'S.D.PASTE SHEET'!F972)</f>
        <v/>
      </c>
      <c s="50" t="str">
        <f>IF('S.D.PASTE SHEET'!G972="","",UPPER('S.D.PASTE SHEET'!G972))</f>
        <v/>
      </c>
      <c s="50" t="str">
        <f>IF('S.D.PASTE SHEET'!H972="","",UPPER('S.D.PASTE SHEET'!H972))</f>
        <v/>
      </c>
      <c s="50" t="str">
        <f>IF('S.D.PASTE SHEET'!I972="","",'S.D.PASTE SHEET'!I972)</f>
        <v/>
      </c>
      <c s="51" t="str">
        <f>IF('S.D.PASTE SHEET'!J972="","",'S.D.PASTE SHEET'!J972)</f>
        <v/>
      </c>
      <c s="50" t="str">
        <f>IF('S.D.PASTE SHEET'!K972="","",'S.D.PASTE SHEET'!K972)</f>
        <v/>
      </c>
      <c s="50" t="str">
        <f>IF('S.D.PASTE SHEET'!L972="","",'S.D.PASTE SHEET'!L972)</f>
        <v/>
      </c>
      <c s="50" t="str">
        <f>IF('S.D.PASTE SHEET'!M972="","",'S.D.PASTE SHEET'!M972)</f>
        <v/>
      </c>
      <c s="50" t="str">
        <f>IF('S.D.PASTE SHEET'!N972="","",'S.D.PASTE SHEET'!N972)</f>
        <v/>
      </c>
      <c s="50" t="str">
        <f>IF('S.D.PASTE SHEET'!O972="","",'S.D.PASTE SHEET'!O972)</f>
        <v/>
      </c>
      <c s="50" t="str">
        <f>IF('S.D.PASTE SHEET'!P972="","",'S.D.PASTE SHEET'!P972)</f>
        <v/>
      </c>
      <c s="50" t="str">
        <f>IF('S.D.PASTE SHEET'!Q972="","",'S.D.PASTE SHEET'!Q972)</f>
        <v/>
      </c>
      <c s="50" t="str">
        <f>IF('S.D.PASTE SHEET'!R972="","",'S.D.PASTE SHEET'!R972)</f>
        <v/>
      </c>
      <c s="50" t="str">
        <f>IF('S.D.PASTE SHEET'!S972="","",'S.D.PASTE SHEET'!S972)</f>
        <v/>
      </c>
      <c s="50" t="str">
        <f>IF('S.D.PASTE SHEET'!T972="","",'S.D.PASTE SHEET'!T972)</f>
        <v/>
      </c>
      <c s="50" t="str">
        <f>IF('S.D.PASTE SHEET'!U972="","",'S.D.PASTE SHEET'!U972)</f>
        <v/>
      </c>
      <c s="50" t="str">
        <f>IF('S.D.PASTE SHEET'!V972="","",'S.D.PASTE SHEET'!V972)</f>
        <v/>
      </c>
      <c s="50" t="str">
        <f>IF('S.D.PASTE SHEET'!W972="","",'S.D.PASTE SHEET'!W972)</f>
        <v/>
      </c>
      <c s="50" t="str">
        <f>IF('S.D.PASTE SHEET'!X972="","",'S.D.PASTE SHEET'!X972)</f>
        <v/>
      </c>
      <c s="50" t="str">
        <f>IF('S.D.PASTE SHEET'!Y972="","",'S.D.PASTE SHEET'!Y972)</f>
        <v/>
      </c>
      <c s="50" t="str">
        <f>IF('S.D.PASTE SHEET'!Z972="","",'S.D.PASTE SHEET'!Z972)</f>
        <v/>
      </c>
      <c s="50" t="str">
        <f>IF('S.D.PASTE SHEET'!AA972="","",'S.D.PASTE SHEET'!AA972)</f>
        <v/>
      </c>
      <c s="50" t="str">
        <f>IF('S.D.PASTE SHEET'!AB972="","",'S.D.PASTE SHEET'!AB972)</f>
        <v/>
      </c>
      <c s="50" t="str">
        <f>IF('S.D.PASTE SHEET'!AC972="","",'S.D.PASTE SHEET'!AC972)</f>
        <v/>
      </c>
      <c s="50" t="str">
        <f>IF('S.D.PASTE SHEET'!AD972="","",'S.D.PASTE SHEET'!AD972)</f>
        <v/>
      </c>
      <c s="52"/>
      <c s="48" t="str">
        <f>IF(AK972="","",IF(AK972&gt;0,COUNT($AG$2:AG972),""))</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IF(BC972="","",IF(BC972&gt;0,COUNT($AY$2:AY972),""))</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73" spans="1:66" ht="15.75" customHeight="1">
      <c r="A973" s="50" t="str">
        <f>IF('S.D.PASTE SHEET'!A973="","",'S.D.PASTE SHEET'!A973)</f>
        <v/>
      </c>
      <c s="50" t="str">
        <f>IF('S.D.PASTE SHEET'!B973="","",'S.D.PASTE SHEET'!B973)</f>
        <v/>
      </c>
      <c s="50" t="str">
        <f>IF('S.D.PASTE SHEET'!C973="","",'S.D.PASTE SHEET'!C973)</f>
        <v/>
      </c>
      <c s="51" t="str">
        <f>IF('S.D.PASTE SHEET'!D973="","",'S.D.PASTE SHEET'!D973)</f>
        <v/>
      </c>
      <c s="50" t="str">
        <f>IF('S.D.PASTE SHEET'!E973="","",UPPER('S.D.PASTE SHEET'!E973))</f>
        <v/>
      </c>
      <c s="50" t="str">
        <f>IF('S.D.PASTE SHEET'!F973="","",'S.D.PASTE SHEET'!F973)</f>
        <v/>
      </c>
      <c s="50" t="str">
        <f>IF('S.D.PASTE SHEET'!G973="","",UPPER('S.D.PASTE SHEET'!G973))</f>
        <v/>
      </c>
      <c s="50" t="str">
        <f>IF('S.D.PASTE SHEET'!H973="","",UPPER('S.D.PASTE SHEET'!H973))</f>
        <v/>
      </c>
      <c s="50" t="str">
        <f>IF('S.D.PASTE SHEET'!I973="","",'S.D.PASTE SHEET'!I973)</f>
        <v/>
      </c>
      <c s="51" t="str">
        <f>IF('S.D.PASTE SHEET'!J973="","",'S.D.PASTE SHEET'!J973)</f>
        <v/>
      </c>
      <c s="50" t="str">
        <f>IF('S.D.PASTE SHEET'!K973="","",'S.D.PASTE SHEET'!K973)</f>
        <v/>
      </c>
      <c s="50" t="str">
        <f>IF('S.D.PASTE SHEET'!L973="","",'S.D.PASTE SHEET'!L973)</f>
        <v/>
      </c>
      <c s="50" t="str">
        <f>IF('S.D.PASTE SHEET'!M973="","",'S.D.PASTE SHEET'!M973)</f>
        <v/>
      </c>
      <c s="50" t="str">
        <f>IF('S.D.PASTE SHEET'!N973="","",'S.D.PASTE SHEET'!N973)</f>
        <v/>
      </c>
      <c s="50" t="str">
        <f>IF('S.D.PASTE SHEET'!O973="","",'S.D.PASTE SHEET'!O973)</f>
        <v/>
      </c>
      <c s="50" t="str">
        <f>IF('S.D.PASTE SHEET'!P973="","",'S.D.PASTE SHEET'!P973)</f>
        <v/>
      </c>
      <c s="50" t="str">
        <f>IF('S.D.PASTE SHEET'!Q973="","",'S.D.PASTE SHEET'!Q973)</f>
        <v/>
      </c>
      <c s="50" t="str">
        <f>IF('S.D.PASTE SHEET'!R973="","",'S.D.PASTE SHEET'!R973)</f>
        <v/>
      </c>
      <c s="50" t="str">
        <f>IF('S.D.PASTE SHEET'!S973="","",'S.D.PASTE SHEET'!S973)</f>
        <v/>
      </c>
      <c s="50" t="str">
        <f>IF('S.D.PASTE SHEET'!T973="","",'S.D.PASTE SHEET'!T973)</f>
        <v/>
      </c>
      <c s="50" t="str">
        <f>IF('S.D.PASTE SHEET'!U973="","",'S.D.PASTE SHEET'!U973)</f>
        <v/>
      </c>
      <c s="50" t="str">
        <f>IF('S.D.PASTE SHEET'!V973="","",'S.D.PASTE SHEET'!V973)</f>
        <v/>
      </c>
      <c s="50" t="str">
        <f>IF('S.D.PASTE SHEET'!W973="","",'S.D.PASTE SHEET'!W973)</f>
        <v/>
      </c>
      <c s="50" t="str">
        <f>IF('S.D.PASTE SHEET'!X973="","",'S.D.PASTE SHEET'!X973)</f>
        <v/>
      </c>
      <c s="50" t="str">
        <f>IF('S.D.PASTE SHEET'!Y973="","",'S.D.PASTE SHEET'!Y973)</f>
        <v/>
      </c>
      <c s="50" t="str">
        <f>IF('S.D.PASTE SHEET'!Z973="","",'S.D.PASTE SHEET'!Z973)</f>
        <v/>
      </c>
      <c s="50" t="str">
        <f>IF('S.D.PASTE SHEET'!AA973="","",'S.D.PASTE SHEET'!AA973)</f>
        <v/>
      </c>
      <c s="50" t="str">
        <f>IF('S.D.PASTE SHEET'!AB973="","",'S.D.PASTE SHEET'!AB973)</f>
        <v/>
      </c>
      <c s="50" t="str">
        <f>IF('S.D.PASTE SHEET'!AC973="","",'S.D.PASTE SHEET'!AC973)</f>
        <v/>
      </c>
      <c s="50" t="str">
        <f>IF('S.D.PASTE SHEET'!AD973="","",'S.D.PASTE SHEET'!AD973)</f>
        <v/>
      </c>
      <c s="52"/>
      <c s="48" t="str">
        <f>IF(AK973="","",IF(AK973&gt;0,COUNT($AG$2:AG973),""))</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IF(BC973="","",IF(BC973&gt;0,COUNT($AY$2:AY973),""))</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74" spans="1:66" ht="15.75" customHeight="1">
      <c r="A974" s="50" t="str">
        <f>IF('S.D.PASTE SHEET'!A974="","",'S.D.PASTE SHEET'!A974)</f>
        <v/>
      </c>
      <c s="50" t="str">
        <f>IF('S.D.PASTE SHEET'!B974="","",'S.D.PASTE SHEET'!B974)</f>
        <v/>
      </c>
      <c s="50" t="str">
        <f>IF('S.D.PASTE SHEET'!C974="","",'S.D.PASTE SHEET'!C974)</f>
        <v/>
      </c>
      <c s="51" t="str">
        <f>IF('S.D.PASTE SHEET'!D974="","",'S.D.PASTE SHEET'!D974)</f>
        <v/>
      </c>
      <c s="50" t="str">
        <f>IF('S.D.PASTE SHEET'!E974="","",UPPER('S.D.PASTE SHEET'!E974))</f>
        <v/>
      </c>
      <c s="50" t="str">
        <f>IF('S.D.PASTE SHEET'!F974="","",'S.D.PASTE SHEET'!F974)</f>
        <v/>
      </c>
      <c s="50" t="str">
        <f>IF('S.D.PASTE SHEET'!G974="","",UPPER('S.D.PASTE SHEET'!G974))</f>
        <v/>
      </c>
      <c s="50" t="str">
        <f>IF('S.D.PASTE SHEET'!H974="","",UPPER('S.D.PASTE SHEET'!H974))</f>
        <v/>
      </c>
      <c s="50" t="str">
        <f>IF('S.D.PASTE SHEET'!I974="","",'S.D.PASTE SHEET'!I974)</f>
        <v/>
      </c>
      <c s="51" t="str">
        <f>IF('S.D.PASTE SHEET'!J974="","",'S.D.PASTE SHEET'!J974)</f>
        <v/>
      </c>
      <c s="50" t="str">
        <f>IF('S.D.PASTE SHEET'!K974="","",'S.D.PASTE SHEET'!K974)</f>
        <v/>
      </c>
      <c s="50" t="str">
        <f>IF('S.D.PASTE SHEET'!L974="","",'S.D.PASTE SHEET'!L974)</f>
        <v/>
      </c>
      <c s="50" t="str">
        <f>IF('S.D.PASTE SHEET'!M974="","",'S.D.PASTE SHEET'!M974)</f>
        <v/>
      </c>
      <c s="50" t="str">
        <f>IF('S.D.PASTE SHEET'!N974="","",'S.D.PASTE SHEET'!N974)</f>
        <v/>
      </c>
      <c s="50" t="str">
        <f>IF('S.D.PASTE SHEET'!O974="","",'S.D.PASTE SHEET'!O974)</f>
        <v/>
      </c>
      <c s="50" t="str">
        <f>IF('S.D.PASTE SHEET'!P974="","",'S.D.PASTE SHEET'!P974)</f>
        <v/>
      </c>
      <c s="50" t="str">
        <f>IF('S.D.PASTE SHEET'!Q974="","",'S.D.PASTE SHEET'!Q974)</f>
        <v/>
      </c>
      <c s="50" t="str">
        <f>IF('S.D.PASTE SHEET'!R974="","",'S.D.PASTE SHEET'!R974)</f>
        <v/>
      </c>
      <c s="50" t="str">
        <f>IF('S.D.PASTE SHEET'!S974="","",'S.D.PASTE SHEET'!S974)</f>
        <v/>
      </c>
      <c s="50" t="str">
        <f>IF('S.D.PASTE SHEET'!T974="","",'S.D.PASTE SHEET'!T974)</f>
        <v/>
      </c>
      <c s="50" t="str">
        <f>IF('S.D.PASTE SHEET'!U974="","",'S.D.PASTE SHEET'!U974)</f>
        <v/>
      </c>
      <c s="50" t="str">
        <f>IF('S.D.PASTE SHEET'!V974="","",'S.D.PASTE SHEET'!V974)</f>
        <v/>
      </c>
      <c s="50" t="str">
        <f>IF('S.D.PASTE SHEET'!W974="","",'S.D.PASTE SHEET'!W974)</f>
        <v/>
      </c>
      <c s="50" t="str">
        <f>IF('S.D.PASTE SHEET'!X974="","",'S.D.PASTE SHEET'!X974)</f>
        <v/>
      </c>
      <c s="50" t="str">
        <f>IF('S.D.PASTE SHEET'!Y974="","",'S.D.PASTE SHEET'!Y974)</f>
        <v/>
      </c>
      <c s="50" t="str">
        <f>IF('S.D.PASTE SHEET'!Z974="","",'S.D.PASTE SHEET'!Z974)</f>
        <v/>
      </c>
      <c s="50" t="str">
        <f>IF('S.D.PASTE SHEET'!AA974="","",'S.D.PASTE SHEET'!AA974)</f>
        <v/>
      </c>
      <c s="50" t="str">
        <f>IF('S.D.PASTE SHEET'!AB974="","",'S.D.PASTE SHEET'!AB974)</f>
        <v/>
      </c>
      <c s="50" t="str">
        <f>IF('S.D.PASTE SHEET'!AC974="","",'S.D.PASTE SHEET'!AC974)</f>
        <v/>
      </c>
      <c s="50" t="str">
        <f>IF('S.D.PASTE SHEET'!AD974="","",'S.D.PASTE SHEET'!AD974)</f>
        <v/>
      </c>
      <c s="52"/>
      <c s="48" t="str">
        <f>IF(AK974="","",IF(AK974&gt;0,COUNT($AG$2:AG974),""))</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IF(BC974="","",IF(BC974&gt;0,COUNT($AY$2:AY974),""))</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75" spans="1:66" ht="15.75" customHeight="1">
      <c r="A975" s="50" t="str">
        <f>IF('S.D.PASTE SHEET'!A975="","",'S.D.PASTE SHEET'!A975)</f>
        <v/>
      </c>
      <c s="50" t="str">
        <f>IF('S.D.PASTE SHEET'!B975="","",'S.D.PASTE SHEET'!B975)</f>
        <v/>
      </c>
      <c s="50" t="str">
        <f>IF('S.D.PASTE SHEET'!C975="","",'S.D.PASTE SHEET'!C975)</f>
        <v/>
      </c>
      <c s="51" t="str">
        <f>IF('S.D.PASTE SHEET'!D975="","",'S.D.PASTE SHEET'!D975)</f>
        <v/>
      </c>
      <c s="50" t="str">
        <f>IF('S.D.PASTE SHEET'!E975="","",UPPER('S.D.PASTE SHEET'!E975))</f>
        <v/>
      </c>
      <c s="50" t="str">
        <f>IF('S.D.PASTE SHEET'!F975="","",'S.D.PASTE SHEET'!F975)</f>
        <v/>
      </c>
      <c s="50" t="str">
        <f>IF('S.D.PASTE SHEET'!G975="","",UPPER('S.D.PASTE SHEET'!G975))</f>
        <v/>
      </c>
      <c s="50" t="str">
        <f>IF('S.D.PASTE SHEET'!H975="","",UPPER('S.D.PASTE SHEET'!H975))</f>
        <v/>
      </c>
      <c s="50" t="str">
        <f>IF('S.D.PASTE SHEET'!I975="","",'S.D.PASTE SHEET'!I975)</f>
        <v/>
      </c>
      <c s="51" t="str">
        <f>IF('S.D.PASTE SHEET'!J975="","",'S.D.PASTE SHEET'!J975)</f>
        <v/>
      </c>
      <c s="50" t="str">
        <f>IF('S.D.PASTE SHEET'!K975="","",'S.D.PASTE SHEET'!K975)</f>
        <v/>
      </c>
      <c s="50" t="str">
        <f>IF('S.D.PASTE SHEET'!L975="","",'S.D.PASTE SHEET'!L975)</f>
        <v/>
      </c>
      <c s="50" t="str">
        <f>IF('S.D.PASTE SHEET'!M975="","",'S.D.PASTE SHEET'!M975)</f>
        <v/>
      </c>
      <c s="50" t="str">
        <f>IF('S.D.PASTE SHEET'!N975="","",'S.D.PASTE SHEET'!N975)</f>
        <v/>
      </c>
      <c s="50" t="str">
        <f>IF('S.D.PASTE SHEET'!O975="","",'S.D.PASTE SHEET'!O975)</f>
        <v/>
      </c>
      <c s="50" t="str">
        <f>IF('S.D.PASTE SHEET'!P975="","",'S.D.PASTE SHEET'!P975)</f>
        <v/>
      </c>
      <c s="50" t="str">
        <f>IF('S.D.PASTE SHEET'!Q975="","",'S.D.PASTE SHEET'!Q975)</f>
        <v/>
      </c>
      <c s="50" t="str">
        <f>IF('S.D.PASTE SHEET'!R975="","",'S.D.PASTE SHEET'!R975)</f>
        <v/>
      </c>
      <c s="50" t="str">
        <f>IF('S.D.PASTE SHEET'!S975="","",'S.D.PASTE SHEET'!S975)</f>
        <v/>
      </c>
      <c s="50" t="str">
        <f>IF('S.D.PASTE SHEET'!T975="","",'S.D.PASTE SHEET'!T975)</f>
        <v/>
      </c>
      <c s="50" t="str">
        <f>IF('S.D.PASTE SHEET'!U975="","",'S.D.PASTE SHEET'!U975)</f>
        <v/>
      </c>
      <c s="50" t="str">
        <f>IF('S.D.PASTE SHEET'!V975="","",'S.D.PASTE SHEET'!V975)</f>
        <v/>
      </c>
      <c s="50" t="str">
        <f>IF('S.D.PASTE SHEET'!W975="","",'S.D.PASTE SHEET'!W975)</f>
        <v/>
      </c>
      <c s="50" t="str">
        <f>IF('S.D.PASTE SHEET'!X975="","",'S.D.PASTE SHEET'!X975)</f>
        <v/>
      </c>
      <c s="50" t="str">
        <f>IF('S.D.PASTE SHEET'!Y975="","",'S.D.PASTE SHEET'!Y975)</f>
        <v/>
      </c>
      <c s="50" t="str">
        <f>IF('S.D.PASTE SHEET'!Z975="","",'S.D.PASTE SHEET'!Z975)</f>
        <v/>
      </c>
      <c s="50" t="str">
        <f>IF('S.D.PASTE SHEET'!AA975="","",'S.D.PASTE SHEET'!AA975)</f>
        <v/>
      </c>
      <c s="50" t="str">
        <f>IF('S.D.PASTE SHEET'!AB975="","",'S.D.PASTE SHEET'!AB975)</f>
        <v/>
      </c>
      <c s="50" t="str">
        <f>IF('S.D.PASTE SHEET'!AC975="","",'S.D.PASTE SHEET'!AC975)</f>
        <v/>
      </c>
      <c s="50" t="str">
        <f>IF('S.D.PASTE SHEET'!AD975="","",'S.D.PASTE SHEET'!AD975)</f>
        <v/>
      </c>
      <c s="52"/>
      <c s="48" t="str">
        <f>IF(AK975="","",IF(AK975&gt;0,COUNT($AG$2:AG975),""))</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IF(BC975="","",IF(BC975&gt;0,COUNT($AY$2:AY975),""))</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76" spans="1:66" ht="15.75" customHeight="1">
      <c r="A976" s="50" t="str">
        <f>IF('S.D.PASTE SHEET'!A976="","",'S.D.PASTE SHEET'!A976)</f>
        <v/>
      </c>
      <c s="50" t="str">
        <f>IF('S.D.PASTE SHEET'!B976="","",'S.D.PASTE SHEET'!B976)</f>
        <v/>
      </c>
      <c s="50" t="str">
        <f>IF('S.D.PASTE SHEET'!C976="","",'S.D.PASTE SHEET'!C976)</f>
        <v/>
      </c>
      <c s="51" t="str">
        <f>IF('S.D.PASTE SHEET'!D976="","",'S.D.PASTE SHEET'!D976)</f>
        <v/>
      </c>
      <c s="50" t="str">
        <f>IF('S.D.PASTE SHEET'!E976="","",UPPER('S.D.PASTE SHEET'!E976))</f>
        <v/>
      </c>
      <c s="50" t="str">
        <f>IF('S.D.PASTE SHEET'!F976="","",'S.D.PASTE SHEET'!F976)</f>
        <v/>
      </c>
      <c s="50" t="str">
        <f>IF('S.D.PASTE SHEET'!G976="","",UPPER('S.D.PASTE SHEET'!G976))</f>
        <v/>
      </c>
      <c s="50" t="str">
        <f>IF('S.D.PASTE SHEET'!H976="","",UPPER('S.D.PASTE SHEET'!H976))</f>
        <v/>
      </c>
      <c s="50" t="str">
        <f>IF('S.D.PASTE SHEET'!I976="","",'S.D.PASTE SHEET'!I976)</f>
        <v/>
      </c>
      <c s="51" t="str">
        <f>IF('S.D.PASTE SHEET'!J976="","",'S.D.PASTE SHEET'!J976)</f>
        <v/>
      </c>
      <c s="50" t="str">
        <f>IF('S.D.PASTE SHEET'!K976="","",'S.D.PASTE SHEET'!K976)</f>
        <v/>
      </c>
      <c s="50" t="str">
        <f>IF('S.D.PASTE SHEET'!L976="","",'S.D.PASTE SHEET'!L976)</f>
        <v/>
      </c>
      <c s="50" t="str">
        <f>IF('S.D.PASTE SHEET'!M976="","",'S.D.PASTE SHEET'!M976)</f>
        <v/>
      </c>
      <c s="50" t="str">
        <f>IF('S.D.PASTE SHEET'!N976="","",'S.D.PASTE SHEET'!N976)</f>
        <v/>
      </c>
      <c s="50" t="str">
        <f>IF('S.D.PASTE SHEET'!O976="","",'S.D.PASTE SHEET'!O976)</f>
        <v/>
      </c>
      <c s="50" t="str">
        <f>IF('S.D.PASTE SHEET'!P976="","",'S.D.PASTE SHEET'!P976)</f>
        <v/>
      </c>
      <c s="50" t="str">
        <f>IF('S.D.PASTE SHEET'!Q976="","",'S.D.PASTE SHEET'!Q976)</f>
        <v/>
      </c>
      <c s="50" t="str">
        <f>IF('S.D.PASTE SHEET'!R976="","",'S.D.PASTE SHEET'!R976)</f>
        <v/>
      </c>
      <c s="50" t="str">
        <f>IF('S.D.PASTE SHEET'!S976="","",'S.D.PASTE SHEET'!S976)</f>
        <v/>
      </c>
      <c s="50" t="str">
        <f>IF('S.D.PASTE SHEET'!T976="","",'S.D.PASTE SHEET'!T976)</f>
        <v/>
      </c>
      <c s="50" t="str">
        <f>IF('S.D.PASTE SHEET'!U976="","",'S.D.PASTE SHEET'!U976)</f>
        <v/>
      </c>
      <c s="50" t="str">
        <f>IF('S.D.PASTE SHEET'!V976="","",'S.D.PASTE SHEET'!V976)</f>
        <v/>
      </c>
      <c s="50" t="str">
        <f>IF('S.D.PASTE SHEET'!W976="","",'S.D.PASTE SHEET'!W976)</f>
        <v/>
      </c>
      <c s="50" t="str">
        <f>IF('S.D.PASTE SHEET'!X976="","",'S.D.PASTE SHEET'!X976)</f>
        <v/>
      </c>
      <c s="50" t="str">
        <f>IF('S.D.PASTE SHEET'!Y976="","",'S.D.PASTE SHEET'!Y976)</f>
        <v/>
      </c>
      <c s="50" t="str">
        <f>IF('S.D.PASTE SHEET'!Z976="","",'S.D.PASTE SHEET'!Z976)</f>
        <v/>
      </c>
      <c s="50" t="str">
        <f>IF('S.D.PASTE SHEET'!AA976="","",'S.D.PASTE SHEET'!AA976)</f>
        <v/>
      </c>
      <c s="50" t="str">
        <f>IF('S.D.PASTE SHEET'!AB976="","",'S.D.PASTE SHEET'!AB976)</f>
        <v/>
      </c>
      <c s="50" t="str">
        <f>IF('S.D.PASTE SHEET'!AC976="","",'S.D.PASTE SHEET'!AC976)</f>
        <v/>
      </c>
      <c s="50" t="str">
        <f>IF('S.D.PASTE SHEET'!AD976="","",'S.D.PASTE SHEET'!AD976)</f>
        <v/>
      </c>
      <c s="52"/>
      <c s="48" t="str">
        <f>IF(AK976="","",IF(AK976&gt;0,COUNT($AG$2:AG976),""))</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IF(BC976="","",IF(BC976&gt;0,COUNT($AY$2:AY976),""))</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77" spans="1:66" ht="15.75" customHeight="1">
      <c r="A977" s="50" t="str">
        <f>IF('S.D.PASTE SHEET'!A977="","",'S.D.PASTE SHEET'!A977)</f>
        <v/>
      </c>
      <c s="50" t="str">
        <f>IF('S.D.PASTE SHEET'!B977="","",'S.D.PASTE SHEET'!B977)</f>
        <v/>
      </c>
      <c s="50" t="str">
        <f>IF('S.D.PASTE SHEET'!C977="","",'S.D.PASTE SHEET'!C977)</f>
        <v/>
      </c>
      <c s="51" t="str">
        <f>IF('S.D.PASTE SHEET'!D977="","",'S.D.PASTE SHEET'!D977)</f>
        <v/>
      </c>
      <c s="50" t="str">
        <f>IF('S.D.PASTE SHEET'!E977="","",UPPER('S.D.PASTE SHEET'!E977))</f>
        <v/>
      </c>
      <c s="50" t="str">
        <f>IF('S.D.PASTE SHEET'!F977="","",'S.D.PASTE SHEET'!F977)</f>
        <v/>
      </c>
      <c s="50" t="str">
        <f>IF('S.D.PASTE SHEET'!G977="","",UPPER('S.D.PASTE SHEET'!G977))</f>
        <v/>
      </c>
      <c s="50" t="str">
        <f>IF('S.D.PASTE SHEET'!H977="","",UPPER('S.D.PASTE SHEET'!H977))</f>
        <v/>
      </c>
      <c s="50" t="str">
        <f>IF('S.D.PASTE SHEET'!I977="","",'S.D.PASTE SHEET'!I977)</f>
        <v/>
      </c>
      <c s="51" t="str">
        <f>IF('S.D.PASTE SHEET'!J977="","",'S.D.PASTE SHEET'!J977)</f>
        <v/>
      </c>
      <c s="50" t="str">
        <f>IF('S.D.PASTE SHEET'!K977="","",'S.D.PASTE SHEET'!K977)</f>
        <v/>
      </c>
      <c s="50" t="str">
        <f>IF('S.D.PASTE SHEET'!L977="","",'S.D.PASTE SHEET'!L977)</f>
        <v/>
      </c>
      <c s="50" t="str">
        <f>IF('S.D.PASTE SHEET'!M977="","",'S.D.PASTE SHEET'!M977)</f>
        <v/>
      </c>
      <c s="50" t="str">
        <f>IF('S.D.PASTE SHEET'!N977="","",'S.D.PASTE SHEET'!N977)</f>
        <v/>
      </c>
      <c s="50" t="str">
        <f>IF('S.D.PASTE SHEET'!O977="","",'S.D.PASTE SHEET'!O977)</f>
        <v/>
      </c>
      <c s="50" t="str">
        <f>IF('S.D.PASTE SHEET'!P977="","",'S.D.PASTE SHEET'!P977)</f>
        <v/>
      </c>
      <c s="50" t="str">
        <f>IF('S.D.PASTE SHEET'!Q977="","",'S.D.PASTE SHEET'!Q977)</f>
        <v/>
      </c>
      <c s="50" t="str">
        <f>IF('S.D.PASTE SHEET'!R977="","",'S.D.PASTE SHEET'!R977)</f>
        <v/>
      </c>
      <c s="50" t="str">
        <f>IF('S.D.PASTE SHEET'!S977="","",'S.D.PASTE SHEET'!S977)</f>
        <v/>
      </c>
      <c s="50" t="str">
        <f>IF('S.D.PASTE SHEET'!T977="","",'S.D.PASTE SHEET'!T977)</f>
        <v/>
      </c>
      <c s="50" t="str">
        <f>IF('S.D.PASTE SHEET'!U977="","",'S.D.PASTE SHEET'!U977)</f>
        <v/>
      </c>
      <c s="50" t="str">
        <f>IF('S.D.PASTE SHEET'!V977="","",'S.D.PASTE SHEET'!V977)</f>
        <v/>
      </c>
      <c s="50" t="str">
        <f>IF('S.D.PASTE SHEET'!W977="","",'S.D.PASTE SHEET'!W977)</f>
        <v/>
      </c>
      <c s="50" t="str">
        <f>IF('S.D.PASTE SHEET'!X977="","",'S.D.PASTE SHEET'!X977)</f>
        <v/>
      </c>
      <c s="50" t="str">
        <f>IF('S.D.PASTE SHEET'!Y977="","",'S.D.PASTE SHEET'!Y977)</f>
        <v/>
      </c>
      <c s="50" t="str">
        <f>IF('S.D.PASTE SHEET'!Z977="","",'S.D.PASTE SHEET'!Z977)</f>
        <v/>
      </c>
      <c s="50" t="str">
        <f>IF('S.D.PASTE SHEET'!AA977="","",'S.D.PASTE SHEET'!AA977)</f>
        <v/>
      </c>
      <c s="50" t="str">
        <f>IF('S.D.PASTE SHEET'!AB977="","",'S.D.PASTE SHEET'!AB977)</f>
        <v/>
      </c>
      <c s="50" t="str">
        <f>IF('S.D.PASTE SHEET'!AC977="","",'S.D.PASTE SHEET'!AC977)</f>
        <v/>
      </c>
      <c s="50" t="str">
        <f>IF('S.D.PASTE SHEET'!AD977="","",'S.D.PASTE SHEET'!AD977)</f>
        <v/>
      </c>
      <c s="52"/>
      <c s="48" t="str">
        <f>IF(AK977="","",IF(AK977&gt;0,COUNT($AG$2:AG977),""))</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IF(BC977="","",IF(BC977&gt;0,COUNT($AY$2:AY977),""))</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78" spans="1:66" ht="15.75" customHeight="1">
      <c r="A978" s="50" t="str">
        <f>IF('S.D.PASTE SHEET'!A978="","",'S.D.PASTE SHEET'!A978)</f>
        <v/>
      </c>
      <c s="50" t="str">
        <f>IF('S.D.PASTE SHEET'!B978="","",'S.D.PASTE SHEET'!B978)</f>
        <v/>
      </c>
      <c s="50" t="str">
        <f>IF('S.D.PASTE SHEET'!C978="","",'S.D.PASTE SHEET'!C978)</f>
        <v/>
      </c>
      <c s="51" t="str">
        <f>IF('S.D.PASTE SHEET'!D978="","",'S.D.PASTE SHEET'!D978)</f>
        <v/>
      </c>
      <c s="50" t="str">
        <f>IF('S.D.PASTE SHEET'!E978="","",UPPER('S.D.PASTE SHEET'!E978))</f>
        <v/>
      </c>
      <c s="50" t="str">
        <f>IF('S.D.PASTE SHEET'!F978="","",'S.D.PASTE SHEET'!F978)</f>
        <v/>
      </c>
      <c s="50" t="str">
        <f>IF('S.D.PASTE SHEET'!G978="","",UPPER('S.D.PASTE SHEET'!G978))</f>
        <v/>
      </c>
      <c s="50" t="str">
        <f>IF('S.D.PASTE SHEET'!H978="","",UPPER('S.D.PASTE SHEET'!H978))</f>
        <v/>
      </c>
      <c s="50" t="str">
        <f>IF('S.D.PASTE SHEET'!I978="","",'S.D.PASTE SHEET'!I978)</f>
        <v/>
      </c>
      <c s="51" t="str">
        <f>IF('S.D.PASTE SHEET'!J978="","",'S.D.PASTE SHEET'!J978)</f>
        <v/>
      </c>
      <c s="50" t="str">
        <f>IF('S.D.PASTE SHEET'!K978="","",'S.D.PASTE SHEET'!K978)</f>
        <v/>
      </c>
      <c s="50" t="str">
        <f>IF('S.D.PASTE SHEET'!L978="","",'S.D.PASTE SHEET'!L978)</f>
        <v/>
      </c>
      <c s="50" t="str">
        <f>IF('S.D.PASTE SHEET'!M978="","",'S.D.PASTE SHEET'!M978)</f>
        <v/>
      </c>
      <c s="50" t="str">
        <f>IF('S.D.PASTE SHEET'!N978="","",'S.D.PASTE SHEET'!N978)</f>
        <v/>
      </c>
      <c s="50" t="str">
        <f>IF('S.D.PASTE SHEET'!O978="","",'S.D.PASTE SHEET'!O978)</f>
        <v/>
      </c>
      <c s="50" t="str">
        <f>IF('S.D.PASTE SHEET'!P978="","",'S.D.PASTE SHEET'!P978)</f>
        <v/>
      </c>
      <c s="50" t="str">
        <f>IF('S.D.PASTE SHEET'!Q978="","",'S.D.PASTE SHEET'!Q978)</f>
        <v/>
      </c>
      <c s="50" t="str">
        <f>IF('S.D.PASTE SHEET'!R978="","",'S.D.PASTE SHEET'!R978)</f>
        <v/>
      </c>
      <c s="50" t="str">
        <f>IF('S.D.PASTE SHEET'!S978="","",'S.D.PASTE SHEET'!S978)</f>
        <v/>
      </c>
      <c s="50" t="str">
        <f>IF('S.D.PASTE SHEET'!T978="","",'S.D.PASTE SHEET'!T978)</f>
        <v/>
      </c>
      <c s="50" t="str">
        <f>IF('S.D.PASTE SHEET'!U978="","",'S.D.PASTE SHEET'!U978)</f>
        <v/>
      </c>
      <c s="50" t="str">
        <f>IF('S.D.PASTE SHEET'!V978="","",'S.D.PASTE SHEET'!V978)</f>
        <v/>
      </c>
      <c s="50" t="str">
        <f>IF('S.D.PASTE SHEET'!W978="","",'S.D.PASTE SHEET'!W978)</f>
        <v/>
      </c>
      <c s="50" t="str">
        <f>IF('S.D.PASTE SHEET'!X978="","",'S.D.PASTE SHEET'!X978)</f>
        <v/>
      </c>
      <c s="50" t="str">
        <f>IF('S.D.PASTE SHEET'!Y978="","",'S.D.PASTE SHEET'!Y978)</f>
        <v/>
      </c>
      <c s="50" t="str">
        <f>IF('S.D.PASTE SHEET'!Z978="","",'S.D.PASTE SHEET'!Z978)</f>
        <v/>
      </c>
      <c s="50" t="str">
        <f>IF('S.D.PASTE SHEET'!AA978="","",'S.D.PASTE SHEET'!AA978)</f>
        <v/>
      </c>
      <c s="50" t="str">
        <f>IF('S.D.PASTE SHEET'!AB978="","",'S.D.PASTE SHEET'!AB978)</f>
        <v/>
      </c>
      <c s="50" t="str">
        <f>IF('S.D.PASTE SHEET'!AC978="","",'S.D.PASTE SHEET'!AC978)</f>
        <v/>
      </c>
      <c s="50" t="str">
        <f>IF('S.D.PASTE SHEET'!AD978="","",'S.D.PASTE SHEET'!AD978)</f>
        <v/>
      </c>
      <c s="52"/>
      <c s="48" t="str">
        <f>IF(AK978="","",IF(AK978&gt;0,COUNT($AG$2:AG978),""))</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IF(BC978="","",IF(BC978&gt;0,COUNT($AY$2:AY978),""))</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79" spans="1:66" ht="15.75" customHeight="1">
      <c r="A979" s="50" t="str">
        <f>IF('S.D.PASTE SHEET'!A979="","",'S.D.PASTE SHEET'!A979)</f>
        <v/>
      </c>
      <c s="50" t="str">
        <f>IF('S.D.PASTE SHEET'!B979="","",'S.D.PASTE SHEET'!B979)</f>
        <v/>
      </c>
      <c s="50" t="str">
        <f>IF('S.D.PASTE SHEET'!C979="","",'S.D.PASTE SHEET'!C979)</f>
        <v/>
      </c>
      <c s="51" t="str">
        <f>IF('S.D.PASTE SHEET'!D979="","",'S.D.PASTE SHEET'!D979)</f>
        <v/>
      </c>
      <c s="50" t="str">
        <f>IF('S.D.PASTE SHEET'!E979="","",UPPER('S.D.PASTE SHEET'!E979))</f>
        <v/>
      </c>
      <c s="50" t="str">
        <f>IF('S.D.PASTE SHEET'!F979="","",'S.D.PASTE SHEET'!F979)</f>
        <v/>
      </c>
      <c s="50" t="str">
        <f>IF('S.D.PASTE SHEET'!G979="","",UPPER('S.D.PASTE SHEET'!G979))</f>
        <v/>
      </c>
      <c s="50" t="str">
        <f>IF('S.D.PASTE SHEET'!H979="","",UPPER('S.D.PASTE SHEET'!H979))</f>
        <v/>
      </c>
      <c s="50" t="str">
        <f>IF('S.D.PASTE SHEET'!I979="","",'S.D.PASTE SHEET'!I979)</f>
        <v/>
      </c>
      <c s="51" t="str">
        <f>IF('S.D.PASTE SHEET'!J979="","",'S.D.PASTE SHEET'!J979)</f>
        <v/>
      </c>
      <c s="50" t="str">
        <f>IF('S.D.PASTE SHEET'!K979="","",'S.D.PASTE SHEET'!K979)</f>
        <v/>
      </c>
      <c s="50" t="str">
        <f>IF('S.D.PASTE SHEET'!L979="","",'S.D.PASTE SHEET'!L979)</f>
        <v/>
      </c>
      <c s="50" t="str">
        <f>IF('S.D.PASTE SHEET'!M979="","",'S.D.PASTE SHEET'!M979)</f>
        <v/>
      </c>
      <c s="50" t="str">
        <f>IF('S.D.PASTE SHEET'!N979="","",'S.D.PASTE SHEET'!N979)</f>
        <v/>
      </c>
      <c s="50" t="str">
        <f>IF('S.D.PASTE SHEET'!O979="","",'S.D.PASTE SHEET'!O979)</f>
        <v/>
      </c>
      <c s="50" t="str">
        <f>IF('S.D.PASTE SHEET'!P979="","",'S.D.PASTE SHEET'!P979)</f>
        <v/>
      </c>
      <c s="50" t="str">
        <f>IF('S.D.PASTE SHEET'!Q979="","",'S.D.PASTE SHEET'!Q979)</f>
        <v/>
      </c>
      <c s="50" t="str">
        <f>IF('S.D.PASTE SHEET'!R979="","",'S.D.PASTE SHEET'!R979)</f>
        <v/>
      </c>
      <c s="50" t="str">
        <f>IF('S.D.PASTE SHEET'!S979="","",'S.D.PASTE SHEET'!S979)</f>
        <v/>
      </c>
      <c s="50" t="str">
        <f>IF('S.D.PASTE SHEET'!T979="","",'S.D.PASTE SHEET'!T979)</f>
        <v/>
      </c>
      <c s="50" t="str">
        <f>IF('S.D.PASTE SHEET'!U979="","",'S.D.PASTE SHEET'!U979)</f>
        <v/>
      </c>
      <c s="50" t="str">
        <f>IF('S.D.PASTE SHEET'!V979="","",'S.D.PASTE SHEET'!V979)</f>
        <v/>
      </c>
      <c s="50" t="str">
        <f>IF('S.D.PASTE SHEET'!W979="","",'S.D.PASTE SHEET'!W979)</f>
        <v/>
      </c>
      <c s="50" t="str">
        <f>IF('S.D.PASTE SHEET'!X979="","",'S.D.PASTE SHEET'!X979)</f>
        <v/>
      </c>
      <c s="50" t="str">
        <f>IF('S.D.PASTE SHEET'!Y979="","",'S.D.PASTE SHEET'!Y979)</f>
        <v/>
      </c>
      <c s="50" t="str">
        <f>IF('S.D.PASTE SHEET'!Z979="","",'S.D.PASTE SHEET'!Z979)</f>
        <v/>
      </c>
      <c s="50" t="str">
        <f>IF('S.D.PASTE SHEET'!AA979="","",'S.D.PASTE SHEET'!AA979)</f>
        <v/>
      </c>
      <c s="50" t="str">
        <f>IF('S.D.PASTE SHEET'!AB979="","",'S.D.PASTE SHEET'!AB979)</f>
        <v/>
      </c>
      <c s="50" t="str">
        <f>IF('S.D.PASTE SHEET'!AC979="","",'S.D.PASTE SHEET'!AC979)</f>
        <v/>
      </c>
      <c s="50" t="str">
        <f>IF('S.D.PASTE SHEET'!AD979="","",'S.D.PASTE SHEET'!AD979)</f>
        <v/>
      </c>
      <c s="52"/>
      <c s="48" t="str">
        <f>IF(AK979="","",IF(AK979&gt;0,COUNT($AG$2:AG979),""))</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IF(BC979="","",IF(BC979&gt;0,COUNT($AY$2:AY979),""))</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80" spans="1:66" ht="15.75" customHeight="1">
      <c r="A980" s="50" t="str">
        <f>IF('S.D.PASTE SHEET'!A980="","",'S.D.PASTE SHEET'!A980)</f>
        <v/>
      </c>
      <c s="50" t="str">
        <f>IF('S.D.PASTE SHEET'!B980="","",'S.D.PASTE SHEET'!B980)</f>
        <v/>
      </c>
      <c s="50" t="str">
        <f>IF('S.D.PASTE SHEET'!C980="","",'S.D.PASTE SHEET'!C980)</f>
        <v/>
      </c>
      <c s="51" t="str">
        <f>IF('S.D.PASTE SHEET'!D980="","",'S.D.PASTE SHEET'!D980)</f>
        <v/>
      </c>
      <c s="50" t="str">
        <f>IF('S.D.PASTE SHEET'!E980="","",UPPER('S.D.PASTE SHEET'!E980))</f>
        <v/>
      </c>
      <c s="50" t="str">
        <f>IF('S.D.PASTE SHEET'!F980="","",'S.D.PASTE SHEET'!F980)</f>
        <v/>
      </c>
      <c s="50" t="str">
        <f>IF('S.D.PASTE SHEET'!G980="","",UPPER('S.D.PASTE SHEET'!G980))</f>
        <v/>
      </c>
      <c s="50" t="str">
        <f>IF('S.D.PASTE SHEET'!H980="","",UPPER('S.D.PASTE SHEET'!H980))</f>
        <v/>
      </c>
      <c s="50" t="str">
        <f>IF('S.D.PASTE SHEET'!I980="","",'S.D.PASTE SHEET'!I980)</f>
        <v/>
      </c>
      <c s="51" t="str">
        <f>IF('S.D.PASTE SHEET'!J980="","",'S.D.PASTE SHEET'!J980)</f>
        <v/>
      </c>
      <c s="50" t="str">
        <f>IF('S.D.PASTE SHEET'!K980="","",'S.D.PASTE SHEET'!K980)</f>
        <v/>
      </c>
      <c s="50" t="str">
        <f>IF('S.D.PASTE SHEET'!L980="","",'S.D.PASTE SHEET'!L980)</f>
        <v/>
      </c>
      <c s="50" t="str">
        <f>IF('S.D.PASTE SHEET'!M980="","",'S.D.PASTE SHEET'!M980)</f>
        <v/>
      </c>
      <c s="50" t="str">
        <f>IF('S.D.PASTE SHEET'!N980="","",'S.D.PASTE SHEET'!N980)</f>
        <v/>
      </c>
      <c s="50" t="str">
        <f>IF('S.D.PASTE SHEET'!O980="","",'S.D.PASTE SHEET'!O980)</f>
        <v/>
      </c>
      <c s="50" t="str">
        <f>IF('S.D.PASTE SHEET'!P980="","",'S.D.PASTE SHEET'!P980)</f>
        <v/>
      </c>
      <c s="50" t="str">
        <f>IF('S.D.PASTE SHEET'!Q980="","",'S.D.PASTE SHEET'!Q980)</f>
        <v/>
      </c>
      <c s="50" t="str">
        <f>IF('S.D.PASTE SHEET'!R980="","",'S.D.PASTE SHEET'!R980)</f>
        <v/>
      </c>
      <c s="50" t="str">
        <f>IF('S.D.PASTE SHEET'!S980="","",'S.D.PASTE SHEET'!S980)</f>
        <v/>
      </c>
      <c s="50" t="str">
        <f>IF('S.D.PASTE SHEET'!T980="","",'S.D.PASTE SHEET'!T980)</f>
        <v/>
      </c>
      <c s="50" t="str">
        <f>IF('S.D.PASTE SHEET'!U980="","",'S.D.PASTE SHEET'!U980)</f>
        <v/>
      </c>
      <c s="50" t="str">
        <f>IF('S.D.PASTE SHEET'!V980="","",'S.D.PASTE SHEET'!V980)</f>
        <v/>
      </c>
      <c s="50" t="str">
        <f>IF('S.D.PASTE SHEET'!W980="","",'S.D.PASTE SHEET'!W980)</f>
        <v/>
      </c>
      <c s="50" t="str">
        <f>IF('S.D.PASTE SHEET'!X980="","",'S.D.PASTE SHEET'!X980)</f>
        <v/>
      </c>
      <c s="50" t="str">
        <f>IF('S.D.PASTE SHEET'!Y980="","",'S.D.PASTE SHEET'!Y980)</f>
        <v/>
      </c>
      <c s="50" t="str">
        <f>IF('S.D.PASTE SHEET'!Z980="","",'S.D.PASTE SHEET'!Z980)</f>
        <v/>
      </c>
      <c s="50" t="str">
        <f>IF('S.D.PASTE SHEET'!AA980="","",'S.D.PASTE SHEET'!AA980)</f>
        <v/>
      </c>
      <c s="50" t="str">
        <f>IF('S.D.PASTE SHEET'!AB980="","",'S.D.PASTE SHEET'!AB980)</f>
        <v/>
      </c>
      <c s="50" t="str">
        <f>IF('S.D.PASTE SHEET'!AC980="","",'S.D.PASTE SHEET'!AC980)</f>
        <v/>
      </c>
      <c s="50" t="str">
        <f>IF('S.D.PASTE SHEET'!AD980="","",'S.D.PASTE SHEET'!AD980)</f>
        <v/>
      </c>
      <c s="52"/>
      <c s="48" t="str">
        <f>IF(AK980="","",IF(AK980&gt;0,COUNT($AG$2:AG980),""))</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IF(BC980="","",IF(BC980&gt;0,COUNT($AY$2:AY980),""))</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81" spans="1:66" ht="15.75" customHeight="1">
      <c r="A981" s="50" t="str">
        <f>IF('S.D.PASTE SHEET'!A981="","",'S.D.PASTE SHEET'!A981)</f>
        <v/>
      </c>
      <c s="50" t="str">
        <f>IF('S.D.PASTE SHEET'!B981="","",'S.D.PASTE SHEET'!B981)</f>
        <v/>
      </c>
      <c s="50" t="str">
        <f>IF('S.D.PASTE SHEET'!C981="","",'S.D.PASTE SHEET'!C981)</f>
        <v/>
      </c>
      <c s="51" t="str">
        <f>IF('S.D.PASTE SHEET'!D981="","",'S.D.PASTE SHEET'!D981)</f>
        <v/>
      </c>
      <c s="50" t="str">
        <f>IF('S.D.PASTE SHEET'!E981="","",UPPER('S.D.PASTE SHEET'!E981))</f>
        <v/>
      </c>
      <c s="50" t="str">
        <f>IF('S.D.PASTE SHEET'!F981="","",'S.D.PASTE SHEET'!F981)</f>
        <v/>
      </c>
      <c s="50" t="str">
        <f>IF('S.D.PASTE SHEET'!G981="","",UPPER('S.D.PASTE SHEET'!G981))</f>
        <v/>
      </c>
      <c s="50" t="str">
        <f>IF('S.D.PASTE SHEET'!H981="","",UPPER('S.D.PASTE SHEET'!H981))</f>
        <v/>
      </c>
      <c s="50" t="str">
        <f>IF('S.D.PASTE SHEET'!I981="","",'S.D.PASTE SHEET'!I981)</f>
        <v/>
      </c>
      <c s="51" t="str">
        <f>IF('S.D.PASTE SHEET'!J981="","",'S.D.PASTE SHEET'!J981)</f>
        <v/>
      </c>
      <c s="50" t="str">
        <f>IF('S.D.PASTE SHEET'!K981="","",'S.D.PASTE SHEET'!K981)</f>
        <v/>
      </c>
      <c s="50" t="str">
        <f>IF('S.D.PASTE SHEET'!L981="","",'S.D.PASTE SHEET'!L981)</f>
        <v/>
      </c>
      <c s="50" t="str">
        <f>IF('S.D.PASTE SHEET'!M981="","",'S.D.PASTE SHEET'!M981)</f>
        <v/>
      </c>
      <c s="50" t="str">
        <f>IF('S.D.PASTE SHEET'!N981="","",'S.D.PASTE SHEET'!N981)</f>
        <v/>
      </c>
      <c s="50" t="str">
        <f>IF('S.D.PASTE SHEET'!O981="","",'S.D.PASTE SHEET'!O981)</f>
        <v/>
      </c>
      <c s="50" t="str">
        <f>IF('S.D.PASTE SHEET'!P981="","",'S.D.PASTE SHEET'!P981)</f>
        <v/>
      </c>
      <c s="50" t="str">
        <f>IF('S.D.PASTE SHEET'!Q981="","",'S.D.PASTE SHEET'!Q981)</f>
        <v/>
      </c>
      <c s="50" t="str">
        <f>IF('S.D.PASTE SHEET'!R981="","",'S.D.PASTE SHEET'!R981)</f>
        <v/>
      </c>
      <c s="50" t="str">
        <f>IF('S.D.PASTE SHEET'!S981="","",'S.D.PASTE SHEET'!S981)</f>
        <v/>
      </c>
      <c s="50" t="str">
        <f>IF('S.D.PASTE SHEET'!T981="","",'S.D.PASTE SHEET'!T981)</f>
        <v/>
      </c>
      <c s="50" t="str">
        <f>IF('S.D.PASTE SHEET'!U981="","",'S.D.PASTE SHEET'!U981)</f>
        <v/>
      </c>
      <c s="50" t="str">
        <f>IF('S.D.PASTE SHEET'!V981="","",'S.D.PASTE SHEET'!V981)</f>
        <v/>
      </c>
      <c s="50" t="str">
        <f>IF('S.D.PASTE SHEET'!W981="","",'S.D.PASTE SHEET'!W981)</f>
        <v/>
      </c>
      <c s="50" t="str">
        <f>IF('S.D.PASTE SHEET'!X981="","",'S.D.PASTE SHEET'!X981)</f>
        <v/>
      </c>
      <c s="50" t="str">
        <f>IF('S.D.PASTE SHEET'!Y981="","",'S.D.PASTE SHEET'!Y981)</f>
        <v/>
      </c>
      <c s="50" t="str">
        <f>IF('S.D.PASTE SHEET'!Z981="","",'S.D.PASTE SHEET'!Z981)</f>
        <v/>
      </c>
      <c s="50" t="str">
        <f>IF('S.D.PASTE SHEET'!AA981="","",'S.D.PASTE SHEET'!AA981)</f>
        <v/>
      </c>
      <c s="50" t="str">
        <f>IF('S.D.PASTE SHEET'!AB981="","",'S.D.PASTE SHEET'!AB981)</f>
        <v/>
      </c>
      <c s="50" t="str">
        <f>IF('S.D.PASTE SHEET'!AC981="","",'S.D.PASTE SHEET'!AC981)</f>
        <v/>
      </c>
      <c s="50" t="str">
        <f>IF('S.D.PASTE SHEET'!AD981="","",'S.D.PASTE SHEET'!AD981)</f>
        <v/>
      </c>
      <c s="52"/>
      <c s="48" t="str">
        <f>IF(AK981="","",IF(AK981&gt;0,COUNT($AG$2:AG981),""))</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IF(BC981="","",IF(BC981&gt;0,COUNT($AY$2:AY981),""))</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82" spans="1:66" ht="15.75" customHeight="1">
      <c r="A982" s="50" t="str">
        <f>IF('S.D.PASTE SHEET'!A982="","",'S.D.PASTE SHEET'!A982)</f>
        <v/>
      </c>
      <c s="50" t="str">
        <f>IF('S.D.PASTE SHEET'!B982="","",'S.D.PASTE SHEET'!B982)</f>
        <v/>
      </c>
      <c s="50" t="str">
        <f>IF('S.D.PASTE SHEET'!C982="","",'S.D.PASTE SHEET'!C982)</f>
        <v/>
      </c>
      <c s="51" t="str">
        <f>IF('S.D.PASTE SHEET'!D982="","",'S.D.PASTE SHEET'!D982)</f>
        <v/>
      </c>
      <c s="50" t="str">
        <f>IF('S.D.PASTE SHEET'!E982="","",UPPER('S.D.PASTE SHEET'!E982))</f>
        <v/>
      </c>
      <c s="50" t="str">
        <f>IF('S.D.PASTE SHEET'!F982="","",'S.D.PASTE SHEET'!F982)</f>
        <v/>
      </c>
      <c s="50" t="str">
        <f>IF('S.D.PASTE SHEET'!G982="","",UPPER('S.D.PASTE SHEET'!G982))</f>
        <v/>
      </c>
      <c s="50" t="str">
        <f>IF('S.D.PASTE SHEET'!H982="","",UPPER('S.D.PASTE SHEET'!H982))</f>
        <v/>
      </c>
      <c s="50" t="str">
        <f>IF('S.D.PASTE SHEET'!I982="","",'S.D.PASTE SHEET'!I982)</f>
        <v/>
      </c>
      <c s="51" t="str">
        <f>IF('S.D.PASTE SHEET'!J982="","",'S.D.PASTE SHEET'!J982)</f>
        <v/>
      </c>
      <c s="50" t="str">
        <f>IF('S.D.PASTE SHEET'!K982="","",'S.D.PASTE SHEET'!K982)</f>
        <v/>
      </c>
      <c s="50" t="str">
        <f>IF('S.D.PASTE SHEET'!L982="","",'S.D.PASTE SHEET'!L982)</f>
        <v/>
      </c>
      <c s="50" t="str">
        <f>IF('S.D.PASTE SHEET'!M982="","",'S.D.PASTE SHEET'!M982)</f>
        <v/>
      </c>
      <c s="50" t="str">
        <f>IF('S.D.PASTE SHEET'!N982="","",'S.D.PASTE SHEET'!N982)</f>
        <v/>
      </c>
      <c s="50" t="str">
        <f>IF('S.D.PASTE SHEET'!O982="","",'S.D.PASTE SHEET'!O982)</f>
        <v/>
      </c>
      <c s="50" t="str">
        <f>IF('S.D.PASTE SHEET'!P982="","",'S.D.PASTE SHEET'!P982)</f>
        <v/>
      </c>
      <c s="50" t="str">
        <f>IF('S.D.PASTE SHEET'!Q982="","",'S.D.PASTE SHEET'!Q982)</f>
        <v/>
      </c>
      <c s="50" t="str">
        <f>IF('S.D.PASTE SHEET'!R982="","",'S.D.PASTE SHEET'!R982)</f>
        <v/>
      </c>
      <c s="50" t="str">
        <f>IF('S.D.PASTE SHEET'!S982="","",'S.D.PASTE SHEET'!S982)</f>
        <v/>
      </c>
      <c s="50" t="str">
        <f>IF('S.D.PASTE SHEET'!T982="","",'S.D.PASTE SHEET'!T982)</f>
        <v/>
      </c>
      <c s="50" t="str">
        <f>IF('S.D.PASTE SHEET'!U982="","",'S.D.PASTE SHEET'!U982)</f>
        <v/>
      </c>
      <c s="50" t="str">
        <f>IF('S.D.PASTE SHEET'!V982="","",'S.D.PASTE SHEET'!V982)</f>
        <v/>
      </c>
      <c s="50" t="str">
        <f>IF('S.D.PASTE SHEET'!W982="","",'S.D.PASTE SHEET'!W982)</f>
        <v/>
      </c>
      <c s="50" t="str">
        <f>IF('S.D.PASTE SHEET'!X982="","",'S.D.PASTE SHEET'!X982)</f>
        <v/>
      </c>
      <c s="50" t="str">
        <f>IF('S.D.PASTE SHEET'!Y982="","",'S.D.PASTE SHEET'!Y982)</f>
        <v/>
      </c>
      <c s="50" t="str">
        <f>IF('S.D.PASTE SHEET'!Z982="","",'S.D.PASTE SHEET'!Z982)</f>
        <v/>
      </c>
      <c s="50" t="str">
        <f>IF('S.D.PASTE SHEET'!AA982="","",'S.D.PASTE SHEET'!AA982)</f>
        <v/>
      </c>
      <c s="50" t="str">
        <f>IF('S.D.PASTE SHEET'!AB982="","",'S.D.PASTE SHEET'!AB982)</f>
        <v/>
      </c>
      <c s="50" t="str">
        <f>IF('S.D.PASTE SHEET'!AC982="","",'S.D.PASTE SHEET'!AC982)</f>
        <v/>
      </c>
      <c s="50" t="str">
        <f>IF('S.D.PASTE SHEET'!AD982="","",'S.D.PASTE SHEET'!AD982)</f>
        <v/>
      </c>
      <c s="52"/>
      <c s="48" t="str">
        <f>IF(AK982="","",IF(AK982&gt;0,COUNT($AG$2:AG982),""))</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IF(BC982="","",IF(BC982&gt;0,COUNT($AY$2:AY982),""))</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83" spans="1:66" ht="15.75" customHeight="1">
      <c r="A983" s="50" t="str">
        <f>IF('S.D.PASTE SHEET'!A983="","",'S.D.PASTE SHEET'!A983)</f>
        <v/>
      </c>
      <c s="50" t="str">
        <f>IF('S.D.PASTE SHEET'!B983="","",'S.D.PASTE SHEET'!B983)</f>
        <v/>
      </c>
      <c s="50" t="str">
        <f>IF('S.D.PASTE SHEET'!C983="","",'S.D.PASTE SHEET'!C983)</f>
        <v/>
      </c>
      <c s="51" t="str">
        <f>IF('S.D.PASTE SHEET'!D983="","",'S.D.PASTE SHEET'!D983)</f>
        <v/>
      </c>
      <c s="50" t="str">
        <f>IF('S.D.PASTE SHEET'!E983="","",UPPER('S.D.PASTE SHEET'!E983))</f>
        <v/>
      </c>
      <c s="50" t="str">
        <f>IF('S.D.PASTE SHEET'!F983="","",'S.D.PASTE SHEET'!F983)</f>
        <v/>
      </c>
      <c s="50" t="str">
        <f>IF('S.D.PASTE SHEET'!G983="","",UPPER('S.D.PASTE SHEET'!G983))</f>
        <v/>
      </c>
      <c s="50" t="str">
        <f>IF('S.D.PASTE SHEET'!H983="","",UPPER('S.D.PASTE SHEET'!H983))</f>
        <v/>
      </c>
      <c s="50" t="str">
        <f>IF('S.D.PASTE SHEET'!I983="","",'S.D.PASTE SHEET'!I983)</f>
        <v/>
      </c>
      <c s="51" t="str">
        <f>IF('S.D.PASTE SHEET'!J983="","",'S.D.PASTE SHEET'!J983)</f>
        <v/>
      </c>
      <c s="50" t="str">
        <f>IF('S.D.PASTE SHEET'!K983="","",'S.D.PASTE SHEET'!K983)</f>
        <v/>
      </c>
      <c s="50" t="str">
        <f>IF('S.D.PASTE SHEET'!L983="","",'S.D.PASTE SHEET'!L983)</f>
        <v/>
      </c>
      <c s="50" t="str">
        <f>IF('S.D.PASTE SHEET'!M983="","",'S.D.PASTE SHEET'!M983)</f>
        <v/>
      </c>
      <c s="50" t="str">
        <f>IF('S.D.PASTE SHEET'!N983="","",'S.D.PASTE SHEET'!N983)</f>
        <v/>
      </c>
      <c s="50" t="str">
        <f>IF('S.D.PASTE SHEET'!O983="","",'S.D.PASTE SHEET'!O983)</f>
        <v/>
      </c>
      <c s="50" t="str">
        <f>IF('S.D.PASTE SHEET'!P983="","",'S.D.PASTE SHEET'!P983)</f>
        <v/>
      </c>
      <c s="50" t="str">
        <f>IF('S.D.PASTE SHEET'!Q983="","",'S.D.PASTE SHEET'!Q983)</f>
        <v/>
      </c>
      <c s="50" t="str">
        <f>IF('S.D.PASTE SHEET'!R983="","",'S.D.PASTE SHEET'!R983)</f>
        <v/>
      </c>
      <c s="50" t="str">
        <f>IF('S.D.PASTE SHEET'!S983="","",'S.D.PASTE SHEET'!S983)</f>
        <v/>
      </c>
      <c s="50" t="str">
        <f>IF('S.D.PASTE SHEET'!T983="","",'S.D.PASTE SHEET'!T983)</f>
        <v/>
      </c>
      <c s="50" t="str">
        <f>IF('S.D.PASTE SHEET'!U983="","",'S.D.PASTE SHEET'!U983)</f>
        <v/>
      </c>
      <c s="50" t="str">
        <f>IF('S.D.PASTE SHEET'!V983="","",'S.D.PASTE SHEET'!V983)</f>
        <v/>
      </c>
      <c s="50" t="str">
        <f>IF('S.D.PASTE SHEET'!W983="","",'S.D.PASTE SHEET'!W983)</f>
        <v/>
      </c>
      <c s="50" t="str">
        <f>IF('S.D.PASTE SHEET'!X983="","",'S.D.PASTE SHEET'!X983)</f>
        <v/>
      </c>
      <c s="50" t="str">
        <f>IF('S.D.PASTE SHEET'!Y983="","",'S.D.PASTE SHEET'!Y983)</f>
        <v/>
      </c>
      <c s="50" t="str">
        <f>IF('S.D.PASTE SHEET'!Z983="","",'S.D.PASTE SHEET'!Z983)</f>
        <v/>
      </c>
      <c s="50" t="str">
        <f>IF('S.D.PASTE SHEET'!AA983="","",'S.D.PASTE SHEET'!AA983)</f>
        <v/>
      </c>
      <c s="50" t="str">
        <f>IF('S.D.PASTE SHEET'!AB983="","",'S.D.PASTE SHEET'!AB983)</f>
        <v/>
      </c>
      <c s="50" t="str">
        <f>IF('S.D.PASTE SHEET'!AC983="","",'S.D.PASTE SHEET'!AC983)</f>
        <v/>
      </c>
      <c s="50" t="str">
        <f>IF('S.D.PASTE SHEET'!AD983="","",'S.D.PASTE SHEET'!AD983)</f>
        <v/>
      </c>
      <c s="52"/>
      <c s="48" t="str">
        <f>IF(AK983="","",IF(AK983&gt;0,COUNT($AG$2:AG983),""))</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IF(BC983="","",IF(BC983&gt;0,COUNT($AY$2:AY983),""))</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84" spans="1:66" ht="15.75" customHeight="1">
      <c r="A984" s="50" t="str">
        <f>IF('S.D.PASTE SHEET'!A984="","",'S.D.PASTE SHEET'!A984)</f>
        <v/>
      </c>
      <c s="50" t="str">
        <f>IF('S.D.PASTE SHEET'!B984="","",'S.D.PASTE SHEET'!B984)</f>
        <v/>
      </c>
      <c s="50" t="str">
        <f>IF('S.D.PASTE SHEET'!C984="","",'S.D.PASTE SHEET'!C984)</f>
        <v/>
      </c>
      <c s="51" t="str">
        <f>IF('S.D.PASTE SHEET'!D984="","",'S.D.PASTE SHEET'!D984)</f>
        <v/>
      </c>
      <c s="50" t="str">
        <f>IF('S.D.PASTE SHEET'!E984="","",UPPER('S.D.PASTE SHEET'!E984))</f>
        <v/>
      </c>
      <c s="50" t="str">
        <f>IF('S.D.PASTE SHEET'!F984="","",'S.D.PASTE SHEET'!F984)</f>
        <v/>
      </c>
      <c s="50" t="str">
        <f>IF('S.D.PASTE SHEET'!G984="","",UPPER('S.D.PASTE SHEET'!G984))</f>
        <v/>
      </c>
      <c s="50" t="str">
        <f>IF('S.D.PASTE SHEET'!H984="","",UPPER('S.D.PASTE SHEET'!H984))</f>
        <v/>
      </c>
      <c s="50" t="str">
        <f>IF('S.D.PASTE SHEET'!I984="","",'S.D.PASTE SHEET'!I984)</f>
        <v/>
      </c>
      <c s="51" t="str">
        <f>IF('S.D.PASTE SHEET'!J984="","",'S.D.PASTE SHEET'!J984)</f>
        <v/>
      </c>
      <c s="50" t="str">
        <f>IF('S.D.PASTE SHEET'!K984="","",'S.D.PASTE SHEET'!K984)</f>
        <v/>
      </c>
      <c s="50" t="str">
        <f>IF('S.D.PASTE SHEET'!L984="","",'S.D.PASTE SHEET'!L984)</f>
        <v/>
      </c>
      <c s="50" t="str">
        <f>IF('S.D.PASTE SHEET'!M984="","",'S.D.PASTE SHEET'!M984)</f>
        <v/>
      </c>
      <c s="50" t="str">
        <f>IF('S.D.PASTE SHEET'!N984="","",'S.D.PASTE SHEET'!N984)</f>
        <v/>
      </c>
      <c s="50" t="str">
        <f>IF('S.D.PASTE SHEET'!O984="","",'S.D.PASTE SHEET'!O984)</f>
        <v/>
      </c>
      <c s="50" t="str">
        <f>IF('S.D.PASTE SHEET'!P984="","",'S.D.PASTE SHEET'!P984)</f>
        <v/>
      </c>
      <c s="50" t="str">
        <f>IF('S.D.PASTE SHEET'!Q984="","",'S.D.PASTE SHEET'!Q984)</f>
        <v/>
      </c>
      <c s="50" t="str">
        <f>IF('S.D.PASTE SHEET'!R984="","",'S.D.PASTE SHEET'!R984)</f>
        <v/>
      </c>
      <c s="50" t="str">
        <f>IF('S.D.PASTE SHEET'!S984="","",'S.D.PASTE SHEET'!S984)</f>
        <v/>
      </c>
      <c s="50" t="str">
        <f>IF('S.D.PASTE SHEET'!T984="","",'S.D.PASTE SHEET'!T984)</f>
        <v/>
      </c>
      <c s="50" t="str">
        <f>IF('S.D.PASTE SHEET'!U984="","",'S.D.PASTE SHEET'!U984)</f>
        <v/>
      </c>
      <c s="50" t="str">
        <f>IF('S.D.PASTE SHEET'!V984="","",'S.D.PASTE SHEET'!V984)</f>
        <v/>
      </c>
      <c s="50" t="str">
        <f>IF('S.D.PASTE SHEET'!W984="","",'S.D.PASTE SHEET'!W984)</f>
        <v/>
      </c>
      <c s="50" t="str">
        <f>IF('S.D.PASTE SHEET'!X984="","",'S.D.PASTE SHEET'!X984)</f>
        <v/>
      </c>
      <c s="50" t="str">
        <f>IF('S.D.PASTE SHEET'!Y984="","",'S.D.PASTE SHEET'!Y984)</f>
        <v/>
      </c>
      <c s="50" t="str">
        <f>IF('S.D.PASTE SHEET'!Z984="","",'S.D.PASTE SHEET'!Z984)</f>
        <v/>
      </c>
      <c s="50" t="str">
        <f>IF('S.D.PASTE SHEET'!AA984="","",'S.D.PASTE SHEET'!AA984)</f>
        <v/>
      </c>
      <c s="50" t="str">
        <f>IF('S.D.PASTE SHEET'!AB984="","",'S.D.PASTE SHEET'!AB984)</f>
        <v/>
      </c>
      <c s="50" t="str">
        <f>IF('S.D.PASTE SHEET'!AC984="","",'S.D.PASTE SHEET'!AC984)</f>
        <v/>
      </c>
      <c s="50" t="str">
        <f>IF('S.D.PASTE SHEET'!AD984="","",'S.D.PASTE SHEET'!AD984)</f>
        <v/>
      </c>
      <c s="52"/>
      <c s="48" t="str">
        <f>IF(AK984="","",IF(AK984&gt;0,COUNT($AG$2:AG984),""))</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IF(BC984="","",IF(BC984&gt;0,COUNT($AY$2:AY984),""))</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85" spans="1:66" ht="15.75" customHeight="1">
      <c r="A985" s="50" t="str">
        <f>IF('S.D.PASTE SHEET'!A985="","",'S.D.PASTE SHEET'!A985)</f>
        <v/>
      </c>
      <c s="50" t="str">
        <f>IF('S.D.PASTE SHEET'!B985="","",'S.D.PASTE SHEET'!B985)</f>
        <v/>
      </c>
      <c s="50" t="str">
        <f>IF('S.D.PASTE SHEET'!C985="","",'S.D.PASTE SHEET'!C985)</f>
        <v/>
      </c>
      <c s="51" t="str">
        <f>IF('S.D.PASTE SHEET'!D985="","",'S.D.PASTE SHEET'!D985)</f>
        <v/>
      </c>
      <c s="50" t="str">
        <f>IF('S.D.PASTE SHEET'!E985="","",UPPER('S.D.PASTE SHEET'!E985))</f>
        <v/>
      </c>
      <c s="50" t="str">
        <f>IF('S.D.PASTE SHEET'!F985="","",'S.D.PASTE SHEET'!F985)</f>
        <v/>
      </c>
      <c s="50" t="str">
        <f>IF('S.D.PASTE SHEET'!G985="","",UPPER('S.D.PASTE SHEET'!G985))</f>
        <v/>
      </c>
      <c s="50" t="str">
        <f>IF('S.D.PASTE SHEET'!H985="","",UPPER('S.D.PASTE SHEET'!H985))</f>
        <v/>
      </c>
      <c s="50" t="str">
        <f>IF('S.D.PASTE SHEET'!I985="","",'S.D.PASTE SHEET'!I985)</f>
        <v/>
      </c>
      <c s="51" t="str">
        <f>IF('S.D.PASTE SHEET'!J985="","",'S.D.PASTE SHEET'!J985)</f>
        <v/>
      </c>
      <c s="50" t="str">
        <f>IF('S.D.PASTE SHEET'!K985="","",'S.D.PASTE SHEET'!K985)</f>
        <v/>
      </c>
      <c s="50" t="str">
        <f>IF('S.D.PASTE SHEET'!L985="","",'S.D.PASTE SHEET'!L985)</f>
        <v/>
      </c>
      <c s="50" t="str">
        <f>IF('S.D.PASTE SHEET'!M985="","",'S.D.PASTE SHEET'!M985)</f>
        <v/>
      </c>
      <c s="50" t="str">
        <f>IF('S.D.PASTE SHEET'!N985="","",'S.D.PASTE SHEET'!N985)</f>
        <v/>
      </c>
      <c s="50" t="str">
        <f>IF('S.D.PASTE SHEET'!O985="","",'S.D.PASTE SHEET'!O985)</f>
        <v/>
      </c>
      <c s="50" t="str">
        <f>IF('S.D.PASTE SHEET'!P985="","",'S.D.PASTE SHEET'!P985)</f>
        <v/>
      </c>
      <c s="50" t="str">
        <f>IF('S.D.PASTE SHEET'!Q985="","",'S.D.PASTE SHEET'!Q985)</f>
        <v/>
      </c>
      <c s="50" t="str">
        <f>IF('S.D.PASTE SHEET'!R985="","",'S.D.PASTE SHEET'!R985)</f>
        <v/>
      </c>
      <c s="50" t="str">
        <f>IF('S.D.PASTE SHEET'!S985="","",'S.D.PASTE SHEET'!S985)</f>
        <v/>
      </c>
      <c s="50" t="str">
        <f>IF('S.D.PASTE SHEET'!T985="","",'S.D.PASTE SHEET'!T985)</f>
        <v/>
      </c>
      <c s="50" t="str">
        <f>IF('S.D.PASTE SHEET'!U985="","",'S.D.PASTE SHEET'!U985)</f>
        <v/>
      </c>
      <c s="50" t="str">
        <f>IF('S.D.PASTE SHEET'!V985="","",'S.D.PASTE SHEET'!V985)</f>
        <v/>
      </c>
      <c s="50" t="str">
        <f>IF('S.D.PASTE SHEET'!W985="","",'S.D.PASTE SHEET'!W985)</f>
        <v/>
      </c>
      <c s="50" t="str">
        <f>IF('S.D.PASTE SHEET'!X985="","",'S.D.PASTE SHEET'!X985)</f>
        <v/>
      </c>
      <c s="50" t="str">
        <f>IF('S.D.PASTE SHEET'!Y985="","",'S.D.PASTE SHEET'!Y985)</f>
        <v/>
      </c>
      <c s="50" t="str">
        <f>IF('S.D.PASTE SHEET'!Z985="","",'S.D.PASTE SHEET'!Z985)</f>
        <v/>
      </c>
      <c s="50" t="str">
        <f>IF('S.D.PASTE SHEET'!AA985="","",'S.D.PASTE SHEET'!AA985)</f>
        <v/>
      </c>
      <c s="50" t="str">
        <f>IF('S.D.PASTE SHEET'!AB985="","",'S.D.PASTE SHEET'!AB985)</f>
        <v/>
      </c>
      <c s="50" t="str">
        <f>IF('S.D.PASTE SHEET'!AC985="","",'S.D.PASTE SHEET'!AC985)</f>
        <v/>
      </c>
      <c s="50" t="str">
        <f>IF('S.D.PASTE SHEET'!AD985="","",'S.D.PASTE SHEET'!AD985)</f>
        <v/>
      </c>
      <c s="52"/>
      <c s="48" t="str">
        <f>IF(AK985="","",IF(AK985&gt;0,COUNT($AG$2:AG985),""))</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IF(BC985="","",IF(BC985&gt;0,COUNT($AY$2:AY985),""))</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86" spans="1:66" ht="15.75" customHeight="1">
      <c r="A986" s="50" t="str">
        <f>IF('S.D.PASTE SHEET'!A986="","",'S.D.PASTE SHEET'!A986)</f>
        <v/>
      </c>
      <c s="50" t="str">
        <f>IF('S.D.PASTE SHEET'!B986="","",'S.D.PASTE SHEET'!B986)</f>
        <v/>
      </c>
      <c s="50" t="str">
        <f>IF('S.D.PASTE SHEET'!C986="","",'S.D.PASTE SHEET'!C986)</f>
        <v/>
      </c>
      <c s="51" t="str">
        <f>IF('S.D.PASTE SHEET'!D986="","",'S.D.PASTE SHEET'!D986)</f>
        <v/>
      </c>
      <c s="50" t="str">
        <f>IF('S.D.PASTE SHEET'!E986="","",UPPER('S.D.PASTE SHEET'!E986))</f>
        <v/>
      </c>
      <c s="50" t="str">
        <f>IF('S.D.PASTE SHEET'!F986="","",'S.D.PASTE SHEET'!F986)</f>
        <v/>
      </c>
      <c s="50" t="str">
        <f>IF('S.D.PASTE SHEET'!G986="","",UPPER('S.D.PASTE SHEET'!G986))</f>
        <v/>
      </c>
      <c s="50" t="str">
        <f>IF('S.D.PASTE SHEET'!H986="","",UPPER('S.D.PASTE SHEET'!H986))</f>
        <v/>
      </c>
      <c s="50" t="str">
        <f>IF('S.D.PASTE SHEET'!I986="","",'S.D.PASTE SHEET'!I986)</f>
        <v/>
      </c>
      <c s="51" t="str">
        <f>IF('S.D.PASTE SHEET'!J986="","",'S.D.PASTE SHEET'!J986)</f>
        <v/>
      </c>
      <c s="50" t="str">
        <f>IF('S.D.PASTE SHEET'!K986="","",'S.D.PASTE SHEET'!K986)</f>
        <v/>
      </c>
      <c s="50" t="str">
        <f>IF('S.D.PASTE SHEET'!L986="","",'S.D.PASTE SHEET'!L986)</f>
        <v/>
      </c>
      <c s="50" t="str">
        <f>IF('S.D.PASTE SHEET'!M986="","",'S.D.PASTE SHEET'!M986)</f>
        <v/>
      </c>
      <c s="50" t="str">
        <f>IF('S.D.PASTE SHEET'!N986="","",'S.D.PASTE SHEET'!N986)</f>
        <v/>
      </c>
      <c s="50" t="str">
        <f>IF('S.D.PASTE SHEET'!O986="","",'S.D.PASTE SHEET'!O986)</f>
        <v/>
      </c>
      <c s="50" t="str">
        <f>IF('S.D.PASTE SHEET'!P986="","",'S.D.PASTE SHEET'!P986)</f>
        <v/>
      </c>
      <c s="50" t="str">
        <f>IF('S.D.PASTE SHEET'!Q986="","",'S.D.PASTE SHEET'!Q986)</f>
        <v/>
      </c>
      <c s="50" t="str">
        <f>IF('S.D.PASTE SHEET'!R986="","",'S.D.PASTE SHEET'!R986)</f>
        <v/>
      </c>
      <c s="50" t="str">
        <f>IF('S.D.PASTE SHEET'!S986="","",'S.D.PASTE SHEET'!S986)</f>
        <v/>
      </c>
      <c s="50" t="str">
        <f>IF('S.D.PASTE SHEET'!T986="","",'S.D.PASTE SHEET'!T986)</f>
        <v/>
      </c>
      <c s="50" t="str">
        <f>IF('S.D.PASTE SHEET'!U986="","",'S.D.PASTE SHEET'!U986)</f>
        <v/>
      </c>
      <c s="50" t="str">
        <f>IF('S.D.PASTE SHEET'!V986="","",'S.D.PASTE SHEET'!V986)</f>
        <v/>
      </c>
      <c s="50" t="str">
        <f>IF('S.D.PASTE SHEET'!W986="","",'S.D.PASTE SHEET'!W986)</f>
        <v/>
      </c>
      <c s="50" t="str">
        <f>IF('S.D.PASTE SHEET'!X986="","",'S.D.PASTE SHEET'!X986)</f>
        <v/>
      </c>
      <c s="50" t="str">
        <f>IF('S.D.PASTE SHEET'!Y986="","",'S.D.PASTE SHEET'!Y986)</f>
        <v/>
      </c>
      <c s="50" t="str">
        <f>IF('S.D.PASTE SHEET'!Z986="","",'S.D.PASTE SHEET'!Z986)</f>
        <v/>
      </c>
      <c s="50" t="str">
        <f>IF('S.D.PASTE SHEET'!AA986="","",'S.D.PASTE SHEET'!AA986)</f>
        <v/>
      </c>
      <c s="50" t="str">
        <f>IF('S.D.PASTE SHEET'!AB986="","",'S.D.PASTE SHEET'!AB986)</f>
        <v/>
      </c>
      <c s="50" t="str">
        <f>IF('S.D.PASTE SHEET'!AC986="","",'S.D.PASTE SHEET'!AC986)</f>
        <v/>
      </c>
      <c s="50" t="str">
        <f>IF('S.D.PASTE SHEET'!AD986="","",'S.D.PASTE SHEET'!AD986)</f>
        <v/>
      </c>
      <c s="52"/>
      <c s="48" t="str">
        <f>IF(AK986="","",IF(AK986&gt;0,COUNT($AG$2:AG986),""))</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IF(BC986="","",IF(BC986&gt;0,COUNT($AY$2:AY986),""))</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87" spans="1:66" ht="15.75" customHeight="1">
      <c r="A987" s="50" t="str">
        <f>IF('S.D.PASTE SHEET'!A987="","",'S.D.PASTE SHEET'!A987)</f>
        <v/>
      </c>
      <c s="50" t="str">
        <f>IF('S.D.PASTE SHEET'!B987="","",'S.D.PASTE SHEET'!B987)</f>
        <v/>
      </c>
      <c s="50" t="str">
        <f>IF('S.D.PASTE SHEET'!C987="","",'S.D.PASTE SHEET'!C987)</f>
        <v/>
      </c>
      <c s="51" t="str">
        <f>IF('S.D.PASTE SHEET'!D987="","",'S.D.PASTE SHEET'!D987)</f>
        <v/>
      </c>
      <c s="50" t="str">
        <f>IF('S.D.PASTE SHEET'!E987="","",UPPER('S.D.PASTE SHEET'!E987))</f>
        <v/>
      </c>
      <c s="50" t="str">
        <f>IF('S.D.PASTE SHEET'!F987="","",'S.D.PASTE SHEET'!F987)</f>
        <v/>
      </c>
      <c s="50" t="str">
        <f>IF('S.D.PASTE SHEET'!G987="","",UPPER('S.D.PASTE SHEET'!G987))</f>
        <v/>
      </c>
      <c s="50" t="str">
        <f>IF('S.D.PASTE SHEET'!H987="","",UPPER('S.D.PASTE SHEET'!H987))</f>
        <v/>
      </c>
      <c s="50" t="str">
        <f>IF('S.D.PASTE SHEET'!I987="","",'S.D.PASTE SHEET'!I987)</f>
        <v/>
      </c>
      <c s="51" t="str">
        <f>IF('S.D.PASTE SHEET'!J987="","",'S.D.PASTE SHEET'!J987)</f>
        <v/>
      </c>
      <c s="50" t="str">
        <f>IF('S.D.PASTE SHEET'!K987="","",'S.D.PASTE SHEET'!K987)</f>
        <v/>
      </c>
      <c s="50" t="str">
        <f>IF('S.D.PASTE SHEET'!L987="","",'S.D.PASTE SHEET'!L987)</f>
        <v/>
      </c>
      <c s="50" t="str">
        <f>IF('S.D.PASTE SHEET'!M987="","",'S.D.PASTE SHEET'!M987)</f>
        <v/>
      </c>
      <c s="50" t="str">
        <f>IF('S.D.PASTE SHEET'!N987="","",'S.D.PASTE SHEET'!N987)</f>
        <v/>
      </c>
      <c s="50" t="str">
        <f>IF('S.D.PASTE SHEET'!O987="","",'S.D.PASTE SHEET'!O987)</f>
        <v/>
      </c>
      <c s="50" t="str">
        <f>IF('S.D.PASTE SHEET'!P987="","",'S.D.PASTE SHEET'!P987)</f>
        <v/>
      </c>
      <c s="50" t="str">
        <f>IF('S.D.PASTE SHEET'!Q987="","",'S.D.PASTE SHEET'!Q987)</f>
        <v/>
      </c>
      <c s="50" t="str">
        <f>IF('S.D.PASTE SHEET'!R987="","",'S.D.PASTE SHEET'!R987)</f>
        <v/>
      </c>
      <c s="50" t="str">
        <f>IF('S.D.PASTE SHEET'!S987="","",'S.D.PASTE SHEET'!S987)</f>
        <v/>
      </c>
      <c s="50" t="str">
        <f>IF('S.D.PASTE SHEET'!T987="","",'S.D.PASTE SHEET'!T987)</f>
        <v/>
      </c>
      <c s="50" t="str">
        <f>IF('S.D.PASTE SHEET'!U987="","",'S.D.PASTE SHEET'!U987)</f>
        <v/>
      </c>
      <c s="50" t="str">
        <f>IF('S.D.PASTE SHEET'!V987="","",'S.D.PASTE SHEET'!V987)</f>
        <v/>
      </c>
      <c s="50" t="str">
        <f>IF('S.D.PASTE SHEET'!W987="","",'S.D.PASTE SHEET'!W987)</f>
        <v/>
      </c>
      <c s="50" t="str">
        <f>IF('S.D.PASTE SHEET'!X987="","",'S.D.PASTE SHEET'!X987)</f>
        <v/>
      </c>
      <c s="50" t="str">
        <f>IF('S.D.PASTE SHEET'!Y987="","",'S.D.PASTE SHEET'!Y987)</f>
        <v/>
      </c>
      <c s="50" t="str">
        <f>IF('S.D.PASTE SHEET'!Z987="","",'S.D.PASTE SHEET'!Z987)</f>
        <v/>
      </c>
      <c s="50" t="str">
        <f>IF('S.D.PASTE SHEET'!AA987="","",'S.D.PASTE SHEET'!AA987)</f>
        <v/>
      </c>
      <c s="50" t="str">
        <f>IF('S.D.PASTE SHEET'!AB987="","",'S.D.PASTE SHEET'!AB987)</f>
        <v/>
      </c>
      <c s="50" t="str">
        <f>IF('S.D.PASTE SHEET'!AC987="","",'S.D.PASTE SHEET'!AC987)</f>
        <v/>
      </c>
      <c s="50" t="str">
        <f>IF('S.D.PASTE SHEET'!AD987="","",'S.D.PASTE SHEET'!AD987)</f>
        <v/>
      </c>
      <c s="52"/>
      <c s="48" t="str">
        <f>IF(AK987="","",IF(AK987&gt;0,COUNT($AG$2:AG987),""))</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IF(BC987="","",IF(BC987&gt;0,COUNT($AY$2:AY987),""))</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88" spans="1:66" ht="15.75" customHeight="1">
      <c r="A988" s="50" t="str">
        <f>IF('S.D.PASTE SHEET'!A988="","",'S.D.PASTE SHEET'!A988)</f>
        <v/>
      </c>
      <c s="50" t="str">
        <f>IF('S.D.PASTE SHEET'!B988="","",'S.D.PASTE SHEET'!B988)</f>
        <v/>
      </c>
      <c s="50" t="str">
        <f>IF('S.D.PASTE SHEET'!C988="","",'S.D.PASTE SHEET'!C988)</f>
        <v/>
      </c>
      <c s="51" t="str">
        <f>IF('S.D.PASTE SHEET'!D988="","",'S.D.PASTE SHEET'!D988)</f>
        <v/>
      </c>
      <c s="50" t="str">
        <f>IF('S.D.PASTE SHEET'!E988="","",UPPER('S.D.PASTE SHEET'!E988))</f>
        <v/>
      </c>
      <c s="50" t="str">
        <f>IF('S.D.PASTE SHEET'!F988="","",'S.D.PASTE SHEET'!F988)</f>
        <v/>
      </c>
      <c s="50" t="str">
        <f>IF('S.D.PASTE SHEET'!G988="","",UPPER('S.D.PASTE SHEET'!G988))</f>
        <v/>
      </c>
      <c s="50" t="str">
        <f>IF('S.D.PASTE SHEET'!H988="","",UPPER('S.D.PASTE SHEET'!H988))</f>
        <v/>
      </c>
      <c s="50" t="str">
        <f>IF('S.D.PASTE SHEET'!I988="","",'S.D.PASTE SHEET'!I988)</f>
        <v/>
      </c>
      <c s="51" t="str">
        <f>IF('S.D.PASTE SHEET'!J988="","",'S.D.PASTE SHEET'!J988)</f>
        <v/>
      </c>
      <c s="50" t="str">
        <f>IF('S.D.PASTE SHEET'!K988="","",'S.D.PASTE SHEET'!K988)</f>
        <v/>
      </c>
      <c s="50" t="str">
        <f>IF('S.D.PASTE SHEET'!L988="","",'S.D.PASTE SHEET'!L988)</f>
        <v/>
      </c>
      <c s="50" t="str">
        <f>IF('S.D.PASTE SHEET'!M988="","",'S.D.PASTE SHEET'!M988)</f>
        <v/>
      </c>
      <c s="50" t="str">
        <f>IF('S.D.PASTE SHEET'!N988="","",'S.D.PASTE SHEET'!N988)</f>
        <v/>
      </c>
      <c s="50" t="str">
        <f>IF('S.D.PASTE SHEET'!O988="","",'S.D.PASTE SHEET'!O988)</f>
        <v/>
      </c>
      <c s="50" t="str">
        <f>IF('S.D.PASTE SHEET'!P988="","",'S.D.PASTE SHEET'!P988)</f>
        <v/>
      </c>
      <c s="50" t="str">
        <f>IF('S.D.PASTE SHEET'!Q988="","",'S.D.PASTE SHEET'!Q988)</f>
        <v/>
      </c>
      <c s="50" t="str">
        <f>IF('S.D.PASTE SHEET'!R988="","",'S.D.PASTE SHEET'!R988)</f>
        <v/>
      </c>
      <c s="50" t="str">
        <f>IF('S.D.PASTE SHEET'!S988="","",'S.D.PASTE SHEET'!S988)</f>
        <v/>
      </c>
      <c s="50" t="str">
        <f>IF('S.D.PASTE SHEET'!T988="","",'S.D.PASTE SHEET'!T988)</f>
        <v/>
      </c>
      <c s="50" t="str">
        <f>IF('S.D.PASTE SHEET'!U988="","",'S.D.PASTE SHEET'!U988)</f>
        <v/>
      </c>
      <c s="50" t="str">
        <f>IF('S.D.PASTE SHEET'!V988="","",'S.D.PASTE SHEET'!V988)</f>
        <v/>
      </c>
      <c s="50" t="str">
        <f>IF('S.D.PASTE SHEET'!W988="","",'S.D.PASTE SHEET'!W988)</f>
        <v/>
      </c>
      <c s="50" t="str">
        <f>IF('S.D.PASTE SHEET'!X988="","",'S.D.PASTE SHEET'!X988)</f>
        <v/>
      </c>
      <c s="50" t="str">
        <f>IF('S.D.PASTE SHEET'!Y988="","",'S.D.PASTE SHEET'!Y988)</f>
        <v/>
      </c>
      <c s="50" t="str">
        <f>IF('S.D.PASTE SHEET'!Z988="","",'S.D.PASTE SHEET'!Z988)</f>
        <v/>
      </c>
      <c s="50" t="str">
        <f>IF('S.D.PASTE SHEET'!AA988="","",'S.D.PASTE SHEET'!AA988)</f>
        <v/>
      </c>
      <c s="50" t="str">
        <f>IF('S.D.PASTE SHEET'!AB988="","",'S.D.PASTE SHEET'!AB988)</f>
        <v/>
      </c>
      <c s="50" t="str">
        <f>IF('S.D.PASTE SHEET'!AC988="","",'S.D.PASTE SHEET'!AC988)</f>
        <v/>
      </c>
      <c s="50" t="str">
        <f>IF('S.D.PASTE SHEET'!AD988="","",'S.D.PASTE SHEET'!AD988)</f>
        <v/>
      </c>
      <c s="52"/>
      <c s="48" t="str">
        <f>IF(AK988="","",IF(AK988&gt;0,COUNT($AG$2:AG988),""))</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IF(BC988="","",IF(BC988&gt;0,COUNT($AY$2:AY988),""))</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89" spans="1:66" ht="15.75" customHeight="1">
      <c r="A989" s="50" t="str">
        <f>IF('S.D.PASTE SHEET'!A989="","",'S.D.PASTE SHEET'!A989)</f>
        <v/>
      </c>
      <c s="50" t="str">
        <f>IF('S.D.PASTE SHEET'!B989="","",'S.D.PASTE SHEET'!B989)</f>
        <v/>
      </c>
      <c s="50" t="str">
        <f>IF('S.D.PASTE SHEET'!C989="","",'S.D.PASTE SHEET'!C989)</f>
        <v/>
      </c>
      <c s="51" t="str">
        <f>IF('S.D.PASTE SHEET'!D989="","",'S.D.PASTE SHEET'!D989)</f>
        <v/>
      </c>
      <c s="50" t="str">
        <f>IF('S.D.PASTE SHEET'!E989="","",UPPER('S.D.PASTE SHEET'!E989))</f>
        <v/>
      </c>
      <c s="50" t="str">
        <f>IF('S.D.PASTE SHEET'!F989="","",'S.D.PASTE SHEET'!F989)</f>
        <v/>
      </c>
      <c s="50" t="str">
        <f>IF('S.D.PASTE SHEET'!G989="","",UPPER('S.D.PASTE SHEET'!G989))</f>
        <v/>
      </c>
      <c s="50" t="str">
        <f>IF('S.D.PASTE SHEET'!H989="","",UPPER('S.D.PASTE SHEET'!H989))</f>
        <v/>
      </c>
      <c s="50" t="str">
        <f>IF('S.D.PASTE SHEET'!I989="","",'S.D.PASTE SHEET'!I989)</f>
        <v/>
      </c>
      <c s="51" t="str">
        <f>IF('S.D.PASTE SHEET'!J989="","",'S.D.PASTE SHEET'!J989)</f>
        <v/>
      </c>
      <c s="50" t="str">
        <f>IF('S.D.PASTE SHEET'!K989="","",'S.D.PASTE SHEET'!K989)</f>
        <v/>
      </c>
      <c s="50" t="str">
        <f>IF('S.D.PASTE SHEET'!L989="","",'S.D.PASTE SHEET'!L989)</f>
        <v/>
      </c>
      <c s="50" t="str">
        <f>IF('S.D.PASTE SHEET'!M989="","",'S.D.PASTE SHEET'!M989)</f>
        <v/>
      </c>
      <c s="50" t="str">
        <f>IF('S.D.PASTE SHEET'!N989="","",'S.D.PASTE SHEET'!N989)</f>
        <v/>
      </c>
      <c s="50" t="str">
        <f>IF('S.D.PASTE SHEET'!O989="","",'S.D.PASTE SHEET'!O989)</f>
        <v/>
      </c>
      <c s="50" t="str">
        <f>IF('S.D.PASTE SHEET'!P989="","",'S.D.PASTE SHEET'!P989)</f>
        <v/>
      </c>
      <c s="50" t="str">
        <f>IF('S.D.PASTE SHEET'!Q989="","",'S.D.PASTE SHEET'!Q989)</f>
        <v/>
      </c>
      <c s="50" t="str">
        <f>IF('S.D.PASTE SHEET'!R989="","",'S.D.PASTE SHEET'!R989)</f>
        <v/>
      </c>
      <c s="50" t="str">
        <f>IF('S.D.PASTE SHEET'!S989="","",'S.D.PASTE SHEET'!S989)</f>
        <v/>
      </c>
      <c s="50" t="str">
        <f>IF('S.D.PASTE SHEET'!T989="","",'S.D.PASTE SHEET'!T989)</f>
        <v/>
      </c>
      <c s="50" t="str">
        <f>IF('S.D.PASTE SHEET'!U989="","",'S.D.PASTE SHEET'!U989)</f>
        <v/>
      </c>
      <c s="50" t="str">
        <f>IF('S.D.PASTE SHEET'!V989="","",'S.D.PASTE SHEET'!V989)</f>
        <v/>
      </c>
      <c s="50" t="str">
        <f>IF('S.D.PASTE SHEET'!W989="","",'S.D.PASTE SHEET'!W989)</f>
        <v/>
      </c>
      <c s="50" t="str">
        <f>IF('S.D.PASTE SHEET'!X989="","",'S.D.PASTE SHEET'!X989)</f>
        <v/>
      </c>
      <c s="50" t="str">
        <f>IF('S.D.PASTE SHEET'!Y989="","",'S.D.PASTE SHEET'!Y989)</f>
        <v/>
      </c>
      <c s="50" t="str">
        <f>IF('S.D.PASTE SHEET'!Z989="","",'S.D.PASTE SHEET'!Z989)</f>
        <v/>
      </c>
      <c s="50" t="str">
        <f>IF('S.D.PASTE SHEET'!AA989="","",'S.D.PASTE SHEET'!AA989)</f>
        <v/>
      </c>
      <c s="50" t="str">
        <f>IF('S.D.PASTE SHEET'!AB989="","",'S.D.PASTE SHEET'!AB989)</f>
        <v/>
      </c>
      <c s="50" t="str">
        <f>IF('S.D.PASTE SHEET'!AC989="","",'S.D.PASTE SHEET'!AC989)</f>
        <v/>
      </c>
      <c s="50" t="str">
        <f>IF('S.D.PASTE SHEET'!AD989="","",'S.D.PASTE SHEET'!AD989)</f>
        <v/>
      </c>
      <c s="52"/>
      <c s="48" t="str">
        <f>IF(AK989="","",IF(AK989&gt;0,COUNT($AG$2:AG989),""))</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IF(BC989="","",IF(BC989&gt;0,COUNT($AY$2:AY989),""))</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90" spans="1:66" ht="15.75" customHeight="1">
      <c r="A990" s="50" t="str">
        <f>IF('S.D.PASTE SHEET'!A990="","",'S.D.PASTE SHEET'!A990)</f>
        <v/>
      </c>
      <c s="50" t="str">
        <f>IF('S.D.PASTE SHEET'!B990="","",'S.D.PASTE SHEET'!B990)</f>
        <v/>
      </c>
      <c s="50" t="str">
        <f>IF('S.D.PASTE SHEET'!C990="","",'S.D.PASTE SHEET'!C990)</f>
        <v/>
      </c>
      <c s="51" t="str">
        <f>IF('S.D.PASTE SHEET'!D990="","",'S.D.PASTE SHEET'!D990)</f>
        <v/>
      </c>
      <c s="50" t="str">
        <f>IF('S.D.PASTE SHEET'!E990="","",UPPER('S.D.PASTE SHEET'!E990))</f>
        <v/>
      </c>
      <c s="50" t="str">
        <f>IF('S.D.PASTE SHEET'!F990="","",'S.D.PASTE SHEET'!F990)</f>
        <v/>
      </c>
      <c s="50" t="str">
        <f>IF('S.D.PASTE SHEET'!G990="","",UPPER('S.D.PASTE SHEET'!G990))</f>
        <v/>
      </c>
      <c s="50" t="str">
        <f>IF('S.D.PASTE SHEET'!H990="","",UPPER('S.D.PASTE SHEET'!H990))</f>
        <v/>
      </c>
      <c s="50" t="str">
        <f>IF('S.D.PASTE SHEET'!I990="","",'S.D.PASTE SHEET'!I990)</f>
        <v/>
      </c>
      <c s="51" t="str">
        <f>IF('S.D.PASTE SHEET'!J990="","",'S.D.PASTE SHEET'!J990)</f>
        <v/>
      </c>
      <c s="50" t="str">
        <f>IF('S.D.PASTE SHEET'!K990="","",'S.D.PASTE SHEET'!K990)</f>
        <v/>
      </c>
      <c s="50" t="str">
        <f>IF('S.D.PASTE SHEET'!L990="","",'S.D.PASTE SHEET'!L990)</f>
        <v/>
      </c>
      <c s="50" t="str">
        <f>IF('S.D.PASTE SHEET'!M990="","",'S.D.PASTE SHEET'!M990)</f>
        <v/>
      </c>
      <c s="50" t="str">
        <f>IF('S.D.PASTE SHEET'!N990="","",'S.D.PASTE SHEET'!N990)</f>
        <v/>
      </c>
      <c s="50" t="str">
        <f>IF('S.D.PASTE SHEET'!O990="","",'S.D.PASTE SHEET'!O990)</f>
        <v/>
      </c>
      <c s="50" t="str">
        <f>IF('S.D.PASTE SHEET'!P990="","",'S.D.PASTE SHEET'!P990)</f>
        <v/>
      </c>
      <c s="50" t="str">
        <f>IF('S.D.PASTE SHEET'!Q990="","",'S.D.PASTE SHEET'!Q990)</f>
        <v/>
      </c>
      <c s="50" t="str">
        <f>IF('S.D.PASTE SHEET'!R990="","",'S.D.PASTE SHEET'!R990)</f>
        <v/>
      </c>
      <c s="50" t="str">
        <f>IF('S.D.PASTE SHEET'!S990="","",'S.D.PASTE SHEET'!S990)</f>
        <v/>
      </c>
      <c s="50" t="str">
        <f>IF('S.D.PASTE SHEET'!T990="","",'S.D.PASTE SHEET'!T990)</f>
        <v/>
      </c>
      <c s="50" t="str">
        <f>IF('S.D.PASTE SHEET'!U990="","",'S.D.PASTE SHEET'!U990)</f>
        <v/>
      </c>
      <c s="50" t="str">
        <f>IF('S.D.PASTE SHEET'!V990="","",'S.D.PASTE SHEET'!V990)</f>
        <v/>
      </c>
      <c s="50" t="str">
        <f>IF('S.D.PASTE SHEET'!W990="","",'S.D.PASTE SHEET'!W990)</f>
        <v/>
      </c>
      <c s="50" t="str">
        <f>IF('S.D.PASTE SHEET'!X990="","",'S.D.PASTE SHEET'!X990)</f>
        <v/>
      </c>
      <c s="50" t="str">
        <f>IF('S.D.PASTE SHEET'!Y990="","",'S.D.PASTE SHEET'!Y990)</f>
        <v/>
      </c>
      <c s="50" t="str">
        <f>IF('S.D.PASTE SHEET'!Z990="","",'S.D.PASTE SHEET'!Z990)</f>
        <v/>
      </c>
      <c s="50" t="str">
        <f>IF('S.D.PASTE SHEET'!AA990="","",'S.D.PASTE SHEET'!AA990)</f>
        <v/>
      </c>
      <c s="50" t="str">
        <f>IF('S.D.PASTE SHEET'!AB990="","",'S.D.PASTE SHEET'!AB990)</f>
        <v/>
      </c>
      <c s="50" t="str">
        <f>IF('S.D.PASTE SHEET'!AC990="","",'S.D.PASTE SHEET'!AC990)</f>
        <v/>
      </c>
      <c s="50" t="str">
        <f>IF('S.D.PASTE SHEET'!AD990="","",'S.D.PASTE SHEET'!AD990)</f>
        <v/>
      </c>
      <c s="52"/>
      <c s="48" t="str">
        <f>IF(AK990="","",IF(AK990&gt;0,COUNT($AG$2:AG990),""))</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IF(BC990="","",IF(BC990&gt;0,COUNT($AY$2:AY990),""))</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91" spans="1:66" ht="15.75" customHeight="1">
      <c r="A991" s="50" t="str">
        <f>IF('S.D.PASTE SHEET'!A991="","",'S.D.PASTE SHEET'!A991)</f>
        <v/>
      </c>
      <c s="50" t="str">
        <f>IF('S.D.PASTE SHEET'!B991="","",'S.D.PASTE SHEET'!B991)</f>
        <v/>
      </c>
      <c s="50" t="str">
        <f>IF('S.D.PASTE SHEET'!C991="","",'S.D.PASTE SHEET'!C991)</f>
        <v/>
      </c>
      <c s="51" t="str">
        <f>IF('S.D.PASTE SHEET'!D991="","",'S.D.PASTE SHEET'!D991)</f>
        <v/>
      </c>
      <c s="50" t="str">
        <f>IF('S.D.PASTE SHEET'!E991="","",UPPER('S.D.PASTE SHEET'!E991))</f>
        <v/>
      </c>
      <c s="50" t="str">
        <f>IF('S.D.PASTE SHEET'!F991="","",'S.D.PASTE SHEET'!F991)</f>
        <v/>
      </c>
      <c s="50" t="str">
        <f>IF('S.D.PASTE SHEET'!G991="","",UPPER('S.D.PASTE SHEET'!G991))</f>
        <v/>
      </c>
      <c s="50" t="str">
        <f>IF('S.D.PASTE SHEET'!H991="","",UPPER('S.D.PASTE SHEET'!H991))</f>
        <v/>
      </c>
      <c s="50" t="str">
        <f>IF('S.D.PASTE SHEET'!I991="","",'S.D.PASTE SHEET'!I991)</f>
        <v/>
      </c>
      <c s="51" t="str">
        <f>IF('S.D.PASTE SHEET'!J991="","",'S.D.PASTE SHEET'!J991)</f>
        <v/>
      </c>
      <c s="50" t="str">
        <f>IF('S.D.PASTE SHEET'!K991="","",'S.D.PASTE SHEET'!K991)</f>
        <v/>
      </c>
      <c s="50" t="str">
        <f>IF('S.D.PASTE SHEET'!L991="","",'S.D.PASTE SHEET'!L991)</f>
        <v/>
      </c>
      <c s="50" t="str">
        <f>IF('S.D.PASTE SHEET'!M991="","",'S.D.PASTE SHEET'!M991)</f>
        <v/>
      </c>
      <c s="50" t="str">
        <f>IF('S.D.PASTE SHEET'!N991="","",'S.D.PASTE SHEET'!N991)</f>
        <v/>
      </c>
      <c s="50" t="str">
        <f>IF('S.D.PASTE SHEET'!O991="","",'S.D.PASTE SHEET'!O991)</f>
        <v/>
      </c>
      <c s="50" t="str">
        <f>IF('S.D.PASTE SHEET'!P991="","",'S.D.PASTE SHEET'!P991)</f>
        <v/>
      </c>
      <c s="50" t="str">
        <f>IF('S.D.PASTE SHEET'!Q991="","",'S.D.PASTE SHEET'!Q991)</f>
        <v/>
      </c>
      <c s="50" t="str">
        <f>IF('S.D.PASTE SHEET'!R991="","",'S.D.PASTE SHEET'!R991)</f>
        <v/>
      </c>
      <c s="50" t="str">
        <f>IF('S.D.PASTE SHEET'!S991="","",'S.D.PASTE SHEET'!S991)</f>
        <v/>
      </c>
      <c s="50" t="str">
        <f>IF('S.D.PASTE SHEET'!T991="","",'S.D.PASTE SHEET'!T991)</f>
        <v/>
      </c>
      <c s="50" t="str">
        <f>IF('S.D.PASTE SHEET'!U991="","",'S.D.PASTE SHEET'!U991)</f>
        <v/>
      </c>
      <c s="50" t="str">
        <f>IF('S.D.PASTE SHEET'!V991="","",'S.D.PASTE SHEET'!V991)</f>
        <v/>
      </c>
      <c s="50" t="str">
        <f>IF('S.D.PASTE SHEET'!W991="","",'S.D.PASTE SHEET'!W991)</f>
        <v/>
      </c>
      <c s="50" t="str">
        <f>IF('S.D.PASTE SHEET'!X991="","",'S.D.PASTE SHEET'!X991)</f>
        <v/>
      </c>
      <c s="50" t="str">
        <f>IF('S.D.PASTE SHEET'!Y991="","",'S.D.PASTE SHEET'!Y991)</f>
        <v/>
      </c>
      <c s="50" t="str">
        <f>IF('S.D.PASTE SHEET'!Z991="","",'S.D.PASTE SHEET'!Z991)</f>
        <v/>
      </c>
      <c s="50" t="str">
        <f>IF('S.D.PASTE SHEET'!AA991="","",'S.D.PASTE SHEET'!AA991)</f>
        <v/>
      </c>
      <c s="50" t="str">
        <f>IF('S.D.PASTE SHEET'!AB991="","",'S.D.PASTE SHEET'!AB991)</f>
        <v/>
      </c>
      <c s="50" t="str">
        <f>IF('S.D.PASTE SHEET'!AC991="","",'S.D.PASTE SHEET'!AC991)</f>
        <v/>
      </c>
      <c s="50" t="str">
        <f>IF('S.D.PASTE SHEET'!AD991="","",'S.D.PASTE SHEET'!AD991)</f>
        <v/>
      </c>
      <c s="52"/>
      <c s="48" t="str">
        <f>IF(AK991="","",IF(AK991&gt;0,COUNT($AG$2:AG991),""))</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IF(BC991="","",IF(BC991&gt;0,COUNT($AY$2:AY991),""))</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92" spans="1:66" ht="15.75" customHeight="1">
      <c r="A992" s="50" t="str">
        <f>IF('S.D.PASTE SHEET'!A992="","",'S.D.PASTE SHEET'!A992)</f>
        <v/>
      </c>
      <c s="50" t="str">
        <f>IF('S.D.PASTE SHEET'!B992="","",'S.D.PASTE SHEET'!B992)</f>
        <v/>
      </c>
      <c s="50" t="str">
        <f>IF('S.D.PASTE SHEET'!C992="","",'S.D.PASTE SHEET'!C992)</f>
        <v/>
      </c>
      <c s="51" t="str">
        <f>IF('S.D.PASTE SHEET'!D992="","",'S.D.PASTE SHEET'!D992)</f>
        <v/>
      </c>
      <c s="50" t="str">
        <f>IF('S.D.PASTE SHEET'!E992="","",UPPER('S.D.PASTE SHEET'!E992))</f>
        <v/>
      </c>
      <c s="50" t="str">
        <f>IF('S.D.PASTE SHEET'!F992="","",'S.D.PASTE SHEET'!F992)</f>
        <v/>
      </c>
      <c s="50" t="str">
        <f>IF('S.D.PASTE SHEET'!G992="","",UPPER('S.D.PASTE SHEET'!G992))</f>
        <v/>
      </c>
      <c s="50" t="str">
        <f>IF('S.D.PASTE SHEET'!H992="","",UPPER('S.D.PASTE SHEET'!H992))</f>
        <v/>
      </c>
      <c s="50" t="str">
        <f>IF('S.D.PASTE SHEET'!I992="","",'S.D.PASTE SHEET'!I992)</f>
        <v/>
      </c>
      <c s="51" t="str">
        <f>IF('S.D.PASTE SHEET'!J992="","",'S.D.PASTE SHEET'!J992)</f>
        <v/>
      </c>
      <c s="50" t="str">
        <f>IF('S.D.PASTE SHEET'!K992="","",'S.D.PASTE SHEET'!K992)</f>
        <v/>
      </c>
      <c s="50" t="str">
        <f>IF('S.D.PASTE SHEET'!L992="","",'S.D.PASTE SHEET'!L992)</f>
        <v/>
      </c>
      <c s="50" t="str">
        <f>IF('S.D.PASTE SHEET'!M992="","",'S.D.PASTE SHEET'!M992)</f>
        <v/>
      </c>
      <c s="50" t="str">
        <f>IF('S.D.PASTE SHEET'!N992="","",'S.D.PASTE SHEET'!N992)</f>
        <v/>
      </c>
      <c s="50" t="str">
        <f>IF('S.D.PASTE SHEET'!O992="","",'S.D.PASTE SHEET'!O992)</f>
        <v/>
      </c>
      <c s="50" t="str">
        <f>IF('S.D.PASTE SHEET'!P992="","",'S.D.PASTE SHEET'!P992)</f>
        <v/>
      </c>
      <c s="50" t="str">
        <f>IF('S.D.PASTE SHEET'!Q992="","",'S.D.PASTE SHEET'!Q992)</f>
        <v/>
      </c>
      <c s="50" t="str">
        <f>IF('S.D.PASTE SHEET'!R992="","",'S.D.PASTE SHEET'!R992)</f>
        <v/>
      </c>
      <c s="50" t="str">
        <f>IF('S.D.PASTE SHEET'!S992="","",'S.D.PASTE SHEET'!S992)</f>
        <v/>
      </c>
      <c s="50" t="str">
        <f>IF('S.D.PASTE SHEET'!T992="","",'S.D.PASTE SHEET'!T992)</f>
        <v/>
      </c>
      <c s="50" t="str">
        <f>IF('S.D.PASTE SHEET'!U992="","",'S.D.PASTE SHEET'!U992)</f>
        <v/>
      </c>
      <c s="50" t="str">
        <f>IF('S.D.PASTE SHEET'!V992="","",'S.D.PASTE SHEET'!V992)</f>
        <v/>
      </c>
      <c s="50" t="str">
        <f>IF('S.D.PASTE SHEET'!W992="","",'S.D.PASTE SHEET'!W992)</f>
        <v/>
      </c>
      <c s="50" t="str">
        <f>IF('S.D.PASTE SHEET'!X992="","",'S.D.PASTE SHEET'!X992)</f>
        <v/>
      </c>
      <c s="50" t="str">
        <f>IF('S.D.PASTE SHEET'!Y992="","",'S.D.PASTE SHEET'!Y992)</f>
        <v/>
      </c>
      <c s="50" t="str">
        <f>IF('S.D.PASTE SHEET'!Z992="","",'S.D.PASTE SHEET'!Z992)</f>
        <v/>
      </c>
      <c s="50" t="str">
        <f>IF('S.D.PASTE SHEET'!AA992="","",'S.D.PASTE SHEET'!AA992)</f>
        <v/>
      </c>
      <c s="50" t="str">
        <f>IF('S.D.PASTE SHEET'!AB992="","",'S.D.PASTE SHEET'!AB992)</f>
        <v/>
      </c>
      <c s="50" t="str">
        <f>IF('S.D.PASTE SHEET'!AC992="","",'S.D.PASTE SHEET'!AC992)</f>
        <v/>
      </c>
      <c s="50" t="str">
        <f>IF('S.D.PASTE SHEET'!AD992="","",'S.D.PASTE SHEET'!AD992)</f>
        <v/>
      </c>
      <c s="52"/>
      <c s="48" t="str">
        <f>IF(AK992="","",IF(AK992&gt;0,COUNT($AG$2:AG992),""))</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IF(BC992="","",IF(BC992&gt;0,COUNT($AY$2:AY992),""))</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93" spans="1:66" ht="15.75" customHeight="1">
      <c r="A993" s="50" t="str">
        <f>IF('S.D.PASTE SHEET'!A993="","",'S.D.PASTE SHEET'!A993)</f>
        <v/>
      </c>
      <c s="50" t="str">
        <f>IF('S.D.PASTE SHEET'!B993="","",'S.D.PASTE SHEET'!B993)</f>
        <v/>
      </c>
      <c s="50" t="str">
        <f>IF('S.D.PASTE SHEET'!C993="","",'S.D.PASTE SHEET'!C993)</f>
        <v/>
      </c>
      <c s="51" t="str">
        <f>IF('S.D.PASTE SHEET'!D993="","",'S.D.PASTE SHEET'!D993)</f>
        <v/>
      </c>
      <c s="50" t="str">
        <f>IF('S.D.PASTE SHEET'!E993="","",UPPER('S.D.PASTE SHEET'!E993))</f>
        <v/>
      </c>
      <c s="50" t="str">
        <f>IF('S.D.PASTE SHEET'!F993="","",'S.D.PASTE SHEET'!F993)</f>
        <v/>
      </c>
      <c s="50" t="str">
        <f>IF('S.D.PASTE SHEET'!G993="","",UPPER('S.D.PASTE SHEET'!G993))</f>
        <v/>
      </c>
      <c s="50" t="str">
        <f>IF('S.D.PASTE SHEET'!H993="","",UPPER('S.D.PASTE SHEET'!H993))</f>
        <v/>
      </c>
      <c s="50" t="str">
        <f>IF('S.D.PASTE SHEET'!I993="","",'S.D.PASTE SHEET'!I993)</f>
        <v/>
      </c>
      <c s="51" t="str">
        <f>IF('S.D.PASTE SHEET'!J993="","",'S.D.PASTE SHEET'!J993)</f>
        <v/>
      </c>
      <c s="50" t="str">
        <f>IF('S.D.PASTE SHEET'!K993="","",'S.D.PASTE SHEET'!K993)</f>
        <v/>
      </c>
      <c s="50" t="str">
        <f>IF('S.D.PASTE SHEET'!L993="","",'S.D.PASTE SHEET'!L993)</f>
        <v/>
      </c>
      <c s="50" t="str">
        <f>IF('S.D.PASTE SHEET'!M993="","",'S.D.PASTE SHEET'!M993)</f>
        <v/>
      </c>
      <c s="50" t="str">
        <f>IF('S.D.PASTE SHEET'!N993="","",'S.D.PASTE SHEET'!N993)</f>
        <v/>
      </c>
      <c s="50" t="str">
        <f>IF('S.D.PASTE SHEET'!O993="","",'S.D.PASTE SHEET'!O993)</f>
        <v/>
      </c>
      <c s="50" t="str">
        <f>IF('S.D.PASTE SHEET'!P993="","",'S.D.PASTE SHEET'!P993)</f>
        <v/>
      </c>
      <c s="50" t="str">
        <f>IF('S.D.PASTE SHEET'!Q993="","",'S.D.PASTE SHEET'!Q993)</f>
        <v/>
      </c>
      <c s="50" t="str">
        <f>IF('S.D.PASTE SHEET'!R993="","",'S.D.PASTE SHEET'!R993)</f>
        <v/>
      </c>
      <c s="50" t="str">
        <f>IF('S.D.PASTE SHEET'!S993="","",'S.D.PASTE SHEET'!S993)</f>
        <v/>
      </c>
      <c s="50" t="str">
        <f>IF('S.D.PASTE SHEET'!T993="","",'S.D.PASTE SHEET'!T993)</f>
        <v/>
      </c>
      <c s="50" t="str">
        <f>IF('S.D.PASTE SHEET'!U993="","",'S.D.PASTE SHEET'!U993)</f>
        <v/>
      </c>
      <c s="50" t="str">
        <f>IF('S.D.PASTE SHEET'!V993="","",'S.D.PASTE SHEET'!V993)</f>
        <v/>
      </c>
      <c s="50" t="str">
        <f>IF('S.D.PASTE SHEET'!W993="","",'S.D.PASTE SHEET'!W993)</f>
        <v/>
      </c>
      <c s="50" t="str">
        <f>IF('S.D.PASTE SHEET'!X993="","",'S.D.PASTE SHEET'!X993)</f>
        <v/>
      </c>
      <c s="50" t="str">
        <f>IF('S.D.PASTE SHEET'!Y993="","",'S.D.PASTE SHEET'!Y993)</f>
        <v/>
      </c>
      <c s="50" t="str">
        <f>IF('S.D.PASTE SHEET'!Z993="","",'S.D.PASTE SHEET'!Z993)</f>
        <v/>
      </c>
      <c s="50" t="str">
        <f>IF('S.D.PASTE SHEET'!AA993="","",'S.D.PASTE SHEET'!AA993)</f>
        <v/>
      </c>
      <c s="50" t="str">
        <f>IF('S.D.PASTE SHEET'!AB993="","",'S.D.PASTE SHEET'!AB993)</f>
        <v/>
      </c>
      <c s="50" t="str">
        <f>IF('S.D.PASTE SHEET'!AC993="","",'S.D.PASTE SHEET'!AC993)</f>
        <v/>
      </c>
      <c s="50" t="str">
        <f>IF('S.D.PASTE SHEET'!AD993="","",'S.D.PASTE SHEET'!AD993)</f>
        <v/>
      </c>
      <c s="52"/>
      <c s="48" t="str">
        <f>IF(AK993="","",IF(AK993&gt;0,COUNT($AG$2:AG993),""))</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IF(BC993="","",IF(BC993&gt;0,COUNT($AY$2:AY993),""))</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94" spans="1:66" ht="15.75" customHeight="1">
      <c r="A994" s="50" t="str">
        <f>IF('S.D.PASTE SHEET'!A994="","",'S.D.PASTE SHEET'!A994)</f>
        <v/>
      </c>
      <c s="50" t="str">
        <f>IF('S.D.PASTE SHEET'!B994="","",'S.D.PASTE SHEET'!B994)</f>
        <v/>
      </c>
      <c s="50" t="str">
        <f>IF('S.D.PASTE SHEET'!C994="","",'S.D.PASTE SHEET'!C994)</f>
        <v/>
      </c>
      <c s="51" t="str">
        <f>IF('S.D.PASTE SHEET'!D994="","",'S.D.PASTE SHEET'!D994)</f>
        <v/>
      </c>
      <c s="50" t="str">
        <f>IF('S.D.PASTE SHEET'!E994="","",UPPER('S.D.PASTE SHEET'!E994))</f>
        <v/>
      </c>
      <c s="50" t="str">
        <f>IF('S.D.PASTE SHEET'!F994="","",'S.D.PASTE SHEET'!F994)</f>
        <v/>
      </c>
      <c s="50" t="str">
        <f>IF('S.D.PASTE SHEET'!G994="","",UPPER('S.D.PASTE SHEET'!G994))</f>
        <v/>
      </c>
      <c s="50" t="str">
        <f>IF('S.D.PASTE SHEET'!H994="","",UPPER('S.D.PASTE SHEET'!H994))</f>
        <v/>
      </c>
      <c s="50" t="str">
        <f>IF('S.D.PASTE SHEET'!I994="","",'S.D.PASTE SHEET'!I994)</f>
        <v/>
      </c>
      <c s="51" t="str">
        <f>IF('S.D.PASTE SHEET'!J994="","",'S.D.PASTE SHEET'!J994)</f>
        <v/>
      </c>
      <c s="50" t="str">
        <f>IF('S.D.PASTE SHEET'!K994="","",'S.D.PASTE SHEET'!K994)</f>
        <v/>
      </c>
      <c s="50" t="str">
        <f>IF('S.D.PASTE SHEET'!L994="","",'S.D.PASTE SHEET'!L994)</f>
        <v/>
      </c>
      <c s="50" t="str">
        <f>IF('S.D.PASTE SHEET'!M994="","",'S.D.PASTE SHEET'!M994)</f>
        <v/>
      </c>
      <c s="50" t="str">
        <f>IF('S.D.PASTE SHEET'!N994="","",'S.D.PASTE SHEET'!N994)</f>
        <v/>
      </c>
      <c s="50" t="str">
        <f>IF('S.D.PASTE SHEET'!O994="","",'S.D.PASTE SHEET'!O994)</f>
        <v/>
      </c>
      <c s="50" t="str">
        <f>IF('S.D.PASTE SHEET'!P994="","",'S.D.PASTE SHEET'!P994)</f>
        <v/>
      </c>
      <c s="50" t="str">
        <f>IF('S.D.PASTE SHEET'!Q994="","",'S.D.PASTE SHEET'!Q994)</f>
        <v/>
      </c>
      <c s="50" t="str">
        <f>IF('S.D.PASTE SHEET'!R994="","",'S.D.PASTE SHEET'!R994)</f>
        <v/>
      </c>
      <c s="50" t="str">
        <f>IF('S.D.PASTE SHEET'!S994="","",'S.D.PASTE SHEET'!S994)</f>
        <v/>
      </c>
      <c s="50" t="str">
        <f>IF('S.D.PASTE SHEET'!T994="","",'S.D.PASTE SHEET'!T994)</f>
        <v/>
      </c>
      <c s="50" t="str">
        <f>IF('S.D.PASTE SHEET'!U994="","",'S.D.PASTE SHEET'!U994)</f>
        <v/>
      </c>
      <c s="50" t="str">
        <f>IF('S.D.PASTE SHEET'!V994="","",'S.D.PASTE SHEET'!V994)</f>
        <v/>
      </c>
      <c s="50" t="str">
        <f>IF('S.D.PASTE SHEET'!W994="","",'S.D.PASTE SHEET'!W994)</f>
        <v/>
      </c>
      <c s="50" t="str">
        <f>IF('S.D.PASTE SHEET'!X994="","",'S.D.PASTE SHEET'!X994)</f>
        <v/>
      </c>
      <c s="50" t="str">
        <f>IF('S.D.PASTE SHEET'!Y994="","",'S.D.PASTE SHEET'!Y994)</f>
        <v/>
      </c>
      <c s="50" t="str">
        <f>IF('S.D.PASTE SHEET'!Z994="","",'S.D.PASTE SHEET'!Z994)</f>
        <v/>
      </c>
      <c s="50" t="str">
        <f>IF('S.D.PASTE SHEET'!AA994="","",'S.D.PASTE SHEET'!AA994)</f>
        <v/>
      </c>
      <c s="50" t="str">
        <f>IF('S.D.PASTE SHEET'!AB994="","",'S.D.PASTE SHEET'!AB994)</f>
        <v/>
      </c>
      <c s="50" t="str">
        <f>IF('S.D.PASTE SHEET'!AC994="","",'S.D.PASTE SHEET'!AC994)</f>
        <v/>
      </c>
      <c s="50" t="str">
        <f>IF('S.D.PASTE SHEET'!AD994="","",'S.D.PASTE SHEET'!AD994)</f>
        <v/>
      </c>
      <c s="52"/>
      <c s="48" t="str">
        <f>IF(AK994="","",IF(AK994&gt;0,COUNT($AG$2:AG994),""))</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IF(BC994="","",IF(BC994&gt;0,COUNT($AY$2:AY994),""))</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95" spans="1:66" ht="15.75" customHeight="1">
      <c r="A995" s="50" t="str">
        <f>IF('S.D.PASTE SHEET'!A995="","",'S.D.PASTE SHEET'!A995)</f>
        <v/>
      </c>
      <c s="50" t="str">
        <f>IF('S.D.PASTE SHEET'!B995="","",'S.D.PASTE SHEET'!B995)</f>
        <v/>
      </c>
      <c s="50" t="str">
        <f>IF('S.D.PASTE SHEET'!C995="","",'S.D.PASTE SHEET'!C995)</f>
        <v/>
      </c>
      <c s="51" t="str">
        <f>IF('S.D.PASTE SHEET'!D995="","",'S.D.PASTE SHEET'!D995)</f>
        <v/>
      </c>
      <c s="50" t="str">
        <f>IF('S.D.PASTE SHEET'!E995="","",UPPER('S.D.PASTE SHEET'!E995))</f>
        <v/>
      </c>
      <c s="50" t="str">
        <f>IF('S.D.PASTE SHEET'!F995="","",'S.D.PASTE SHEET'!F995)</f>
        <v/>
      </c>
      <c s="50" t="str">
        <f>IF('S.D.PASTE SHEET'!G995="","",UPPER('S.D.PASTE SHEET'!G995))</f>
        <v/>
      </c>
      <c s="50" t="str">
        <f>IF('S.D.PASTE SHEET'!H995="","",UPPER('S.D.PASTE SHEET'!H995))</f>
        <v/>
      </c>
      <c s="50" t="str">
        <f>IF('S.D.PASTE SHEET'!I995="","",'S.D.PASTE SHEET'!I995)</f>
        <v/>
      </c>
      <c s="51" t="str">
        <f>IF('S.D.PASTE SHEET'!J995="","",'S.D.PASTE SHEET'!J995)</f>
        <v/>
      </c>
      <c s="50" t="str">
        <f>IF('S.D.PASTE SHEET'!K995="","",'S.D.PASTE SHEET'!K995)</f>
        <v/>
      </c>
      <c s="50" t="str">
        <f>IF('S.D.PASTE SHEET'!L995="","",'S.D.PASTE SHEET'!L995)</f>
        <v/>
      </c>
      <c s="50" t="str">
        <f>IF('S.D.PASTE SHEET'!M995="","",'S.D.PASTE SHEET'!M995)</f>
        <v/>
      </c>
      <c s="50" t="str">
        <f>IF('S.D.PASTE SHEET'!N995="","",'S.D.PASTE SHEET'!N995)</f>
        <v/>
      </c>
      <c s="50" t="str">
        <f>IF('S.D.PASTE SHEET'!O995="","",'S.D.PASTE SHEET'!O995)</f>
        <v/>
      </c>
      <c s="50" t="str">
        <f>IF('S.D.PASTE SHEET'!P995="","",'S.D.PASTE SHEET'!P995)</f>
        <v/>
      </c>
      <c s="50" t="str">
        <f>IF('S.D.PASTE SHEET'!Q995="","",'S.D.PASTE SHEET'!Q995)</f>
        <v/>
      </c>
      <c s="50" t="str">
        <f>IF('S.D.PASTE SHEET'!R995="","",'S.D.PASTE SHEET'!R995)</f>
        <v/>
      </c>
      <c s="50" t="str">
        <f>IF('S.D.PASTE SHEET'!S995="","",'S.D.PASTE SHEET'!S995)</f>
        <v/>
      </c>
      <c s="50" t="str">
        <f>IF('S.D.PASTE SHEET'!T995="","",'S.D.PASTE SHEET'!T995)</f>
        <v/>
      </c>
      <c s="50" t="str">
        <f>IF('S.D.PASTE SHEET'!U995="","",'S.D.PASTE SHEET'!U995)</f>
        <v/>
      </c>
      <c s="50" t="str">
        <f>IF('S.D.PASTE SHEET'!V995="","",'S.D.PASTE SHEET'!V995)</f>
        <v/>
      </c>
      <c s="50" t="str">
        <f>IF('S.D.PASTE SHEET'!W995="","",'S.D.PASTE SHEET'!W995)</f>
        <v/>
      </c>
      <c s="50" t="str">
        <f>IF('S.D.PASTE SHEET'!X995="","",'S.D.PASTE SHEET'!X995)</f>
        <v/>
      </c>
      <c s="50" t="str">
        <f>IF('S.D.PASTE SHEET'!Y995="","",'S.D.PASTE SHEET'!Y995)</f>
        <v/>
      </c>
      <c s="50" t="str">
        <f>IF('S.D.PASTE SHEET'!Z995="","",'S.D.PASTE SHEET'!Z995)</f>
        <v/>
      </c>
      <c s="50" t="str">
        <f>IF('S.D.PASTE SHEET'!AA995="","",'S.D.PASTE SHEET'!AA995)</f>
        <v/>
      </c>
      <c s="50" t="str">
        <f>IF('S.D.PASTE SHEET'!AB995="","",'S.D.PASTE SHEET'!AB995)</f>
        <v/>
      </c>
      <c s="50" t="str">
        <f>IF('S.D.PASTE SHEET'!AC995="","",'S.D.PASTE SHEET'!AC995)</f>
        <v/>
      </c>
      <c s="50" t="str">
        <f>IF('S.D.PASTE SHEET'!AD995="","",'S.D.PASTE SHEET'!AD995)</f>
        <v/>
      </c>
      <c s="52"/>
      <c s="48" t="str">
        <f>IF(AK995="","",IF(AK995&gt;0,COUNT($AG$2:AG995),""))</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IF(BC995="","",IF(BC995&gt;0,COUNT($AY$2:AY995),""))</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96" spans="1:66" ht="15.75" customHeight="1">
      <c r="A996" s="50" t="str">
        <f>IF('S.D.PASTE SHEET'!A996="","",'S.D.PASTE SHEET'!A996)</f>
        <v/>
      </c>
      <c s="50" t="str">
        <f>IF('S.D.PASTE SHEET'!B996="","",'S.D.PASTE SHEET'!B996)</f>
        <v/>
      </c>
      <c s="50" t="str">
        <f>IF('S.D.PASTE SHEET'!C996="","",'S.D.PASTE SHEET'!C996)</f>
        <v/>
      </c>
      <c s="51" t="str">
        <f>IF('S.D.PASTE SHEET'!D996="","",'S.D.PASTE SHEET'!D996)</f>
        <v/>
      </c>
      <c s="50" t="str">
        <f>IF('S.D.PASTE SHEET'!E996="","",UPPER('S.D.PASTE SHEET'!E996))</f>
        <v/>
      </c>
      <c s="50" t="str">
        <f>IF('S.D.PASTE SHEET'!F996="","",'S.D.PASTE SHEET'!F996)</f>
        <v/>
      </c>
      <c s="50" t="str">
        <f>IF('S.D.PASTE SHEET'!G996="","",UPPER('S.D.PASTE SHEET'!G996))</f>
        <v/>
      </c>
      <c s="50" t="str">
        <f>IF('S.D.PASTE SHEET'!H996="","",UPPER('S.D.PASTE SHEET'!H996))</f>
        <v/>
      </c>
      <c s="50" t="str">
        <f>IF('S.D.PASTE SHEET'!I996="","",'S.D.PASTE SHEET'!I996)</f>
        <v/>
      </c>
      <c s="51" t="str">
        <f>IF('S.D.PASTE SHEET'!J996="","",'S.D.PASTE SHEET'!J996)</f>
        <v/>
      </c>
      <c s="50" t="str">
        <f>IF('S.D.PASTE SHEET'!K996="","",'S.D.PASTE SHEET'!K996)</f>
        <v/>
      </c>
      <c s="50" t="str">
        <f>IF('S.D.PASTE SHEET'!L996="","",'S.D.PASTE SHEET'!L996)</f>
        <v/>
      </c>
      <c s="50" t="str">
        <f>IF('S.D.PASTE SHEET'!M996="","",'S.D.PASTE SHEET'!M996)</f>
        <v/>
      </c>
      <c s="50" t="str">
        <f>IF('S.D.PASTE SHEET'!N996="","",'S.D.PASTE SHEET'!N996)</f>
        <v/>
      </c>
      <c s="50" t="str">
        <f>IF('S.D.PASTE SHEET'!O996="","",'S.D.PASTE SHEET'!O996)</f>
        <v/>
      </c>
      <c s="50" t="str">
        <f>IF('S.D.PASTE SHEET'!P996="","",'S.D.PASTE SHEET'!P996)</f>
        <v/>
      </c>
      <c s="50" t="str">
        <f>IF('S.D.PASTE SHEET'!Q996="","",'S.D.PASTE SHEET'!Q996)</f>
        <v/>
      </c>
      <c s="50" t="str">
        <f>IF('S.D.PASTE SHEET'!R996="","",'S.D.PASTE SHEET'!R996)</f>
        <v/>
      </c>
      <c s="50" t="str">
        <f>IF('S.D.PASTE SHEET'!S996="","",'S.D.PASTE SHEET'!S996)</f>
        <v/>
      </c>
      <c s="50" t="str">
        <f>IF('S.D.PASTE SHEET'!T996="","",'S.D.PASTE SHEET'!T996)</f>
        <v/>
      </c>
      <c s="50" t="str">
        <f>IF('S.D.PASTE SHEET'!U996="","",'S.D.PASTE SHEET'!U996)</f>
        <v/>
      </c>
      <c s="50" t="str">
        <f>IF('S.D.PASTE SHEET'!V996="","",'S.D.PASTE SHEET'!V996)</f>
        <v/>
      </c>
      <c s="50" t="str">
        <f>IF('S.D.PASTE SHEET'!W996="","",'S.D.PASTE SHEET'!W996)</f>
        <v/>
      </c>
      <c s="50" t="str">
        <f>IF('S.D.PASTE SHEET'!X996="","",'S.D.PASTE SHEET'!X996)</f>
        <v/>
      </c>
      <c s="50" t="str">
        <f>IF('S.D.PASTE SHEET'!Y996="","",'S.D.PASTE SHEET'!Y996)</f>
        <v/>
      </c>
      <c s="50" t="str">
        <f>IF('S.D.PASTE SHEET'!Z996="","",'S.D.PASTE SHEET'!Z996)</f>
        <v/>
      </c>
      <c s="50" t="str">
        <f>IF('S.D.PASTE SHEET'!AA996="","",'S.D.PASTE SHEET'!AA996)</f>
        <v/>
      </c>
      <c s="50" t="str">
        <f>IF('S.D.PASTE SHEET'!AB996="","",'S.D.PASTE SHEET'!AB996)</f>
        <v/>
      </c>
      <c s="50" t="str">
        <f>IF('S.D.PASTE SHEET'!AC996="","",'S.D.PASTE SHEET'!AC996)</f>
        <v/>
      </c>
      <c s="50" t="str">
        <f>IF('S.D.PASTE SHEET'!AD996="","",'S.D.PASTE SHEET'!AD996)</f>
        <v/>
      </c>
      <c s="52"/>
      <c s="48" t="str">
        <f>IF(AK996="","",IF(AK996&gt;0,COUNT($AG$2:AG996),""))</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IF(BC996="","",IF(BC996&gt;0,COUNT($AY$2:AY996),""))</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97" spans="1:66" ht="15.75" customHeight="1">
      <c r="A997" s="50" t="str">
        <f>IF('S.D.PASTE SHEET'!A997="","",'S.D.PASTE SHEET'!A997)</f>
        <v/>
      </c>
      <c s="50" t="str">
        <f>IF('S.D.PASTE SHEET'!B997="","",'S.D.PASTE SHEET'!B997)</f>
        <v/>
      </c>
      <c s="50" t="str">
        <f>IF('S.D.PASTE SHEET'!C997="","",'S.D.PASTE SHEET'!C997)</f>
        <v/>
      </c>
      <c s="51" t="str">
        <f>IF('S.D.PASTE SHEET'!D997="","",'S.D.PASTE SHEET'!D997)</f>
        <v/>
      </c>
      <c s="50" t="str">
        <f>IF('S.D.PASTE SHEET'!E997="","",UPPER('S.D.PASTE SHEET'!E997))</f>
        <v/>
      </c>
      <c s="50" t="str">
        <f>IF('S.D.PASTE SHEET'!F997="","",'S.D.PASTE SHEET'!F997)</f>
        <v/>
      </c>
      <c s="50" t="str">
        <f>IF('S.D.PASTE SHEET'!G997="","",UPPER('S.D.PASTE SHEET'!G997))</f>
        <v/>
      </c>
      <c s="50" t="str">
        <f>IF('S.D.PASTE SHEET'!H997="","",UPPER('S.D.PASTE SHEET'!H997))</f>
        <v/>
      </c>
      <c s="50" t="str">
        <f>IF('S.D.PASTE SHEET'!I997="","",'S.D.PASTE SHEET'!I997)</f>
        <v/>
      </c>
      <c s="51" t="str">
        <f>IF('S.D.PASTE SHEET'!J997="","",'S.D.PASTE SHEET'!J997)</f>
        <v/>
      </c>
      <c s="50" t="str">
        <f>IF('S.D.PASTE SHEET'!K997="","",'S.D.PASTE SHEET'!K997)</f>
        <v/>
      </c>
      <c s="50" t="str">
        <f>IF('S.D.PASTE SHEET'!L997="","",'S.D.PASTE SHEET'!L997)</f>
        <v/>
      </c>
      <c s="50" t="str">
        <f>IF('S.D.PASTE SHEET'!M997="","",'S.D.PASTE SHEET'!M997)</f>
        <v/>
      </c>
      <c s="50" t="str">
        <f>IF('S.D.PASTE SHEET'!N997="","",'S.D.PASTE SHEET'!N997)</f>
        <v/>
      </c>
      <c s="50" t="str">
        <f>IF('S.D.PASTE SHEET'!O997="","",'S.D.PASTE SHEET'!O997)</f>
        <v/>
      </c>
      <c s="50" t="str">
        <f>IF('S.D.PASTE SHEET'!P997="","",'S.D.PASTE SHEET'!P997)</f>
        <v/>
      </c>
      <c s="50" t="str">
        <f>IF('S.D.PASTE SHEET'!Q997="","",'S.D.PASTE SHEET'!Q997)</f>
        <v/>
      </c>
      <c s="50" t="str">
        <f>IF('S.D.PASTE SHEET'!R997="","",'S.D.PASTE SHEET'!R997)</f>
        <v/>
      </c>
      <c s="50" t="str">
        <f>IF('S.D.PASTE SHEET'!S997="","",'S.D.PASTE SHEET'!S997)</f>
        <v/>
      </c>
      <c s="50" t="str">
        <f>IF('S.D.PASTE SHEET'!T997="","",'S.D.PASTE SHEET'!T997)</f>
        <v/>
      </c>
      <c s="50" t="str">
        <f>IF('S.D.PASTE SHEET'!U997="","",'S.D.PASTE SHEET'!U997)</f>
        <v/>
      </c>
      <c s="50" t="str">
        <f>IF('S.D.PASTE SHEET'!V997="","",'S.D.PASTE SHEET'!V997)</f>
        <v/>
      </c>
      <c s="50" t="str">
        <f>IF('S.D.PASTE SHEET'!W997="","",'S.D.PASTE SHEET'!W997)</f>
        <v/>
      </c>
      <c s="50" t="str">
        <f>IF('S.D.PASTE SHEET'!X997="","",'S.D.PASTE SHEET'!X997)</f>
        <v/>
      </c>
      <c s="50" t="str">
        <f>IF('S.D.PASTE SHEET'!Y997="","",'S.D.PASTE SHEET'!Y997)</f>
        <v/>
      </c>
      <c s="50" t="str">
        <f>IF('S.D.PASTE SHEET'!Z997="","",'S.D.PASTE SHEET'!Z997)</f>
        <v/>
      </c>
      <c s="50" t="str">
        <f>IF('S.D.PASTE SHEET'!AA997="","",'S.D.PASTE SHEET'!AA997)</f>
        <v/>
      </c>
      <c s="50" t="str">
        <f>IF('S.D.PASTE SHEET'!AB997="","",'S.D.PASTE SHEET'!AB997)</f>
        <v/>
      </c>
      <c s="50" t="str">
        <f>IF('S.D.PASTE SHEET'!AC997="","",'S.D.PASTE SHEET'!AC997)</f>
        <v/>
      </c>
      <c s="50" t="str">
        <f>IF('S.D.PASTE SHEET'!AD997="","",'S.D.PASTE SHEET'!AD997)</f>
        <v/>
      </c>
      <c s="52"/>
      <c s="48" t="str">
        <f>IF(AK997="","",IF(AK997&gt;0,COUNT($AG$2:AG997),""))</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IF(BC997="","",IF(BC997&gt;0,COUNT($AY$2:AY997),""))</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98" spans="1:66" ht="15.75" customHeight="1">
      <c r="A998" s="50" t="str">
        <f>IF('S.D.PASTE SHEET'!A998="","",'S.D.PASTE SHEET'!A998)</f>
        <v/>
      </c>
      <c s="50" t="str">
        <f>IF('S.D.PASTE SHEET'!B998="","",'S.D.PASTE SHEET'!B998)</f>
        <v/>
      </c>
      <c s="50" t="str">
        <f>IF('S.D.PASTE SHEET'!C998="","",'S.D.PASTE SHEET'!C998)</f>
        <v/>
      </c>
      <c s="51" t="str">
        <f>IF('S.D.PASTE SHEET'!D998="","",'S.D.PASTE SHEET'!D998)</f>
        <v/>
      </c>
      <c s="50" t="str">
        <f>IF('S.D.PASTE SHEET'!E998="","",UPPER('S.D.PASTE SHEET'!E998))</f>
        <v/>
      </c>
      <c s="50" t="str">
        <f>IF('S.D.PASTE SHEET'!F998="","",'S.D.PASTE SHEET'!F998)</f>
        <v/>
      </c>
      <c s="50" t="str">
        <f>IF('S.D.PASTE SHEET'!G998="","",UPPER('S.D.PASTE SHEET'!G998))</f>
        <v/>
      </c>
      <c s="50" t="str">
        <f>IF('S.D.PASTE SHEET'!H998="","",UPPER('S.D.PASTE SHEET'!H998))</f>
        <v/>
      </c>
      <c s="50" t="str">
        <f>IF('S.D.PASTE SHEET'!I998="","",'S.D.PASTE SHEET'!I998)</f>
        <v/>
      </c>
      <c s="51" t="str">
        <f>IF('S.D.PASTE SHEET'!J998="","",'S.D.PASTE SHEET'!J998)</f>
        <v/>
      </c>
      <c s="50" t="str">
        <f>IF('S.D.PASTE SHEET'!K998="","",'S.D.PASTE SHEET'!K998)</f>
        <v/>
      </c>
      <c s="50" t="str">
        <f>IF('S.D.PASTE SHEET'!L998="","",'S.D.PASTE SHEET'!L998)</f>
        <v/>
      </c>
      <c s="50" t="str">
        <f>IF('S.D.PASTE SHEET'!M998="","",'S.D.PASTE SHEET'!M998)</f>
        <v/>
      </c>
      <c s="50" t="str">
        <f>IF('S.D.PASTE SHEET'!N998="","",'S.D.PASTE SHEET'!N998)</f>
        <v/>
      </c>
      <c s="50" t="str">
        <f>IF('S.D.PASTE SHEET'!O998="","",'S.D.PASTE SHEET'!O998)</f>
        <v/>
      </c>
      <c s="50" t="str">
        <f>IF('S.D.PASTE SHEET'!P998="","",'S.D.PASTE SHEET'!P998)</f>
        <v/>
      </c>
      <c s="50" t="str">
        <f>IF('S.D.PASTE SHEET'!Q998="","",'S.D.PASTE SHEET'!Q998)</f>
        <v/>
      </c>
      <c s="50" t="str">
        <f>IF('S.D.PASTE SHEET'!R998="","",'S.D.PASTE SHEET'!R998)</f>
        <v/>
      </c>
      <c s="50" t="str">
        <f>IF('S.D.PASTE SHEET'!S998="","",'S.D.PASTE SHEET'!S998)</f>
        <v/>
      </c>
      <c s="50" t="str">
        <f>IF('S.D.PASTE SHEET'!T998="","",'S.D.PASTE SHEET'!T998)</f>
        <v/>
      </c>
      <c s="50" t="str">
        <f>IF('S.D.PASTE SHEET'!U998="","",'S.D.PASTE SHEET'!U998)</f>
        <v/>
      </c>
      <c s="50" t="str">
        <f>IF('S.D.PASTE SHEET'!V998="","",'S.D.PASTE SHEET'!V998)</f>
        <v/>
      </c>
      <c s="50" t="str">
        <f>IF('S.D.PASTE SHEET'!W998="","",'S.D.PASTE SHEET'!W998)</f>
        <v/>
      </c>
      <c s="50" t="str">
        <f>IF('S.D.PASTE SHEET'!X998="","",'S.D.PASTE SHEET'!X998)</f>
        <v/>
      </c>
      <c s="50" t="str">
        <f>IF('S.D.PASTE SHEET'!Y998="","",'S.D.PASTE SHEET'!Y998)</f>
        <v/>
      </c>
      <c s="50" t="str">
        <f>IF('S.D.PASTE SHEET'!Z998="","",'S.D.PASTE SHEET'!Z998)</f>
        <v/>
      </c>
      <c s="50" t="str">
        <f>IF('S.D.PASTE SHEET'!AA998="","",'S.D.PASTE SHEET'!AA998)</f>
        <v/>
      </c>
      <c s="50" t="str">
        <f>IF('S.D.PASTE SHEET'!AB998="","",'S.D.PASTE SHEET'!AB998)</f>
        <v/>
      </c>
      <c s="50" t="str">
        <f>IF('S.D.PASTE SHEET'!AC998="","",'S.D.PASTE SHEET'!AC998)</f>
        <v/>
      </c>
      <c s="50" t="str">
        <f>IF('S.D.PASTE SHEET'!AD998="","",'S.D.PASTE SHEET'!AD998)</f>
        <v/>
      </c>
      <c s="52"/>
      <c s="48" t="str">
        <f>IF(AK998="","",IF(AK998&gt;0,COUNT($AG$2:AG998),""))</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IF(BC998="","",IF(BC998&gt;0,COUNT($AY$2:AY998),""))</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999" spans="1:66" ht="15.75" customHeight="1">
      <c r="A999" s="50" t="str">
        <f>IF('S.D.PASTE SHEET'!A999="","",'S.D.PASTE SHEET'!A999)</f>
        <v/>
      </c>
      <c s="50" t="str">
        <f>IF('S.D.PASTE SHEET'!B999="","",'S.D.PASTE SHEET'!B999)</f>
        <v/>
      </c>
      <c s="50" t="str">
        <f>IF('S.D.PASTE SHEET'!C999="","",'S.D.PASTE SHEET'!C999)</f>
        <v/>
      </c>
      <c s="51" t="str">
        <f>IF('S.D.PASTE SHEET'!D999="","",'S.D.PASTE SHEET'!D999)</f>
        <v/>
      </c>
      <c s="50" t="str">
        <f>IF('S.D.PASTE SHEET'!E999="","",UPPER('S.D.PASTE SHEET'!E999))</f>
        <v/>
      </c>
      <c s="50" t="str">
        <f>IF('S.D.PASTE SHEET'!F999="","",'S.D.PASTE SHEET'!F999)</f>
        <v/>
      </c>
      <c s="50" t="str">
        <f>IF('S.D.PASTE SHEET'!G999="","",UPPER('S.D.PASTE SHEET'!G999))</f>
        <v/>
      </c>
      <c s="50" t="str">
        <f>IF('S.D.PASTE SHEET'!H999="","",UPPER('S.D.PASTE SHEET'!H999))</f>
        <v/>
      </c>
      <c s="50" t="str">
        <f>IF('S.D.PASTE SHEET'!I999="","",'S.D.PASTE SHEET'!I999)</f>
        <v/>
      </c>
      <c s="51" t="str">
        <f>IF('S.D.PASTE SHEET'!J999="","",'S.D.PASTE SHEET'!J999)</f>
        <v/>
      </c>
      <c s="50" t="str">
        <f>IF('S.D.PASTE SHEET'!K999="","",'S.D.PASTE SHEET'!K999)</f>
        <v/>
      </c>
      <c s="50" t="str">
        <f>IF('S.D.PASTE SHEET'!L999="","",'S.D.PASTE SHEET'!L999)</f>
        <v/>
      </c>
      <c s="50" t="str">
        <f>IF('S.D.PASTE SHEET'!M999="","",'S.D.PASTE SHEET'!M999)</f>
        <v/>
      </c>
      <c s="50" t="str">
        <f>IF('S.D.PASTE SHEET'!N999="","",'S.D.PASTE SHEET'!N999)</f>
        <v/>
      </c>
      <c s="50" t="str">
        <f>IF('S.D.PASTE SHEET'!O999="","",'S.D.PASTE SHEET'!O999)</f>
        <v/>
      </c>
      <c s="50" t="str">
        <f>IF('S.D.PASTE SHEET'!P999="","",'S.D.PASTE SHEET'!P999)</f>
        <v/>
      </c>
      <c s="50" t="str">
        <f>IF('S.D.PASTE SHEET'!Q999="","",'S.D.PASTE SHEET'!Q999)</f>
        <v/>
      </c>
      <c s="50" t="str">
        <f>IF('S.D.PASTE SHEET'!R999="","",'S.D.PASTE SHEET'!R999)</f>
        <v/>
      </c>
      <c s="50" t="str">
        <f>IF('S.D.PASTE SHEET'!S999="","",'S.D.PASTE SHEET'!S999)</f>
        <v/>
      </c>
      <c s="50" t="str">
        <f>IF('S.D.PASTE SHEET'!T999="","",'S.D.PASTE SHEET'!T999)</f>
        <v/>
      </c>
      <c s="50" t="str">
        <f>IF('S.D.PASTE SHEET'!U999="","",'S.D.PASTE SHEET'!U999)</f>
        <v/>
      </c>
      <c s="50" t="str">
        <f>IF('S.D.PASTE SHEET'!V999="","",'S.D.PASTE SHEET'!V999)</f>
        <v/>
      </c>
      <c s="50" t="str">
        <f>IF('S.D.PASTE SHEET'!W999="","",'S.D.PASTE SHEET'!W999)</f>
        <v/>
      </c>
      <c s="50" t="str">
        <f>IF('S.D.PASTE SHEET'!X999="","",'S.D.PASTE SHEET'!X999)</f>
        <v/>
      </c>
      <c s="50" t="str">
        <f>IF('S.D.PASTE SHEET'!Y999="","",'S.D.PASTE SHEET'!Y999)</f>
        <v/>
      </c>
      <c s="50" t="str">
        <f>IF('S.D.PASTE SHEET'!Z999="","",'S.D.PASTE SHEET'!Z999)</f>
        <v/>
      </c>
      <c s="50" t="str">
        <f>IF('S.D.PASTE SHEET'!AA999="","",'S.D.PASTE SHEET'!AA999)</f>
        <v/>
      </c>
      <c s="50" t="str">
        <f>IF('S.D.PASTE SHEET'!AB999="","",'S.D.PASTE SHEET'!AB999)</f>
        <v/>
      </c>
      <c s="50" t="str">
        <f>IF('S.D.PASTE SHEET'!AC999="","",'S.D.PASTE SHEET'!AC999)</f>
        <v/>
      </c>
      <c s="50" t="str">
        <f>IF('S.D.PASTE SHEET'!AD999="","",'S.D.PASTE SHEET'!AD999)</f>
        <v/>
      </c>
      <c s="52"/>
      <c s="48" t="str">
        <f>IF(AK999="","",IF(AK999&gt;0,COUNT($AG$2:AG999),""))</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IF(BC999="","",IF(BC999&gt;0,COUNT($AY$2:AY999),""))</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00" spans="1:66" ht="15.75" customHeight="1">
      <c r="A1000" s="50" t="str">
        <f>IF('S.D.PASTE SHEET'!A1000="","",'S.D.PASTE SHEET'!A1000)</f>
        <v/>
      </c>
      <c s="50" t="str">
        <f>IF('S.D.PASTE SHEET'!B1000="","",'S.D.PASTE SHEET'!B1000)</f>
        <v/>
      </c>
      <c s="50" t="str">
        <f>IF('S.D.PASTE SHEET'!C1000="","",'S.D.PASTE SHEET'!C1000)</f>
        <v/>
      </c>
      <c s="51" t="str">
        <f>IF('S.D.PASTE SHEET'!D1000="","",'S.D.PASTE SHEET'!D1000)</f>
        <v/>
      </c>
      <c s="50" t="str">
        <f>IF('S.D.PASTE SHEET'!E1000="","",UPPER('S.D.PASTE SHEET'!E1000))</f>
        <v/>
      </c>
      <c s="50" t="str">
        <f>IF('S.D.PASTE SHEET'!F1000="","",'S.D.PASTE SHEET'!F1000)</f>
        <v/>
      </c>
      <c s="50" t="str">
        <f>IF('S.D.PASTE SHEET'!G1000="","",UPPER('S.D.PASTE SHEET'!G1000))</f>
        <v/>
      </c>
      <c s="50" t="str">
        <f>IF('S.D.PASTE SHEET'!H1000="","",UPPER('S.D.PASTE SHEET'!H1000))</f>
        <v/>
      </c>
      <c s="50" t="str">
        <f>IF('S.D.PASTE SHEET'!I1000="","",'S.D.PASTE SHEET'!I1000)</f>
        <v/>
      </c>
      <c s="51" t="str">
        <f>IF('S.D.PASTE SHEET'!J1000="","",'S.D.PASTE SHEET'!J1000)</f>
        <v/>
      </c>
      <c s="50" t="str">
        <f>IF('S.D.PASTE SHEET'!K1000="","",'S.D.PASTE SHEET'!K1000)</f>
        <v/>
      </c>
      <c s="50" t="str">
        <f>IF('S.D.PASTE SHEET'!L1000="","",'S.D.PASTE SHEET'!L1000)</f>
        <v/>
      </c>
      <c s="50" t="str">
        <f>IF('S.D.PASTE SHEET'!M1000="","",'S.D.PASTE SHEET'!M1000)</f>
        <v/>
      </c>
      <c s="50" t="str">
        <f>IF('S.D.PASTE SHEET'!N1000="","",'S.D.PASTE SHEET'!N1000)</f>
        <v/>
      </c>
      <c s="50" t="str">
        <f>IF('S.D.PASTE SHEET'!O1000="","",'S.D.PASTE SHEET'!O1000)</f>
        <v/>
      </c>
      <c s="50" t="str">
        <f>IF('S.D.PASTE SHEET'!P1000="","",'S.D.PASTE SHEET'!P1000)</f>
        <v/>
      </c>
      <c s="50" t="str">
        <f>IF('S.D.PASTE SHEET'!Q1000="","",'S.D.PASTE SHEET'!Q1000)</f>
        <v/>
      </c>
      <c s="50" t="str">
        <f>IF('S.D.PASTE SHEET'!R1000="","",'S.D.PASTE SHEET'!R1000)</f>
        <v/>
      </c>
      <c s="50" t="str">
        <f>IF('S.D.PASTE SHEET'!S1000="","",'S.D.PASTE SHEET'!S1000)</f>
        <v/>
      </c>
      <c s="50" t="str">
        <f>IF('S.D.PASTE SHEET'!T1000="","",'S.D.PASTE SHEET'!T1000)</f>
        <v/>
      </c>
      <c s="50" t="str">
        <f>IF('S.D.PASTE SHEET'!U1000="","",'S.D.PASTE SHEET'!U1000)</f>
        <v/>
      </c>
      <c s="50" t="str">
        <f>IF('S.D.PASTE SHEET'!V1000="","",'S.D.PASTE SHEET'!V1000)</f>
        <v/>
      </c>
      <c s="50" t="str">
        <f>IF('S.D.PASTE SHEET'!W1000="","",'S.D.PASTE SHEET'!W1000)</f>
        <v/>
      </c>
      <c s="50" t="str">
        <f>IF('S.D.PASTE SHEET'!X1000="","",'S.D.PASTE SHEET'!X1000)</f>
        <v/>
      </c>
      <c s="50" t="str">
        <f>IF('S.D.PASTE SHEET'!Y1000="","",'S.D.PASTE SHEET'!Y1000)</f>
        <v/>
      </c>
      <c s="50" t="str">
        <f>IF('S.D.PASTE SHEET'!Z1000="","",'S.D.PASTE SHEET'!Z1000)</f>
        <v/>
      </c>
      <c s="50" t="str">
        <f>IF('S.D.PASTE SHEET'!AA1000="","",'S.D.PASTE SHEET'!AA1000)</f>
        <v/>
      </c>
      <c s="50" t="str">
        <f>IF('S.D.PASTE SHEET'!AB1000="","",'S.D.PASTE SHEET'!AB1000)</f>
        <v/>
      </c>
      <c s="50" t="str">
        <f>IF('S.D.PASTE SHEET'!AC1000="","",'S.D.PASTE SHEET'!AC1000)</f>
        <v/>
      </c>
      <c s="50" t="str">
        <f>IF('S.D.PASTE SHEET'!AD1000="","",'S.D.PASTE SHEET'!AD1000)</f>
        <v/>
      </c>
      <c s="52"/>
      <c s="48" t="str">
        <f>IF(AK1000="","",IF(AK1000&gt;0,COUNT($AG$2:AG1000),""))</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IF(BC1000="","",IF(BC1000&gt;0,COUNT($AY$2:AY1000),""))</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01" spans="1:66" ht="15.75" customHeight="1">
      <c r="A1001" s="50" t="str">
        <f>IF('S.D.PASTE SHEET'!A1001="","",'S.D.PASTE SHEET'!A1001)</f>
        <v/>
      </c>
      <c s="50" t="str">
        <f>IF('S.D.PASTE SHEET'!B1001="","",'S.D.PASTE SHEET'!B1001)</f>
        <v/>
      </c>
      <c s="50" t="str">
        <f>IF('S.D.PASTE SHEET'!C1001="","",'S.D.PASTE SHEET'!C1001)</f>
        <v/>
      </c>
      <c s="51" t="str">
        <f>IF('S.D.PASTE SHEET'!D1001="","",'S.D.PASTE SHEET'!D1001)</f>
        <v/>
      </c>
      <c s="50" t="str">
        <f>IF('S.D.PASTE SHEET'!E1001="","",UPPER('S.D.PASTE SHEET'!E1001))</f>
        <v/>
      </c>
      <c s="50" t="str">
        <f>IF('S.D.PASTE SHEET'!F1001="","",'S.D.PASTE SHEET'!F1001)</f>
        <v/>
      </c>
      <c s="50" t="str">
        <f>IF('S.D.PASTE SHEET'!G1001="","",UPPER('S.D.PASTE SHEET'!G1001))</f>
        <v/>
      </c>
      <c s="50" t="str">
        <f>IF('S.D.PASTE SHEET'!H1001="","",UPPER('S.D.PASTE SHEET'!H1001))</f>
        <v/>
      </c>
      <c s="50" t="str">
        <f>IF('S.D.PASTE SHEET'!I1001="","",'S.D.PASTE SHEET'!I1001)</f>
        <v/>
      </c>
      <c s="51" t="str">
        <f>IF('S.D.PASTE SHEET'!J1001="","",'S.D.PASTE SHEET'!J1001)</f>
        <v/>
      </c>
      <c s="50" t="str">
        <f>IF('S.D.PASTE SHEET'!K1001="","",'S.D.PASTE SHEET'!K1001)</f>
        <v/>
      </c>
      <c s="50" t="str">
        <f>IF('S.D.PASTE SHEET'!L1001="","",'S.D.PASTE SHEET'!L1001)</f>
        <v/>
      </c>
      <c s="50" t="str">
        <f>IF('S.D.PASTE SHEET'!M1001="","",'S.D.PASTE SHEET'!M1001)</f>
        <v/>
      </c>
      <c s="50" t="str">
        <f>IF('S.D.PASTE SHEET'!N1001="","",'S.D.PASTE SHEET'!N1001)</f>
        <v/>
      </c>
      <c s="50" t="str">
        <f>IF('S.D.PASTE SHEET'!O1001="","",'S.D.PASTE SHEET'!O1001)</f>
        <v/>
      </c>
      <c s="50" t="str">
        <f>IF('S.D.PASTE SHEET'!P1001="","",'S.D.PASTE SHEET'!P1001)</f>
        <v/>
      </c>
      <c s="50" t="str">
        <f>IF('S.D.PASTE SHEET'!Q1001="","",'S.D.PASTE SHEET'!Q1001)</f>
        <v/>
      </c>
      <c s="50" t="str">
        <f>IF('S.D.PASTE SHEET'!R1001="","",'S.D.PASTE SHEET'!R1001)</f>
        <v/>
      </c>
      <c s="50" t="str">
        <f>IF('S.D.PASTE SHEET'!S1001="","",'S.D.PASTE SHEET'!S1001)</f>
        <v/>
      </c>
      <c s="50" t="str">
        <f>IF('S.D.PASTE SHEET'!T1001="","",'S.D.PASTE SHEET'!T1001)</f>
        <v/>
      </c>
      <c s="50" t="str">
        <f>IF('S.D.PASTE SHEET'!U1001="","",'S.D.PASTE SHEET'!U1001)</f>
        <v/>
      </c>
      <c s="50" t="str">
        <f>IF('S.D.PASTE SHEET'!V1001="","",'S.D.PASTE SHEET'!V1001)</f>
        <v/>
      </c>
      <c s="50" t="str">
        <f>IF('S.D.PASTE SHEET'!W1001="","",'S.D.PASTE SHEET'!W1001)</f>
        <v/>
      </c>
      <c s="50" t="str">
        <f>IF('S.D.PASTE SHEET'!X1001="","",'S.D.PASTE SHEET'!X1001)</f>
        <v/>
      </c>
      <c s="50" t="str">
        <f>IF('S.D.PASTE SHEET'!Y1001="","",'S.D.PASTE SHEET'!Y1001)</f>
        <v/>
      </c>
      <c s="50" t="str">
        <f>IF('S.D.PASTE SHEET'!Z1001="","",'S.D.PASTE SHEET'!Z1001)</f>
        <v/>
      </c>
      <c s="50" t="str">
        <f>IF('S.D.PASTE SHEET'!AA1001="","",'S.D.PASTE SHEET'!AA1001)</f>
        <v/>
      </c>
      <c s="50" t="str">
        <f>IF('S.D.PASTE SHEET'!AB1001="","",'S.D.PASTE SHEET'!AB1001)</f>
        <v/>
      </c>
      <c s="50" t="str">
        <f>IF('S.D.PASTE SHEET'!AC1001="","",'S.D.PASTE SHEET'!AC1001)</f>
        <v/>
      </c>
      <c s="50" t="str">
        <f>IF('S.D.PASTE SHEET'!AD1001="","",'S.D.PASTE SHEET'!AD1001)</f>
        <v/>
      </c>
      <c s="52"/>
      <c s="48" t="str">
        <f>IF(AK1001="","",IF(AK1001&gt;0,COUNT($AG$2:AG1001),""))</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IF(BC1001="","",IF(BC1001&gt;0,COUNT($AY$2:AY1001),""))</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02" spans="1:66" ht="15.75" customHeight="1">
      <c r="A1002" s="50" t="str">
        <f>IF('S.D.PASTE SHEET'!A1002="","",'S.D.PASTE SHEET'!A1002)</f>
        <v/>
      </c>
      <c s="50" t="str">
        <f>IF('S.D.PASTE SHEET'!B1002="","",'S.D.PASTE SHEET'!B1002)</f>
        <v/>
      </c>
      <c s="50" t="str">
        <f>IF('S.D.PASTE SHEET'!C1002="","",'S.D.PASTE SHEET'!C1002)</f>
        <v/>
      </c>
      <c s="51" t="str">
        <f>IF('S.D.PASTE SHEET'!D1002="","",'S.D.PASTE SHEET'!D1002)</f>
        <v/>
      </c>
      <c s="50" t="str">
        <f>IF('S.D.PASTE SHEET'!E1002="","",UPPER('S.D.PASTE SHEET'!E1002))</f>
        <v/>
      </c>
      <c s="50" t="str">
        <f>IF('S.D.PASTE SHEET'!F1002="","",'S.D.PASTE SHEET'!F1002)</f>
        <v/>
      </c>
      <c s="50" t="str">
        <f>IF('S.D.PASTE SHEET'!G1002="","",UPPER('S.D.PASTE SHEET'!G1002))</f>
        <v/>
      </c>
      <c s="50" t="str">
        <f>IF('S.D.PASTE SHEET'!H1002="","",UPPER('S.D.PASTE SHEET'!H1002))</f>
        <v/>
      </c>
      <c s="50" t="str">
        <f>IF('S.D.PASTE SHEET'!I1002="","",'S.D.PASTE SHEET'!I1002)</f>
        <v/>
      </c>
      <c s="51" t="str">
        <f>IF('S.D.PASTE SHEET'!J1002="","",'S.D.PASTE SHEET'!J1002)</f>
        <v/>
      </c>
      <c s="50" t="str">
        <f>IF('S.D.PASTE SHEET'!K1002="","",'S.D.PASTE SHEET'!K1002)</f>
        <v/>
      </c>
      <c s="50" t="str">
        <f>IF('S.D.PASTE SHEET'!L1002="","",'S.D.PASTE SHEET'!L1002)</f>
        <v/>
      </c>
      <c s="50" t="str">
        <f>IF('S.D.PASTE SHEET'!M1002="","",'S.D.PASTE SHEET'!M1002)</f>
        <v/>
      </c>
      <c s="50" t="str">
        <f>IF('S.D.PASTE SHEET'!N1002="","",'S.D.PASTE SHEET'!N1002)</f>
        <v/>
      </c>
      <c s="50" t="str">
        <f>IF('S.D.PASTE SHEET'!O1002="","",'S.D.PASTE SHEET'!O1002)</f>
        <v/>
      </c>
      <c s="50" t="str">
        <f>IF('S.D.PASTE SHEET'!P1002="","",'S.D.PASTE SHEET'!P1002)</f>
        <v/>
      </c>
      <c s="50" t="str">
        <f>IF('S.D.PASTE SHEET'!Q1002="","",'S.D.PASTE SHEET'!Q1002)</f>
        <v/>
      </c>
      <c s="50" t="str">
        <f>IF('S.D.PASTE SHEET'!R1002="","",'S.D.PASTE SHEET'!R1002)</f>
        <v/>
      </c>
      <c s="50" t="str">
        <f>IF('S.D.PASTE SHEET'!S1002="","",'S.D.PASTE SHEET'!S1002)</f>
        <v/>
      </c>
      <c s="50" t="str">
        <f>IF('S.D.PASTE SHEET'!T1002="","",'S.D.PASTE SHEET'!T1002)</f>
        <v/>
      </c>
      <c s="50" t="str">
        <f>IF('S.D.PASTE SHEET'!U1002="","",'S.D.PASTE SHEET'!U1002)</f>
        <v/>
      </c>
      <c s="50" t="str">
        <f>IF('S.D.PASTE SHEET'!V1002="","",'S.D.PASTE SHEET'!V1002)</f>
        <v/>
      </c>
      <c s="50" t="str">
        <f>IF('S.D.PASTE SHEET'!W1002="","",'S.D.PASTE SHEET'!W1002)</f>
        <v/>
      </c>
      <c s="50" t="str">
        <f>IF('S.D.PASTE SHEET'!X1002="","",'S.D.PASTE SHEET'!X1002)</f>
        <v/>
      </c>
      <c s="50" t="str">
        <f>IF('S.D.PASTE SHEET'!Y1002="","",'S.D.PASTE SHEET'!Y1002)</f>
        <v/>
      </c>
      <c s="50" t="str">
        <f>IF('S.D.PASTE SHEET'!Z1002="","",'S.D.PASTE SHEET'!Z1002)</f>
        <v/>
      </c>
      <c s="50" t="str">
        <f>IF('S.D.PASTE SHEET'!AA1002="","",'S.D.PASTE SHEET'!AA1002)</f>
        <v/>
      </c>
      <c s="50" t="str">
        <f>IF('S.D.PASTE SHEET'!AB1002="","",'S.D.PASTE SHEET'!AB1002)</f>
        <v/>
      </c>
      <c s="50" t="str">
        <f>IF('S.D.PASTE SHEET'!AC1002="","",'S.D.PASTE SHEET'!AC1002)</f>
        <v/>
      </c>
      <c s="50" t="str">
        <f>IF('S.D.PASTE SHEET'!AD1002="","",'S.D.PASTE SHEET'!AD1002)</f>
        <v/>
      </c>
      <c s="52"/>
      <c s="48" t="str">
        <f>IF(AK1002="","",IF(AK1002&gt;0,COUNT($AG$2:AG1002),""))</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IF(BC1002="","",IF(BC1002&gt;0,COUNT($AY$2:AY1002),""))</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03" spans="1:66" ht="15.75" customHeight="1">
      <c r="A1003" s="50" t="str">
        <f>IF('S.D.PASTE SHEET'!A1003="","",'S.D.PASTE SHEET'!A1003)</f>
        <v/>
      </c>
      <c s="50" t="str">
        <f>IF('S.D.PASTE SHEET'!B1003="","",'S.D.PASTE SHEET'!B1003)</f>
        <v/>
      </c>
      <c s="50" t="str">
        <f>IF('S.D.PASTE SHEET'!C1003="","",'S.D.PASTE SHEET'!C1003)</f>
        <v/>
      </c>
      <c s="51" t="str">
        <f>IF('S.D.PASTE SHEET'!D1003="","",'S.D.PASTE SHEET'!D1003)</f>
        <v/>
      </c>
      <c s="50" t="str">
        <f>IF('S.D.PASTE SHEET'!E1003="","",UPPER('S.D.PASTE SHEET'!E1003))</f>
        <v/>
      </c>
      <c s="50" t="str">
        <f>IF('S.D.PASTE SHEET'!F1003="","",'S.D.PASTE SHEET'!F1003)</f>
        <v/>
      </c>
      <c s="50" t="str">
        <f>IF('S.D.PASTE SHEET'!G1003="","",UPPER('S.D.PASTE SHEET'!G1003))</f>
        <v/>
      </c>
      <c s="50" t="str">
        <f>IF('S.D.PASTE SHEET'!H1003="","",UPPER('S.D.PASTE SHEET'!H1003))</f>
        <v/>
      </c>
      <c s="50" t="str">
        <f>IF('S.D.PASTE SHEET'!I1003="","",'S.D.PASTE SHEET'!I1003)</f>
        <v/>
      </c>
      <c s="51" t="str">
        <f>IF('S.D.PASTE SHEET'!J1003="","",'S.D.PASTE SHEET'!J1003)</f>
        <v/>
      </c>
      <c s="50" t="str">
        <f>IF('S.D.PASTE SHEET'!K1003="","",'S.D.PASTE SHEET'!K1003)</f>
        <v/>
      </c>
      <c s="50" t="str">
        <f>IF('S.D.PASTE SHEET'!L1003="","",'S.D.PASTE SHEET'!L1003)</f>
        <v/>
      </c>
      <c s="50" t="str">
        <f>IF('S.D.PASTE SHEET'!M1003="","",'S.D.PASTE SHEET'!M1003)</f>
        <v/>
      </c>
      <c s="50" t="str">
        <f>IF('S.D.PASTE SHEET'!N1003="","",'S.D.PASTE SHEET'!N1003)</f>
        <v/>
      </c>
      <c s="50" t="str">
        <f>IF('S.D.PASTE SHEET'!O1003="","",'S.D.PASTE SHEET'!O1003)</f>
        <v/>
      </c>
      <c s="50" t="str">
        <f>IF('S.D.PASTE SHEET'!P1003="","",'S.D.PASTE SHEET'!P1003)</f>
        <v/>
      </c>
      <c s="50" t="str">
        <f>IF('S.D.PASTE SHEET'!Q1003="","",'S.D.PASTE SHEET'!Q1003)</f>
        <v/>
      </c>
      <c s="50" t="str">
        <f>IF('S.D.PASTE SHEET'!R1003="","",'S.D.PASTE SHEET'!R1003)</f>
        <v/>
      </c>
      <c s="50" t="str">
        <f>IF('S.D.PASTE SHEET'!S1003="","",'S.D.PASTE SHEET'!S1003)</f>
        <v/>
      </c>
      <c s="50" t="str">
        <f>IF('S.D.PASTE SHEET'!T1003="","",'S.D.PASTE SHEET'!T1003)</f>
        <v/>
      </c>
      <c s="50" t="str">
        <f>IF('S.D.PASTE SHEET'!U1003="","",'S.D.PASTE SHEET'!U1003)</f>
        <v/>
      </c>
      <c s="50" t="str">
        <f>IF('S.D.PASTE SHEET'!V1003="","",'S.D.PASTE SHEET'!V1003)</f>
        <v/>
      </c>
      <c s="50" t="str">
        <f>IF('S.D.PASTE SHEET'!W1003="","",'S.D.PASTE SHEET'!W1003)</f>
        <v/>
      </c>
      <c s="50" t="str">
        <f>IF('S.D.PASTE SHEET'!X1003="","",'S.D.PASTE SHEET'!X1003)</f>
        <v/>
      </c>
      <c s="50" t="str">
        <f>IF('S.D.PASTE SHEET'!Y1003="","",'S.D.PASTE SHEET'!Y1003)</f>
        <v/>
      </c>
      <c s="50" t="str">
        <f>IF('S.D.PASTE SHEET'!Z1003="","",'S.D.PASTE SHEET'!Z1003)</f>
        <v/>
      </c>
      <c s="50" t="str">
        <f>IF('S.D.PASTE SHEET'!AA1003="","",'S.D.PASTE SHEET'!AA1003)</f>
        <v/>
      </c>
      <c s="50" t="str">
        <f>IF('S.D.PASTE SHEET'!AB1003="","",'S.D.PASTE SHEET'!AB1003)</f>
        <v/>
      </c>
      <c s="50" t="str">
        <f>IF('S.D.PASTE SHEET'!AC1003="","",'S.D.PASTE SHEET'!AC1003)</f>
        <v/>
      </c>
      <c s="50" t="str">
        <f>IF('S.D.PASTE SHEET'!AD1003="","",'S.D.PASTE SHEET'!AD1003)</f>
        <v/>
      </c>
      <c s="52"/>
      <c s="48" t="str">
        <f>IF(AK1003="","",IF(AK1003&gt;0,COUNT($AG$2:AG1003),""))</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IF(BC1003="","",IF(BC1003&gt;0,COUNT($AY$2:AY1003),""))</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04" spans="1:66" ht="15.75" customHeight="1">
      <c r="A1004" s="50" t="str">
        <f>IF('S.D.PASTE SHEET'!A1004="","",'S.D.PASTE SHEET'!A1004)</f>
        <v/>
      </c>
      <c s="50" t="str">
        <f>IF('S.D.PASTE SHEET'!B1004="","",'S.D.PASTE SHEET'!B1004)</f>
        <v/>
      </c>
      <c s="50" t="str">
        <f>IF('S.D.PASTE SHEET'!C1004="","",'S.D.PASTE SHEET'!C1004)</f>
        <v/>
      </c>
      <c s="51" t="str">
        <f>IF('S.D.PASTE SHEET'!D1004="","",'S.D.PASTE SHEET'!D1004)</f>
        <v/>
      </c>
      <c s="50" t="str">
        <f>IF('S.D.PASTE SHEET'!E1004="","",UPPER('S.D.PASTE SHEET'!E1004))</f>
        <v/>
      </c>
      <c s="50" t="str">
        <f>IF('S.D.PASTE SHEET'!F1004="","",'S.D.PASTE SHEET'!F1004)</f>
        <v/>
      </c>
      <c s="50" t="str">
        <f>IF('S.D.PASTE SHEET'!G1004="","",UPPER('S.D.PASTE SHEET'!G1004))</f>
        <v/>
      </c>
      <c s="50" t="str">
        <f>IF('S.D.PASTE SHEET'!H1004="","",UPPER('S.D.PASTE SHEET'!H1004))</f>
        <v/>
      </c>
      <c s="50" t="str">
        <f>IF('S.D.PASTE SHEET'!I1004="","",'S.D.PASTE SHEET'!I1004)</f>
        <v/>
      </c>
      <c s="51" t="str">
        <f>IF('S.D.PASTE SHEET'!J1004="","",'S.D.PASTE SHEET'!J1004)</f>
        <v/>
      </c>
      <c s="50" t="str">
        <f>IF('S.D.PASTE SHEET'!K1004="","",'S.D.PASTE SHEET'!K1004)</f>
        <v/>
      </c>
      <c s="50" t="str">
        <f>IF('S.D.PASTE SHEET'!L1004="","",'S.D.PASTE SHEET'!L1004)</f>
        <v/>
      </c>
      <c s="50" t="str">
        <f>IF('S.D.PASTE SHEET'!M1004="","",'S.D.PASTE SHEET'!M1004)</f>
        <v/>
      </c>
      <c s="50" t="str">
        <f>IF('S.D.PASTE SHEET'!N1004="","",'S.D.PASTE SHEET'!N1004)</f>
        <v/>
      </c>
      <c s="50" t="str">
        <f>IF('S.D.PASTE SHEET'!O1004="","",'S.D.PASTE SHEET'!O1004)</f>
        <v/>
      </c>
      <c s="50" t="str">
        <f>IF('S.D.PASTE SHEET'!P1004="","",'S.D.PASTE SHEET'!P1004)</f>
        <v/>
      </c>
      <c s="50" t="str">
        <f>IF('S.D.PASTE SHEET'!Q1004="","",'S.D.PASTE SHEET'!Q1004)</f>
        <v/>
      </c>
      <c s="50" t="str">
        <f>IF('S.D.PASTE SHEET'!R1004="","",'S.D.PASTE SHEET'!R1004)</f>
        <v/>
      </c>
      <c s="50" t="str">
        <f>IF('S.D.PASTE SHEET'!S1004="","",'S.D.PASTE SHEET'!S1004)</f>
        <v/>
      </c>
      <c s="50" t="str">
        <f>IF('S.D.PASTE SHEET'!T1004="","",'S.D.PASTE SHEET'!T1004)</f>
        <v/>
      </c>
      <c s="50" t="str">
        <f>IF('S.D.PASTE SHEET'!U1004="","",'S.D.PASTE SHEET'!U1004)</f>
        <v/>
      </c>
      <c s="50" t="str">
        <f>IF('S.D.PASTE SHEET'!V1004="","",'S.D.PASTE SHEET'!V1004)</f>
        <v/>
      </c>
      <c s="50" t="str">
        <f>IF('S.D.PASTE SHEET'!W1004="","",'S.D.PASTE SHEET'!W1004)</f>
        <v/>
      </c>
      <c s="50" t="str">
        <f>IF('S.D.PASTE SHEET'!X1004="","",'S.D.PASTE SHEET'!X1004)</f>
        <v/>
      </c>
      <c s="50" t="str">
        <f>IF('S.D.PASTE SHEET'!Y1004="","",'S.D.PASTE SHEET'!Y1004)</f>
        <v/>
      </c>
      <c s="50" t="str">
        <f>IF('S.D.PASTE SHEET'!Z1004="","",'S.D.PASTE SHEET'!Z1004)</f>
        <v/>
      </c>
      <c s="50" t="str">
        <f>IF('S.D.PASTE SHEET'!AA1004="","",'S.D.PASTE SHEET'!AA1004)</f>
        <v/>
      </c>
      <c s="50" t="str">
        <f>IF('S.D.PASTE SHEET'!AB1004="","",'S.D.PASTE SHEET'!AB1004)</f>
        <v/>
      </c>
      <c s="50" t="str">
        <f>IF('S.D.PASTE SHEET'!AC1004="","",'S.D.PASTE SHEET'!AC1004)</f>
        <v/>
      </c>
      <c s="50" t="str">
        <f>IF('S.D.PASTE SHEET'!AD1004="","",'S.D.PASTE SHEET'!AD1004)</f>
        <v/>
      </c>
      <c s="52"/>
      <c s="48" t="str">
        <f>IF(AK1004="","",IF(AK1004&gt;0,COUNT($AG$2:AG1004),""))</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IF(BC1004="","",IF(BC1004&gt;0,COUNT($AY$2:AY1004),""))</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05" spans="1:66" ht="15.75" customHeight="1">
      <c r="A1005" s="50" t="str">
        <f>IF('S.D.PASTE SHEET'!A1005="","",'S.D.PASTE SHEET'!A1005)</f>
        <v/>
      </c>
      <c s="50" t="str">
        <f>IF('S.D.PASTE SHEET'!B1005="","",'S.D.PASTE SHEET'!B1005)</f>
        <v/>
      </c>
      <c s="50" t="str">
        <f>IF('S.D.PASTE SHEET'!C1005="","",'S.D.PASTE SHEET'!C1005)</f>
        <v/>
      </c>
      <c s="51" t="str">
        <f>IF('S.D.PASTE SHEET'!D1005="","",'S.D.PASTE SHEET'!D1005)</f>
        <v/>
      </c>
      <c s="50" t="str">
        <f>IF('S.D.PASTE SHEET'!E1005="","",UPPER('S.D.PASTE SHEET'!E1005))</f>
        <v/>
      </c>
      <c s="50" t="str">
        <f>IF('S.D.PASTE SHEET'!F1005="","",'S.D.PASTE SHEET'!F1005)</f>
        <v/>
      </c>
      <c s="50" t="str">
        <f>IF('S.D.PASTE SHEET'!G1005="","",UPPER('S.D.PASTE SHEET'!G1005))</f>
        <v/>
      </c>
      <c s="50" t="str">
        <f>IF('S.D.PASTE SHEET'!H1005="","",UPPER('S.D.PASTE SHEET'!H1005))</f>
        <v/>
      </c>
      <c s="50" t="str">
        <f>IF('S.D.PASTE SHEET'!I1005="","",'S.D.PASTE SHEET'!I1005)</f>
        <v/>
      </c>
      <c s="51" t="str">
        <f>IF('S.D.PASTE SHEET'!J1005="","",'S.D.PASTE SHEET'!J1005)</f>
        <v/>
      </c>
      <c s="50" t="str">
        <f>IF('S.D.PASTE SHEET'!K1005="","",'S.D.PASTE SHEET'!K1005)</f>
        <v/>
      </c>
      <c s="50" t="str">
        <f>IF('S.D.PASTE SHEET'!L1005="","",'S.D.PASTE SHEET'!L1005)</f>
        <v/>
      </c>
      <c s="50" t="str">
        <f>IF('S.D.PASTE SHEET'!M1005="","",'S.D.PASTE SHEET'!M1005)</f>
        <v/>
      </c>
      <c s="50" t="str">
        <f>IF('S.D.PASTE SHEET'!N1005="","",'S.D.PASTE SHEET'!N1005)</f>
        <v/>
      </c>
      <c s="50" t="str">
        <f>IF('S.D.PASTE SHEET'!O1005="","",'S.D.PASTE SHEET'!O1005)</f>
        <v/>
      </c>
      <c s="50" t="str">
        <f>IF('S.D.PASTE SHEET'!P1005="","",'S.D.PASTE SHEET'!P1005)</f>
        <v/>
      </c>
      <c s="50" t="str">
        <f>IF('S.D.PASTE SHEET'!Q1005="","",'S.D.PASTE SHEET'!Q1005)</f>
        <v/>
      </c>
      <c s="50" t="str">
        <f>IF('S.D.PASTE SHEET'!R1005="","",'S.D.PASTE SHEET'!R1005)</f>
        <v/>
      </c>
      <c s="50" t="str">
        <f>IF('S.D.PASTE SHEET'!S1005="","",'S.D.PASTE SHEET'!S1005)</f>
        <v/>
      </c>
      <c s="50" t="str">
        <f>IF('S.D.PASTE SHEET'!T1005="","",'S.D.PASTE SHEET'!T1005)</f>
        <v/>
      </c>
      <c s="50" t="str">
        <f>IF('S.D.PASTE SHEET'!U1005="","",'S.D.PASTE SHEET'!U1005)</f>
        <v/>
      </c>
      <c s="50" t="str">
        <f>IF('S.D.PASTE SHEET'!V1005="","",'S.D.PASTE SHEET'!V1005)</f>
        <v/>
      </c>
      <c s="50" t="str">
        <f>IF('S.D.PASTE SHEET'!W1005="","",'S.D.PASTE SHEET'!W1005)</f>
        <v/>
      </c>
      <c s="50" t="str">
        <f>IF('S.D.PASTE SHEET'!X1005="","",'S.D.PASTE SHEET'!X1005)</f>
        <v/>
      </c>
      <c s="50" t="str">
        <f>IF('S.D.PASTE SHEET'!Y1005="","",'S.D.PASTE SHEET'!Y1005)</f>
        <v/>
      </c>
      <c s="50" t="str">
        <f>IF('S.D.PASTE SHEET'!Z1005="","",'S.D.PASTE SHEET'!Z1005)</f>
        <v/>
      </c>
      <c s="50" t="str">
        <f>IF('S.D.PASTE SHEET'!AA1005="","",'S.D.PASTE SHEET'!AA1005)</f>
        <v/>
      </c>
      <c s="50" t="str">
        <f>IF('S.D.PASTE SHEET'!AB1005="","",'S.D.PASTE SHEET'!AB1005)</f>
        <v/>
      </c>
      <c s="50" t="str">
        <f>IF('S.D.PASTE SHEET'!AC1005="","",'S.D.PASTE SHEET'!AC1005)</f>
        <v/>
      </c>
      <c s="50" t="str">
        <f>IF('S.D.PASTE SHEET'!AD1005="","",'S.D.PASTE SHEET'!AD1005)</f>
        <v/>
      </c>
      <c s="52"/>
      <c s="48" t="str">
        <f>IF(AK1005="","",IF(AK1005&gt;0,COUNT($AG$2:AG1005),""))</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IF(BC1005="","",IF(BC1005&gt;0,COUNT($AY$2:AY1005),""))</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06" spans="1:66" ht="15.75" customHeight="1">
      <c r="A1006" s="50" t="str">
        <f>IF('S.D.PASTE SHEET'!A1006="","",'S.D.PASTE SHEET'!A1006)</f>
        <v/>
      </c>
      <c s="50" t="str">
        <f>IF('S.D.PASTE SHEET'!B1006="","",'S.D.PASTE SHEET'!B1006)</f>
        <v/>
      </c>
      <c s="50" t="str">
        <f>IF('S.D.PASTE SHEET'!C1006="","",'S.D.PASTE SHEET'!C1006)</f>
        <v/>
      </c>
      <c s="51" t="str">
        <f>IF('S.D.PASTE SHEET'!D1006="","",'S.D.PASTE SHEET'!D1006)</f>
        <v/>
      </c>
      <c s="50" t="str">
        <f>IF('S.D.PASTE SHEET'!E1006="","",UPPER('S.D.PASTE SHEET'!E1006))</f>
        <v/>
      </c>
      <c s="50" t="str">
        <f>IF('S.D.PASTE SHEET'!F1006="","",'S.D.PASTE SHEET'!F1006)</f>
        <v/>
      </c>
      <c s="50" t="str">
        <f>IF('S.D.PASTE SHEET'!G1006="","",UPPER('S.D.PASTE SHEET'!G1006))</f>
        <v/>
      </c>
      <c s="50" t="str">
        <f>IF('S.D.PASTE SHEET'!H1006="","",UPPER('S.D.PASTE SHEET'!H1006))</f>
        <v/>
      </c>
      <c s="50" t="str">
        <f>IF('S.D.PASTE SHEET'!I1006="","",'S.D.PASTE SHEET'!I1006)</f>
        <v/>
      </c>
      <c s="51" t="str">
        <f>IF('S.D.PASTE SHEET'!J1006="","",'S.D.PASTE SHEET'!J1006)</f>
        <v/>
      </c>
      <c s="50" t="str">
        <f>IF('S.D.PASTE SHEET'!K1006="","",'S.D.PASTE SHEET'!K1006)</f>
        <v/>
      </c>
      <c s="50" t="str">
        <f>IF('S.D.PASTE SHEET'!L1006="","",'S.D.PASTE SHEET'!L1006)</f>
        <v/>
      </c>
      <c s="50" t="str">
        <f>IF('S.D.PASTE SHEET'!M1006="","",'S.D.PASTE SHEET'!M1006)</f>
        <v/>
      </c>
      <c s="50" t="str">
        <f>IF('S.D.PASTE SHEET'!N1006="","",'S.D.PASTE SHEET'!N1006)</f>
        <v/>
      </c>
      <c s="50" t="str">
        <f>IF('S.D.PASTE SHEET'!O1006="","",'S.D.PASTE SHEET'!O1006)</f>
        <v/>
      </c>
      <c s="50" t="str">
        <f>IF('S.D.PASTE SHEET'!P1006="","",'S.D.PASTE SHEET'!P1006)</f>
        <v/>
      </c>
      <c s="50" t="str">
        <f>IF('S.D.PASTE SHEET'!Q1006="","",'S.D.PASTE SHEET'!Q1006)</f>
        <v/>
      </c>
      <c s="50" t="str">
        <f>IF('S.D.PASTE SHEET'!R1006="","",'S.D.PASTE SHEET'!R1006)</f>
        <v/>
      </c>
      <c s="50" t="str">
        <f>IF('S.D.PASTE SHEET'!S1006="","",'S.D.PASTE SHEET'!S1006)</f>
        <v/>
      </c>
      <c s="50" t="str">
        <f>IF('S.D.PASTE SHEET'!T1006="","",'S.D.PASTE SHEET'!T1006)</f>
        <v/>
      </c>
      <c s="50" t="str">
        <f>IF('S.D.PASTE SHEET'!U1006="","",'S.D.PASTE SHEET'!U1006)</f>
        <v/>
      </c>
      <c s="50" t="str">
        <f>IF('S.D.PASTE SHEET'!V1006="","",'S.D.PASTE SHEET'!V1006)</f>
        <v/>
      </c>
      <c s="50" t="str">
        <f>IF('S.D.PASTE SHEET'!W1006="","",'S.D.PASTE SHEET'!W1006)</f>
        <v/>
      </c>
      <c s="50" t="str">
        <f>IF('S.D.PASTE SHEET'!X1006="","",'S.D.PASTE SHEET'!X1006)</f>
        <v/>
      </c>
      <c s="50" t="str">
        <f>IF('S.D.PASTE SHEET'!Y1006="","",'S.D.PASTE SHEET'!Y1006)</f>
        <v/>
      </c>
      <c s="50" t="str">
        <f>IF('S.D.PASTE SHEET'!Z1006="","",'S.D.PASTE SHEET'!Z1006)</f>
        <v/>
      </c>
      <c s="50" t="str">
        <f>IF('S.D.PASTE SHEET'!AA1006="","",'S.D.PASTE SHEET'!AA1006)</f>
        <v/>
      </c>
      <c s="50" t="str">
        <f>IF('S.D.PASTE SHEET'!AB1006="","",'S.D.PASTE SHEET'!AB1006)</f>
        <v/>
      </c>
      <c s="50" t="str">
        <f>IF('S.D.PASTE SHEET'!AC1006="","",'S.D.PASTE SHEET'!AC1006)</f>
        <v/>
      </c>
      <c s="50" t="str">
        <f>IF('S.D.PASTE SHEET'!AD1006="","",'S.D.PASTE SHEET'!AD1006)</f>
        <v/>
      </c>
      <c s="52"/>
      <c s="48" t="str">
        <f>IF(AK1006="","",IF(AK1006&gt;0,COUNT($AG$2:AG1006),""))</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IF(BC1006="","",IF(BC1006&gt;0,COUNT($AY$2:AY1006),""))</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07" spans="1:66" ht="15.75" customHeight="1">
      <c r="A1007" s="50" t="str">
        <f>IF('S.D.PASTE SHEET'!A1007="","",'S.D.PASTE SHEET'!A1007)</f>
        <v/>
      </c>
      <c s="50" t="str">
        <f>IF('S.D.PASTE SHEET'!B1007="","",'S.D.PASTE SHEET'!B1007)</f>
        <v/>
      </c>
      <c s="50" t="str">
        <f>IF('S.D.PASTE SHEET'!C1007="","",'S.D.PASTE SHEET'!C1007)</f>
        <v/>
      </c>
      <c s="51" t="str">
        <f>IF('S.D.PASTE SHEET'!D1007="","",'S.D.PASTE SHEET'!D1007)</f>
        <v/>
      </c>
      <c s="50" t="str">
        <f>IF('S.D.PASTE SHEET'!E1007="","",UPPER('S.D.PASTE SHEET'!E1007))</f>
        <v/>
      </c>
      <c s="50" t="str">
        <f>IF('S.D.PASTE SHEET'!F1007="","",'S.D.PASTE SHEET'!F1007)</f>
        <v/>
      </c>
      <c s="50" t="str">
        <f>IF('S.D.PASTE SHEET'!G1007="","",UPPER('S.D.PASTE SHEET'!G1007))</f>
        <v/>
      </c>
      <c s="50" t="str">
        <f>IF('S.D.PASTE SHEET'!H1007="","",UPPER('S.D.PASTE SHEET'!H1007))</f>
        <v/>
      </c>
      <c s="50" t="str">
        <f>IF('S.D.PASTE SHEET'!I1007="","",'S.D.PASTE SHEET'!I1007)</f>
        <v/>
      </c>
      <c s="51" t="str">
        <f>IF('S.D.PASTE SHEET'!J1007="","",'S.D.PASTE SHEET'!J1007)</f>
        <v/>
      </c>
      <c s="50" t="str">
        <f>IF('S.D.PASTE SHEET'!K1007="","",'S.D.PASTE SHEET'!K1007)</f>
        <v/>
      </c>
      <c s="50" t="str">
        <f>IF('S.D.PASTE SHEET'!L1007="","",'S.D.PASTE SHEET'!L1007)</f>
        <v/>
      </c>
      <c s="50" t="str">
        <f>IF('S.D.PASTE SHEET'!M1007="","",'S.D.PASTE SHEET'!M1007)</f>
        <v/>
      </c>
      <c s="50" t="str">
        <f>IF('S.D.PASTE SHEET'!N1007="","",'S.D.PASTE SHEET'!N1007)</f>
        <v/>
      </c>
      <c s="50" t="str">
        <f>IF('S.D.PASTE SHEET'!O1007="","",'S.D.PASTE SHEET'!O1007)</f>
        <v/>
      </c>
      <c s="50" t="str">
        <f>IF('S.D.PASTE SHEET'!P1007="","",'S.D.PASTE SHEET'!P1007)</f>
        <v/>
      </c>
      <c s="50" t="str">
        <f>IF('S.D.PASTE SHEET'!Q1007="","",'S.D.PASTE SHEET'!Q1007)</f>
        <v/>
      </c>
      <c s="50" t="str">
        <f>IF('S.D.PASTE SHEET'!R1007="","",'S.D.PASTE SHEET'!R1007)</f>
        <v/>
      </c>
      <c s="50" t="str">
        <f>IF('S.D.PASTE SHEET'!S1007="","",'S.D.PASTE SHEET'!S1007)</f>
        <v/>
      </c>
      <c s="50" t="str">
        <f>IF('S.D.PASTE SHEET'!T1007="","",'S.D.PASTE SHEET'!T1007)</f>
        <v/>
      </c>
      <c s="50" t="str">
        <f>IF('S.D.PASTE SHEET'!U1007="","",'S.D.PASTE SHEET'!U1007)</f>
        <v/>
      </c>
      <c s="50" t="str">
        <f>IF('S.D.PASTE SHEET'!V1007="","",'S.D.PASTE SHEET'!V1007)</f>
        <v/>
      </c>
      <c s="50" t="str">
        <f>IF('S.D.PASTE SHEET'!W1007="","",'S.D.PASTE SHEET'!W1007)</f>
        <v/>
      </c>
      <c s="50" t="str">
        <f>IF('S.D.PASTE SHEET'!X1007="","",'S.D.PASTE SHEET'!X1007)</f>
        <v/>
      </c>
      <c s="50" t="str">
        <f>IF('S.D.PASTE SHEET'!Y1007="","",'S.D.PASTE SHEET'!Y1007)</f>
        <v/>
      </c>
      <c s="50" t="str">
        <f>IF('S.D.PASTE SHEET'!Z1007="","",'S.D.PASTE SHEET'!Z1007)</f>
        <v/>
      </c>
      <c s="50" t="str">
        <f>IF('S.D.PASTE SHEET'!AA1007="","",'S.D.PASTE SHEET'!AA1007)</f>
        <v/>
      </c>
      <c s="50" t="str">
        <f>IF('S.D.PASTE SHEET'!AB1007="","",'S.D.PASTE SHEET'!AB1007)</f>
        <v/>
      </c>
      <c s="50" t="str">
        <f>IF('S.D.PASTE SHEET'!AC1007="","",'S.D.PASTE SHEET'!AC1007)</f>
        <v/>
      </c>
      <c s="50" t="str">
        <f>IF('S.D.PASTE SHEET'!AD1007="","",'S.D.PASTE SHEET'!AD1007)</f>
        <v/>
      </c>
      <c s="52"/>
      <c s="48" t="str">
        <f>IF(AK1007="","",IF(AK1007&gt;0,COUNT($AG$2:AG1007),""))</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IF(BC1007="","",IF(BC1007&gt;0,COUNT($AY$2:AY1007),""))</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08" spans="1:66" ht="15.75" customHeight="1">
      <c r="A1008" s="50" t="str">
        <f>IF('S.D.PASTE SHEET'!A1008="","",'S.D.PASTE SHEET'!A1008)</f>
        <v/>
      </c>
      <c s="50" t="str">
        <f>IF('S.D.PASTE SHEET'!B1008="","",'S.D.PASTE SHEET'!B1008)</f>
        <v/>
      </c>
      <c s="50" t="str">
        <f>IF('S.D.PASTE SHEET'!C1008="","",'S.D.PASTE SHEET'!C1008)</f>
        <v/>
      </c>
      <c s="51" t="str">
        <f>IF('S.D.PASTE SHEET'!D1008="","",'S.D.PASTE SHEET'!D1008)</f>
        <v/>
      </c>
      <c s="50" t="str">
        <f>IF('S.D.PASTE SHEET'!E1008="","",UPPER('S.D.PASTE SHEET'!E1008))</f>
        <v/>
      </c>
      <c s="50" t="str">
        <f>IF('S.D.PASTE SHEET'!F1008="","",'S.D.PASTE SHEET'!F1008)</f>
        <v/>
      </c>
      <c s="50" t="str">
        <f>IF('S.D.PASTE SHEET'!G1008="","",UPPER('S.D.PASTE SHEET'!G1008))</f>
        <v/>
      </c>
      <c s="50" t="str">
        <f>IF('S.D.PASTE SHEET'!H1008="","",UPPER('S.D.PASTE SHEET'!H1008))</f>
        <v/>
      </c>
      <c s="50" t="str">
        <f>IF('S.D.PASTE SHEET'!I1008="","",'S.D.PASTE SHEET'!I1008)</f>
        <v/>
      </c>
      <c s="51" t="str">
        <f>IF('S.D.PASTE SHEET'!J1008="","",'S.D.PASTE SHEET'!J1008)</f>
        <v/>
      </c>
      <c s="50" t="str">
        <f>IF('S.D.PASTE SHEET'!K1008="","",'S.D.PASTE SHEET'!K1008)</f>
        <v/>
      </c>
      <c s="50" t="str">
        <f>IF('S.D.PASTE SHEET'!L1008="","",'S.D.PASTE SHEET'!L1008)</f>
        <v/>
      </c>
      <c s="50" t="str">
        <f>IF('S.D.PASTE SHEET'!M1008="","",'S.D.PASTE SHEET'!M1008)</f>
        <v/>
      </c>
      <c s="50" t="str">
        <f>IF('S.D.PASTE SHEET'!N1008="","",'S.D.PASTE SHEET'!N1008)</f>
        <v/>
      </c>
      <c s="50" t="str">
        <f>IF('S.D.PASTE SHEET'!O1008="","",'S.D.PASTE SHEET'!O1008)</f>
        <v/>
      </c>
      <c s="50" t="str">
        <f>IF('S.D.PASTE SHEET'!P1008="","",'S.D.PASTE SHEET'!P1008)</f>
        <v/>
      </c>
      <c s="50" t="str">
        <f>IF('S.D.PASTE SHEET'!Q1008="","",'S.D.PASTE SHEET'!Q1008)</f>
        <v/>
      </c>
      <c s="50" t="str">
        <f>IF('S.D.PASTE SHEET'!R1008="","",'S.D.PASTE SHEET'!R1008)</f>
        <v/>
      </c>
      <c s="50" t="str">
        <f>IF('S.D.PASTE SHEET'!S1008="","",'S.D.PASTE SHEET'!S1008)</f>
        <v/>
      </c>
      <c s="50" t="str">
        <f>IF('S.D.PASTE SHEET'!T1008="","",'S.D.PASTE SHEET'!T1008)</f>
        <v/>
      </c>
      <c s="50" t="str">
        <f>IF('S.D.PASTE SHEET'!U1008="","",'S.D.PASTE SHEET'!U1008)</f>
        <v/>
      </c>
      <c s="50" t="str">
        <f>IF('S.D.PASTE SHEET'!V1008="","",'S.D.PASTE SHEET'!V1008)</f>
        <v/>
      </c>
      <c s="50" t="str">
        <f>IF('S.D.PASTE SHEET'!W1008="","",'S.D.PASTE SHEET'!W1008)</f>
        <v/>
      </c>
      <c s="50" t="str">
        <f>IF('S.D.PASTE SHEET'!X1008="","",'S.D.PASTE SHEET'!X1008)</f>
        <v/>
      </c>
      <c s="50" t="str">
        <f>IF('S.D.PASTE SHEET'!Y1008="","",'S.D.PASTE SHEET'!Y1008)</f>
        <v/>
      </c>
      <c s="50" t="str">
        <f>IF('S.D.PASTE SHEET'!Z1008="","",'S.D.PASTE SHEET'!Z1008)</f>
        <v/>
      </c>
      <c s="50" t="str">
        <f>IF('S.D.PASTE SHEET'!AA1008="","",'S.D.PASTE SHEET'!AA1008)</f>
        <v/>
      </c>
      <c s="50" t="str">
        <f>IF('S.D.PASTE SHEET'!AB1008="","",'S.D.PASTE SHEET'!AB1008)</f>
        <v/>
      </c>
      <c s="50" t="str">
        <f>IF('S.D.PASTE SHEET'!AC1008="","",'S.D.PASTE SHEET'!AC1008)</f>
        <v/>
      </c>
      <c s="50" t="str">
        <f>IF('S.D.PASTE SHEET'!AD1008="","",'S.D.PASTE SHEET'!AD1008)</f>
        <v/>
      </c>
      <c s="52"/>
      <c s="48" t="str">
        <f>IF(AK1008="","",IF(AK1008&gt;0,COUNT($AG$2:AG1008),""))</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IF(BC1008="","",IF(BC1008&gt;0,COUNT($AY$2:AY1008),""))</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09" spans="1:66" ht="15.75" customHeight="1">
      <c r="A1009" s="50" t="str">
        <f>IF('S.D.PASTE SHEET'!A1009="","",'S.D.PASTE SHEET'!A1009)</f>
        <v/>
      </c>
      <c s="50" t="str">
        <f>IF('S.D.PASTE SHEET'!B1009="","",'S.D.PASTE SHEET'!B1009)</f>
        <v/>
      </c>
      <c s="50" t="str">
        <f>IF('S.D.PASTE SHEET'!C1009="","",'S.D.PASTE SHEET'!C1009)</f>
        <v/>
      </c>
      <c s="51" t="str">
        <f>IF('S.D.PASTE SHEET'!D1009="","",'S.D.PASTE SHEET'!D1009)</f>
        <v/>
      </c>
      <c s="50" t="str">
        <f>IF('S.D.PASTE SHEET'!E1009="","",UPPER('S.D.PASTE SHEET'!E1009))</f>
        <v/>
      </c>
      <c s="50" t="str">
        <f>IF('S.D.PASTE SHEET'!F1009="","",'S.D.PASTE SHEET'!F1009)</f>
        <v/>
      </c>
      <c s="50" t="str">
        <f>IF('S.D.PASTE SHEET'!G1009="","",UPPER('S.D.PASTE SHEET'!G1009))</f>
        <v/>
      </c>
      <c s="50" t="str">
        <f>IF('S.D.PASTE SHEET'!H1009="","",UPPER('S.D.PASTE SHEET'!H1009))</f>
        <v/>
      </c>
      <c s="50" t="str">
        <f>IF('S.D.PASTE SHEET'!I1009="","",'S.D.PASTE SHEET'!I1009)</f>
        <v/>
      </c>
      <c s="51" t="str">
        <f>IF('S.D.PASTE SHEET'!J1009="","",'S.D.PASTE SHEET'!J1009)</f>
        <v/>
      </c>
      <c s="50" t="str">
        <f>IF('S.D.PASTE SHEET'!K1009="","",'S.D.PASTE SHEET'!K1009)</f>
        <v/>
      </c>
      <c s="50" t="str">
        <f>IF('S.D.PASTE SHEET'!L1009="","",'S.D.PASTE SHEET'!L1009)</f>
        <v/>
      </c>
      <c s="50" t="str">
        <f>IF('S.D.PASTE SHEET'!M1009="","",'S.D.PASTE SHEET'!M1009)</f>
        <v/>
      </c>
      <c s="50" t="str">
        <f>IF('S.D.PASTE SHEET'!N1009="","",'S.D.PASTE SHEET'!N1009)</f>
        <v/>
      </c>
      <c s="50" t="str">
        <f>IF('S.D.PASTE SHEET'!O1009="","",'S.D.PASTE SHEET'!O1009)</f>
        <v/>
      </c>
      <c s="50" t="str">
        <f>IF('S.D.PASTE SHEET'!P1009="","",'S.D.PASTE SHEET'!P1009)</f>
        <v/>
      </c>
      <c s="50" t="str">
        <f>IF('S.D.PASTE SHEET'!Q1009="","",'S.D.PASTE SHEET'!Q1009)</f>
        <v/>
      </c>
      <c s="50" t="str">
        <f>IF('S.D.PASTE SHEET'!R1009="","",'S.D.PASTE SHEET'!R1009)</f>
        <v/>
      </c>
      <c s="50" t="str">
        <f>IF('S.D.PASTE SHEET'!S1009="","",'S.D.PASTE SHEET'!S1009)</f>
        <v/>
      </c>
      <c s="50" t="str">
        <f>IF('S.D.PASTE SHEET'!T1009="","",'S.D.PASTE SHEET'!T1009)</f>
        <v/>
      </c>
      <c s="50" t="str">
        <f>IF('S.D.PASTE SHEET'!U1009="","",'S.D.PASTE SHEET'!U1009)</f>
        <v/>
      </c>
      <c s="50" t="str">
        <f>IF('S.D.PASTE SHEET'!V1009="","",'S.D.PASTE SHEET'!V1009)</f>
        <v/>
      </c>
      <c s="50" t="str">
        <f>IF('S.D.PASTE SHEET'!W1009="","",'S.D.PASTE SHEET'!W1009)</f>
        <v/>
      </c>
      <c s="50" t="str">
        <f>IF('S.D.PASTE SHEET'!X1009="","",'S.D.PASTE SHEET'!X1009)</f>
        <v/>
      </c>
      <c s="50" t="str">
        <f>IF('S.D.PASTE SHEET'!Y1009="","",'S.D.PASTE SHEET'!Y1009)</f>
        <v/>
      </c>
      <c s="50" t="str">
        <f>IF('S.D.PASTE SHEET'!Z1009="","",'S.D.PASTE SHEET'!Z1009)</f>
        <v/>
      </c>
      <c s="50" t="str">
        <f>IF('S.D.PASTE SHEET'!AA1009="","",'S.D.PASTE SHEET'!AA1009)</f>
        <v/>
      </c>
      <c s="50" t="str">
        <f>IF('S.D.PASTE SHEET'!AB1009="","",'S.D.PASTE SHEET'!AB1009)</f>
        <v/>
      </c>
      <c s="50" t="str">
        <f>IF('S.D.PASTE SHEET'!AC1009="","",'S.D.PASTE SHEET'!AC1009)</f>
        <v/>
      </c>
      <c s="50" t="str">
        <f>IF('S.D.PASTE SHEET'!AD1009="","",'S.D.PASTE SHEET'!AD1009)</f>
        <v/>
      </c>
      <c s="52"/>
      <c s="48" t="str">
        <f>IF(AK1009="","",IF(AK1009&gt;0,COUNT($AG$2:AG1009),""))</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IF(BC1009="","",IF(BC1009&gt;0,COUNT($AY$2:AY1009),""))</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10" spans="1:66" ht="15.75" customHeight="1">
      <c r="A1010" s="50" t="str">
        <f>IF('S.D.PASTE SHEET'!A1010="","",'S.D.PASTE SHEET'!A1010)</f>
        <v/>
      </c>
      <c s="50" t="str">
        <f>IF('S.D.PASTE SHEET'!B1010="","",'S.D.PASTE SHEET'!B1010)</f>
        <v/>
      </c>
      <c s="50" t="str">
        <f>IF('S.D.PASTE SHEET'!C1010="","",'S.D.PASTE SHEET'!C1010)</f>
        <v/>
      </c>
      <c s="51" t="str">
        <f>IF('S.D.PASTE SHEET'!D1010="","",'S.D.PASTE SHEET'!D1010)</f>
        <v/>
      </c>
      <c s="50" t="str">
        <f>IF('S.D.PASTE SHEET'!E1010="","",UPPER('S.D.PASTE SHEET'!E1010))</f>
        <v/>
      </c>
      <c s="50" t="str">
        <f>IF('S.D.PASTE SHEET'!F1010="","",'S.D.PASTE SHEET'!F1010)</f>
        <v/>
      </c>
      <c s="50" t="str">
        <f>IF('S.D.PASTE SHEET'!G1010="","",UPPER('S.D.PASTE SHEET'!G1010))</f>
        <v/>
      </c>
      <c s="50" t="str">
        <f>IF('S.D.PASTE SHEET'!H1010="","",UPPER('S.D.PASTE SHEET'!H1010))</f>
        <v/>
      </c>
      <c s="50" t="str">
        <f>IF('S.D.PASTE SHEET'!I1010="","",'S.D.PASTE SHEET'!I1010)</f>
        <v/>
      </c>
      <c s="51" t="str">
        <f>IF('S.D.PASTE SHEET'!J1010="","",'S.D.PASTE SHEET'!J1010)</f>
        <v/>
      </c>
      <c s="50" t="str">
        <f>IF('S.D.PASTE SHEET'!K1010="","",'S.D.PASTE SHEET'!K1010)</f>
        <v/>
      </c>
      <c s="50" t="str">
        <f>IF('S.D.PASTE SHEET'!L1010="","",'S.D.PASTE SHEET'!L1010)</f>
        <v/>
      </c>
      <c s="50" t="str">
        <f>IF('S.D.PASTE SHEET'!M1010="","",'S.D.PASTE SHEET'!M1010)</f>
        <v/>
      </c>
      <c s="50" t="str">
        <f>IF('S.D.PASTE SHEET'!N1010="","",'S.D.PASTE SHEET'!N1010)</f>
        <v/>
      </c>
      <c s="50" t="str">
        <f>IF('S.D.PASTE SHEET'!O1010="","",'S.D.PASTE SHEET'!O1010)</f>
        <v/>
      </c>
      <c s="50" t="str">
        <f>IF('S.D.PASTE SHEET'!P1010="","",'S.D.PASTE SHEET'!P1010)</f>
        <v/>
      </c>
      <c s="50" t="str">
        <f>IF('S.D.PASTE SHEET'!Q1010="","",'S.D.PASTE SHEET'!Q1010)</f>
        <v/>
      </c>
      <c s="50" t="str">
        <f>IF('S.D.PASTE SHEET'!R1010="","",'S.D.PASTE SHEET'!R1010)</f>
        <v/>
      </c>
      <c s="50" t="str">
        <f>IF('S.D.PASTE SHEET'!S1010="","",'S.D.PASTE SHEET'!S1010)</f>
        <v/>
      </c>
      <c s="50" t="str">
        <f>IF('S.D.PASTE SHEET'!T1010="","",'S.D.PASTE SHEET'!T1010)</f>
        <v/>
      </c>
      <c s="50" t="str">
        <f>IF('S.D.PASTE SHEET'!U1010="","",'S.D.PASTE SHEET'!U1010)</f>
        <v/>
      </c>
      <c s="50" t="str">
        <f>IF('S.D.PASTE SHEET'!V1010="","",'S.D.PASTE SHEET'!V1010)</f>
        <v/>
      </c>
      <c s="50" t="str">
        <f>IF('S.D.PASTE SHEET'!W1010="","",'S.D.PASTE SHEET'!W1010)</f>
        <v/>
      </c>
      <c s="50" t="str">
        <f>IF('S.D.PASTE SHEET'!X1010="","",'S.D.PASTE SHEET'!X1010)</f>
        <v/>
      </c>
      <c s="50" t="str">
        <f>IF('S.D.PASTE SHEET'!Y1010="","",'S.D.PASTE SHEET'!Y1010)</f>
        <v/>
      </c>
      <c s="50" t="str">
        <f>IF('S.D.PASTE SHEET'!Z1010="","",'S.D.PASTE SHEET'!Z1010)</f>
        <v/>
      </c>
      <c s="50" t="str">
        <f>IF('S.D.PASTE SHEET'!AA1010="","",'S.D.PASTE SHEET'!AA1010)</f>
        <v/>
      </c>
      <c s="50" t="str">
        <f>IF('S.D.PASTE SHEET'!AB1010="","",'S.D.PASTE SHEET'!AB1010)</f>
        <v/>
      </c>
      <c s="50" t="str">
        <f>IF('S.D.PASTE SHEET'!AC1010="","",'S.D.PASTE SHEET'!AC1010)</f>
        <v/>
      </c>
      <c s="50" t="str">
        <f>IF('S.D.PASTE SHEET'!AD1010="","",'S.D.PASTE SHEET'!AD1010)</f>
        <v/>
      </c>
      <c s="52"/>
      <c s="48" t="str">
        <f>IF(AK1010="","",IF(AK1010&gt;0,COUNT($AG$2:AG1010),""))</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IF(BC1010="","",IF(BC1010&gt;0,COUNT($AY$2:AY1010),""))</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11" spans="1:66" ht="15.75" customHeight="1">
      <c r="A1011" s="50" t="str">
        <f>IF('S.D.PASTE SHEET'!A1011="","",'S.D.PASTE SHEET'!A1011)</f>
        <v/>
      </c>
      <c s="50" t="str">
        <f>IF('S.D.PASTE SHEET'!B1011="","",'S.D.PASTE SHEET'!B1011)</f>
        <v/>
      </c>
      <c s="50" t="str">
        <f>IF('S.D.PASTE SHEET'!C1011="","",'S.D.PASTE SHEET'!C1011)</f>
        <v/>
      </c>
      <c s="51" t="str">
        <f>IF('S.D.PASTE SHEET'!D1011="","",'S.D.PASTE SHEET'!D1011)</f>
        <v/>
      </c>
      <c s="50" t="str">
        <f>IF('S.D.PASTE SHEET'!E1011="","",UPPER('S.D.PASTE SHEET'!E1011))</f>
        <v/>
      </c>
      <c s="50" t="str">
        <f>IF('S.D.PASTE SHEET'!F1011="","",'S.D.PASTE SHEET'!F1011)</f>
        <v/>
      </c>
      <c s="50" t="str">
        <f>IF('S.D.PASTE SHEET'!G1011="","",UPPER('S.D.PASTE SHEET'!G1011))</f>
        <v/>
      </c>
      <c s="50" t="str">
        <f>IF('S.D.PASTE SHEET'!H1011="","",UPPER('S.D.PASTE SHEET'!H1011))</f>
        <v/>
      </c>
      <c s="50" t="str">
        <f>IF('S.D.PASTE SHEET'!I1011="","",'S.D.PASTE SHEET'!I1011)</f>
        <v/>
      </c>
      <c s="51" t="str">
        <f>IF('S.D.PASTE SHEET'!J1011="","",'S.D.PASTE SHEET'!J1011)</f>
        <v/>
      </c>
      <c s="50" t="str">
        <f>IF('S.D.PASTE SHEET'!K1011="","",'S.D.PASTE SHEET'!K1011)</f>
        <v/>
      </c>
      <c s="50" t="str">
        <f>IF('S.D.PASTE SHEET'!L1011="","",'S.D.PASTE SHEET'!L1011)</f>
        <v/>
      </c>
      <c s="50" t="str">
        <f>IF('S.D.PASTE SHEET'!M1011="","",'S.D.PASTE SHEET'!M1011)</f>
        <v/>
      </c>
      <c s="50" t="str">
        <f>IF('S.D.PASTE SHEET'!N1011="","",'S.D.PASTE SHEET'!N1011)</f>
        <v/>
      </c>
      <c s="50" t="str">
        <f>IF('S.D.PASTE SHEET'!O1011="","",'S.D.PASTE SHEET'!O1011)</f>
        <v/>
      </c>
      <c s="50" t="str">
        <f>IF('S.D.PASTE SHEET'!P1011="","",'S.D.PASTE SHEET'!P1011)</f>
        <v/>
      </c>
      <c s="50" t="str">
        <f>IF('S.D.PASTE SHEET'!Q1011="","",'S.D.PASTE SHEET'!Q1011)</f>
        <v/>
      </c>
      <c s="50" t="str">
        <f>IF('S.D.PASTE SHEET'!R1011="","",'S.D.PASTE SHEET'!R1011)</f>
        <v/>
      </c>
      <c s="50" t="str">
        <f>IF('S.D.PASTE SHEET'!S1011="","",'S.D.PASTE SHEET'!S1011)</f>
        <v/>
      </c>
      <c s="50" t="str">
        <f>IF('S.D.PASTE SHEET'!T1011="","",'S.D.PASTE SHEET'!T1011)</f>
        <v/>
      </c>
      <c s="50" t="str">
        <f>IF('S.D.PASTE SHEET'!U1011="","",'S.D.PASTE SHEET'!U1011)</f>
        <v/>
      </c>
      <c s="50" t="str">
        <f>IF('S.D.PASTE SHEET'!V1011="","",'S.D.PASTE SHEET'!V1011)</f>
        <v/>
      </c>
      <c s="50" t="str">
        <f>IF('S.D.PASTE SHEET'!W1011="","",'S.D.PASTE SHEET'!W1011)</f>
        <v/>
      </c>
      <c s="50" t="str">
        <f>IF('S.D.PASTE SHEET'!X1011="","",'S.D.PASTE SHEET'!X1011)</f>
        <v/>
      </c>
      <c s="50" t="str">
        <f>IF('S.D.PASTE SHEET'!Y1011="","",'S.D.PASTE SHEET'!Y1011)</f>
        <v/>
      </c>
      <c s="50" t="str">
        <f>IF('S.D.PASTE SHEET'!Z1011="","",'S.D.PASTE SHEET'!Z1011)</f>
        <v/>
      </c>
      <c s="50" t="str">
        <f>IF('S.D.PASTE SHEET'!AA1011="","",'S.D.PASTE SHEET'!AA1011)</f>
        <v/>
      </c>
      <c s="50" t="str">
        <f>IF('S.D.PASTE SHEET'!AB1011="","",'S.D.PASTE SHEET'!AB1011)</f>
        <v/>
      </c>
      <c s="50" t="str">
        <f>IF('S.D.PASTE SHEET'!AC1011="","",'S.D.PASTE SHEET'!AC1011)</f>
        <v/>
      </c>
      <c s="50" t="str">
        <f>IF('S.D.PASTE SHEET'!AD1011="","",'S.D.PASTE SHEET'!AD1011)</f>
        <v/>
      </c>
      <c s="52"/>
      <c s="48" t="str">
        <f>IF(AK1011="","",IF(AK1011&gt;0,COUNT($AG$2:AG1011),""))</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IF(BC1011="","",IF(BC1011&gt;0,COUNT($AY$2:AY1011),""))</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12" spans="1:66" ht="15.75" customHeight="1">
      <c r="A1012" s="50" t="str">
        <f>IF('S.D.PASTE SHEET'!A1012="","",'S.D.PASTE SHEET'!A1012)</f>
        <v/>
      </c>
      <c s="50" t="str">
        <f>IF('S.D.PASTE SHEET'!B1012="","",'S.D.PASTE SHEET'!B1012)</f>
        <v/>
      </c>
      <c s="50" t="str">
        <f>IF('S.D.PASTE SHEET'!C1012="","",'S.D.PASTE SHEET'!C1012)</f>
        <v/>
      </c>
      <c s="51" t="str">
        <f>IF('S.D.PASTE SHEET'!D1012="","",'S.D.PASTE SHEET'!D1012)</f>
        <v/>
      </c>
      <c s="50" t="str">
        <f>IF('S.D.PASTE SHEET'!E1012="","",UPPER('S.D.PASTE SHEET'!E1012))</f>
        <v/>
      </c>
      <c s="50" t="str">
        <f>IF('S.D.PASTE SHEET'!F1012="","",'S.D.PASTE SHEET'!F1012)</f>
        <v/>
      </c>
      <c s="50" t="str">
        <f>IF('S.D.PASTE SHEET'!G1012="","",UPPER('S.D.PASTE SHEET'!G1012))</f>
        <v/>
      </c>
      <c s="50" t="str">
        <f>IF('S.D.PASTE SHEET'!H1012="","",UPPER('S.D.PASTE SHEET'!H1012))</f>
        <v/>
      </c>
      <c s="50" t="str">
        <f>IF('S.D.PASTE SHEET'!I1012="","",'S.D.PASTE SHEET'!I1012)</f>
        <v/>
      </c>
      <c s="51" t="str">
        <f>IF('S.D.PASTE SHEET'!J1012="","",'S.D.PASTE SHEET'!J1012)</f>
        <v/>
      </c>
      <c s="50" t="str">
        <f>IF('S.D.PASTE SHEET'!K1012="","",'S.D.PASTE SHEET'!K1012)</f>
        <v/>
      </c>
      <c s="50" t="str">
        <f>IF('S.D.PASTE SHEET'!L1012="","",'S.D.PASTE SHEET'!L1012)</f>
        <v/>
      </c>
      <c s="50" t="str">
        <f>IF('S.D.PASTE SHEET'!M1012="","",'S.D.PASTE SHEET'!M1012)</f>
        <v/>
      </c>
      <c s="50" t="str">
        <f>IF('S.D.PASTE SHEET'!N1012="","",'S.D.PASTE SHEET'!N1012)</f>
        <v/>
      </c>
      <c s="50" t="str">
        <f>IF('S.D.PASTE SHEET'!O1012="","",'S.D.PASTE SHEET'!O1012)</f>
        <v/>
      </c>
      <c s="50" t="str">
        <f>IF('S.D.PASTE SHEET'!P1012="","",'S.D.PASTE SHEET'!P1012)</f>
        <v/>
      </c>
      <c s="50" t="str">
        <f>IF('S.D.PASTE SHEET'!Q1012="","",'S.D.PASTE SHEET'!Q1012)</f>
        <v/>
      </c>
      <c s="50" t="str">
        <f>IF('S.D.PASTE SHEET'!R1012="","",'S.D.PASTE SHEET'!R1012)</f>
        <v/>
      </c>
      <c s="50" t="str">
        <f>IF('S.D.PASTE SHEET'!S1012="","",'S.D.PASTE SHEET'!S1012)</f>
        <v/>
      </c>
      <c s="50" t="str">
        <f>IF('S.D.PASTE SHEET'!T1012="","",'S.D.PASTE SHEET'!T1012)</f>
        <v/>
      </c>
      <c s="50" t="str">
        <f>IF('S.D.PASTE SHEET'!U1012="","",'S.D.PASTE SHEET'!U1012)</f>
        <v/>
      </c>
      <c s="50" t="str">
        <f>IF('S.D.PASTE SHEET'!V1012="","",'S.D.PASTE SHEET'!V1012)</f>
        <v/>
      </c>
      <c s="50" t="str">
        <f>IF('S.D.PASTE SHEET'!W1012="","",'S.D.PASTE SHEET'!W1012)</f>
        <v/>
      </c>
      <c s="50" t="str">
        <f>IF('S.D.PASTE SHEET'!X1012="","",'S.D.PASTE SHEET'!X1012)</f>
        <v/>
      </c>
      <c s="50" t="str">
        <f>IF('S.D.PASTE SHEET'!Y1012="","",'S.D.PASTE SHEET'!Y1012)</f>
        <v/>
      </c>
      <c s="50" t="str">
        <f>IF('S.D.PASTE SHEET'!Z1012="","",'S.D.PASTE SHEET'!Z1012)</f>
        <v/>
      </c>
      <c s="50" t="str">
        <f>IF('S.D.PASTE SHEET'!AA1012="","",'S.D.PASTE SHEET'!AA1012)</f>
        <v/>
      </c>
      <c s="50" t="str">
        <f>IF('S.D.PASTE SHEET'!AB1012="","",'S.D.PASTE SHEET'!AB1012)</f>
        <v/>
      </c>
      <c s="50" t="str">
        <f>IF('S.D.PASTE SHEET'!AC1012="","",'S.D.PASTE SHEET'!AC1012)</f>
        <v/>
      </c>
      <c s="50" t="str">
        <f>IF('S.D.PASTE SHEET'!AD1012="","",'S.D.PASTE SHEET'!AD1012)</f>
        <v/>
      </c>
      <c s="52"/>
      <c s="48" t="str">
        <f>IF(AK1012="","",IF(AK1012&gt;0,COUNT($AG$2:AG1012),""))</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IF(BC1012="","",IF(BC1012&gt;0,COUNT($AY$2:AY1012),""))</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13" spans="1:66" ht="15.75" customHeight="1">
      <c r="A1013" s="50" t="str">
        <f>IF('S.D.PASTE SHEET'!A1013="","",'S.D.PASTE SHEET'!A1013)</f>
        <v/>
      </c>
      <c s="50" t="str">
        <f>IF('S.D.PASTE SHEET'!B1013="","",'S.D.PASTE SHEET'!B1013)</f>
        <v/>
      </c>
      <c s="50" t="str">
        <f>IF('S.D.PASTE SHEET'!C1013="","",'S.D.PASTE SHEET'!C1013)</f>
        <v/>
      </c>
      <c s="51" t="str">
        <f>IF('S.D.PASTE SHEET'!D1013="","",'S.D.PASTE SHEET'!D1013)</f>
        <v/>
      </c>
      <c s="50" t="str">
        <f>IF('S.D.PASTE SHEET'!E1013="","",UPPER('S.D.PASTE SHEET'!E1013))</f>
        <v/>
      </c>
      <c s="50" t="str">
        <f>IF('S.D.PASTE SHEET'!F1013="","",'S.D.PASTE SHEET'!F1013)</f>
        <v/>
      </c>
      <c s="50" t="str">
        <f>IF('S.D.PASTE SHEET'!G1013="","",UPPER('S.D.PASTE SHEET'!G1013))</f>
        <v/>
      </c>
      <c s="50" t="str">
        <f>IF('S.D.PASTE SHEET'!H1013="","",UPPER('S.D.PASTE SHEET'!H1013))</f>
        <v/>
      </c>
      <c s="50" t="str">
        <f>IF('S.D.PASTE SHEET'!I1013="","",'S.D.PASTE SHEET'!I1013)</f>
        <v/>
      </c>
      <c s="51" t="str">
        <f>IF('S.D.PASTE SHEET'!J1013="","",'S.D.PASTE SHEET'!J1013)</f>
        <v/>
      </c>
      <c s="50" t="str">
        <f>IF('S.D.PASTE SHEET'!K1013="","",'S.D.PASTE SHEET'!K1013)</f>
        <v/>
      </c>
      <c s="50" t="str">
        <f>IF('S.D.PASTE SHEET'!L1013="","",'S.D.PASTE SHEET'!L1013)</f>
        <v/>
      </c>
      <c s="50" t="str">
        <f>IF('S.D.PASTE SHEET'!M1013="","",'S.D.PASTE SHEET'!M1013)</f>
        <v/>
      </c>
      <c s="50" t="str">
        <f>IF('S.D.PASTE SHEET'!N1013="","",'S.D.PASTE SHEET'!N1013)</f>
        <v/>
      </c>
      <c s="50" t="str">
        <f>IF('S.D.PASTE SHEET'!O1013="","",'S.D.PASTE SHEET'!O1013)</f>
        <v/>
      </c>
      <c s="50" t="str">
        <f>IF('S.D.PASTE SHEET'!P1013="","",'S.D.PASTE SHEET'!P1013)</f>
        <v/>
      </c>
      <c s="50" t="str">
        <f>IF('S.D.PASTE SHEET'!Q1013="","",'S.D.PASTE SHEET'!Q1013)</f>
        <v/>
      </c>
      <c s="50" t="str">
        <f>IF('S.D.PASTE SHEET'!R1013="","",'S.D.PASTE SHEET'!R1013)</f>
        <v/>
      </c>
      <c s="50" t="str">
        <f>IF('S.D.PASTE SHEET'!S1013="","",'S.D.PASTE SHEET'!S1013)</f>
        <v/>
      </c>
      <c s="50" t="str">
        <f>IF('S.D.PASTE SHEET'!T1013="","",'S.D.PASTE SHEET'!T1013)</f>
        <v/>
      </c>
      <c s="50" t="str">
        <f>IF('S.D.PASTE SHEET'!U1013="","",'S.D.PASTE SHEET'!U1013)</f>
        <v/>
      </c>
      <c s="50" t="str">
        <f>IF('S.D.PASTE SHEET'!V1013="","",'S.D.PASTE SHEET'!V1013)</f>
        <v/>
      </c>
      <c s="50" t="str">
        <f>IF('S.D.PASTE SHEET'!W1013="","",'S.D.PASTE SHEET'!W1013)</f>
        <v/>
      </c>
      <c s="50" t="str">
        <f>IF('S.D.PASTE SHEET'!X1013="","",'S.D.PASTE SHEET'!X1013)</f>
        <v/>
      </c>
      <c s="50" t="str">
        <f>IF('S.D.PASTE SHEET'!Y1013="","",'S.D.PASTE SHEET'!Y1013)</f>
        <v/>
      </c>
      <c s="50" t="str">
        <f>IF('S.D.PASTE SHEET'!Z1013="","",'S.D.PASTE SHEET'!Z1013)</f>
        <v/>
      </c>
      <c s="50" t="str">
        <f>IF('S.D.PASTE SHEET'!AA1013="","",'S.D.PASTE SHEET'!AA1013)</f>
        <v/>
      </c>
      <c s="50" t="str">
        <f>IF('S.D.PASTE SHEET'!AB1013="","",'S.D.PASTE SHEET'!AB1013)</f>
        <v/>
      </c>
      <c s="50" t="str">
        <f>IF('S.D.PASTE SHEET'!AC1013="","",'S.D.PASTE SHEET'!AC1013)</f>
        <v/>
      </c>
      <c s="50" t="str">
        <f>IF('S.D.PASTE SHEET'!AD1013="","",'S.D.PASTE SHEET'!AD1013)</f>
        <v/>
      </c>
      <c s="52"/>
      <c s="48" t="str">
        <f>IF(AK1013="","",IF(AK1013&gt;0,COUNT($AG$2:AG1013),""))</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IF(BC1013="","",IF(BC1013&gt;0,COUNT($AY$2:AY1013),""))</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14" spans="1:66" ht="15.75" customHeight="1">
      <c r="A1014" s="50" t="str">
        <f>IF('S.D.PASTE SHEET'!A1014="","",'S.D.PASTE SHEET'!A1014)</f>
        <v/>
      </c>
      <c s="50" t="str">
        <f>IF('S.D.PASTE SHEET'!B1014="","",'S.D.PASTE SHEET'!B1014)</f>
        <v/>
      </c>
      <c s="50" t="str">
        <f>IF('S.D.PASTE SHEET'!C1014="","",'S.D.PASTE SHEET'!C1014)</f>
        <v/>
      </c>
      <c s="51" t="str">
        <f>IF('S.D.PASTE SHEET'!D1014="","",'S.D.PASTE SHEET'!D1014)</f>
        <v/>
      </c>
      <c s="50" t="str">
        <f>IF('S.D.PASTE SHEET'!E1014="","",UPPER('S.D.PASTE SHEET'!E1014))</f>
        <v/>
      </c>
      <c s="50" t="str">
        <f>IF('S.D.PASTE SHEET'!F1014="","",'S.D.PASTE SHEET'!F1014)</f>
        <v/>
      </c>
      <c s="50" t="str">
        <f>IF('S.D.PASTE SHEET'!G1014="","",UPPER('S.D.PASTE SHEET'!G1014))</f>
        <v/>
      </c>
      <c s="50" t="str">
        <f>IF('S.D.PASTE SHEET'!H1014="","",UPPER('S.D.PASTE SHEET'!H1014))</f>
        <v/>
      </c>
      <c s="50" t="str">
        <f>IF('S.D.PASTE SHEET'!I1014="","",'S.D.PASTE SHEET'!I1014)</f>
        <v/>
      </c>
      <c s="51" t="str">
        <f>IF('S.D.PASTE SHEET'!J1014="","",'S.D.PASTE SHEET'!J1014)</f>
        <v/>
      </c>
      <c s="50" t="str">
        <f>IF('S.D.PASTE SHEET'!K1014="","",'S.D.PASTE SHEET'!K1014)</f>
        <v/>
      </c>
      <c s="50" t="str">
        <f>IF('S.D.PASTE SHEET'!L1014="","",'S.D.PASTE SHEET'!L1014)</f>
        <v/>
      </c>
      <c s="50" t="str">
        <f>IF('S.D.PASTE SHEET'!M1014="","",'S.D.PASTE SHEET'!M1014)</f>
        <v/>
      </c>
      <c s="50" t="str">
        <f>IF('S.D.PASTE SHEET'!N1014="","",'S.D.PASTE SHEET'!N1014)</f>
        <v/>
      </c>
      <c s="50" t="str">
        <f>IF('S.D.PASTE SHEET'!O1014="","",'S.D.PASTE SHEET'!O1014)</f>
        <v/>
      </c>
      <c s="50" t="str">
        <f>IF('S.D.PASTE SHEET'!P1014="","",'S.D.PASTE SHEET'!P1014)</f>
        <v/>
      </c>
      <c s="50" t="str">
        <f>IF('S.D.PASTE SHEET'!Q1014="","",'S.D.PASTE SHEET'!Q1014)</f>
        <v/>
      </c>
      <c s="50" t="str">
        <f>IF('S.D.PASTE SHEET'!R1014="","",'S.D.PASTE SHEET'!R1014)</f>
        <v/>
      </c>
      <c s="50" t="str">
        <f>IF('S.D.PASTE SHEET'!S1014="","",'S.D.PASTE SHEET'!S1014)</f>
        <v/>
      </c>
      <c s="50" t="str">
        <f>IF('S.D.PASTE SHEET'!T1014="","",'S.D.PASTE SHEET'!T1014)</f>
        <v/>
      </c>
      <c s="50" t="str">
        <f>IF('S.D.PASTE SHEET'!U1014="","",'S.D.PASTE SHEET'!U1014)</f>
        <v/>
      </c>
      <c s="50" t="str">
        <f>IF('S.D.PASTE SHEET'!V1014="","",'S.D.PASTE SHEET'!V1014)</f>
        <v/>
      </c>
      <c s="50" t="str">
        <f>IF('S.D.PASTE SHEET'!W1014="","",'S.D.PASTE SHEET'!W1014)</f>
        <v/>
      </c>
      <c s="50" t="str">
        <f>IF('S.D.PASTE SHEET'!X1014="","",'S.D.PASTE SHEET'!X1014)</f>
        <v/>
      </c>
      <c s="50" t="str">
        <f>IF('S.D.PASTE SHEET'!Y1014="","",'S.D.PASTE SHEET'!Y1014)</f>
        <v/>
      </c>
      <c s="50" t="str">
        <f>IF('S.D.PASTE SHEET'!Z1014="","",'S.D.PASTE SHEET'!Z1014)</f>
        <v/>
      </c>
      <c s="50" t="str">
        <f>IF('S.D.PASTE SHEET'!AA1014="","",'S.D.PASTE SHEET'!AA1014)</f>
        <v/>
      </c>
      <c s="50" t="str">
        <f>IF('S.D.PASTE SHEET'!AB1014="","",'S.D.PASTE SHEET'!AB1014)</f>
        <v/>
      </c>
      <c s="50" t="str">
        <f>IF('S.D.PASTE SHEET'!AC1014="","",'S.D.PASTE SHEET'!AC1014)</f>
        <v/>
      </c>
      <c s="50" t="str">
        <f>IF('S.D.PASTE SHEET'!AD1014="","",'S.D.PASTE SHEET'!AD1014)</f>
        <v/>
      </c>
      <c s="52"/>
      <c s="48" t="str">
        <f>IF(AK1014="","",IF(AK1014&gt;0,COUNT($AG$2:AG1014),""))</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IF(BC1014="","",IF(BC1014&gt;0,COUNT($AY$2:AY1014),""))</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15" spans="1:66" ht="15.75" customHeight="1">
      <c r="A1015" s="50" t="str">
        <f>IF('S.D.PASTE SHEET'!A1015="","",'S.D.PASTE SHEET'!A1015)</f>
        <v/>
      </c>
      <c s="50" t="str">
        <f>IF('S.D.PASTE SHEET'!B1015="","",'S.D.PASTE SHEET'!B1015)</f>
        <v/>
      </c>
      <c s="50" t="str">
        <f>IF('S.D.PASTE SHEET'!C1015="","",'S.D.PASTE SHEET'!C1015)</f>
        <v/>
      </c>
      <c s="51" t="str">
        <f>IF('S.D.PASTE SHEET'!D1015="","",'S.D.PASTE SHEET'!D1015)</f>
        <v/>
      </c>
      <c s="50" t="str">
        <f>IF('S.D.PASTE SHEET'!E1015="","",UPPER('S.D.PASTE SHEET'!E1015))</f>
        <v/>
      </c>
      <c s="50" t="str">
        <f>IF('S.D.PASTE SHEET'!F1015="","",'S.D.PASTE SHEET'!F1015)</f>
        <v/>
      </c>
      <c s="50" t="str">
        <f>IF('S.D.PASTE SHEET'!G1015="","",UPPER('S.D.PASTE SHEET'!G1015))</f>
        <v/>
      </c>
      <c s="50" t="str">
        <f>IF('S.D.PASTE SHEET'!H1015="","",UPPER('S.D.PASTE SHEET'!H1015))</f>
        <v/>
      </c>
      <c s="50" t="str">
        <f>IF('S.D.PASTE SHEET'!I1015="","",'S.D.PASTE SHEET'!I1015)</f>
        <v/>
      </c>
      <c s="51" t="str">
        <f>IF('S.D.PASTE SHEET'!J1015="","",'S.D.PASTE SHEET'!J1015)</f>
        <v/>
      </c>
      <c s="50" t="str">
        <f>IF('S.D.PASTE SHEET'!K1015="","",'S.D.PASTE SHEET'!K1015)</f>
        <v/>
      </c>
      <c s="50" t="str">
        <f>IF('S.D.PASTE SHEET'!L1015="","",'S.D.PASTE SHEET'!L1015)</f>
        <v/>
      </c>
      <c s="50" t="str">
        <f>IF('S.D.PASTE SHEET'!M1015="","",'S.D.PASTE SHEET'!M1015)</f>
        <v/>
      </c>
      <c s="50" t="str">
        <f>IF('S.D.PASTE SHEET'!N1015="","",'S.D.PASTE SHEET'!N1015)</f>
        <v/>
      </c>
      <c s="50" t="str">
        <f>IF('S.D.PASTE SHEET'!O1015="","",'S.D.PASTE SHEET'!O1015)</f>
        <v/>
      </c>
      <c s="50" t="str">
        <f>IF('S.D.PASTE SHEET'!P1015="","",'S.D.PASTE SHEET'!P1015)</f>
        <v/>
      </c>
      <c s="50" t="str">
        <f>IF('S.D.PASTE SHEET'!Q1015="","",'S.D.PASTE SHEET'!Q1015)</f>
        <v/>
      </c>
      <c s="50" t="str">
        <f>IF('S.D.PASTE SHEET'!R1015="","",'S.D.PASTE SHEET'!R1015)</f>
        <v/>
      </c>
      <c s="50" t="str">
        <f>IF('S.D.PASTE SHEET'!S1015="","",'S.D.PASTE SHEET'!S1015)</f>
        <v/>
      </c>
      <c s="50" t="str">
        <f>IF('S.D.PASTE SHEET'!T1015="","",'S.D.PASTE SHEET'!T1015)</f>
        <v/>
      </c>
      <c s="50" t="str">
        <f>IF('S.D.PASTE SHEET'!U1015="","",'S.D.PASTE SHEET'!U1015)</f>
        <v/>
      </c>
      <c s="50" t="str">
        <f>IF('S.D.PASTE SHEET'!V1015="","",'S.D.PASTE SHEET'!V1015)</f>
        <v/>
      </c>
      <c s="50" t="str">
        <f>IF('S.D.PASTE SHEET'!W1015="","",'S.D.PASTE SHEET'!W1015)</f>
        <v/>
      </c>
      <c s="50" t="str">
        <f>IF('S.D.PASTE SHEET'!X1015="","",'S.D.PASTE SHEET'!X1015)</f>
        <v/>
      </c>
      <c s="50" t="str">
        <f>IF('S.D.PASTE SHEET'!Y1015="","",'S.D.PASTE SHEET'!Y1015)</f>
        <v/>
      </c>
      <c s="50" t="str">
        <f>IF('S.D.PASTE SHEET'!Z1015="","",'S.D.PASTE SHEET'!Z1015)</f>
        <v/>
      </c>
      <c s="50" t="str">
        <f>IF('S.D.PASTE SHEET'!AA1015="","",'S.D.PASTE SHEET'!AA1015)</f>
        <v/>
      </c>
      <c s="50" t="str">
        <f>IF('S.D.PASTE SHEET'!AB1015="","",'S.D.PASTE SHEET'!AB1015)</f>
        <v/>
      </c>
      <c s="50" t="str">
        <f>IF('S.D.PASTE SHEET'!AC1015="","",'S.D.PASTE SHEET'!AC1015)</f>
        <v/>
      </c>
      <c s="50" t="str">
        <f>IF('S.D.PASTE SHEET'!AD1015="","",'S.D.PASTE SHEET'!AD1015)</f>
        <v/>
      </c>
      <c s="52"/>
      <c s="48" t="str">
        <f>IF(AK1015="","",IF(AK1015&gt;0,COUNT($AG$2:AG1015),""))</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IF(BC1015="","",IF(BC1015&gt;0,COUNT($AY$2:AY1015),""))</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16" spans="1:66" ht="15.75" customHeight="1">
      <c r="A1016" s="50" t="str">
        <f>IF('S.D.PASTE SHEET'!A1016="","",'S.D.PASTE SHEET'!A1016)</f>
        <v/>
      </c>
      <c s="50" t="str">
        <f>IF('S.D.PASTE SHEET'!B1016="","",'S.D.PASTE SHEET'!B1016)</f>
        <v/>
      </c>
      <c s="50" t="str">
        <f>IF('S.D.PASTE SHEET'!C1016="","",'S.D.PASTE SHEET'!C1016)</f>
        <v/>
      </c>
      <c s="51" t="str">
        <f>IF('S.D.PASTE SHEET'!D1016="","",'S.D.PASTE SHEET'!D1016)</f>
        <v/>
      </c>
      <c s="50" t="str">
        <f>IF('S.D.PASTE SHEET'!E1016="","",UPPER('S.D.PASTE SHEET'!E1016))</f>
        <v/>
      </c>
      <c s="50" t="str">
        <f>IF('S.D.PASTE SHEET'!F1016="","",'S.D.PASTE SHEET'!F1016)</f>
        <v/>
      </c>
      <c s="50" t="str">
        <f>IF('S.D.PASTE SHEET'!G1016="","",UPPER('S.D.PASTE SHEET'!G1016))</f>
        <v/>
      </c>
      <c s="50" t="str">
        <f>IF('S.D.PASTE SHEET'!H1016="","",UPPER('S.D.PASTE SHEET'!H1016))</f>
        <v/>
      </c>
      <c s="50" t="str">
        <f>IF('S.D.PASTE SHEET'!I1016="","",'S.D.PASTE SHEET'!I1016)</f>
        <v/>
      </c>
      <c s="51" t="str">
        <f>IF('S.D.PASTE SHEET'!J1016="","",'S.D.PASTE SHEET'!J1016)</f>
        <v/>
      </c>
      <c s="50" t="str">
        <f>IF('S.D.PASTE SHEET'!K1016="","",'S.D.PASTE SHEET'!K1016)</f>
        <v/>
      </c>
      <c s="50" t="str">
        <f>IF('S.D.PASTE SHEET'!L1016="","",'S.D.PASTE SHEET'!L1016)</f>
        <v/>
      </c>
      <c s="50" t="str">
        <f>IF('S.D.PASTE SHEET'!M1016="","",'S.D.PASTE SHEET'!M1016)</f>
        <v/>
      </c>
      <c s="50" t="str">
        <f>IF('S.D.PASTE SHEET'!N1016="","",'S.D.PASTE SHEET'!N1016)</f>
        <v/>
      </c>
      <c s="50" t="str">
        <f>IF('S.D.PASTE SHEET'!O1016="","",'S.D.PASTE SHEET'!O1016)</f>
        <v/>
      </c>
      <c s="50" t="str">
        <f>IF('S.D.PASTE SHEET'!P1016="","",'S.D.PASTE SHEET'!P1016)</f>
        <v/>
      </c>
      <c s="50" t="str">
        <f>IF('S.D.PASTE SHEET'!Q1016="","",'S.D.PASTE SHEET'!Q1016)</f>
        <v/>
      </c>
      <c s="50" t="str">
        <f>IF('S.D.PASTE SHEET'!R1016="","",'S.D.PASTE SHEET'!R1016)</f>
        <v/>
      </c>
      <c s="50" t="str">
        <f>IF('S.D.PASTE SHEET'!S1016="","",'S.D.PASTE SHEET'!S1016)</f>
        <v/>
      </c>
      <c s="50" t="str">
        <f>IF('S.D.PASTE SHEET'!T1016="","",'S.D.PASTE SHEET'!T1016)</f>
        <v/>
      </c>
      <c s="50" t="str">
        <f>IF('S.D.PASTE SHEET'!U1016="","",'S.D.PASTE SHEET'!U1016)</f>
        <v/>
      </c>
      <c s="50" t="str">
        <f>IF('S.D.PASTE SHEET'!V1016="","",'S.D.PASTE SHEET'!V1016)</f>
        <v/>
      </c>
      <c s="50" t="str">
        <f>IF('S.D.PASTE SHEET'!W1016="","",'S.D.PASTE SHEET'!W1016)</f>
        <v/>
      </c>
      <c s="50" t="str">
        <f>IF('S.D.PASTE SHEET'!X1016="","",'S.D.PASTE SHEET'!X1016)</f>
        <v/>
      </c>
      <c s="50" t="str">
        <f>IF('S.D.PASTE SHEET'!Y1016="","",'S.D.PASTE SHEET'!Y1016)</f>
        <v/>
      </c>
      <c s="50" t="str">
        <f>IF('S.D.PASTE SHEET'!Z1016="","",'S.D.PASTE SHEET'!Z1016)</f>
        <v/>
      </c>
      <c s="50" t="str">
        <f>IF('S.D.PASTE SHEET'!AA1016="","",'S.D.PASTE SHEET'!AA1016)</f>
        <v/>
      </c>
      <c s="50" t="str">
        <f>IF('S.D.PASTE SHEET'!AB1016="","",'S.D.PASTE SHEET'!AB1016)</f>
        <v/>
      </c>
      <c s="50" t="str">
        <f>IF('S.D.PASTE SHEET'!AC1016="","",'S.D.PASTE SHEET'!AC1016)</f>
        <v/>
      </c>
      <c s="50" t="str">
        <f>IF('S.D.PASTE SHEET'!AD1016="","",'S.D.PASTE SHEET'!AD1016)</f>
        <v/>
      </c>
      <c s="52"/>
      <c s="48" t="str">
        <f>IF(AK1016="","",IF(AK1016&gt;0,COUNT($AG$2:AG1016),""))</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IF(BC1016="","",IF(BC1016&gt;0,COUNT($AY$2:AY1016),""))</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17" spans="1:66" ht="15.75" customHeight="1">
      <c r="A1017" s="50" t="str">
        <f>IF('S.D.PASTE SHEET'!A1017="","",'S.D.PASTE SHEET'!A1017)</f>
        <v/>
      </c>
      <c s="50" t="str">
        <f>IF('S.D.PASTE SHEET'!B1017="","",'S.D.PASTE SHEET'!B1017)</f>
        <v/>
      </c>
      <c s="50" t="str">
        <f>IF('S.D.PASTE SHEET'!C1017="","",'S.D.PASTE SHEET'!C1017)</f>
        <v/>
      </c>
      <c s="51" t="str">
        <f>IF('S.D.PASTE SHEET'!D1017="","",'S.D.PASTE SHEET'!D1017)</f>
        <v/>
      </c>
      <c s="50" t="str">
        <f>IF('S.D.PASTE SHEET'!E1017="","",UPPER('S.D.PASTE SHEET'!E1017))</f>
        <v/>
      </c>
      <c s="50" t="str">
        <f>IF('S.D.PASTE SHEET'!F1017="","",'S.D.PASTE SHEET'!F1017)</f>
        <v/>
      </c>
      <c s="50" t="str">
        <f>IF('S.D.PASTE SHEET'!G1017="","",UPPER('S.D.PASTE SHEET'!G1017))</f>
        <v/>
      </c>
      <c s="50" t="str">
        <f>IF('S.D.PASTE SHEET'!H1017="","",UPPER('S.D.PASTE SHEET'!H1017))</f>
        <v/>
      </c>
      <c s="50" t="str">
        <f>IF('S.D.PASTE SHEET'!I1017="","",'S.D.PASTE SHEET'!I1017)</f>
        <v/>
      </c>
      <c s="51" t="str">
        <f>IF('S.D.PASTE SHEET'!J1017="","",'S.D.PASTE SHEET'!J1017)</f>
        <v/>
      </c>
      <c s="50" t="str">
        <f>IF('S.D.PASTE SHEET'!K1017="","",'S.D.PASTE SHEET'!K1017)</f>
        <v/>
      </c>
      <c s="50" t="str">
        <f>IF('S.D.PASTE SHEET'!L1017="","",'S.D.PASTE SHEET'!L1017)</f>
        <v/>
      </c>
      <c s="50" t="str">
        <f>IF('S.D.PASTE SHEET'!M1017="","",'S.D.PASTE SHEET'!M1017)</f>
        <v/>
      </c>
      <c s="50" t="str">
        <f>IF('S.D.PASTE SHEET'!N1017="","",'S.D.PASTE SHEET'!N1017)</f>
        <v/>
      </c>
      <c s="50" t="str">
        <f>IF('S.D.PASTE SHEET'!O1017="","",'S.D.PASTE SHEET'!O1017)</f>
        <v/>
      </c>
      <c s="50" t="str">
        <f>IF('S.D.PASTE SHEET'!P1017="","",'S.D.PASTE SHEET'!P1017)</f>
        <v/>
      </c>
      <c s="50" t="str">
        <f>IF('S.D.PASTE SHEET'!Q1017="","",'S.D.PASTE SHEET'!Q1017)</f>
        <v/>
      </c>
      <c s="50" t="str">
        <f>IF('S.D.PASTE SHEET'!R1017="","",'S.D.PASTE SHEET'!R1017)</f>
        <v/>
      </c>
      <c s="50" t="str">
        <f>IF('S.D.PASTE SHEET'!S1017="","",'S.D.PASTE SHEET'!S1017)</f>
        <v/>
      </c>
      <c s="50" t="str">
        <f>IF('S.D.PASTE SHEET'!T1017="","",'S.D.PASTE SHEET'!T1017)</f>
        <v/>
      </c>
      <c s="50" t="str">
        <f>IF('S.D.PASTE SHEET'!U1017="","",'S.D.PASTE SHEET'!U1017)</f>
        <v/>
      </c>
      <c s="50" t="str">
        <f>IF('S.D.PASTE SHEET'!V1017="","",'S.D.PASTE SHEET'!V1017)</f>
        <v/>
      </c>
      <c s="50" t="str">
        <f>IF('S.D.PASTE SHEET'!W1017="","",'S.D.PASTE SHEET'!W1017)</f>
        <v/>
      </c>
      <c s="50" t="str">
        <f>IF('S.D.PASTE SHEET'!X1017="","",'S.D.PASTE SHEET'!X1017)</f>
        <v/>
      </c>
      <c s="50" t="str">
        <f>IF('S.D.PASTE SHEET'!Y1017="","",'S.D.PASTE SHEET'!Y1017)</f>
        <v/>
      </c>
      <c s="50" t="str">
        <f>IF('S.D.PASTE SHEET'!Z1017="","",'S.D.PASTE SHEET'!Z1017)</f>
        <v/>
      </c>
      <c s="50" t="str">
        <f>IF('S.D.PASTE SHEET'!AA1017="","",'S.D.PASTE SHEET'!AA1017)</f>
        <v/>
      </c>
      <c s="50" t="str">
        <f>IF('S.D.PASTE SHEET'!AB1017="","",'S.D.PASTE SHEET'!AB1017)</f>
        <v/>
      </c>
      <c s="50" t="str">
        <f>IF('S.D.PASTE SHEET'!AC1017="","",'S.D.PASTE SHEET'!AC1017)</f>
        <v/>
      </c>
      <c s="50" t="str">
        <f>IF('S.D.PASTE SHEET'!AD1017="","",'S.D.PASTE SHEET'!AD1017)</f>
        <v/>
      </c>
      <c s="52"/>
      <c s="48" t="str">
        <f>IF(AK1017="","",IF(AK1017&gt;0,COUNT($AG$2:AG1017),""))</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IF(BC1017="","",IF(BC1017&gt;0,COUNT($AY$2:AY1017),""))</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18" spans="1:66" ht="15.75" customHeight="1">
      <c r="A1018" s="50" t="str">
        <f>IF('S.D.PASTE SHEET'!A1018="","",'S.D.PASTE SHEET'!A1018)</f>
        <v/>
      </c>
      <c s="50" t="str">
        <f>IF('S.D.PASTE SHEET'!B1018="","",'S.D.PASTE SHEET'!B1018)</f>
        <v/>
      </c>
      <c s="50" t="str">
        <f>IF('S.D.PASTE SHEET'!C1018="","",'S.D.PASTE SHEET'!C1018)</f>
        <v/>
      </c>
      <c s="51" t="str">
        <f>IF('S.D.PASTE SHEET'!D1018="","",'S.D.PASTE SHEET'!D1018)</f>
        <v/>
      </c>
      <c s="50" t="str">
        <f>IF('S.D.PASTE SHEET'!E1018="","",UPPER('S.D.PASTE SHEET'!E1018))</f>
        <v/>
      </c>
      <c s="50" t="str">
        <f>IF('S.D.PASTE SHEET'!F1018="","",'S.D.PASTE SHEET'!F1018)</f>
        <v/>
      </c>
      <c s="50" t="str">
        <f>IF('S.D.PASTE SHEET'!G1018="","",UPPER('S.D.PASTE SHEET'!G1018))</f>
        <v/>
      </c>
      <c s="50" t="str">
        <f>IF('S.D.PASTE SHEET'!H1018="","",UPPER('S.D.PASTE SHEET'!H1018))</f>
        <v/>
      </c>
      <c s="50" t="str">
        <f>IF('S.D.PASTE SHEET'!I1018="","",'S.D.PASTE SHEET'!I1018)</f>
        <v/>
      </c>
      <c s="51" t="str">
        <f>IF('S.D.PASTE SHEET'!J1018="","",'S.D.PASTE SHEET'!J1018)</f>
        <v/>
      </c>
      <c s="50" t="str">
        <f>IF('S.D.PASTE SHEET'!K1018="","",'S.D.PASTE SHEET'!K1018)</f>
        <v/>
      </c>
      <c s="50" t="str">
        <f>IF('S.D.PASTE SHEET'!L1018="","",'S.D.PASTE SHEET'!L1018)</f>
        <v/>
      </c>
      <c s="50" t="str">
        <f>IF('S.D.PASTE SHEET'!M1018="","",'S.D.PASTE SHEET'!M1018)</f>
        <v/>
      </c>
      <c s="50" t="str">
        <f>IF('S.D.PASTE SHEET'!N1018="","",'S.D.PASTE SHEET'!N1018)</f>
        <v/>
      </c>
      <c s="50" t="str">
        <f>IF('S.D.PASTE SHEET'!O1018="","",'S.D.PASTE SHEET'!O1018)</f>
        <v/>
      </c>
      <c s="50" t="str">
        <f>IF('S.D.PASTE SHEET'!P1018="","",'S.D.PASTE SHEET'!P1018)</f>
        <v/>
      </c>
      <c s="50" t="str">
        <f>IF('S.D.PASTE SHEET'!Q1018="","",'S.D.PASTE SHEET'!Q1018)</f>
        <v/>
      </c>
      <c s="50" t="str">
        <f>IF('S.D.PASTE SHEET'!R1018="","",'S.D.PASTE SHEET'!R1018)</f>
        <v/>
      </c>
      <c s="50" t="str">
        <f>IF('S.D.PASTE SHEET'!S1018="","",'S.D.PASTE SHEET'!S1018)</f>
        <v/>
      </c>
      <c s="50" t="str">
        <f>IF('S.D.PASTE SHEET'!T1018="","",'S.D.PASTE SHEET'!T1018)</f>
        <v/>
      </c>
      <c s="50" t="str">
        <f>IF('S.D.PASTE SHEET'!U1018="","",'S.D.PASTE SHEET'!U1018)</f>
        <v/>
      </c>
      <c s="50" t="str">
        <f>IF('S.D.PASTE SHEET'!V1018="","",'S.D.PASTE SHEET'!V1018)</f>
        <v/>
      </c>
      <c s="50" t="str">
        <f>IF('S.D.PASTE SHEET'!W1018="","",'S.D.PASTE SHEET'!W1018)</f>
        <v/>
      </c>
      <c s="50" t="str">
        <f>IF('S.D.PASTE SHEET'!X1018="","",'S.D.PASTE SHEET'!X1018)</f>
        <v/>
      </c>
      <c s="50" t="str">
        <f>IF('S.D.PASTE SHEET'!Y1018="","",'S.D.PASTE SHEET'!Y1018)</f>
        <v/>
      </c>
      <c s="50" t="str">
        <f>IF('S.D.PASTE SHEET'!Z1018="","",'S.D.PASTE SHEET'!Z1018)</f>
        <v/>
      </c>
      <c s="50" t="str">
        <f>IF('S.D.PASTE SHEET'!AA1018="","",'S.D.PASTE SHEET'!AA1018)</f>
        <v/>
      </c>
      <c s="50" t="str">
        <f>IF('S.D.PASTE SHEET'!AB1018="","",'S.D.PASTE SHEET'!AB1018)</f>
        <v/>
      </c>
      <c s="50" t="str">
        <f>IF('S.D.PASTE SHEET'!AC1018="","",'S.D.PASTE SHEET'!AC1018)</f>
        <v/>
      </c>
      <c s="50" t="str">
        <f>IF('S.D.PASTE SHEET'!AD1018="","",'S.D.PASTE SHEET'!AD1018)</f>
        <v/>
      </c>
      <c s="52"/>
      <c s="48" t="str">
        <f>IF(AK1018="","",IF(AK1018&gt;0,COUNT($AG$2:AG1018),""))</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IF(BC1018="","",IF(BC1018&gt;0,COUNT($AY$2:AY1018),""))</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19" spans="1:66" ht="15.75" customHeight="1">
      <c r="A1019" s="50" t="str">
        <f>IF('S.D.PASTE SHEET'!A1019="","",'S.D.PASTE SHEET'!A1019)</f>
        <v/>
      </c>
      <c s="50" t="str">
        <f>IF('S.D.PASTE SHEET'!B1019="","",'S.D.PASTE SHEET'!B1019)</f>
        <v/>
      </c>
      <c s="50" t="str">
        <f>IF('S.D.PASTE SHEET'!C1019="","",'S.D.PASTE SHEET'!C1019)</f>
        <v/>
      </c>
      <c s="51" t="str">
        <f>IF('S.D.PASTE SHEET'!D1019="","",'S.D.PASTE SHEET'!D1019)</f>
        <v/>
      </c>
      <c s="50" t="str">
        <f>IF('S.D.PASTE SHEET'!E1019="","",UPPER('S.D.PASTE SHEET'!E1019))</f>
        <v/>
      </c>
      <c s="50" t="str">
        <f>IF('S.D.PASTE SHEET'!F1019="","",'S.D.PASTE SHEET'!F1019)</f>
        <v/>
      </c>
      <c s="50" t="str">
        <f>IF('S.D.PASTE SHEET'!G1019="","",UPPER('S.D.PASTE SHEET'!G1019))</f>
        <v/>
      </c>
      <c s="50" t="str">
        <f>IF('S.D.PASTE SHEET'!H1019="","",UPPER('S.D.PASTE SHEET'!H1019))</f>
        <v/>
      </c>
      <c s="50" t="str">
        <f>IF('S.D.PASTE SHEET'!I1019="","",'S.D.PASTE SHEET'!I1019)</f>
        <v/>
      </c>
      <c s="51" t="str">
        <f>IF('S.D.PASTE SHEET'!J1019="","",'S.D.PASTE SHEET'!J1019)</f>
        <v/>
      </c>
      <c s="50" t="str">
        <f>IF('S.D.PASTE SHEET'!K1019="","",'S.D.PASTE SHEET'!K1019)</f>
        <v/>
      </c>
      <c s="50" t="str">
        <f>IF('S.D.PASTE SHEET'!L1019="","",'S.D.PASTE SHEET'!L1019)</f>
        <v/>
      </c>
      <c s="50" t="str">
        <f>IF('S.D.PASTE SHEET'!M1019="","",'S.D.PASTE SHEET'!M1019)</f>
        <v/>
      </c>
      <c s="50" t="str">
        <f>IF('S.D.PASTE SHEET'!N1019="","",'S.D.PASTE SHEET'!N1019)</f>
        <v/>
      </c>
      <c s="50" t="str">
        <f>IF('S.D.PASTE SHEET'!O1019="","",'S.D.PASTE SHEET'!O1019)</f>
        <v/>
      </c>
      <c s="50" t="str">
        <f>IF('S.D.PASTE SHEET'!P1019="","",'S.D.PASTE SHEET'!P1019)</f>
        <v/>
      </c>
      <c s="50" t="str">
        <f>IF('S.D.PASTE SHEET'!Q1019="","",'S.D.PASTE SHEET'!Q1019)</f>
        <v/>
      </c>
      <c s="50" t="str">
        <f>IF('S.D.PASTE SHEET'!R1019="","",'S.D.PASTE SHEET'!R1019)</f>
        <v/>
      </c>
      <c s="50" t="str">
        <f>IF('S.D.PASTE SHEET'!S1019="","",'S.D.PASTE SHEET'!S1019)</f>
        <v/>
      </c>
      <c s="50" t="str">
        <f>IF('S.D.PASTE SHEET'!T1019="","",'S.D.PASTE SHEET'!T1019)</f>
        <v/>
      </c>
      <c s="50" t="str">
        <f>IF('S.D.PASTE SHEET'!U1019="","",'S.D.PASTE SHEET'!U1019)</f>
        <v/>
      </c>
      <c s="50" t="str">
        <f>IF('S.D.PASTE SHEET'!V1019="","",'S.D.PASTE SHEET'!V1019)</f>
        <v/>
      </c>
      <c s="50" t="str">
        <f>IF('S.D.PASTE SHEET'!W1019="","",'S.D.PASTE SHEET'!W1019)</f>
        <v/>
      </c>
      <c s="50" t="str">
        <f>IF('S.D.PASTE SHEET'!X1019="","",'S.D.PASTE SHEET'!X1019)</f>
        <v/>
      </c>
      <c s="50" t="str">
        <f>IF('S.D.PASTE SHEET'!Y1019="","",'S.D.PASTE SHEET'!Y1019)</f>
        <v/>
      </c>
      <c s="50" t="str">
        <f>IF('S.D.PASTE SHEET'!Z1019="","",'S.D.PASTE SHEET'!Z1019)</f>
        <v/>
      </c>
      <c s="50" t="str">
        <f>IF('S.D.PASTE SHEET'!AA1019="","",'S.D.PASTE SHEET'!AA1019)</f>
        <v/>
      </c>
      <c s="50" t="str">
        <f>IF('S.D.PASTE SHEET'!AB1019="","",'S.D.PASTE SHEET'!AB1019)</f>
        <v/>
      </c>
      <c s="50" t="str">
        <f>IF('S.D.PASTE SHEET'!AC1019="","",'S.D.PASTE SHEET'!AC1019)</f>
        <v/>
      </c>
      <c s="50" t="str">
        <f>IF('S.D.PASTE SHEET'!AD1019="","",'S.D.PASTE SHEET'!AD1019)</f>
        <v/>
      </c>
      <c s="52"/>
      <c s="48" t="str">
        <f>IF(AK1019="","",IF(AK1019&gt;0,COUNT($AG$2:AG1019),""))</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IF(BC1019="","",IF(BC1019&gt;0,COUNT($AY$2:AY1019),""))</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20" spans="1:66" ht="15.75" customHeight="1">
      <c r="A1020" s="50" t="str">
        <f>IF('S.D.PASTE SHEET'!A1020="","",'S.D.PASTE SHEET'!A1020)</f>
        <v/>
      </c>
      <c s="50" t="str">
        <f>IF('S.D.PASTE SHEET'!B1020="","",'S.D.PASTE SHEET'!B1020)</f>
        <v/>
      </c>
      <c s="50" t="str">
        <f>IF('S.D.PASTE SHEET'!C1020="","",'S.D.PASTE SHEET'!C1020)</f>
        <v/>
      </c>
      <c s="51" t="str">
        <f>IF('S.D.PASTE SHEET'!D1020="","",'S.D.PASTE SHEET'!D1020)</f>
        <v/>
      </c>
      <c s="50" t="str">
        <f>IF('S.D.PASTE SHEET'!E1020="","",UPPER('S.D.PASTE SHEET'!E1020))</f>
        <v/>
      </c>
      <c s="50" t="str">
        <f>IF('S.D.PASTE SHEET'!F1020="","",'S.D.PASTE SHEET'!F1020)</f>
        <v/>
      </c>
      <c s="50" t="str">
        <f>IF('S.D.PASTE SHEET'!G1020="","",UPPER('S.D.PASTE SHEET'!G1020))</f>
        <v/>
      </c>
      <c s="50" t="str">
        <f>IF('S.D.PASTE SHEET'!H1020="","",UPPER('S.D.PASTE SHEET'!H1020))</f>
        <v/>
      </c>
      <c s="50" t="str">
        <f>IF('S.D.PASTE SHEET'!I1020="","",'S.D.PASTE SHEET'!I1020)</f>
        <v/>
      </c>
      <c s="51" t="str">
        <f>IF('S.D.PASTE SHEET'!J1020="","",'S.D.PASTE SHEET'!J1020)</f>
        <v/>
      </c>
      <c s="50" t="str">
        <f>IF('S.D.PASTE SHEET'!K1020="","",'S.D.PASTE SHEET'!K1020)</f>
        <v/>
      </c>
      <c s="50" t="str">
        <f>IF('S.D.PASTE SHEET'!L1020="","",'S.D.PASTE SHEET'!L1020)</f>
        <v/>
      </c>
      <c s="50" t="str">
        <f>IF('S.D.PASTE SHEET'!M1020="","",'S.D.PASTE SHEET'!M1020)</f>
        <v/>
      </c>
      <c s="50" t="str">
        <f>IF('S.D.PASTE SHEET'!N1020="","",'S.D.PASTE SHEET'!N1020)</f>
        <v/>
      </c>
      <c s="50" t="str">
        <f>IF('S.D.PASTE SHEET'!O1020="","",'S.D.PASTE SHEET'!O1020)</f>
        <v/>
      </c>
      <c s="50" t="str">
        <f>IF('S.D.PASTE SHEET'!P1020="","",'S.D.PASTE SHEET'!P1020)</f>
        <v/>
      </c>
      <c s="50" t="str">
        <f>IF('S.D.PASTE SHEET'!Q1020="","",'S.D.PASTE SHEET'!Q1020)</f>
        <v/>
      </c>
      <c s="50" t="str">
        <f>IF('S.D.PASTE SHEET'!R1020="","",'S.D.PASTE SHEET'!R1020)</f>
        <v/>
      </c>
      <c s="50" t="str">
        <f>IF('S.D.PASTE SHEET'!S1020="","",'S.D.PASTE SHEET'!S1020)</f>
        <v/>
      </c>
      <c s="50" t="str">
        <f>IF('S.D.PASTE SHEET'!T1020="","",'S.D.PASTE SHEET'!T1020)</f>
        <v/>
      </c>
      <c s="50" t="str">
        <f>IF('S.D.PASTE SHEET'!U1020="","",'S.D.PASTE SHEET'!U1020)</f>
        <v/>
      </c>
      <c s="50" t="str">
        <f>IF('S.D.PASTE SHEET'!V1020="","",'S.D.PASTE SHEET'!V1020)</f>
        <v/>
      </c>
      <c s="50" t="str">
        <f>IF('S.D.PASTE SHEET'!W1020="","",'S.D.PASTE SHEET'!W1020)</f>
        <v/>
      </c>
      <c s="50" t="str">
        <f>IF('S.D.PASTE SHEET'!X1020="","",'S.D.PASTE SHEET'!X1020)</f>
        <v/>
      </c>
      <c s="50" t="str">
        <f>IF('S.D.PASTE SHEET'!Y1020="","",'S.D.PASTE SHEET'!Y1020)</f>
        <v/>
      </c>
      <c s="50" t="str">
        <f>IF('S.D.PASTE SHEET'!Z1020="","",'S.D.PASTE SHEET'!Z1020)</f>
        <v/>
      </c>
      <c s="50" t="str">
        <f>IF('S.D.PASTE SHEET'!AA1020="","",'S.D.PASTE SHEET'!AA1020)</f>
        <v/>
      </c>
      <c s="50" t="str">
        <f>IF('S.D.PASTE SHEET'!AB1020="","",'S.D.PASTE SHEET'!AB1020)</f>
        <v/>
      </c>
      <c s="50" t="str">
        <f>IF('S.D.PASTE SHEET'!AC1020="","",'S.D.PASTE SHEET'!AC1020)</f>
        <v/>
      </c>
      <c s="50" t="str">
        <f>IF('S.D.PASTE SHEET'!AD1020="","",'S.D.PASTE SHEET'!AD1020)</f>
        <v/>
      </c>
      <c s="52"/>
      <c s="48" t="str">
        <f>IF(AK1020="","",IF(AK1020&gt;0,COUNT($AG$2:AG1020),""))</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IF(BC1020="","",IF(BC1020&gt;0,COUNT($AY$2:AY1020),""))</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21" spans="1:66" ht="15.75" customHeight="1">
      <c r="A1021" s="50" t="str">
        <f>IF('S.D.PASTE SHEET'!A1021="","",'S.D.PASTE SHEET'!A1021)</f>
        <v/>
      </c>
      <c s="50" t="str">
        <f>IF('S.D.PASTE SHEET'!B1021="","",'S.D.PASTE SHEET'!B1021)</f>
        <v/>
      </c>
      <c s="50" t="str">
        <f>IF('S.D.PASTE SHEET'!C1021="","",'S.D.PASTE SHEET'!C1021)</f>
        <v/>
      </c>
      <c s="51" t="str">
        <f>IF('S.D.PASTE SHEET'!D1021="","",'S.D.PASTE SHEET'!D1021)</f>
        <v/>
      </c>
      <c s="50" t="str">
        <f>IF('S.D.PASTE SHEET'!E1021="","",UPPER('S.D.PASTE SHEET'!E1021))</f>
        <v/>
      </c>
      <c s="50" t="str">
        <f>IF('S.D.PASTE SHEET'!F1021="","",'S.D.PASTE SHEET'!F1021)</f>
        <v/>
      </c>
      <c s="50" t="str">
        <f>IF('S.D.PASTE SHEET'!G1021="","",UPPER('S.D.PASTE SHEET'!G1021))</f>
        <v/>
      </c>
      <c s="50" t="str">
        <f>IF('S.D.PASTE SHEET'!H1021="","",UPPER('S.D.PASTE SHEET'!H1021))</f>
        <v/>
      </c>
      <c s="50" t="str">
        <f>IF('S.D.PASTE SHEET'!I1021="","",'S.D.PASTE SHEET'!I1021)</f>
        <v/>
      </c>
      <c s="51" t="str">
        <f>IF('S.D.PASTE SHEET'!J1021="","",'S.D.PASTE SHEET'!J1021)</f>
        <v/>
      </c>
      <c s="50" t="str">
        <f>IF('S.D.PASTE SHEET'!K1021="","",'S.D.PASTE SHEET'!K1021)</f>
        <v/>
      </c>
      <c s="50" t="str">
        <f>IF('S.D.PASTE SHEET'!L1021="","",'S.D.PASTE SHEET'!L1021)</f>
        <v/>
      </c>
      <c s="50" t="str">
        <f>IF('S.D.PASTE SHEET'!M1021="","",'S.D.PASTE SHEET'!M1021)</f>
        <v/>
      </c>
      <c s="50" t="str">
        <f>IF('S.D.PASTE SHEET'!N1021="","",'S.D.PASTE SHEET'!N1021)</f>
        <v/>
      </c>
      <c s="50" t="str">
        <f>IF('S.D.PASTE SHEET'!O1021="","",'S.D.PASTE SHEET'!O1021)</f>
        <v/>
      </c>
      <c s="50" t="str">
        <f>IF('S.D.PASTE SHEET'!P1021="","",'S.D.PASTE SHEET'!P1021)</f>
        <v/>
      </c>
      <c s="50" t="str">
        <f>IF('S.D.PASTE SHEET'!Q1021="","",'S.D.PASTE SHEET'!Q1021)</f>
        <v/>
      </c>
      <c s="50" t="str">
        <f>IF('S.D.PASTE SHEET'!R1021="","",'S.D.PASTE SHEET'!R1021)</f>
        <v/>
      </c>
      <c s="50" t="str">
        <f>IF('S.D.PASTE SHEET'!S1021="","",'S.D.PASTE SHEET'!S1021)</f>
        <v/>
      </c>
      <c s="50" t="str">
        <f>IF('S.D.PASTE SHEET'!T1021="","",'S.D.PASTE SHEET'!T1021)</f>
        <v/>
      </c>
      <c s="50" t="str">
        <f>IF('S.D.PASTE SHEET'!U1021="","",'S.D.PASTE SHEET'!U1021)</f>
        <v/>
      </c>
      <c s="50" t="str">
        <f>IF('S.D.PASTE SHEET'!V1021="","",'S.D.PASTE SHEET'!V1021)</f>
        <v/>
      </c>
      <c s="50" t="str">
        <f>IF('S.D.PASTE SHEET'!W1021="","",'S.D.PASTE SHEET'!W1021)</f>
        <v/>
      </c>
      <c s="50" t="str">
        <f>IF('S.D.PASTE SHEET'!X1021="","",'S.D.PASTE SHEET'!X1021)</f>
        <v/>
      </c>
      <c s="50" t="str">
        <f>IF('S.D.PASTE SHEET'!Y1021="","",'S.D.PASTE SHEET'!Y1021)</f>
        <v/>
      </c>
      <c s="50" t="str">
        <f>IF('S.D.PASTE SHEET'!Z1021="","",'S.D.PASTE SHEET'!Z1021)</f>
        <v/>
      </c>
      <c s="50" t="str">
        <f>IF('S.D.PASTE SHEET'!AA1021="","",'S.D.PASTE SHEET'!AA1021)</f>
        <v/>
      </c>
      <c s="50" t="str">
        <f>IF('S.D.PASTE SHEET'!AB1021="","",'S.D.PASTE SHEET'!AB1021)</f>
        <v/>
      </c>
      <c s="50" t="str">
        <f>IF('S.D.PASTE SHEET'!AC1021="","",'S.D.PASTE SHEET'!AC1021)</f>
        <v/>
      </c>
      <c s="50" t="str">
        <f>IF('S.D.PASTE SHEET'!AD1021="","",'S.D.PASTE SHEET'!AD1021)</f>
        <v/>
      </c>
      <c s="52"/>
      <c s="48" t="str">
        <f>IF(AK1021="","",IF(AK1021&gt;0,COUNT($AG$2:AG1021),""))</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IF(BC1021="","",IF(BC1021&gt;0,COUNT($AY$2:AY1021),""))</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22" spans="1:66" ht="15.75" customHeight="1">
      <c r="A1022" s="50" t="str">
        <f>IF('S.D.PASTE SHEET'!A1022="","",'S.D.PASTE SHEET'!A1022)</f>
        <v/>
      </c>
      <c s="50" t="str">
        <f>IF('S.D.PASTE SHEET'!B1022="","",'S.D.PASTE SHEET'!B1022)</f>
        <v/>
      </c>
      <c s="50" t="str">
        <f>IF('S.D.PASTE SHEET'!C1022="","",'S.D.PASTE SHEET'!C1022)</f>
        <v/>
      </c>
      <c s="51" t="str">
        <f>IF('S.D.PASTE SHEET'!D1022="","",'S.D.PASTE SHEET'!D1022)</f>
        <v/>
      </c>
      <c s="50" t="str">
        <f>IF('S.D.PASTE SHEET'!E1022="","",UPPER('S.D.PASTE SHEET'!E1022))</f>
        <v/>
      </c>
      <c s="50" t="str">
        <f>IF('S.D.PASTE SHEET'!F1022="","",'S.D.PASTE SHEET'!F1022)</f>
        <v/>
      </c>
      <c s="50" t="str">
        <f>IF('S.D.PASTE SHEET'!G1022="","",UPPER('S.D.PASTE SHEET'!G1022))</f>
        <v/>
      </c>
      <c s="50" t="str">
        <f>IF('S.D.PASTE SHEET'!H1022="","",UPPER('S.D.PASTE SHEET'!H1022))</f>
        <v/>
      </c>
      <c s="50" t="str">
        <f>IF('S.D.PASTE SHEET'!I1022="","",'S.D.PASTE SHEET'!I1022)</f>
        <v/>
      </c>
      <c s="51" t="str">
        <f>IF('S.D.PASTE SHEET'!J1022="","",'S.D.PASTE SHEET'!J1022)</f>
        <v/>
      </c>
      <c s="50" t="str">
        <f>IF('S.D.PASTE SHEET'!K1022="","",'S.D.PASTE SHEET'!K1022)</f>
        <v/>
      </c>
      <c s="50" t="str">
        <f>IF('S.D.PASTE SHEET'!L1022="","",'S.D.PASTE SHEET'!L1022)</f>
        <v/>
      </c>
      <c s="50" t="str">
        <f>IF('S.D.PASTE SHEET'!M1022="","",'S.D.PASTE SHEET'!M1022)</f>
        <v/>
      </c>
      <c s="50" t="str">
        <f>IF('S.D.PASTE SHEET'!N1022="","",'S.D.PASTE SHEET'!N1022)</f>
        <v/>
      </c>
      <c s="50" t="str">
        <f>IF('S.D.PASTE SHEET'!O1022="","",'S.D.PASTE SHEET'!O1022)</f>
        <v/>
      </c>
      <c s="50" t="str">
        <f>IF('S.D.PASTE SHEET'!P1022="","",'S.D.PASTE SHEET'!P1022)</f>
        <v/>
      </c>
      <c s="50" t="str">
        <f>IF('S.D.PASTE SHEET'!Q1022="","",'S.D.PASTE SHEET'!Q1022)</f>
        <v/>
      </c>
      <c s="50" t="str">
        <f>IF('S.D.PASTE SHEET'!R1022="","",'S.D.PASTE SHEET'!R1022)</f>
        <v/>
      </c>
      <c s="50" t="str">
        <f>IF('S.D.PASTE SHEET'!S1022="","",'S.D.PASTE SHEET'!S1022)</f>
        <v/>
      </c>
      <c s="50" t="str">
        <f>IF('S.D.PASTE SHEET'!T1022="","",'S.D.PASTE SHEET'!T1022)</f>
        <v/>
      </c>
      <c s="50" t="str">
        <f>IF('S.D.PASTE SHEET'!U1022="","",'S.D.PASTE SHEET'!U1022)</f>
        <v/>
      </c>
      <c s="50" t="str">
        <f>IF('S.D.PASTE SHEET'!V1022="","",'S.D.PASTE SHEET'!V1022)</f>
        <v/>
      </c>
      <c s="50" t="str">
        <f>IF('S.D.PASTE SHEET'!W1022="","",'S.D.PASTE SHEET'!W1022)</f>
        <v/>
      </c>
      <c s="50" t="str">
        <f>IF('S.D.PASTE SHEET'!X1022="","",'S.D.PASTE SHEET'!X1022)</f>
        <v/>
      </c>
      <c s="50" t="str">
        <f>IF('S.D.PASTE SHEET'!Y1022="","",'S.D.PASTE SHEET'!Y1022)</f>
        <v/>
      </c>
      <c s="50" t="str">
        <f>IF('S.D.PASTE SHEET'!Z1022="","",'S.D.PASTE SHEET'!Z1022)</f>
        <v/>
      </c>
      <c s="50" t="str">
        <f>IF('S.D.PASTE SHEET'!AA1022="","",'S.D.PASTE SHEET'!AA1022)</f>
        <v/>
      </c>
      <c s="50" t="str">
        <f>IF('S.D.PASTE SHEET'!AB1022="","",'S.D.PASTE SHEET'!AB1022)</f>
        <v/>
      </c>
      <c s="50" t="str">
        <f>IF('S.D.PASTE SHEET'!AC1022="","",'S.D.PASTE SHEET'!AC1022)</f>
        <v/>
      </c>
      <c s="50" t="str">
        <f>IF('S.D.PASTE SHEET'!AD1022="","",'S.D.PASTE SHEET'!AD1022)</f>
        <v/>
      </c>
      <c s="52"/>
      <c s="48" t="str">
        <f>IF(AK1022="","",IF(AK1022&gt;0,COUNT($AG$2:AG1022),""))</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IF(BC1022="","",IF(BC1022&gt;0,COUNT($AY$2:AY1022),""))</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23" spans="1:66" ht="15.75" customHeight="1">
      <c r="A1023" s="50" t="str">
        <f>IF('S.D.PASTE SHEET'!A1023="","",'S.D.PASTE SHEET'!A1023)</f>
        <v/>
      </c>
      <c s="50" t="str">
        <f>IF('S.D.PASTE SHEET'!B1023="","",'S.D.PASTE SHEET'!B1023)</f>
        <v/>
      </c>
      <c s="50" t="str">
        <f>IF('S.D.PASTE SHEET'!C1023="","",'S.D.PASTE SHEET'!C1023)</f>
        <v/>
      </c>
      <c s="51" t="str">
        <f>IF('S.D.PASTE SHEET'!D1023="","",'S.D.PASTE SHEET'!D1023)</f>
        <v/>
      </c>
      <c s="50" t="str">
        <f>IF('S.D.PASTE SHEET'!E1023="","",UPPER('S.D.PASTE SHEET'!E1023))</f>
        <v/>
      </c>
      <c s="50" t="str">
        <f>IF('S.D.PASTE SHEET'!F1023="","",'S.D.PASTE SHEET'!F1023)</f>
        <v/>
      </c>
      <c s="50" t="str">
        <f>IF('S.D.PASTE SHEET'!G1023="","",UPPER('S.D.PASTE SHEET'!G1023))</f>
        <v/>
      </c>
      <c s="50" t="str">
        <f>IF('S.D.PASTE SHEET'!H1023="","",UPPER('S.D.PASTE SHEET'!H1023))</f>
        <v/>
      </c>
      <c s="50" t="str">
        <f>IF('S.D.PASTE SHEET'!I1023="","",'S.D.PASTE SHEET'!I1023)</f>
        <v/>
      </c>
      <c s="51" t="str">
        <f>IF('S.D.PASTE SHEET'!J1023="","",'S.D.PASTE SHEET'!J1023)</f>
        <v/>
      </c>
      <c s="50" t="str">
        <f>IF('S.D.PASTE SHEET'!K1023="","",'S.D.PASTE SHEET'!K1023)</f>
        <v/>
      </c>
      <c s="50" t="str">
        <f>IF('S.D.PASTE SHEET'!L1023="","",'S.D.PASTE SHEET'!L1023)</f>
        <v/>
      </c>
      <c s="50" t="str">
        <f>IF('S.D.PASTE SHEET'!M1023="","",'S.D.PASTE SHEET'!M1023)</f>
        <v/>
      </c>
      <c s="50" t="str">
        <f>IF('S.D.PASTE SHEET'!N1023="","",'S.D.PASTE SHEET'!N1023)</f>
        <v/>
      </c>
      <c s="50" t="str">
        <f>IF('S.D.PASTE SHEET'!O1023="","",'S.D.PASTE SHEET'!O1023)</f>
        <v/>
      </c>
      <c s="50" t="str">
        <f>IF('S.D.PASTE SHEET'!P1023="","",'S.D.PASTE SHEET'!P1023)</f>
        <v/>
      </c>
      <c s="50" t="str">
        <f>IF('S.D.PASTE SHEET'!Q1023="","",'S.D.PASTE SHEET'!Q1023)</f>
        <v/>
      </c>
      <c s="50" t="str">
        <f>IF('S.D.PASTE SHEET'!R1023="","",'S.D.PASTE SHEET'!R1023)</f>
        <v/>
      </c>
      <c s="50" t="str">
        <f>IF('S.D.PASTE SHEET'!S1023="","",'S.D.PASTE SHEET'!S1023)</f>
        <v/>
      </c>
      <c s="50" t="str">
        <f>IF('S.D.PASTE SHEET'!T1023="","",'S.D.PASTE SHEET'!T1023)</f>
        <v/>
      </c>
      <c s="50" t="str">
        <f>IF('S.D.PASTE SHEET'!U1023="","",'S.D.PASTE SHEET'!U1023)</f>
        <v/>
      </c>
      <c s="50" t="str">
        <f>IF('S.D.PASTE SHEET'!V1023="","",'S.D.PASTE SHEET'!V1023)</f>
        <v/>
      </c>
      <c s="50" t="str">
        <f>IF('S.D.PASTE SHEET'!W1023="","",'S.D.PASTE SHEET'!W1023)</f>
        <v/>
      </c>
      <c s="50" t="str">
        <f>IF('S.D.PASTE SHEET'!X1023="","",'S.D.PASTE SHEET'!X1023)</f>
        <v/>
      </c>
      <c s="50" t="str">
        <f>IF('S.D.PASTE SHEET'!Y1023="","",'S.D.PASTE SHEET'!Y1023)</f>
        <v/>
      </c>
      <c s="50" t="str">
        <f>IF('S.D.PASTE SHEET'!Z1023="","",'S.D.PASTE SHEET'!Z1023)</f>
        <v/>
      </c>
      <c s="50" t="str">
        <f>IF('S.D.PASTE SHEET'!AA1023="","",'S.D.PASTE SHEET'!AA1023)</f>
        <v/>
      </c>
      <c s="50" t="str">
        <f>IF('S.D.PASTE SHEET'!AB1023="","",'S.D.PASTE SHEET'!AB1023)</f>
        <v/>
      </c>
      <c s="50" t="str">
        <f>IF('S.D.PASTE SHEET'!AC1023="","",'S.D.PASTE SHEET'!AC1023)</f>
        <v/>
      </c>
      <c s="50" t="str">
        <f>IF('S.D.PASTE SHEET'!AD1023="","",'S.D.PASTE SHEET'!AD1023)</f>
        <v/>
      </c>
      <c s="52"/>
      <c s="48" t="str">
        <f>IF(AK1023="","",IF(AK1023&gt;0,COUNT($AG$2:AG1023),""))</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IF(BC1023="","",IF(BC1023&gt;0,COUNT($AY$2:AY1023),""))</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24" spans="1:66" ht="15.75" customHeight="1">
      <c r="A1024" s="50" t="str">
        <f>IF('S.D.PASTE SHEET'!A1024="","",'S.D.PASTE SHEET'!A1024)</f>
        <v/>
      </c>
      <c s="50" t="str">
        <f>IF('S.D.PASTE SHEET'!B1024="","",'S.D.PASTE SHEET'!B1024)</f>
        <v/>
      </c>
      <c s="50" t="str">
        <f>IF('S.D.PASTE SHEET'!C1024="","",'S.D.PASTE SHEET'!C1024)</f>
        <v/>
      </c>
      <c s="51" t="str">
        <f>IF('S.D.PASTE SHEET'!D1024="","",'S.D.PASTE SHEET'!D1024)</f>
        <v/>
      </c>
      <c s="50" t="str">
        <f>IF('S.D.PASTE SHEET'!E1024="","",UPPER('S.D.PASTE SHEET'!E1024))</f>
        <v/>
      </c>
      <c s="50" t="str">
        <f>IF('S.D.PASTE SHEET'!F1024="","",'S.D.PASTE SHEET'!F1024)</f>
        <v/>
      </c>
      <c s="50" t="str">
        <f>IF('S.D.PASTE SHEET'!G1024="","",UPPER('S.D.PASTE SHEET'!G1024))</f>
        <v/>
      </c>
      <c s="50" t="str">
        <f>IF('S.D.PASTE SHEET'!H1024="","",UPPER('S.D.PASTE SHEET'!H1024))</f>
        <v/>
      </c>
      <c s="50" t="str">
        <f>IF('S.D.PASTE SHEET'!I1024="","",'S.D.PASTE SHEET'!I1024)</f>
        <v/>
      </c>
      <c s="51" t="str">
        <f>IF('S.D.PASTE SHEET'!J1024="","",'S.D.PASTE SHEET'!J1024)</f>
        <v/>
      </c>
      <c s="50" t="str">
        <f>IF('S.D.PASTE SHEET'!K1024="","",'S.D.PASTE SHEET'!K1024)</f>
        <v/>
      </c>
      <c s="50" t="str">
        <f>IF('S.D.PASTE SHEET'!L1024="","",'S.D.PASTE SHEET'!L1024)</f>
        <v/>
      </c>
      <c s="50" t="str">
        <f>IF('S.D.PASTE SHEET'!M1024="","",'S.D.PASTE SHEET'!M1024)</f>
        <v/>
      </c>
      <c s="50" t="str">
        <f>IF('S.D.PASTE SHEET'!N1024="","",'S.D.PASTE SHEET'!N1024)</f>
        <v/>
      </c>
      <c s="50" t="str">
        <f>IF('S.D.PASTE SHEET'!O1024="","",'S.D.PASTE SHEET'!O1024)</f>
        <v/>
      </c>
      <c s="50" t="str">
        <f>IF('S.D.PASTE SHEET'!P1024="","",'S.D.PASTE SHEET'!P1024)</f>
        <v/>
      </c>
      <c s="50" t="str">
        <f>IF('S.D.PASTE SHEET'!Q1024="","",'S.D.PASTE SHEET'!Q1024)</f>
        <v/>
      </c>
      <c s="50" t="str">
        <f>IF('S.D.PASTE SHEET'!R1024="","",'S.D.PASTE SHEET'!R1024)</f>
        <v/>
      </c>
      <c s="50" t="str">
        <f>IF('S.D.PASTE SHEET'!S1024="","",'S.D.PASTE SHEET'!S1024)</f>
        <v/>
      </c>
      <c s="50" t="str">
        <f>IF('S.D.PASTE SHEET'!T1024="","",'S.D.PASTE SHEET'!T1024)</f>
        <v/>
      </c>
      <c s="50" t="str">
        <f>IF('S.D.PASTE SHEET'!U1024="","",'S.D.PASTE SHEET'!U1024)</f>
        <v/>
      </c>
      <c s="50" t="str">
        <f>IF('S.D.PASTE SHEET'!V1024="","",'S.D.PASTE SHEET'!V1024)</f>
        <v/>
      </c>
      <c s="50" t="str">
        <f>IF('S.D.PASTE SHEET'!W1024="","",'S.D.PASTE SHEET'!W1024)</f>
        <v/>
      </c>
      <c s="50" t="str">
        <f>IF('S.D.PASTE SHEET'!X1024="","",'S.D.PASTE SHEET'!X1024)</f>
        <v/>
      </c>
      <c s="50" t="str">
        <f>IF('S.D.PASTE SHEET'!Y1024="","",'S.D.PASTE SHEET'!Y1024)</f>
        <v/>
      </c>
      <c s="50" t="str">
        <f>IF('S.D.PASTE SHEET'!Z1024="","",'S.D.PASTE SHEET'!Z1024)</f>
        <v/>
      </c>
      <c s="50" t="str">
        <f>IF('S.D.PASTE SHEET'!AA1024="","",'S.D.PASTE SHEET'!AA1024)</f>
        <v/>
      </c>
      <c s="50" t="str">
        <f>IF('S.D.PASTE SHEET'!AB1024="","",'S.D.PASTE SHEET'!AB1024)</f>
        <v/>
      </c>
      <c s="50" t="str">
        <f>IF('S.D.PASTE SHEET'!AC1024="","",'S.D.PASTE SHEET'!AC1024)</f>
        <v/>
      </c>
      <c s="50" t="str">
        <f>IF('S.D.PASTE SHEET'!AD1024="","",'S.D.PASTE SHEET'!AD1024)</f>
        <v/>
      </c>
      <c s="52"/>
      <c s="48" t="str">
        <f>IF(AK1024="","",IF(AK1024&gt;0,COUNT($AG$2:AG1024),""))</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IF(BC1024="","",IF(BC1024&gt;0,COUNT($AY$2:AY1024),""))</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25" spans="1:66" ht="15.75" customHeight="1">
      <c r="A1025" s="50" t="str">
        <f>IF('S.D.PASTE SHEET'!A1025="","",'S.D.PASTE SHEET'!A1025)</f>
        <v/>
      </c>
      <c s="50" t="str">
        <f>IF('S.D.PASTE SHEET'!B1025="","",'S.D.PASTE SHEET'!B1025)</f>
        <v/>
      </c>
      <c s="50" t="str">
        <f>IF('S.D.PASTE SHEET'!C1025="","",'S.D.PASTE SHEET'!C1025)</f>
        <v/>
      </c>
      <c s="51" t="str">
        <f>IF('S.D.PASTE SHEET'!D1025="","",'S.D.PASTE SHEET'!D1025)</f>
        <v/>
      </c>
      <c s="50" t="str">
        <f>IF('S.D.PASTE SHEET'!E1025="","",UPPER('S.D.PASTE SHEET'!E1025))</f>
        <v/>
      </c>
      <c s="50" t="str">
        <f>IF('S.D.PASTE SHEET'!F1025="","",'S.D.PASTE SHEET'!F1025)</f>
        <v/>
      </c>
      <c s="50" t="str">
        <f>IF('S.D.PASTE SHEET'!G1025="","",UPPER('S.D.PASTE SHEET'!G1025))</f>
        <v/>
      </c>
      <c s="50" t="str">
        <f>IF('S.D.PASTE SHEET'!H1025="","",UPPER('S.D.PASTE SHEET'!H1025))</f>
        <v/>
      </c>
      <c s="50" t="str">
        <f>IF('S.D.PASTE SHEET'!I1025="","",'S.D.PASTE SHEET'!I1025)</f>
        <v/>
      </c>
      <c s="51" t="str">
        <f>IF('S.D.PASTE SHEET'!J1025="","",'S.D.PASTE SHEET'!J1025)</f>
        <v/>
      </c>
      <c s="50" t="str">
        <f>IF('S.D.PASTE SHEET'!K1025="","",'S.D.PASTE SHEET'!K1025)</f>
        <v/>
      </c>
      <c s="50" t="str">
        <f>IF('S.D.PASTE SHEET'!L1025="","",'S.D.PASTE SHEET'!L1025)</f>
        <v/>
      </c>
      <c s="50" t="str">
        <f>IF('S.D.PASTE SHEET'!M1025="","",'S.D.PASTE SHEET'!M1025)</f>
        <v/>
      </c>
      <c s="50" t="str">
        <f>IF('S.D.PASTE SHEET'!N1025="","",'S.D.PASTE SHEET'!N1025)</f>
        <v/>
      </c>
      <c s="50" t="str">
        <f>IF('S.D.PASTE SHEET'!O1025="","",'S.D.PASTE SHEET'!O1025)</f>
        <v/>
      </c>
      <c s="50" t="str">
        <f>IF('S.D.PASTE SHEET'!P1025="","",'S.D.PASTE SHEET'!P1025)</f>
        <v/>
      </c>
      <c s="50" t="str">
        <f>IF('S.D.PASTE SHEET'!Q1025="","",'S.D.PASTE SHEET'!Q1025)</f>
        <v/>
      </c>
      <c s="50" t="str">
        <f>IF('S.D.PASTE SHEET'!R1025="","",'S.D.PASTE SHEET'!R1025)</f>
        <v/>
      </c>
      <c s="50" t="str">
        <f>IF('S.D.PASTE SHEET'!S1025="","",'S.D.PASTE SHEET'!S1025)</f>
        <v/>
      </c>
      <c s="50" t="str">
        <f>IF('S.D.PASTE SHEET'!T1025="","",'S.D.PASTE SHEET'!T1025)</f>
        <v/>
      </c>
      <c s="50" t="str">
        <f>IF('S.D.PASTE SHEET'!U1025="","",'S.D.PASTE SHEET'!U1025)</f>
        <v/>
      </c>
      <c s="50" t="str">
        <f>IF('S.D.PASTE SHEET'!V1025="","",'S.D.PASTE SHEET'!V1025)</f>
        <v/>
      </c>
      <c s="50" t="str">
        <f>IF('S.D.PASTE SHEET'!W1025="","",'S.D.PASTE SHEET'!W1025)</f>
        <v/>
      </c>
      <c s="50" t="str">
        <f>IF('S.D.PASTE SHEET'!X1025="","",'S.D.PASTE SHEET'!X1025)</f>
        <v/>
      </c>
      <c s="50" t="str">
        <f>IF('S.D.PASTE SHEET'!Y1025="","",'S.D.PASTE SHEET'!Y1025)</f>
        <v/>
      </c>
      <c s="50" t="str">
        <f>IF('S.D.PASTE SHEET'!Z1025="","",'S.D.PASTE SHEET'!Z1025)</f>
        <v/>
      </c>
      <c s="50" t="str">
        <f>IF('S.D.PASTE SHEET'!AA1025="","",'S.D.PASTE SHEET'!AA1025)</f>
        <v/>
      </c>
      <c s="50" t="str">
        <f>IF('S.D.PASTE SHEET'!AB1025="","",'S.D.PASTE SHEET'!AB1025)</f>
        <v/>
      </c>
      <c s="50" t="str">
        <f>IF('S.D.PASTE SHEET'!AC1025="","",'S.D.PASTE SHEET'!AC1025)</f>
        <v/>
      </c>
      <c s="50" t="str">
        <f>IF('S.D.PASTE SHEET'!AD1025="","",'S.D.PASTE SHEET'!AD1025)</f>
        <v/>
      </c>
      <c s="52"/>
      <c s="48" t="str">
        <f>IF(AK1025="","",IF(AK1025&gt;0,COUNT($AG$2:AG1025),""))</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IF(BC1025="","",IF(BC1025&gt;0,COUNT($AY$2:AY1025),""))</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26" spans="1:66" ht="15.75" customHeight="1">
      <c r="A1026" s="50" t="str">
        <f>IF('S.D.PASTE SHEET'!A1026="","",'S.D.PASTE SHEET'!A1026)</f>
        <v/>
      </c>
      <c s="50" t="str">
        <f>IF('S.D.PASTE SHEET'!B1026="","",'S.D.PASTE SHEET'!B1026)</f>
        <v/>
      </c>
      <c s="50" t="str">
        <f>IF('S.D.PASTE SHEET'!C1026="","",'S.D.PASTE SHEET'!C1026)</f>
        <v/>
      </c>
      <c s="51" t="str">
        <f>IF('S.D.PASTE SHEET'!D1026="","",'S.D.PASTE SHEET'!D1026)</f>
        <v/>
      </c>
      <c s="50" t="str">
        <f>IF('S.D.PASTE SHEET'!E1026="","",UPPER('S.D.PASTE SHEET'!E1026))</f>
        <v/>
      </c>
      <c s="50" t="str">
        <f>IF('S.D.PASTE SHEET'!F1026="","",'S.D.PASTE SHEET'!F1026)</f>
        <v/>
      </c>
      <c s="50" t="str">
        <f>IF('S.D.PASTE SHEET'!G1026="","",UPPER('S.D.PASTE SHEET'!G1026))</f>
        <v/>
      </c>
      <c s="50" t="str">
        <f>IF('S.D.PASTE SHEET'!H1026="","",UPPER('S.D.PASTE SHEET'!H1026))</f>
        <v/>
      </c>
      <c s="50" t="str">
        <f>IF('S.D.PASTE SHEET'!I1026="","",'S.D.PASTE SHEET'!I1026)</f>
        <v/>
      </c>
      <c s="51" t="str">
        <f>IF('S.D.PASTE SHEET'!J1026="","",'S.D.PASTE SHEET'!J1026)</f>
        <v/>
      </c>
      <c s="50" t="str">
        <f>IF('S.D.PASTE SHEET'!K1026="","",'S.D.PASTE SHEET'!K1026)</f>
        <v/>
      </c>
      <c s="50" t="str">
        <f>IF('S.D.PASTE SHEET'!L1026="","",'S.D.PASTE SHEET'!L1026)</f>
        <v/>
      </c>
      <c s="50" t="str">
        <f>IF('S.D.PASTE SHEET'!M1026="","",'S.D.PASTE SHEET'!M1026)</f>
        <v/>
      </c>
      <c s="50" t="str">
        <f>IF('S.D.PASTE SHEET'!N1026="","",'S.D.PASTE SHEET'!N1026)</f>
        <v/>
      </c>
      <c s="50" t="str">
        <f>IF('S.D.PASTE SHEET'!O1026="","",'S.D.PASTE SHEET'!O1026)</f>
        <v/>
      </c>
      <c s="50" t="str">
        <f>IF('S.D.PASTE SHEET'!P1026="","",'S.D.PASTE SHEET'!P1026)</f>
        <v/>
      </c>
      <c s="50" t="str">
        <f>IF('S.D.PASTE SHEET'!Q1026="","",'S.D.PASTE SHEET'!Q1026)</f>
        <v/>
      </c>
      <c s="50" t="str">
        <f>IF('S.D.PASTE SHEET'!R1026="","",'S.D.PASTE SHEET'!R1026)</f>
        <v/>
      </c>
      <c s="50" t="str">
        <f>IF('S.D.PASTE SHEET'!S1026="","",'S.D.PASTE SHEET'!S1026)</f>
        <v/>
      </c>
      <c s="50" t="str">
        <f>IF('S.D.PASTE SHEET'!T1026="","",'S.D.PASTE SHEET'!T1026)</f>
        <v/>
      </c>
      <c s="50" t="str">
        <f>IF('S.D.PASTE SHEET'!U1026="","",'S.D.PASTE SHEET'!U1026)</f>
        <v/>
      </c>
      <c s="50" t="str">
        <f>IF('S.D.PASTE SHEET'!V1026="","",'S.D.PASTE SHEET'!V1026)</f>
        <v/>
      </c>
      <c s="50" t="str">
        <f>IF('S.D.PASTE SHEET'!W1026="","",'S.D.PASTE SHEET'!W1026)</f>
        <v/>
      </c>
      <c s="50" t="str">
        <f>IF('S.D.PASTE SHEET'!X1026="","",'S.D.PASTE SHEET'!X1026)</f>
        <v/>
      </c>
      <c s="50" t="str">
        <f>IF('S.D.PASTE SHEET'!Y1026="","",'S.D.PASTE SHEET'!Y1026)</f>
        <v/>
      </c>
      <c s="50" t="str">
        <f>IF('S.D.PASTE SHEET'!Z1026="","",'S.D.PASTE SHEET'!Z1026)</f>
        <v/>
      </c>
      <c s="50" t="str">
        <f>IF('S.D.PASTE SHEET'!AA1026="","",'S.D.PASTE SHEET'!AA1026)</f>
        <v/>
      </c>
      <c s="50" t="str">
        <f>IF('S.D.PASTE SHEET'!AB1026="","",'S.D.PASTE SHEET'!AB1026)</f>
        <v/>
      </c>
      <c s="50" t="str">
        <f>IF('S.D.PASTE SHEET'!AC1026="","",'S.D.PASTE SHEET'!AC1026)</f>
        <v/>
      </c>
      <c s="50" t="str">
        <f>IF('S.D.PASTE SHEET'!AD1026="","",'S.D.PASTE SHEET'!AD1026)</f>
        <v/>
      </c>
      <c s="52"/>
      <c s="48" t="str">
        <f>IF(AK1026="","",IF(AK1026&gt;0,COUNT($AG$2:AG1026),""))</f>
        <v/>
      </c>
      <c s="53" t="str">
        <f t="shared" si="481"/>
        <v/>
      </c>
      <c s="53" t="str">
        <f t="shared" si="482"/>
        <v/>
      </c>
      <c s="53" t="str">
        <f t="shared" si="483"/>
        <v/>
      </c>
      <c s="51" t="str">
        <f t="shared" si="484"/>
        <v/>
      </c>
      <c s="53" t="str">
        <f t="shared" si="485"/>
        <v/>
      </c>
      <c s="53" t="str">
        <f t="shared" si="486"/>
        <v/>
      </c>
      <c s="53" t="str">
        <f t="shared" si="487"/>
        <v/>
      </c>
      <c s="53" t="str">
        <f t="shared" si="488"/>
        <v/>
      </c>
      <c s="53" t="str">
        <f t="shared" si="489"/>
        <v/>
      </c>
      <c s="51" t="str">
        <f t="shared" si="490"/>
        <v/>
      </c>
      <c s="53" t="str">
        <f t="shared" si="491"/>
        <v/>
      </c>
      <c s="53" t="str">
        <f t="shared" si="492"/>
        <v/>
      </c>
      <c s="53" t="str">
        <f t="shared" si="493"/>
        <v/>
      </c>
      <c s="53" t="str">
        <f t="shared" si="494"/>
        <v/>
      </c>
      <c s="53" t="str">
        <f t="shared" si="495"/>
        <v/>
      </c>
      <c s="53" t="str">
        <f t="shared" si="496"/>
        <v/>
      </c>
      <c s="48"/>
      <c s="48" t="str">
        <f>IF(BC1026="","",IF(BC1026&gt;0,COUNT($AY$2:AY1026),""))</f>
        <v/>
      </c>
      <c s="54" t="str">
        <f t="shared" si="497"/>
        <v/>
      </c>
      <c s="54" t="str">
        <f t="shared" si="498"/>
        <v/>
      </c>
      <c s="54" t="str">
        <f t="shared" si="499"/>
        <v/>
      </c>
      <c s="51" t="str">
        <f t="shared" si="500"/>
        <v/>
      </c>
      <c s="54" t="str">
        <f t="shared" si="501"/>
        <v/>
      </c>
      <c s="54" t="str">
        <f t="shared" si="502"/>
        <v/>
      </c>
      <c s="54" t="str">
        <f t="shared" si="503"/>
        <v/>
      </c>
      <c s="54" t="str">
        <f t="shared" si="504"/>
        <v/>
      </c>
      <c s="54" t="str">
        <f t="shared" si="505"/>
        <v/>
      </c>
      <c s="51" t="str">
        <f t="shared" si="506"/>
        <v/>
      </c>
      <c s="54" t="str">
        <f t="shared" si="507"/>
        <v/>
      </c>
      <c s="54" t="str">
        <f t="shared" si="508"/>
        <v/>
      </c>
      <c s="54" t="str">
        <f t="shared" si="509"/>
        <v/>
      </c>
      <c s="54" t="str">
        <f t="shared" si="510"/>
        <v/>
      </c>
      <c s="54" t="str">
        <f t="shared" si="511"/>
        <v/>
      </c>
      <c s="54" t="str">
        <f t="shared" si="512"/>
        <v/>
      </c>
    </row>
    <row r="1027" spans="1:66" ht="15.75" customHeight="1">
      <c r="A1027" s="50" t="str">
        <f>IF('S.D.PASTE SHEET'!A1027="","",'S.D.PASTE SHEET'!A1027)</f>
        <v/>
      </c>
      <c s="50" t="str">
        <f>IF('S.D.PASTE SHEET'!B1027="","",'S.D.PASTE SHEET'!B1027)</f>
        <v/>
      </c>
      <c s="50" t="str">
        <f>IF('S.D.PASTE SHEET'!C1027="","",'S.D.PASTE SHEET'!C1027)</f>
        <v/>
      </c>
      <c s="51" t="str">
        <f>IF('S.D.PASTE SHEET'!D1027="","",'S.D.PASTE SHEET'!D1027)</f>
        <v/>
      </c>
      <c s="50" t="str">
        <f>IF('S.D.PASTE SHEET'!E1027="","",UPPER('S.D.PASTE SHEET'!E1027))</f>
        <v/>
      </c>
      <c s="50" t="str">
        <f>IF('S.D.PASTE SHEET'!F1027="","",'S.D.PASTE SHEET'!F1027)</f>
        <v/>
      </c>
      <c s="50" t="str">
        <f>IF('S.D.PASTE SHEET'!G1027="","",UPPER('S.D.PASTE SHEET'!G1027))</f>
        <v/>
      </c>
      <c s="50" t="str">
        <f>IF('S.D.PASTE SHEET'!H1027="","",UPPER('S.D.PASTE SHEET'!H1027))</f>
        <v/>
      </c>
      <c s="50" t="str">
        <f>IF('S.D.PASTE SHEET'!I1027="","",'S.D.PASTE SHEET'!I1027)</f>
        <v/>
      </c>
      <c s="51" t="str">
        <f>IF('S.D.PASTE SHEET'!J1027="","",'S.D.PASTE SHEET'!J1027)</f>
        <v/>
      </c>
      <c s="50" t="str">
        <f>IF('S.D.PASTE SHEET'!K1027="","",'S.D.PASTE SHEET'!K1027)</f>
        <v/>
      </c>
      <c s="50" t="str">
        <f>IF('S.D.PASTE SHEET'!L1027="","",'S.D.PASTE SHEET'!L1027)</f>
        <v/>
      </c>
      <c s="50" t="str">
        <f>IF('S.D.PASTE SHEET'!M1027="","",'S.D.PASTE SHEET'!M1027)</f>
        <v/>
      </c>
      <c s="50" t="str">
        <f>IF('S.D.PASTE SHEET'!N1027="","",'S.D.PASTE SHEET'!N1027)</f>
        <v/>
      </c>
      <c s="50" t="str">
        <f>IF('S.D.PASTE SHEET'!O1027="","",'S.D.PASTE SHEET'!O1027)</f>
        <v/>
      </c>
      <c s="50" t="str">
        <f>IF('S.D.PASTE SHEET'!P1027="","",'S.D.PASTE SHEET'!P1027)</f>
        <v/>
      </c>
      <c s="50" t="str">
        <f>IF('S.D.PASTE SHEET'!Q1027="","",'S.D.PASTE SHEET'!Q1027)</f>
        <v/>
      </c>
      <c s="50" t="str">
        <f>IF('S.D.PASTE SHEET'!R1027="","",'S.D.PASTE SHEET'!R1027)</f>
        <v/>
      </c>
      <c s="50" t="str">
        <f>IF('S.D.PASTE SHEET'!S1027="","",'S.D.PASTE SHEET'!S1027)</f>
        <v/>
      </c>
      <c s="50" t="str">
        <f>IF('S.D.PASTE SHEET'!T1027="","",'S.D.PASTE SHEET'!T1027)</f>
        <v/>
      </c>
      <c s="50" t="str">
        <f>IF('S.D.PASTE SHEET'!U1027="","",'S.D.PASTE SHEET'!U1027)</f>
        <v/>
      </c>
      <c s="50" t="str">
        <f>IF('S.D.PASTE SHEET'!V1027="","",'S.D.PASTE SHEET'!V1027)</f>
        <v/>
      </c>
      <c s="50" t="str">
        <f>IF('S.D.PASTE SHEET'!W1027="","",'S.D.PASTE SHEET'!W1027)</f>
        <v/>
      </c>
      <c s="50" t="str">
        <f>IF('S.D.PASTE SHEET'!X1027="","",'S.D.PASTE SHEET'!X1027)</f>
        <v/>
      </c>
      <c s="50" t="str">
        <f>IF('S.D.PASTE SHEET'!Y1027="","",'S.D.PASTE SHEET'!Y1027)</f>
        <v/>
      </c>
      <c s="50" t="str">
        <f>IF('S.D.PASTE SHEET'!Z1027="","",'S.D.PASTE SHEET'!Z1027)</f>
        <v/>
      </c>
      <c s="50" t="str">
        <f>IF('S.D.PASTE SHEET'!AA1027="","",'S.D.PASTE SHEET'!AA1027)</f>
        <v/>
      </c>
      <c s="50" t="str">
        <f>IF('S.D.PASTE SHEET'!AB1027="","",'S.D.PASTE SHEET'!AB1027)</f>
        <v/>
      </c>
      <c s="50" t="str">
        <f>IF('S.D.PASTE SHEET'!AC1027="","",'S.D.PASTE SHEET'!AC1027)</f>
        <v/>
      </c>
      <c s="50" t="str">
        <f>IF('S.D.PASTE SHEET'!AD1027="","",'S.D.PASTE SHEET'!AD1027)</f>
        <v/>
      </c>
      <c s="52"/>
      <c s="48" t="str">
        <f>IF(AK1027="","",IF(AK1027&gt;0,COUNT($AG$2:AG1027),""))</f>
        <v/>
      </c>
      <c s="53" t="str">
        <f t="shared" si="513" ref="AG1027:AG1090">IF(AND($AJ$1=12,$A1027=12),$A1027,"")</f>
        <v/>
      </c>
      <c s="53" t="str">
        <f t="shared" si="514" ref="AH1027:AH1090">IF(AND($AJ$1=12,$A1027=12),$B1027,"")</f>
        <v/>
      </c>
      <c s="53" t="str">
        <f t="shared" si="515" ref="AI1027:AI1090">IF(AND($AJ$1=12,$A1027=12),C1027,"")</f>
        <v/>
      </c>
      <c s="51" t="str">
        <f t="shared" si="516" ref="AJ1027:AJ1090">IF(AND($AJ$1=12,$A1027=12),$D1027,"")</f>
        <v/>
      </c>
      <c s="53" t="str">
        <f t="shared" si="517" ref="AK1027:AK1090">IF(AND($AJ$1=12,$A1027=12),$E1027,"")</f>
        <v/>
      </c>
      <c s="53" t="str">
        <f t="shared" si="518" ref="AL1027:AL1090">IF(AND($AJ$1=12,$A1027=12),$F1027,"")</f>
        <v/>
      </c>
      <c s="53" t="str">
        <f t="shared" si="519" ref="AM1027:AM1090">IF(AND($AJ$1=12,$A1027=12),$G1027,"")</f>
        <v/>
      </c>
      <c s="53" t="str">
        <f t="shared" si="520" ref="AN1027:AN1090">IF(AND($AJ$1=12,$A1027=12),$H1027,"")</f>
        <v/>
      </c>
      <c s="53" t="str">
        <f t="shared" si="521" ref="AO1027:AO1090">IF(AND($AJ$1=12,$A1027=12),$I1027,"")</f>
        <v/>
      </c>
      <c s="51" t="str">
        <f t="shared" si="522" ref="AP1027:AP1090">IF(AND($AJ$1=12,$A1027=12),$J1027,"")</f>
        <v/>
      </c>
      <c s="53" t="str">
        <f t="shared" si="523" ref="AQ1027:AQ1090">IF(AND($AJ$1=12,$A1027=12),$K1027,"")</f>
        <v/>
      </c>
      <c s="53" t="str">
        <f t="shared" si="524" ref="AR1027:AR1090">IF(AND($AJ$1=12,$A1027=12),$L1027,"")</f>
        <v/>
      </c>
      <c s="53" t="str">
        <f t="shared" si="525" ref="AS1027:AS1090">IF(AND($AJ$1=12,$A1027=12),$M1027,"")</f>
        <v/>
      </c>
      <c s="53" t="str">
        <f t="shared" si="526" ref="AT1027:AT1090">IF(AND($AJ$1=12,$A1027=12),$N1027,"")</f>
        <v/>
      </c>
      <c s="53" t="str">
        <f t="shared" si="527" ref="AU1027:AU1090">IF(AND($AJ$1=12,$A1027=12),$O1027,"")</f>
        <v/>
      </c>
      <c s="53" t="str">
        <f t="shared" si="528" ref="AV1027:AV1090">IF(AND($AJ$1=12,$A1027=12),$P1027,"")</f>
        <v/>
      </c>
      <c s="48"/>
      <c s="48" t="str">
        <f>IF(BC1027="","",IF(BC1027&gt;0,COUNT($AY$2:AY1027),""))</f>
        <v/>
      </c>
      <c s="54" t="str">
        <f t="shared" si="529" ref="AY1027:AY1090">IF(AND($BB$1=12,$A1027=12,$BC$1=$B1027),$A1027,"")</f>
        <v/>
      </c>
      <c s="54" t="str">
        <f t="shared" si="530" ref="AZ1027:AZ1090">IF(AND($BB$1=12,$A1027=12,$BC$1=$B1027),$B1027,"")</f>
        <v/>
      </c>
      <c s="54" t="str">
        <f t="shared" si="531" ref="BA1027:BA1090">IF(AND($BB$1=12,$A1027=12,$BC$1=$B1027),$C1027,"")</f>
        <v/>
      </c>
      <c s="51" t="str">
        <f t="shared" si="532" ref="BB1027:BB1090">IF(AND($BB$1=12,$A1027=12,$BC$1=$B1027),$D1027,"")</f>
        <v/>
      </c>
      <c s="54" t="str">
        <f t="shared" si="533" ref="BC1027:BC1090">IF(AND($BB$1=12,$A1027=12,$BC$1=$B1027),$E1027,"")</f>
        <v/>
      </c>
      <c s="54" t="str">
        <f t="shared" si="534" ref="BD1027:BD1090">IF(AND($BB$1=12,$A1027=12,$BC$1=$B1027),$F1027,"")</f>
        <v/>
      </c>
      <c s="54" t="str">
        <f t="shared" si="535" ref="BE1027:BE1090">IF(AND($BB$1=12,$A1027=12,$BC$1=$B1027),$G1027,"")</f>
        <v/>
      </c>
      <c s="54" t="str">
        <f t="shared" si="536" ref="BF1027:BF1090">IF(AND($BB$1=12,$A1027=12,$BC$1=$B1027),$H1027,"")</f>
        <v/>
      </c>
      <c s="54" t="str">
        <f t="shared" si="537" ref="BG1027:BG1090">IF(AND($BB$1=12,$A1027=12,$BC$1=$B1027),$I1027,"")</f>
        <v/>
      </c>
      <c s="51" t="str">
        <f t="shared" si="538" ref="BH1027:BH1090">IF(AND($BB$1=12,$A1027=12,$BC$1=$B1027),$J1027,"")</f>
        <v/>
      </c>
      <c s="54" t="str">
        <f t="shared" si="539" ref="BI1027:BI1090">IF(AND($BB$1=12,$A1027=12,$BC$1=$B1027),$K1027,"")</f>
        <v/>
      </c>
      <c s="54" t="str">
        <f t="shared" si="540" ref="BJ1027:BJ1090">IF(AND($BB$1=12,$A1027=12,$BC$1=$B1027),$L1027,"")</f>
        <v/>
      </c>
      <c s="54" t="str">
        <f t="shared" si="541" ref="BK1027:BK1090">IF(AND($BB$1=12,$A1027=12,$BC$1=$B1027),$M1027,"")</f>
        <v/>
      </c>
      <c s="54" t="str">
        <f t="shared" si="542" ref="BL1027:BL1090">IF(AND($BB$1=12,$A1027=12,$BC$1=$B1027),$N1027,"")</f>
        <v/>
      </c>
      <c s="54" t="str">
        <f t="shared" si="543" ref="BM1027:BM1090">IF(AND($BB$1=12,$A1027=12,$BC$1=$B1027),$O1027,"")</f>
        <v/>
      </c>
      <c s="54" t="str">
        <f t="shared" si="544" ref="BN1027:BN1090">IF(AND($BB$1=12,$A1027=12,$BC$1=$B1027),$P1027,"")</f>
        <v/>
      </c>
    </row>
    <row r="1028" spans="1:66" ht="15.75" customHeight="1">
      <c r="A1028" s="50" t="str">
        <f>IF('S.D.PASTE SHEET'!A1028="","",'S.D.PASTE SHEET'!A1028)</f>
        <v/>
      </c>
      <c s="50" t="str">
        <f>IF('S.D.PASTE SHEET'!B1028="","",'S.D.PASTE SHEET'!B1028)</f>
        <v/>
      </c>
      <c s="50" t="str">
        <f>IF('S.D.PASTE SHEET'!C1028="","",'S.D.PASTE SHEET'!C1028)</f>
        <v/>
      </c>
      <c s="51" t="str">
        <f>IF('S.D.PASTE SHEET'!D1028="","",'S.D.PASTE SHEET'!D1028)</f>
        <v/>
      </c>
      <c s="50" t="str">
        <f>IF('S.D.PASTE SHEET'!E1028="","",UPPER('S.D.PASTE SHEET'!E1028))</f>
        <v/>
      </c>
      <c s="50" t="str">
        <f>IF('S.D.PASTE SHEET'!F1028="","",'S.D.PASTE SHEET'!F1028)</f>
        <v/>
      </c>
      <c s="50" t="str">
        <f>IF('S.D.PASTE SHEET'!G1028="","",UPPER('S.D.PASTE SHEET'!G1028))</f>
        <v/>
      </c>
      <c s="50" t="str">
        <f>IF('S.D.PASTE SHEET'!H1028="","",UPPER('S.D.PASTE SHEET'!H1028))</f>
        <v/>
      </c>
      <c s="50" t="str">
        <f>IF('S.D.PASTE SHEET'!I1028="","",'S.D.PASTE SHEET'!I1028)</f>
        <v/>
      </c>
      <c s="51" t="str">
        <f>IF('S.D.PASTE SHEET'!J1028="","",'S.D.PASTE SHEET'!J1028)</f>
        <v/>
      </c>
      <c s="50" t="str">
        <f>IF('S.D.PASTE SHEET'!K1028="","",'S.D.PASTE SHEET'!K1028)</f>
        <v/>
      </c>
      <c s="50" t="str">
        <f>IF('S.D.PASTE SHEET'!L1028="","",'S.D.PASTE SHEET'!L1028)</f>
        <v/>
      </c>
      <c s="50" t="str">
        <f>IF('S.D.PASTE SHEET'!M1028="","",'S.D.PASTE SHEET'!M1028)</f>
        <v/>
      </c>
      <c s="50" t="str">
        <f>IF('S.D.PASTE SHEET'!N1028="","",'S.D.PASTE SHEET'!N1028)</f>
        <v/>
      </c>
      <c s="50" t="str">
        <f>IF('S.D.PASTE SHEET'!O1028="","",'S.D.PASTE SHEET'!O1028)</f>
        <v/>
      </c>
      <c s="50" t="str">
        <f>IF('S.D.PASTE SHEET'!P1028="","",'S.D.PASTE SHEET'!P1028)</f>
        <v/>
      </c>
      <c s="50" t="str">
        <f>IF('S.D.PASTE SHEET'!Q1028="","",'S.D.PASTE SHEET'!Q1028)</f>
        <v/>
      </c>
      <c s="50" t="str">
        <f>IF('S.D.PASTE SHEET'!R1028="","",'S.D.PASTE SHEET'!R1028)</f>
        <v/>
      </c>
      <c s="50" t="str">
        <f>IF('S.D.PASTE SHEET'!S1028="","",'S.D.PASTE SHEET'!S1028)</f>
        <v/>
      </c>
      <c s="50" t="str">
        <f>IF('S.D.PASTE SHEET'!T1028="","",'S.D.PASTE SHEET'!T1028)</f>
        <v/>
      </c>
      <c s="50" t="str">
        <f>IF('S.D.PASTE SHEET'!U1028="","",'S.D.PASTE SHEET'!U1028)</f>
        <v/>
      </c>
      <c s="50" t="str">
        <f>IF('S.D.PASTE SHEET'!V1028="","",'S.D.PASTE SHEET'!V1028)</f>
        <v/>
      </c>
      <c s="50" t="str">
        <f>IF('S.D.PASTE SHEET'!W1028="","",'S.D.PASTE SHEET'!W1028)</f>
        <v/>
      </c>
      <c s="50" t="str">
        <f>IF('S.D.PASTE SHEET'!X1028="","",'S.D.PASTE SHEET'!X1028)</f>
        <v/>
      </c>
      <c s="50" t="str">
        <f>IF('S.D.PASTE SHEET'!Y1028="","",'S.D.PASTE SHEET'!Y1028)</f>
        <v/>
      </c>
      <c s="50" t="str">
        <f>IF('S.D.PASTE SHEET'!Z1028="","",'S.D.PASTE SHEET'!Z1028)</f>
        <v/>
      </c>
      <c s="50" t="str">
        <f>IF('S.D.PASTE SHEET'!AA1028="","",'S.D.PASTE SHEET'!AA1028)</f>
        <v/>
      </c>
      <c s="50" t="str">
        <f>IF('S.D.PASTE SHEET'!AB1028="","",'S.D.PASTE SHEET'!AB1028)</f>
        <v/>
      </c>
      <c s="50" t="str">
        <f>IF('S.D.PASTE SHEET'!AC1028="","",'S.D.PASTE SHEET'!AC1028)</f>
        <v/>
      </c>
      <c s="50" t="str">
        <f>IF('S.D.PASTE SHEET'!AD1028="","",'S.D.PASTE SHEET'!AD1028)</f>
        <v/>
      </c>
      <c s="52"/>
      <c s="48" t="str">
        <f>IF(AK1028="","",IF(AK1028&gt;0,COUNT($AG$2:AG1028),""))</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IF(BC1028="","",IF(BC1028&gt;0,COUNT($AY$2:AY1028),""))</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29" spans="1:66" ht="15.75" customHeight="1">
      <c r="A1029" s="50" t="str">
        <f>IF('S.D.PASTE SHEET'!A1029="","",'S.D.PASTE SHEET'!A1029)</f>
        <v/>
      </c>
      <c s="50" t="str">
        <f>IF('S.D.PASTE SHEET'!B1029="","",'S.D.PASTE SHEET'!B1029)</f>
        <v/>
      </c>
      <c s="50" t="str">
        <f>IF('S.D.PASTE SHEET'!C1029="","",'S.D.PASTE SHEET'!C1029)</f>
        <v/>
      </c>
      <c s="51" t="str">
        <f>IF('S.D.PASTE SHEET'!D1029="","",'S.D.PASTE SHEET'!D1029)</f>
        <v/>
      </c>
      <c s="50" t="str">
        <f>IF('S.D.PASTE SHEET'!E1029="","",UPPER('S.D.PASTE SHEET'!E1029))</f>
        <v/>
      </c>
      <c s="50" t="str">
        <f>IF('S.D.PASTE SHEET'!F1029="","",'S.D.PASTE SHEET'!F1029)</f>
        <v/>
      </c>
      <c s="50" t="str">
        <f>IF('S.D.PASTE SHEET'!G1029="","",UPPER('S.D.PASTE SHEET'!G1029))</f>
        <v/>
      </c>
      <c s="50" t="str">
        <f>IF('S.D.PASTE SHEET'!H1029="","",UPPER('S.D.PASTE SHEET'!H1029))</f>
        <v/>
      </c>
      <c s="50" t="str">
        <f>IF('S.D.PASTE SHEET'!I1029="","",'S.D.PASTE SHEET'!I1029)</f>
        <v/>
      </c>
      <c s="51" t="str">
        <f>IF('S.D.PASTE SHEET'!J1029="","",'S.D.PASTE SHEET'!J1029)</f>
        <v/>
      </c>
      <c s="50" t="str">
        <f>IF('S.D.PASTE SHEET'!K1029="","",'S.D.PASTE SHEET'!K1029)</f>
        <v/>
      </c>
      <c s="50" t="str">
        <f>IF('S.D.PASTE SHEET'!L1029="","",'S.D.PASTE SHEET'!L1029)</f>
        <v/>
      </c>
      <c s="50" t="str">
        <f>IF('S.D.PASTE SHEET'!M1029="","",'S.D.PASTE SHEET'!M1029)</f>
        <v/>
      </c>
      <c s="50" t="str">
        <f>IF('S.D.PASTE SHEET'!N1029="","",'S.D.PASTE SHEET'!N1029)</f>
        <v/>
      </c>
      <c s="50" t="str">
        <f>IF('S.D.PASTE SHEET'!O1029="","",'S.D.PASTE SHEET'!O1029)</f>
        <v/>
      </c>
      <c s="50" t="str">
        <f>IF('S.D.PASTE SHEET'!P1029="","",'S.D.PASTE SHEET'!P1029)</f>
        <v/>
      </c>
      <c s="50" t="str">
        <f>IF('S.D.PASTE SHEET'!Q1029="","",'S.D.PASTE SHEET'!Q1029)</f>
        <v/>
      </c>
      <c s="50" t="str">
        <f>IF('S.D.PASTE SHEET'!R1029="","",'S.D.PASTE SHEET'!R1029)</f>
        <v/>
      </c>
      <c s="50" t="str">
        <f>IF('S.D.PASTE SHEET'!S1029="","",'S.D.PASTE SHEET'!S1029)</f>
        <v/>
      </c>
      <c s="50" t="str">
        <f>IF('S.D.PASTE SHEET'!T1029="","",'S.D.PASTE SHEET'!T1029)</f>
        <v/>
      </c>
      <c s="50" t="str">
        <f>IF('S.D.PASTE SHEET'!U1029="","",'S.D.PASTE SHEET'!U1029)</f>
        <v/>
      </c>
      <c s="50" t="str">
        <f>IF('S.D.PASTE SHEET'!V1029="","",'S.D.PASTE SHEET'!V1029)</f>
        <v/>
      </c>
      <c s="50" t="str">
        <f>IF('S.D.PASTE SHEET'!W1029="","",'S.D.PASTE SHEET'!W1029)</f>
        <v/>
      </c>
      <c s="50" t="str">
        <f>IF('S.D.PASTE SHEET'!X1029="","",'S.D.PASTE SHEET'!X1029)</f>
        <v/>
      </c>
      <c s="50" t="str">
        <f>IF('S.D.PASTE SHEET'!Y1029="","",'S.D.PASTE SHEET'!Y1029)</f>
        <v/>
      </c>
      <c s="50" t="str">
        <f>IF('S.D.PASTE SHEET'!Z1029="","",'S.D.PASTE SHEET'!Z1029)</f>
        <v/>
      </c>
      <c s="50" t="str">
        <f>IF('S.D.PASTE SHEET'!AA1029="","",'S.D.PASTE SHEET'!AA1029)</f>
        <v/>
      </c>
      <c s="50" t="str">
        <f>IF('S.D.PASTE SHEET'!AB1029="","",'S.D.PASTE SHEET'!AB1029)</f>
        <v/>
      </c>
      <c s="50" t="str">
        <f>IF('S.D.PASTE SHEET'!AC1029="","",'S.D.PASTE SHEET'!AC1029)</f>
        <v/>
      </c>
      <c s="50" t="str">
        <f>IF('S.D.PASTE SHEET'!AD1029="","",'S.D.PASTE SHEET'!AD1029)</f>
        <v/>
      </c>
      <c s="52"/>
      <c s="48" t="str">
        <f>IF(AK1029="","",IF(AK1029&gt;0,COUNT($AG$2:AG1029),""))</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IF(BC1029="","",IF(BC1029&gt;0,COUNT($AY$2:AY1029),""))</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30" spans="1:66" ht="15.75" customHeight="1">
      <c r="A1030" s="50" t="str">
        <f>IF('S.D.PASTE SHEET'!A1030="","",'S.D.PASTE SHEET'!A1030)</f>
        <v/>
      </c>
      <c s="50" t="str">
        <f>IF('S.D.PASTE SHEET'!B1030="","",'S.D.PASTE SHEET'!B1030)</f>
        <v/>
      </c>
      <c s="50" t="str">
        <f>IF('S.D.PASTE SHEET'!C1030="","",'S.D.PASTE SHEET'!C1030)</f>
        <v/>
      </c>
      <c s="51" t="str">
        <f>IF('S.D.PASTE SHEET'!D1030="","",'S.D.PASTE SHEET'!D1030)</f>
        <v/>
      </c>
      <c s="50" t="str">
        <f>IF('S.D.PASTE SHEET'!E1030="","",UPPER('S.D.PASTE SHEET'!E1030))</f>
        <v/>
      </c>
      <c s="50" t="str">
        <f>IF('S.D.PASTE SHEET'!F1030="","",'S.D.PASTE SHEET'!F1030)</f>
        <v/>
      </c>
      <c s="50" t="str">
        <f>IF('S.D.PASTE SHEET'!G1030="","",UPPER('S.D.PASTE SHEET'!G1030))</f>
        <v/>
      </c>
      <c s="50" t="str">
        <f>IF('S.D.PASTE SHEET'!H1030="","",UPPER('S.D.PASTE SHEET'!H1030))</f>
        <v/>
      </c>
      <c s="50" t="str">
        <f>IF('S.D.PASTE SHEET'!I1030="","",'S.D.PASTE SHEET'!I1030)</f>
        <v/>
      </c>
      <c s="51" t="str">
        <f>IF('S.D.PASTE SHEET'!J1030="","",'S.D.PASTE SHEET'!J1030)</f>
        <v/>
      </c>
      <c s="50" t="str">
        <f>IF('S.D.PASTE SHEET'!K1030="","",'S.D.PASTE SHEET'!K1030)</f>
        <v/>
      </c>
      <c s="50" t="str">
        <f>IF('S.D.PASTE SHEET'!L1030="","",'S.D.PASTE SHEET'!L1030)</f>
        <v/>
      </c>
      <c s="50" t="str">
        <f>IF('S.D.PASTE SHEET'!M1030="","",'S.D.PASTE SHEET'!M1030)</f>
        <v/>
      </c>
      <c s="50" t="str">
        <f>IF('S.D.PASTE SHEET'!N1030="","",'S.D.PASTE SHEET'!N1030)</f>
        <v/>
      </c>
      <c s="50" t="str">
        <f>IF('S.D.PASTE SHEET'!O1030="","",'S.D.PASTE SHEET'!O1030)</f>
        <v/>
      </c>
      <c s="50" t="str">
        <f>IF('S.D.PASTE SHEET'!P1030="","",'S.D.PASTE SHEET'!P1030)</f>
        <v/>
      </c>
      <c s="50" t="str">
        <f>IF('S.D.PASTE SHEET'!Q1030="","",'S.D.PASTE SHEET'!Q1030)</f>
        <v/>
      </c>
      <c s="50" t="str">
        <f>IF('S.D.PASTE SHEET'!R1030="","",'S.D.PASTE SHEET'!R1030)</f>
        <v/>
      </c>
      <c s="50" t="str">
        <f>IF('S.D.PASTE SHEET'!S1030="","",'S.D.PASTE SHEET'!S1030)</f>
        <v/>
      </c>
      <c s="50" t="str">
        <f>IF('S.D.PASTE SHEET'!T1030="","",'S.D.PASTE SHEET'!T1030)</f>
        <v/>
      </c>
      <c s="50" t="str">
        <f>IF('S.D.PASTE SHEET'!U1030="","",'S.D.PASTE SHEET'!U1030)</f>
        <v/>
      </c>
      <c s="50" t="str">
        <f>IF('S.D.PASTE SHEET'!V1030="","",'S.D.PASTE SHEET'!V1030)</f>
        <v/>
      </c>
      <c s="50" t="str">
        <f>IF('S.D.PASTE SHEET'!W1030="","",'S.D.PASTE SHEET'!W1030)</f>
        <v/>
      </c>
      <c s="50" t="str">
        <f>IF('S.D.PASTE SHEET'!X1030="","",'S.D.PASTE SHEET'!X1030)</f>
        <v/>
      </c>
      <c s="50" t="str">
        <f>IF('S.D.PASTE SHEET'!Y1030="","",'S.D.PASTE SHEET'!Y1030)</f>
        <v/>
      </c>
      <c s="50" t="str">
        <f>IF('S.D.PASTE SHEET'!Z1030="","",'S.D.PASTE SHEET'!Z1030)</f>
        <v/>
      </c>
      <c s="50" t="str">
        <f>IF('S.D.PASTE SHEET'!AA1030="","",'S.D.PASTE SHEET'!AA1030)</f>
        <v/>
      </c>
      <c s="50" t="str">
        <f>IF('S.D.PASTE SHEET'!AB1030="","",'S.D.PASTE SHEET'!AB1030)</f>
        <v/>
      </c>
      <c s="50" t="str">
        <f>IF('S.D.PASTE SHEET'!AC1030="","",'S.D.PASTE SHEET'!AC1030)</f>
        <v/>
      </c>
      <c s="50" t="str">
        <f>IF('S.D.PASTE SHEET'!AD1030="","",'S.D.PASTE SHEET'!AD1030)</f>
        <v/>
      </c>
      <c s="52"/>
      <c s="48" t="str">
        <f>IF(AK1030="","",IF(AK1030&gt;0,COUNT($AG$2:AG1030),""))</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IF(BC1030="","",IF(BC1030&gt;0,COUNT($AY$2:AY1030),""))</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31" spans="1:66" ht="15.75" customHeight="1">
      <c r="A1031" s="50" t="str">
        <f>IF('S.D.PASTE SHEET'!A1031="","",'S.D.PASTE SHEET'!A1031)</f>
        <v/>
      </c>
      <c s="50" t="str">
        <f>IF('S.D.PASTE SHEET'!B1031="","",'S.D.PASTE SHEET'!B1031)</f>
        <v/>
      </c>
      <c s="50" t="str">
        <f>IF('S.D.PASTE SHEET'!C1031="","",'S.D.PASTE SHEET'!C1031)</f>
        <v/>
      </c>
      <c s="51" t="str">
        <f>IF('S.D.PASTE SHEET'!D1031="","",'S.D.PASTE SHEET'!D1031)</f>
        <v/>
      </c>
      <c s="50" t="str">
        <f>IF('S.D.PASTE SHEET'!E1031="","",UPPER('S.D.PASTE SHEET'!E1031))</f>
        <v/>
      </c>
      <c s="50" t="str">
        <f>IF('S.D.PASTE SHEET'!F1031="","",'S.D.PASTE SHEET'!F1031)</f>
        <v/>
      </c>
      <c s="50" t="str">
        <f>IF('S.D.PASTE SHEET'!G1031="","",UPPER('S.D.PASTE SHEET'!G1031))</f>
        <v/>
      </c>
      <c s="50" t="str">
        <f>IF('S.D.PASTE SHEET'!H1031="","",UPPER('S.D.PASTE SHEET'!H1031))</f>
        <v/>
      </c>
      <c s="50" t="str">
        <f>IF('S.D.PASTE SHEET'!I1031="","",'S.D.PASTE SHEET'!I1031)</f>
        <v/>
      </c>
      <c s="51" t="str">
        <f>IF('S.D.PASTE SHEET'!J1031="","",'S.D.PASTE SHEET'!J1031)</f>
        <v/>
      </c>
      <c s="50" t="str">
        <f>IF('S.D.PASTE SHEET'!K1031="","",'S.D.PASTE SHEET'!K1031)</f>
        <v/>
      </c>
      <c s="50" t="str">
        <f>IF('S.D.PASTE SHEET'!L1031="","",'S.D.PASTE SHEET'!L1031)</f>
        <v/>
      </c>
      <c s="50" t="str">
        <f>IF('S.D.PASTE SHEET'!M1031="","",'S.D.PASTE SHEET'!M1031)</f>
        <v/>
      </c>
      <c s="50" t="str">
        <f>IF('S.D.PASTE SHEET'!N1031="","",'S.D.PASTE SHEET'!N1031)</f>
        <v/>
      </c>
      <c s="50" t="str">
        <f>IF('S.D.PASTE SHEET'!O1031="","",'S.D.PASTE SHEET'!O1031)</f>
        <v/>
      </c>
      <c s="50" t="str">
        <f>IF('S.D.PASTE SHEET'!P1031="","",'S.D.PASTE SHEET'!P1031)</f>
        <v/>
      </c>
      <c s="50" t="str">
        <f>IF('S.D.PASTE SHEET'!Q1031="","",'S.D.PASTE SHEET'!Q1031)</f>
        <v/>
      </c>
      <c s="50" t="str">
        <f>IF('S.D.PASTE SHEET'!R1031="","",'S.D.PASTE SHEET'!R1031)</f>
        <v/>
      </c>
      <c s="50" t="str">
        <f>IF('S.D.PASTE SHEET'!S1031="","",'S.D.PASTE SHEET'!S1031)</f>
        <v/>
      </c>
      <c s="50" t="str">
        <f>IF('S.D.PASTE SHEET'!T1031="","",'S.D.PASTE SHEET'!T1031)</f>
        <v/>
      </c>
      <c s="50" t="str">
        <f>IF('S.D.PASTE SHEET'!U1031="","",'S.D.PASTE SHEET'!U1031)</f>
        <v/>
      </c>
      <c s="50" t="str">
        <f>IF('S.D.PASTE SHEET'!V1031="","",'S.D.PASTE SHEET'!V1031)</f>
        <v/>
      </c>
      <c s="50" t="str">
        <f>IF('S.D.PASTE SHEET'!W1031="","",'S.D.PASTE SHEET'!W1031)</f>
        <v/>
      </c>
      <c s="50" t="str">
        <f>IF('S.D.PASTE SHEET'!X1031="","",'S.D.PASTE SHEET'!X1031)</f>
        <v/>
      </c>
      <c s="50" t="str">
        <f>IF('S.D.PASTE SHEET'!Y1031="","",'S.D.PASTE SHEET'!Y1031)</f>
        <v/>
      </c>
      <c s="50" t="str">
        <f>IF('S.D.PASTE SHEET'!Z1031="","",'S.D.PASTE SHEET'!Z1031)</f>
        <v/>
      </c>
      <c s="50" t="str">
        <f>IF('S.D.PASTE SHEET'!AA1031="","",'S.D.PASTE SHEET'!AA1031)</f>
        <v/>
      </c>
      <c s="50" t="str">
        <f>IF('S.D.PASTE SHEET'!AB1031="","",'S.D.PASTE SHEET'!AB1031)</f>
        <v/>
      </c>
      <c s="50" t="str">
        <f>IF('S.D.PASTE SHEET'!AC1031="","",'S.D.PASTE SHEET'!AC1031)</f>
        <v/>
      </c>
      <c s="50" t="str">
        <f>IF('S.D.PASTE SHEET'!AD1031="","",'S.D.PASTE SHEET'!AD1031)</f>
        <v/>
      </c>
      <c s="52"/>
      <c s="48" t="str">
        <f>IF(AK1031="","",IF(AK1031&gt;0,COUNT($AG$2:AG1031),""))</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IF(BC1031="","",IF(BC1031&gt;0,COUNT($AY$2:AY1031),""))</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32" spans="1:66" ht="15.75" customHeight="1">
      <c r="A1032" s="50" t="str">
        <f>IF('S.D.PASTE SHEET'!A1032="","",'S.D.PASTE SHEET'!A1032)</f>
        <v/>
      </c>
      <c s="50" t="str">
        <f>IF('S.D.PASTE SHEET'!B1032="","",'S.D.PASTE SHEET'!B1032)</f>
        <v/>
      </c>
      <c s="50" t="str">
        <f>IF('S.D.PASTE SHEET'!C1032="","",'S.D.PASTE SHEET'!C1032)</f>
        <v/>
      </c>
      <c s="51" t="str">
        <f>IF('S.D.PASTE SHEET'!D1032="","",'S.D.PASTE SHEET'!D1032)</f>
        <v/>
      </c>
      <c s="50" t="str">
        <f>IF('S.D.PASTE SHEET'!E1032="","",UPPER('S.D.PASTE SHEET'!E1032))</f>
        <v/>
      </c>
      <c s="50" t="str">
        <f>IF('S.D.PASTE SHEET'!F1032="","",'S.D.PASTE SHEET'!F1032)</f>
        <v/>
      </c>
      <c s="50" t="str">
        <f>IF('S.D.PASTE SHEET'!G1032="","",UPPER('S.D.PASTE SHEET'!G1032))</f>
        <v/>
      </c>
      <c s="50" t="str">
        <f>IF('S.D.PASTE SHEET'!H1032="","",UPPER('S.D.PASTE SHEET'!H1032))</f>
        <v/>
      </c>
      <c s="50" t="str">
        <f>IF('S.D.PASTE SHEET'!I1032="","",'S.D.PASTE SHEET'!I1032)</f>
        <v/>
      </c>
      <c s="51" t="str">
        <f>IF('S.D.PASTE SHEET'!J1032="","",'S.D.PASTE SHEET'!J1032)</f>
        <v/>
      </c>
      <c s="50" t="str">
        <f>IF('S.D.PASTE SHEET'!K1032="","",'S.D.PASTE SHEET'!K1032)</f>
        <v/>
      </c>
      <c s="50" t="str">
        <f>IF('S.D.PASTE SHEET'!L1032="","",'S.D.PASTE SHEET'!L1032)</f>
        <v/>
      </c>
      <c s="50" t="str">
        <f>IF('S.D.PASTE SHEET'!M1032="","",'S.D.PASTE SHEET'!M1032)</f>
        <v/>
      </c>
      <c s="50" t="str">
        <f>IF('S.D.PASTE SHEET'!N1032="","",'S.D.PASTE SHEET'!N1032)</f>
        <v/>
      </c>
      <c s="50" t="str">
        <f>IF('S.D.PASTE SHEET'!O1032="","",'S.D.PASTE SHEET'!O1032)</f>
        <v/>
      </c>
      <c s="50" t="str">
        <f>IF('S.D.PASTE SHEET'!P1032="","",'S.D.PASTE SHEET'!P1032)</f>
        <v/>
      </c>
      <c s="50" t="str">
        <f>IF('S.D.PASTE SHEET'!Q1032="","",'S.D.PASTE SHEET'!Q1032)</f>
        <v/>
      </c>
      <c s="50" t="str">
        <f>IF('S.D.PASTE SHEET'!R1032="","",'S.D.PASTE SHEET'!R1032)</f>
        <v/>
      </c>
      <c s="50" t="str">
        <f>IF('S.D.PASTE SHEET'!S1032="","",'S.D.PASTE SHEET'!S1032)</f>
        <v/>
      </c>
      <c s="50" t="str">
        <f>IF('S.D.PASTE SHEET'!T1032="","",'S.D.PASTE SHEET'!T1032)</f>
        <v/>
      </c>
      <c s="50" t="str">
        <f>IF('S.D.PASTE SHEET'!U1032="","",'S.D.PASTE SHEET'!U1032)</f>
        <v/>
      </c>
      <c s="50" t="str">
        <f>IF('S.D.PASTE SHEET'!V1032="","",'S.D.PASTE SHEET'!V1032)</f>
        <v/>
      </c>
      <c s="50" t="str">
        <f>IF('S.D.PASTE SHEET'!W1032="","",'S.D.PASTE SHEET'!W1032)</f>
        <v/>
      </c>
      <c s="50" t="str">
        <f>IF('S.D.PASTE SHEET'!X1032="","",'S.D.PASTE SHEET'!X1032)</f>
        <v/>
      </c>
      <c s="50" t="str">
        <f>IF('S.D.PASTE SHEET'!Y1032="","",'S.D.PASTE SHEET'!Y1032)</f>
        <v/>
      </c>
      <c s="50" t="str">
        <f>IF('S.D.PASTE SHEET'!Z1032="","",'S.D.PASTE SHEET'!Z1032)</f>
        <v/>
      </c>
      <c s="50" t="str">
        <f>IF('S.D.PASTE SHEET'!AA1032="","",'S.D.PASTE SHEET'!AA1032)</f>
        <v/>
      </c>
      <c s="50" t="str">
        <f>IF('S.D.PASTE SHEET'!AB1032="","",'S.D.PASTE SHEET'!AB1032)</f>
        <v/>
      </c>
      <c s="50" t="str">
        <f>IF('S.D.PASTE SHEET'!AC1032="","",'S.D.PASTE SHEET'!AC1032)</f>
        <v/>
      </c>
      <c s="50" t="str">
        <f>IF('S.D.PASTE SHEET'!AD1032="","",'S.D.PASTE SHEET'!AD1032)</f>
        <v/>
      </c>
      <c s="52"/>
      <c s="48" t="str">
        <f>IF(AK1032="","",IF(AK1032&gt;0,COUNT($AG$2:AG1032),""))</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IF(BC1032="","",IF(BC1032&gt;0,COUNT($AY$2:AY1032),""))</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33" spans="1:66" ht="15.75" customHeight="1">
      <c r="A1033" s="50" t="str">
        <f>IF('S.D.PASTE SHEET'!A1033="","",'S.D.PASTE SHEET'!A1033)</f>
        <v/>
      </c>
      <c s="50" t="str">
        <f>IF('S.D.PASTE SHEET'!B1033="","",'S.D.PASTE SHEET'!B1033)</f>
        <v/>
      </c>
      <c s="50" t="str">
        <f>IF('S.D.PASTE SHEET'!C1033="","",'S.D.PASTE SHEET'!C1033)</f>
        <v/>
      </c>
      <c s="51" t="str">
        <f>IF('S.D.PASTE SHEET'!D1033="","",'S.D.PASTE SHEET'!D1033)</f>
        <v/>
      </c>
      <c s="50" t="str">
        <f>IF('S.D.PASTE SHEET'!E1033="","",UPPER('S.D.PASTE SHEET'!E1033))</f>
        <v/>
      </c>
      <c s="50" t="str">
        <f>IF('S.D.PASTE SHEET'!F1033="","",'S.D.PASTE SHEET'!F1033)</f>
        <v/>
      </c>
      <c s="50" t="str">
        <f>IF('S.D.PASTE SHEET'!G1033="","",UPPER('S.D.PASTE SHEET'!G1033))</f>
        <v/>
      </c>
      <c s="50" t="str">
        <f>IF('S.D.PASTE SHEET'!H1033="","",UPPER('S.D.PASTE SHEET'!H1033))</f>
        <v/>
      </c>
      <c s="50" t="str">
        <f>IF('S.D.PASTE SHEET'!I1033="","",'S.D.PASTE SHEET'!I1033)</f>
        <v/>
      </c>
      <c s="51" t="str">
        <f>IF('S.D.PASTE SHEET'!J1033="","",'S.D.PASTE SHEET'!J1033)</f>
        <v/>
      </c>
      <c s="50" t="str">
        <f>IF('S.D.PASTE SHEET'!K1033="","",'S.D.PASTE SHEET'!K1033)</f>
        <v/>
      </c>
      <c s="50" t="str">
        <f>IF('S.D.PASTE SHEET'!L1033="","",'S.D.PASTE SHEET'!L1033)</f>
        <v/>
      </c>
      <c s="50" t="str">
        <f>IF('S.D.PASTE SHEET'!M1033="","",'S.D.PASTE SHEET'!M1033)</f>
        <v/>
      </c>
      <c s="50" t="str">
        <f>IF('S.D.PASTE SHEET'!N1033="","",'S.D.PASTE SHEET'!N1033)</f>
        <v/>
      </c>
      <c s="50" t="str">
        <f>IF('S.D.PASTE SHEET'!O1033="","",'S.D.PASTE SHEET'!O1033)</f>
        <v/>
      </c>
      <c s="50" t="str">
        <f>IF('S.D.PASTE SHEET'!P1033="","",'S.D.PASTE SHEET'!P1033)</f>
        <v/>
      </c>
      <c s="50" t="str">
        <f>IF('S.D.PASTE SHEET'!Q1033="","",'S.D.PASTE SHEET'!Q1033)</f>
        <v/>
      </c>
      <c s="50" t="str">
        <f>IF('S.D.PASTE SHEET'!R1033="","",'S.D.PASTE SHEET'!R1033)</f>
        <v/>
      </c>
      <c s="50" t="str">
        <f>IF('S.D.PASTE SHEET'!S1033="","",'S.D.PASTE SHEET'!S1033)</f>
        <v/>
      </c>
      <c s="50" t="str">
        <f>IF('S.D.PASTE SHEET'!T1033="","",'S.D.PASTE SHEET'!T1033)</f>
        <v/>
      </c>
      <c s="50" t="str">
        <f>IF('S.D.PASTE SHEET'!U1033="","",'S.D.PASTE SHEET'!U1033)</f>
        <v/>
      </c>
      <c s="50" t="str">
        <f>IF('S.D.PASTE SHEET'!V1033="","",'S.D.PASTE SHEET'!V1033)</f>
        <v/>
      </c>
      <c s="50" t="str">
        <f>IF('S.D.PASTE SHEET'!W1033="","",'S.D.PASTE SHEET'!W1033)</f>
        <v/>
      </c>
      <c s="50" t="str">
        <f>IF('S.D.PASTE SHEET'!X1033="","",'S.D.PASTE SHEET'!X1033)</f>
        <v/>
      </c>
      <c s="50" t="str">
        <f>IF('S.D.PASTE SHEET'!Y1033="","",'S.D.PASTE SHEET'!Y1033)</f>
        <v/>
      </c>
      <c s="50" t="str">
        <f>IF('S.D.PASTE SHEET'!Z1033="","",'S.D.PASTE SHEET'!Z1033)</f>
        <v/>
      </c>
      <c s="50" t="str">
        <f>IF('S.D.PASTE SHEET'!AA1033="","",'S.D.PASTE SHEET'!AA1033)</f>
        <v/>
      </c>
      <c s="50" t="str">
        <f>IF('S.D.PASTE SHEET'!AB1033="","",'S.D.PASTE SHEET'!AB1033)</f>
        <v/>
      </c>
      <c s="50" t="str">
        <f>IF('S.D.PASTE SHEET'!AC1033="","",'S.D.PASTE SHEET'!AC1033)</f>
        <v/>
      </c>
      <c s="50" t="str">
        <f>IF('S.D.PASTE SHEET'!AD1033="","",'S.D.PASTE SHEET'!AD1033)</f>
        <v/>
      </c>
      <c s="52"/>
      <c s="48" t="str">
        <f>IF(AK1033="","",IF(AK1033&gt;0,COUNT($AG$2:AG1033),""))</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IF(BC1033="","",IF(BC1033&gt;0,COUNT($AY$2:AY1033),""))</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34" spans="1:66" ht="15.75" customHeight="1">
      <c r="A1034" s="50" t="str">
        <f>IF('S.D.PASTE SHEET'!A1034="","",'S.D.PASTE SHEET'!A1034)</f>
        <v/>
      </c>
      <c s="50" t="str">
        <f>IF('S.D.PASTE SHEET'!B1034="","",'S.D.PASTE SHEET'!B1034)</f>
        <v/>
      </c>
      <c s="50" t="str">
        <f>IF('S.D.PASTE SHEET'!C1034="","",'S.D.PASTE SHEET'!C1034)</f>
        <v/>
      </c>
      <c s="51" t="str">
        <f>IF('S.D.PASTE SHEET'!D1034="","",'S.D.PASTE SHEET'!D1034)</f>
        <v/>
      </c>
      <c s="50" t="str">
        <f>IF('S.D.PASTE SHEET'!E1034="","",UPPER('S.D.PASTE SHEET'!E1034))</f>
        <v/>
      </c>
      <c s="50" t="str">
        <f>IF('S.D.PASTE SHEET'!F1034="","",'S.D.PASTE SHEET'!F1034)</f>
        <v/>
      </c>
      <c s="50" t="str">
        <f>IF('S.D.PASTE SHEET'!G1034="","",UPPER('S.D.PASTE SHEET'!G1034))</f>
        <v/>
      </c>
      <c s="50" t="str">
        <f>IF('S.D.PASTE SHEET'!H1034="","",UPPER('S.D.PASTE SHEET'!H1034))</f>
        <v/>
      </c>
      <c s="50" t="str">
        <f>IF('S.D.PASTE SHEET'!I1034="","",'S.D.PASTE SHEET'!I1034)</f>
        <v/>
      </c>
      <c s="51" t="str">
        <f>IF('S.D.PASTE SHEET'!J1034="","",'S.D.PASTE SHEET'!J1034)</f>
        <v/>
      </c>
      <c s="50" t="str">
        <f>IF('S.D.PASTE SHEET'!K1034="","",'S.D.PASTE SHEET'!K1034)</f>
        <v/>
      </c>
      <c s="50" t="str">
        <f>IF('S.D.PASTE SHEET'!L1034="","",'S.D.PASTE SHEET'!L1034)</f>
        <v/>
      </c>
      <c s="50" t="str">
        <f>IF('S.D.PASTE SHEET'!M1034="","",'S.D.PASTE SHEET'!M1034)</f>
        <v/>
      </c>
      <c s="50" t="str">
        <f>IF('S.D.PASTE SHEET'!N1034="","",'S.D.PASTE SHEET'!N1034)</f>
        <v/>
      </c>
      <c s="50" t="str">
        <f>IF('S.D.PASTE SHEET'!O1034="","",'S.D.PASTE SHEET'!O1034)</f>
        <v/>
      </c>
      <c s="50" t="str">
        <f>IF('S.D.PASTE SHEET'!P1034="","",'S.D.PASTE SHEET'!P1034)</f>
        <v/>
      </c>
      <c s="50" t="str">
        <f>IF('S.D.PASTE SHEET'!Q1034="","",'S.D.PASTE SHEET'!Q1034)</f>
        <v/>
      </c>
      <c s="50" t="str">
        <f>IF('S.D.PASTE SHEET'!R1034="","",'S.D.PASTE SHEET'!R1034)</f>
        <v/>
      </c>
      <c s="50" t="str">
        <f>IF('S.D.PASTE SHEET'!S1034="","",'S.D.PASTE SHEET'!S1034)</f>
        <v/>
      </c>
      <c s="50" t="str">
        <f>IF('S.D.PASTE SHEET'!T1034="","",'S.D.PASTE SHEET'!T1034)</f>
        <v/>
      </c>
      <c s="50" t="str">
        <f>IF('S.D.PASTE SHEET'!U1034="","",'S.D.PASTE SHEET'!U1034)</f>
        <v/>
      </c>
      <c s="50" t="str">
        <f>IF('S.D.PASTE SHEET'!V1034="","",'S.D.PASTE SHEET'!V1034)</f>
        <v/>
      </c>
      <c s="50" t="str">
        <f>IF('S.D.PASTE SHEET'!W1034="","",'S.D.PASTE SHEET'!W1034)</f>
        <v/>
      </c>
      <c s="50" t="str">
        <f>IF('S.D.PASTE SHEET'!X1034="","",'S.D.PASTE SHEET'!X1034)</f>
        <v/>
      </c>
      <c s="50" t="str">
        <f>IF('S.D.PASTE SHEET'!Y1034="","",'S.D.PASTE SHEET'!Y1034)</f>
        <v/>
      </c>
      <c s="50" t="str">
        <f>IF('S.D.PASTE SHEET'!Z1034="","",'S.D.PASTE SHEET'!Z1034)</f>
        <v/>
      </c>
      <c s="50" t="str">
        <f>IF('S.D.PASTE SHEET'!AA1034="","",'S.D.PASTE SHEET'!AA1034)</f>
        <v/>
      </c>
      <c s="50" t="str">
        <f>IF('S.D.PASTE SHEET'!AB1034="","",'S.D.PASTE SHEET'!AB1034)</f>
        <v/>
      </c>
      <c s="50" t="str">
        <f>IF('S.D.PASTE SHEET'!AC1034="","",'S.D.PASTE SHEET'!AC1034)</f>
        <v/>
      </c>
      <c s="50" t="str">
        <f>IF('S.D.PASTE SHEET'!AD1034="","",'S.D.PASTE SHEET'!AD1034)</f>
        <v/>
      </c>
      <c s="52"/>
      <c s="48" t="str">
        <f>IF(AK1034="","",IF(AK1034&gt;0,COUNT($AG$2:AG1034),""))</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IF(BC1034="","",IF(BC1034&gt;0,COUNT($AY$2:AY1034),""))</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35" spans="1:66" ht="15.75" customHeight="1">
      <c r="A1035" s="50" t="str">
        <f>IF('S.D.PASTE SHEET'!A1035="","",'S.D.PASTE SHEET'!A1035)</f>
        <v/>
      </c>
      <c s="50" t="str">
        <f>IF('S.D.PASTE SHEET'!B1035="","",'S.D.PASTE SHEET'!B1035)</f>
        <v/>
      </c>
      <c s="50" t="str">
        <f>IF('S.D.PASTE SHEET'!C1035="","",'S.D.PASTE SHEET'!C1035)</f>
        <v/>
      </c>
      <c s="51" t="str">
        <f>IF('S.D.PASTE SHEET'!D1035="","",'S.D.PASTE SHEET'!D1035)</f>
        <v/>
      </c>
      <c s="50" t="str">
        <f>IF('S.D.PASTE SHEET'!E1035="","",UPPER('S.D.PASTE SHEET'!E1035))</f>
        <v/>
      </c>
      <c s="50" t="str">
        <f>IF('S.D.PASTE SHEET'!F1035="","",'S.D.PASTE SHEET'!F1035)</f>
        <v/>
      </c>
      <c s="50" t="str">
        <f>IF('S.D.PASTE SHEET'!G1035="","",UPPER('S.D.PASTE SHEET'!G1035))</f>
        <v/>
      </c>
      <c s="50" t="str">
        <f>IF('S.D.PASTE SHEET'!H1035="","",UPPER('S.D.PASTE SHEET'!H1035))</f>
        <v/>
      </c>
      <c s="50" t="str">
        <f>IF('S.D.PASTE SHEET'!I1035="","",'S.D.PASTE SHEET'!I1035)</f>
        <v/>
      </c>
      <c s="51" t="str">
        <f>IF('S.D.PASTE SHEET'!J1035="","",'S.D.PASTE SHEET'!J1035)</f>
        <v/>
      </c>
      <c s="50" t="str">
        <f>IF('S.D.PASTE SHEET'!K1035="","",'S.D.PASTE SHEET'!K1035)</f>
        <v/>
      </c>
      <c s="50" t="str">
        <f>IF('S.D.PASTE SHEET'!L1035="","",'S.D.PASTE SHEET'!L1035)</f>
        <v/>
      </c>
      <c s="50" t="str">
        <f>IF('S.D.PASTE SHEET'!M1035="","",'S.D.PASTE SHEET'!M1035)</f>
        <v/>
      </c>
      <c s="50" t="str">
        <f>IF('S.D.PASTE SHEET'!N1035="","",'S.D.PASTE SHEET'!N1035)</f>
        <v/>
      </c>
      <c s="50" t="str">
        <f>IF('S.D.PASTE SHEET'!O1035="","",'S.D.PASTE SHEET'!O1035)</f>
        <v/>
      </c>
      <c s="50" t="str">
        <f>IF('S.D.PASTE SHEET'!P1035="","",'S.D.PASTE SHEET'!P1035)</f>
        <v/>
      </c>
      <c s="50" t="str">
        <f>IF('S.D.PASTE SHEET'!Q1035="","",'S.D.PASTE SHEET'!Q1035)</f>
        <v/>
      </c>
      <c s="50" t="str">
        <f>IF('S.D.PASTE SHEET'!R1035="","",'S.D.PASTE SHEET'!R1035)</f>
        <v/>
      </c>
      <c s="50" t="str">
        <f>IF('S.D.PASTE SHEET'!S1035="","",'S.D.PASTE SHEET'!S1035)</f>
        <v/>
      </c>
      <c s="50" t="str">
        <f>IF('S.D.PASTE SHEET'!T1035="","",'S.D.PASTE SHEET'!T1035)</f>
        <v/>
      </c>
      <c s="50" t="str">
        <f>IF('S.D.PASTE SHEET'!U1035="","",'S.D.PASTE SHEET'!U1035)</f>
        <v/>
      </c>
      <c s="50" t="str">
        <f>IF('S.D.PASTE SHEET'!V1035="","",'S.D.PASTE SHEET'!V1035)</f>
        <v/>
      </c>
      <c s="50" t="str">
        <f>IF('S.D.PASTE SHEET'!W1035="","",'S.D.PASTE SHEET'!W1035)</f>
        <v/>
      </c>
      <c s="50" t="str">
        <f>IF('S.D.PASTE SHEET'!X1035="","",'S.D.PASTE SHEET'!X1035)</f>
        <v/>
      </c>
      <c s="50" t="str">
        <f>IF('S.D.PASTE SHEET'!Y1035="","",'S.D.PASTE SHEET'!Y1035)</f>
        <v/>
      </c>
      <c s="50" t="str">
        <f>IF('S.D.PASTE SHEET'!Z1035="","",'S.D.PASTE SHEET'!Z1035)</f>
        <v/>
      </c>
      <c s="50" t="str">
        <f>IF('S.D.PASTE SHEET'!AA1035="","",'S.D.PASTE SHEET'!AA1035)</f>
        <v/>
      </c>
      <c s="50" t="str">
        <f>IF('S.D.PASTE SHEET'!AB1035="","",'S.D.PASTE SHEET'!AB1035)</f>
        <v/>
      </c>
      <c s="50" t="str">
        <f>IF('S.D.PASTE SHEET'!AC1035="","",'S.D.PASTE SHEET'!AC1035)</f>
        <v/>
      </c>
      <c s="50" t="str">
        <f>IF('S.D.PASTE SHEET'!AD1035="","",'S.D.PASTE SHEET'!AD1035)</f>
        <v/>
      </c>
      <c s="52"/>
      <c s="48" t="str">
        <f>IF(AK1035="","",IF(AK1035&gt;0,COUNT($AG$2:AG1035),""))</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IF(BC1035="","",IF(BC1035&gt;0,COUNT($AY$2:AY1035),""))</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36" spans="1:66" ht="15.75" customHeight="1">
      <c r="A1036" s="50" t="str">
        <f>IF('S.D.PASTE SHEET'!A1036="","",'S.D.PASTE SHEET'!A1036)</f>
        <v/>
      </c>
      <c s="50" t="str">
        <f>IF('S.D.PASTE SHEET'!B1036="","",'S.D.PASTE SHEET'!B1036)</f>
        <v/>
      </c>
      <c s="50" t="str">
        <f>IF('S.D.PASTE SHEET'!C1036="","",'S.D.PASTE SHEET'!C1036)</f>
        <v/>
      </c>
      <c s="51" t="str">
        <f>IF('S.D.PASTE SHEET'!D1036="","",'S.D.PASTE SHEET'!D1036)</f>
        <v/>
      </c>
      <c s="50" t="str">
        <f>IF('S.D.PASTE SHEET'!E1036="","",UPPER('S.D.PASTE SHEET'!E1036))</f>
        <v/>
      </c>
      <c s="50" t="str">
        <f>IF('S.D.PASTE SHEET'!F1036="","",'S.D.PASTE SHEET'!F1036)</f>
        <v/>
      </c>
      <c s="50" t="str">
        <f>IF('S.D.PASTE SHEET'!G1036="","",UPPER('S.D.PASTE SHEET'!G1036))</f>
        <v/>
      </c>
      <c s="50" t="str">
        <f>IF('S.D.PASTE SHEET'!H1036="","",UPPER('S.D.PASTE SHEET'!H1036))</f>
        <v/>
      </c>
      <c s="50" t="str">
        <f>IF('S.D.PASTE SHEET'!I1036="","",'S.D.PASTE SHEET'!I1036)</f>
        <v/>
      </c>
      <c s="51" t="str">
        <f>IF('S.D.PASTE SHEET'!J1036="","",'S.D.PASTE SHEET'!J1036)</f>
        <v/>
      </c>
      <c s="50" t="str">
        <f>IF('S.D.PASTE SHEET'!K1036="","",'S.D.PASTE SHEET'!K1036)</f>
        <v/>
      </c>
      <c s="50" t="str">
        <f>IF('S.D.PASTE SHEET'!L1036="","",'S.D.PASTE SHEET'!L1036)</f>
        <v/>
      </c>
      <c s="50" t="str">
        <f>IF('S.D.PASTE SHEET'!M1036="","",'S.D.PASTE SHEET'!M1036)</f>
        <v/>
      </c>
      <c s="50" t="str">
        <f>IF('S.D.PASTE SHEET'!N1036="","",'S.D.PASTE SHEET'!N1036)</f>
        <v/>
      </c>
      <c s="50" t="str">
        <f>IF('S.D.PASTE SHEET'!O1036="","",'S.D.PASTE SHEET'!O1036)</f>
        <v/>
      </c>
      <c s="50" t="str">
        <f>IF('S.D.PASTE SHEET'!P1036="","",'S.D.PASTE SHEET'!P1036)</f>
        <v/>
      </c>
      <c s="50" t="str">
        <f>IF('S.D.PASTE SHEET'!Q1036="","",'S.D.PASTE SHEET'!Q1036)</f>
        <v/>
      </c>
      <c s="50" t="str">
        <f>IF('S.D.PASTE SHEET'!R1036="","",'S.D.PASTE SHEET'!R1036)</f>
        <v/>
      </c>
      <c s="50" t="str">
        <f>IF('S.D.PASTE SHEET'!S1036="","",'S.D.PASTE SHEET'!S1036)</f>
        <v/>
      </c>
      <c s="50" t="str">
        <f>IF('S.D.PASTE SHEET'!T1036="","",'S.D.PASTE SHEET'!T1036)</f>
        <v/>
      </c>
      <c s="50" t="str">
        <f>IF('S.D.PASTE SHEET'!U1036="","",'S.D.PASTE SHEET'!U1036)</f>
        <v/>
      </c>
      <c s="50" t="str">
        <f>IF('S.D.PASTE SHEET'!V1036="","",'S.D.PASTE SHEET'!V1036)</f>
        <v/>
      </c>
      <c s="50" t="str">
        <f>IF('S.D.PASTE SHEET'!W1036="","",'S.D.PASTE SHEET'!W1036)</f>
        <v/>
      </c>
      <c s="50" t="str">
        <f>IF('S.D.PASTE SHEET'!X1036="","",'S.D.PASTE SHEET'!X1036)</f>
        <v/>
      </c>
      <c s="50" t="str">
        <f>IF('S.D.PASTE SHEET'!Y1036="","",'S.D.PASTE SHEET'!Y1036)</f>
        <v/>
      </c>
      <c s="50" t="str">
        <f>IF('S.D.PASTE SHEET'!Z1036="","",'S.D.PASTE SHEET'!Z1036)</f>
        <v/>
      </c>
      <c s="50" t="str">
        <f>IF('S.D.PASTE SHEET'!AA1036="","",'S.D.PASTE SHEET'!AA1036)</f>
        <v/>
      </c>
      <c s="50" t="str">
        <f>IF('S.D.PASTE SHEET'!AB1036="","",'S.D.PASTE SHEET'!AB1036)</f>
        <v/>
      </c>
      <c s="50" t="str">
        <f>IF('S.D.PASTE SHEET'!AC1036="","",'S.D.PASTE SHEET'!AC1036)</f>
        <v/>
      </c>
      <c s="50" t="str">
        <f>IF('S.D.PASTE SHEET'!AD1036="","",'S.D.PASTE SHEET'!AD1036)</f>
        <v/>
      </c>
      <c s="52"/>
      <c s="48" t="str">
        <f>IF(AK1036="","",IF(AK1036&gt;0,COUNT($AG$2:AG1036),""))</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IF(BC1036="","",IF(BC1036&gt;0,COUNT($AY$2:AY1036),""))</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37" spans="1:66" ht="15.75" customHeight="1">
      <c r="A1037" s="50" t="str">
        <f>IF('S.D.PASTE SHEET'!A1037="","",'S.D.PASTE SHEET'!A1037)</f>
        <v/>
      </c>
      <c s="50" t="str">
        <f>IF('S.D.PASTE SHEET'!B1037="","",'S.D.PASTE SHEET'!B1037)</f>
        <v/>
      </c>
      <c s="50" t="str">
        <f>IF('S.D.PASTE SHEET'!C1037="","",'S.D.PASTE SHEET'!C1037)</f>
        <v/>
      </c>
      <c s="51" t="str">
        <f>IF('S.D.PASTE SHEET'!D1037="","",'S.D.PASTE SHEET'!D1037)</f>
        <v/>
      </c>
      <c s="50" t="str">
        <f>IF('S.D.PASTE SHEET'!E1037="","",UPPER('S.D.PASTE SHEET'!E1037))</f>
        <v/>
      </c>
      <c s="50" t="str">
        <f>IF('S.D.PASTE SHEET'!F1037="","",'S.D.PASTE SHEET'!F1037)</f>
        <v/>
      </c>
      <c s="50" t="str">
        <f>IF('S.D.PASTE SHEET'!G1037="","",UPPER('S.D.PASTE SHEET'!G1037))</f>
        <v/>
      </c>
      <c s="50" t="str">
        <f>IF('S.D.PASTE SHEET'!H1037="","",UPPER('S.D.PASTE SHEET'!H1037))</f>
        <v/>
      </c>
      <c s="50" t="str">
        <f>IF('S.D.PASTE SHEET'!I1037="","",'S.D.PASTE SHEET'!I1037)</f>
        <v/>
      </c>
      <c s="51" t="str">
        <f>IF('S.D.PASTE SHEET'!J1037="","",'S.D.PASTE SHEET'!J1037)</f>
        <v/>
      </c>
      <c s="50" t="str">
        <f>IF('S.D.PASTE SHEET'!K1037="","",'S.D.PASTE SHEET'!K1037)</f>
        <v/>
      </c>
      <c s="50" t="str">
        <f>IF('S.D.PASTE SHEET'!L1037="","",'S.D.PASTE SHEET'!L1037)</f>
        <v/>
      </c>
      <c s="50" t="str">
        <f>IF('S.D.PASTE SHEET'!M1037="","",'S.D.PASTE SHEET'!M1037)</f>
        <v/>
      </c>
      <c s="50" t="str">
        <f>IF('S.D.PASTE SHEET'!N1037="","",'S.D.PASTE SHEET'!N1037)</f>
        <v/>
      </c>
      <c s="50" t="str">
        <f>IF('S.D.PASTE SHEET'!O1037="","",'S.D.PASTE SHEET'!O1037)</f>
        <v/>
      </c>
      <c s="50" t="str">
        <f>IF('S.D.PASTE SHEET'!P1037="","",'S.D.PASTE SHEET'!P1037)</f>
        <v/>
      </c>
      <c s="50" t="str">
        <f>IF('S.D.PASTE SHEET'!Q1037="","",'S.D.PASTE SHEET'!Q1037)</f>
        <v/>
      </c>
      <c s="50" t="str">
        <f>IF('S.D.PASTE SHEET'!R1037="","",'S.D.PASTE SHEET'!R1037)</f>
        <v/>
      </c>
      <c s="50" t="str">
        <f>IF('S.D.PASTE SHEET'!S1037="","",'S.D.PASTE SHEET'!S1037)</f>
        <v/>
      </c>
      <c s="50" t="str">
        <f>IF('S.D.PASTE SHEET'!T1037="","",'S.D.PASTE SHEET'!T1037)</f>
        <v/>
      </c>
      <c s="50" t="str">
        <f>IF('S.D.PASTE SHEET'!U1037="","",'S.D.PASTE SHEET'!U1037)</f>
        <v/>
      </c>
      <c s="50" t="str">
        <f>IF('S.D.PASTE SHEET'!V1037="","",'S.D.PASTE SHEET'!V1037)</f>
        <v/>
      </c>
      <c s="50" t="str">
        <f>IF('S.D.PASTE SHEET'!W1037="","",'S.D.PASTE SHEET'!W1037)</f>
        <v/>
      </c>
      <c s="50" t="str">
        <f>IF('S.D.PASTE SHEET'!X1037="","",'S.D.PASTE SHEET'!X1037)</f>
        <v/>
      </c>
      <c s="50" t="str">
        <f>IF('S.D.PASTE SHEET'!Y1037="","",'S.D.PASTE SHEET'!Y1037)</f>
        <v/>
      </c>
      <c s="50" t="str">
        <f>IF('S.D.PASTE SHEET'!Z1037="","",'S.D.PASTE SHEET'!Z1037)</f>
        <v/>
      </c>
      <c s="50" t="str">
        <f>IF('S.D.PASTE SHEET'!AA1037="","",'S.D.PASTE SHEET'!AA1037)</f>
        <v/>
      </c>
      <c s="50" t="str">
        <f>IF('S.D.PASTE SHEET'!AB1037="","",'S.D.PASTE SHEET'!AB1037)</f>
        <v/>
      </c>
      <c s="50" t="str">
        <f>IF('S.D.PASTE SHEET'!AC1037="","",'S.D.PASTE SHEET'!AC1037)</f>
        <v/>
      </c>
      <c s="50" t="str">
        <f>IF('S.D.PASTE SHEET'!AD1037="","",'S.D.PASTE SHEET'!AD1037)</f>
        <v/>
      </c>
      <c s="52"/>
      <c s="48" t="str">
        <f>IF(AK1037="","",IF(AK1037&gt;0,COUNT($AG$2:AG1037),""))</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IF(BC1037="","",IF(BC1037&gt;0,COUNT($AY$2:AY1037),""))</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38" spans="1:66" ht="15.75" customHeight="1">
      <c r="A1038" s="50" t="str">
        <f>IF('S.D.PASTE SHEET'!A1038="","",'S.D.PASTE SHEET'!A1038)</f>
        <v/>
      </c>
      <c s="50" t="str">
        <f>IF('S.D.PASTE SHEET'!B1038="","",'S.D.PASTE SHEET'!B1038)</f>
        <v/>
      </c>
      <c s="50" t="str">
        <f>IF('S.D.PASTE SHEET'!C1038="","",'S.D.PASTE SHEET'!C1038)</f>
        <v/>
      </c>
      <c s="51" t="str">
        <f>IF('S.D.PASTE SHEET'!D1038="","",'S.D.PASTE SHEET'!D1038)</f>
        <v/>
      </c>
      <c s="50" t="str">
        <f>IF('S.D.PASTE SHEET'!E1038="","",UPPER('S.D.PASTE SHEET'!E1038))</f>
        <v/>
      </c>
      <c s="50" t="str">
        <f>IF('S.D.PASTE SHEET'!F1038="","",'S.D.PASTE SHEET'!F1038)</f>
        <v/>
      </c>
      <c s="50" t="str">
        <f>IF('S.D.PASTE SHEET'!G1038="","",UPPER('S.D.PASTE SHEET'!G1038))</f>
        <v/>
      </c>
      <c s="50" t="str">
        <f>IF('S.D.PASTE SHEET'!H1038="","",UPPER('S.D.PASTE SHEET'!H1038))</f>
        <v/>
      </c>
      <c s="50" t="str">
        <f>IF('S.D.PASTE SHEET'!I1038="","",'S.D.PASTE SHEET'!I1038)</f>
        <v/>
      </c>
      <c s="51" t="str">
        <f>IF('S.D.PASTE SHEET'!J1038="","",'S.D.PASTE SHEET'!J1038)</f>
        <v/>
      </c>
      <c s="50" t="str">
        <f>IF('S.D.PASTE SHEET'!K1038="","",'S.D.PASTE SHEET'!K1038)</f>
        <v/>
      </c>
      <c s="50" t="str">
        <f>IF('S.D.PASTE SHEET'!L1038="","",'S.D.PASTE SHEET'!L1038)</f>
        <v/>
      </c>
      <c s="50" t="str">
        <f>IF('S.D.PASTE SHEET'!M1038="","",'S.D.PASTE SHEET'!M1038)</f>
        <v/>
      </c>
      <c s="50" t="str">
        <f>IF('S.D.PASTE SHEET'!N1038="","",'S.D.PASTE SHEET'!N1038)</f>
        <v/>
      </c>
      <c s="50" t="str">
        <f>IF('S.D.PASTE SHEET'!O1038="","",'S.D.PASTE SHEET'!O1038)</f>
        <v/>
      </c>
      <c s="50" t="str">
        <f>IF('S.D.PASTE SHEET'!P1038="","",'S.D.PASTE SHEET'!P1038)</f>
        <v/>
      </c>
      <c s="50" t="str">
        <f>IF('S.D.PASTE SHEET'!Q1038="","",'S.D.PASTE SHEET'!Q1038)</f>
        <v/>
      </c>
      <c s="50" t="str">
        <f>IF('S.D.PASTE SHEET'!R1038="","",'S.D.PASTE SHEET'!R1038)</f>
        <v/>
      </c>
      <c s="50" t="str">
        <f>IF('S.D.PASTE SHEET'!S1038="","",'S.D.PASTE SHEET'!S1038)</f>
        <v/>
      </c>
      <c s="50" t="str">
        <f>IF('S.D.PASTE SHEET'!T1038="","",'S.D.PASTE SHEET'!T1038)</f>
        <v/>
      </c>
      <c s="50" t="str">
        <f>IF('S.D.PASTE SHEET'!U1038="","",'S.D.PASTE SHEET'!U1038)</f>
        <v/>
      </c>
      <c s="50" t="str">
        <f>IF('S.D.PASTE SHEET'!V1038="","",'S.D.PASTE SHEET'!V1038)</f>
        <v/>
      </c>
      <c s="50" t="str">
        <f>IF('S.D.PASTE SHEET'!W1038="","",'S.D.PASTE SHEET'!W1038)</f>
        <v/>
      </c>
      <c s="50" t="str">
        <f>IF('S.D.PASTE SHEET'!X1038="","",'S.D.PASTE SHEET'!X1038)</f>
        <v/>
      </c>
      <c s="50" t="str">
        <f>IF('S.D.PASTE SHEET'!Y1038="","",'S.D.PASTE SHEET'!Y1038)</f>
        <v/>
      </c>
      <c s="50" t="str">
        <f>IF('S.D.PASTE SHEET'!Z1038="","",'S.D.PASTE SHEET'!Z1038)</f>
        <v/>
      </c>
      <c s="50" t="str">
        <f>IF('S.D.PASTE SHEET'!AA1038="","",'S.D.PASTE SHEET'!AA1038)</f>
        <v/>
      </c>
      <c s="50" t="str">
        <f>IF('S.D.PASTE SHEET'!AB1038="","",'S.D.PASTE SHEET'!AB1038)</f>
        <v/>
      </c>
      <c s="50" t="str">
        <f>IF('S.D.PASTE SHEET'!AC1038="","",'S.D.PASTE SHEET'!AC1038)</f>
        <v/>
      </c>
      <c s="50" t="str">
        <f>IF('S.D.PASTE SHEET'!AD1038="","",'S.D.PASTE SHEET'!AD1038)</f>
        <v/>
      </c>
      <c s="52"/>
      <c s="48" t="str">
        <f>IF(AK1038="","",IF(AK1038&gt;0,COUNT($AG$2:AG1038),""))</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IF(BC1038="","",IF(BC1038&gt;0,COUNT($AY$2:AY1038),""))</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39" spans="1:66" ht="15.75" customHeight="1">
      <c r="A1039" s="50" t="str">
        <f>IF('S.D.PASTE SHEET'!A1039="","",'S.D.PASTE SHEET'!A1039)</f>
        <v/>
      </c>
      <c s="50" t="str">
        <f>IF('S.D.PASTE SHEET'!B1039="","",'S.D.PASTE SHEET'!B1039)</f>
        <v/>
      </c>
      <c s="50" t="str">
        <f>IF('S.D.PASTE SHEET'!C1039="","",'S.D.PASTE SHEET'!C1039)</f>
        <v/>
      </c>
      <c s="51" t="str">
        <f>IF('S.D.PASTE SHEET'!D1039="","",'S.D.PASTE SHEET'!D1039)</f>
        <v/>
      </c>
      <c s="50" t="str">
        <f>IF('S.D.PASTE SHEET'!E1039="","",UPPER('S.D.PASTE SHEET'!E1039))</f>
        <v/>
      </c>
      <c s="50" t="str">
        <f>IF('S.D.PASTE SHEET'!F1039="","",'S.D.PASTE SHEET'!F1039)</f>
        <v/>
      </c>
      <c s="50" t="str">
        <f>IF('S.D.PASTE SHEET'!G1039="","",UPPER('S.D.PASTE SHEET'!G1039))</f>
        <v/>
      </c>
      <c s="50" t="str">
        <f>IF('S.D.PASTE SHEET'!H1039="","",UPPER('S.D.PASTE SHEET'!H1039))</f>
        <v/>
      </c>
      <c s="50" t="str">
        <f>IF('S.D.PASTE SHEET'!I1039="","",'S.D.PASTE SHEET'!I1039)</f>
        <v/>
      </c>
      <c s="51" t="str">
        <f>IF('S.D.PASTE SHEET'!J1039="","",'S.D.PASTE SHEET'!J1039)</f>
        <v/>
      </c>
      <c s="50" t="str">
        <f>IF('S.D.PASTE SHEET'!K1039="","",'S.D.PASTE SHEET'!K1039)</f>
        <v/>
      </c>
      <c s="50" t="str">
        <f>IF('S.D.PASTE SHEET'!L1039="","",'S.D.PASTE SHEET'!L1039)</f>
        <v/>
      </c>
      <c s="50" t="str">
        <f>IF('S.D.PASTE SHEET'!M1039="","",'S.D.PASTE SHEET'!M1039)</f>
        <v/>
      </c>
      <c s="50" t="str">
        <f>IF('S.D.PASTE SHEET'!N1039="","",'S.D.PASTE SHEET'!N1039)</f>
        <v/>
      </c>
      <c s="50" t="str">
        <f>IF('S.D.PASTE SHEET'!O1039="","",'S.D.PASTE SHEET'!O1039)</f>
        <v/>
      </c>
      <c s="50" t="str">
        <f>IF('S.D.PASTE SHEET'!P1039="","",'S.D.PASTE SHEET'!P1039)</f>
        <v/>
      </c>
      <c s="50" t="str">
        <f>IF('S.D.PASTE SHEET'!Q1039="","",'S.D.PASTE SHEET'!Q1039)</f>
        <v/>
      </c>
      <c s="50" t="str">
        <f>IF('S.D.PASTE SHEET'!R1039="","",'S.D.PASTE SHEET'!R1039)</f>
        <v/>
      </c>
      <c s="50" t="str">
        <f>IF('S.D.PASTE SHEET'!S1039="","",'S.D.PASTE SHEET'!S1039)</f>
        <v/>
      </c>
      <c s="50" t="str">
        <f>IF('S.D.PASTE SHEET'!T1039="","",'S.D.PASTE SHEET'!T1039)</f>
        <v/>
      </c>
      <c s="50" t="str">
        <f>IF('S.D.PASTE SHEET'!U1039="","",'S.D.PASTE SHEET'!U1039)</f>
        <v/>
      </c>
      <c s="50" t="str">
        <f>IF('S.D.PASTE SHEET'!V1039="","",'S.D.PASTE SHEET'!V1039)</f>
        <v/>
      </c>
      <c s="50" t="str">
        <f>IF('S.D.PASTE SHEET'!W1039="","",'S.D.PASTE SHEET'!W1039)</f>
        <v/>
      </c>
      <c s="50" t="str">
        <f>IF('S.D.PASTE SHEET'!X1039="","",'S.D.PASTE SHEET'!X1039)</f>
        <v/>
      </c>
      <c s="50" t="str">
        <f>IF('S.D.PASTE SHEET'!Y1039="","",'S.D.PASTE SHEET'!Y1039)</f>
        <v/>
      </c>
      <c s="50" t="str">
        <f>IF('S.D.PASTE SHEET'!Z1039="","",'S.D.PASTE SHEET'!Z1039)</f>
        <v/>
      </c>
      <c s="50" t="str">
        <f>IF('S.D.PASTE SHEET'!AA1039="","",'S.D.PASTE SHEET'!AA1039)</f>
        <v/>
      </c>
      <c s="50" t="str">
        <f>IF('S.D.PASTE SHEET'!AB1039="","",'S.D.PASTE SHEET'!AB1039)</f>
        <v/>
      </c>
      <c s="50" t="str">
        <f>IF('S.D.PASTE SHEET'!AC1039="","",'S.D.PASTE SHEET'!AC1039)</f>
        <v/>
      </c>
      <c s="50" t="str">
        <f>IF('S.D.PASTE SHEET'!AD1039="","",'S.D.PASTE SHEET'!AD1039)</f>
        <v/>
      </c>
      <c s="52"/>
      <c s="48" t="str">
        <f>IF(AK1039="","",IF(AK1039&gt;0,COUNT($AG$2:AG1039),""))</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IF(BC1039="","",IF(BC1039&gt;0,COUNT($AY$2:AY1039),""))</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40" spans="1:66" ht="15.75" customHeight="1">
      <c r="A1040" s="50" t="str">
        <f>IF('S.D.PASTE SHEET'!A1040="","",'S.D.PASTE SHEET'!A1040)</f>
        <v/>
      </c>
      <c s="50" t="str">
        <f>IF('S.D.PASTE SHEET'!B1040="","",'S.D.PASTE SHEET'!B1040)</f>
        <v/>
      </c>
      <c s="50" t="str">
        <f>IF('S.D.PASTE SHEET'!C1040="","",'S.D.PASTE SHEET'!C1040)</f>
        <v/>
      </c>
      <c s="51" t="str">
        <f>IF('S.D.PASTE SHEET'!D1040="","",'S.D.PASTE SHEET'!D1040)</f>
        <v/>
      </c>
      <c s="50" t="str">
        <f>IF('S.D.PASTE SHEET'!E1040="","",UPPER('S.D.PASTE SHEET'!E1040))</f>
        <v/>
      </c>
      <c s="50" t="str">
        <f>IF('S.D.PASTE SHEET'!F1040="","",'S.D.PASTE SHEET'!F1040)</f>
        <v/>
      </c>
      <c s="50" t="str">
        <f>IF('S.D.PASTE SHEET'!G1040="","",UPPER('S.D.PASTE SHEET'!G1040))</f>
        <v/>
      </c>
      <c s="50" t="str">
        <f>IF('S.D.PASTE SHEET'!H1040="","",UPPER('S.D.PASTE SHEET'!H1040))</f>
        <v/>
      </c>
      <c s="50" t="str">
        <f>IF('S.D.PASTE SHEET'!I1040="","",'S.D.PASTE SHEET'!I1040)</f>
        <v/>
      </c>
      <c s="51" t="str">
        <f>IF('S.D.PASTE SHEET'!J1040="","",'S.D.PASTE SHEET'!J1040)</f>
        <v/>
      </c>
      <c s="50" t="str">
        <f>IF('S.D.PASTE SHEET'!K1040="","",'S.D.PASTE SHEET'!K1040)</f>
        <v/>
      </c>
      <c s="50" t="str">
        <f>IF('S.D.PASTE SHEET'!L1040="","",'S.D.PASTE SHEET'!L1040)</f>
        <v/>
      </c>
      <c s="50" t="str">
        <f>IF('S.D.PASTE SHEET'!M1040="","",'S.D.PASTE SHEET'!M1040)</f>
        <v/>
      </c>
      <c s="50" t="str">
        <f>IF('S.D.PASTE SHEET'!N1040="","",'S.D.PASTE SHEET'!N1040)</f>
        <v/>
      </c>
      <c s="50" t="str">
        <f>IF('S.D.PASTE SHEET'!O1040="","",'S.D.PASTE SHEET'!O1040)</f>
        <v/>
      </c>
      <c s="50" t="str">
        <f>IF('S.D.PASTE SHEET'!P1040="","",'S.D.PASTE SHEET'!P1040)</f>
        <v/>
      </c>
      <c s="50" t="str">
        <f>IF('S.D.PASTE SHEET'!Q1040="","",'S.D.PASTE SHEET'!Q1040)</f>
        <v/>
      </c>
      <c s="50" t="str">
        <f>IF('S.D.PASTE SHEET'!R1040="","",'S.D.PASTE SHEET'!R1040)</f>
        <v/>
      </c>
      <c s="50" t="str">
        <f>IF('S.D.PASTE SHEET'!S1040="","",'S.D.PASTE SHEET'!S1040)</f>
        <v/>
      </c>
      <c s="50" t="str">
        <f>IF('S.D.PASTE SHEET'!T1040="","",'S.D.PASTE SHEET'!T1040)</f>
        <v/>
      </c>
      <c s="50" t="str">
        <f>IF('S.D.PASTE SHEET'!U1040="","",'S.D.PASTE SHEET'!U1040)</f>
        <v/>
      </c>
      <c s="50" t="str">
        <f>IF('S.D.PASTE SHEET'!V1040="","",'S.D.PASTE SHEET'!V1040)</f>
        <v/>
      </c>
      <c s="50" t="str">
        <f>IF('S.D.PASTE SHEET'!W1040="","",'S.D.PASTE SHEET'!W1040)</f>
        <v/>
      </c>
      <c s="50" t="str">
        <f>IF('S.D.PASTE SHEET'!X1040="","",'S.D.PASTE SHEET'!X1040)</f>
        <v/>
      </c>
      <c s="50" t="str">
        <f>IF('S.D.PASTE SHEET'!Y1040="","",'S.D.PASTE SHEET'!Y1040)</f>
        <v/>
      </c>
      <c s="50" t="str">
        <f>IF('S.D.PASTE SHEET'!Z1040="","",'S.D.PASTE SHEET'!Z1040)</f>
        <v/>
      </c>
      <c s="50" t="str">
        <f>IF('S.D.PASTE SHEET'!AA1040="","",'S.D.PASTE SHEET'!AA1040)</f>
        <v/>
      </c>
      <c s="50" t="str">
        <f>IF('S.D.PASTE SHEET'!AB1040="","",'S.D.PASTE SHEET'!AB1040)</f>
        <v/>
      </c>
      <c s="50" t="str">
        <f>IF('S.D.PASTE SHEET'!AC1040="","",'S.D.PASTE SHEET'!AC1040)</f>
        <v/>
      </c>
      <c s="50" t="str">
        <f>IF('S.D.PASTE SHEET'!AD1040="","",'S.D.PASTE SHEET'!AD1040)</f>
        <v/>
      </c>
      <c s="52"/>
      <c s="48" t="str">
        <f>IF(AK1040="","",IF(AK1040&gt;0,COUNT($AG$2:AG1040),""))</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IF(BC1040="","",IF(BC1040&gt;0,COUNT($AY$2:AY1040),""))</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41" spans="1:66" ht="15.75" customHeight="1">
      <c r="A1041" s="50" t="str">
        <f>IF('S.D.PASTE SHEET'!A1041="","",'S.D.PASTE SHEET'!A1041)</f>
        <v/>
      </c>
      <c s="50" t="str">
        <f>IF('S.D.PASTE SHEET'!B1041="","",'S.D.PASTE SHEET'!B1041)</f>
        <v/>
      </c>
      <c s="50" t="str">
        <f>IF('S.D.PASTE SHEET'!C1041="","",'S.D.PASTE SHEET'!C1041)</f>
        <v/>
      </c>
      <c s="51" t="str">
        <f>IF('S.D.PASTE SHEET'!D1041="","",'S.D.PASTE SHEET'!D1041)</f>
        <v/>
      </c>
      <c s="50" t="str">
        <f>IF('S.D.PASTE SHEET'!E1041="","",UPPER('S.D.PASTE SHEET'!E1041))</f>
        <v/>
      </c>
      <c s="50" t="str">
        <f>IF('S.D.PASTE SHEET'!F1041="","",'S.D.PASTE SHEET'!F1041)</f>
        <v/>
      </c>
      <c s="50" t="str">
        <f>IF('S.D.PASTE SHEET'!G1041="","",UPPER('S.D.PASTE SHEET'!G1041))</f>
        <v/>
      </c>
      <c s="50" t="str">
        <f>IF('S.D.PASTE SHEET'!H1041="","",UPPER('S.D.PASTE SHEET'!H1041))</f>
        <v/>
      </c>
      <c s="50" t="str">
        <f>IF('S.D.PASTE SHEET'!I1041="","",'S.D.PASTE SHEET'!I1041)</f>
        <v/>
      </c>
      <c s="51" t="str">
        <f>IF('S.D.PASTE SHEET'!J1041="","",'S.D.PASTE SHEET'!J1041)</f>
        <v/>
      </c>
      <c s="50" t="str">
        <f>IF('S.D.PASTE SHEET'!K1041="","",'S.D.PASTE SHEET'!K1041)</f>
        <v/>
      </c>
      <c s="50" t="str">
        <f>IF('S.D.PASTE SHEET'!L1041="","",'S.D.PASTE SHEET'!L1041)</f>
        <v/>
      </c>
      <c s="50" t="str">
        <f>IF('S.D.PASTE SHEET'!M1041="","",'S.D.PASTE SHEET'!M1041)</f>
        <v/>
      </c>
      <c s="50" t="str">
        <f>IF('S.D.PASTE SHEET'!N1041="","",'S.D.PASTE SHEET'!N1041)</f>
        <v/>
      </c>
      <c s="50" t="str">
        <f>IF('S.D.PASTE SHEET'!O1041="","",'S.D.PASTE SHEET'!O1041)</f>
        <v/>
      </c>
      <c s="50" t="str">
        <f>IF('S.D.PASTE SHEET'!P1041="","",'S.D.PASTE SHEET'!P1041)</f>
        <v/>
      </c>
      <c s="50" t="str">
        <f>IF('S.D.PASTE SHEET'!Q1041="","",'S.D.PASTE SHEET'!Q1041)</f>
        <v/>
      </c>
      <c s="50" t="str">
        <f>IF('S.D.PASTE SHEET'!R1041="","",'S.D.PASTE SHEET'!R1041)</f>
        <v/>
      </c>
      <c s="50" t="str">
        <f>IF('S.D.PASTE SHEET'!S1041="","",'S.D.PASTE SHEET'!S1041)</f>
        <v/>
      </c>
      <c s="50" t="str">
        <f>IF('S.D.PASTE SHEET'!T1041="","",'S.D.PASTE SHEET'!T1041)</f>
        <v/>
      </c>
      <c s="50" t="str">
        <f>IF('S.D.PASTE SHEET'!U1041="","",'S.D.PASTE SHEET'!U1041)</f>
        <v/>
      </c>
      <c s="50" t="str">
        <f>IF('S.D.PASTE SHEET'!V1041="","",'S.D.PASTE SHEET'!V1041)</f>
        <v/>
      </c>
      <c s="50" t="str">
        <f>IF('S.D.PASTE SHEET'!W1041="","",'S.D.PASTE SHEET'!W1041)</f>
        <v/>
      </c>
      <c s="50" t="str">
        <f>IF('S.D.PASTE SHEET'!X1041="","",'S.D.PASTE SHEET'!X1041)</f>
        <v/>
      </c>
      <c s="50" t="str">
        <f>IF('S.D.PASTE SHEET'!Y1041="","",'S.D.PASTE SHEET'!Y1041)</f>
        <v/>
      </c>
      <c s="50" t="str">
        <f>IF('S.D.PASTE SHEET'!Z1041="","",'S.D.PASTE SHEET'!Z1041)</f>
        <v/>
      </c>
      <c s="50" t="str">
        <f>IF('S.D.PASTE SHEET'!AA1041="","",'S.D.PASTE SHEET'!AA1041)</f>
        <v/>
      </c>
      <c s="50" t="str">
        <f>IF('S.D.PASTE SHEET'!AB1041="","",'S.D.PASTE SHEET'!AB1041)</f>
        <v/>
      </c>
      <c s="50" t="str">
        <f>IF('S.D.PASTE SHEET'!AC1041="","",'S.D.PASTE SHEET'!AC1041)</f>
        <v/>
      </c>
      <c s="50" t="str">
        <f>IF('S.D.PASTE SHEET'!AD1041="","",'S.D.PASTE SHEET'!AD1041)</f>
        <v/>
      </c>
      <c s="52"/>
      <c s="48" t="str">
        <f>IF(AK1041="","",IF(AK1041&gt;0,COUNT($AG$2:AG1041),""))</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IF(BC1041="","",IF(BC1041&gt;0,COUNT($AY$2:AY1041),""))</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42" spans="1:66" ht="15.75" customHeight="1">
      <c r="A1042" s="50" t="str">
        <f>IF('S.D.PASTE SHEET'!A1042="","",'S.D.PASTE SHEET'!A1042)</f>
        <v/>
      </c>
      <c s="50" t="str">
        <f>IF('S.D.PASTE SHEET'!B1042="","",'S.D.PASTE SHEET'!B1042)</f>
        <v/>
      </c>
      <c s="50" t="str">
        <f>IF('S.D.PASTE SHEET'!C1042="","",'S.D.PASTE SHEET'!C1042)</f>
        <v/>
      </c>
      <c s="51" t="str">
        <f>IF('S.D.PASTE SHEET'!D1042="","",'S.D.PASTE SHEET'!D1042)</f>
        <v/>
      </c>
      <c s="50" t="str">
        <f>IF('S.D.PASTE SHEET'!E1042="","",UPPER('S.D.PASTE SHEET'!E1042))</f>
        <v/>
      </c>
      <c s="50" t="str">
        <f>IF('S.D.PASTE SHEET'!F1042="","",'S.D.PASTE SHEET'!F1042)</f>
        <v/>
      </c>
      <c s="50" t="str">
        <f>IF('S.D.PASTE SHEET'!G1042="","",UPPER('S.D.PASTE SHEET'!G1042))</f>
        <v/>
      </c>
      <c s="50" t="str">
        <f>IF('S.D.PASTE SHEET'!H1042="","",UPPER('S.D.PASTE SHEET'!H1042))</f>
        <v/>
      </c>
      <c s="50" t="str">
        <f>IF('S.D.PASTE SHEET'!I1042="","",'S.D.PASTE SHEET'!I1042)</f>
        <v/>
      </c>
      <c s="51" t="str">
        <f>IF('S.D.PASTE SHEET'!J1042="","",'S.D.PASTE SHEET'!J1042)</f>
        <v/>
      </c>
      <c s="50" t="str">
        <f>IF('S.D.PASTE SHEET'!K1042="","",'S.D.PASTE SHEET'!K1042)</f>
        <v/>
      </c>
      <c s="50" t="str">
        <f>IF('S.D.PASTE SHEET'!L1042="","",'S.D.PASTE SHEET'!L1042)</f>
        <v/>
      </c>
      <c s="50" t="str">
        <f>IF('S.D.PASTE SHEET'!M1042="","",'S.D.PASTE SHEET'!M1042)</f>
        <v/>
      </c>
      <c s="50" t="str">
        <f>IF('S.D.PASTE SHEET'!N1042="","",'S.D.PASTE SHEET'!N1042)</f>
        <v/>
      </c>
      <c s="50" t="str">
        <f>IF('S.D.PASTE SHEET'!O1042="","",'S.D.PASTE SHEET'!O1042)</f>
        <v/>
      </c>
      <c s="50" t="str">
        <f>IF('S.D.PASTE SHEET'!P1042="","",'S.D.PASTE SHEET'!P1042)</f>
        <v/>
      </c>
      <c s="50" t="str">
        <f>IF('S.D.PASTE SHEET'!Q1042="","",'S.D.PASTE SHEET'!Q1042)</f>
        <v/>
      </c>
      <c s="50" t="str">
        <f>IF('S.D.PASTE SHEET'!R1042="","",'S.D.PASTE SHEET'!R1042)</f>
        <v/>
      </c>
      <c s="50" t="str">
        <f>IF('S.D.PASTE SHEET'!S1042="","",'S.D.PASTE SHEET'!S1042)</f>
        <v/>
      </c>
      <c s="50" t="str">
        <f>IF('S.D.PASTE SHEET'!T1042="","",'S.D.PASTE SHEET'!T1042)</f>
        <v/>
      </c>
      <c s="50" t="str">
        <f>IF('S.D.PASTE SHEET'!U1042="","",'S.D.PASTE SHEET'!U1042)</f>
        <v/>
      </c>
      <c s="50" t="str">
        <f>IF('S.D.PASTE SHEET'!V1042="","",'S.D.PASTE SHEET'!V1042)</f>
        <v/>
      </c>
      <c s="50" t="str">
        <f>IF('S.D.PASTE SHEET'!W1042="","",'S.D.PASTE SHEET'!W1042)</f>
        <v/>
      </c>
      <c s="50" t="str">
        <f>IF('S.D.PASTE SHEET'!X1042="","",'S.D.PASTE SHEET'!X1042)</f>
        <v/>
      </c>
      <c s="50" t="str">
        <f>IF('S.D.PASTE SHEET'!Y1042="","",'S.D.PASTE SHEET'!Y1042)</f>
        <v/>
      </c>
      <c s="50" t="str">
        <f>IF('S.D.PASTE SHEET'!Z1042="","",'S.D.PASTE SHEET'!Z1042)</f>
        <v/>
      </c>
      <c s="50" t="str">
        <f>IF('S.D.PASTE SHEET'!AA1042="","",'S.D.PASTE SHEET'!AA1042)</f>
        <v/>
      </c>
      <c s="50" t="str">
        <f>IF('S.D.PASTE SHEET'!AB1042="","",'S.D.PASTE SHEET'!AB1042)</f>
        <v/>
      </c>
      <c s="50" t="str">
        <f>IF('S.D.PASTE SHEET'!AC1042="","",'S.D.PASTE SHEET'!AC1042)</f>
        <v/>
      </c>
      <c s="50" t="str">
        <f>IF('S.D.PASTE SHEET'!AD1042="","",'S.D.PASTE SHEET'!AD1042)</f>
        <v/>
      </c>
      <c s="52"/>
      <c s="48" t="str">
        <f>IF(AK1042="","",IF(AK1042&gt;0,COUNT($AG$2:AG1042),""))</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IF(BC1042="","",IF(BC1042&gt;0,COUNT($AY$2:AY1042),""))</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43" spans="1:66" ht="15.75" customHeight="1">
      <c r="A1043" s="50" t="str">
        <f>IF('S.D.PASTE SHEET'!A1043="","",'S.D.PASTE SHEET'!A1043)</f>
        <v/>
      </c>
      <c s="50" t="str">
        <f>IF('S.D.PASTE SHEET'!B1043="","",'S.D.PASTE SHEET'!B1043)</f>
        <v/>
      </c>
      <c s="50" t="str">
        <f>IF('S.D.PASTE SHEET'!C1043="","",'S.D.PASTE SHEET'!C1043)</f>
        <v/>
      </c>
      <c s="51" t="str">
        <f>IF('S.D.PASTE SHEET'!D1043="","",'S.D.PASTE SHEET'!D1043)</f>
        <v/>
      </c>
      <c s="50" t="str">
        <f>IF('S.D.PASTE SHEET'!E1043="","",UPPER('S.D.PASTE SHEET'!E1043))</f>
        <v/>
      </c>
      <c s="50" t="str">
        <f>IF('S.D.PASTE SHEET'!F1043="","",'S.D.PASTE SHEET'!F1043)</f>
        <v/>
      </c>
      <c s="50" t="str">
        <f>IF('S.D.PASTE SHEET'!G1043="","",UPPER('S.D.PASTE SHEET'!G1043))</f>
        <v/>
      </c>
      <c s="50" t="str">
        <f>IF('S.D.PASTE SHEET'!H1043="","",UPPER('S.D.PASTE SHEET'!H1043))</f>
        <v/>
      </c>
      <c s="50" t="str">
        <f>IF('S.D.PASTE SHEET'!I1043="","",'S.D.PASTE SHEET'!I1043)</f>
        <v/>
      </c>
      <c s="51" t="str">
        <f>IF('S.D.PASTE SHEET'!J1043="","",'S.D.PASTE SHEET'!J1043)</f>
        <v/>
      </c>
      <c s="50" t="str">
        <f>IF('S.D.PASTE SHEET'!K1043="","",'S.D.PASTE SHEET'!K1043)</f>
        <v/>
      </c>
      <c s="50" t="str">
        <f>IF('S.D.PASTE SHEET'!L1043="","",'S.D.PASTE SHEET'!L1043)</f>
        <v/>
      </c>
      <c s="50" t="str">
        <f>IF('S.D.PASTE SHEET'!M1043="","",'S.D.PASTE SHEET'!M1043)</f>
        <v/>
      </c>
      <c s="50" t="str">
        <f>IF('S.D.PASTE SHEET'!N1043="","",'S.D.PASTE SHEET'!N1043)</f>
        <v/>
      </c>
      <c s="50" t="str">
        <f>IF('S.D.PASTE SHEET'!O1043="","",'S.D.PASTE SHEET'!O1043)</f>
        <v/>
      </c>
      <c s="50" t="str">
        <f>IF('S.D.PASTE SHEET'!P1043="","",'S.D.PASTE SHEET'!P1043)</f>
        <v/>
      </c>
      <c s="50" t="str">
        <f>IF('S.D.PASTE SHEET'!Q1043="","",'S.D.PASTE SHEET'!Q1043)</f>
        <v/>
      </c>
      <c s="50" t="str">
        <f>IF('S.D.PASTE SHEET'!R1043="","",'S.D.PASTE SHEET'!R1043)</f>
        <v/>
      </c>
      <c s="50" t="str">
        <f>IF('S.D.PASTE SHEET'!S1043="","",'S.D.PASTE SHEET'!S1043)</f>
        <v/>
      </c>
      <c s="50" t="str">
        <f>IF('S.D.PASTE SHEET'!T1043="","",'S.D.PASTE SHEET'!T1043)</f>
        <v/>
      </c>
      <c s="50" t="str">
        <f>IF('S.D.PASTE SHEET'!U1043="","",'S.D.PASTE SHEET'!U1043)</f>
        <v/>
      </c>
      <c s="50" t="str">
        <f>IF('S.D.PASTE SHEET'!V1043="","",'S.D.PASTE SHEET'!V1043)</f>
        <v/>
      </c>
      <c s="50" t="str">
        <f>IF('S.D.PASTE SHEET'!W1043="","",'S.D.PASTE SHEET'!W1043)</f>
        <v/>
      </c>
      <c s="50" t="str">
        <f>IF('S.D.PASTE SHEET'!X1043="","",'S.D.PASTE SHEET'!X1043)</f>
        <v/>
      </c>
      <c s="50" t="str">
        <f>IF('S.D.PASTE SHEET'!Y1043="","",'S.D.PASTE SHEET'!Y1043)</f>
        <v/>
      </c>
      <c s="50" t="str">
        <f>IF('S.D.PASTE SHEET'!Z1043="","",'S.D.PASTE SHEET'!Z1043)</f>
        <v/>
      </c>
      <c s="50" t="str">
        <f>IF('S.D.PASTE SHEET'!AA1043="","",'S.D.PASTE SHEET'!AA1043)</f>
        <v/>
      </c>
      <c s="50" t="str">
        <f>IF('S.D.PASTE SHEET'!AB1043="","",'S.D.PASTE SHEET'!AB1043)</f>
        <v/>
      </c>
      <c s="50" t="str">
        <f>IF('S.D.PASTE SHEET'!AC1043="","",'S.D.PASTE SHEET'!AC1043)</f>
        <v/>
      </c>
      <c s="50" t="str">
        <f>IF('S.D.PASTE SHEET'!AD1043="","",'S.D.PASTE SHEET'!AD1043)</f>
        <v/>
      </c>
      <c s="52"/>
      <c s="48" t="str">
        <f>IF(AK1043="","",IF(AK1043&gt;0,COUNT($AG$2:AG1043),""))</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IF(BC1043="","",IF(BC1043&gt;0,COUNT($AY$2:AY1043),""))</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44" spans="1:66" ht="15.75" customHeight="1">
      <c r="A1044" s="50" t="str">
        <f>IF('S.D.PASTE SHEET'!A1044="","",'S.D.PASTE SHEET'!A1044)</f>
        <v/>
      </c>
      <c s="50" t="str">
        <f>IF('S.D.PASTE SHEET'!B1044="","",'S.D.PASTE SHEET'!B1044)</f>
        <v/>
      </c>
      <c s="50" t="str">
        <f>IF('S.D.PASTE SHEET'!C1044="","",'S.D.PASTE SHEET'!C1044)</f>
        <v/>
      </c>
      <c s="51" t="str">
        <f>IF('S.D.PASTE SHEET'!D1044="","",'S.D.PASTE SHEET'!D1044)</f>
        <v/>
      </c>
      <c s="50" t="str">
        <f>IF('S.D.PASTE SHEET'!E1044="","",UPPER('S.D.PASTE SHEET'!E1044))</f>
        <v/>
      </c>
      <c s="50" t="str">
        <f>IF('S.D.PASTE SHEET'!F1044="","",'S.D.PASTE SHEET'!F1044)</f>
        <v/>
      </c>
      <c s="50" t="str">
        <f>IF('S.D.PASTE SHEET'!G1044="","",UPPER('S.D.PASTE SHEET'!G1044))</f>
        <v/>
      </c>
      <c s="50" t="str">
        <f>IF('S.D.PASTE SHEET'!H1044="","",UPPER('S.D.PASTE SHEET'!H1044))</f>
        <v/>
      </c>
      <c s="50" t="str">
        <f>IF('S.D.PASTE SHEET'!I1044="","",'S.D.PASTE SHEET'!I1044)</f>
        <v/>
      </c>
      <c s="51" t="str">
        <f>IF('S.D.PASTE SHEET'!J1044="","",'S.D.PASTE SHEET'!J1044)</f>
        <v/>
      </c>
      <c s="50" t="str">
        <f>IF('S.D.PASTE SHEET'!K1044="","",'S.D.PASTE SHEET'!K1044)</f>
        <v/>
      </c>
      <c s="50" t="str">
        <f>IF('S.D.PASTE SHEET'!L1044="","",'S.D.PASTE SHEET'!L1044)</f>
        <v/>
      </c>
      <c s="50" t="str">
        <f>IF('S.D.PASTE SHEET'!M1044="","",'S.D.PASTE SHEET'!M1044)</f>
        <v/>
      </c>
      <c s="50" t="str">
        <f>IF('S.D.PASTE SHEET'!N1044="","",'S.D.PASTE SHEET'!N1044)</f>
        <v/>
      </c>
      <c s="50" t="str">
        <f>IF('S.D.PASTE SHEET'!O1044="","",'S.D.PASTE SHEET'!O1044)</f>
        <v/>
      </c>
      <c s="50" t="str">
        <f>IF('S.D.PASTE SHEET'!P1044="","",'S.D.PASTE SHEET'!P1044)</f>
        <v/>
      </c>
      <c s="50" t="str">
        <f>IF('S.D.PASTE SHEET'!Q1044="","",'S.D.PASTE SHEET'!Q1044)</f>
        <v/>
      </c>
      <c s="50" t="str">
        <f>IF('S.D.PASTE SHEET'!R1044="","",'S.D.PASTE SHEET'!R1044)</f>
        <v/>
      </c>
      <c s="50" t="str">
        <f>IF('S.D.PASTE SHEET'!S1044="","",'S.D.PASTE SHEET'!S1044)</f>
        <v/>
      </c>
      <c s="50" t="str">
        <f>IF('S.D.PASTE SHEET'!T1044="","",'S.D.PASTE SHEET'!T1044)</f>
        <v/>
      </c>
      <c s="50" t="str">
        <f>IF('S.D.PASTE SHEET'!U1044="","",'S.D.PASTE SHEET'!U1044)</f>
        <v/>
      </c>
      <c s="50" t="str">
        <f>IF('S.D.PASTE SHEET'!V1044="","",'S.D.PASTE SHEET'!V1044)</f>
        <v/>
      </c>
      <c s="50" t="str">
        <f>IF('S.D.PASTE SHEET'!W1044="","",'S.D.PASTE SHEET'!W1044)</f>
        <v/>
      </c>
      <c s="50" t="str">
        <f>IF('S.D.PASTE SHEET'!X1044="","",'S.D.PASTE SHEET'!X1044)</f>
        <v/>
      </c>
      <c s="50" t="str">
        <f>IF('S.D.PASTE SHEET'!Y1044="","",'S.D.PASTE SHEET'!Y1044)</f>
        <v/>
      </c>
      <c s="50" t="str">
        <f>IF('S.D.PASTE SHEET'!Z1044="","",'S.D.PASTE SHEET'!Z1044)</f>
        <v/>
      </c>
      <c s="50" t="str">
        <f>IF('S.D.PASTE SHEET'!AA1044="","",'S.D.PASTE SHEET'!AA1044)</f>
        <v/>
      </c>
      <c s="50" t="str">
        <f>IF('S.D.PASTE SHEET'!AB1044="","",'S.D.PASTE SHEET'!AB1044)</f>
        <v/>
      </c>
      <c s="50" t="str">
        <f>IF('S.D.PASTE SHEET'!AC1044="","",'S.D.PASTE SHEET'!AC1044)</f>
        <v/>
      </c>
      <c s="50" t="str">
        <f>IF('S.D.PASTE SHEET'!AD1044="","",'S.D.PASTE SHEET'!AD1044)</f>
        <v/>
      </c>
      <c s="52"/>
      <c s="48" t="str">
        <f>IF(AK1044="","",IF(AK1044&gt;0,COUNT($AG$2:AG1044),""))</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IF(BC1044="","",IF(BC1044&gt;0,COUNT($AY$2:AY1044),""))</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45" spans="1:66" ht="15.75" customHeight="1">
      <c r="A1045" s="50" t="str">
        <f>IF('S.D.PASTE SHEET'!A1045="","",'S.D.PASTE SHEET'!A1045)</f>
        <v/>
      </c>
      <c s="50" t="str">
        <f>IF('S.D.PASTE SHEET'!B1045="","",'S.D.PASTE SHEET'!B1045)</f>
        <v/>
      </c>
      <c s="50" t="str">
        <f>IF('S.D.PASTE SHEET'!C1045="","",'S.D.PASTE SHEET'!C1045)</f>
        <v/>
      </c>
      <c s="51" t="str">
        <f>IF('S.D.PASTE SHEET'!D1045="","",'S.D.PASTE SHEET'!D1045)</f>
        <v/>
      </c>
      <c s="50" t="str">
        <f>IF('S.D.PASTE SHEET'!E1045="","",UPPER('S.D.PASTE SHEET'!E1045))</f>
        <v/>
      </c>
      <c s="50" t="str">
        <f>IF('S.D.PASTE SHEET'!F1045="","",'S.D.PASTE SHEET'!F1045)</f>
        <v/>
      </c>
      <c s="50" t="str">
        <f>IF('S.D.PASTE SHEET'!G1045="","",UPPER('S.D.PASTE SHEET'!G1045))</f>
        <v/>
      </c>
      <c s="50" t="str">
        <f>IF('S.D.PASTE SHEET'!H1045="","",UPPER('S.D.PASTE SHEET'!H1045))</f>
        <v/>
      </c>
      <c s="50" t="str">
        <f>IF('S.D.PASTE SHEET'!I1045="","",'S.D.PASTE SHEET'!I1045)</f>
        <v/>
      </c>
      <c s="51" t="str">
        <f>IF('S.D.PASTE SHEET'!J1045="","",'S.D.PASTE SHEET'!J1045)</f>
        <v/>
      </c>
      <c s="50" t="str">
        <f>IF('S.D.PASTE SHEET'!K1045="","",'S.D.PASTE SHEET'!K1045)</f>
        <v/>
      </c>
      <c s="50" t="str">
        <f>IF('S.D.PASTE SHEET'!L1045="","",'S.D.PASTE SHEET'!L1045)</f>
        <v/>
      </c>
      <c s="50" t="str">
        <f>IF('S.D.PASTE SHEET'!M1045="","",'S.D.PASTE SHEET'!M1045)</f>
        <v/>
      </c>
      <c s="50" t="str">
        <f>IF('S.D.PASTE SHEET'!N1045="","",'S.D.PASTE SHEET'!N1045)</f>
        <v/>
      </c>
      <c s="50" t="str">
        <f>IF('S.D.PASTE SHEET'!O1045="","",'S.D.PASTE SHEET'!O1045)</f>
        <v/>
      </c>
      <c s="50" t="str">
        <f>IF('S.D.PASTE SHEET'!P1045="","",'S.D.PASTE SHEET'!P1045)</f>
        <v/>
      </c>
      <c s="50" t="str">
        <f>IF('S.D.PASTE SHEET'!Q1045="","",'S.D.PASTE SHEET'!Q1045)</f>
        <v/>
      </c>
      <c s="50" t="str">
        <f>IF('S.D.PASTE SHEET'!R1045="","",'S.D.PASTE SHEET'!R1045)</f>
        <v/>
      </c>
      <c s="50" t="str">
        <f>IF('S.D.PASTE SHEET'!S1045="","",'S.D.PASTE SHEET'!S1045)</f>
        <v/>
      </c>
      <c s="50" t="str">
        <f>IF('S.D.PASTE SHEET'!T1045="","",'S.D.PASTE SHEET'!T1045)</f>
        <v/>
      </c>
      <c s="50" t="str">
        <f>IF('S.D.PASTE SHEET'!U1045="","",'S.D.PASTE SHEET'!U1045)</f>
        <v/>
      </c>
      <c s="50" t="str">
        <f>IF('S.D.PASTE SHEET'!V1045="","",'S.D.PASTE SHEET'!V1045)</f>
        <v/>
      </c>
      <c s="50" t="str">
        <f>IF('S.D.PASTE SHEET'!W1045="","",'S.D.PASTE SHEET'!W1045)</f>
        <v/>
      </c>
      <c s="50" t="str">
        <f>IF('S.D.PASTE SHEET'!X1045="","",'S.D.PASTE SHEET'!X1045)</f>
        <v/>
      </c>
      <c s="50" t="str">
        <f>IF('S.D.PASTE SHEET'!Y1045="","",'S.D.PASTE SHEET'!Y1045)</f>
        <v/>
      </c>
      <c s="50" t="str">
        <f>IF('S.D.PASTE SHEET'!Z1045="","",'S.D.PASTE SHEET'!Z1045)</f>
        <v/>
      </c>
      <c s="50" t="str">
        <f>IF('S.D.PASTE SHEET'!AA1045="","",'S.D.PASTE SHEET'!AA1045)</f>
        <v/>
      </c>
      <c s="50" t="str">
        <f>IF('S.D.PASTE SHEET'!AB1045="","",'S.D.PASTE SHEET'!AB1045)</f>
        <v/>
      </c>
      <c s="50" t="str">
        <f>IF('S.D.PASTE SHEET'!AC1045="","",'S.D.PASTE SHEET'!AC1045)</f>
        <v/>
      </c>
      <c s="50" t="str">
        <f>IF('S.D.PASTE SHEET'!AD1045="","",'S.D.PASTE SHEET'!AD1045)</f>
        <v/>
      </c>
      <c s="52"/>
      <c s="48" t="str">
        <f>IF(AK1045="","",IF(AK1045&gt;0,COUNT($AG$2:AG1045),""))</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IF(BC1045="","",IF(BC1045&gt;0,COUNT($AY$2:AY1045),""))</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46" spans="1:66" ht="15.75" customHeight="1">
      <c r="A1046" s="50" t="str">
        <f>IF('S.D.PASTE SHEET'!A1046="","",'S.D.PASTE SHEET'!A1046)</f>
        <v/>
      </c>
      <c s="50" t="str">
        <f>IF('S.D.PASTE SHEET'!B1046="","",'S.D.PASTE SHEET'!B1046)</f>
        <v/>
      </c>
      <c s="50" t="str">
        <f>IF('S.D.PASTE SHEET'!C1046="","",'S.D.PASTE SHEET'!C1046)</f>
        <v/>
      </c>
      <c s="51" t="str">
        <f>IF('S.D.PASTE SHEET'!D1046="","",'S.D.PASTE SHEET'!D1046)</f>
        <v/>
      </c>
      <c s="50" t="str">
        <f>IF('S.D.PASTE SHEET'!E1046="","",UPPER('S.D.PASTE SHEET'!E1046))</f>
        <v/>
      </c>
      <c s="50" t="str">
        <f>IF('S.D.PASTE SHEET'!F1046="","",'S.D.PASTE SHEET'!F1046)</f>
        <v/>
      </c>
      <c s="50" t="str">
        <f>IF('S.D.PASTE SHEET'!G1046="","",UPPER('S.D.PASTE SHEET'!G1046))</f>
        <v/>
      </c>
      <c s="50" t="str">
        <f>IF('S.D.PASTE SHEET'!H1046="","",UPPER('S.D.PASTE SHEET'!H1046))</f>
        <v/>
      </c>
      <c s="50" t="str">
        <f>IF('S.D.PASTE SHEET'!I1046="","",'S.D.PASTE SHEET'!I1046)</f>
        <v/>
      </c>
      <c s="51" t="str">
        <f>IF('S.D.PASTE SHEET'!J1046="","",'S.D.PASTE SHEET'!J1046)</f>
        <v/>
      </c>
      <c s="50" t="str">
        <f>IF('S.D.PASTE SHEET'!K1046="","",'S.D.PASTE SHEET'!K1046)</f>
        <v/>
      </c>
      <c s="50" t="str">
        <f>IF('S.D.PASTE SHEET'!L1046="","",'S.D.PASTE SHEET'!L1046)</f>
        <v/>
      </c>
      <c s="50" t="str">
        <f>IF('S.D.PASTE SHEET'!M1046="","",'S.D.PASTE SHEET'!M1046)</f>
        <v/>
      </c>
      <c s="50" t="str">
        <f>IF('S.D.PASTE SHEET'!N1046="","",'S.D.PASTE SHEET'!N1046)</f>
        <v/>
      </c>
      <c s="50" t="str">
        <f>IF('S.D.PASTE SHEET'!O1046="","",'S.D.PASTE SHEET'!O1046)</f>
        <v/>
      </c>
      <c s="50" t="str">
        <f>IF('S.D.PASTE SHEET'!P1046="","",'S.D.PASTE SHEET'!P1046)</f>
        <v/>
      </c>
      <c s="50" t="str">
        <f>IF('S.D.PASTE SHEET'!Q1046="","",'S.D.PASTE SHEET'!Q1046)</f>
        <v/>
      </c>
      <c s="50" t="str">
        <f>IF('S.D.PASTE SHEET'!R1046="","",'S.D.PASTE SHEET'!R1046)</f>
        <v/>
      </c>
      <c s="50" t="str">
        <f>IF('S.D.PASTE SHEET'!S1046="","",'S.D.PASTE SHEET'!S1046)</f>
        <v/>
      </c>
      <c s="50" t="str">
        <f>IF('S.D.PASTE SHEET'!T1046="","",'S.D.PASTE SHEET'!T1046)</f>
        <v/>
      </c>
      <c s="50" t="str">
        <f>IF('S.D.PASTE SHEET'!U1046="","",'S.D.PASTE SHEET'!U1046)</f>
        <v/>
      </c>
      <c s="50" t="str">
        <f>IF('S.D.PASTE SHEET'!V1046="","",'S.D.PASTE SHEET'!V1046)</f>
        <v/>
      </c>
      <c s="50" t="str">
        <f>IF('S.D.PASTE SHEET'!W1046="","",'S.D.PASTE SHEET'!W1046)</f>
        <v/>
      </c>
      <c s="50" t="str">
        <f>IF('S.D.PASTE SHEET'!X1046="","",'S.D.PASTE SHEET'!X1046)</f>
        <v/>
      </c>
      <c s="50" t="str">
        <f>IF('S.D.PASTE SHEET'!Y1046="","",'S.D.PASTE SHEET'!Y1046)</f>
        <v/>
      </c>
      <c s="50" t="str">
        <f>IF('S.D.PASTE SHEET'!Z1046="","",'S.D.PASTE SHEET'!Z1046)</f>
        <v/>
      </c>
      <c s="50" t="str">
        <f>IF('S.D.PASTE SHEET'!AA1046="","",'S.D.PASTE SHEET'!AA1046)</f>
        <v/>
      </c>
      <c s="50" t="str">
        <f>IF('S.D.PASTE SHEET'!AB1046="","",'S.D.PASTE SHEET'!AB1046)</f>
        <v/>
      </c>
      <c s="50" t="str">
        <f>IF('S.D.PASTE SHEET'!AC1046="","",'S.D.PASTE SHEET'!AC1046)</f>
        <v/>
      </c>
      <c s="50" t="str">
        <f>IF('S.D.PASTE SHEET'!AD1046="","",'S.D.PASTE SHEET'!AD1046)</f>
        <v/>
      </c>
      <c s="52"/>
      <c s="48" t="str">
        <f>IF(AK1046="","",IF(AK1046&gt;0,COUNT($AG$2:AG1046),""))</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IF(BC1046="","",IF(BC1046&gt;0,COUNT($AY$2:AY1046),""))</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47" spans="1:66" ht="15.75" customHeight="1">
      <c r="A1047" s="50" t="str">
        <f>IF('S.D.PASTE SHEET'!A1047="","",'S.D.PASTE SHEET'!A1047)</f>
        <v/>
      </c>
      <c s="50" t="str">
        <f>IF('S.D.PASTE SHEET'!B1047="","",'S.D.PASTE SHEET'!B1047)</f>
        <v/>
      </c>
      <c s="50" t="str">
        <f>IF('S.D.PASTE SHEET'!C1047="","",'S.D.PASTE SHEET'!C1047)</f>
        <v/>
      </c>
      <c s="51" t="str">
        <f>IF('S.D.PASTE SHEET'!D1047="","",'S.D.PASTE SHEET'!D1047)</f>
        <v/>
      </c>
      <c s="50" t="str">
        <f>IF('S.D.PASTE SHEET'!E1047="","",UPPER('S.D.PASTE SHEET'!E1047))</f>
        <v/>
      </c>
      <c s="50" t="str">
        <f>IF('S.D.PASTE SHEET'!F1047="","",'S.D.PASTE SHEET'!F1047)</f>
        <v/>
      </c>
      <c s="50" t="str">
        <f>IF('S.D.PASTE SHEET'!G1047="","",UPPER('S.D.PASTE SHEET'!G1047))</f>
        <v/>
      </c>
      <c s="50" t="str">
        <f>IF('S.D.PASTE SHEET'!H1047="","",UPPER('S.D.PASTE SHEET'!H1047))</f>
        <v/>
      </c>
      <c s="50" t="str">
        <f>IF('S.D.PASTE SHEET'!I1047="","",'S.D.PASTE SHEET'!I1047)</f>
        <v/>
      </c>
      <c s="51" t="str">
        <f>IF('S.D.PASTE SHEET'!J1047="","",'S.D.PASTE SHEET'!J1047)</f>
        <v/>
      </c>
      <c s="50" t="str">
        <f>IF('S.D.PASTE SHEET'!K1047="","",'S.D.PASTE SHEET'!K1047)</f>
        <v/>
      </c>
      <c s="50" t="str">
        <f>IF('S.D.PASTE SHEET'!L1047="","",'S.D.PASTE SHEET'!L1047)</f>
        <v/>
      </c>
      <c s="50" t="str">
        <f>IF('S.D.PASTE SHEET'!M1047="","",'S.D.PASTE SHEET'!M1047)</f>
        <v/>
      </c>
      <c s="50" t="str">
        <f>IF('S.D.PASTE SHEET'!N1047="","",'S.D.PASTE SHEET'!N1047)</f>
        <v/>
      </c>
      <c s="50" t="str">
        <f>IF('S.D.PASTE SHEET'!O1047="","",'S.D.PASTE SHEET'!O1047)</f>
        <v/>
      </c>
      <c s="50" t="str">
        <f>IF('S.D.PASTE SHEET'!P1047="","",'S.D.PASTE SHEET'!P1047)</f>
        <v/>
      </c>
      <c s="50" t="str">
        <f>IF('S.D.PASTE SHEET'!Q1047="","",'S.D.PASTE SHEET'!Q1047)</f>
        <v/>
      </c>
      <c s="50" t="str">
        <f>IF('S.D.PASTE SHEET'!R1047="","",'S.D.PASTE SHEET'!R1047)</f>
        <v/>
      </c>
      <c s="50" t="str">
        <f>IF('S.D.PASTE SHEET'!S1047="","",'S.D.PASTE SHEET'!S1047)</f>
        <v/>
      </c>
      <c s="50" t="str">
        <f>IF('S.D.PASTE SHEET'!T1047="","",'S.D.PASTE SHEET'!T1047)</f>
        <v/>
      </c>
      <c s="50" t="str">
        <f>IF('S.D.PASTE SHEET'!U1047="","",'S.D.PASTE SHEET'!U1047)</f>
        <v/>
      </c>
      <c s="50" t="str">
        <f>IF('S.D.PASTE SHEET'!V1047="","",'S.D.PASTE SHEET'!V1047)</f>
        <v/>
      </c>
      <c s="50" t="str">
        <f>IF('S.D.PASTE SHEET'!W1047="","",'S.D.PASTE SHEET'!W1047)</f>
        <v/>
      </c>
      <c s="50" t="str">
        <f>IF('S.D.PASTE SHEET'!X1047="","",'S.D.PASTE SHEET'!X1047)</f>
        <v/>
      </c>
      <c s="50" t="str">
        <f>IF('S.D.PASTE SHEET'!Y1047="","",'S.D.PASTE SHEET'!Y1047)</f>
        <v/>
      </c>
      <c s="50" t="str">
        <f>IF('S.D.PASTE SHEET'!Z1047="","",'S.D.PASTE SHEET'!Z1047)</f>
        <v/>
      </c>
      <c s="50" t="str">
        <f>IF('S.D.PASTE SHEET'!AA1047="","",'S.D.PASTE SHEET'!AA1047)</f>
        <v/>
      </c>
      <c s="50" t="str">
        <f>IF('S.D.PASTE SHEET'!AB1047="","",'S.D.PASTE SHEET'!AB1047)</f>
        <v/>
      </c>
      <c s="50" t="str">
        <f>IF('S.D.PASTE SHEET'!AC1047="","",'S.D.PASTE SHEET'!AC1047)</f>
        <v/>
      </c>
      <c s="50" t="str">
        <f>IF('S.D.PASTE SHEET'!AD1047="","",'S.D.PASTE SHEET'!AD1047)</f>
        <v/>
      </c>
      <c s="52"/>
      <c s="48" t="str">
        <f>IF(AK1047="","",IF(AK1047&gt;0,COUNT($AG$2:AG1047),""))</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IF(BC1047="","",IF(BC1047&gt;0,COUNT($AY$2:AY1047),""))</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48" spans="1:66" ht="15.75" customHeight="1">
      <c r="A1048" s="50" t="str">
        <f>IF('S.D.PASTE SHEET'!A1048="","",'S.D.PASTE SHEET'!A1048)</f>
        <v/>
      </c>
      <c s="50" t="str">
        <f>IF('S.D.PASTE SHEET'!B1048="","",'S.D.PASTE SHEET'!B1048)</f>
        <v/>
      </c>
      <c s="50" t="str">
        <f>IF('S.D.PASTE SHEET'!C1048="","",'S.D.PASTE SHEET'!C1048)</f>
        <v/>
      </c>
      <c s="51" t="str">
        <f>IF('S.D.PASTE SHEET'!D1048="","",'S.D.PASTE SHEET'!D1048)</f>
        <v/>
      </c>
      <c s="50" t="str">
        <f>IF('S.D.PASTE SHEET'!E1048="","",UPPER('S.D.PASTE SHEET'!E1048))</f>
        <v/>
      </c>
      <c s="50" t="str">
        <f>IF('S.D.PASTE SHEET'!F1048="","",'S.D.PASTE SHEET'!F1048)</f>
        <v/>
      </c>
      <c s="50" t="str">
        <f>IF('S.D.PASTE SHEET'!G1048="","",UPPER('S.D.PASTE SHEET'!G1048))</f>
        <v/>
      </c>
      <c s="50" t="str">
        <f>IF('S.D.PASTE SHEET'!H1048="","",UPPER('S.D.PASTE SHEET'!H1048))</f>
        <v/>
      </c>
      <c s="50" t="str">
        <f>IF('S.D.PASTE SHEET'!I1048="","",'S.D.PASTE SHEET'!I1048)</f>
        <v/>
      </c>
      <c s="51" t="str">
        <f>IF('S.D.PASTE SHEET'!J1048="","",'S.D.PASTE SHEET'!J1048)</f>
        <v/>
      </c>
      <c s="50" t="str">
        <f>IF('S.D.PASTE SHEET'!K1048="","",'S.D.PASTE SHEET'!K1048)</f>
        <v/>
      </c>
      <c s="50" t="str">
        <f>IF('S.D.PASTE SHEET'!L1048="","",'S.D.PASTE SHEET'!L1048)</f>
        <v/>
      </c>
      <c s="50" t="str">
        <f>IF('S.D.PASTE SHEET'!M1048="","",'S.D.PASTE SHEET'!M1048)</f>
        <v/>
      </c>
      <c s="50" t="str">
        <f>IF('S.D.PASTE SHEET'!N1048="","",'S.D.PASTE SHEET'!N1048)</f>
        <v/>
      </c>
      <c s="50" t="str">
        <f>IF('S.D.PASTE SHEET'!O1048="","",'S.D.PASTE SHEET'!O1048)</f>
        <v/>
      </c>
      <c s="50" t="str">
        <f>IF('S.D.PASTE SHEET'!P1048="","",'S.D.PASTE SHEET'!P1048)</f>
        <v/>
      </c>
      <c s="50" t="str">
        <f>IF('S.D.PASTE SHEET'!Q1048="","",'S.D.PASTE SHEET'!Q1048)</f>
        <v/>
      </c>
      <c s="50" t="str">
        <f>IF('S.D.PASTE SHEET'!R1048="","",'S.D.PASTE SHEET'!R1048)</f>
        <v/>
      </c>
      <c s="50" t="str">
        <f>IF('S.D.PASTE SHEET'!S1048="","",'S.D.PASTE SHEET'!S1048)</f>
        <v/>
      </c>
      <c s="50" t="str">
        <f>IF('S.D.PASTE SHEET'!T1048="","",'S.D.PASTE SHEET'!T1048)</f>
        <v/>
      </c>
      <c s="50" t="str">
        <f>IF('S.D.PASTE SHEET'!U1048="","",'S.D.PASTE SHEET'!U1048)</f>
        <v/>
      </c>
      <c s="50" t="str">
        <f>IF('S.D.PASTE SHEET'!V1048="","",'S.D.PASTE SHEET'!V1048)</f>
        <v/>
      </c>
      <c s="50" t="str">
        <f>IF('S.D.PASTE SHEET'!W1048="","",'S.D.PASTE SHEET'!W1048)</f>
        <v/>
      </c>
      <c s="50" t="str">
        <f>IF('S.D.PASTE SHEET'!X1048="","",'S.D.PASTE SHEET'!X1048)</f>
        <v/>
      </c>
      <c s="50" t="str">
        <f>IF('S.D.PASTE SHEET'!Y1048="","",'S.D.PASTE SHEET'!Y1048)</f>
        <v/>
      </c>
      <c s="50" t="str">
        <f>IF('S.D.PASTE SHEET'!Z1048="","",'S.D.PASTE SHEET'!Z1048)</f>
        <v/>
      </c>
      <c s="50" t="str">
        <f>IF('S.D.PASTE SHEET'!AA1048="","",'S.D.PASTE SHEET'!AA1048)</f>
        <v/>
      </c>
      <c s="50" t="str">
        <f>IF('S.D.PASTE SHEET'!AB1048="","",'S.D.PASTE SHEET'!AB1048)</f>
        <v/>
      </c>
      <c s="50" t="str">
        <f>IF('S.D.PASTE SHEET'!AC1048="","",'S.D.PASTE SHEET'!AC1048)</f>
        <v/>
      </c>
      <c s="50" t="str">
        <f>IF('S.D.PASTE SHEET'!AD1048="","",'S.D.PASTE SHEET'!AD1048)</f>
        <v/>
      </c>
      <c s="52"/>
      <c s="48" t="str">
        <f>IF(AK1048="","",IF(AK1048&gt;0,COUNT($AG$2:AG1048),""))</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IF(BC1048="","",IF(BC1048&gt;0,COUNT($AY$2:AY1048),""))</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49" spans="1:66" ht="15.75" customHeight="1">
      <c r="A1049" s="50" t="str">
        <f>IF('S.D.PASTE SHEET'!A1049="","",'S.D.PASTE SHEET'!A1049)</f>
        <v/>
      </c>
      <c s="50" t="str">
        <f>IF('S.D.PASTE SHEET'!B1049="","",'S.D.PASTE SHEET'!B1049)</f>
        <v/>
      </c>
      <c s="50" t="str">
        <f>IF('S.D.PASTE SHEET'!C1049="","",'S.D.PASTE SHEET'!C1049)</f>
        <v/>
      </c>
      <c s="51" t="str">
        <f>IF('S.D.PASTE SHEET'!D1049="","",'S.D.PASTE SHEET'!D1049)</f>
        <v/>
      </c>
      <c s="50" t="str">
        <f>IF('S.D.PASTE SHEET'!E1049="","",UPPER('S.D.PASTE SHEET'!E1049))</f>
        <v/>
      </c>
      <c s="50" t="str">
        <f>IF('S.D.PASTE SHEET'!F1049="","",'S.D.PASTE SHEET'!F1049)</f>
        <v/>
      </c>
      <c s="50" t="str">
        <f>IF('S.D.PASTE SHEET'!G1049="","",UPPER('S.D.PASTE SHEET'!G1049))</f>
        <v/>
      </c>
      <c s="50" t="str">
        <f>IF('S.D.PASTE SHEET'!H1049="","",UPPER('S.D.PASTE SHEET'!H1049))</f>
        <v/>
      </c>
      <c s="50" t="str">
        <f>IF('S.D.PASTE SHEET'!I1049="","",'S.D.PASTE SHEET'!I1049)</f>
        <v/>
      </c>
      <c s="51" t="str">
        <f>IF('S.D.PASTE SHEET'!J1049="","",'S.D.PASTE SHEET'!J1049)</f>
        <v/>
      </c>
      <c s="50" t="str">
        <f>IF('S.D.PASTE SHEET'!K1049="","",'S.D.PASTE SHEET'!K1049)</f>
        <v/>
      </c>
      <c s="50" t="str">
        <f>IF('S.D.PASTE SHEET'!L1049="","",'S.D.PASTE SHEET'!L1049)</f>
        <v/>
      </c>
      <c s="50" t="str">
        <f>IF('S.D.PASTE SHEET'!M1049="","",'S.D.PASTE SHEET'!M1049)</f>
        <v/>
      </c>
      <c s="50" t="str">
        <f>IF('S.D.PASTE SHEET'!N1049="","",'S.D.PASTE SHEET'!N1049)</f>
        <v/>
      </c>
      <c s="50" t="str">
        <f>IF('S.D.PASTE SHEET'!O1049="","",'S.D.PASTE SHEET'!O1049)</f>
        <v/>
      </c>
      <c s="50" t="str">
        <f>IF('S.D.PASTE SHEET'!P1049="","",'S.D.PASTE SHEET'!P1049)</f>
        <v/>
      </c>
      <c s="50" t="str">
        <f>IF('S.D.PASTE SHEET'!Q1049="","",'S.D.PASTE SHEET'!Q1049)</f>
        <v/>
      </c>
      <c s="50" t="str">
        <f>IF('S.D.PASTE SHEET'!R1049="","",'S.D.PASTE SHEET'!R1049)</f>
        <v/>
      </c>
      <c s="50" t="str">
        <f>IF('S.D.PASTE SHEET'!S1049="","",'S.D.PASTE SHEET'!S1049)</f>
        <v/>
      </c>
      <c s="50" t="str">
        <f>IF('S.D.PASTE SHEET'!T1049="","",'S.D.PASTE SHEET'!T1049)</f>
        <v/>
      </c>
      <c s="50" t="str">
        <f>IF('S.D.PASTE SHEET'!U1049="","",'S.D.PASTE SHEET'!U1049)</f>
        <v/>
      </c>
      <c s="50" t="str">
        <f>IF('S.D.PASTE SHEET'!V1049="","",'S.D.PASTE SHEET'!V1049)</f>
        <v/>
      </c>
      <c s="50" t="str">
        <f>IF('S.D.PASTE SHEET'!W1049="","",'S.D.PASTE SHEET'!W1049)</f>
        <v/>
      </c>
      <c s="50" t="str">
        <f>IF('S.D.PASTE SHEET'!X1049="","",'S.D.PASTE SHEET'!X1049)</f>
        <v/>
      </c>
      <c s="50" t="str">
        <f>IF('S.D.PASTE SHEET'!Y1049="","",'S.D.PASTE SHEET'!Y1049)</f>
        <v/>
      </c>
      <c s="50" t="str">
        <f>IF('S.D.PASTE SHEET'!Z1049="","",'S.D.PASTE SHEET'!Z1049)</f>
        <v/>
      </c>
      <c s="50" t="str">
        <f>IF('S.D.PASTE SHEET'!AA1049="","",'S.D.PASTE SHEET'!AA1049)</f>
        <v/>
      </c>
      <c s="50" t="str">
        <f>IF('S.D.PASTE SHEET'!AB1049="","",'S.D.PASTE SHEET'!AB1049)</f>
        <v/>
      </c>
      <c s="50" t="str">
        <f>IF('S.D.PASTE SHEET'!AC1049="","",'S.D.PASTE SHEET'!AC1049)</f>
        <v/>
      </c>
      <c s="50" t="str">
        <f>IF('S.D.PASTE SHEET'!AD1049="","",'S.D.PASTE SHEET'!AD1049)</f>
        <v/>
      </c>
      <c s="52"/>
      <c s="48" t="str">
        <f>IF(AK1049="","",IF(AK1049&gt;0,COUNT($AG$2:AG1049),""))</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IF(BC1049="","",IF(BC1049&gt;0,COUNT($AY$2:AY1049),""))</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50" spans="1:66" ht="15.75" customHeight="1">
      <c r="A1050" s="50" t="str">
        <f>IF('S.D.PASTE SHEET'!A1050="","",'S.D.PASTE SHEET'!A1050)</f>
        <v/>
      </c>
      <c s="50" t="str">
        <f>IF('S.D.PASTE SHEET'!B1050="","",'S.D.PASTE SHEET'!B1050)</f>
        <v/>
      </c>
      <c s="50" t="str">
        <f>IF('S.D.PASTE SHEET'!C1050="","",'S.D.PASTE SHEET'!C1050)</f>
        <v/>
      </c>
      <c s="51" t="str">
        <f>IF('S.D.PASTE SHEET'!D1050="","",'S.D.PASTE SHEET'!D1050)</f>
        <v/>
      </c>
      <c s="50" t="str">
        <f>IF('S.D.PASTE SHEET'!E1050="","",UPPER('S.D.PASTE SHEET'!E1050))</f>
        <v/>
      </c>
      <c s="50" t="str">
        <f>IF('S.D.PASTE SHEET'!F1050="","",'S.D.PASTE SHEET'!F1050)</f>
        <v/>
      </c>
      <c s="50" t="str">
        <f>IF('S.D.PASTE SHEET'!G1050="","",UPPER('S.D.PASTE SHEET'!G1050))</f>
        <v/>
      </c>
      <c s="50" t="str">
        <f>IF('S.D.PASTE SHEET'!H1050="","",UPPER('S.D.PASTE SHEET'!H1050))</f>
        <v/>
      </c>
      <c s="50" t="str">
        <f>IF('S.D.PASTE SHEET'!I1050="","",'S.D.PASTE SHEET'!I1050)</f>
        <v/>
      </c>
      <c s="51" t="str">
        <f>IF('S.D.PASTE SHEET'!J1050="","",'S.D.PASTE SHEET'!J1050)</f>
        <v/>
      </c>
      <c s="50" t="str">
        <f>IF('S.D.PASTE SHEET'!K1050="","",'S.D.PASTE SHEET'!K1050)</f>
        <v/>
      </c>
      <c s="50" t="str">
        <f>IF('S.D.PASTE SHEET'!L1050="","",'S.D.PASTE SHEET'!L1050)</f>
        <v/>
      </c>
      <c s="50" t="str">
        <f>IF('S.D.PASTE SHEET'!M1050="","",'S.D.PASTE SHEET'!M1050)</f>
        <v/>
      </c>
      <c s="50" t="str">
        <f>IF('S.D.PASTE SHEET'!N1050="","",'S.D.PASTE SHEET'!N1050)</f>
        <v/>
      </c>
      <c s="50" t="str">
        <f>IF('S.D.PASTE SHEET'!O1050="","",'S.D.PASTE SHEET'!O1050)</f>
        <v/>
      </c>
      <c s="50" t="str">
        <f>IF('S.D.PASTE SHEET'!P1050="","",'S.D.PASTE SHEET'!P1050)</f>
        <v/>
      </c>
      <c s="50" t="str">
        <f>IF('S.D.PASTE SHEET'!Q1050="","",'S.D.PASTE SHEET'!Q1050)</f>
        <v/>
      </c>
      <c s="50" t="str">
        <f>IF('S.D.PASTE SHEET'!R1050="","",'S.D.PASTE SHEET'!R1050)</f>
        <v/>
      </c>
      <c s="50" t="str">
        <f>IF('S.D.PASTE SHEET'!S1050="","",'S.D.PASTE SHEET'!S1050)</f>
        <v/>
      </c>
      <c s="50" t="str">
        <f>IF('S.D.PASTE SHEET'!T1050="","",'S.D.PASTE SHEET'!T1050)</f>
        <v/>
      </c>
      <c s="50" t="str">
        <f>IF('S.D.PASTE SHEET'!U1050="","",'S.D.PASTE SHEET'!U1050)</f>
        <v/>
      </c>
      <c s="50" t="str">
        <f>IF('S.D.PASTE SHEET'!V1050="","",'S.D.PASTE SHEET'!V1050)</f>
        <v/>
      </c>
      <c s="50" t="str">
        <f>IF('S.D.PASTE SHEET'!W1050="","",'S.D.PASTE SHEET'!W1050)</f>
        <v/>
      </c>
      <c s="50" t="str">
        <f>IF('S.D.PASTE SHEET'!X1050="","",'S.D.PASTE SHEET'!X1050)</f>
        <v/>
      </c>
      <c s="50" t="str">
        <f>IF('S.D.PASTE SHEET'!Y1050="","",'S.D.PASTE SHEET'!Y1050)</f>
        <v/>
      </c>
      <c s="50" t="str">
        <f>IF('S.D.PASTE SHEET'!Z1050="","",'S.D.PASTE SHEET'!Z1050)</f>
        <v/>
      </c>
      <c s="50" t="str">
        <f>IF('S.D.PASTE SHEET'!AA1050="","",'S.D.PASTE SHEET'!AA1050)</f>
        <v/>
      </c>
      <c s="50" t="str">
        <f>IF('S.D.PASTE SHEET'!AB1050="","",'S.D.PASTE SHEET'!AB1050)</f>
        <v/>
      </c>
      <c s="50" t="str">
        <f>IF('S.D.PASTE SHEET'!AC1050="","",'S.D.PASTE SHEET'!AC1050)</f>
        <v/>
      </c>
      <c s="50" t="str">
        <f>IF('S.D.PASTE SHEET'!AD1050="","",'S.D.PASTE SHEET'!AD1050)</f>
        <v/>
      </c>
      <c s="52"/>
      <c s="48" t="str">
        <f>IF(AK1050="","",IF(AK1050&gt;0,COUNT($AG$2:AG1050),""))</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IF(BC1050="","",IF(BC1050&gt;0,COUNT($AY$2:AY1050),""))</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51" spans="1:66" ht="15.75" customHeight="1">
      <c r="A1051" s="50" t="str">
        <f>IF('S.D.PASTE SHEET'!A1051="","",'S.D.PASTE SHEET'!A1051)</f>
        <v/>
      </c>
      <c s="50" t="str">
        <f>IF('S.D.PASTE SHEET'!B1051="","",'S.D.PASTE SHEET'!B1051)</f>
        <v/>
      </c>
      <c s="50" t="str">
        <f>IF('S.D.PASTE SHEET'!C1051="","",'S.D.PASTE SHEET'!C1051)</f>
        <v/>
      </c>
      <c s="51" t="str">
        <f>IF('S.D.PASTE SHEET'!D1051="","",'S.D.PASTE SHEET'!D1051)</f>
        <v/>
      </c>
      <c s="50" t="str">
        <f>IF('S.D.PASTE SHEET'!E1051="","",UPPER('S.D.PASTE SHEET'!E1051))</f>
        <v/>
      </c>
      <c s="50" t="str">
        <f>IF('S.D.PASTE SHEET'!F1051="","",'S.D.PASTE SHEET'!F1051)</f>
        <v/>
      </c>
      <c s="50" t="str">
        <f>IF('S.D.PASTE SHEET'!G1051="","",UPPER('S.D.PASTE SHEET'!G1051))</f>
        <v/>
      </c>
      <c s="50" t="str">
        <f>IF('S.D.PASTE SHEET'!H1051="","",UPPER('S.D.PASTE SHEET'!H1051))</f>
        <v/>
      </c>
      <c s="50" t="str">
        <f>IF('S.D.PASTE SHEET'!I1051="","",'S.D.PASTE SHEET'!I1051)</f>
        <v/>
      </c>
      <c s="51" t="str">
        <f>IF('S.D.PASTE SHEET'!J1051="","",'S.D.PASTE SHEET'!J1051)</f>
        <v/>
      </c>
      <c s="50" t="str">
        <f>IF('S.D.PASTE SHEET'!K1051="","",'S.D.PASTE SHEET'!K1051)</f>
        <v/>
      </c>
      <c s="50" t="str">
        <f>IF('S.D.PASTE SHEET'!L1051="","",'S.D.PASTE SHEET'!L1051)</f>
        <v/>
      </c>
      <c s="50" t="str">
        <f>IF('S.D.PASTE SHEET'!M1051="","",'S.D.PASTE SHEET'!M1051)</f>
        <v/>
      </c>
      <c s="50" t="str">
        <f>IF('S.D.PASTE SHEET'!N1051="","",'S.D.PASTE SHEET'!N1051)</f>
        <v/>
      </c>
      <c s="50" t="str">
        <f>IF('S.D.PASTE SHEET'!O1051="","",'S.D.PASTE SHEET'!O1051)</f>
        <v/>
      </c>
      <c s="50" t="str">
        <f>IF('S.D.PASTE SHEET'!P1051="","",'S.D.PASTE SHEET'!P1051)</f>
        <v/>
      </c>
      <c s="50" t="str">
        <f>IF('S.D.PASTE SHEET'!Q1051="","",'S.D.PASTE SHEET'!Q1051)</f>
        <v/>
      </c>
      <c s="50" t="str">
        <f>IF('S.D.PASTE SHEET'!R1051="","",'S.D.PASTE SHEET'!R1051)</f>
        <v/>
      </c>
      <c s="50" t="str">
        <f>IF('S.D.PASTE SHEET'!S1051="","",'S.D.PASTE SHEET'!S1051)</f>
        <v/>
      </c>
      <c s="50" t="str">
        <f>IF('S.D.PASTE SHEET'!T1051="","",'S.D.PASTE SHEET'!T1051)</f>
        <v/>
      </c>
      <c s="50" t="str">
        <f>IF('S.D.PASTE SHEET'!U1051="","",'S.D.PASTE SHEET'!U1051)</f>
        <v/>
      </c>
      <c s="50" t="str">
        <f>IF('S.D.PASTE SHEET'!V1051="","",'S.D.PASTE SHEET'!V1051)</f>
        <v/>
      </c>
      <c s="50" t="str">
        <f>IF('S.D.PASTE SHEET'!W1051="","",'S.D.PASTE SHEET'!W1051)</f>
        <v/>
      </c>
      <c s="50" t="str">
        <f>IF('S.D.PASTE SHEET'!X1051="","",'S.D.PASTE SHEET'!X1051)</f>
        <v/>
      </c>
      <c s="50" t="str">
        <f>IF('S.D.PASTE SHEET'!Y1051="","",'S.D.PASTE SHEET'!Y1051)</f>
        <v/>
      </c>
      <c s="50" t="str">
        <f>IF('S.D.PASTE SHEET'!Z1051="","",'S.D.PASTE SHEET'!Z1051)</f>
        <v/>
      </c>
      <c s="50" t="str">
        <f>IF('S.D.PASTE SHEET'!AA1051="","",'S.D.PASTE SHEET'!AA1051)</f>
        <v/>
      </c>
      <c s="50" t="str">
        <f>IF('S.D.PASTE SHEET'!AB1051="","",'S.D.PASTE SHEET'!AB1051)</f>
        <v/>
      </c>
      <c s="50" t="str">
        <f>IF('S.D.PASTE SHEET'!AC1051="","",'S.D.PASTE SHEET'!AC1051)</f>
        <v/>
      </c>
      <c s="50" t="str">
        <f>IF('S.D.PASTE SHEET'!AD1051="","",'S.D.PASTE SHEET'!AD1051)</f>
        <v/>
      </c>
      <c s="52"/>
      <c s="48" t="str">
        <f>IF(AK1051="","",IF(AK1051&gt;0,COUNT($AG$2:AG1051),""))</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IF(BC1051="","",IF(BC1051&gt;0,COUNT($AY$2:AY1051),""))</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52" spans="1:66" ht="15.75" customHeight="1">
      <c r="A1052" s="50" t="str">
        <f>IF('S.D.PASTE SHEET'!A1052="","",'S.D.PASTE SHEET'!A1052)</f>
        <v/>
      </c>
      <c s="50" t="str">
        <f>IF('S.D.PASTE SHEET'!B1052="","",'S.D.PASTE SHEET'!B1052)</f>
        <v/>
      </c>
      <c s="50" t="str">
        <f>IF('S.D.PASTE SHEET'!C1052="","",'S.D.PASTE SHEET'!C1052)</f>
        <v/>
      </c>
      <c s="51" t="str">
        <f>IF('S.D.PASTE SHEET'!D1052="","",'S.D.PASTE SHEET'!D1052)</f>
        <v/>
      </c>
      <c s="50" t="str">
        <f>IF('S.D.PASTE SHEET'!E1052="","",UPPER('S.D.PASTE SHEET'!E1052))</f>
        <v/>
      </c>
      <c s="50" t="str">
        <f>IF('S.D.PASTE SHEET'!F1052="","",'S.D.PASTE SHEET'!F1052)</f>
        <v/>
      </c>
      <c s="50" t="str">
        <f>IF('S.D.PASTE SHEET'!G1052="","",UPPER('S.D.PASTE SHEET'!G1052))</f>
        <v/>
      </c>
      <c s="50" t="str">
        <f>IF('S.D.PASTE SHEET'!H1052="","",UPPER('S.D.PASTE SHEET'!H1052))</f>
        <v/>
      </c>
      <c s="50" t="str">
        <f>IF('S.D.PASTE SHEET'!I1052="","",'S.D.PASTE SHEET'!I1052)</f>
        <v/>
      </c>
      <c s="51" t="str">
        <f>IF('S.D.PASTE SHEET'!J1052="","",'S.D.PASTE SHEET'!J1052)</f>
        <v/>
      </c>
      <c s="50" t="str">
        <f>IF('S.D.PASTE SHEET'!K1052="","",'S.D.PASTE SHEET'!K1052)</f>
        <v/>
      </c>
      <c s="50" t="str">
        <f>IF('S.D.PASTE SHEET'!L1052="","",'S.D.PASTE SHEET'!L1052)</f>
        <v/>
      </c>
      <c s="50" t="str">
        <f>IF('S.D.PASTE SHEET'!M1052="","",'S.D.PASTE SHEET'!M1052)</f>
        <v/>
      </c>
      <c s="50" t="str">
        <f>IF('S.D.PASTE SHEET'!N1052="","",'S.D.PASTE SHEET'!N1052)</f>
        <v/>
      </c>
      <c s="50" t="str">
        <f>IF('S.D.PASTE SHEET'!O1052="","",'S.D.PASTE SHEET'!O1052)</f>
        <v/>
      </c>
      <c s="50" t="str">
        <f>IF('S.D.PASTE SHEET'!P1052="","",'S.D.PASTE SHEET'!P1052)</f>
        <v/>
      </c>
      <c s="50" t="str">
        <f>IF('S.D.PASTE SHEET'!Q1052="","",'S.D.PASTE SHEET'!Q1052)</f>
        <v/>
      </c>
      <c s="50" t="str">
        <f>IF('S.D.PASTE SHEET'!R1052="","",'S.D.PASTE SHEET'!R1052)</f>
        <v/>
      </c>
      <c s="50" t="str">
        <f>IF('S.D.PASTE SHEET'!S1052="","",'S.D.PASTE SHEET'!S1052)</f>
        <v/>
      </c>
      <c s="50" t="str">
        <f>IF('S.D.PASTE SHEET'!T1052="","",'S.D.PASTE SHEET'!T1052)</f>
        <v/>
      </c>
      <c s="50" t="str">
        <f>IF('S.D.PASTE SHEET'!U1052="","",'S.D.PASTE SHEET'!U1052)</f>
        <v/>
      </c>
      <c s="50" t="str">
        <f>IF('S.D.PASTE SHEET'!V1052="","",'S.D.PASTE SHEET'!V1052)</f>
        <v/>
      </c>
      <c s="50" t="str">
        <f>IF('S.D.PASTE SHEET'!W1052="","",'S.D.PASTE SHEET'!W1052)</f>
        <v/>
      </c>
      <c s="50" t="str">
        <f>IF('S.D.PASTE SHEET'!X1052="","",'S.D.PASTE SHEET'!X1052)</f>
        <v/>
      </c>
      <c s="50" t="str">
        <f>IF('S.D.PASTE SHEET'!Y1052="","",'S.D.PASTE SHEET'!Y1052)</f>
        <v/>
      </c>
      <c s="50" t="str">
        <f>IF('S.D.PASTE SHEET'!Z1052="","",'S.D.PASTE SHEET'!Z1052)</f>
        <v/>
      </c>
      <c s="50" t="str">
        <f>IF('S.D.PASTE SHEET'!AA1052="","",'S.D.PASTE SHEET'!AA1052)</f>
        <v/>
      </c>
      <c s="50" t="str">
        <f>IF('S.D.PASTE SHEET'!AB1052="","",'S.D.PASTE SHEET'!AB1052)</f>
        <v/>
      </c>
      <c s="50" t="str">
        <f>IF('S.D.PASTE SHEET'!AC1052="","",'S.D.PASTE SHEET'!AC1052)</f>
        <v/>
      </c>
      <c s="50" t="str">
        <f>IF('S.D.PASTE SHEET'!AD1052="","",'S.D.PASTE SHEET'!AD1052)</f>
        <v/>
      </c>
      <c s="52"/>
      <c s="48" t="str">
        <f>IF(AK1052="","",IF(AK1052&gt;0,COUNT($AG$2:AG1052),""))</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IF(BC1052="","",IF(BC1052&gt;0,COUNT($AY$2:AY1052),""))</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53" spans="1:66" ht="15.75" customHeight="1">
      <c r="A1053" s="50" t="str">
        <f>IF('S.D.PASTE SHEET'!A1053="","",'S.D.PASTE SHEET'!A1053)</f>
        <v/>
      </c>
      <c s="50" t="str">
        <f>IF('S.D.PASTE SHEET'!B1053="","",'S.D.PASTE SHEET'!B1053)</f>
        <v/>
      </c>
      <c s="50" t="str">
        <f>IF('S.D.PASTE SHEET'!C1053="","",'S.D.PASTE SHEET'!C1053)</f>
        <v/>
      </c>
      <c s="51" t="str">
        <f>IF('S.D.PASTE SHEET'!D1053="","",'S.D.PASTE SHEET'!D1053)</f>
        <v/>
      </c>
      <c s="50" t="str">
        <f>IF('S.D.PASTE SHEET'!E1053="","",UPPER('S.D.PASTE SHEET'!E1053))</f>
        <v/>
      </c>
      <c s="50" t="str">
        <f>IF('S.D.PASTE SHEET'!F1053="","",'S.D.PASTE SHEET'!F1053)</f>
        <v/>
      </c>
      <c s="50" t="str">
        <f>IF('S.D.PASTE SHEET'!G1053="","",UPPER('S.D.PASTE SHEET'!G1053))</f>
        <v/>
      </c>
      <c s="50" t="str">
        <f>IF('S.D.PASTE SHEET'!H1053="","",UPPER('S.D.PASTE SHEET'!H1053))</f>
        <v/>
      </c>
      <c s="50" t="str">
        <f>IF('S.D.PASTE SHEET'!I1053="","",'S.D.PASTE SHEET'!I1053)</f>
        <v/>
      </c>
      <c s="51" t="str">
        <f>IF('S.D.PASTE SHEET'!J1053="","",'S.D.PASTE SHEET'!J1053)</f>
        <v/>
      </c>
      <c s="50" t="str">
        <f>IF('S.D.PASTE SHEET'!K1053="","",'S.D.PASTE SHEET'!K1053)</f>
        <v/>
      </c>
      <c s="50" t="str">
        <f>IF('S.D.PASTE SHEET'!L1053="","",'S.D.PASTE SHEET'!L1053)</f>
        <v/>
      </c>
      <c s="50" t="str">
        <f>IF('S.D.PASTE SHEET'!M1053="","",'S.D.PASTE SHEET'!M1053)</f>
        <v/>
      </c>
      <c s="50" t="str">
        <f>IF('S.D.PASTE SHEET'!N1053="","",'S.D.PASTE SHEET'!N1053)</f>
        <v/>
      </c>
      <c s="50" t="str">
        <f>IF('S.D.PASTE SHEET'!O1053="","",'S.D.PASTE SHEET'!O1053)</f>
        <v/>
      </c>
      <c s="50" t="str">
        <f>IF('S.D.PASTE SHEET'!P1053="","",'S.D.PASTE SHEET'!P1053)</f>
        <v/>
      </c>
      <c s="50" t="str">
        <f>IF('S.D.PASTE SHEET'!Q1053="","",'S.D.PASTE SHEET'!Q1053)</f>
        <v/>
      </c>
      <c s="50" t="str">
        <f>IF('S.D.PASTE SHEET'!R1053="","",'S.D.PASTE SHEET'!R1053)</f>
        <v/>
      </c>
      <c s="50" t="str">
        <f>IF('S.D.PASTE SHEET'!S1053="","",'S.D.PASTE SHEET'!S1053)</f>
        <v/>
      </c>
      <c s="50" t="str">
        <f>IF('S.D.PASTE SHEET'!T1053="","",'S.D.PASTE SHEET'!T1053)</f>
        <v/>
      </c>
      <c s="50" t="str">
        <f>IF('S.D.PASTE SHEET'!U1053="","",'S.D.PASTE SHEET'!U1053)</f>
        <v/>
      </c>
      <c s="50" t="str">
        <f>IF('S.D.PASTE SHEET'!V1053="","",'S.D.PASTE SHEET'!V1053)</f>
        <v/>
      </c>
      <c s="50" t="str">
        <f>IF('S.D.PASTE SHEET'!W1053="","",'S.D.PASTE SHEET'!W1053)</f>
        <v/>
      </c>
      <c s="50" t="str">
        <f>IF('S.D.PASTE SHEET'!X1053="","",'S.D.PASTE SHEET'!X1053)</f>
        <v/>
      </c>
      <c s="50" t="str">
        <f>IF('S.D.PASTE SHEET'!Y1053="","",'S.D.PASTE SHEET'!Y1053)</f>
        <v/>
      </c>
      <c s="50" t="str">
        <f>IF('S.D.PASTE SHEET'!Z1053="","",'S.D.PASTE SHEET'!Z1053)</f>
        <v/>
      </c>
      <c s="50" t="str">
        <f>IF('S.D.PASTE SHEET'!AA1053="","",'S.D.PASTE SHEET'!AA1053)</f>
        <v/>
      </c>
      <c s="50" t="str">
        <f>IF('S.D.PASTE SHEET'!AB1053="","",'S.D.PASTE SHEET'!AB1053)</f>
        <v/>
      </c>
      <c s="50" t="str">
        <f>IF('S.D.PASTE SHEET'!AC1053="","",'S.D.PASTE SHEET'!AC1053)</f>
        <v/>
      </c>
      <c s="50" t="str">
        <f>IF('S.D.PASTE SHEET'!AD1053="","",'S.D.PASTE SHEET'!AD1053)</f>
        <v/>
      </c>
      <c s="52"/>
      <c s="48" t="str">
        <f>IF(AK1053="","",IF(AK1053&gt;0,COUNT($AG$2:AG1053),""))</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IF(BC1053="","",IF(BC1053&gt;0,COUNT($AY$2:AY1053),""))</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54" spans="1:66" ht="15.75" customHeight="1">
      <c r="A1054" s="50" t="str">
        <f>IF('S.D.PASTE SHEET'!A1054="","",'S.D.PASTE SHEET'!A1054)</f>
        <v/>
      </c>
      <c s="50" t="str">
        <f>IF('S.D.PASTE SHEET'!B1054="","",'S.D.PASTE SHEET'!B1054)</f>
        <v/>
      </c>
      <c s="50" t="str">
        <f>IF('S.D.PASTE SHEET'!C1054="","",'S.D.PASTE SHEET'!C1054)</f>
        <v/>
      </c>
      <c s="51" t="str">
        <f>IF('S.D.PASTE SHEET'!D1054="","",'S.D.PASTE SHEET'!D1054)</f>
        <v/>
      </c>
      <c s="50" t="str">
        <f>IF('S.D.PASTE SHEET'!E1054="","",UPPER('S.D.PASTE SHEET'!E1054))</f>
        <v/>
      </c>
      <c s="50" t="str">
        <f>IF('S.D.PASTE SHEET'!F1054="","",'S.D.PASTE SHEET'!F1054)</f>
        <v/>
      </c>
      <c s="50" t="str">
        <f>IF('S.D.PASTE SHEET'!G1054="","",UPPER('S.D.PASTE SHEET'!G1054))</f>
        <v/>
      </c>
      <c s="50" t="str">
        <f>IF('S.D.PASTE SHEET'!H1054="","",UPPER('S.D.PASTE SHEET'!H1054))</f>
        <v/>
      </c>
      <c s="50" t="str">
        <f>IF('S.D.PASTE SHEET'!I1054="","",'S.D.PASTE SHEET'!I1054)</f>
        <v/>
      </c>
      <c s="51" t="str">
        <f>IF('S.D.PASTE SHEET'!J1054="","",'S.D.PASTE SHEET'!J1054)</f>
        <v/>
      </c>
      <c s="50" t="str">
        <f>IF('S.D.PASTE SHEET'!K1054="","",'S.D.PASTE SHEET'!K1054)</f>
        <v/>
      </c>
      <c s="50" t="str">
        <f>IF('S.D.PASTE SHEET'!L1054="","",'S.D.PASTE SHEET'!L1054)</f>
        <v/>
      </c>
      <c s="50" t="str">
        <f>IF('S.D.PASTE SHEET'!M1054="","",'S.D.PASTE SHEET'!M1054)</f>
        <v/>
      </c>
      <c s="50" t="str">
        <f>IF('S.D.PASTE SHEET'!N1054="","",'S.D.PASTE SHEET'!N1054)</f>
        <v/>
      </c>
      <c s="50" t="str">
        <f>IF('S.D.PASTE SHEET'!O1054="","",'S.D.PASTE SHEET'!O1054)</f>
        <v/>
      </c>
      <c s="50" t="str">
        <f>IF('S.D.PASTE SHEET'!P1054="","",'S.D.PASTE SHEET'!P1054)</f>
        <v/>
      </c>
      <c s="50" t="str">
        <f>IF('S.D.PASTE SHEET'!Q1054="","",'S.D.PASTE SHEET'!Q1054)</f>
        <v/>
      </c>
      <c s="50" t="str">
        <f>IF('S.D.PASTE SHEET'!R1054="","",'S.D.PASTE SHEET'!R1054)</f>
        <v/>
      </c>
      <c s="50" t="str">
        <f>IF('S.D.PASTE SHEET'!S1054="","",'S.D.PASTE SHEET'!S1054)</f>
        <v/>
      </c>
      <c s="50" t="str">
        <f>IF('S.D.PASTE SHEET'!T1054="","",'S.D.PASTE SHEET'!T1054)</f>
        <v/>
      </c>
      <c s="50" t="str">
        <f>IF('S.D.PASTE SHEET'!U1054="","",'S.D.PASTE SHEET'!U1054)</f>
        <v/>
      </c>
      <c s="50" t="str">
        <f>IF('S.D.PASTE SHEET'!V1054="","",'S.D.PASTE SHEET'!V1054)</f>
        <v/>
      </c>
      <c s="50" t="str">
        <f>IF('S.D.PASTE SHEET'!W1054="","",'S.D.PASTE SHEET'!W1054)</f>
        <v/>
      </c>
      <c s="50" t="str">
        <f>IF('S.D.PASTE SHEET'!X1054="","",'S.D.PASTE SHEET'!X1054)</f>
        <v/>
      </c>
      <c s="50" t="str">
        <f>IF('S.D.PASTE SHEET'!Y1054="","",'S.D.PASTE SHEET'!Y1054)</f>
        <v/>
      </c>
      <c s="50" t="str">
        <f>IF('S.D.PASTE SHEET'!Z1054="","",'S.D.PASTE SHEET'!Z1054)</f>
        <v/>
      </c>
      <c s="50" t="str">
        <f>IF('S.D.PASTE SHEET'!AA1054="","",'S.D.PASTE SHEET'!AA1054)</f>
        <v/>
      </c>
      <c s="50" t="str">
        <f>IF('S.D.PASTE SHEET'!AB1054="","",'S.D.PASTE SHEET'!AB1054)</f>
        <v/>
      </c>
      <c s="50" t="str">
        <f>IF('S.D.PASTE SHEET'!AC1054="","",'S.D.PASTE SHEET'!AC1054)</f>
        <v/>
      </c>
      <c s="50" t="str">
        <f>IF('S.D.PASTE SHEET'!AD1054="","",'S.D.PASTE SHEET'!AD1054)</f>
        <v/>
      </c>
      <c s="52"/>
      <c s="48" t="str">
        <f>IF(AK1054="","",IF(AK1054&gt;0,COUNT($AG$2:AG1054),""))</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IF(BC1054="","",IF(BC1054&gt;0,COUNT($AY$2:AY1054),""))</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55" spans="1:66" ht="15.75" customHeight="1">
      <c r="A1055" s="50" t="str">
        <f>IF('S.D.PASTE SHEET'!A1055="","",'S.D.PASTE SHEET'!A1055)</f>
        <v/>
      </c>
      <c s="50" t="str">
        <f>IF('S.D.PASTE SHEET'!B1055="","",'S.D.PASTE SHEET'!B1055)</f>
        <v/>
      </c>
      <c s="50" t="str">
        <f>IF('S.D.PASTE SHEET'!C1055="","",'S.D.PASTE SHEET'!C1055)</f>
        <v/>
      </c>
      <c s="51" t="str">
        <f>IF('S.D.PASTE SHEET'!D1055="","",'S.D.PASTE SHEET'!D1055)</f>
        <v/>
      </c>
      <c s="50" t="str">
        <f>IF('S.D.PASTE SHEET'!E1055="","",UPPER('S.D.PASTE SHEET'!E1055))</f>
        <v/>
      </c>
      <c s="50" t="str">
        <f>IF('S.D.PASTE SHEET'!F1055="","",'S.D.PASTE SHEET'!F1055)</f>
        <v/>
      </c>
      <c s="50" t="str">
        <f>IF('S.D.PASTE SHEET'!G1055="","",UPPER('S.D.PASTE SHEET'!G1055))</f>
        <v/>
      </c>
      <c s="50" t="str">
        <f>IF('S.D.PASTE SHEET'!H1055="","",UPPER('S.D.PASTE SHEET'!H1055))</f>
        <v/>
      </c>
      <c s="50" t="str">
        <f>IF('S.D.PASTE SHEET'!I1055="","",'S.D.PASTE SHEET'!I1055)</f>
        <v/>
      </c>
      <c s="51" t="str">
        <f>IF('S.D.PASTE SHEET'!J1055="","",'S.D.PASTE SHEET'!J1055)</f>
        <v/>
      </c>
      <c s="50" t="str">
        <f>IF('S.D.PASTE SHEET'!K1055="","",'S.D.PASTE SHEET'!K1055)</f>
        <v/>
      </c>
      <c s="50" t="str">
        <f>IF('S.D.PASTE SHEET'!L1055="","",'S.D.PASTE SHEET'!L1055)</f>
        <v/>
      </c>
      <c s="50" t="str">
        <f>IF('S.D.PASTE SHEET'!M1055="","",'S.D.PASTE SHEET'!M1055)</f>
        <v/>
      </c>
      <c s="50" t="str">
        <f>IF('S.D.PASTE SHEET'!N1055="","",'S.D.PASTE SHEET'!N1055)</f>
        <v/>
      </c>
      <c s="50" t="str">
        <f>IF('S.D.PASTE SHEET'!O1055="","",'S.D.PASTE SHEET'!O1055)</f>
        <v/>
      </c>
      <c s="50" t="str">
        <f>IF('S.D.PASTE SHEET'!P1055="","",'S.D.PASTE SHEET'!P1055)</f>
        <v/>
      </c>
      <c s="50" t="str">
        <f>IF('S.D.PASTE SHEET'!Q1055="","",'S.D.PASTE SHEET'!Q1055)</f>
        <v/>
      </c>
      <c s="50" t="str">
        <f>IF('S.D.PASTE SHEET'!R1055="","",'S.D.PASTE SHEET'!R1055)</f>
        <v/>
      </c>
      <c s="50" t="str">
        <f>IF('S.D.PASTE SHEET'!S1055="","",'S.D.PASTE SHEET'!S1055)</f>
        <v/>
      </c>
      <c s="50" t="str">
        <f>IF('S.D.PASTE SHEET'!T1055="","",'S.D.PASTE SHEET'!T1055)</f>
        <v/>
      </c>
      <c s="50" t="str">
        <f>IF('S.D.PASTE SHEET'!U1055="","",'S.D.PASTE SHEET'!U1055)</f>
        <v/>
      </c>
      <c s="50" t="str">
        <f>IF('S.D.PASTE SHEET'!V1055="","",'S.D.PASTE SHEET'!V1055)</f>
        <v/>
      </c>
      <c s="50" t="str">
        <f>IF('S.D.PASTE SHEET'!W1055="","",'S.D.PASTE SHEET'!W1055)</f>
        <v/>
      </c>
      <c s="50" t="str">
        <f>IF('S.D.PASTE SHEET'!X1055="","",'S.D.PASTE SHEET'!X1055)</f>
        <v/>
      </c>
      <c s="50" t="str">
        <f>IF('S.D.PASTE SHEET'!Y1055="","",'S.D.PASTE SHEET'!Y1055)</f>
        <v/>
      </c>
      <c s="50" t="str">
        <f>IF('S.D.PASTE SHEET'!Z1055="","",'S.D.PASTE SHEET'!Z1055)</f>
        <v/>
      </c>
      <c s="50" t="str">
        <f>IF('S.D.PASTE SHEET'!AA1055="","",'S.D.PASTE SHEET'!AA1055)</f>
        <v/>
      </c>
      <c s="50" t="str">
        <f>IF('S.D.PASTE SHEET'!AB1055="","",'S.D.PASTE SHEET'!AB1055)</f>
        <v/>
      </c>
      <c s="50" t="str">
        <f>IF('S.D.PASTE SHEET'!AC1055="","",'S.D.PASTE SHEET'!AC1055)</f>
        <v/>
      </c>
      <c s="50" t="str">
        <f>IF('S.D.PASTE SHEET'!AD1055="","",'S.D.PASTE SHEET'!AD1055)</f>
        <v/>
      </c>
      <c s="52"/>
      <c s="48" t="str">
        <f>IF(AK1055="","",IF(AK1055&gt;0,COUNT($AG$2:AG1055),""))</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IF(BC1055="","",IF(BC1055&gt;0,COUNT($AY$2:AY1055),""))</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56" spans="1:66" ht="15.75" customHeight="1">
      <c r="A1056" s="50" t="str">
        <f>IF('S.D.PASTE SHEET'!A1056="","",'S.D.PASTE SHEET'!A1056)</f>
        <v/>
      </c>
      <c s="50" t="str">
        <f>IF('S.D.PASTE SHEET'!B1056="","",'S.D.PASTE SHEET'!B1056)</f>
        <v/>
      </c>
      <c s="50" t="str">
        <f>IF('S.D.PASTE SHEET'!C1056="","",'S.D.PASTE SHEET'!C1056)</f>
        <v/>
      </c>
      <c s="51" t="str">
        <f>IF('S.D.PASTE SHEET'!D1056="","",'S.D.PASTE SHEET'!D1056)</f>
        <v/>
      </c>
      <c s="50" t="str">
        <f>IF('S.D.PASTE SHEET'!E1056="","",UPPER('S.D.PASTE SHEET'!E1056))</f>
        <v/>
      </c>
      <c s="50" t="str">
        <f>IF('S.D.PASTE SHEET'!F1056="","",'S.D.PASTE SHEET'!F1056)</f>
        <v/>
      </c>
      <c s="50" t="str">
        <f>IF('S.D.PASTE SHEET'!G1056="","",UPPER('S.D.PASTE SHEET'!G1056))</f>
        <v/>
      </c>
      <c s="50" t="str">
        <f>IF('S.D.PASTE SHEET'!H1056="","",UPPER('S.D.PASTE SHEET'!H1056))</f>
        <v/>
      </c>
      <c s="50" t="str">
        <f>IF('S.D.PASTE SHEET'!I1056="","",'S.D.PASTE SHEET'!I1056)</f>
        <v/>
      </c>
      <c s="51" t="str">
        <f>IF('S.D.PASTE SHEET'!J1056="","",'S.D.PASTE SHEET'!J1056)</f>
        <v/>
      </c>
      <c s="50" t="str">
        <f>IF('S.D.PASTE SHEET'!K1056="","",'S.D.PASTE SHEET'!K1056)</f>
        <v/>
      </c>
      <c s="50" t="str">
        <f>IF('S.D.PASTE SHEET'!L1056="","",'S.D.PASTE SHEET'!L1056)</f>
        <v/>
      </c>
      <c s="50" t="str">
        <f>IF('S.D.PASTE SHEET'!M1056="","",'S.D.PASTE SHEET'!M1056)</f>
        <v/>
      </c>
      <c s="50" t="str">
        <f>IF('S.D.PASTE SHEET'!N1056="","",'S.D.PASTE SHEET'!N1056)</f>
        <v/>
      </c>
      <c s="50" t="str">
        <f>IF('S.D.PASTE SHEET'!O1056="","",'S.D.PASTE SHEET'!O1056)</f>
        <v/>
      </c>
      <c s="50" t="str">
        <f>IF('S.D.PASTE SHEET'!P1056="","",'S.D.PASTE SHEET'!P1056)</f>
        <v/>
      </c>
      <c s="50" t="str">
        <f>IF('S.D.PASTE SHEET'!Q1056="","",'S.D.PASTE SHEET'!Q1056)</f>
        <v/>
      </c>
      <c s="50" t="str">
        <f>IF('S.D.PASTE SHEET'!R1056="","",'S.D.PASTE SHEET'!R1056)</f>
        <v/>
      </c>
      <c s="50" t="str">
        <f>IF('S.D.PASTE SHEET'!S1056="","",'S.D.PASTE SHEET'!S1056)</f>
        <v/>
      </c>
      <c s="50" t="str">
        <f>IF('S.D.PASTE SHEET'!T1056="","",'S.D.PASTE SHEET'!T1056)</f>
        <v/>
      </c>
      <c s="50" t="str">
        <f>IF('S.D.PASTE SHEET'!U1056="","",'S.D.PASTE SHEET'!U1056)</f>
        <v/>
      </c>
      <c s="50" t="str">
        <f>IF('S.D.PASTE SHEET'!V1056="","",'S.D.PASTE SHEET'!V1056)</f>
        <v/>
      </c>
      <c s="50" t="str">
        <f>IF('S.D.PASTE SHEET'!W1056="","",'S.D.PASTE SHEET'!W1056)</f>
        <v/>
      </c>
      <c s="50" t="str">
        <f>IF('S.D.PASTE SHEET'!X1056="","",'S.D.PASTE SHEET'!X1056)</f>
        <v/>
      </c>
      <c s="50" t="str">
        <f>IF('S.D.PASTE SHEET'!Y1056="","",'S.D.PASTE SHEET'!Y1056)</f>
        <v/>
      </c>
      <c s="50" t="str">
        <f>IF('S.D.PASTE SHEET'!Z1056="","",'S.D.PASTE SHEET'!Z1056)</f>
        <v/>
      </c>
      <c s="50" t="str">
        <f>IF('S.D.PASTE SHEET'!AA1056="","",'S.D.PASTE SHEET'!AA1056)</f>
        <v/>
      </c>
      <c s="50" t="str">
        <f>IF('S.D.PASTE SHEET'!AB1056="","",'S.D.PASTE SHEET'!AB1056)</f>
        <v/>
      </c>
      <c s="50" t="str">
        <f>IF('S.D.PASTE SHEET'!AC1056="","",'S.D.PASTE SHEET'!AC1056)</f>
        <v/>
      </c>
      <c s="50" t="str">
        <f>IF('S.D.PASTE SHEET'!AD1056="","",'S.D.PASTE SHEET'!AD1056)</f>
        <v/>
      </c>
      <c s="52"/>
      <c s="48" t="str">
        <f>IF(AK1056="","",IF(AK1056&gt;0,COUNT($AG$2:AG1056),""))</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IF(BC1056="","",IF(BC1056&gt;0,COUNT($AY$2:AY1056),""))</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57" spans="1:66" ht="15.75" customHeight="1">
      <c r="A1057" s="50" t="str">
        <f>IF('S.D.PASTE SHEET'!A1057="","",'S.D.PASTE SHEET'!A1057)</f>
        <v/>
      </c>
      <c s="50" t="str">
        <f>IF('S.D.PASTE SHEET'!B1057="","",'S.D.PASTE SHEET'!B1057)</f>
        <v/>
      </c>
      <c s="50" t="str">
        <f>IF('S.D.PASTE SHEET'!C1057="","",'S.D.PASTE SHEET'!C1057)</f>
        <v/>
      </c>
      <c s="51" t="str">
        <f>IF('S.D.PASTE SHEET'!D1057="","",'S.D.PASTE SHEET'!D1057)</f>
        <v/>
      </c>
      <c s="50" t="str">
        <f>IF('S.D.PASTE SHEET'!E1057="","",UPPER('S.D.PASTE SHEET'!E1057))</f>
        <v/>
      </c>
      <c s="50" t="str">
        <f>IF('S.D.PASTE SHEET'!F1057="","",'S.D.PASTE SHEET'!F1057)</f>
        <v/>
      </c>
      <c s="50" t="str">
        <f>IF('S.D.PASTE SHEET'!G1057="","",UPPER('S.D.PASTE SHEET'!G1057))</f>
        <v/>
      </c>
      <c s="50" t="str">
        <f>IF('S.D.PASTE SHEET'!H1057="","",UPPER('S.D.PASTE SHEET'!H1057))</f>
        <v/>
      </c>
      <c s="50" t="str">
        <f>IF('S.D.PASTE SHEET'!I1057="","",'S.D.PASTE SHEET'!I1057)</f>
        <v/>
      </c>
      <c s="51" t="str">
        <f>IF('S.D.PASTE SHEET'!J1057="","",'S.D.PASTE SHEET'!J1057)</f>
        <v/>
      </c>
      <c s="50" t="str">
        <f>IF('S.D.PASTE SHEET'!K1057="","",'S.D.PASTE SHEET'!K1057)</f>
        <v/>
      </c>
      <c s="50" t="str">
        <f>IF('S.D.PASTE SHEET'!L1057="","",'S.D.PASTE SHEET'!L1057)</f>
        <v/>
      </c>
      <c s="50" t="str">
        <f>IF('S.D.PASTE SHEET'!M1057="","",'S.D.PASTE SHEET'!M1057)</f>
        <v/>
      </c>
      <c s="50" t="str">
        <f>IF('S.D.PASTE SHEET'!N1057="","",'S.D.PASTE SHEET'!N1057)</f>
        <v/>
      </c>
      <c s="50" t="str">
        <f>IF('S.D.PASTE SHEET'!O1057="","",'S.D.PASTE SHEET'!O1057)</f>
        <v/>
      </c>
      <c s="50" t="str">
        <f>IF('S.D.PASTE SHEET'!P1057="","",'S.D.PASTE SHEET'!P1057)</f>
        <v/>
      </c>
      <c s="50" t="str">
        <f>IF('S.D.PASTE SHEET'!Q1057="","",'S.D.PASTE SHEET'!Q1057)</f>
        <v/>
      </c>
      <c s="50" t="str">
        <f>IF('S.D.PASTE SHEET'!R1057="","",'S.D.PASTE SHEET'!R1057)</f>
        <v/>
      </c>
      <c s="50" t="str">
        <f>IF('S.D.PASTE SHEET'!S1057="","",'S.D.PASTE SHEET'!S1057)</f>
        <v/>
      </c>
      <c s="50" t="str">
        <f>IF('S.D.PASTE SHEET'!T1057="","",'S.D.PASTE SHEET'!T1057)</f>
        <v/>
      </c>
      <c s="50" t="str">
        <f>IF('S.D.PASTE SHEET'!U1057="","",'S.D.PASTE SHEET'!U1057)</f>
        <v/>
      </c>
      <c s="50" t="str">
        <f>IF('S.D.PASTE SHEET'!V1057="","",'S.D.PASTE SHEET'!V1057)</f>
        <v/>
      </c>
      <c s="50" t="str">
        <f>IF('S.D.PASTE SHEET'!W1057="","",'S.D.PASTE SHEET'!W1057)</f>
        <v/>
      </c>
      <c s="50" t="str">
        <f>IF('S.D.PASTE SHEET'!X1057="","",'S.D.PASTE SHEET'!X1057)</f>
        <v/>
      </c>
      <c s="50" t="str">
        <f>IF('S.D.PASTE SHEET'!Y1057="","",'S.D.PASTE SHEET'!Y1057)</f>
        <v/>
      </c>
      <c s="50" t="str">
        <f>IF('S.D.PASTE SHEET'!Z1057="","",'S.D.PASTE SHEET'!Z1057)</f>
        <v/>
      </c>
      <c s="50" t="str">
        <f>IF('S.D.PASTE SHEET'!AA1057="","",'S.D.PASTE SHEET'!AA1057)</f>
        <v/>
      </c>
      <c s="50" t="str">
        <f>IF('S.D.PASTE SHEET'!AB1057="","",'S.D.PASTE SHEET'!AB1057)</f>
        <v/>
      </c>
      <c s="50" t="str">
        <f>IF('S.D.PASTE SHEET'!AC1057="","",'S.D.PASTE SHEET'!AC1057)</f>
        <v/>
      </c>
      <c s="50" t="str">
        <f>IF('S.D.PASTE SHEET'!AD1057="","",'S.D.PASTE SHEET'!AD1057)</f>
        <v/>
      </c>
      <c s="52"/>
      <c s="48" t="str">
        <f>IF(AK1057="","",IF(AK1057&gt;0,COUNT($AG$2:AG1057),""))</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IF(BC1057="","",IF(BC1057&gt;0,COUNT($AY$2:AY1057),""))</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58" spans="1:66" ht="15.75" customHeight="1">
      <c r="A1058" s="50" t="str">
        <f>IF('S.D.PASTE SHEET'!A1058="","",'S.D.PASTE SHEET'!A1058)</f>
        <v/>
      </c>
      <c s="50" t="str">
        <f>IF('S.D.PASTE SHEET'!B1058="","",'S.D.PASTE SHEET'!B1058)</f>
        <v/>
      </c>
      <c s="50" t="str">
        <f>IF('S.D.PASTE SHEET'!C1058="","",'S.D.PASTE SHEET'!C1058)</f>
        <v/>
      </c>
      <c s="51" t="str">
        <f>IF('S.D.PASTE SHEET'!D1058="","",'S.D.PASTE SHEET'!D1058)</f>
        <v/>
      </c>
      <c s="50" t="str">
        <f>IF('S.D.PASTE SHEET'!E1058="","",UPPER('S.D.PASTE SHEET'!E1058))</f>
        <v/>
      </c>
      <c s="50" t="str">
        <f>IF('S.D.PASTE SHEET'!F1058="","",'S.D.PASTE SHEET'!F1058)</f>
        <v/>
      </c>
      <c s="50" t="str">
        <f>IF('S.D.PASTE SHEET'!G1058="","",UPPER('S.D.PASTE SHEET'!G1058))</f>
        <v/>
      </c>
      <c s="50" t="str">
        <f>IF('S.D.PASTE SHEET'!H1058="","",UPPER('S.D.PASTE SHEET'!H1058))</f>
        <v/>
      </c>
      <c s="50" t="str">
        <f>IF('S.D.PASTE SHEET'!I1058="","",'S.D.PASTE SHEET'!I1058)</f>
        <v/>
      </c>
      <c s="51" t="str">
        <f>IF('S.D.PASTE SHEET'!J1058="","",'S.D.PASTE SHEET'!J1058)</f>
        <v/>
      </c>
      <c s="50" t="str">
        <f>IF('S.D.PASTE SHEET'!K1058="","",'S.D.PASTE SHEET'!K1058)</f>
        <v/>
      </c>
      <c s="50" t="str">
        <f>IF('S.D.PASTE SHEET'!L1058="","",'S.D.PASTE SHEET'!L1058)</f>
        <v/>
      </c>
      <c s="50" t="str">
        <f>IF('S.D.PASTE SHEET'!M1058="","",'S.D.PASTE SHEET'!M1058)</f>
        <v/>
      </c>
      <c s="50" t="str">
        <f>IF('S.D.PASTE SHEET'!N1058="","",'S.D.PASTE SHEET'!N1058)</f>
        <v/>
      </c>
      <c s="50" t="str">
        <f>IF('S.D.PASTE SHEET'!O1058="","",'S.D.PASTE SHEET'!O1058)</f>
        <v/>
      </c>
      <c s="50" t="str">
        <f>IF('S.D.PASTE SHEET'!P1058="","",'S.D.PASTE SHEET'!P1058)</f>
        <v/>
      </c>
      <c s="50" t="str">
        <f>IF('S.D.PASTE SHEET'!Q1058="","",'S.D.PASTE SHEET'!Q1058)</f>
        <v/>
      </c>
      <c s="50" t="str">
        <f>IF('S.D.PASTE SHEET'!R1058="","",'S.D.PASTE SHEET'!R1058)</f>
        <v/>
      </c>
      <c s="50" t="str">
        <f>IF('S.D.PASTE SHEET'!S1058="","",'S.D.PASTE SHEET'!S1058)</f>
        <v/>
      </c>
      <c s="50" t="str">
        <f>IF('S.D.PASTE SHEET'!T1058="","",'S.D.PASTE SHEET'!T1058)</f>
        <v/>
      </c>
      <c s="50" t="str">
        <f>IF('S.D.PASTE SHEET'!U1058="","",'S.D.PASTE SHEET'!U1058)</f>
        <v/>
      </c>
      <c s="50" t="str">
        <f>IF('S.D.PASTE SHEET'!V1058="","",'S.D.PASTE SHEET'!V1058)</f>
        <v/>
      </c>
      <c s="50" t="str">
        <f>IF('S.D.PASTE SHEET'!W1058="","",'S.D.PASTE SHEET'!W1058)</f>
        <v/>
      </c>
      <c s="50" t="str">
        <f>IF('S.D.PASTE SHEET'!X1058="","",'S.D.PASTE SHEET'!X1058)</f>
        <v/>
      </c>
      <c s="50" t="str">
        <f>IF('S.D.PASTE SHEET'!Y1058="","",'S.D.PASTE SHEET'!Y1058)</f>
        <v/>
      </c>
      <c s="50" t="str">
        <f>IF('S.D.PASTE SHEET'!Z1058="","",'S.D.PASTE SHEET'!Z1058)</f>
        <v/>
      </c>
      <c s="50" t="str">
        <f>IF('S.D.PASTE SHEET'!AA1058="","",'S.D.PASTE SHEET'!AA1058)</f>
        <v/>
      </c>
      <c s="50" t="str">
        <f>IF('S.D.PASTE SHEET'!AB1058="","",'S.D.PASTE SHEET'!AB1058)</f>
        <v/>
      </c>
      <c s="50" t="str">
        <f>IF('S.D.PASTE SHEET'!AC1058="","",'S.D.PASTE SHEET'!AC1058)</f>
        <v/>
      </c>
      <c s="50" t="str">
        <f>IF('S.D.PASTE SHEET'!AD1058="","",'S.D.PASTE SHEET'!AD1058)</f>
        <v/>
      </c>
      <c s="52"/>
      <c s="48" t="str">
        <f>IF(AK1058="","",IF(AK1058&gt;0,COUNT($AG$2:AG1058),""))</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IF(BC1058="","",IF(BC1058&gt;0,COUNT($AY$2:AY1058),""))</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59" spans="1:66" ht="15.75" customHeight="1">
      <c r="A1059" s="50" t="str">
        <f>IF('S.D.PASTE SHEET'!A1059="","",'S.D.PASTE SHEET'!A1059)</f>
        <v/>
      </c>
      <c s="50" t="str">
        <f>IF('S.D.PASTE SHEET'!B1059="","",'S.D.PASTE SHEET'!B1059)</f>
        <v/>
      </c>
      <c s="50" t="str">
        <f>IF('S.D.PASTE SHEET'!C1059="","",'S.D.PASTE SHEET'!C1059)</f>
        <v/>
      </c>
      <c s="51" t="str">
        <f>IF('S.D.PASTE SHEET'!D1059="","",'S.D.PASTE SHEET'!D1059)</f>
        <v/>
      </c>
      <c s="50" t="str">
        <f>IF('S.D.PASTE SHEET'!E1059="","",UPPER('S.D.PASTE SHEET'!E1059))</f>
        <v/>
      </c>
      <c s="50" t="str">
        <f>IF('S.D.PASTE SHEET'!F1059="","",'S.D.PASTE SHEET'!F1059)</f>
        <v/>
      </c>
      <c s="50" t="str">
        <f>IF('S.D.PASTE SHEET'!G1059="","",UPPER('S.D.PASTE SHEET'!G1059))</f>
        <v/>
      </c>
      <c s="50" t="str">
        <f>IF('S.D.PASTE SHEET'!H1059="","",UPPER('S.D.PASTE SHEET'!H1059))</f>
        <v/>
      </c>
      <c s="50" t="str">
        <f>IF('S.D.PASTE SHEET'!I1059="","",'S.D.PASTE SHEET'!I1059)</f>
        <v/>
      </c>
      <c s="51" t="str">
        <f>IF('S.D.PASTE SHEET'!J1059="","",'S.D.PASTE SHEET'!J1059)</f>
        <v/>
      </c>
      <c s="50" t="str">
        <f>IF('S.D.PASTE SHEET'!K1059="","",'S.D.PASTE SHEET'!K1059)</f>
        <v/>
      </c>
      <c s="50" t="str">
        <f>IF('S.D.PASTE SHEET'!L1059="","",'S.D.PASTE SHEET'!L1059)</f>
        <v/>
      </c>
      <c s="50" t="str">
        <f>IF('S.D.PASTE SHEET'!M1059="","",'S.D.PASTE SHEET'!M1059)</f>
        <v/>
      </c>
      <c s="50" t="str">
        <f>IF('S.D.PASTE SHEET'!N1059="","",'S.D.PASTE SHEET'!N1059)</f>
        <v/>
      </c>
      <c s="50" t="str">
        <f>IF('S.D.PASTE SHEET'!O1059="","",'S.D.PASTE SHEET'!O1059)</f>
        <v/>
      </c>
      <c s="50" t="str">
        <f>IF('S.D.PASTE SHEET'!P1059="","",'S.D.PASTE SHEET'!P1059)</f>
        <v/>
      </c>
      <c s="50" t="str">
        <f>IF('S.D.PASTE SHEET'!Q1059="","",'S.D.PASTE SHEET'!Q1059)</f>
        <v/>
      </c>
      <c s="50" t="str">
        <f>IF('S.D.PASTE SHEET'!R1059="","",'S.D.PASTE SHEET'!R1059)</f>
        <v/>
      </c>
      <c s="50" t="str">
        <f>IF('S.D.PASTE SHEET'!S1059="","",'S.D.PASTE SHEET'!S1059)</f>
        <v/>
      </c>
      <c s="50" t="str">
        <f>IF('S.D.PASTE SHEET'!T1059="","",'S.D.PASTE SHEET'!T1059)</f>
        <v/>
      </c>
      <c s="50" t="str">
        <f>IF('S.D.PASTE SHEET'!U1059="","",'S.D.PASTE SHEET'!U1059)</f>
        <v/>
      </c>
      <c s="50" t="str">
        <f>IF('S.D.PASTE SHEET'!V1059="","",'S.D.PASTE SHEET'!V1059)</f>
        <v/>
      </c>
      <c s="50" t="str">
        <f>IF('S.D.PASTE SHEET'!W1059="","",'S.D.PASTE SHEET'!W1059)</f>
        <v/>
      </c>
      <c s="50" t="str">
        <f>IF('S.D.PASTE SHEET'!X1059="","",'S.D.PASTE SHEET'!X1059)</f>
        <v/>
      </c>
      <c s="50" t="str">
        <f>IF('S.D.PASTE SHEET'!Y1059="","",'S.D.PASTE SHEET'!Y1059)</f>
        <v/>
      </c>
      <c s="50" t="str">
        <f>IF('S.D.PASTE SHEET'!Z1059="","",'S.D.PASTE SHEET'!Z1059)</f>
        <v/>
      </c>
      <c s="50" t="str">
        <f>IF('S.D.PASTE SHEET'!AA1059="","",'S.D.PASTE SHEET'!AA1059)</f>
        <v/>
      </c>
      <c s="50" t="str">
        <f>IF('S.D.PASTE SHEET'!AB1059="","",'S.D.PASTE SHEET'!AB1059)</f>
        <v/>
      </c>
      <c s="50" t="str">
        <f>IF('S.D.PASTE SHEET'!AC1059="","",'S.D.PASTE SHEET'!AC1059)</f>
        <v/>
      </c>
      <c s="50" t="str">
        <f>IF('S.D.PASTE SHEET'!AD1059="","",'S.D.PASTE SHEET'!AD1059)</f>
        <v/>
      </c>
      <c s="52"/>
      <c s="48" t="str">
        <f>IF(AK1059="","",IF(AK1059&gt;0,COUNT($AG$2:AG1059),""))</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IF(BC1059="","",IF(BC1059&gt;0,COUNT($AY$2:AY1059),""))</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60" spans="1:66" ht="15.75" customHeight="1">
      <c r="A1060" s="50" t="str">
        <f>IF('S.D.PASTE SHEET'!A1060="","",'S.D.PASTE SHEET'!A1060)</f>
        <v/>
      </c>
      <c s="50" t="str">
        <f>IF('S.D.PASTE SHEET'!B1060="","",'S.D.PASTE SHEET'!B1060)</f>
        <v/>
      </c>
      <c s="50" t="str">
        <f>IF('S.D.PASTE SHEET'!C1060="","",'S.D.PASTE SHEET'!C1060)</f>
        <v/>
      </c>
      <c s="51" t="str">
        <f>IF('S.D.PASTE SHEET'!D1060="","",'S.D.PASTE SHEET'!D1060)</f>
        <v/>
      </c>
      <c s="50" t="str">
        <f>IF('S.D.PASTE SHEET'!E1060="","",UPPER('S.D.PASTE SHEET'!E1060))</f>
        <v/>
      </c>
      <c s="50" t="str">
        <f>IF('S.D.PASTE SHEET'!F1060="","",'S.D.PASTE SHEET'!F1060)</f>
        <v/>
      </c>
      <c s="50" t="str">
        <f>IF('S.D.PASTE SHEET'!G1060="","",UPPER('S.D.PASTE SHEET'!G1060))</f>
        <v/>
      </c>
      <c s="50" t="str">
        <f>IF('S.D.PASTE SHEET'!H1060="","",UPPER('S.D.PASTE SHEET'!H1060))</f>
        <v/>
      </c>
      <c s="50" t="str">
        <f>IF('S.D.PASTE SHEET'!I1060="","",'S.D.PASTE SHEET'!I1060)</f>
        <v/>
      </c>
      <c s="51" t="str">
        <f>IF('S.D.PASTE SHEET'!J1060="","",'S.D.PASTE SHEET'!J1060)</f>
        <v/>
      </c>
      <c s="50" t="str">
        <f>IF('S.D.PASTE SHEET'!K1060="","",'S.D.PASTE SHEET'!K1060)</f>
        <v/>
      </c>
      <c s="50" t="str">
        <f>IF('S.D.PASTE SHEET'!L1060="","",'S.D.PASTE SHEET'!L1060)</f>
        <v/>
      </c>
      <c s="50" t="str">
        <f>IF('S.D.PASTE SHEET'!M1060="","",'S.D.PASTE SHEET'!M1060)</f>
        <v/>
      </c>
      <c s="50" t="str">
        <f>IF('S.D.PASTE SHEET'!N1060="","",'S.D.PASTE SHEET'!N1060)</f>
        <v/>
      </c>
      <c s="50" t="str">
        <f>IF('S.D.PASTE SHEET'!O1060="","",'S.D.PASTE SHEET'!O1060)</f>
        <v/>
      </c>
      <c s="50" t="str">
        <f>IF('S.D.PASTE SHEET'!P1060="","",'S.D.PASTE SHEET'!P1060)</f>
        <v/>
      </c>
      <c s="50" t="str">
        <f>IF('S.D.PASTE SHEET'!Q1060="","",'S.D.PASTE SHEET'!Q1060)</f>
        <v/>
      </c>
      <c s="50" t="str">
        <f>IF('S.D.PASTE SHEET'!R1060="","",'S.D.PASTE SHEET'!R1060)</f>
        <v/>
      </c>
      <c s="50" t="str">
        <f>IF('S.D.PASTE SHEET'!S1060="","",'S.D.PASTE SHEET'!S1060)</f>
        <v/>
      </c>
      <c s="50" t="str">
        <f>IF('S.D.PASTE SHEET'!T1060="","",'S.D.PASTE SHEET'!T1060)</f>
        <v/>
      </c>
      <c s="50" t="str">
        <f>IF('S.D.PASTE SHEET'!U1060="","",'S.D.PASTE SHEET'!U1060)</f>
        <v/>
      </c>
      <c s="50" t="str">
        <f>IF('S.D.PASTE SHEET'!V1060="","",'S.D.PASTE SHEET'!V1060)</f>
        <v/>
      </c>
      <c s="50" t="str">
        <f>IF('S.D.PASTE SHEET'!W1060="","",'S.D.PASTE SHEET'!W1060)</f>
        <v/>
      </c>
      <c s="50" t="str">
        <f>IF('S.D.PASTE SHEET'!X1060="","",'S.D.PASTE SHEET'!X1060)</f>
        <v/>
      </c>
      <c s="50" t="str">
        <f>IF('S.D.PASTE SHEET'!Y1060="","",'S.D.PASTE SHEET'!Y1060)</f>
        <v/>
      </c>
      <c s="50" t="str">
        <f>IF('S.D.PASTE SHEET'!Z1060="","",'S.D.PASTE SHEET'!Z1060)</f>
        <v/>
      </c>
      <c s="50" t="str">
        <f>IF('S.D.PASTE SHEET'!AA1060="","",'S.D.PASTE SHEET'!AA1060)</f>
        <v/>
      </c>
      <c s="50" t="str">
        <f>IF('S.D.PASTE SHEET'!AB1060="","",'S.D.PASTE SHEET'!AB1060)</f>
        <v/>
      </c>
      <c s="50" t="str">
        <f>IF('S.D.PASTE SHEET'!AC1060="","",'S.D.PASTE SHEET'!AC1060)</f>
        <v/>
      </c>
      <c s="50" t="str">
        <f>IF('S.D.PASTE SHEET'!AD1060="","",'S.D.PASTE SHEET'!AD1060)</f>
        <v/>
      </c>
      <c s="52"/>
      <c s="48" t="str">
        <f>IF(AK1060="","",IF(AK1060&gt;0,COUNT($AG$2:AG1060),""))</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IF(BC1060="","",IF(BC1060&gt;0,COUNT($AY$2:AY1060),""))</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61" spans="1:66" ht="15.75" customHeight="1">
      <c r="A1061" s="50" t="str">
        <f>IF('S.D.PASTE SHEET'!A1061="","",'S.D.PASTE SHEET'!A1061)</f>
        <v/>
      </c>
      <c s="50" t="str">
        <f>IF('S.D.PASTE SHEET'!B1061="","",'S.D.PASTE SHEET'!B1061)</f>
        <v/>
      </c>
      <c s="50" t="str">
        <f>IF('S.D.PASTE SHEET'!C1061="","",'S.D.PASTE SHEET'!C1061)</f>
        <v/>
      </c>
      <c s="51" t="str">
        <f>IF('S.D.PASTE SHEET'!D1061="","",'S.D.PASTE SHEET'!D1061)</f>
        <v/>
      </c>
      <c s="50" t="str">
        <f>IF('S.D.PASTE SHEET'!E1061="","",UPPER('S.D.PASTE SHEET'!E1061))</f>
        <v/>
      </c>
      <c s="50" t="str">
        <f>IF('S.D.PASTE SHEET'!F1061="","",'S.D.PASTE SHEET'!F1061)</f>
        <v/>
      </c>
      <c s="50" t="str">
        <f>IF('S.D.PASTE SHEET'!G1061="","",UPPER('S.D.PASTE SHEET'!G1061))</f>
        <v/>
      </c>
      <c s="50" t="str">
        <f>IF('S.D.PASTE SHEET'!H1061="","",UPPER('S.D.PASTE SHEET'!H1061))</f>
        <v/>
      </c>
      <c s="50" t="str">
        <f>IF('S.D.PASTE SHEET'!I1061="","",'S.D.PASTE SHEET'!I1061)</f>
        <v/>
      </c>
      <c s="51" t="str">
        <f>IF('S.D.PASTE SHEET'!J1061="","",'S.D.PASTE SHEET'!J1061)</f>
        <v/>
      </c>
      <c s="50" t="str">
        <f>IF('S.D.PASTE SHEET'!K1061="","",'S.D.PASTE SHEET'!K1061)</f>
        <v/>
      </c>
      <c s="50" t="str">
        <f>IF('S.D.PASTE SHEET'!L1061="","",'S.D.PASTE SHEET'!L1061)</f>
        <v/>
      </c>
      <c s="50" t="str">
        <f>IF('S.D.PASTE SHEET'!M1061="","",'S.D.PASTE SHEET'!M1061)</f>
        <v/>
      </c>
      <c s="50" t="str">
        <f>IF('S.D.PASTE SHEET'!N1061="","",'S.D.PASTE SHEET'!N1061)</f>
        <v/>
      </c>
      <c s="50" t="str">
        <f>IF('S.D.PASTE SHEET'!O1061="","",'S.D.PASTE SHEET'!O1061)</f>
        <v/>
      </c>
      <c s="50" t="str">
        <f>IF('S.D.PASTE SHEET'!P1061="","",'S.D.PASTE SHEET'!P1061)</f>
        <v/>
      </c>
      <c s="50" t="str">
        <f>IF('S.D.PASTE SHEET'!Q1061="","",'S.D.PASTE SHEET'!Q1061)</f>
        <v/>
      </c>
      <c s="50" t="str">
        <f>IF('S.D.PASTE SHEET'!R1061="","",'S.D.PASTE SHEET'!R1061)</f>
        <v/>
      </c>
      <c s="50" t="str">
        <f>IF('S.D.PASTE SHEET'!S1061="","",'S.D.PASTE SHEET'!S1061)</f>
        <v/>
      </c>
      <c s="50" t="str">
        <f>IF('S.D.PASTE SHEET'!T1061="","",'S.D.PASTE SHEET'!T1061)</f>
        <v/>
      </c>
      <c s="50" t="str">
        <f>IF('S.D.PASTE SHEET'!U1061="","",'S.D.PASTE SHEET'!U1061)</f>
        <v/>
      </c>
      <c s="50" t="str">
        <f>IF('S.D.PASTE SHEET'!V1061="","",'S.D.PASTE SHEET'!V1061)</f>
        <v/>
      </c>
      <c s="50" t="str">
        <f>IF('S.D.PASTE SHEET'!W1061="","",'S.D.PASTE SHEET'!W1061)</f>
        <v/>
      </c>
      <c s="50" t="str">
        <f>IF('S.D.PASTE SHEET'!X1061="","",'S.D.PASTE SHEET'!X1061)</f>
        <v/>
      </c>
      <c s="50" t="str">
        <f>IF('S.D.PASTE SHEET'!Y1061="","",'S.D.PASTE SHEET'!Y1061)</f>
        <v/>
      </c>
      <c s="50" t="str">
        <f>IF('S.D.PASTE SHEET'!Z1061="","",'S.D.PASTE SHEET'!Z1061)</f>
        <v/>
      </c>
      <c s="50" t="str">
        <f>IF('S.D.PASTE SHEET'!AA1061="","",'S.D.PASTE SHEET'!AA1061)</f>
        <v/>
      </c>
      <c s="50" t="str">
        <f>IF('S.D.PASTE SHEET'!AB1061="","",'S.D.PASTE SHEET'!AB1061)</f>
        <v/>
      </c>
      <c s="50" t="str">
        <f>IF('S.D.PASTE SHEET'!AC1061="","",'S.D.PASTE SHEET'!AC1061)</f>
        <v/>
      </c>
      <c s="50" t="str">
        <f>IF('S.D.PASTE SHEET'!AD1061="","",'S.D.PASTE SHEET'!AD1061)</f>
        <v/>
      </c>
      <c s="52"/>
      <c s="48" t="str">
        <f>IF(AK1061="","",IF(AK1061&gt;0,COUNT($AG$2:AG1061),""))</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IF(BC1061="","",IF(BC1061&gt;0,COUNT($AY$2:AY1061),""))</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62" spans="1:66" ht="15.75" customHeight="1">
      <c r="A1062" s="50" t="str">
        <f>IF('S.D.PASTE SHEET'!A1062="","",'S.D.PASTE SHEET'!A1062)</f>
        <v/>
      </c>
      <c s="50" t="str">
        <f>IF('S.D.PASTE SHEET'!B1062="","",'S.D.PASTE SHEET'!B1062)</f>
        <v/>
      </c>
      <c s="50" t="str">
        <f>IF('S.D.PASTE SHEET'!C1062="","",'S.D.PASTE SHEET'!C1062)</f>
        <v/>
      </c>
      <c s="51" t="str">
        <f>IF('S.D.PASTE SHEET'!D1062="","",'S.D.PASTE SHEET'!D1062)</f>
        <v/>
      </c>
      <c s="50" t="str">
        <f>IF('S.D.PASTE SHEET'!E1062="","",UPPER('S.D.PASTE SHEET'!E1062))</f>
        <v/>
      </c>
      <c s="50" t="str">
        <f>IF('S.D.PASTE SHEET'!F1062="","",'S.D.PASTE SHEET'!F1062)</f>
        <v/>
      </c>
      <c s="50" t="str">
        <f>IF('S.D.PASTE SHEET'!G1062="","",UPPER('S.D.PASTE SHEET'!G1062))</f>
        <v/>
      </c>
      <c s="50" t="str">
        <f>IF('S.D.PASTE SHEET'!H1062="","",UPPER('S.D.PASTE SHEET'!H1062))</f>
        <v/>
      </c>
      <c s="50" t="str">
        <f>IF('S.D.PASTE SHEET'!I1062="","",'S.D.PASTE SHEET'!I1062)</f>
        <v/>
      </c>
      <c s="51" t="str">
        <f>IF('S.D.PASTE SHEET'!J1062="","",'S.D.PASTE SHEET'!J1062)</f>
        <v/>
      </c>
      <c s="50" t="str">
        <f>IF('S.D.PASTE SHEET'!K1062="","",'S.D.PASTE SHEET'!K1062)</f>
        <v/>
      </c>
      <c s="50" t="str">
        <f>IF('S.D.PASTE SHEET'!L1062="","",'S.D.PASTE SHEET'!L1062)</f>
        <v/>
      </c>
      <c s="50" t="str">
        <f>IF('S.D.PASTE SHEET'!M1062="","",'S.D.PASTE SHEET'!M1062)</f>
        <v/>
      </c>
      <c s="50" t="str">
        <f>IF('S.D.PASTE SHEET'!N1062="","",'S.D.PASTE SHEET'!N1062)</f>
        <v/>
      </c>
      <c s="50" t="str">
        <f>IF('S.D.PASTE SHEET'!O1062="","",'S.D.PASTE SHEET'!O1062)</f>
        <v/>
      </c>
      <c s="50" t="str">
        <f>IF('S.D.PASTE SHEET'!P1062="","",'S.D.PASTE SHEET'!P1062)</f>
        <v/>
      </c>
      <c s="50" t="str">
        <f>IF('S.D.PASTE SHEET'!Q1062="","",'S.D.PASTE SHEET'!Q1062)</f>
        <v/>
      </c>
      <c s="50" t="str">
        <f>IF('S.D.PASTE SHEET'!R1062="","",'S.D.PASTE SHEET'!R1062)</f>
        <v/>
      </c>
      <c s="50" t="str">
        <f>IF('S.D.PASTE SHEET'!S1062="","",'S.D.PASTE SHEET'!S1062)</f>
        <v/>
      </c>
      <c s="50" t="str">
        <f>IF('S.D.PASTE SHEET'!T1062="","",'S.D.PASTE SHEET'!T1062)</f>
        <v/>
      </c>
      <c s="50" t="str">
        <f>IF('S.D.PASTE SHEET'!U1062="","",'S.D.PASTE SHEET'!U1062)</f>
        <v/>
      </c>
      <c s="50" t="str">
        <f>IF('S.D.PASTE SHEET'!V1062="","",'S.D.PASTE SHEET'!V1062)</f>
        <v/>
      </c>
      <c s="50" t="str">
        <f>IF('S.D.PASTE SHEET'!W1062="","",'S.D.PASTE SHEET'!W1062)</f>
        <v/>
      </c>
      <c s="50" t="str">
        <f>IF('S.D.PASTE SHEET'!X1062="","",'S.D.PASTE SHEET'!X1062)</f>
        <v/>
      </c>
      <c s="50" t="str">
        <f>IF('S.D.PASTE SHEET'!Y1062="","",'S.D.PASTE SHEET'!Y1062)</f>
        <v/>
      </c>
      <c s="50" t="str">
        <f>IF('S.D.PASTE SHEET'!Z1062="","",'S.D.PASTE SHEET'!Z1062)</f>
        <v/>
      </c>
      <c s="50" t="str">
        <f>IF('S.D.PASTE SHEET'!AA1062="","",'S.D.PASTE SHEET'!AA1062)</f>
        <v/>
      </c>
      <c s="50" t="str">
        <f>IF('S.D.PASTE SHEET'!AB1062="","",'S.D.PASTE SHEET'!AB1062)</f>
        <v/>
      </c>
      <c s="50" t="str">
        <f>IF('S.D.PASTE SHEET'!AC1062="","",'S.D.PASTE SHEET'!AC1062)</f>
        <v/>
      </c>
      <c s="50" t="str">
        <f>IF('S.D.PASTE SHEET'!AD1062="","",'S.D.PASTE SHEET'!AD1062)</f>
        <v/>
      </c>
      <c s="52"/>
      <c s="48" t="str">
        <f>IF(AK1062="","",IF(AK1062&gt;0,COUNT($AG$2:AG1062),""))</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IF(BC1062="","",IF(BC1062&gt;0,COUNT($AY$2:AY1062),""))</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63" spans="1:66" ht="15.75" customHeight="1">
      <c r="A1063" s="50" t="str">
        <f>IF('S.D.PASTE SHEET'!A1063="","",'S.D.PASTE SHEET'!A1063)</f>
        <v/>
      </c>
      <c s="50" t="str">
        <f>IF('S.D.PASTE SHEET'!B1063="","",'S.D.PASTE SHEET'!B1063)</f>
        <v/>
      </c>
      <c s="50" t="str">
        <f>IF('S.D.PASTE SHEET'!C1063="","",'S.D.PASTE SHEET'!C1063)</f>
        <v/>
      </c>
      <c s="51" t="str">
        <f>IF('S.D.PASTE SHEET'!D1063="","",'S.D.PASTE SHEET'!D1063)</f>
        <v/>
      </c>
      <c s="50" t="str">
        <f>IF('S.D.PASTE SHEET'!E1063="","",UPPER('S.D.PASTE SHEET'!E1063))</f>
        <v/>
      </c>
      <c s="50" t="str">
        <f>IF('S.D.PASTE SHEET'!F1063="","",'S.D.PASTE SHEET'!F1063)</f>
        <v/>
      </c>
      <c s="50" t="str">
        <f>IF('S.D.PASTE SHEET'!G1063="","",UPPER('S.D.PASTE SHEET'!G1063))</f>
        <v/>
      </c>
      <c s="50" t="str">
        <f>IF('S.D.PASTE SHEET'!H1063="","",UPPER('S.D.PASTE SHEET'!H1063))</f>
        <v/>
      </c>
      <c s="50" t="str">
        <f>IF('S.D.PASTE SHEET'!I1063="","",'S.D.PASTE SHEET'!I1063)</f>
        <v/>
      </c>
      <c s="51" t="str">
        <f>IF('S.D.PASTE SHEET'!J1063="","",'S.D.PASTE SHEET'!J1063)</f>
        <v/>
      </c>
      <c s="50" t="str">
        <f>IF('S.D.PASTE SHEET'!K1063="","",'S.D.PASTE SHEET'!K1063)</f>
        <v/>
      </c>
      <c s="50" t="str">
        <f>IF('S.D.PASTE SHEET'!L1063="","",'S.D.PASTE SHEET'!L1063)</f>
        <v/>
      </c>
      <c s="50" t="str">
        <f>IF('S.D.PASTE SHEET'!M1063="","",'S.D.PASTE SHEET'!M1063)</f>
        <v/>
      </c>
      <c s="50" t="str">
        <f>IF('S.D.PASTE SHEET'!N1063="","",'S.D.PASTE SHEET'!N1063)</f>
        <v/>
      </c>
      <c s="50" t="str">
        <f>IF('S.D.PASTE SHEET'!O1063="","",'S.D.PASTE SHEET'!O1063)</f>
        <v/>
      </c>
      <c s="50" t="str">
        <f>IF('S.D.PASTE SHEET'!P1063="","",'S.D.PASTE SHEET'!P1063)</f>
        <v/>
      </c>
      <c s="50" t="str">
        <f>IF('S.D.PASTE SHEET'!Q1063="","",'S.D.PASTE SHEET'!Q1063)</f>
        <v/>
      </c>
      <c s="50" t="str">
        <f>IF('S.D.PASTE SHEET'!R1063="","",'S.D.PASTE SHEET'!R1063)</f>
        <v/>
      </c>
      <c s="50" t="str">
        <f>IF('S.D.PASTE SHEET'!S1063="","",'S.D.PASTE SHEET'!S1063)</f>
        <v/>
      </c>
      <c s="50" t="str">
        <f>IF('S.D.PASTE SHEET'!T1063="","",'S.D.PASTE SHEET'!T1063)</f>
        <v/>
      </c>
      <c s="50" t="str">
        <f>IF('S.D.PASTE SHEET'!U1063="","",'S.D.PASTE SHEET'!U1063)</f>
        <v/>
      </c>
      <c s="50" t="str">
        <f>IF('S.D.PASTE SHEET'!V1063="","",'S.D.PASTE SHEET'!V1063)</f>
        <v/>
      </c>
      <c s="50" t="str">
        <f>IF('S.D.PASTE SHEET'!W1063="","",'S.D.PASTE SHEET'!W1063)</f>
        <v/>
      </c>
      <c s="50" t="str">
        <f>IF('S.D.PASTE SHEET'!X1063="","",'S.D.PASTE SHEET'!X1063)</f>
        <v/>
      </c>
      <c s="50" t="str">
        <f>IF('S.D.PASTE SHEET'!Y1063="","",'S.D.PASTE SHEET'!Y1063)</f>
        <v/>
      </c>
      <c s="50" t="str">
        <f>IF('S.D.PASTE SHEET'!Z1063="","",'S.D.PASTE SHEET'!Z1063)</f>
        <v/>
      </c>
      <c s="50" t="str">
        <f>IF('S.D.PASTE SHEET'!AA1063="","",'S.D.PASTE SHEET'!AA1063)</f>
        <v/>
      </c>
      <c s="50" t="str">
        <f>IF('S.D.PASTE SHEET'!AB1063="","",'S.D.PASTE SHEET'!AB1063)</f>
        <v/>
      </c>
      <c s="50" t="str">
        <f>IF('S.D.PASTE SHEET'!AC1063="","",'S.D.PASTE SHEET'!AC1063)</f>
        <v/>
      </c>
      <c s="50" t="str">
        <f>IF('S.D.PASTE SHEET'!AD1063="","",'S.D.PASTE SHEET'!AD1063)</f>
        <v/>
      </c>
      <c s="52"/>
      <c s="48" t="str">
        <f>IF(AK1063="","",IF(AK1063&gt;0,COUNT($AG$2:AG1063),""))</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IF(BC1063="","",IF(BC1063&gt;0,COUNT($AY$2:AY1063),""))</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64" spans="1:66" ht="15.75" customHeight="1">
      <c r="A1064" s="50" t="str">
        <f>IF('S.D.PASTE SHEET'!A1064="","",'S.D.PASTE SHEET'!A1064)</f>
        <v/>
      </c>
      <c s="50" t="str">
        <f>IF('S.D.PASTE SHEET'!B1064="","",'S.D.PASTE SHEET'!B1064)</f>
        <v/>
      </c>
      <c s="50" t="str">
        <f>IF('S.D.PASTE SHEET'!C1064="","",'S.D.PASTE SHEET'!C1064)</f>
        <v/>
      </c>
      <c s="51" t="str">
        <f>IF('S.D.PASTE SHEET'!D1064="","",'S.D.PASTE SHEET'!D1064)</f>
        <v/>
      </c>
      <c s="50" t="str">
        <f>IF('S.D.PASTE SHEET'!E1064="","",UPPER('S.D.PASTE SHEET'!E1064))</f>
        <v/>
      </c>
      <c s="50" t="str">
        <f>IF('S.D.PASTE SHEET'!F1064="","",'S.D.PASTE SHEET'!F1064)</f>
        <v/>
      </c>
      <c s="50" t="str">
        <f>IF('S.D.PASTE SHEET'!G1064="","",UPPER('S.D.PASTE SHEET'!G1064))</f>
        <v/>
      </c>
      <c s="50" t="str">
        <f>IF('S.D.PASTE SHEET'!H1064="","",UPPER('S.D.PASTE SHEET'!H1064))</f>
        <v/>
      </c>
      <c s="50" t="str">
        <f>IF('S.D.PASTE SHEET'!I1064="","",'S.D.PASTE SHEET'!I1064)</f>
        <v/>
      </c>
      <c s="51" t="str">
        <f>IF('S.D.PASTE SHEET'!J1064="","",'S.D.PASTE SHEET'!J1064)</f>
        <v/>
      </c>
      <c s="50" t="str">
        <f>IF('S.D.PASTE SHEET'!K1064="","",'S.D.PASTE SHEET'!K1064)</f>
        <v/>
      </c>
      <c s="50" t="str">
        <f>IF('S.D.PASTE SHEET'!L1064="","",'S.D.PASTE SHEET'!L1064)</f>
        <v/>
      </c>
      <c s="50" t="str">
        <f>IF('S.D.PASTE SHEET'!M1064="","",'S.D.PASTE SHEET'!M1064)</f>
        <v/>
      </c>
      <c s="50" t="str">
        <f>IF('S.D.PASTE SHEET'!N1064="","",'S.D.PASTE SHEET'!N1064)</f>
        <v/>
      </c>
      <c s="50" t="str">
        <f>IF('S.D.PASTE SHEET'!O1064="","",'S.D.PASTE SHEET'!O1064)</f>
        <v/>
      </c>
      <c s="50" t="str">
        <f>IF('S.D.PASTE SHEET'!P1064="","",'S.D.PASTE SHEET'!P1064)</f>
        <v/>
      </c>
      <c s="50" t="str">
        <f>IF('S.D.PASTE SHEET'!Q1064="","",'S.D.PASTE SHEET'!Q1064)</f>
        <v/>
      </c>
      <c s="50" t="str">
        <f>IF('S.D.PASTE SHEET'!R1064="","",'S.D.PASTE SHEET'!R1064)</f>
        <v/>
      </c>
      <c s="50" t="str">
        <f>IF('S.D.PASTE SHEET'!S1064="","",'S.D.PASTE SHEET'!S1064)</f>
        <v/>
      </c>
      <c s="50" t="str">
        <f>IF('S.D.PASTE SHEET'!T1064="","",'S.D.PASTE SHEET'!T1064)</f>
        <v/>
      </c>
      <c s="50" t="str">
        <f>IF('S.D.PASTE SHEET'!U1064="","",'S.D.PASTE SHEET'!U1064)</f>
        <v/>
      </c>
      <c s="50" t="str">
        <f>IF('S.D.PASTE SHEET'!V1064="","",'S.D.PASTE SHEET'!V1064)</f>
        <v/>
      </c>
      <c s="50" t="str">
        <f>IF('S.D.PASTE SHEET'!W1064="","",'S.D.PASTE SHEET'!W1064)</f>
        <v/>
      </c>
      <c s="50" t="str">
        <f>IF('S.D.PASTE SHEET'!X1064="","",'S.D.PASTE SHEET'!X1064)</f>
        <v/>
      </c>
      <c s="50" t="str">
        <f>IF('S.D.PASTE SHEET'!Y1064="","",'S.D.PASTE SHEET'!Y1064)</f>
        <v/>
      </c>
      <c s="50" t="str">
        <f>IF('S.D.PASTE SHEET'!Z1064="","",'S.D.PASTE SHEET'!Z1064)</f>
        <v/>
      </c>
      <c s="50" t="str">
        <f>IF('S.D.PASTE SHEET'!AA1064="","",'S.D.PASTE SHEET'!AA1064)</f>
        <v/>
      </c>
      <c s="50" t="str">
        <f>IF('S.D.PASTE SHEET'!AB1064="","",'S.D.PASTE SHEET'!AB1064)</f>
        <v/>
      </c>
      <c s="50" t="str">
        <f>IF('S.D.PASTE SHEET'!AC1064="","",'S.D.PASTE SHEET'!AC1064)</f>
        <v/>
      </c>
      <c s="50" t="str">
        <f>IF('S.D.PASTE SHEET'!AD1064="","",'S.D.PASTE SHEET'!AD1064)</f>
        <v/>
      </c>
      <c s="52"/>
      <c s="48" t="str">
        <f>IF(AK1064="","",IF(AK1064&gt;0,COUNT($AG$2:AG1064),""))</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IF(BC1064="","",IF(BC1064&gt;0,COUNT($AY$2:AY1064),""))</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65" spans="1:66" ht="15.75" customHeight="1">
      <c r="A1065" s="50" t="str">
        <f>IF('S.D.PASTE SHEET'!A1065="","",'S.D.PASTE SHEET'!A1065)</f>
        <v/>
      </c>
      <c s="50" t="str">
        <f>IF('S.D.PASTE SHEET'!B1065="","",'S.D.PASTE SHEET'!B1065)</f>
        <v/>
      </c>
      <c s="50" t="str">
        <f>IF('S.D.PASTE SHEET'!C1065="","",'S.D.PASTE SHEET'!C1065)</f>
        <v/>
      </c>
      <c s="51" t="str">
        <f>IF('S.D.PASTE SHEET'!D1065="","",'S.D.PASTE SHEET'!D1065)</f>
        <v/>
      </c>
      <c s="50" t="str">
        <f>IF('S.D.PASTE SHEET'!E1065="","",UPPER('S.D.PASTE SHEET'!E1065))</f>
        <v/>
      </c>
      <c s="50" t="str">
        <f>IF('S.D.PASTE SHEET'!F1065="","",'S.D.PASTE SHEET'!F1065)</f>
        <v/>
      </c>
      <c s="50" t="str">
        <f>IF('S.D.PASTE SHEET'!G1065="","",UPPER('S.D.PASTE SHEET'!G1065))</f>
        <v/>
      </c>
      <c s="50" t="str">
        <f>IF('S.D.PASTE SHEET'!H1065="","",UPPER('S.D.PASTE SHEET'!H1065))</f>
        <v/>
      </c>
      <c s="50" t="str">
        <f>IF('S.D.PASTE SHEET'!I1065="","",'S.D.PASTE SHEET'!I1065)</f>
        <v/>
      </c>
      <c s="51" t="str">
        <f>IF('S.D.PASTE SHEET'!J1065="","",'S.D.PASTE SHEET'!J1065)</f>
        <v/>
      </c>
      <c s="50" t="str">
        <f>IF('S.D.PASTE SHEET'!K1065="","",'S.D.PASTE SHEET'!K1065)</f>
        <v/>
      </c>
      <c s="50" t="str">
        <f>IF('S.D.PASTE SHEET'!L1065="","",'S.D.PASTE SHEET'!L1065)</f>
        <v/>
      </c>
      <c s="50" t="str">
        <f>IF('S.D.PASTE SHEET'!M1065="","",'S.D.PASTE SHEET'!M1065)</f>
        <v/>
      </c>
      <c s="50" t="str">
        <f>IF('S.D.PASTE SHEET'!N1065="","",'S.D.PASTE SHEET'!N1065)</f>
        <v/>
      </c>
      <c s="50" t="str">
        <f>IF('S.D.PASTE SHEET'!O1065="","",'S.D.PASTE SHEET'!O1065)</f>
        <v/>
      </c>
      <c s="50" t="str">
        <f>IF('S.D.PASTE SHEET'!P1065="","",'S.D.PASTE SHEET'!P1065)</f>
        <v/>
      </c>
      <c s="50" t="str">
        <f>IF('S.D.PASTE SHEET'!Q1065="","",'S.D.PASTE SHEET'!Q1065)</f>
        <v/>
      </c>
      <c s="50" t="str">
        <f>IF('S.D.PASTE SHEET'!R1065="","",'S.D.PASTE SHEET'!R1065)</f>
        <v/>
      </c>
      <c s="50" t="str">
        <f>IF('S.D.PASTE SHEET'!S1065="","",'S.D.PASTE SHEET'!S1065)</f>
        <v/>
      </c>
      <c s="50" t="str">
        <f>IF('S.D.PASTE SHEET'!T1065="","",'S.D.PASTE SHEET'!T1065)</f>
        <v/>
      </c>
      <c s="50" t="str">
        <f>IF('S.D.PASTE SHEET'!U1065="","",'S.D.PASTE SHEET'!U1065)</f>
        <v/>
      </c>
      <c s="50" t="str">
        <f>IF('S.D.PASTE SHEET'!V1065="","",'S.D.PASTE SHEET'!V1065)</f>
        <v/>
      </c>
      <c s="50" t="str">
        <f>IF('S.D.PASTE SHEET'!W1065="","",'S.D.PASTE SHEET'!W1065)</f>
        <v/>
      </c>
      <c s="50" t="str">
        <f>IF('S.D.PASTE SHEET'!X1065="","",'S.D.PASTE SHEET'!X1065)</f>
        <v/>
      </c>
      <c s="50" t="str">
        <f>IF('S.D.PASTE SHEET'!Y1065="","",'S.D.PASTE SHEET'!Y1065)</f>
        <v/>
      </c>
      <c s="50" t="str">
        <f>IF('S.D.PASTE SHEET'!Z1065="","",'S.D.PASTE SHEET'!Z1065)</f>
        <v/>
      </c>
      <c s="50" t="str">
        <f>IF('S.D.PASTE SHEET'!AA1065="","",'S.D.PASTE SHEET'!AA1065)</f>
        <v/>
      </c>
      <c s="50" t="str">
        <f>IF('S.D.PASTE SHEET'!AB1065="","",'S.D.PASTE SHEET'!AB1065)</f>
        <v/>
      </c>
      <c s="50" t="str">
        <f>IF('S.D.PASTE SHEET'!AC1065="","",'S.D.PASTE SHEET'!AC1065)</f>
        <v/>
      </c>
      <c s="50" t="str">
        <f>IF('S.D.PASTE SHEET'!AD1065="","",'S.D.PASTE SHEET'!AD1065)</f>
        <v/>
      </c>
      <c s="52"/>
      <c s="48" t="str">
        <f>IF(AK1065="","",IF(AK1065&gt;0,COUNT($AG$2:AG1065),""))</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IF(BC1065="","",IF(BC1065&gt;0,COUNT($AY$2:AY1065),""))</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66" spans="1:66" ht="15.75" customHeight="1">
      <c r="A1066" s="50" t="str">
        <f>IF('S.D.PASTE SHEET'!A1066="","",'S.D.PASTE SHEET'!A1066)</f>
        <v/>
      </c>
      <c s="50" t="str">
        <f>IF('S.D.PASTE SHEET'!B1066="","",'S.D.PASTE SHEET'!B1066)</f>
        <v/>
      </c>
      <c s="50" t="str">
        <f>IF('S.D.PASTE SHEET'!C1066="","",'S.D.PASTE SHEET'!C1066)</f>
        <v/>
      </c>
      <c s="51" t="str">
        <f>IF('S.D.PASTE SHEET'!D1066="","",'S.D.PASTE SHEET'!D1066)</f>
        <v/>
      </c>
      <c s="50" t="str">
        <f>IF('S.D.PASTE SHEET'!E1066="","",UPPER('S.D.PASTE SHEET'!E1066))</f>
        <v/>
      </c>
      <c s="50" t="str">
        <f>IF('S.D.PASTE SHEET'!F1066="","",'S.D.PASTE SHEET'!F1066)</f>
        <v/>
      </c>
      <c s="50" t="str">
        <f>IF('S.D.PASTE SHEET'!G1066="","",UPPER('S.D.PASTE SHEET'!G1066))</f>
        <v/>
      </c>
      <c s="50" t="str">
        <f>IF('S.D.PASTE SHEET'!H1066="","",UPPER('S.D.PASTE SHEET'!H1066))</f>
        <v/>
      </c>
      <c s="50" t="str">
        <f>IF('S.D.PASTE SHEET'!I1066="","",'S.D.PASTE SHEET'!I1066)</f>
        <v/>
      </c>
      <c s="51" t="str">
        <f>IF('S.D.PASTE SHEET'!J1066="","",'S.D.PASTE SHEET'!J1066)</f>
        <v/>
      </c>
      <c s="50" t="str">
        <f>IF('S.D.PASTE SHEET'!K1066="","",'S.D.PASTE SHEET'!K1066)</f>
        <v/>
      </c>
      <c s="50" t="str">
        <f>IF('S.D.PASTE SHEET'!L1066="","",'S.D.PASTE SHEET'!L1066)</f>
        <v/>
      </c>
      <c s="50" t="str">
        <f>IF('S.D.PASTE SHEET'!M1066="","",'S.D.PASTE SHEET'!M1066)</f>
        <v/>
      </c>
      <c s="50" t="str">
        <f>IF('S.D.PASTE SHEET'!N1066="","",'S.D.PASTE SHEET'!N1066)</f>
        <v/>
      </c>
      <c s="50" t="str">
        <f>IF('S.D.PASTE SHEET'!O1066="","",'S.D.PASTE SHEET'!O1066)</f>
        <v/>
      </c>
      <c s="50" t="str">
        <f>IF('S.D.PASTE SHEET'!P1066="","",'S.D.PASTE SHEET'!P1066)</f>
        <v/>
      </c>
      <c s="50" t="str">
        <f>IF('S.D.PASTE SHEET'!Q1066="","",'S.D.PASTE SHEET'!Q1066)</f>
        <v/>
      </c>
      <c s="50" t="str">
        <f>IF('S.D.PASTE SHEET'!R1066="","",'S.D.PASTE SHEET'!R1066)</f>
        <v/>
      </c>
      <c s="50" t="str">
        <f>IF('S.D.PASTE SHEET'!S1066="","",'S.D.PASTE SHEET'!S1066)</f>
        <v/>
      </c>
      <c s="50" t="str">
        <f>IF('S.D.PASTE SHEET'!T1066="","",'S.D.PASTE SHEET'!T1066)</f>
        <v/>
      </c>
      <c s="50" t="str">
        <f>IF('S.D.PASTE SHEET'!U1066="","",'S.D.PASTE SHEET'!U1066)</f>
        <v/>
      </c>
      <c s="50" t="str">
        <f>IF('S.D.PASTE SHEET'!V1066="","",'S.D.PASTE SHEET'!V1066)</f>
        <v/>
      </c>
      <c s="50" t="str">
        <f>IF('S.D.PASTE SHEET'!W1066="","",'S.D.PASTE SHEET'!W1066)</f>
        <v/>
      </c>
      <c s="50" t="str">
        <f>IF('S.D.PASTE SHEET'!X1066="","",'S.D.PASTE SHEET'!X1066)</f>
        <v/>
      </c>
      <c s="50" t="str">
        <f>IF('S.D.PASTE SHEET'!Y1066="","",'S.D.PASTE SHEET'!Y1066)</f>
        <v/>
      </c>
      <c s="50" t="str">
        <f>IF('S.D.PASTE SHEET'!Z1066="","",'S.D.PASTE SHEET'!Z1066)</f>
        <v/>
      </c>
      <c s="50" t="str">
        <f>IF('S.D.PASTE SHEET'!AA1066="","",'S.D.PASTE SHEET'!AA1066)</f>
        <v/>
      </c>
      <c s="50" t="str">
        <f>IF('S.D.PASTE SHEET'!AB1066="","",'S.D.PASTE SHEET'!AB1066)</f>
        <v/>
      </c>
      <c s="50" t="str">
        <f>IF('S.D.PASTE SHEET'!AC1066="","",'S.D.PASTE SHEET'!AC1066)</f>
        <v/>
      </c>
      <c s="50" t="str">
        <f>IF('S.D.PASTE SHEET'!AD1066="","",'S.D.PASTE SHEET'!AD1066)</f>
        <v/>
      </c>
      <c s="52"/>
      <c s="48" t="str">
        <f>IF(AK1066="","",IF(AK1066&gt;0,COUNT($AG$2:AG1066),""))</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IF(BC1066="","",IF(BC1066&gt;0,COUNT($AY$2:AY1066),""))</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67" spans="1:66" ht="15.75" customHeight="1">
      <c r="A1067" s="50" t="str">
        <f>IF('S.D.PASTE SHEET'!A1067="","",'S.D.PASTE SHEET'!A1067)</f>
        <v/>
      </c>
      <c s="50" t="str">
        <f>IF('S.D.PASTE SHEET'!B1067="","",'S.D.PASTE SHEET'!B1067)</f>
        <v/>
      </c>
      <c s="50" t="str">
        <f>IF('S.D.PASTE SHEET'!C1067="","",'S.D.PASTE SHEET'!C1067)</f>
        <v/>
      </c>
      <c s="51" t="str">
        <f>IF('S.D.PASTE SHEET'!D1067="","",'S.D.PASTE SHEET'!D1067)</f>
        <v/>
      </c>
      <c s="50" t="str">
        <f>IF('S.D.PASTE SHEET'!E1067="","",UPPER('S.D.PASTE SHEET'!E1067))</f>
        <v/>
      </c>
      <c s="50" t="str">
        <f>IF('S.D.PASTE SHEET'!F1067="","",'S.D.PASTE SHEET'!F1067)</f>
        <v/>
      </c>
      <c s="50" t="str">
        <f>IF('S.D.PASTE SHEET'!G1067="","",UPPER('S.D.PASTE SHEET'!G1067))</f>
        <v/>
      </c>
      <c s="50" t="str">
        <f>IF('S.D.PASTE SHEET'!H1067="","",UPPER('S.D.PASTE SHEET'!H1067))</f>
        <v/>
      </c>
      <c s="50" t="str">
        <f>IF('S.D.PASTE SHEET'!I1067="","",'S.D.PASTE SHEET'!I1067)</f>
        <v/>
      </c>
      <c s="51" t="str">
        <f>IF('S.D.PASTE SHEET'!J1067="","",'S.D.PASTE SHEET'!J1067)</f>
        <v/>
      </c>
      <c s="50" t="str">
        <f>IF('S.D.PASTE SHEET'!K1067="","",'S.D.PASTE SHEET'!K1067)</f>
        <v/>
      </c>
      <c s="50" t="str">
        <f>IF('S.D.PASTE SHEET'!L1067="","",'S.D.PASTE SHEET'!L1067)</f>
        <v/>
      </c>
      <c s="50" t="str">
        <f>IF('S.D.PASTE SHEET'!M1067="","",'S.D.PASTE SHEET'!M1067)</f>
        <v/>
      </c>
      <c s="50" t="str">
        <f>IF('S.D.PASTE SHEET'!N1067="","",'S.D.PASTE SHEET'!N1067)</f>
        <v/>
      </c>
      <c s="50" t="str">
        <f>IF('S.D.PASTE SHEET'!O1067="","",'S.D.PASTE SHEET'!O1067)</f>
        <v/>
      </c>
      <c s="50" t="str">
        <f>IF('S.D.PASTE SHEET'!P1067="","",'S.D.PASTE SHEET'!P1067)</f>
        <v/>
      </c>
      <c s="50" t="str">
        <f>IF('S.D.PASTE SHEET'!Q1067="","",'S.D.PASTE SHEET'!Q1067)</f>
        <v/>
      </c>
      <c s="50" t="str">
        <f>IF('S.D.PASTE SHEET'!R1067="","",'S.D.PASTE SHEET'!R1067)</f>
        <v/>
      </c>
      <c s="50" t="str">
        <f>IF('S.D.PASTE SHEET'!S1067="","",'S.D.PASTE SHEET'!S1067)</f>
        <v/>
      </c>
      <c s="50" t="str">
        <f>IF('S.D.PASTE SHEET'!T1067="","",'S.D.PASTE SHEET'!T1067)</f>
        <v/>
      </c>
      <c s="50" t="str">
        <f>IF('S.D.PASTE SHEET'!U1067="","",'S.D.PASTE SHEET'!U1067)</f>
        <v/>
      </c>
      <c s="50" t="str">
        <f>IF('S.D.PASTE SHEET'!V1067="","",'S.D.PASTE SHEET'!V1067)</f>
        <v/>
      </c>
      <c s="50" t="str">
        <f>IF('S.D.PASTE SHEET'!W1067="","",'S.D.PASTE SHEET'!W1067)</f>
        <v/>
      </c>
      <c s="50" t="str">
        <f>IF('S.D.PASTE SHEET'!X1067="","",'S.D.PASTE SHEET'!X1067)</f>
        <v/>
      </c>
      <c s="50" t="str">
        <f>IF('S.D.PASTE SHEET'!Y1067="","",'S.D.PASTE SHEET'!Y1067)</f>
        <v/>
      </c>
      <c s="50" t="str">
        <f>IF('S.D.PASTE SHEET'!Z1067="","",'S.D.PASTE SHEET'!Z1067)</f>
        <v/>
      </c>
      <c s="50" t="str">
        <f>IF('S.D.PASTE SHEET'!AA1067="","",'S.D.PASTE SHEET'!AA1067)</f>
        <v/>
      </c>
      <c s="50" t="str">
        <f>IF('S.D.PASTE SHEET'!AB1067="","",'S.D.PASTE SHEET'!AB1067)</f>
        <v/>
      </c>
      <c s="50" t="str">
        <f>IF('S.D.PASTE SHEET'!AC1067="","",'S.D.PASTE SHEET'!AC1067)</f>
        <v/>
      </c>
      <c s="50" t="str">
        <f>IF('S.D.PASTE SHEET'!AD1067="","",'S.D.PASTE SHEET'!AD1067)</f>
        <v/>
      </c>
      <c s="52"/>
      <c s="48" t="str">
        <f>IF(AK1067="","",IF(AK1067&gt;0,COUNT($AG$2:AG1067),""))</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IF(BC1067="","",IF(BC1067&gt;0,COUNT($AY$2:AY1067),""))</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68" spans="1:66" ht="15.75" customHeight="1">
      <c r="A1068" s="50" t="str">
        <f>IF('S.D.PASTE SHEET'!A1068="","",'S.D.PASTE SHEET'!A1068)</f>
        <v/>
      </c>
      <c s="50" t="str">
        <f>IF('S.D.PASTE SHEET'!B1068="","",'S.D.PASTE SHEET'!B1068)</f>
        <v/>
      </c>
      <c s="50" t="str">
        <f>IF('S.D.PASTE SHEET'!C1068="","",'S.D.PASTE SHEET'!C1068)</f>
        <v/>
      </c>
      <c s="51" t="str">
        <f>IF('S.D.PASTE SHEET'!D1068="","",'S.D.PASTE SHEET'!D1068)</f>
        <v/>
      </c>
      <c s="50" t="str">
        <f>IF('S.D.PASTE SHEET'!E1068="","",UPPER('S.D.PASTE SHEET'!E1068))</f>
        <v/>
      </c>
      <c s="50" t="str">
        <f>IF('S.D.PASTE SHEET'!F1068="","",'S.D.PASTE SHEET'!F1068)</f>
        <v/>
      </c>
      <c s="50" t="str">
        <f>IF('S.D.PASTE SHEET'!G1068="","",UPPER('S.D.PASTE SHEET'!G1068))</f>
        <v/>
      </c>
      <c s="50" t="str">
        <f>IF('S.D.PASTE SHEET'!H1068="","",UPPER('S.D.PASTE SHEET'!H1068))</f>
        <v/>
      </c>
      <c s="50" t="str">
        <f>IF('S.D.PASTE SHEET'!I1068="","",'S.D.PASTE SHEET'!I1068)</f>
        <v/>
      </c>
      <c s="51" t="str">
        <f>IF('S.D.PASTE SHEET'!J1068="","",'S.D.PASTE SHEET'!J1068)</f>
        <v/>
      </c>
      <c s="50" t="str">
        <f>IF('S.D.PASTE SHEET'!K1068="","",'S.D.PASTE SHEET'!K1068)</f>
        <v/>
      </c>
      <c s="50" t="str">
        <f>IF('S.D.PASTE SHEET'!L1068="","",'S.D.PASTE SHEET'!L1068)</f>
        <v/>
      </c>
      <c s="50" t="str">
        <f>IF('S.D.PASTE SHEET'!M1068="","",'S.D.PASTE SHEET'!M1068)</f>
        <v/>
      </c>
      <c s="50" t="str">
        <f>IF('S.D.PASTE SHEET'!N1068="","",'S.D.PASTE SHEET'!N1068)</f>
        <v/>
      </c>
      <c s="50" t="str">
        <f>IF('S.D.PASTE SHEET'!O1068="","",'S.D.PASTE SHEET'!O1068)</f>
        <v/>
      </c>
      <c s="50" t="str">
        <f>IF('S.D.PASTE SHEET'!P1068="","",'S.D.PASTE SHEET'!P1068)</f>
        <v/>
      </c>
      <c s="50" t="str">
        <f>IF('S.D.PASTE SHEET'!Q1068="","",'S.D.PASTE SHEET'!Q1068)</f>
        <v/>
      </c>
      <c s="50" t="str">
        <f>IF('S.D.PASTE SHEET'!R1068="","",'S.D.PASTE SHEET'!R1068)</f>
        <v/>
      </c>
      <c s="50" t="str">
        <f>IF('S.D.PASTE SHEET'!S1068="","",'S.D.PASTE SHEET'!S1068)</f>
        <v/>
      </c>
      <c s="50" t="str">
        <f>IF('S.D.PASTE SHEET'!T1068="","",'S.D.PASTE SHEET'!T1068)</f>
        <v/>
      </c>
      <c s="50" t="str">
        <f>IF('S.D.PASTE SHEET'!U1068="","",'S.D.PASTE SHEET'!U1068)</f>
        <v/>
      </c>
      <c s="50" t="str">
        <f>IF('S.D.PASTE SHEET'!V1068="","",'S.D.PASTE SHEET'!V1068)</f>
        <v/>
      </c>
      <c s="50" t="str">
        <f>IF('S.D.PASTE SHEET'!W1068="","",'S.D.PASTE SHEET'!W1068)</f>
        <v/>
      </c>
      <c s="50" t="str">
        <f>IF('S.D.PASTE SHEET'!X1068="","",'S.D.PASTE SHEET'!X1068)</f>
        <v/>
      </c>
      <c s="50" t="str">
        <f>IF('S.D.PASTE SHEET'!Y1068="","",'S.D.PASTE SHEET'!Y1068)</f>
        <v/>
      </c>
      <c s="50" t="str">
        <f>IF('S.D.PASTE SHEET'!Z1068="","",'S.D.PASTE SHEET'!Z1068)</f>
        <v/>
      </c>
      <c s="50" t="str">
        <f>IF('S.D.PASTE SHEET'!AA1068="","",'S.D.PASTE SHEET'!AA1068)</f>
        <v/>
      </c>
      <c s="50" t="str">
        <f>IF('S.D.PASTE SHEET'!AB1068="","",'S.D.PASTE SHEET'!AB1068)</f>
        <v/>
      </c>
      <c s="50" t="str">
        <f>IF('S.D.PASTE SHEET'!AC1068="","",'S.D.PASTE SHEET'!AC1068)</f>
        <v/>
      </c>
      <c s="50" t="str">
        <f>IF('S.D.PASTE SHEET'!AD1068="","",'S.D.PASTE SHEET'!AD1068)</f>
        <v/>
      </c>
      <c s="52"/>
      <c s="48" t="str">
        <f>IF(AK1068="","",IF(AK1068&gt;0,COUNT($AG$2:AG1068),""))</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IF(BC1068="","",IF(BC1068&gt;0,COUNT($AY$2:AY1068),""))</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69" spans="1:66" ht="15.75" customHeight="1">
      <c r="A1069" s="50" t="str">
        <f>IF('S.D.PASTE SHEET'!A1069="","",'S.D.PASTE SHEET'!A1069)</f>
        <v/>
      </c>
      <c s="50" t="str">
        <f>IF('S.D.PASTE SHEET'!B1069="","",'S.D.PASTE SHEET'!B1069)</f>
        <v/>
      </c>
      <c s="50" t="str">
        <f>IF('S.D.PASTE SHEET'!C1069="","",'S.D.PASTE SHEET'!C1069)</f>
        <v/>
      </c>
      <c s="51" t="str">
        <f>IF('S.D.PASTE SHEET'!D1069="","",'S.D.PASTE SHEET'!D1069)</f>
        <v/>
      </c>
      <c s="50" t="str">
        <f>IF('S.D.PASTE SHEET'!E1069="","",UPPER('S.D.PASTE SHEET'!E1069))</f>
        <v/>
      </c>
      <c s="50" t="str">
        <f>IF('S.D.PASTE SHEET'!F1069="","",'S.D.PASTE SHEET'!F1069)</f>
        <v/>
      </c>
      <c s="50" t="str">
        <f>IF('S.D.PASTE SHEET'!G1069="","",UPPER('S.D.PASTE SHEET'!G1069))</f>
        <v/>
      </c>
      <c s="50" t="str">
        <f>IF('S.D.PASTE SHEET'!H1069="","",UPPER('S.D.PASTE SHEET'!H1069))</f>
        <v/>
      </c>
      <c s="50" t="str">
        <f>IF('S.D.PASTE SHEET'!I1069="","",'S.D.PASTE SHEET'!I1069)</f>
        <v/>
      </c>
      <c s="51" t="str">
        <f>IF('S.D.PASTE SHEET'!J1069="","",'S.D.PASTE SHEET'!J1069)</f>
        <v/>
      </c>
      <c s="50" t="str">
        <f>IF('S.D.PASTE SHEET'!K1069="","",'S.D.PASTE SHEET'!K1069)</f>
        <v/>
      </c>
      <c s="50" t="str">
        <f>IF('S.D.PASTE SHEET'!L1069="","",'S.D.PASTE SHEET'!L1069)</f>
        <v/>
      </c>
      <c s="50" t="str">
        <f>IF('S.D.PASTE SHEET'!M1069="","",'S.D.PASTE SHEET'!M1069)</f>
        <v/>
      </c>
      <c s="50" t="str">
        <f>IF('S.D.PASTE SHEET'!N1069="","",'S.D.PASTE SHEET'!N1069)</f>
        <v/>
      </c>
      <c s="50" t="str">
        <f>IF('S.D.PASTE SHEET'!O1069="","",'S.D.PASTE SHEET'!O1069)</f>
        <v/>
      </c>
      <c s="50" t="str">
        <f>IF('S.D.PASTE SHEET'!P1069="","",'S.D.PASTE SHEET'!P1069)</f>
        <v/>
      </c>
      <c s="50" t="str">
        <f>IF('S.D.PASTE SHEET'!Q1069="","",'S.D.PASTE SHEET'!Q1069)</f>
        <v/>
      </c>
      <c s="50" t="str">
        <f>IF('S.D.PASTE SHEET'!R1069="","",'S.D.PASTE SHEET'!R1069)</f>
        <v/>
      </c>
      <c s="50" t="str">
        <f>IF('S.D.PASTE SHEET'!S1069="","",'S.D.PASTE SHEET'!S1069)</f>
        <v/>
      </c>
      <c s="50" t="str">
        <f>IF('S.D.PASTE SHEET'!T1069="","",'S.D.PASTE SHEET'!T1069)</f>
        <v/>
      </c>
      <c s="50" t="str">
        <f>IF('S.D.PASTE SHEET'!U1069="","",'S.D.PASTE SHEET'!U1069)</f>
        <v/>
      </c>
      <c s="50" t="str">
        <f>IF('S.D.PASTE SHEET'!V1069="","",'S.D.PASTE SHEET'!V1069)</f>
        <v/>
      </c>
      <c s="50" t="str">
        <f>IF('S.D.PASTE SHEET'!W1069="","",'S.D.PASTE SHEET'!W1069)</f>
        <v/>
      </c>
      <c s="50" t="str">
        <f>IF('S.D.PASTE SHEET'!X1069="","",'S.D.PASTE SHEET'!X1069)</f>
        <v/>
      </c>
      <c s="50" t="str">
        <f>IF('S.D.PASTE SHEET'!Y1069="","",'S.D.PASTE SHEET'!Y1069)</f>
        <v/>
      </c>
      <c s="50" t="str">
        <f>IF('S.D.PASTE SHEET'!Z1069="","",'S.D.PASTE SHEET'!Z1069)</f>
        <v/>
      </c>
      <c s="50" t="str">
        <f>IF('S.D.PASTE SHEET'!AA1069="","",'S.D.PASTE SHEET'!AA1069)</f>
        <v/>
      </c>
      <c s="50" t="str">
        <f>IF('S.D.PASTE SHEET'!AB1069="","",'S.D.PASTE SHEET'!AB1069)</f>
        <v/>
      </c>
      <c s="50" t="str">
        <f>IF('S.D.PASTE SHEET'!AC1069="","",'S.D.PASTE SHEET'!AC1069)</f>
        <v/>
      </c>
      <c s="50" t="str">
        <f>IF('S.D.PASTE SHEET'!AD1069="","",'S.D.PASTE SHEET'!AD1069)</f>
        <v/>
      </c>
      <c s="52"/>
      <c s="48" t="str">
        <f>IF(AK1069="","",IF(AK1069&gt;0,COUNT($AG$2:AG1069),""))</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IF(BC1069="","",IF(BC1069&gt;0,COUNT($AY$2:AY1069),""))</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70" spans="1:66" ht="15.75" customHeight="1">
      <c r="A1070" s="50" t="str">
        <f>IF('S.D.PASTE SHEET'!A1070="","",'S.D.PASTE SHEET'!A1070)</f>
        <v/>
      </c>
      <c s="50" t="str">
        <f>IF('S.D.PASTE SHEET'!B1070="","",'S.D.PASTE SHEET'!B1070)</f>
        <v/>
      </c>
      <c s="50" t="str">
        <f>IF('S.D.PASTE SHEET'!C1070="","",'S.D.PASTE SHEET'!C1070)</f>
        <v/>
      </c>
      <c s="51" t="str">
        <f>IF('S.D.PASTE SHEET'!D1070="","",'S.D.PASTE SHEET'!D1070)</f>
        <v/>
      </c>
      <c s="50" t="str">
        <f>IF('S.D.PASTE SHEET'!E1070="","",UPPER('S.D.PASTE SHEET'!E1070))</f>
        <v/>
      </c>
      <c s="50" t="str">
        <f>IF('S.D.PASTE SHEET'!F1070="","",'S.D.PASTE SHEET'!F1070)</f>
        <v/>
      </c>
      <c s="50" t="str">
        <f>IF('S.D.PASTE SHEET'!G1070="","",UPPER('S.D.PASTE SHEET'!G1070))</f>
        <v/>
      </c>
      <c s="50" t="str">
        <f>IF('S.D.PASTE SHEET'!H1070="","",UPPER('S.D.PASTE SHEET'!H1070))</f>
        <v/>
      </c>
      <c s="50" t="str">
        <f>IF('S.D.PASTE SHEET'!I1070="","",'S.D.PASTE SHEET'!I1070)</f>
        <v/>
      </c>
      <c s="51" t="str">
        <f>IF('S.D.PASTE SHEET'!J1070="","",'S.D.PASTE SHEET'!J1070)</f>
        <v/>
      </c>
      <c s="50" t="str">
        <f>IF('S.D.PASTE SHEET'!K1070="","",'S.D.PASTE SHEET'!K1070)</f>
        <v/>
      </c>
      <c s="50" t="str">
        <f>IF('S.D.PASTE SHEET'!L1070="","",'S.D.PASTE SHEET'!L1070)</f>
        <v/>
      </c>
      <c s="50" t="str">
        <f>IF('S.D.PASTE SHEET'!M1070="","",'S.D.PASTE SHEET'!M1070)</f>
        <v/>
      </c>
      <c s="50" t="str">
        <f>IF('S.D.PASTE SHEET'!N1070="","",'S.D.PASTE SHEET'!N1070)</f>
        <v/>
      </c>
      <c s="50" t="str">
        <f>IF('S.D.PASTE SHEET'!O1070="","",'S.D.PASTE SHEET'!O1070)</f>
        <v/>
      </c>
      <c s="50" t="str">
        <f>IF('S.D.PASTE SHEET'!P1070="","",'S.D.PASTE SHEET'!P1070)</f>
        <v/>
      </c>
      <c s="50" t="str">
        <f>IF('S.D.PASTE SHEET'!Q1070="","",'S.D.PASTE SHEET'!Q1070)</f>
        <v/>
      </c>
      <c s="50" t="str">
        <f>IF('S.D.PASTE SHEET'!R1070="","",'S.D.PASTE SHEET'!R1070)</f>
        <v/>
      </c>
      <c s="50" t="str">
        <f>IF('S.D.PASTE SHEET'!S1070="","",'S.D.PASTE SHEET'!S1070)</f>
        <v/>
      </c>
      <c s="50" t="str">
        <f>IF('S.D.PASTE SHEET'!T1070="","",'S.D.PASTE SHEET'!T1070)</f>
        <v/>
      </c>
      <c s="50" t="str">
        <f>IF('S.D.PASTE SHEET'!U1070="","",'S.D.PASTE SHEET'!U1070)</f>
        <v/>
      </c>
      <c s="50" t="str">
        <f>IF('S.D.PASTE SHEET'!V1070="","",'S.D.PASTE SHEET'!V1070)</f>
        <v/>
      </c>
      <c s="50" t="str">
        <f>IF('S.D.PASTE SHEET'!W1070="","",'S.D.PASTE SHEET'!W1070)</f>
        <v/>
      </c>
      <c s="50" t="str">
        <f>IF('S.D.PASTE SHEET'!X1070="","",'S.D.PASTE SHEET'!X1070)</f>
        <v/>
      </c>
      <c s="50" t="str">
        <f>IF('S.D.PASTE SHEET'!Y1070="","",'S.D.PASTE SHEET'!Y1070)</f>
        <v/>
      </c>
      <c s="50" t="str">
        <f>IF('S.D.PASTE SHEET'!Z1070="","",'S.D.PASTE SHEET'!Z1070)</f>
        <v/>
      </c>
      <c s="50" t="str">
        <f>IF('S.D.PASTE SHEET'!AA1070="","",'S.D.PASTE SHEET'!AA1070)</f>
        <v/>
      </c>
      <c s="50" t="str">
        <f>IF('S.D.PASTE SHEET'!AB1070="","",'S.D.PASTE SHEET'!AB1070)</f>
        <v/>
      </c>
      <c s="50" t="str">
        <f>IF('S.D.PASTE SHEET'!AC1070="","",'S.D.PASTE SHEET'!AC1070)</f>
        <v/>
      </c>
      <c s="50" t="str">
        <f>IF('S.D.PASTE SHEET'!AD1070="","",'S.D.PASTE SHEET'!AD1070)</f>
        <v/>
      </c>
      <c s="52"/>
      <c s="48" t="str">
        <f>IF(AK1070="","",IF(AK1070&gt;0,COUNT($AG$2:AG1070),""))</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IF(BC1070="","",IF(BC1070&gt;0,COUNT($AY$2:AY1070),""))</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71" spans="1:66" ht="15.75" customHeight="1">
      <c r="A1071" s="50" t="str">
        <f>IF('S.D.PASTE SHEET'!A1071="","",'S.D.PASTE SHEET'!A1071)</f>
        <v/>
      </c>
      <c s="50" t="str">
        <f>IF('S.D.PASTE SHEET'!B1071="","",'S.D.PASTE SHEET'!B1071)</f>
        <v/>
      </c>
      <c s="50" t="str">
        <f>IF('S.D.PASTE SHEET'!C1071="","",'S.D.PASTE SHEET'!C1071)</f>
        <v/>
      </c>
      <c s="51" t="str">
        <f>IF('S.D.PASTE SHEET'!D1071="","",'S.D.PASTE SHEET'!D1071)</f>
        <v/>
      </c>
      <c s="50" t="str">
        <f>IF('S.D.PASTE SHEET'!E1071="","",UPPER('S.D.PASTE SHEET'!E1071))</f>
        <v/>
      </c>
      <c s="50" t="str">
        <f>IF('S.D.PASTE SHEET'!F1071="","",'S.D.PASTE SHEET'!F1071)</f>
        <v/>
      </c>
      <c s="50" t="str">
        <f>IF('S.D.PASTE SHEET'!G1071="","",UPPER('S.D.PASTE SHEET'!G1071))</f>
        <v/>
      </c>
      <c s="50" t="str">
        <f>IF('S.D.PASTE SHEET'!H1071="","",UPPER('S.D.PASTE SHEET'!H1071))</f>
        <v/>
      </c>
      <c s="50" t="str">
        <f>IF('S.D.PASTE SHEET'!I1071="","",'S.D.PASTE SHEET'!I1071)</f>
        <v/>
      </c>
      <c s="51" t="str">
        <f>IF('S.D.PASTE SHEET'!J1071="","",'S.D.PASTE SHEET'!J1071)</f>
        <v/>
      </c>
      <c s="50" t="str">
        <f>IF('S.D.PASTE SHEET'!K1071="","",'S.D.PASTE SHEET'!K1071)</f>
        <v/>
      </c>
      <c s="50" t="str">
        <f>IF('S.D.PASTE SHEET'!L1071="","",'S.D.PASTE SHEET'!L1071)</f>
        <v/>
      </c>
      <c s="50" t="str">
        <f>IF('S.D.PASTE SHEET'!M1071="","",'S.D.PASTE SHEET'!M1071)</f>
        <v/>
      </c>
      <c s="50" t="str">
        <f>IF('S.D.PASTE SHEET'!N1071="","",'S.D.PASTE SHEET'!N1071)</f>
        <v/>
      </c>
      <c s="50" t="str">
        <f>IF('S.D.PASTE SHEET'!O1071="","",'S.D.PASTE SHEET'!O1071)</f>
        <v/>
      </c>
      <c s="50" t="str">
        <f>IF('S.D.PASTE SHEET'!P1071="","",'S.D.PASTE SHEET'!P1071)</f>
        <v/>
      </c>
      <c s="50" t="str">
        <f>IF('S.D.PASTE SHEET'!Q1071="","",'S.D.PASTE SHEET'!Q1071)</f>
        <v/>
      </c>
      <c s="50" t="str">
        <f>IF('S.D.PASTE SHEET'!R1071="","",'S.D.PASTE SHEET'!R1071)</f>
        <v/>
      </c>
      <c s="50" t="str">
        <f>IF('S.D.PASTE SHEET'!S1071="","",'S.D.PASTE SHEET'!S1071)</f>
        <v/>
      </c>
      <c s="50" t="str">
        <f>IF('S.D.PASTE SHEET'!T1071="","",'S.D.PASTE SHEET'!T1071)</f>
        <v/>
      </c>
      <c s="50" t="str">
        <f>IF('S.D.PASTE SHEET'!U1071="","",'S.D.PASTE SHEET'!U1071)</f>
        <v/>
      </c>
      <c s="50" t="str">
        <f>IF('S.D.PASTE SHEET'!V1071="","",'S.D.PASTE SHEET'!V1071)</f>
        <v/>
      </c>
      <c s="50" t="str">
        <f>IF('S.D.PASTE SHEET'!W1071="","",'S.D.PASTE SHEET'!W1071)</f>
        <v/>
      </c>
      <c s="50" t="str">
        <f>IF('S.D.PASTE SHEET'!X1071="","",'S.D.PASTE SHEET'!X1071)</f>
        <v/>
      </c>
      <c s="50" t="str">
        <f>IF('S.D.PASTE SHEET'!Y1071="","",'S.D.PASTE SHEET'!Y1071)</f>
        <v/>
      </c>
      <c s="50" t="str">
        <f>IF('S.D.PASTE SHEET'!Z1071="","",'S.D.PASTE SHEET'!Z1071)</f>
        <v/>
      </c>
      <c s="50" t="str">
        <f>IF('S.D.PASTE SHEET'!AA1071="","",'S.D.PASTE SHEET'!AA1071)</f>
        <v/>
      </c>
      <c s="50" t="str">
        <f>IF('S.D.PASTE SHEET'!AB1071="","",'S.D.PASTE SHEET'!AB1071)</f>
        <v/>
      </c>
      <c s="50" t="str">
        <f>IF('S.D.PASTE SHEET'!AC1071="","",'S.D.PASTE SHEET'!AC1071)</f>
        <v/>
      </c>
      <c s="50" t="str">
        <f>IF('S.D.PASTE SHEET'!AD1071="","",'S.D.PASTE SHEET'!AD1071)</f>
        <v/>
      </c>
      <c s="52"/>
      <c s="48" t="str">
        <f>IF(AK1071="","",IF(AK1071&gt;0,COUNT($AG$2:AG1071),""))</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IF(BC1071="","",IF(BC1071&gt;0,COUNT($AY$2:AY1071),""))</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72" spans="1:66" ht="15.75" customHeight="1">
      <c r="A1072" s="50" t="str">
        <f>IF('S.D.PASTE SHEET'!A1072="","",'S.D.PASTE SHEET'!A1072)</f>
        <v/>
      </c>
      <c s="50" t="str">
        <f>IF('S.D.PASTE SHEET'!B1072="","",'S.D.PASTE SHEET'!B1072)</f>
        <v/>
      </c>
      <c s="50" t="str">
        <f>IF('S.D.PASTE SHEET'!C1072="","",'S.D.PASTE SHEET'!C1072)</f>
        <v/>
      </c>
      <c s="51" t="str">
        <f>IF('S.D.PASTE SHEET'!D1072="","",'S.D.PASTE SHEET'!D1072)</f>
        <v/>
      </c>
      <c s="50" t="str">
        <f>IF('S.D.PASTE SHEET'!E1072="","",UPPER('S.D.PASTE SHEET'!E1072))</f>
        <v/>
      </c>
      <c s="50" t="str">
        <f>IF('S.D.PASTE SHEET'!F1072="","",'S.D.PASTE SHEET'!F1072)</f>
        <v/>
      </c>
      <c s="50" t="str">
        <f>IF('S.D.PASTE SHEET'!G1072="","",UPPER('S.D.PASTE SHEET'!G1072))</f>
        <v/>
      </c>
      <c s="50" t="str">
        <f>IF('S.D.PASTE SHEET'!H1072="","",UPPER('S.D.PASTE SHEET'!H1072))</f>
        <v/>
      </c>
      <c s="50" t="str">
        <f>IF('S.D.PASTE SHEET'!I1072="","",'S.D.PASTE SHEET'!I1072)</f>
        <v/>
      </c>
      <c s="51" t="str">
        <f>IF('S.D.PASTE SHEET'!J1072="","",'S.D.PASTE SHEET'!J1072)</f>
        <v/>
      </c>
      <c s="50" t="str">
        <f>IF('S.D.PASTE SHEET'!K1072="","",'S.D.PASTE SHEET'!K1072)</f>
        <v/>
      </c>
      <c s="50" t="str">
        <f>IF('S.D.PASTE SHEET'!L1072="","",'S.D.PASTE SHEET'!L1072)</f>
        <v/>
      </c>
      <c s="50" t="str">
        <f>IF('S.D.PASTE SHEET'!M1072="","",'S.D.PASTE SHEET'!M1072)</f>
        <v/>
      </c>
      <c s="50" t="str">
        <f>IF('S.D.PASTE SHEET'!N1072="","",'S.D.PASTE SHEET'!N1072)</f>
        <v/>
      </c>
      <c s="50" t="str">
        <f>IF('S.D.PASTE SHEET'!O1072="","",'S.D.PASTE SHEET'!O1072)</f>
        <v/>
      </c>
      <c s="50" t="str">
        <f>IF('S.D.PASTE SHEET'!P1072="","",'S.D.PASTE SHEET'!P1072)</f>
        <v/>
      </c>
      <c s="50" t="str">
        <f>IF('S.D.PASTE SHEET'!Q1072="","",'S.D.PASTE SHEET'!Q1072)</f>
        <v/>
      </c>
      <c s="50" t="str">
        <f>IF('S.D.PASTE SHEET'!R1072="","",'S.D.PASTE SHEET'!R1072)</f>
        <v/>
      </c>
      <c s="50" t="str">
        <f>IF('S.D.PASTE SHEET'!S1072="","",'S.D.PASTE SHEET'!S1072)</f>
        <v/>
      </c>
      <c s="50" t="str">
        <f>IF('S.D.PASTE SHEET'!T1072="","",'S.D.PASTE SHEET'!T1072)</f>
        <v/>
      </c>
      <c s="50" t="str">
        <f>IF('S.D.PASTE SHEET'!U1072="","",'S.D.PASTE SHEET'!U1072)</f>
        <v/>
      </c>
      <c s="50" t="str">
        <f>IF('S.D.PASTE SHEET'!V1072="","",'S.D.PASTE SHEET'!V1072)</f>
        <v/>
      </c>
      <c s="50" t="str">
        <f>IF('S.D.PASTE SHEET'!W1072="","",'S.D.PASTE SHEET'!W1072)</f>
        <v/>
      </c>
      <c s="50" t="str">
        <f>IF('S.D.PASTE SHEET'!X1072="","",'S.D.PASTE SHEET'!X1072)</f>
        <v/>
      </c>
      <c s="50" t="str">
        <f>IF('S.D.PASTE SHEET'!Y1072="","",'S.D.PASTE SHEET'!Y1072)</f>
        <v/>
      </c>
      <c s="50" t="str">
        <f>IF('S.D.PASTE SHEET'!Z1072="","",'S.D.PASTE SHEET'!Z1072)</f>
        <v/>
      </c>
      <c s="50" t="str">
        <f>IF('S.D.PASTE SHEET'!AA1072="","",'S.D.PASTE SHEET'!AA1072)</f>
        <v/>
      </c>
      <c s="50" t="str">
        <f>IF('S.D.PASTE SHEET'!AB1072="","",'S.D.PASTE SHEET'!AB1072)</f>
        <v/>
      </c>
      <c s="50" t="str">
        <f>IF('S.D.PASTE SHEET'!AC1072="","",'S.D.PASTE SHEET'!AC1072)</f>
        <v/>
      </c>
      <c s="50" t="str">
        <f>IF('S.D.PASTE SHEET'!AD1072="","",'S.D.PASTE SHEET'!AD1072)</f>
        <v/>
      </c>
      <c s="52"/>
      <c s="48" t="str">
        <f>IF(AK1072="","",IF(AK1072&gt;0,COUNT($AG$2:AG1072),""))</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IF(BC1072="","",IF(BC1072&gt;0,COUNT($AY$2:AY1072),""))</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73" spans="1:66" ht="15.75" customHeight="1">
      <c r="A1073" s="50" t="str">
        <f>IF('S.D.PASTE SHEET'!A1073="","",'S.D.PASTE SHEET'!A1073)</f>
        <v/>
      </c>
      <c s="50" t="str">
        <f>IF('S.D.PASTE SHEET'!B1073="","",'S.D.PASTE SHEET'!B1073)</f>
        <v/>
      </c>
      <c s="50" t="str">
        <f>IF('S.D.PASTE SHEET'!C1073="","",'S.D.PASTE SHEET'!C1073)</f>
        <v/>
      </c>
      <c s="51" t="str">
        <f>IF('S.D.PASTE SHEET'!D1073="","",'S.D.PASTE SHEET'!D1073)</f>
        <v/>
      </c>
      <c s="50" t="str">
        <f>IF('S.D.PASTE SHEET'!E1073="","",UPPER('S.D.PASTE SHEET'!E1073))</f>
        <v/>
      </c>
      <c s="50" t="str">
        <f>IF('S.D.PASTE SHEET'!F1073="","",'S.D.PASTE SHEET'!F1073)</f>
        <v/>
      </c>
      <c s="50" t="str">
        <f>IF('S.D.PASTE SHEET'!G1073="","",UPPER('S.D.PASTE SHEET'!G1073))</f>
        <v/>
      </c>
      <c s="50" t="str">
        <f>IF('S.D.PASTE SHEET'!H1073="","",UPPER('S.D.PASTE SHEET'!H1073))</f>
        <v/>
      </c>
      <c s="50" t="str">
        <f>IF('S.D.PASTE SHEET'!I1073="","",'S.D.PASTE SHEET'!I1073)</f>
        <v/>
      </c>
      <c s="51" t="str">
        <f>IF('S.D.PASTE SHEET'!J1073="","",'S.D.PASTE SHEET'!J1073)</f>
        <v/>
      </c>
      <c s="50" t="str">
        <f>IF('S.D.PASTE SHEET'!K1073="","",'S.D.PASTE SHEET'!K1073)</f>
        <v/>
      </c>
      <c s="50" t="str">
        <f>IF('S.D.PASTE SHEET'!L1073="","",'S.D.PASTE SHEET'!L1073)</f>
        <v/>
      </c>
      <c s="50" t="str">
        <f>IF('S.D.PASTE SHEET'!M1073="","",'S.D.PASTE SHEET'!M1073)</f>
        <v/>
      </c>
      <c s="50" t="str">
        <f>IF('S.D.PASTE SHEET'!N1073="","",'S.D.PASTE SHEET'!N1073)</f>
        <v/>
      </c>
      <c s="50" t="str">
        <f>IF('S.D.PASTE SHEET'!O1073="","",'S.D.PASTE SHEET'!O1073)</f>
        <v/>
      </c>
      <c s="50" t="str">
        <f>IF('S.D.PASTE SHEET'!P1073="","",'S.D.PASTE SHEET'!P1073)</f>
        <v/>
      </c>
      <c s="50" t="str">
        <f>IF('S.D.PASTE SHEET'!Q1073="","",'S.D.PASTE SHEET'!Q1073)</f>
        <v/>
      </c>
      <c s="50" t="str">
        <f>IF('S.D.PASTE SHEET'!R1073="","",'S.D.PASTE SHEET'!R1073)</f>
        <v/>
      </c>
      <c s="50" t="str">
        <f>IF('S.D.PASTE SHEET'!S1073="","",'S.D.PASTE SHEET'!S1073)</f>
        <v/>
      </c>
      <c s="50" t="str">
        <f>IF('S.D.PASTE SHEET'!T1073="","",'S.D.PASTE SHEET'!T1073)</f>
        <v/>
      </c>
      <c s="50" t="str">
        <f>IF('S.D.PASTE SHEET'!U1073="","",'S.D.PASTE SHEET'!U1073)</f>
        <v/>
      </c>
      <c s="50" t="str">
        <f>IF('S.D.PASTE SHEET'!V1073="","",'S.D.PASTE SHEET'!V1073)</f>
        <v/>
      </c>
      <c s="50" t="str">
        <f>IF('S.D.PASTE SHEET'!W1073="","",'S.D.PASTE SHEET'!W1073)</f>
        <v/>
      </c>
      <c s="50" t="str">
        <f>IF('S.D.PASTE SHEET'!X1073="","",'S.D.PASTE SHEET'!X1073)</f>
        <v/>
      </c>
      <c s="50" t="str">
        <f>IF('S.D.PASTE SHEET'!Y1073="","",'S.D.PASTE SHEET'!Y1073)</f>
        <v/>
      </c>
      <c s="50" t="str">
        <f>IF('S.D.PASTE SHEET'!Z1073="","",'S.D.PASTE SHEET'!Z1073)</f>
        <v/>
      </c>
      <c s="50" t="str">
        <f>IF('S.D.PASTE SHEET'!AA1073="","",'S.D.PASTE SHEET'!AA1073)</f>
        <v/>
      </c>
      <c s="50" t="str">
        <f>IF('S.D.PASTE SHEET'!AB1073="","",'S.D.PASTE SHEET'!AB1073)</f>
        <v/>
      </c>
      <c s="50" t="str">
        <f>IF('S.D.PASTE SHEET'!AC1073="","",'S.D.PASTE SHEET'!AC1073)</f>
        <v/>
      </c>
      <c s="50" t="str">
        <f>IF('S.D.PASTE SHEET'!AD1073="","",'S.D.PASTE SHEET'!AD1073)</f>
        <v/>
      </c>
      <c s="52"/>
      <c s="48" t="str">
        <f>IF(AK1073="","",IF(AK1073&gt;0,COUNT($AG$2:AG1073),""))</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IF(BC1073="","",IF(BC1073&gt;0,COUNT($AY$2:AY1073),""))</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74" spans="1:66" ht="15.75" customHeight="1">
      <c r="A1074" s="50" t="str">
        <f>IF('S.D.PASTE SHEET'!A1074="","",'S.D.PASTE SHEET'!A1074)</f>
        <v/>
      </c>
      <c s="50" t="str">
        <f>IF('S.D.PASTE SHEET'!B1074="","",'S.D.PASTE SHEET'!B1074)</f>
        <v/>
      </c>
      <c s="50" t="str">
        <f>IF('S.D.PASTE SHEET'!C1074="","",'S.D.PASTE SHEET'!C1074)</f>
        <v/>
      </c>
      <c s="51" t="str">
        <f>IF('S.D.PASTE SHEET'!D1074="","",'S.D.PASTE SHEET'!D1074)</f>
        <v/>
      </c>
      <c s="50" t="str">
        <f>IF('S.D.PASTE SHEET'!E1074="","",UPPER('S.D.PASTE SHEET'!E1074))</f>
        <v/>
      </c>
      <c s="50" t="str">
        <f>IF('S.D.PASTE SHEET'!F1074="","",'S.D.PASTE SHEET'!F1074)</f>
        <v/>
      </c>
      <c s="50" t="str">
        <f>IF('S.D.PASTE SHEET'!G1074="","",UPPER('S.D.PASTE SHEET'!G1074))</f>
        <v/>
      </c>
      <c s="50" t="str">
        <f>IF('S.D.PASTE SHEET'!H1074="","",UPPER('S.D.PASTE SHEET'!H1074))</f>
        <v/>
      </c>
      <c s="50" t="str">
        <f>IF('S.D.PASTE SHEET'!I1074="","",'S.D.PASTE SHEET'!I1074)</f>
        <v/>
      </c>
      <c s="51" t="str">
        <f>IF('S.D.PASTE SHEET'!J1074="","",'S.D.PASTE SHEET'!J1074)</f>
        <v/>
      </c>
      <c s="50" t="str">
        <f>IF('S.D.PASTE SHEET'!K1074="","",'S.D.PASTE SHEET'!K1074)</f>
        <v/>
      </c>
      <c s="50" t="str">
        <f>IF('S.D.PASTE SHEET'!L1074="","",'S.D.PASTE SHEET'!L1074)</f>
        <v/>
      </c>
      <c s="50" t="str">
        <f>IF('S.D.PASTE SHEET'!M1074="","",'S.D.PASTE SHEET'!M1074)</f>
        <v/>
      </c>
      <c s="50" t="str">
        <f>IF('S.D.PASTE SHEET'!N1074="","",'S.D.PASTE SHEET'!N1074)</f>
        <v/>
      </c>
      <c s="50" t="str">
        <f>IF('S.D.PASTE SHEET'!O1074="","",'S.D.PASTE SHEET'!O1074)</f>
        <v/>
      </c>
      <c s="50" t="str">
        <f>IF('S.D.PASTE SHEET'!P1074="","",'S.D.PASTE SHEET'!P1074)</f>
        <v/>
      </c>
      <c s="50" t="str">
        <f>IF('S.D.PASTE SHEET'!Q1074="","",'S.D.PASTE SHEET'!Q1074)</f>
        <v/>
      </c>
      <c s="50" t="str">
        <f>IF('S.D.PASTE SHEET'!R1074="","",'S.D.PASTE SHEET'!R1074)</f>
        <v/>
      </c>
      <c s="50" t="str">
        <f>IF('S.D.PASTE SHEET'!S1074="","",'S.D.PASTE SHEET'!S1074)</f>
        <v/>
      </c>
      <c s="50" t="str">
        <f>IF('S.D.PASTE SHEET'!T1074="","",'S.D.PASTE SHEET'!T1074)</f>
        <v/>
      </c>
      <c s="50" t="str">
        <f>IF('S.D.PASTE SHEET'!U1074="","",'S.D.PASTE SHEET'!U1074)</f>
        <v/>
      </c>
      <c s="50" t="str">
        <f>IF('S.D.PASTE SHEET'!V1074="","",'S.D.PASTE SHEET'!V1074)</f>
        <v/>
      </c>
      <c s="50" t="str">
        <f>IF('S.D.PASTE SHEET'!W1074="","",'S.D.PASTE SHEET'!W1074)</f>
        <v/>
      </c>
      <c s="50" t="str">
        <f>IF('S.D.PASTE SHEET'!X1074="","",'S.D.PASTE SHEET'!X1074)</f>
        <v/>
      </c>
      <c s="50" t="str">
        <f>IF('S.D.PASTE SHEET'!Y1074="","",'S.D.PASTE SHEET'!Y1074)</f>
        <v/>
      </c>
      <c s="50" t="str">
        <f>IF('S.D.PASTE SHEET'!Z1074="","",'S.D.PASTE SHEET'!Z1074)</f>
        <v/>
      </c>
      <c s="50" t="str">
        <f>IF('S.D.PASTE SHEET'!AA1074="","",'S.D.PASTE SHEET'!AA1074)</f>
        <v/>
      </c>
      <c s="50" t="str">
        <f>IF('S.D.PASTE SHEET'!AB1074="","",'S.D.PASTE SHEET'!AB1074)</f>
        <v/>
      </c>
      <c s="50" t="str">
        <f>IF('S.D.PASTE SHEET'!AC1074="","",'S.D.PASTE SHEET'!AC1074)</f>
        <v/>
      </c>
      <c s="50" t="str">
        <f>IF('S.D.PASTE SHEET'!AD1074="","",'S.D.PASTE SHEET'!AD1074)</f>
        <v/>
      </c>
      <c s="52"/>
      <c s="48" t="str">
        <f>IF(AK1074="","",IF(AK1074&gt;0,COUNT($AG$2:AG1074),""))</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IF(BC1074="","",IF(BC1074&gt;0,COUNT($AY$2:AY1074),""))</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75" spans="1:66" ht="15.75" customHeight="1">
      <c r="A1075" s="50" t="str">
        <f>IF('S.D.PASTE SHEET'!A1075="","",'S.D.PASTE SHEET'!A1075)</f>
        <v/>
      </c>
      <c s="50" t="str">
        <f>IF('S.D.PASTE SHEET'!B1075="","",'S.D.PASTE SHEET'!B1075)</f>
        <v/>
      </c>
      <c s="50" t="str">
        <f>IF('S.D.PASTE SHEET'!C1075="","",'S.D.PASTE SHEET'!C1075)</f>
        <v/>
      </c>
      <c s="51" t="str">
        <f>IF('S.D.PASTE SHEET'!D1075="","",'S.D.PASTE SHEET'!D1075)</f>
        <v/>
      </c>
      <c s="50" t="str">
        <f>IF('S.D.PASTE SHEET'!E1075="","",UPPER('S.D.PASTE SHEET'!E1075))</f>
        <v/>
      </c>
      <c s="50" t="str">
        <f>IF('S.D.PASTE SHEET'!F1075="","",'S.D.PASTE SHEET'!F1075)</f>
        <v/>
      </c>
      <c s="50" t="str">
        <f>IF('S.D.PASTE SHEET'!G1075="","",UPPER('S.D.PASTE SHEET'!G1075))</f>
        <v/>
      </c>
      <c s="50" t="str">
        <f>IF('S.D.PASTE SHEET'!H1075="","",UPPER('S.D.PASTE SHEET'!H1075))</f>
        <v/>
      </c>
      <c s="50" t="str">
        <f>IF('S.D.PASTE SHEET'!I1075="","",'S.D.PASTE SHEET'!I1075)</f>
        <v/>
      </c>
      <c s="51" t="str">
        <f>IF('S.D.PASTE SHEET'!J1075="","",'S.D.PASTE SHEET'!J1075)</f>
        <v/>
      </c>
      <c s="50" t="str">
        <f>IF('S.D.PASTE SHEET'!K1075="","",'S.D.PASTE SHEET'!K1075)</f>
        <v/>
      </c>
      <c s="50" t="str">
        <f>IF('S.D.PASTE SHEET'!L1075="","",'S.D.PASTE SHEET'!L1075)</f>
        <v/>
      </c>
      <c s="50" t="str">
        <f>IF('S.D.PASTE SHEET'!M1075="","",'S.D.PASTE SHEET'!M1075)</f>
        <v/>
      </c>
      <c s="50" t="str">
        <f>IF('S.D.PASTE SHEET'!N1075="","",'S.D.PASTE SHEET'!N1075)</f>
        <v/>
      </c>
      <c s="50" t="str">
        <f>IF('S.D.PASTE SHEET'!O1075="","",'S.D.PASTE SHEET'!O1075)</f>
        <v/>
      </c>
      <c s="50" t="str">
        <f>IF('S.D.PASTE SHEET'!P1075="","",'S.D.PASTE SHEET'!P1075)</f>
        <v/>
      </c>
      <c s="50" t="str">
        <f>IF('S.D.PASTE SHEET'!Q1075="","",'S.D.PASTE SHEET'!Q1075)</f>
        <v/>
      </c>
      <c s="50" t="str">
        <f>IF('S.D.PASTE SHEET'!R1075="","",'S.D.PASTE SHEET'!R1075)</f>
        <v/>
      </c>
      <c s="50" t="str">
        <f>IF('S.D.PASTE SHEET'!S1075="","",'S.D.PASTE SHEET'!S1075)</f>
        <v/>
      </c>
      <c s="50" t="str">
        <f>IF('S.D.PASTE SHEET'!T1075="","",'S.D.PASTE SHEET'!T1075)</f>
        <v/>
      </c>
      <c s="50" t="str">
        <f>IF('S.D.PASTE SHEET'!U1075="","",'S.D.PASTE SHEET'!U1075)</f>
        <v/>
      </c>
      <c s="50" t="str">
        <f>IF('S.D.PASTE SHEET'!V1075="","",'S.D.PASTE SHEET'!V1075)</f>
        <v/>
      </c>
      <c s="50" t="str">
        <f>IF('S.D.PASTE SHEET'!W1075="","",'S.D.PASTE SHEET'!W1075)</f>
        <v/>
      </c>
      <c s="50" t="str">
        <f>IF('S.D.PASTE SHEET'!X1075="","",'S.D.PASTE SHEET'!X1075)</f>
        <v/>
      </c>
      <c s="50" t="str">
        <f>IF('S.D.PASTE SHEET'!Y1075="","",'S.D.PASTE SHEET'!Y1075)</f>
        <v/>
      </c>
      <c s="50" t="str">
        <f>IF('S.D.PASTE SHEET'!Z1075="","",'S.D.PASTE SHEET'!Z1075)</f>
        <v/>
      </c>
      <c s="50" t="str">
        <f>IF('S.D.PASTE SHEET'!AA1075="","",'S.D.PASTE SHEET'!AA1075)</f>
        <v/>
      </c>
      <c s="50" t="str">
        <f>IF('S.D.PASTE SHEET'!AB1075="","",'S.D.PASTE SHEET'!AB1075)</f>
        <v/>
      </c>
      <c s="50" t="str">
        <f>IF('S.D.PASTE SHEET'!AC1075="","",'S.D.PASTE SHEET'!AC1075)</f>
        <v/>
      </c>
      <c s="50" t="str">
        <f>IF('S.D.PASTE SHEET'!AD1075="","",'S.D.PASTE SHEET'!AD1075)</f>
        <v/>
      </c>
      <c s="52"/>
      <c s="48" t="str">
        <f>IF(AK1075="","",IF(AK1075&gt;0,COUNT($AG$2:AG1075),""))</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IF(BC1075="","",IF(BC1075&gt;0,COUNT($AY$2:AY1075),""))</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76" spans="1:66" ht="15.75" customHeight="1">
      <c r="A1076" s="50" t="str">
        <f>IF('S.D.PASTE SHEET'!A1076="","",'S.D.PASTE SHEET'!A1076)</f>
        <v/>
      </c>
      <c s="50" t="str">
        <f>IF('S.D.PASTE SHEET'!B1076="","",'S.D.PASTE SHEET'!B1076)</f>
        <v/>
      </c>
      <c s="50" t="str">
        <f>IF('S.D.PASTE SHEET'!C1076="","",'S.D.PASTE SHEET'!C1076)</f>
        <v/>
      </c>
      <c s="51" t="str">
        <f>IF('S.D.PASTE SHEET'!D1076="","",'S.D.PASTE SHEET'!D1076)</f>
        <v/>
      </c>
      <c s="50" t="str">
        <f>IF('S.D.PASTE SHEET'!E1076="","",UPPER('S.D.PASTE SHEET'!E1076))</f>
        <v/>
      </c>
      <c s="50" t="str">
        <f>IF('S.D.PASTE SHEET'!F1076="","",'S.D.PASTE SHEET'!F1076)</f>
        <v/>
      </c>
      <c s="50" t="str">
        <f>IF('S.D.PASTE SHEET'!G1076="","",UPPER('S.D.PASTE SHEET'!G1076))</f>
        <v/>
      </c>
      <c s="50" t="str">
        <f>IF('S.D.PASTE SHEET'!H1076="","",UPPER('S.D.PASTE SHEET'!H1076))</f>
        <v/>
      </c>
      <c s="50" t="str">
        <f>IF('S.D.PASTE SHEET'!I1076="","",'S.D.PASTE SHEET'!I1076)</f>
        <v/>
      </c>
      <c s="51" t="str">
        <f>IF('S.D.PASTE SHEET'!J1076="","",'S.D.PASTE SHEET'!J1076)</f>
        <v/>
      </c>
      <c s="50" t="str">
        <f>IF('S.D.PASTE SHEET'!K1076="","",'S.D.PASTE SHEET'!K1076)</f>
        <v/>
      </c>
      <c s="50" t="str">
        <f>IF('S.D.PASTE SHEET'!L1076="","",'S.D.PASTE SHEET'!L1076)</f>
        <v/>
      </c>
      <c s="50" t="str">
        <f>IF('S.D.PASTE SHEET'!M1076="","",'S.D.PASTE SHEET'!M1076)</f>
        <v/>
      </c>
      <c s="50" t="str">
        <f>IF('S.D.PASTE SHEET'!N1076="","",'S.D.PASTE SHEET'!N1076)</f>
        <v/>
      </c>
      <c s="50" t="str">
        <f>IF('S.D.PASTE SHEET'!O1076="","",'S.D.PASTE SHEET'!O1076)</f>
        <v/>
      </c>
      <c s="50" t="str">
        <f>IF('S.D.PASTE SHEET'!P1076="","",'S.D.PASTE SHEET'!P1076)</f>
        <v/>
      </c>
      <c s="50" t="str">
        <f>IF('S.D.PASTE SHEET'!Q1076="","",'S.D.PASTE SHEET'!Q1076)</f>
        <v/>
      </c>
      <c s="50" t="str">
        <f>IF('S.D.PASTE SHEET'!R1076="","",'S.D.PASTE SHEET'!R1076)</f>
        <v/>
      </c>
      <c s="50" t="str">
        <f>IF('S.D.PASTE SHEET'!S1076="","",'S.D.PASTE SHEET'!S1076)</f>
        <v/>
      </c>
      <c s="50" t="str">
        <f>IF('S.D.PASTE SHEET'!T1076="","",'S.D.PASTE SHEET'!T1076)</f>
        <v/>
      </c>
      <c s="50" t="str">
        <f>IF('S.D.PASTE SHEET'!U1076="","",'S.D.PASTE SHEET'!U1076)</f>
        <v/>
      </c>
      <c s="50" t="str">
        <f>IF('S.D.PASTE SHEET'!V1076="","",'S.D.PASTE SHEET'!V1076)</f>
        <v/>
      </c>
      <c s="50" t="str">
        <f>IF('S.D.PASTE SHEET'!W1076="","",'S.D.PASTE SHEET'!W1076)</f>
        <v/>
      </c>
      <c s="50" t="str">
        <f>IF('S.D.PASTE SHEET'!X1076="","",'S.D.PASTE SHEET'!X1076)</f>
        <v/>
      </c>
      <c s="50" t="str">
        <f>IF('S.D.PASTE SHEET'!Y1076="","",'S.D.PASTE SHEET'!Y1076)</f>
        <v/>
      </c>
      <c s="50" t="str">
        <f>IF('S.D.PASTE SHEET'!Z1076="","",'S.D.PASTE SHEET'!Z1076)</f>
        <v/>
      </c>
      <c s="50" t="str">
        <f>IF('S.D.PASTE SHEET'!AA1076="","",'S.D.PASTE SHEET'!AA1076)</f>
        <v/>
      </c>
      <c s="50" t="str">
        <f>IF('S.D.PASTE SHEET'!AB1076="","",'S.D.PASTE SHEET'!AB1076)</f>
        <v/>
      </c>
      <c s="50" t="str">
        <f>IF('S.D.PASTE SHEET'!AC1076="","",'S.D.PASTE SHEET'!AC1076)</f>
        <v/>
      </c>
      <c s="50" t="str">
        <f>IF('S.D.PASTE SHEET'!AD1076="","",'S.D.PASTE SHEET'!AD1076)</f>
        <v/>
      </c>
      <c s="52"/>
      <c s="48" t="str">
        <f>IF(AK1076="","",IF(AK1076&gt;0,COUNT($AG$2:AG1076),""))</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IF(BC1076="","",IF(BC1076&gt;0,COUNT($AY$2:AY1076),""))</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77" spans="1:66" ht="15.75" customHeight="1">
      <c r="A1077" s="50" t="str">
        <f>IF('S.D.PASTE SHEET'!A1077="","",'S.D.PASTE SHEET'!A1077)</f>
        <v/>
      </c>
      <c s="50" t="str">
        <f>IF('S.D.PASTE SHEET'!B1077="","",'S.D.PASTE SHEET'!B1077)</f>
        <v/>
      </c>
      <c s="50" t="str">
        <f>IF('S.D.PASTE SHEET'!C1077="","",'S.D.PASTE SHEET'!C1077)</f>
        <v/>
      </c>
      <c s="51" t="str">
        <f>IF('S.D.PASTE SHEET'!D1077="","",'S.D.PASTE SHEET'!D1077)</f>
        <v/>
      </c>
      <c s="50" t="str">
        <f>IF('S.D.PASTE SHEET'!E1077="","",UPPER('S.D.PASTE SHEET'!E1077))</f>
        <v/>
      </c>
      <c s="50" t="str">
        <f>IF('S.D.PASTE SHEET'!F1077="","",'S.D.PASTE SHEET'!F1077)</f>
        <v/>
      </c>
      <c s="50" t="str">
        <f>IF('S.D.PASTE SHEET'!G1077="","",UPPER('S.D.PASTE SHEET'!G1077))</f>
        <v/>
      </c>
      <c s="50" t="str">
        <f>IF('S.D.PASTE SHEET'!H1077="","",UPPER('S.D.PASTE SHEET'!H1077))</f>
        <v/>
      </c>
      <c s="50" t="str">
        <f>IF('S.D.PASTE SHEET'!I1077="","",'S.D.PASTE SHEET'!I1077)</f>
        <v/>
      </c>
      <c s="51" t="str">
        <f>IF('S.D.PASTE SHEET'!J1077="","",'S.D.PASTE SHEET'!J1077)</f>
        <v/>
      </c>
      <c s="50" t="str">
        <f>IF('S.D.PASTE SHEET'!K1077="","",'S.D.PASTE SHEET'!K1077)</f>
        <v/>
      </c>
      <c s="50" t="str">
        <f>IF('S.D.PASTE SHEET'!L1077="","",'S.D.PASTE SHEET'!L1077)</f>
        <v/>
      </c>
      <c s="50" t="str">
        <f>IF('S.D.PASTE SHEET'!M1077="","",'S.D.PASTE SHEET'!M1077)</f>
        <v/>
      </c>
      <c s="50" t="str">
        <f>IF('S.D.PASTE SHEET'!N1077="","",'S.D.PASTE SHEET'!N1077)</f>
        <v/>
      </c>
      <c s="50" t="str">
        <f>IF('S.D.PASTE SHEET'!O1077="","",'S.D.PASTE SHEET'!O1077)</f>
        <v/>
      </c>
      <c s="50" t="str">
        <f>IF('S.D.PASTE SHEET'!P1077="","",'S.D.PASTE SHEET'!P1077)</f>
        <v/>
      </c>
      <c s="50" t="str">
        <f>IF('S.D.PASTE SHEET'!Q1077="","",'S.D.PASTE SHEET'!Q1077)</f>
        <v/>
      </c>
      <c s="50" t="str">
        <f>IF('S.D.PASTE SHEET'!R1077="","",'S.D.PASTE SHEET'!R1077)</f>
        <v/>
      </c>
      <c s="50" t="str">
        <f>IF('S.D.PASTE SHEET'!S1077="","",'S.D.PASTE SHEET'!S1077)</f>
        <v/>
      </c>
      <c s="50" t="str">
        <f>IF('S.D.PASTE SHEET'!T1077="","",'S.D.PASTE SHEET'!T1077)</f>
        <v/>
      </c>
      <c s="50" t="str">
        <f>IF('S.D.PASTE SHEET'!U1077="","",'S.D.PASTE SHEET'!U1077)</f>
        <v/>
      </c>
      <c s="50" t="str">
        <f>IF('S.D.PASTE SHEET'!V1077="","",'S.D.PASTE SHEET'!V1077)</f>
        <v/>
      </c>
      <c s="50" t="str">
        <f>IF('S.D.PASTE SHEET'!W1077="","",'S.D.PASTE SHEET'!W1077)</f>
        <v/>
      </c>
      <c s="50" t="str">
        <f>IF('S.D.PASTE SHEET'!X1077="","",'S.D.PASTE SHEET'!X1077)</f>
        <v/>
      </c>
      <c s="50" t="str">
        <f>IF('S.D.PASTE SHEET'!Y1077="","",'S.D.PASTE SHEET'!Y1077)</f>
        <v/>
      </c>
      <c s="50" t="str">
        <f>IF('S.D.PASTE SHEET'!Z1077="","",'S.D.PASTE SHEET'!Z1077)</f>
        <v/>
      </c>
      <c s="50" t="str">
        <f>IF('S.D.PASTE SHEET'!AA1077="","",'S.D.PASTE SHEET'!AA1077)</f>
        <v/>
      </c>
      <c s="50" t="str">
        <f>IF('S.D.PASTE SHEET'!AB1077="","",'S.D.PASTE SHEET'!AB1077)</f>
        <v/>
      </c>
      <c s="50" t="str">
        <f>IF('S.D.PASTE SHEET'!AC1077="","",'S.D.PASTE SHEET'!AC1077)</f>
        <v/>
      </c>
      <c s="50" t="str">
        <f>IF('S.D.PASTE SHEET'!AD1077="","",'S.D.PASTE SHEET'!AD1077)</f>
        <v/>
      </c>
      <c s="52"/>
      <c s="48" t="str">
        <f>IF(AK1077="","",IF(AK1077&gt;0,COUNT($AG$2:AG1077),""))</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IF(BC1077="","",IF(BC1077&gt;0,COUNT($AY$2:AY1077),""))</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78" spans="1:66" ht="15.75" customHeight="1">
      <c r="A1078" s="50" t="str">
        <f>IF('S.D.PASTE SHEET'!A1078="","",'S.D.PASTE SHEET'!A1078)</f>
        <v/>
      </c>
      <c s="50" t="str">
        <f>IF('S.D.PASTE SHEET'!B1078="","",'S.D.PASTE SHEET'!B1078)</f>
        <v/>
      </c>
      <c s="50" t="str">
        <f>IF('S.D.PASTE SHEET'!C1078="","",'S.D.PASTE SHEET'!C1078)</f>
        <v/>
      </c>
      <c s="51" t="str">
        <f>IF('S.D.PASTE SHEET'!D1078="","",'S.D.PASTE SHEET'!D1078)</f>
        <v/>
      </c>
      <c s="50" t="str">
        <f>IF('S.D.PASTE SHEET'!E1078="","",UPPER('S.D.PASTE SHEET'!E1078))</f>
        <v/>
      </c>
      <c s="50" t="str">
        <f>IF('S.D.PASTE SHEET'!F1078="","",'S.D.PASTE SHEET'!F1078)</f>
        <v/>
      </c>
      <c s="50" t="str">
        <f>IF('S.D.PASTE SHEET'!G1078="","",UPPER('S.D.PASTE SHEET'!G1078))</f>
        <v/>
      </c>
      <c s="50" t="str">
        <f>IF('S.D.PASTE SHEET'!H1078="","",UPPER('S.D.PASTE SHEET'!H1078))</f>
        <v/>
      </c>
      <c s="50" t="str">
        <f>IF('S.D.PASTE SHEET'!I1078="","",'S.D.PASTE SHEET'!I1078)</f>
        <v/>
      </c>
      <c s="51" t="str">
        <f>IF('S.D.PASTE SHEET'!J1078="","",'S.D.PASTE SHEET'!J1078)</f>
        <v/>
      </c>
      <c s="50" t="str">
        <f>IF('S.D.PASTE SHEET'!K1078="","",'S.D.PASTE SHEET'!K1078)</f>
        <v/>
      </c>
      <c s="50" t="str">
        <f>IF('S.D.PASTE SHEET'!L1078="","",'S.D.PASTE SHEET'!L1078)</f>
        <v/>
      </c>
      <c s="50" t="str">
        <f>IF('S.D.PASTE SHEET'!M1078="","",'S.D.PASTE SHEET'!M1078)</f>
        <v/>
      </c>
      <c s="50" t="str">
        <f>IF('S.D.PASTE SHEET'!N1078="","",'S.D.PASTE SHEET'!N1078)</f>
        <v/>
      </c>
      <c s="50" t="str">
        <f>IF('S.D.PASTE SHEET'!O1078="","",'S.D.PASTE SHEET'!O1078)</f>
        <v/>
      </c>
      <c s="50" t="str">
        <f>IF('S.D.PASTE SHEET'!P1078="","",'S.D.PASTE SHEET'!P1078)</f>
        <v/>
      </c>
      <c s="50" t="str">
        <f>IF('S.D.PASTE SHEET'!Q1078="","",'S.D.PASTE SHEET'!Q1078)</f>
        <v/>
      </c>
      <c s="50" t="str">
        <f>IF('S.D.PASTE SHEET'!R1078="","",'S.D.PASTE SHEET'!R1078)</f>
        <v/>
      </c>
      <c s="50" t="str">
        <f>IF('S.D.PASTE SHEET'!S1078="","",'S.D.PASTE SHEET'!S1078)</f>
        <v/>
      </c>
      <c s="50" t="str">
        <f>IF('S.D.PASTE SHEET'!T1078="","",'S.D.PASTE SHEET'!T1078)</f>
        <v/>
      </c>
      <c s="50" t="str">
        <f>IF('S.D.PASTE SHEET'!U1078="","",'S.D.PASTE SHEET'!U1078)</f>
        <v/>
      </c>
      <c s="50" t="str">
        <f>IF('S.D.PASTE SHEET'!V1078="","",'S.D.PASTE SHEET'!V1078)</f>
        <v/>
      </c>
      <c s="50" t="str">
        <f>IF('S.D.PASTE SHEET'!W1078="","",'S.D.PASTE SHEET'!W1078)</f>
        <v/>
      </c>
      <c s="50" t="str">
        <f>IF('S.D.PASTE SHEET'!X1078="","",'S.D.PASTE SHEET'!X1078)</f>
        <v/>
      </c>
      <c s="50" t="str">
        <f>IF('S.D.PASTE SHEET'!Y1078="","",'S.D.PASTE SHEET'!Y1078)</f>
        <v/>
      </c>
      <c s="50" t="str">
        <f>IF('S.D.PASTE SHEET'!Z1078="","",'S.D.PASTE SHEET'!Z1078)</f>
        <v/>
      </c>
      <c s="50" t="str">
        <f>IF('S.D.PASTE SHEET'!AA1078="","",'S.D.PASTE SHEET'!AA1078)</f>
        <v/>
      </c>
      <c s="50" t="str">
        <f>IF('S.D.PASTE SHEET'!AB1078="","",'S.D.PASTE SHEET'!AB1078)</f>
        <v/>
      </c>
      <c s="50" t="str">
        <f>IF('S.D.PASTE SHEET'!AC1078="","",'S.D.PASTE SHEET'!AC1078)</f>
        <v/>
      </c>
      <c s="50" t="str">
        <f>IF('S.D.PASTE SHEET'!AD1078="","",'S.D.PASTE SHEET'!AD1078)</f>
        <v/>
      </c>
      <c s="52"/>
      <c s="48" t="str">
        <f>IF(AK1078="","",IF(AK1078&gt;0,COUNT($AG$2:AG1078),""))</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IF(BC1078="","",IF(BC1078&gt;0,COUNT($AY$2:AY1078),""))</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79" spans="1:66" ht="15.75" customHeight="1">
      <c r="A1079" s="50" t="str">
        <f>IF('S.D.PASTE SHEET'!A1079="","",'S.D.PASTE SHEET'!A1079)</f>
        <v/>
      </c>
      <c s="50" t="str">
        <f>IF('S.D.PASTE SHEET'!B1079="","",'S.D.PASTE SHEET'!B1079)</f>
        <v/>
      </c>
      <c s="50" t="str">
        <f>IF('S.D.PASTE SHEET'!C1079="","",'S.D.PASTE SHEET'!C1079)</f>
        <v/>
      </c>
      <c s="51" t="str">
        <f>IF('S.D.PASTE SHEET'!D1079="","",'S.D.PASTE SHEET'!D1079)</f>
        <v/>
      </c>
      <c s="50" t="str">
        <f>IF('S.D.PASTE SHEET'!E1079="","",UPPER('S.D.PASTE SHEET'!E1079))</f>
        <v/>
      </c>
      <c s="50" t="str">
        <f>IF('S.D.PASTE SHEET'!F1079="","",'S.D.PASTE SHEET'!F1079)</f>
        <v/>
      </c>
      <c s="50" t="str">
        <f>IF('S.D.PASTE SHEET'!G1079="","",UPPER('S.D.PASTE SHEET'!G1079))</f>
        <v/>
      </c>
      <c s="50" t="str">
        <f>IF('S.D.PASTE SHEET'!H1079="","",UPPER('S.D.PASTE SHEET'!H1079))</f>
        <v/>
      </c>
      <c s="50" t="str">
        <f>IF('S.D.PASTE SHEET'!I1079="","",'S.D.PASTE SHEET'!I1079)</f>
        <v/>
      </c>
      <c s="51" t="str">
        <f>IF('S.D.PASTE SHEET'!J1079="","",'S.D.PASTE SHEET'!J1079)</f>
        <v/>
      </c>
      <c s="50" t="str">
        <f>IF('S.D.PASTE SHEET'!K1079="","",'S.D.PASTE SHEET'!K1079)</f>
        <v/>
      </c>
      <c s="50" t="str">
        <f>IF('S.D.PASTE SHEET'!L1079="","",'S.D.PASTE SHEET'!L1079)</f>
        <v/>
      </c>
      <c s="50" t="str">
        <f>IF('S.D.PASTE SHEET'!M1079="","",'S.D.PASTE SHEET'!M1079)</f>
        <v/>
      </c>
      <c s="50" t="str">
        <f>IF('S.D.PASTE SHEET'!N1079="","",'S.D.PASTE SHEET'!N1079)</f>
        <v/>
      </c>
      <c s="50" t="str">
        <f>IF('S.D.PASTE SHEET'!O1079="","",'S.D.PASTE SHEET'!O1079)</f>
        <v/>
      </c>
      <c s="50" t="str">
        <f>IF('S.D.PASTE SHEET'!P1079="","",'S.D.PASTE SHEET'!P1079)</f>
        <v/>
      </c>
      <c s="50" t="str">
        <f>IF('S.D.PASTE SHEET'!Q1079="","",'S.D.PASTE SHEET'!Q1079)</f>
        <v/>
      </c>
      <c s="50" t="str">
        <f>IF('S.D.PASTE SHEET'!R1079="","",'S.D.PASTE SHEET'!R1079)</f>
        <v/>
      </c>
      <c s="50" t="str">
        <f>IF('S.D.PASTE SHEET'!S1079="","",'S.D.PASTE SHEET'!S1079)</f>
        <v/>
      </c>
      <c s="50" t="str">
        <f>IF('S.D.PASTE SHEET'!T1079="","",'S.D.PASTE SHEET'!T1079)</f>
        <v/>
      </c>
      <c s="50" t="str">
        <f>IF('S.D.PASTE SHEET'!U1079="","",'S.D.PASTE SHEET'!U1079)</f>
        <v/>
      </c>
      <c s="50" t="str">
        <f>IF('S.D.PASTE SHEET'!V1079="","",'S.D.PASTE SHEET'!V1079)</f>
        <v/>
      </c>
      <c s="50" t="str">
        <f>IF('S.D.PASTE SHEET'!W1079="","",'S.D.PASTE SHEET'!W1079)</f>
        <v/>
      </c>
      <c s="50" t="str">
        <f>IF('S.D.PASTE SHEET'!X1079="","",'S.D.PASTE SHEET'!X1079)</f>
        <v/>
      </c>
      <c s="50" t="str">
        <f>IF('S.D.PASTE SHEET'!Y1079="","",'S.D.PASTE SHEET'!Y1079)</f>
        <v/>
      </c>
      <c s="50" t="str">
        <f>IF('S.D.PASTE SHEET'!Z1079="","",'S.D.PASTE SHEET'!Z1079)</f>
        <v/>
      </c>
      <c s="50" t="str">
        <f>IF('S.D.PASTE SHEET'!AA1079="","",'S.D.PASTE SHEET'!AA1079)</f>
        <v/>
      </c>
      <c s="50" t="str">
        <f>IF('S.D.PASTE SHEET'!AB1079="","",'S.D.PASTE SHEET'!AB1079)</f>
        <v/>
      </c>
      <c s="50" t="str">
        <f>IF('S.D.PASTE SHEET'!AC1079="","",'S.D.PASTE SHEET'!AC1079)</f>
        <v/>
      </c>
      <c s="50" t="str">
        <f>IF('S.D.PASTE SHEET'!AD1079="","",'S.D.PASTE SHEET'!AD1079)</f>
        <v/>
      </c>
      <c s="52"/>
      <c s="48" t="str">
        <f>IF(AK1079="","",IF(AK1079&gt;0,COUNT($AG$2:AG1079),""))</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IF(BC1079="","",IF(BC1079&gt;0,COUNT($AY$2:AY1079),""))</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80" spans="1:66" ht="15.75" customHeight="1">
      <c r="A1080" s="50" t="str">
        <f>IF('S.D.PASTE SHEET'!A1080="","",'S.D.PASTE SHEET'!A1080)</f>
        <v/>
      </c>
      <c s="50" t="str">
        <f>IF('S.D.PASTE SHEET'!B1080="","",'S.D.PASTE SHEET'!B1080)</f>
        <v/>
      </c>
      <c s="50" t="str">
        <f>IF('S.D.PASTE SHEET'!C1080="","",'S.D.PASTE SHEET'!C1080)</f>
        <v/>
      </c>
      <c s="51" t="str">
        <f>IF('S.D.PASTE SHEET'!D1080="","",'S.D.PASTE SHEET'!D1080)</f>
        <v/>
      </c>
      <c s="50" t="str">
        <f>IF('S.D.PASTE SHEET'!E1080="","",UPPER('S.D.PASTE SHEET'!E1080))</f>
        <v/>
      </c>
      <c s="50" t="str">
        <f>IF('S.D.PASTE SHEET'!F1080="","",'S.D.PASTE SHEET'!F1080)</f>
        <v/>
      </c>
      <c s="50" t="str">
        <f>IF('S.D.PASTE SHEET'!G1080="","",UPPER('S.D.PASTE SHEET'!G1080))</f>
        <v/>
      </c>
      <c s="50" t="str">
        <f>IF('S.D.PASTE SHEET'!H1080="","",UPPER('S.D.PASTE SHEET'!H1080))</f>
        <v/>
      </c>
      <c s="50" t="str">
        <f>IF('S.D.PASTE SHEET'!I1080="","",'S.D.PASTE SHEET'!I1080)</f>
        <v/>
      </c>
      <c s="51" t="str">
        <f>IF('S.D.PASTE SHEET'!J1080="","",'S.D.PASTE SHEET'!J1080)</f>
        <v/>
      </c>
      <c s="50" t="str">
        <f>IF('S.D.PASTE SHEET'!K1080="","",'S.D.PASTE SHEET'!K1080)</f>
        <v/>
      </c>
      <c s="50" t="str">
        <f>IF('S.D.PASTE SHEET'!L1080="","",'S.D.PASTE SHEET'!L1080)</f>
        <v/>
      </c>
      <c s="50" t="str">
        <f>IF('S.D.PASTE SHEET'!M1080="","",'S.D.PASTE SHEET'!M1080)</f>
        <v/>
      </c>
      <c s="50" t="str">
        <f>IF('S.D.PASTE SHEET'!N1080="","",'S.D.PASTE SHEET'!N1080)</f>
        <v/>
      </c>
      <c s="50" t="str">
        <f>IF('S.D.PASTE SHEET'!O1080="","",'S.D.PASTE SHEET'!O1080)</f>
        <v/>
      </c>
      <c s="50" t="str">
        <f>IF('S.D.PASTE SHEET'!P1080="","",'S.D.PASTE SHEET'!P1080)</f>
        <v/>
      </c>
      <c s="50" t="str">
        <f>IF('S.D.PASTE SHEET'!Q1080="","",'S.D.PASTE SHEET'!Q1080)</f>
        <v/>
      </c>
      <c s="50" t="str">
        <f>IF('S.D.PASTE SHEET'!R1080="","",'S.D.PASTE SHEET'!R1080)</f>
        <v/>
      </c>
      <c s="50" t="str">
        <f>IF('S.D.PASTE SHEET'!S1080="","",'S.D.PASTE SHEET'!S1080)</f>
        <v/>
      </c>
      <c s="50" t="str">
        <f>IF('S.D.PASTE SHEET'!T1080="","",'S.D.PASTE SHEET'!T1080)</f>
        <v/>
      </c>
      <c s="50" t="str">
        <f>IF('S.D.PASTE SHEET'!U1080="","",'S.D.PASTE SHEET'!U1080)</f>
        <v/>
      </c>
      <c s="50" t="str">
        <f>IF('S.D.PASTE SHEET'!V1080="","",'S.D.PASTE SHEET'!V1080)</f>
        <v/>
      </c>
      <c s="50" t="str">
        <f>IF('S.D.PASTE SHEET'!W1080="","",'S.D.PASTE SHEET'!W1080)</f>
        <v/>
      </c>
      <c s="50" t="str">
        <f>IF('S.D.PASTE SHEET'!X1080="","",'S.D.PASTE SHEET'!X1080)</f>
        <v/>
      </c>
      <c s="50" t="str">
        <f>IF('S.D.PASTE SHEET'!Y1080="","",'S.D.PASTE SHEET'!Y1080)</f>
        <v/>
      </c>
      <c s="50" t="str">
        <f>IF('S.D.PASTE SHEET'!Z1080="","",'S.D.PASTE SHEET'!Z1080)</f>
        <v/>
      </c>
      <c s="50" t="str">
        <f>IF('S.D.PASTE SHEET'!AA1080="","",'S.D.PASTE SHEET'!AA1080)</f>
        <v/>
      </c>
      <c s="50" t="str">
        <f>IF('S.D.PASTE SHEET'!AB1080="","",'S.D.PASTE SHEET'!AB1080)</f>
        <v/>
      </c>
      <c s="50" t="str">
        <f>IF('S.D.PASTE SHEET'!AC1080="","",'S.D.PASTE SHEET'!AC1080)</f>
        <v/>
      </c>
      <c s="50" t="str">
        <f>IF('S.D.PASTE SHEET'!AD1080="","",'S.D.PASTE SHEET'!AD1080)</f>
        <v/>
      </c>
      <c s="52"/>
      <c s="48" t="str">
        <f>IF(AK1080="","",IF(AK1080&gt;0,COUNT($AG$2:AG1080),""))</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IF(BC1080="","",IF(BC1080&gt;0,COUNT($AY$2:AY1080),""))</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81" spans="1:66" ht="15.75" customHeight="1">
      <c r="A1081" s="50" t="str">
        <f>IF('S.D.PASTE SHEET'!A1081="","",'S.D.PASTE SHEET'!A1081)</f>
        <v/>
      </c>
      <c s="50" t="str">
        <f>IF('S.D.PASTE SHEET'!B1081="","",'S.D.PASTE SHEET'!B1081)</f>
        <v/>
      </c>
      <c s="50" t="str">
        <f>IF('S.D.PASTE SHEET'!C1081="","",'S.D.PASTE SHEET'!C1081)</f>
        <v/>
      </c>
      <c s="51" t="str">
        <f>IF('S.D.PASTE SHEET'!D1081="","",'S.D.PASTE SHEET'!D1081)</f>
        <v/>
      </c>
      <c s="50" t="str">
        <f>IF('S.D.PASTE SHEET'!E1081="","",UPPER('S.D.PASTE SHEET'!E1081))</f>
        <v/>
      </c>
      <c s="50" t="str">
        <f>IF('S.D.PASTE SHEET'!F1081="","",'S.D.PASTE SHEET'!F1081)</f>
        <v/>
      </c>
      <c s="50" t="str">
        <f>IF('S.D.PASTE SHEET'!G1081="","",UPPER('S.D.PASTE SHEET'!G1081))</f>
        <v/>
      </c>
      <c s="50" t="str">
        <f>IF('S.D.PASTE SHEET'!H1081="","",UPPER('S.D.PASTE SHEET'!H1081))</f>
        <v/>
      </c>
      <c s="50" t="str">
        <f>IF('S.D.PASTE SHEET'!I1081="","",'S.D.PASTE SHEET'!I1081)</f>
        <v/>
      </c>
      <c s="51" t="str">
        <f>IF('S.D.PASTE SHEET'!J1081="","",'S.D.PASTE SHEET'!J1081)</f>
        <v/>
      </c>
      <c s="50" t="str">
        <f>IF('S.D.PASTE SHEET'!K1081="","",'S.D.PASTE SHEET'!K1081)</f>
        <v/>
      </c>
      <c s="50" t="str">
        <f>IF('S.D.PASTE SHEET'!L1081="","",'S.D.PASTE SHEET'!L1081)</f>
        <v/>
      </c>
      <c s="50" t="str">
        <f>IF('S.D.PASTE SHEET'!M1081="","",'S.D.PASTE SHEET'!M1081)</f>
        <v/>
      </c>
      <c s="50" t="str">
        <f>IF('S.D.PASTE SHEET'!N1081="","",'S.D.PASTE SHEET'!N1081)</f>
        <v/>
      </c>
      <c s="50" t="str">
        <f>IF('S.D.PASTE SHEET'!O1081="","",'S.D.PASTE SHEET'!O1081)</f>
        <v/>
      </c>
      <c s="50" t="str">
        <f>IF('S.D.PASTE SHEET'!P1081="","",'S.D.PASTE SHEET'!P1081)</f>
        <v/>
      </c>
      <c s="50" t="str">
        <f>IF('S.D.PASTE SHEET'!Q1081="","",'S.D.PASTE SHEET'!Q1081)</f>
        <v/>
      </c>
      <c s="50" t="str">
        <f>IF('S.D.PASTE SHEET'!R1081="","",'S.D.PASTE SHEET'!R1081)</f>
        <v/>
      </c>
      <c s="50" t="str">
        <f>IF('S.D.PASTE SHEET'!S1081="","",'S.D.PASTE SHEET'!S1081)</f>
        <v/>
      </c>
      <c s="50" t="str">
        <f>IF('S.D.PASTE SHEET'!T1081="","",'S.D.PASTE SHEET'!T1081)</f>
        <v/>
      </c>
      <c s="50" t="str">
        <f>IF('S.D.PASTE SHEET'!U1081="","",'S.D.PASTE SHEET'!U1081)</f>
        <v/>
      </c>
      <c s="50" t="str">
        <f>IF('S.D.PASTE SHEET'!V1081="","",'S.D.PASTE SHEET'!V1081)</f>
        <v/>
      </c>
      <c s="50" t="str">
        <f>IF('S.D.PASTE SHEET'!W1081="","",'S.D.PASTE SHEET'!W1081)</f>
        <v/>
      </c>
      <c s="50" t="str">
        <f>IF('S.D.PASTE SHEET'!X1081="","",'S.D.PASTE SHEET'!X1081)</f>
        <v/>
      </c>
      <c s="50" t="str">
        <f>IF('S.D.PASTE SHEET'!Y1081="","",'S.D.PASTE SHEET'!Y1081)</f>
        <v/>
      </c>
      <c s="50" t="str">
        <f>IF('S.D.PASTE SHEET'!Z1081="","",'S.D.PASTE SHEET'!Z1081)</f>
        <v/>
      </c>
      <c s="50" t="str">
        <f>IF('S.D.PASTE SHEET'!AA1081="","",'S.D.PASTE SHEET'!AA1081)</f>
        <v/>
      </c>
      <c s="50" t="str">
        <f>IF('S.D.PASTE SHEET'!AB1081="","",'S.D.PASTE SHEET'!AB1081)</f>
        <v/>
      </c>
      <c s="50" t="str">
        <f>IF('S.D.PASTE SHEET'!AC1081="","",'S.D.PASTE SHEET'!AC1081)</f>
        <v/>
      </c>
      <c s="50" t="str">
        <f>IF('S.D.PASTE SHEET'!AD1081="","",'S.D.PASTE SHEET'!AD1081)</f>
        <v/>
      </c>
      <c s="52"/>
      <c s="48" t="str">
        <f>IF(AK1081="","",IF(AK1081&gt;0,COUNT($AG$2:AG1081),""))</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IF(BC1081="","",IF(BC1081&gt;0,COUNT($AY$2:AY1081),""))</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82" spans="1:66" ht="15.75" customHeight="1">
      <c r="A1082" s="50" t="str">
        <f>IF('S.D.PASTE SHEET'!A1082="","",'S.D.PASTE SHEET'!A1082)</f>
        <v/>
      </c>
      <c s="50" t="str">
        <f>IF('S.D.PASTE SHEET'!B1082="","",'S.D.PASTE SHEET'!B1082)</f>
        <v/>
      </c>
      <c s="50" t="str">
        <f>IF('S.D.PASTE SHEET'!C1082="","",'S.D.PASTE SHEET'!C1082)</f>
        <v/>
      </c>
      <c s="51" t="str">
        <f>IF('S.D.PASTE SHEET'!D1082="","",'S.D.PASTE SHEET'!D1082)</f>
        <v/>
      </c>
      <c s="50" t="str">
        <f>IF('S.D.PASTE SHEET'!E1082="","",UPPER('S.D.PASTE SHEET'!E1082))</f>
        <v/>
      </c>
      <c s="50" t="str">
        <f>IF('S.D.PASTE SHEET'!F1082="","",'S.D.PASTE SHEET'!F1082)</f>
        <v/>
      </c>
      <c s="50" t="str">
        <f>IF('S.D.PASTE SHEET'!G1082="","",UPPER('S.D.PASTE SHEET'!G1082))</f>
        <v/>
      </c>
      <c s="50" t="str">
        <f>IF('S.D.PASTE SHEET'!H1082="","",UPPER('S.D.PASTE SHEET'!H1082))</f>
        <v/>
      </c>
      <c s="50" t="str">
        <f>IF('S.D.PASTE SHEET'!I1082="","",'S.D.PASTE SHEET'!I1082)</f>
        <v/>
      </c>
      <c s="51" t="str">
        <f>IF('S.D.PASTE SHEET'!J1082="","",'S.D.PASTE SHEET'!J1082)</f>
        <v/>
      </c>
      <c s="50" t="str">
        <f>IF('S.D.PASTE SHEET'!K1082="","",'S.D.PASTE SHEET'!K1082)</f>
        <v/>
      </c>
      <c s="50" t="str">
        <f>IF('S.D.PASTE SHEET'!L1082="","",'S.D.PASTE SHEET'!L1082)</f>
        <v/>
      </c>
      <c s="50" t="str">
        <f>IF('S.D.PASTE SHEET'!M1082="","",'S.D.PASTE SHEET'!M1082)</f>
        <v/>
      </c>
      <c s="50" t="str">
        <f>IF('S.D.PASTE SHEET'!N1082="","",'S.D.PASTE SHEET'!N1082)</f>
        <v/>
      </c>
      <c s="50" t="str">
        <f>IF('S.D.PASTE SHEET'!O1082="","",'S.D.PASTE SHEET'!O1082)</f>
        <v/>
      </c>
      <c s="50" t="str">
        <f>IF('S.D.PASTE SHEET'!P1082="","",'S.D.PASTE SHEET'!P1082)</f>
        <v/>
      </c>
      <c s="50" t="str">
        <f>IF('S.D.PASTE SHEET'!Q1082="","",'S.D.PASTE SHEET'!Q1082)</f>
        <v/>
      </c>
      <c s="50" t="str">
        <f>IF('S.D.PASTE SHEET'!R1082="","",'S.D.PASTE SHEET'!R1082)</f>
        <v/>
      </c>
      <c s="50" t="str">
        <f>IF('S.D.PASTE SHEET'!S1082="","",'S.D.PASTE SHEET'!S1082)</f>
        <v/>
      </c>
      <c s="50" t="str">
        <f>IF('S.D.PASTE SHEET'!T1082="","",'S.D.PASTE SHEET'!T1082)</f>
        <v/>
      </c>
      <c s="50" t="str">
        <f>IF('S.D.PASTE SHEET'!U1082="","",'S.D.PASTE SHEET'!U1082)</f>
        <v/>
      </c>
      <c s="50" t="str">
        <f>IF('S.D.PASTE SHEET'!V1082="","",'S.D.PASTE SHEET'!V1082)</f>
        <v/>
      </c>
      <c s="50" t="str">
        <f>IF('S.D.PASTE SHEET'!W1082="","",'S.D.PASTE SHEET'!W1082)</f>
        <v/>
      </c>
      <c s="50" t="str">
        <f>IF('S.D.PASTE SHEET'!X1082="","",'S.D.PASTE SHEET'!X1082)</f>
        <v/>
      </c>
      <c s="50" t="str">
        <f>IF('S.D.PASTE SHEET'!Y1082="","",'S.D.PASTE SHEET'!Y1082)</f>
        <v/>
      </c>
      <c s="50" t="str">
        <f>IF('S.D.PASTE SHEET'!Z1082="","",'S.D.PASTE SHEET'!Z1082)</f>
        <v/>
      </c>
      <c s="50" t="str">
        <f>IF('S.D.PASTE SHEET'!AA1082="","",'S.D.PASTE SHEET'!AA1082)</f>
        <v/>
      </c>
      <c s="50" t="str">
        <f>IF('S.D.PASTE SHEET'!AB1082="","",'S.D.PASTE SHEET'!AB1082)</f>
        <v/>
      </c>
      <c s="50" t="str">
        <f>IF('S.D.PASTE SHEET'!AC1082="","",'S.D.PASTE SHEET'!AC1082)</f>
        <v/>
      </c>
      <c s="50" t="str">
        <f>IF('S.D.PASTE SHEET'!AD1082="","",'S.D.PASTE SHEET'!AD1082)</f>
        <v/>
      </c>
      <c s="52"/>
      <c s="48" t="str">
        <f>IF(AK1082="","",IF(AK1082&gt;0,COUNT($AG$2:AG1082),""))</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IF(BC1082="","",IF(BC1082&gt;0,COUNT($AY$2:AY1082),""))</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83" spans="1:66" ht="15.75" customHeight="1">
      <c r="A1083" s="50" t="str">
        <f>IF('S.D.PASTE SHEET'!A1083="","",'S.D.PASTE SHEET'!A1083)</f>
        <v/>
      </c>
      <c s="50" t="str">
        <f>IF('S.D.PASTE SHEET'!B1083="","",'S.D.PASTE SHEET'!B1083)</f>
        <v/>
      </c>
      <c s="50" t="str">
        <f>IF('S.D.PASTE SHEET'!C1083="","",'S.D.PASTE SHEET'!C1083)</f>
        <v/>
      </c>
      <c s="51" t="str">
        <f>IF('S.D.PASTE SHEET'!D1083="","",'S.D.PASTE SHEET'!D1083)</f>
        <v/>
      </c>
      <c s="50" t="str">
        <f>IF('S.D.PASTE SHEET'!E1083="","",UPPER('S.D.PASTE SHEET'!E1083))</f>
        <v/>
      </c>
      <c s="50" t="str">
        <f>IF('S.D.PASTE SHEET'!F1083="","",'S.D.PASTE SHEET'!F1083)</f>
        <v/>
      </c>
      <c s="50" t="str">
        <f>IF('S.D.PASTE SHEET'!G1083="","",UPPER('S.D.PASTE SHEET'!G1083))</f>
        <v/>
      </c>
      <c s="50" t="str">
        <f>IF('S.D.PASTE SHEET'!H1083="","",UPPER('S.D.PASTE SHEET'!H1083))</f>
        <v/>
      </c>
      <c s="50" t="str">
        <f>IF('S.D.PASTE SHEET'!I1083="","",'S.D.PASTE SHEET'!I1083)</f>
        <v/>
      </c>
      <c s="51" t="str">
        <f>IF('S.D.PASTE SHEET'!J1083="","",'S.D.PASTE SHEET'!J1083)</f>
        <v/>
      </c>
      <c s="50" t="str">
        <f>IF('S.D.PASTE SHEET'!K1083="","",'S.D.PASTE SHEET'!K1083)</f>
        <v/>
      </c>
      <c s="50" t="str">
        <f>IF('S.D.PASTE SHEET'!L1083="","",'S.D.PASTE SHEET'!L1083)</f>
        <v/>
      </c>
      <c s="50" t="str">
        <f>IF('S.D.PASTE SHEET'!M1083="","",'S.D.PASTE SHEET'!M1083)</f>
        <v/>
      </c>
      <c s="50" t="str">
        <f>IF('S.D.PASTE SHEET'!N1083="","",'S.D.PASTE SHEET'!N1083)</f>
        <v/>
      </c>
      <c s="50" t="str">
        <f>IF('S.D.PASTE SHEET'!O1083="","",'S.D.PASTE SHEET'!O1083)</f>
        <v/>
      </c>
      <c s="50" t="str">
        <f>IF('S.D.PASTE SHEET'!P1083="","",'S.D.PASTE SHEET'!P1083)</f>
        <v/>
      </c>
      <c s="50" t="str">
        <f>IF('S.D.PASTE SHEET'!Q1083="","",'S.D.PASTE SHEET'!Q1083)</f>
        <v/>
      </c>
      <c s="50" t="str">
        <f>IF('S.D.PASTE SHEET'!R1083="","",'S.D.PASTE SHEET'!R1083)</f>
        <v/>
      </c>
      <c s="50" t="str">
        <f>IF('S.D.PASTE SHEET'!S1083="","",'S.D.PASTE SHEET'!S1083)</f>
        <v/>
      </c>
      <c s="50" t="str">
        <f>IF('S.D.PASTE SHEET'!T1083="","",'S.D.PASTE SHEET'!T1083)</f>
        <v/>
      </c>
      <c s="50" t="str">
        <f>IF('S.D.PASTE SHEET'!U1083="","",'S.D.PASTE SHEET'!U1083)</f>
        <v/>
      </c>
      <c s="50" t="str">
        <f>IF('S.D.PASTE SHEET'!V1083="","",'S.D.PASTE SHEET'!V1083)</f>
        <v/>
      </c>
      <c s="50" t="str">
        <f>IF('S.D.PASTE SHEET'!W1083="","",'S.D.PASTE SHEET'!W1083)</f>
        <v/>
      </c>
      <c s="50" t="str">
        <f>IF('S.D.PASTE SHEET'!X1083="","",'S.D.PASTE SHEET'!X1083)</f>
        <v/>
      </c>
      <c s="50" t="str">
        <f>IF('S.D.PASTE SHEET'!Y1083="","",'S.D.PASTE SHEET'!Y1083)</f>
        <v/>
      </c>
      <c s="50" t="str">
        <f>IF('S.D.PASTE SHEET'!Z1083="","",'S.D.PASTE SHEET'!Z1083)</f>
        <v/>
      </c>
      <c s="50" t="str">
        <f>IF('S.D.PASTE SHEET'!AA1083="","",'S.D.PASTE SHEET'!AA1083)</f>
        <v/>
      </c>
      <c s="50" t="str">
        <f>IF('S.D.PASTE SHEET'!AB1083="","",'S.D.PASTE SHEET'!AB1083)</f>
        <v/>
      </c>
      <c s="50" t="str">
        <f>IF('S.D.PASTE SHEET'!AC1083="","",'S.D.PASTE SHEET'!AC1083)</f>
        <v/>
      </c>
      <c s="50" t="str">
        <f>IF('S.D.PASTE SHEET'!AD1083="","",'S.D.PASTE SHEET'!AD1083)</f>
        <v/>
      </c>
      <c s="52"/>
      <c s="48" t="str">
        <f>IF(AK1083="","",IF(AK1083&gt;0,COUNT($AG$2:AG1083),""))</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IF(BC1083="","",IF(BC1083&gt;0,COUNT($AY$2:AY1083),""))</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84" spans="1:66" ht="15.75" customHeight="1">
      <c r="A1084" s="50" t="str">
        <f>IF('S.D.PASTE SHEET'!A1084="","",'S.D.PASTE SHEET'!A1084)</f>
        <v/>
      </c>
      <c s="50" t="str">
        <f>IF('S.D.PASTE SHEET'!B1084="","",'S.D.PASTE SHEET'!B1084)</f>
        <v/>
      </c>
      <c s="50" t="str">
        <f>IF('S.D.PASTE SHEET'!C1084="","",'S.D.PASTE SHEET'!C1084)</f>
        <v/>
      </c>
      <c s="51" t="str">
        <f>IF('S.D.PASTE SHEET'!D1084="","",'S.D.PASTE SHEET'!D1084)</f>
        <v/>
      </c>
      <c s="50" t="str">
        <f>IF('S.D.PASTE SHEET'!E1084="","",UPPER('S.D.PASTE SHEET'!E1084))</f>
        <v/>
      </c>
      <c s="50" t="str">
        <f>IF('S.D.PASTE SHEET'!F1084="","",'S.D.PASTE SHEET'!F1084)</f>
        <v/>
      </c>
      <c s="50" t="str">
        <f>IF('S.D.PASTE SHEET'!G1084="","",UPPER('S.D.PASTE SHEET'!G1084))</f>
        <v/>
      </c>
      <c s="50" t="str">
        <f>IF('S.D.PASTE SHEET'!H1084="","",UPPER('S.D.PASTE SHEET'!H1084))</f>
        <v/>
      </c>
      <c s="50" t="str">
        <f>IF('S.D.PASTE SHEET'!I1084="","",'S.D.PASTE SHEET'!I1084)</f>
        <v/>
      </c>
      <c s="51" t="str">
        <f>IF('S.D.PASTE SHEET'!J1084="","",'S.D.PASTE SHEET'!J1084)</f>
        <v/>
      </c>
      <c s="50" t="str">
        <f>IF('S.D.PASTE SHEET'!K1084="","",'S.D.PASTE SHEET'!K1084)</f>
        <v/>
      </c>
      <c s="50" t="str">
        <f>IF('S.D.PASTE SHEET'!L1084="","",'S.D.PASTE SHEET'!L1084)</f>
        <v/>
      </c>
      <c s="50" t="str">
        <f>IF('S.D.PASTE SHEET'!M1084="","",'S.D.PASTE SHEET'!M1084)</f>
        <v/>
      </c>
      <c s="50" t="str">
        <f>IF('S.D.PASTE SHEET'!N1084="","",'S.D.PASTE SHEET'!N1084)</f>
        <v/>
      </c>
      <c s="50" t="str">
        <f>IF('S.D.PASTE SHEET'!O1084="","",'S.D.PASTE SHEET'!O1084)</f>
        <v/>
      </c>
      <c s="50" t="str">
        <f>IF('S.D.PASTE SHEET'!P1084="","",'S.D.PASTE SHEET'!P1084)</f>
        <v/>
      </c>
      <c s="50" t="str">
        <f>IF('S.D.PASTE SHEET'!Q1084="","",'S.D.PASTE SHEET'!Q1084)</f>
        <v/>
      </c>
      <c s="50" t="str">
        <f>IF('S.D.PASTE SHEET'!R1084="","",'S.D.PASTE SHEET'!R1084)</f>
        <v/>
      </c>
      <c s="50" t="str">
        <f>IF('S.D.PASTE SHEET'!S1084="","",'S.D.PASTE SHEET'!S1084)</f>
        <v/>
      </c>
      <c s="50" t="str">
        <f>IF('S.D.PASTE SHEET'!T1084="","",'S.D.PASTE SHEET'!T1084)</f>
        <v/>
      </c>
      <c s="50" t="str">
        <f>IF('S.D.PASTE SHEET'!U1084="","",'S.D.PASTE SHEET'!U1084)</f>
        <v/>
      </c>
      <c s="50" t="str">
        <f>IF('S.D.PASTE SHEET'!V1084="","",'S.D.PASTE SHEET'!V1084)</f>
        <v/>
      </c>
      <c s="50" t="str">
        <f>IF('S.D.PASTE SHEET'!W1084="","",'S.D.PASTE SHEET'!W1084)</f>
        <v/>
      </c>
      <c s="50" t="str">
        <f>IF('S.D.PASTE SHEET'!X1084="","",'S.D.PASTE SHEET'!X1084)</f>
        <v/>
      </c>
      <c s="50" t="str">
        <f>IF('S.D.PASTE SHEET'!Y1084="","",'S.D.PASTE SHEET'!Y1084)</f>
        <v/>
      </c>
      <c s="50" t="str">
        <f>IF('S.D.PASTE SHEET'!Z1084="","",'S.D.PASTE SHEET'!Z1084)</f>
        <v/>
      </c>
      <c s="50" t="str">
        <f>IF('S.D.PASTE SHEET'!AA1084="","",'S.D.PASTE SHEET'!AA1084)</f>
        <v/>
      </c>
      <c s="50" t="str">
        <f>IF('S.D.PASTE SHEET'!AB1084="","",'S.D.PASTE SHEET'!AB1084)</f>
        <v/>
      </c>
      <c s="50" t="str">
        <f>IF('S.D.PASTE SHEET'!AC1084="","",'S.D.PASTE SHEET'!AC1084)</f>
        <v/>
      </c>
      <c s="50" t="str">
        <f>IF('S.D.PASTE SHEET'!AD1084="","",'S.D.PASTE SHEET'!AD1084)</f>
        <v/>
      </c>
      <c s="52"/>
      <c s="48" t="str">
        <f>IF(AK1084="","",IF(AK1084&gt;0,COUNT($AG$2:AG1084),""))</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IF(BC1084="","",IF(BC1084&gt;0,COUNT($AY$2:AY1084),""))</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85" spans="1:66" ht="15.75" customHeight="1">
      <c r="A1085" s="50" t="str">
        <f>IF('S.D.PASTE SHEET'!A1085="","",'S.D.PASTE SHEET'!A1085)</f>
        <v/>
      </c>
      <c s="50" t="str">
        <f>IF('S.D.PASTE SHEET'!B1085="","",'S.D.PASTE SHEET'!B1085)</f>
        <v/>
      </c>
      <c s="50" t="str">
        <f>IF('S.D.PASTE SHEET'!C1085="","",'S.D.PASTE SHEET'!C1085)</f>
        <v/>
      </c>
      <c s="51" t="str">
        <f>IF('S.D.PASTE SHEET'!D1085="","",'S.D.PASTE SHEET'!D1085)</f>
        <v/>
      </c>
      <c s="50" t="str">
        <f>IF('S.D.PASTE SHEET'!E1085="","",UPPER('S.D.PASTE SHEET'!E1085))</f>
        <v/>
      </c>
      <c s="50" t="str">
        <f>IF('S.D.PASTE SHEET'!F1085="","",'S.D.PASTE SHEET'!F1085)</f>
        <v/>
      </c>
      <c s="50" t="str">
        <f>IF('S.D.PASTE SHEET'!G1085="","",UPPER('S.D.PASTE SHEET'!G1085))</f>
        <v/>
      </c>
      <c s="50" t="str">
        <f>IF('S.D.PASTE SHEET'!H1085="","",UPPER('S.D.PASTE SHEET'!H1085))</f>
        <v/>
      </c>
      <c s="50" t="str">
        <f>IF('S.D.PASTE SHEET'!I1085="","",'S.D.PASTE SHEET'!I1085)</f>
        <v/>
      </c>
      <c s="51" t="str">
        <f>IF('S.D.PASTE SHEET'!J1085="","",'S.D.PASTE SHEET'!J1085)</f>
        <v/>
      </c>
      <c s="50" t="str">
        <f>IF('S.D.PASTE SHEET'!K1085="","",'S.D.PASTE SHEET'!K1085)</f>
        <v/>
      </c>
      <c s="50" t="str">
        <f>IF('S.D.PASTE SHEET'!L1085="","",'S.D.PASTE SHEET'!L1085)</f>
        <v/>
      </c>
      <c s="50" t="str">
        <f>IF('S.D.PASTE SHEET'!M1085="","",'S.D.PASTE SHEET'!M1085)</f>
        <v/>
      </c>
      <c s="50" t="str">
        <f>IF('S.D.PASTE SHEET'!N1085="","",'S.D.PASTE SHEET'!N1085)</f>
        <v/>
      </c>
      <c s="50" t="str">
        <f>IF('S.D.PASTE SHEET'!O1085="","",'S.D.PASTE SHEET'!O1085)</f>
        <v/>
      </c>
      <c s="50" t="str">
        <f>IF('S.D.PASTE SHEET'!P1085="","",'S.D.PASTE SHEET'!P1085)</f>
        <v/>
      </c>
      <c s="50" t="str">
        <f>IF('S.D.PASTE SHEET'!Q1085="","",'S.D.PASTE SHEET'!Q1085)</f>
        <v/>
      </c>
      <c s="50" t="str">
        <f>IF('S.D.PASTE SHEET'!R1085="","",'S.D.PASTE SHEET'!R1085)</f>
        <v/>
      </c>
      <c s="50" t="str">
        <f>IF('S.D.PASTE SHEET'!S1085="","",'S.D.PASTE SHEET'!S1085)</f>
        <v/>
      </c>
      <c s="50" t="str">
        <f>IF('S.D.PASTE SHEET'!T1085="","",'S.D.PASTE SHEET'!T1085)</f>
        <v/>
      </c>
      <c s="50" t="str">
        <f>IF('S.D.PASTE SHEET'!U1085="","",'S.D.PASTE SHEET'!U1085)</f>
        <v/>
      </c>
      <c s="50" t="str">
        <f>IF('S.D.PASTE SHEET'!V1085="","",'S.D.PASTE SHEET'!V1085)</f>
        <v/>
      </c>
      <c s="50" t="str">
        <f>IF('S.D.PASTE SHEET'!W1085="","",'S.D.PASTE SHEET'!W1085)</f>
        <v/>
      </c>
      <c s="50" t="str">
        <f>IF('S.D.PASTE SHEET'!X1085="","",'S.D.PASTE SHEET'!X1085)</f>
        <v/>
      </c>
      <c s="50" t="str">
        <f>IF('S.D.PASTE SHEET'!Y1085="","",'S.D.PASTE SHEET'!Y1085)</f>
        <v/>
      </c>
      <c s="50" t="str">
        <f>IF('S.D.PASTE SHEET'!Z1085="","",'S.D.PASTE SHEET'!Z1085)</f>
        <v/>
      </c>
      <c s="50" t="str">
        <f>IF('S.D.PASTE SHEET'!AA1085="","",'S.D.PASTE SHEET'!AA1085)</f>
        <v/>
      </c>
      <c s="50" t="str">
        <f>IF('S.D.PASTE SHEET'!AB1085="","",'S.D.PASTE SHEET'!AB1085)</f>
        <v/>
      </c>
      <c s="50" t="str">
        <f>IF('S.D.PASTE SHEET'!AC1085="","",'S.D.PASTE SHEET'!AC1085)</f>
        <v/>
      </c>
      <c s="50" t="str">
        <f>IF('S.D.PASTE SHEET'!AD1085="","",'S.D.PASTE SHEET'!AD1085)</f>
        <v/>
      </c>
      <c s="52"/>
      <c s="48" t="str">
        <f>IF(AK1085="","",IF(AK1085&gt;0,COUNT($AG$2:AG1085),""))</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IF(BC1085="","",IF(BC1085&gt;0,COUNT($AY$2:AY1085),""))</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86" spans="1:66" ht="15.75" customHeight="1">
      <c r="A1086" s="50" t="str">
        <f>IF('S.D.PASTE SHEET'!A1086="","",'S.D.PASTE SHEET'!A1086)</f>
        <v/>
      </c>
      <c s="50" t="str">
        <f>IF('S.D.PASTE SHEET'!B1086="","",'S.D.PASTE SHEET'!B1086)</f>
        <v/>
      </c>
      <c s="50" t="str">
        <f>IF('S.D.PASTE SHEET'!C1086="","",'S.D.PASTE SHEET'!C1086)</f>
        <v/>
      </c>
      <c s="51" t="str">
        <f>IF('S.D.PASTE SHEET'!D1086="","",'S.D.PASTE SHEET'!D1086)</f>
        <v/>
      </c>
      <c s="50" t="str">
        <f>IF('S.D.PASTE SHEET'!E1086="","",UPPER('S.D.PASTE SHEET'!E1086))</f>
        <v/>
      </c>
      <c s="50" t="str">
        <f>IF('S.D.PASTE SHEET'!F1086="","",'S.D.PASTE SHEET'!F1086)</f>
        <v/>
      </c>
      <c s="50" t="str">
        <f>IF('S.D.PASTE SHEET'!G1086="","",UPPER('S.D.PASTE SHEET'!G1086))</f>
        <v/>
      </c>
      <c s="50" t="str">
        <f>IF('S.D.PASTE SHEET'!H1086="","",UPPER('S.D.PASTE SHEET'!H1086))</f>
        <v/>
      </c>
      <c s="50" t="str">
        <f>IF('S.D.PASTE SHEET'!I1086="","",'S.D.PASTE SHEET'!I1086)</f>
        <v/>
      </c>
      <c s="51" t="str">
        <f>IF('S.D.PASTE SHEET'!J1086="","",'S.D.PASTE SHEET'!J1086)</f>
        <v/>
      </c>
      <c s="50" t="str">
        <f>IF('S.D.PASTE SHEET'!K1086="","",'S.D.PASTE SHEET'!K1086)</f>
        <v/>
      </c>
      <c s="50" t="str">
        <f>IF('S.D.PASTE SHEET'!L1086="","",'S.D.PASTE SHEET'!L1086)</f>
        <v/>
      </c>
      <c s="50" t="str">
        <f>IF('S.D.PASTE SHEET'!M1086="","",'S.D.PASTE SHEET'!M1086)</f>
        <v/>
      </c>
      <c s="50" t="str">
        <f>IF('S.D.PASTE SHEET'!N1086="","",'S.D.PASTE SHEET'!N1086)</f>
        <v/>
      </c>
      <c s="50" t="str">
        <f>IF('S.D.PASTE SHEET'!O1086="","",'S.D.PASTE SHEET'!O1086)</f>
        <v/>
      </c>
      <c s="50" t="str">
        <f>IF('S.D.PASTE SHEET'!P1086="","",'S.D.PASTE SHEET'!P1086)</f>
        <v/>
      </c>
      <c s="50" t="str">
        <f>IF('S.D.PASTE SHEET'!Q1086="","",'S.D.PASTE SHEET'!Q1086)</f>
        <v/>
      </c>
      <c s="50" t="str">
        <f>IF('S.D.PASTE SHEET'!R1086="","",'S.D.PASTE SHEET'!R1086)</f>
        <v/>
      </c>
      <c s="50" t="str">
        <f>IF('S.D.PASTE SHEET'!S1086="","",'S.D.PASTE SHEET'!S1086)</f>
        <v/>
      </c>
      <c s="50" t="str">
        <f>IF('S.D.PASTE SHEET'!T1086="","",'S.D.PASTE SHEET'!T1086)</f>
        <v/>
      </c>
      <c s="50" t="str">
        <f>IF('S.D.PASTE SHEET'!U1086="","",'S.D.PASTE SHEET'!U1086)</f>
        <v/>
      </c>
      <c s="50" t="str">
        <f>IF('S.D.PASTE SHEET'!V1086="","",'S.D.PASTE SHEET'!V1086)</f>
        <v/>
      </c>
      <c s="50" t="str">
        <f>IF('S.D.PASTE SHEET'!W1086="","",'S.D.PASTE SHEET'!W1086)</f>
        <v/>
      </c>
      <c s="50" t="str">
        <f>IF('S.D.PASTE SHEET'!X1086="","",'S.D.PASTE SHEET'!X1086)</f>
        <v/>
      </c>
      <c s="50" t="str">
        <f>IF('S.D.PASTE SHEET'!Y1086="","",'S.D.PASTE SHEET'!Y1086)</f>
        <v/>
      </c>
      <c s="50" t="str">
        <f>IF('S.D.PASTE SHEET'!Z1086="","",'S.D.PASTE SHEET'!Z1086)</f>
        <v/>
      </c>
      <c s="50" t="str">
        <f>IF('S.D.PASTE SHEET'!AA1086="","",'S.D.PASTE SHEET'!AA1086)</f>
        <v/>
      </c>
      <c s="50" t="str">
        <f>IF('S.D.PASTE SHEET'!AB1086="","",'S.D.PASTE SHEET'!AB1086)</f>
        <v/>
      </c>
      <c s="50" t="str">
        <f>IF('S.D.PASTE SHEET'!AC1086="","",'S.D.PASTE SHEET'!AC1086)</f>
        <v/>
      </c>
      <c s="50" t="str">
        <f>IF('S.D.PASTE SHEET'!AD1086="","",'S.D.PASTE SHEET'!AD1086)</f>
        <v/>
      </c>
      <c s="52"/>
      <c s="48" t="str">
        <f>IF(AK1086="","",IF(AK1086&gt;0,COUNT($AG$2:AG1086),""))</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IF(BC1086="","",IF(BC1086&gt;0,COUNT($AY$2:AY1086),""))</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87" spans="1:66" ht="15.75" customHeight="1">
      <c r="A1087" s="50" t="str">
        <f>IF('S.D.PASTE SHEET'!A1087="","",'S.D.PASTE SHEET'!A1087)</f>
        <v/>
      </c>
      <c s="50" t="str">
        <f>IF('S.D.PASTE SHEET'!B1087="","",'S.D.PASTE SHEET'!B1087)</f>
        <v/>
      </c>
      <c s="50" t="str">
        <f>IF('S.D.PASTE SHEET'!C1087="","",'S.D.PASTE SHEET'!C1087)</f>
        <v/>
      </c>
      <c s="51" t="str">
        <f>IF('S.D.PASTE SHEET'!D1087="","",'S.D.PASTE SHEET'!D1087)</f>
        <v/>
      </c>
      <c s="50" t="str">
        <f>IF('S.D.PASTE SHEET'!E1087="","",UPPER('S.D.PASTE SHEET'!E1087))</f>
        <v/>
      </c>
      <c s="50" t="str">
        <f>IF('S.D.PASTE SHEET'!F1087="","",'S.D.PASTE SHEET'!F1087)</f>
        <v/>
      </c>
      <c s="50" t="str">
        <f>IF('S.D.PASTE SHEET'!G1087="","",UPPER('S.D.PASTE SHEET'!G1087))</f>
        <v/>
      </c>
      <c s="50" t="str">
        <f>IF('S.D.PASTE SHEET'!H1087="","",UPPER('S.D.PASTE SHEET'!H1087))</f>
        <v/>
      </c>
      <c s="50" t="str">
        <f>IF('S.D.PASTE SHEET'!I1087="","",'S.D.PASTE SHEET'!I1087)</f>
        <v/>
      </c>
      <c s="51" t="str">
        <f>IF('S.D.PASTE SHEET'!J1087="","",'S.D.PASTE SHEET'!J1087)</f>
        <v/>
      </c>
      <c s="50" t="str">
        <f>IF('S.D.PASTE SHEET'!K1087="","",'S.D.PASTE SHEET'!K1087)</f>
        <v/>
      </c>
      <c s="50" t="str">
        <f>IF('S.D.PASTE SHEET'!L1087="","",'S.D.PASTE SHEET'!L1087)</f>
        <v/>
      </c>
      <c s="50" t="str">
        <f>IF('S.D.PASTE SHEET'!M1087="","",'S.D.PASTE SHEET'!M1087)</f>
        <v/>
      </c>
      <c s="50" t="str">
        <f>IF('S.D.PASTE SHEET'!N1087="","",'S.D.PASTE SHEET'!N1087)</f>
        <v/>
      </c>
      <c s="50" t="str">
        <f>IF('S.D.PASTE SHEET'!O1087="","",'S.D.PASTE SHEET'!O1087)</f>
        <v/>
      </c>
      <c s="50" t="str">
        <f>IF('S.D.PASTE SHEET'!P1087="","",'S.D.PASTE SHEET'!P1087)</f>
        <v/>
      </c>
      <c s="50" t="str">
        <f>IF('S.D.PASTE SHEET'!Q1087="","",'S.D.PASTE SHEET'!Q1087)</f>
        <v/>
      </c>
      <c s="50" t="str">
        <f>IF('S.D.PASTE SHEET'!R1087="","",'S.D.PASTE SHEET'!R1087)</f>
        <v/>
      </c>
      <c s="50" t="str">
        <f>IF('S.D.PASTE SHEET'!S1087="","",'S.D.PASTE SHEET'!S1087)</f>
        <v/>
      </c>
      <c s="50" t="str">
        <f>IF('S.D.PASTE SHEET'!T1087="","",'S.D.PASTE SHEET'!T1087)</f>
        <v/>
      </c>
      <c s="50" t="str">
        <f>IF('S.D.PASTE SHEET'!U1087="","",'S.D.PASTE SHEET'!U1087)</f>
        <v/>
      </c>
      <c s="50" t="str">
        <f>IF('S.D.PASTE SHEET'!V1087="","",'S.D.PASTE SHEET'!V1087)</f>
        <v/>
      </c>
      <c s="50" t="str">
        <f>IF('S.D.PASTE SHEET'!W1087="","",'S.D.PASTE SHEET'!W1087)</f>
        <v/>
      </c>
      <c s="50" t="str">
        <f>IF('S.D.PASTE SHEET'!X1087="","",'S.D.PASTE SHEET'!X1087)</f>
        <v/>
      </c>
      <c s="50" t="str">
        <f>IF('S.D.PASTE SHEET'!Y1087="","",'S.D.PASTE SHEET'!Y1087)</f>
        <v/>
      </c>
      <c s="50" t="str">
        <f>IF('S.D.PASTE SHEET'!Z1087="","",'S.D.PASTE SHEET'!Z1087)</f>
        <v/>
      </c>
      <c s="50" t="str">
        <f>IF('S.D.PASTE SHEET'!AA1087="","",'S.D.PASTE SHEET'!AA1087)</f>
        <v/>
      </c>
      <c s="50" t="str">
        <f>IF('S.D.PASTE SHEET'!AB1087="","",'S.D.PASTE SHEET'!AB1087)</f>
        <v/>
      </c>
      <c s="50" t="str">
        <f>IF('S.D.PASTE SHEET'!AC1087="","",'S.D.PASTE SHEET'!AC1087)</f>
        <v/>
      </c>
      <c s="50" t="str">
        <f>IF('S.D.PASTE SHEET'!AD1087="","",'S.D.PASTE SHEET'!AD1087)</f>
        <v/>
      </c>
      <c s="52"/>
      <c s="48" t="str">
        <f>IF(AK1087="","",IF(AK1087&gt;0,COUNT($AG$2:AG1087),""))</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IF(BC1087="","",IF(BC1087&gt;0,COUNT($AY$2:AY1087),""))</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88" spans="1:66" ht="15.75" customHeight="1">
      <c r="A1088" s="50" t="str">
        <f>IF('S.D.PASTE SHEET'!A1088="","",'S.D.PASTE SHEET'!A1088)</f>
        <v/>
      </c>
      <c s="50" t="str">
        <f>IF('S.D.PASTE SHEET'!B1088="","",'S.D.PASTE SHEET'!B1088)</f>
        <v/>
      </c>
      <c s="50" t="str">
        <f>IF('S.D.PASTE SHEET'!C1088="","",'S.D.PASTE SHEET'!C1088)</f>
        <v/>
      </c>
      <c s="51" t="str">
        <f>IF('S.D.PASTE SHEET'!D1088="","",'S.D.PASTE SHEET'!D1088)</f>
        <v/>
      </c>
      <c s="50" t="str">
        <f>IF('S.D.PASTE SHEET'!E1088="","",UPPER('S.D.PASTE SHEET'!E1088))</f>
        <v/>
      </c>
      <c s="50" t="str">
        <f>IF('S.D.PASTE SHEET'!F1088="","",'S.D.PASTE SHEET'!F1088)</f>
        <v/>
      </c>
      <c s="50" t="str">
        <f>IF('S.D.PASTE SHEET'!G1088="","",UPPER('S.D.PASTE SHEET'!G1088))</f>
        <v/>
      </c>
      <c s="50" t="str">
        <f>IF('S.D.PASTE SHEET'!H1088="","",UPPER('S.D.PASTE SHEET'!H1088))</f>
        <v/>
      </c>
      <c s="50" t="str">
        <f>IF('S.D.PASTE SHEET'!I1088="","",'S.D.PASTE SHEET'!I1088)</f>
        <v/>
      </c>
      <c s="51" t="str">
        <f>IF('S.D.PASTE SHEET'!J1088="","",'S.D.PASTE SHEET'!J1088)</f>
        <v/>
      </c>
      <c s="50" t="str">
        <f>IF('S.D.PASTE SHEET'!K1088="","",'S.D.PASTE SHEET'!K1088)</f>
        <v/>
      </c>
      <c s="50" t="str">
        <f>IF('S.D.PASTE SHEET'!L1088="","",'S.D.PASTE SHEET'!L1088)</f>
        <v/>
      </c>
      <c s="50" t="str">
        <f>IF('S.D.PASTE SHEET'!M1088="","",'S.D.PASTE SHEET'!M1088)</f>
        <v/>
      </c>
      <c s="50" t="str">
        <f>IF('S.D.PASTE SHEET'!N1088="","",'S.D.PASTE SHEET'!N1088)</f>
        <v/>
      </c>
      <c s="50" t="str">
        <f>IF('S.D.PASTE SHEET'!O1088="","",'S.D.PASTE SHEET'!O1088)</f>
        <v/>
      </c>
      <c s="50" t="str">
        <f>IF('S.D.PASTE SHEET'!P1088="","",'S.D.PASTE SHEET'!P1088)</f>
        <v/>
      </c>
      <c s="50" t="str">
        <f>IF('S.D.PASTE SHEET'!Q1088="","",'S.D.PASTE SHEET'!Q1088)</f>
        <v/>
      </c>
      <c s="50" t="str">
        <f>IF('S.D.PASTE SHEET'!R1088="","",'S.D.PASTE SHEET'!R1088)</f>
        <v/>
      </c>
      <c s="50" t="str">
        <f>IF('S.D.PASTE SHEET'!S1088="","",'S.D.PASTE SHEET'!S1088)</f>
        <v/>
      </c>
      <c s="50" t="str">
        <f>IF('S.D.PASTE SHEET'!T1088="","",'S.D.PASTE SHEET'!T1088)</f>
        <v/>
      </c>
      <c s="50" t="str">
        <f>IF('S.D.PASTE SHEET'!U1088="","",'S.D.PASTE SHEET'!U1088)</f>
        <v/>
      </c>
      <c s="50" t="str">
        <f>IF('S.D.PASTE SHEET'!V1088="","",'S.D.PASTE SHEET'!V1088)</f>
        <v/>
      </c>
      <c s="50" t="str">
        <f>IF('S.D.PASTE SHEET'!W1088="","",'S.D.PASTE SHEET'!W1088)</f>
        <v/>
      </c>
      <c s="50" t="str">
        <f>IF('S.D.PASTE SHEET'!X1088="","",'S.D.PASTE SHEET'!X1088)</f>
        <v/>
      </c>
      <c s="50" t="str">
        <f>IF('S.D.PASTE SHEET'!Y1088="","",'S.D.PASTE SHEET'!Y1088)</f>
        <v/>
      </c>
      <c s="50" t="str">
        <f>IF('S.D.PASTE SHEET'!Z1088="","",'S.D.PASTE SHEET'!Z1088)</f>
        <v/>
      </c>
      <c s="50" t="str">
        <f>IF('S.D.PASTE SHEET'!AA1088="","",'S.D.PASTE SHEET'!AA1088)</f>
        <v/>
      </c>
      <c s="50" t="str">
        <f>IF('S.D.PASTE SHEET'!AB1088="","",'S.D.PASTE SHEET'!AB1088)</f>
        <v/>
      </c>
      <c s="50" t="str">
        <f>IF('S.D.PASTE SHEET'!AC1088="","",'S.D.PASTE SHEET'!AC1088)</f>
        <v/>
      </c>
      <c s="50" t="str">
        <f>IF('S.D.PASTE SHEET'!AD1088="","",'S.D.PASTE SHEET'!AD1088)</f>
        <v/>
      </c>
      <c s="52"/>
      <c s="48" t="str">
        <f>IF(AK1088="","",IF(AK1088&gt;0,COUNT($AG$2:AG1088),""))</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IF(BC1088="","",IF(BC1088&gt;0,COUNT($AY$2:AY1088),""))</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89" spans="1:66" ht="15.75" customHeight="1">
      <c r="A1089" s="50" t="str">
        <f>IF('S.D.PASTE SHEET'!A1089="","",'S.D.PASTE SHEET'!A1089)</f>
        <v/>
      </c>
      <c s="50" t="str">
        <f>IF('S.D.PASTE SHEET'!B1089="","",'S.D.PASTE SHEET'!B1089)</f>
        <v/>
      </c>
      <c s="50" t="str">
        <f>IF('S.D.PASTE SHEET'!C1089="","",'S.D.PASTE SHEET'!C1089)</f>
        <v/>
      </c>
      <c s="51" t="str">
        <f>IF('S.D.PASTE SHEET'!D1089="","",'S.D.PASTE SHEET'!D1089)</f>
        <v/>
      </c>
      <c s="50" t="str">
        <f>IF('S.D.PASTE SHEET'!E1089="","",UPPER('S.D.PASTE SHEET'!E1089))</f>
        <v/>
      </c>
      <c s="50" t="str">
        <f>IF('S.D.PASTE SHEET'!F1089="","",'S.D.PASTE SHEET'!F1089)</f>
        <v/>
      </c>
      <c s="50" t="str">
        <f>IF('S.D.PASTE SHEET'!G1089="","",UPPER('S.D.PASTE SHEET'!G1089))</f>
        <v/>
      </c>
      <c s="50" t="str">
        <f>IF('S.D.PASTE SHEET'!H1089="","",UPPER('S.D.PASTE SHEET'!H1089))</f>
        <v/>
      </c>
      <c s="50" t="str">
        <f>IF('S.D.PASTE SHEET'!I1089="","",'S.D.PASTE SHEET'!I1089)</f>
        <v/>
      </c>
      <c s="51" t="str">
        <f>IF('S.D.PASTE SHEET'!J1089="","",'S.D.PASTE SHEET'!J1089)</f>
        <v/>
      </c>
      <c s="50" t="str">
        <f>IF('S.D.PASTE SHEET'!K1089="","",'S.D.PASTE SHEET'!K1089)</f>
        <v/>
      </c>
      <c s="50" t="str">
        <f>IF('S.D.PASTE SHEET'!L1089="","",'S.D.PASTE SHEET'!L1089)</f>
        <v/>
      </c>
      <c s="50" t="str">
        <f>IF('S.D.PASTE SHEET'!M1089="","",'S.D.PASTE SHEET'!M1089)</f>
        <v/>
      </c>
      <c s="50" t="str">
        <f>IF('S.D.PASTE SHEET'!N1089="","",'S.D.PASTE SHEET'!N1089)</f>
        <v/>
      </c>
      <c s="50" t="str">
        <f>IF('S.D.PASTE SHEET'!O1089="","",'S.D.PASTE SHEET'!O1089)</f>
        <v/>
      </c>
      <c s="50" t="str">
        <f>IF('S.D.PASTE SHEET'!P1089="","",'S.D.PASTE SHEET'!P1089)</f>
        <v/>
      </c>
      <c s="50" t="str">
        <f>IF('S.D.PASTE SHEET'!Q1089="","",'S.D.PASTE SHEET'!Q1089)</f>
        <v/>
      </c>
      <c s="50" t="str">
        <f>IF('S.D.PASTE SHEET'!R1089="","",'S.D.PASTE SHEET'!R1089)</f>
        <v/>
      </c>
      <c s="50" t="str">
        <f>IF('S.D.PASTE SHEET'!S1089="","",'S.D.PASTE SHEET'!S1089)</f>
        <v/>
      </c>
      <c s="50" t="str">
        <f>IF('S.D.PASTE SHEET'!T1089="","",'S.D.PASTE SHEET'!T1089)</f>
        <v/>
      </c>
      <c s="50" t="str">
        <f>IF('S.D.PASTE SHEET'!U1089="","",'S.D.PASTE SHEET'!U1089)</f>
        <v/>
      </c>
      <c s="50" t="str">
        <f>IF('S.D.PASTE SHEET'!V1089="","",'S.D.PASTE SHEET'!V1089)</f>
        <v/>
      </c>
      <c s="50" t="str">
        <f>IF('S.D.PASTE SHEET'!W1089="","",'S.D.PASTE SHEET'!W1089)</f>
        <v/>
      </c>
      <c s="50" t="str">
        <f>IF('S.D.PASTE SHEET'!X1089="","",'S.D.PASTE SHEET'!X1089)</f>
        <v/>
      </c>
      <c s="50" t="str">
        <f>IF('S.D.PASTE SHEET'!Y1089="","",'S.D.PASTE SHEET'!Y1089)</f>
        <v/>
      </c>
      <c s="50" t="str">
        <f>IF('S.D.PASTE SHEET'!Z1089="","",'S.D.PASTE SHEET'!Z1089)</f>
        <v/>
      </c>
      <c s="50" t="str">
        <f>IF('S.D.PASTE SHEET'!AA1089="","",'S.D.PASTE SHEET'!AA1089)</f>
        <v/>
      </c>
      <c s="50" t="str">
        <f>IF('S.D.PASTE SHEET'!AB1089="","",'S.D.PASTE SHEET'!AB1089)</f>
        <v/>
      </c>
      <c s="50" t="str">
        <f>IF('S.D.PASTE SHEET'!AC1089="","",'S.D.PASTE SHEET'!AC1089)</f>
        <v/>
      </c>
      <c s="50" t="str">
        <f>IF('S.D.PASTE SHEET'!AD1089="","",'S.D.PASTE SHEET'!AD1089)</f>
        <v/>
      </c>
      <c s="52"/>
      <c s="48" t="str">
        <f>IF(AK1089="","",IF(AK1089&gt;0,COUNT($AG$2:AG1089),""))</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IF(BC1089="","",IF(BC1089&gt;0,COUNT($AY$2:AY1089),""))</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90" spans="1:66" ht="15.75" customHeight="1">
      <c r="A1090" s="50" t="str">
        <f>IF('S.D.PASTE SHEET'!A1090="","",'S.D.PASTE SHEET'!A1090)</f>
        <v/>
      </c>
      <c s="50" t="str">
        <f>IF('S.D.PASTE SHEET'!B1090="","",'S.D.PASTE SHEET'!B1090)</f>
        <v/>
      </c>
      <c s="50" t="str">
        <f>IF('S.D.PASTE SHEET'!C1090="","",'S.D.PASTE SHEET'!C1090)</f>
        <v/>
      </c>
      <c s="51" t="str">
        <f>IF('S.D.PASTE SHEET'!D1090="","",'S.D.PASTE SHEET'!D1090)</f>
        <v/>
      </c>
      <c s="50" t="str">
        <f>IF('S.D.PASTE SHEET'!E1090="","",UPPER('S.D.PASTE SHEET'!E1090))</f>
        <v/>
      </c>
      <c s="50" t="str">
        <f>IF('S.D.PASTE SHEET'!F1090="","",'S.D.PASTE SHEET'!F1090)</f>
        <v/>
      </c>
      <c s="50" t="str">
        <f>IF('S.D.PASTE SHEET'!G1090="","",UPPER('S.D.PASTE SHEET'!G1090))</f>
        <v/>
      </c>
      <c s="50" t="str">
        <f>IF('S.D.PASTE SHEET'!H1090="","",UPPER('S.D.PASTE SHEET'!H1090))</f>
        <v/>
      </c>
      <c s="50" t="str">
        <f>IF('S.D.PASTE SHEET'!I1090="","",'S.D.PASTE SHEET'!I1090)</f>
        <v/>
      </c>
      <c s="51" t="str">
        <f>IF('S.D.PASTE SHEET'!J1090="","",'S.D.PASTE SHEET'!J1090)</f>
        <v/>
      </c>
      <c s="50" t="str">
        <f>IF('S.D.PASTE SHEET'!K1090="","",'S.D.PASTE SHEET'!K1090)</f>
        <v/>
      </c>
      <c s="50" t="str">
        <f>IF('S.D.PASTE SHEET'!L1090="","",'S.D.PASTE SHEET'!L1090)</f>
        <v/>
      </c>
      <c s="50" t="str">
        <f>IF('S.D.PASTE SHEET'!M1090="","",'S.D.PASTE SHEET'!M1090)</f>
        <v/>
      </c>
      <c s="50" t="str">
        <f>IF('S.D.PASTE SHEET'!N1090="","",'S.D.PASTE SHEET'!N1090)</f>
        <v/>
      </c>
      <c s="50" t="str">
        <f>IF('S.D.PASTE SHEET'!O1090="","",'S.D.PASTE SHEET'!O1090)</f>
        <v/>
      </c>
      <c s="50" t="str">
        <f>IF('S.D.PASTE SHEET'!P1090="","",'S.D.PASTE SHEET'!P1090)</f>
        <v/>
      </c>
      <c s="50" t="str">
        <f>IF('S.D.PASTE SHEET'!Q1090="","",'S.D.PASTE SHEET'!Q1090)</f>
        <v/>
      </c>
      <c s="50" t="str">
        <f>IF('S.D.PASTE SHEET'!R1090="","",'S.D.PASTE SHEET'!R1090)</f>
        <v/>
      </c>
      <c s="50" t="str">
        <f>IF('S.D.PASTE SHEET'!S1090="","",'S.D.PASTE SHEET'!S1090)</f>
        <v/>
      </c>
      <c s="50" t="str">
        <f>IF('S.D.PASTE SHEET'!T1090="","",'S.D.PASTE SHEET'!T1090)</f>
        <v/>
      </c>
      <c s="50" t="str">
        <f>IF('S.D.PASTE SHEET'!U1090="","",'S.D.PASTE SHEET'!U1090)</f>
        <v/>
      </c>
      <c s="50" t="str">
        <f>IF('S.D.PASTE SHEET'!V1090="","",'S.D.PASTE SHEET'!V1090)</f>
        <v/>
      </c>
      <c s="50" t="str">
        <f>IF('S.D.PASTE SHEET'!W1090="","",'S.D.PASTE SHEET'!W1090)</f>
        <v/>
      </c>
      <c s="50" t="str">
        <f>IF('S.D.PASTE SHEET'!X1090="","",'S.D.PASTE SHEET'!X1090)</f>
        <v/>
      </c>
      <c s="50" t="str">
        <f>IF('S.D.PASTE SHEET'!Y1090="","",'S.D.PASTE SHEET'!Y1090)</f>
        <v/>
      </c>
      <c s="50" t="str">
        <f>IF('S.D.PASTE SHEET'!Z1090="","",'S.D.PASTE SHEET'!Z1090)</f>
        <v/>
      </c>
      <c s="50" t="str">
        <f>IF('S.D.PASTE SHEET'!AA1090="","",'S.D.PASTE SHEET'!AA1090)</f>
        <v/>
      </c>
      <c s="50" t="str">
        <f>IF('S.D.PASTE SHEET'!AB1090="","",'S.D.PASTE SHEET'!AB1090)</f>
        <v/>
      </c>
      <c s="50" t="str">
        <f>IF('S.D.PASTE SHEET'!AC1090="","",'S.D.PASTE SHEET'!AC1090)</f>
        <v/>
      </c>
      <c s="50" t="str">
        <f>IF('S.D.PASTE SHEET'!AD1090="","",'S.D.PASTE SHEET'!AD1090)</f>
        <v/>
      </c>
      <c s="52"/>
      <c s="48" t="str">
        <f>IF(AK1090="","",IF(AK1090&gt;0,COUNT($AG$2:AG1090),""))</f>
        <v/>
      </c>
      <c s="53" t="str">
        <f t="shared" si="513"/>
        <v/>
      </c>
      <c s="53" t="str">
        <f t="shared" si="514"/>
        <v/>
      </c>
      <c s="53" t="str">
        <f t="shared" si="515"/>
        <v/>
      </c>
      <c s="51" t="str">
        <f t="shared" si="516"/>
        <v/>
      </c>
      <c s="53" t="str">
        <f t="shared" si="517"/>
        <v/>
      </c>
      <c s="53" t="str">
        <f t="shared" si="518"/>
        <v/>
      </c>
      <c s="53" t="str">
        <f t="shared" si="519"/>
        <v/>
      </c>
      <c s="53" t="str">
        <f t="shared" si="520"/>
        <v/>
      </c>
      <c s="53" t="str">
        <f t="shared" si="521"/>
        <v/>
      </c>
      <c s="51" t="str">
        <f t="shared" si="522"/>
        <v/>
      </c>
      <c s="53" t="str">
        <f t="shared" si="523"/>
        <v/>
      </c>
      <c s="53" t="str">
        <f t="shared" si="524"/>
        <v/>
      </c>
      <c s="53" t="str">
        <f t="shared" si="525"/>
        <v/>
      </c>
      <c s="53" t="str">
        <f t="shared" si="526"/>
        <v/>
      </c>
      <c s="53" t="str">
        <f t="shared" si="527"/>
        <v/>
      </c>
      <c s="53" t="str">
        <f t="shared" si="528"/>
        <v/>
      </c>
      <c s="48"/>
      <c s="48" t="str">
        <f>IF(BC1090="","",IF(BC1090&gt;0,COUNT($AY$2:AY1090),""))</f>
        <v/>
      </c>
      <c s="54" t="str">
        <f t="shared" si="529"/>
        <v/>
      </c>
      <c s="54" t="str">
        <f t="shared" si="530"/>
        <v/>
      </c>
      <c s="54" t="str">
        <f t="shared" si="531"/>
        <v/>
      </c>
      <c s="51" t="str">
        <f t="shared" si="532"/>
        <v/>
      </c>
      <c s="54" t="str">
        <f t="shared" si="533"/>
        <v/>
      </c>
      <c s="54" t="str">
        <f t="shared" si="534"/>
        <v/>
      </c>
      <c s="54" t="str">
        <f t="shared" si="535"/>
        <v/>
      </c>
      <c s="54" t="str">
        <f t="shared" si="536"/>
        <v/>
      </c>
      <c s="54" t="str">
        <f t="shared" si="537"/>
        <v/>
      </c>
      <c s="51" t="str">
        <f t="shared" si="538"/>
        <v/>
      </c>
      <c s="54" t="str">
        <f t="shared" si="539"/>
        <v/>
      </c>
      <c s="54" t="str">
        <f t="shared" si="540"/>
        <v/>
      </c>
      <c s="54" t="str">
        <f t="shared" si="541"/>
        <v/>
      </c>
      <c s="54" t="str">
        <f t="shared" si="542"/>
        <v/>
      </c>
      <c s="54" t="str">
        <f t="shared" si="543"/>
        <v/>
      </c>
      <c s="54" t="str">
        <f t="shared" si="544"/>
        <v/>
      </c>
    </row>
    <row r="1091" spans="1:66" ht="15.75" customHeight="1">
      <c r="A1091" s="50" t="str">
        <f>IF('S.D.PASTE SHEET'!A1091="","",'S.D.PASTE SHEET'!A1091)</f>
        <v/>
      </c>
      <c s="50" t="str">
        <f>IF('S.D.PASTE SHEET'!B1091="","",'S.D.PASTE SHEET'!B1091)</f>
        <v/>
      </c>
      <c s="50" t="str">
        <f>IF('S.D.PASTE SHEET'!C1091="","",'S.D.PASTE SHEET'!C1091)</f>
        <v/>
      </c>
      <c s="51" t="str">
        <f>IF('S.D.PASTE SHEET'!D1091="","",'S.D.PASTE SHEET'!D1091)</f>
        <v/>
      </c>
      <c s="50" t="str">
        <f>IF('S.D.PASTE SHEET'!E1091="","",UPPER('S.D.PASTE SHEET'!E1091))</f>
        <v/>
      </c>
      <c s="50" t="str">
        <f>IF('S.D.PASTE SHEET'!F1091="","",'S.D.PASTE SHEET'!F1091)</f>
        <v/>
      </c>
      <c s="50" t="str">
        <f>IF('S.D.PASTE SHEET'!G1091="","",UPPER('S.D.PASTE SHEET'!G1091))</f>
        <v/>
      </c>
      <c s="50" t="str">
        <f>IF('S.D.PASTE SHEET'!H1091="","",UPPER('S.D.PASTE SHEET'!H1091))</f>
        <v/>
      </c>
      <c s="50" t="str">
        <f>IF('S.D.PASTE SHEET'!I1091="","",'S.D.PASTE SHEET'!I1091)</f>
        <v/>
      </c>
      <c s="51" t="str">
        <f>IF('S.D.PASTE SHEET'!J1091="","",'S.D.PASTE SHEET'!J1091)</f>
        <v/>
      </c>
      <c s="50" t="str">
        <f>IF('S.D.PASTE SHEET'!K1091="","",'S.D.PASTE SHEET'!K1091)</f>
        <v/>
      </c>
      <c s="50" t="str">
        <f>IF('S.D.PASTE SHEET'!L1091="","",'S.D.PASTE SHEET'!L1091)</f>
        <v/>
      </c>
      <c s="50" t="str">
        <f>IF('S.D.PASTE SHEET'!M1091="","",'S.D.PASTE SHEET'!M1091)</f>
        <v/>
      </c>
      <c s="50" t="str">
        <f>IF('S.D.PASTE SHEET'!N1091="","",'S.D.PASTE SHEET'!N1091)</f>
        <v/>
      </c>
      <c s="50" t="str">
        <f>IF('S.D.PASTE SHEET'!O1091="","",'S.D.PASTE SHEET'!O1091)</f>
        <v/>
      </c>
      <c s="50" t="str">
        <f>IF('S.D.PASTE SHEET'!P1091="","",'S.D.PASTE SHEET'!P1091)</f>
        <v/>
      </c>
      <c s="50" t="str">
        <f>IF('S.D.PASTE SHEET'!Q1091="","",'S.D.PASTE SHEET'!Q1091)</f>
        <v/>
      </c>
      <c s="50" t="str">
        <f>IF('S.D.PASTE SHEET'!R1091="","",'S.D.PASTE SHEET'!R1091)</f>
        <v/>
      </c>
      <c s="50" t="str">
        <f>IF('S.D.PASTE SHEET'!S1091="","",'S.D.PASTE SHEET'!S1091)</f>
        <v/>
      </c>
      <c s="50" t="str">
        <f>IF('S.D.PASTE SHEET'!T1091="","",'S.D.PASTE SHEET'!T1091)</f>
        <v/>
      </c>
      <c s="50" t="str">
        <f>IF('S.D.PASTE SHEET'!U1091="","",'S.D.PASTE SHEET'!U1091)</f>
        <v/>
      </c>
      <c s="50" t="str">
        <f>IF('S.D.PASTE SHEET'!V1091="","",'S.D.PASTE SHEET'!V1091)</f>
        <v/>
      </c>
      <c s="50" t="str">
        <f>IF('S.D.PASTE SHEET'!W1091="","",'S.D.PASTE SHEET'!W1091)</f>
        <v/>
      </c>
      <c s="50" t="str">
        <f>IF('S.D.PASTE SHEET'!X1091="","",'S.D.PASTE SHEET'!X1091)</f>
        <v/>
      </c>
      <c s="50" t="str">
        <f>IF('S.D.PASTE SHEET'!Y1091="","",'S.D.PASTE SHEET'!Y1091)</f>
        <v/>
      </c>
      <c s="50" t="str">
        <f>IF('S.D.PASTE SHEET'!Z1091="","",'S.D.PASTE SHEET'!Z1091)</f>
        <v/>
      </c>
      <c s="50" t="str">
        <f>IF('S.D.PASTE SHEET'!AA1091="","",'S.D.PASTE SHEET'!AA1091)</f>
        <v/>
      </c>
      <c s="50" t="str">
        <f>IF('S.D.PASTE SHEET'!AB1091="","",'S.D.PASTE SHEET'!AB1091)</f>
        <v/>
      </c>
      <c s="50" t="str">
        <f>IF('S.D.PASTE SHEET'!AC1091="","",'S.D.PASTE SHEET'!AC1091)</f>
        <v/>
      </c>
      <c s="50" t="str">
        <f>IF('S.D.PASTE SHEET'!AD1091="","",'S.D.PASTE SHEET'!AD1091)</f>
        <v/>
      </c>
      <c s="52"/>
      <c s="48" t="str">
        <f>IF(AK1091="","",IF(AK1091&gt;0,COUNT($AG$2:AG1091),""))</f>
        <v/>
      </c>
      <c s="53" t="str">
        <f t="shared" si="545" ref="AG1091:AG1154">IF(AND($AJ$1=12,$A1091=12),$A1091,"")</f>
        <v/>
      </c>
      <c s="53" t="str">
        <f t="shared" si="546" ref="AH1091:AH1154">IF(AND($AJ$1=12,$A1091=12),$B1091,"")</f>
        <v/>
      </c>
      <c s="53" t="str">
        <f t="shared" si="547" ref="AI1091:AI1154">IF(AND($AJ$1=12,$A1091=12),C1091,"")</f>
        <v/>
      </c>
      <c s="51" t="str">
        <f t="shared" si="548" ref="AJ1091:AJ1154">IF(AND($AJ$1=12,$A1091=12),$D1091,"")</f>
        <v/>
      </c>
      <c s="53" t="str">
        <f t="shared" si="549" ref="AK1091:AK1154">IF(AND($AJ$1=12,$A1091=12),$E1091,"")</f>
        <v/>
      </c>
      <c s="53" t="str">
        <f t="shared" si="550" ref="AL1091:AL1154">IF(AND($AJ$1=12,$A1091=12),$F1091,"")</f>
        <v/>
      </c>
      <c s="53" t="str">
        <f t="shared" si="551" ref="AM1091:AM1154">IF(AND($AJ$1=12,$A1091=12),$G1091,"")</f>
        <v/>
      </c>
      <c s="53" t="str">
        <f t="shared" si="552" ref="AN1091:AN1154">IF(AND($AJ$1=12,$A1091=12),$H1091,"")</f>
        <v/>
      </c>
      <c s="53" t="str">
        <f t="shared" si="553" ref="AO1091:AO1154">IF(AND($AJ$1=12,$A1091=12),$I1091,"")</f>
        <v/>
      </c>
      <c s="51" t="str">
        <f t="shared" si="554" ref="AP1091:AP1154">IF(AND($AJ$1=12,$A1091=12),$J1091,"")</f>
        <v/>
      </c>
      <c s="53" t="str">
        <f t="shared" si="555" ref="AQ1091:AQ1154">IF(AND($AJ$1=12,$A1091=12),$K1091,"")</f>
        <v/>
      </c>
      <c s="53" t="str">
        <f t="shared" si="556" ref="AR1091:AR1154">IF(AND($AJ$1=12,$A1091=12),$L1091,"")</f>
        <v/>
      </c>
      <c s="53" t="str">
        <f t="shared" si="557" ref="AS1091:AS1154">IF(AND($AJ$1=12,$A1091=12),$M1091,"")</f>
        <v/>
      </c>
      <c s="53" t="str">
        <f t="shared" si="558" ref="AT1091:AT1154">IF(AND($AJ$1=12,$A1091=12),$N1091,"")</f>
        <v/>
      </c>
      <c s="53" t="str">
        <f t="shared" si="559" ref="AU1091:AU1154">IF(AND($AJ$1=12,$A1091=12),$O1091,"")</f>
        <v/>
      </c>
      <c s="53" t="str">
        <f t="shared" si="560" ref="AV1091:AV1154">IF(AND($AJ$1=12,$A1091=12),$P1091,"")</f>
        <v/>
      </c>
      <c s="48"/>
      <c s="48" t="str">
        <f>IF(BC1091="","",IF(BC1091&gt;0,COUNT($AY$2:AY1091),""))</f>
        <v/>
      </c>
      <c s="54" t="str">
        <f t="shared" si="561" ref="AY1091:AY1154">IF(AND($BB$1=12,$A1091=12,$BC$1=$B1091),$A1091,"")</f>
        <v/>
      </c>
      <c s="54" t="str">
        <f t="shared" si="562" ref="AZ1091:AZ1154">IF(AND($BB$1=12,$A1091=12,$BC$1=$B1091),$B1091,"")</f>
        <v/>
      </c>
      <c s="54" t="str">
        <f t="shared" si="563" ref="BA1091:BA1154">IF(AND($BB$1=12,$A1091=12,$BC$1=$B1091),$C1091,"")</f>
        <v/>
      </c>
      <c s="51" t="str">
        <f t="shared" si="564" ref="BB1091:BB1154">IF(AND($BB$1=12,$A1091=12,$BC$1=$B1091),$D1091,"")</f>
        <v/>
      </c>
      <c s="54" t="str">
        <f t="shared" si="565" ref="BC1091:BC1154">IF(AND($BB$1=12,$A1091=12,$BC$1=$B1091),$E1091,"")</f>
        <v/>
      </c>
      <c s="54" t="str">
        <f t="shared" si="566" ref="BD1091:BD1154">IF(AND($BB$1=12,$A1091=12,$BC$1=$B1091),$F1091,"")</f>
        <v/>
      </c>
      <c s="54" t="str">
        <f t="shared" si="567" ref="BE1091:BE1154">IF(AND($BB$1=12,$A1091=12,$BC$1=$B1091),$G1091,"")</f>
        <v/>
      </c>
      <c s="54" t="str">
        <f t="shared" si="568" ref="BF1091:BF1154">IF(AND($BB$1=12,$A1091=12,$BC$1=$B1091),$H1091,"")</f>
        <v/>
      </c>
      <c s="54" t="str">
        <f t="shared" si="569" ref="BG1091:BG1154">IF(AND($BB$1=12,$A1091=12,$BC$1=$B1091),$I1091,"")</f>
        <v/>
      </c>
      <c s="51" t="str">
        <f t="shared" si="570" ref="BH1091:BH1154">IF(AND($BB$1=12,$A1091=12,$BC$1=$B1091),$J1091,"")</f>
        <v/>
      </c>
      <c s="54" t="str">
        <f t="shared" si="571" ref="BI1091:BI1154">IF(AND($BB$1=12,$A1091=12,$BC$1=$B1091),$K1091,"")</f>
        <v/>
      </c>
      <c s="54" t="str">
        <f t="shared" si="572" ref="BJ1091:BJ1154">IF(AND($BB$1=12,$A1091=12,$BC$1=$B1091),$L1091,"")</f>
        <v/>
      </c>
      <c s="54" t="str">
        <f t="shared" si="573" ref="BK1091:BK1154">IF(AND($BB$1=12,$A1091=12,$BC$1=$B1091),$M1091,"")</f>
        <v/>
      </c>
      <c s="54" t="str">
        <f t="shared" si="574" ref="BL1091:BL1154">IF(AND($BB$1=12,$A1091=12,$BC$1=$B1091),$N1091,"")</f>
        <v/>
      </c>
      <c s="54" t="str">
        <f t="shared" si="575" ref="BM1091:BM1154">IF(AND($BB$1=12,$A1091=12,$BC$1=$B1091),$O1091,"")</f>
        <v/>
      </c>
      <c s="54" t="str">
        <f t="shared" si="576" ref="BN1091:BN1154">IF(AND($BB$1=12,$A1091=12,$BC$1=$B1091),$P1091,"")</f>
        <v/>
      </c>
    </row>
    <row r="1092" spans="1:66" ht="15.75" customHeight="1">
      <c r="A1092" s="50" t="str">
        <f>IF('S.D.PASTE SHEET'!A1092="","",'S.D.PASTE SHEET'!A1092)</f>
        <v/>
      </c>
      <c s="50" t="str">
        <f>IF('S.D.PASTE SHEET'!B1092="","",'S.D.PASTE SHEET'!B1092)</f>
        <v/>
      </c>
      <c s="50" t="str">
        <f>IF('S.D.PASTE SHEET'!C1092="","",'S.D.PASTE SHEET'!C1092)</f>
        <v/>
      </c>
      <c s="51" t="str">
        <f>IF('S.D.PASTE SHEET'!D1092="","",'S.D.PASTE SHEET'!D1092)</f>
        <v/>
      </c>
      <c s="50" t="str">
        <f>IF('S.D.PASTE SHEET'!E1092="","",UPPER('S.D.PASTE SHEET'!E1092))</f>
        <v/>
      </c>
      <c s="50" t="str">
        <f>IF('S.D.PASTE SHEET'!F1092="","",'S.D.PASTE SHEET'!F1092)</f>
        <v/>
      </c>
      <c s="50" t="str">
        <f>IF('S.D.PASTE SHEET'!G1092="","",UPPER('S.D.PASTE SHEET'!G1092))</f>
        <v/>
      </c>
      <c s="50" t="str">
        <f>IF('S.D.PASTE SHEET'!H1092="","",UPPER('S.D.PASTE SHEET'!H1092))</f>
        <v/>
      </c>
      <c s="50" t="str">
        <f>IF('S.D.PASTE SHEET'!I1092="","",'S.D.PASTE SHEET'!I1092)</f>
        <v/>
      </c>
      <c s="51" t="str">
        <f>IF('S.D.PASTE SHEET'!J1092="","",'S.D.PASTE SHEET'!J1092)</f>
        <v/>
      </c>
      <c s="50" t="str">
        <f>IF('S.D.PASTE SHEET'!K1092="","",'S.D.PASTE SHEET'!K1092)</f>
        <v/>
      </c>
      <c s="50" t="str">
        <f>IF('S.D.PASTE SHEET'!L1092="","",'S.D.PASTE SHEET'!L1092)</f>
        <v/>
      </c>
      <c s="50" t="str">
        <f>IF('S.D.PASTE SHEET'!M1092="","",'S.D.PASTE SHEET'!M1092)</f>
        <v/>
      </c>
      <c s="50" t="str">
        <f>IF('S.D.PASTE SHEET'!N1092="","",'S.D.PASTE SHEET'!N1092)</f>
        <v/>
      </c>
      <c s="50" t="str">
        <f>IF('S.D.PASTE SHEET'!O1092="","",'S.D.PASTE SHEET'!O1092)</f>
        <v/>
      </c>
      <c s="50" t="str">
        <f>IF('S.D.PASTE SHEET'!P1092="","",'S.D.PASTE SHEET'!P1092)</f>
        <v/>
      </c>
      <c s="50" t="str">
        <f>IF('S.D.PASTE SHEET'!Q1092="","",'S.D.PASTE SHEET'!Q1092)</f>
        <v/>
      </c>
      <c s="50" t="str">
        <f>IF('S.D.PASTE SHEET'!R1092="","",'S.D.PASTE SHEET'!R1092)</f>
        <v/>
      </c>
      <c s="50" t="str">
        <f>IF('S.D.PASTE SHEET'!S1092="","",'S.D.PASTE SHEET'!S1092)</f>
        <v/>
      </c>
      <c s="50" t="str">
        <f>IF('S.D.PASTE SHEET'!T1092="","",'S.D.PASTE SHEET'!T1092)</f>
        <v/>
      </c>
      <c s="50" t="str">
        <f>IF('S.D.PASTE SHEET'!U1092="","",'S.D.PASTE SHEET'!U1092)</f>
        <v/>
      </c>
      <c s="50" t="str">
        <f>IF('S.D.PASTE SHEET'!V1092="","",'S.D.PASTE SHEET'!V1092)</f>
        <v/>
      </c>
      <c s="50" t="str">
        <f>IF('S.D.PASTE SHEET'!W1092="","",'S.D.PASTE SHEET'!W1092)</f>
        <v/>
      </c>
      <c s="50" t="str">
        <f>IF('S.D.PASTE SHEET'!X1092="","",'S.D.PASTE SHEET'!X1092)</f>
        <v/>
      </c>
      <c s="50" t="str">
        <f>IF('S.D.PASTE SHEET'!Y1092="","",'S.D.PASTE SHEET'!Y1092)</f>
        <v/>
      </c>
      <c s="50" t="str">
        <f>IF('S.D.PASTE SHEET'!Z1092="","",'S.D.PASTE SHEET'!Z1092)</f>
        <v/>
      </c>
      <c s="50" t="str">
        <f>IF('S.D.PASTE SHEET'!AA1092="","",'S.D.PASTE SHEET'!AA1092)</f>
        <v/>
      </c>
      <c s="50" t="str">
        <f>IF('S.D.PASTE SHEET'!AB1092="","",'S.D.PASTE SHEET'!AB1092)</f>
        <v/>
      </c>
      <c s="50" t="str">
        <f>IF('S.D.PASTE SHEET'!AC1092="","",'S.D.PASTE SHEET'!AC1092)</f>
        <v/>
      </c>
      <c s="50" t="str">
        <f>IF('S.D.PASTE SHEET'!AD1092="","",'S.D.PASTE SHEET'!AD1092)</f>
        <v/>
      </c>
      <c s="52"/>
      <c s="48" t="str">
        <f>IF(AK1092="","",IF(AK1092&gt;0,COUNT($AG$2:AG1092),""))</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IF(BC1092="","",IF(BC1092&gt;0,COUNT($AY$2:AY1092),""))</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093" spans="1:66" ht="15.75" customHeight="1">
      <c r="A1093" s="50" t="str">
        <f>IF('S.D.PASTE SHEET'!A1093="","",'S.D.PASTE SHEET'!A1093)</f>
        <v/>
      </c>
      <c s="50" t="str">
        <f>IF('S.D.PASTE SHEET'!B1093="","",'S.D.PASTE SHEET'!B1093)</f>
        <v/>
      </c>
      <c s="50" t="str">
        <f>IF('S.D.PASTE SHEET'!C1093="","",'S.D.PASTE SHEET'!C1093)</f>
        <v/>
      </c>
      <c s="51" t="str">
        <f>IF('S.D.PASTE SHEET'!D1093="","",'S.D.PASTE SHEET'!D1093)</f>
        <v/>
      </c>
      <c s="50" t="str">
        <f>IF('S.D.PASTE SHEET'!E1093="","",UPPER('S.D.PASTE SHEET'!E1093))</f>
        <v/>
      </c>
      <c s="50" t="str">
        <f>IF('S.D.PASTE SHEET'!F1093="","",'S.D.PASTE SHEET'!F1093)</f>
        <v/>
      </c>
      <c s="50" t="str">
        <f>IF('S.D.PASTE SHEET'!G1093="","",UPPER('S.D.PASTE SHEET'!G1093))</f>
        <v/>
      </c>
      <c s="50" t="str">
        <f>IF('S.D.PASTE SHEET'!H1093="","",UPPER('S.D.PASTE SHEET'!H1093))</f>
        <v/>
      </c>
      <c s="50" t="str">
        <f>IF('S.D.PASTE SHEET'!I1093="","",'S.D.PASTE SHEET'!I1093)</f>
        <v/>
      </c>
      <c s="51" t="str">
        <f>IF('S.D.PASTE SHEET'!J1093="","",'S.D.PASTE SHEET'!J1093)</f>
        <v/>
      </c>
      <c s="50" t="str">
        <f>IF('S.D.PASTE SHEET'!K1093="","",'S.D.PASTE SHEET'!K1093)</f>
        <v/>
      </c>
      <c s="50" t="str">
        <f>IF('S.D.PASTE SHEET'!L1093="","",'S.D.PASTE SHEET'!L1093)</f>
        <v/>
      </c>
      <c s="50" t="str">
        <f>IF('S.D.PASTE SHEET'!M1093="","",'S.D.PASTE SHEET'!M1093)</f>
        <v/>
      </c>
      <c s="50" t="str">
        <f>IF('S.D.PASTE SHEET'!N1093="","",'S.D.PASTE SHEET'!N1093)</f>
        <v/>
      </c>
      <c s="50" t="str">
        <f>IF('S.D.PASTE SHEET'!O1093="","",'S.D.PASTE SHEET'!O1093)</f>
        <v/>
      </c>
      <c s="50" t="str">
        <f>IF('S.D.PASTE SHEET'!P1093="","",'S.D.PASTE SHEET'!P1093)</f>
        <v/>
      </c>
      <c s="50" t="str">
        <f>IF('S.D.PASTE SHEET'!Q1093="","",'S.D.PASTE SHEET'!Q1093)</f>
        <v/>
      </c>
      <c s="50" t="str">
        <f>IF('S.D.PASTE SHEET'!R1093="","",'S.D.PASTE SHEET'!R1093)</f>
        <v/>
      </c>
      <c s="50" t="str">
        <f>IF('S.D.PASTE SHEET'!S1093="","",'S.D.PASTE SHEET'!S1093)</f>
        <v/>
      </c>
      <c s="50" t="str">
        <f>IF('S.D.PASTE SHEET'!T1093="","",'S.D.PASTE SHEET'!T1093)</f>
        <v/>
      </c>
      <c s="50" t="str">
        <f>IF('S.D.PASTE SHEET'!U1093="","",'S.D.PASTE SHEET'!U1093)</f>
        <v/>
      </c>
      <c s="50" t="str">
        <f>IF('S.D.PASTE SHEET'!V1093="","",'S.D.PASTE SHEET'!V1093)</f>
        <v/>
      </c>
      <c s="50" t="str">
        <f>IF('S.D.PASTE SHEET'!W1093="","",'S.D.PASTE SHEET'!W1093)</f>
        <v/>
      </c>
      <c s="50" t="str">
        <f>IF('S.D.PASTE SHEET'!X1093="","",'S.D.PASTE SHEET'!X1093)</f>
        <v/>
      </c>
      <c s="50" t="str">
        <f>IF('S.D.PASTE SHEET'!Y1093="","",'S.D.PASTE SHEET'!Y1093)</f>
        <v/>
      </c>
      <c s="50" t="str">
        <f>IF('S.D.PASTE SHEET'!Z1093="","",'S.D.PASTE SHEET'!Z1093)</f>
        <v/>
      </c>
      <c s="50" t="str">
        <f>IF('S.D.PASTE SHEET'!AA1093="","",'S.D.PASTE SHEET'!AA1093)</f>
        <v/>
      </c>
      <c s="50" t="str">
        <f>IF('S.D.PASTE SHEET'!AB1093="","",'S.D.PASTE SHEET'!AB1093)</f>
        <v/>
      </c>
      <c s="50" t="str">
        <f>IF('S.D.PASTE SHEET'!AC1093="","",'S.D.PASTE SHEET'!AC1093)</f>
        <v/>
      </c>
      <c s="50" t="str">
        <f>IF('S.D.PASTE SHEET'!AD1093="","",'S.D.PASTE SHEET'!AD1093)</f>
        <v/>
      </c>
      <c s="52"/>
      <c s="48" t="str">
        <f>IF(AK1093="","",IF(AK1093&gt;0,COUNT($AG$2:AG1093),""))</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IF(BC1093="","",IF(BC1093&gt;0,COUNT($AY$2:AY1093),""))</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094" spans="1:66" ht="15.75" customHeight="1">
      <c r="A1094" s="50" t="str">
        <f>IF('S.D.PASTE SHEET'!A1094="","",'S.D.PASTE SHEET'!A1094)</f>
        <v/>
      </c>
      <c s="50" t="str">
        <f>IF('S.D.PASTE SHEET'!B1094="","",'S.D.PASTE SHEET'!B1094)</f>
        <v/>
      </c>
      <c s="50" t="str">
        <f>IF('S.D.PASTE SHEET'!C1094="","",'S.D.PASTE SHEET'!C1094)</f>
        <v/>
      </c>
      <c s="51" t="str">
        <f>IF('S.D.PASTE SHEET'!D1094="","",'S.D.PASTE SHEET'!D1094)</f>
        <v/>
      </c>
      <c s="50" t="str">
        <f>IF('S.D.PASTE SHEET'!E1094="","",UPPER('S.D.PASTE SHEET'!E1094))</f>
        <v/>
      </c>
      <c s="50" t="str">
        <f>IF('S.D.PASTE SHEET'!F1094="","",'S.D.PASTE SHEET'!F1094)</f>
        <v/>
      </c>
      <c s="50" t="str">
        <f>IF('S.D.PASTE SHEET'!G1094="","",UPPER('S.D.PASTE SHEET'!G1094))</f>
        <v/>
      </c>
      <c s="50" t="str">
        <f>IF('S.D.PASTE SHEET'!H1094="","",UPPER('S.D.PASTE SHEET'!H1094))</f>
        <v/>
      </c>
      <c s="50" t="str">
        <f>IF('S.D.PASTE SHEET'!I1094="","",'S.D.PASTE SHEET'!I1094)</f>
        <v/>
      </c>
      <c s="51" t="str">
        <f>IF('S.D.PASTE SHEET'!J1094="","",'S.D.PASTE SHEET'!J1094)</f>
        <v/>
      </c>
      <c s="50" t="str">
        <f>IF('S.D.PASTE SHEET'!K1094="","",'S.D.PASTE SHEET'!K1094)</f>
        <v/>
      </c>
      <c s="50" t="str">
        <f>IF('S.D.PASTE SHEET'!L1094="","",'S.D.PASTE SHEET'!L1094)</f>
        <v/>
      </c>
      <c s="50" t="str">
        <f>IF('S.D.PASTE SHEET'!M1094="","",'S.D.PASTE SHEET'!M1094)</f>
        <v/>
      </c>
      <c s="50" t="str">
        <f>IF('S.D.PASTE SHEET'!N1094="","",'S.D.PASTE SHEET'!N1094)</f>
        <v/>
      </c>
      <c s="50" t="str">
        <f>IF('S.D.PASTE SHEET'!O1094="","",'S.D.PASTE SHEET'!O1094)</f>
        <v/>
      </c>
      <c s="50" t="str">
        <f>IF('S.D.PASTE SHEET'!P1094="","",'S.D.PASTE SHEET'!P1094)</f>
        <v/>
      </c>
      <c s="50" t="str">
        <f>IF('S.D.PASTE SHEET'!Q1094="","",'S.D.PASTE SHEET'!Q1094)</f>
        <v/>
      </c>
      <c s="50" t="str">
        <f>IF('S.D.PASTE SHEET'!R1094="","",'S.D.PASTE SHEET'!R1094)</f>
        <v/>
      </c>
      <c s="50" t="str">
        <f>IF('S.D.PASTE SHEET'!S1094="","",'S.D.PASTE SHEET'!S1094)</f>
        <v/>
      </c>
      <c s="50" t="str">
        <f>IF('S.D.PASTE SHEET'!T1094="","",'S.D.PASTE SHEET'!T1094)</f>
        <v/>
      </c>
      <c s="50" t="str">
        <f>IF('S.D.PASTE SHEET'!U1094="","",'S.D.PASTE SHEET'!U1094)</f>
        <v/>
      </c>
      <c s="50" t="str">
        <f>IF('S.D.PASTE SHEET'!V1094="","",'S.D.PASTE SHEET'!V1094)</f>
        <v/>
      </c>
      <c s="50" t="str">
        <f>IF('S.D.PASTE SHEET'!W1094="","",'S.D.PASTE SHEET'!W1094)</f>
        <v/>
      </c>
      <c s="50" t="str">
        <f>IF('S.D.PASTE SHEET'!X1094="","",'S.D.PASTE SHEET'!X1094)</f>
        <v/>
      </c>
      <c s="50" t="str">
        <f>IF('S.D.PASTE SHEET'!Y1094="","",'S.D.PASTE SHEET'!Y1094)</f>
        <v/>
      </c>
      <c s="50" t="str">
        <f>IF('S.D.PASTE SHEET'!Z1094="","",'S.D.PASTE SHEET'!Z1094)</f>
        <v/>
      </c>
      <c s="50" t="str">
        <f>IF('S.D.PASTE SHEET'!AA1094="","",'S.D.PASTE SHEET'!AA1094)</f>
        <v/>
      </c>
      <c s="50" t="str">
        <f>IF('S.D.PASTE SHEET'!AB1094="","",'S.D.PASTE SHEET'!AB1094)</f>
        <v/>
      </c>
      <c s="50" t="str">
        <f>IF('S.D.PASTE SHEET'!AC1094="","",'S.D.PASTE SHEET'!AC1094)</f>
        <v/>
      </c>
      <c s="50" t="str">
        <f>IF('S.D.PASTE SHEET'!AD1094="","",'S.D.PASTE SHEET'!AD1094)</f>
        <v/>
      </c>
      <c s="52"/>
      <c s="48" t="str">
        <f>IF(AK1094="","",IF(AK1094&gt;0,COUNT($AG$2:AG1094),""))</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IF(BC1094="","",IF(BC1094&gt;0,COUNT($AY$2:AY1094),""))</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095" spans="1:66" ht="15.75" customHeight="1">
      <c r="A1095" s="50" t="str">
        <f>IF('S.D.PASTE SHEET'!A1095="","",'S.D.PASTE SHEET'!A1095)</f>
        <v/>
      </c>
      <c s="50" t="str">
        <f>IF('S.D.PASTE SHEET'!B1095="","",'S.D.PASTE SHEET'!B1095)</f>
        <v/>
      </c>
      <c s="50" t="str">
        <f>IF('S.D.PASTE SHEET'!C1095="","",'S.D.PASTE SHEET'!C1095)</f>
        <v/>
      </c>
      <c s="51" t="str">
        <f>IF('S.D.PASTE SHEET'!D1095="","",'S.D.PASTE SHEET'!D1095)</f>
        <v/>
      </c>
      <c s="50" t="str">
        <f>IF('S.D.PASTE SHEET'!E1095="","",UPPER('S.D.PASTE SHEET'!E1095))</f>
        <v/>
      </c>
      <c s="50" t="str">
        <f>IF('S.D.PASTE SHEET'!F1095="","",'S.D.PASTE SHEET'!F1095)</f>
        <v/>
      </c>
      <c s="50" t="str">
        <f>IF('S.D.PASTE SHEET'!G1095="","",UPPER('S.D.PASTE SHEET'!G1095))</f>
        <v/>
      </c>
      <c s="50" t="str">
        <f>IF('S.D.PASTE SHEET'!H1095="","",UPPER('S.D.PASTE SHEET'!H1095))</f>
        <v/>
      </c>
      <c s="50" t="str">
        <f>IF('S.D.PASTE SHEET'!I1095="","",'S.D.PASTE SHEET'!I1095)</f>
        <v/>
      </c>
      <c s="51" t="str">
        <f>IF('S.D.PASTE SHEET'!J1095="","",'S.D.PASTE SHEET'!J1095)</f>
        <v/>
      </c>
      <c s="50" t="str">
        <f>IF('S.D.PASTE SHEET'!K1095="","",'S.D.PASTE SHEET'!K1095)</f>
        <v/>
      </c>
      <c s="50" t="str">
        <f>IF('S.D.PASTE SHEET'!L1095="","",'S.D.PASTE SHEET'!L1095)</f>
        <v/>
      </c>
      <c s="50" t="str">
        <f>IF('S.D.PASTE SHEET'!M1095="","",'S.D.PASTE SHEET'!M1095)</f>
        <v/>
      </c>
      <c s="50" t="str">
        <f>IF('S.D.PASTE SHEET'!N1095="","",'S.D.PASTE SHEET'!N1095)</f>
        <v/>
      </c>
      <c s="50" t="str">
        <f>IF('S.D.PASTE SHEET'!O1095="","",'S.D.PASTE SHEET'!O1095)</f>
        <v/>
      </c>
      <c s="50" t="str">
        <f>IF('S.D.PASTE SHEET'!P1095="","",'S.D.PASTE SHEET'!P1095)</f>
        <v/>
      </c>
      <c s="50" t="str">
        <f>IF('S.D.PASTE SHEET'!Q1095="","",'S.D.PASTE SHEET'!Q1095)</f>
        <v/>
      </c>
      <c s="50" t="str">
        <f>IF('S.D.PASTE SHEET'!R1095="","",'S.D.PASTE SHEET'!R1095)</f>
        <v/>
      </c>
      <c s="50" t="str">
        <f>IF('S.D.PASTE SHEET'!S1095="","",'S.D.PASTE SHEET'!S1095)</f>
        <v/>
      </c>
      <c s="50" t="str">
        <f>IF('S.D.PASTE SHEET'!T1095="","",'S.D.PASTE SHEET'!T1095)</f>
        <v/>
      </c>
      <c s="50" t="str">
        <f>IF('S.D.PASTE SHEET'!U1095="","",'S.D.PASTE SHEET'!U1095)</f>
        <v/>
      </c>
      <c s="50" t="str">
        <f>IF('S.D.PASTE SHEET'!V1095="","",'S.D.PASTE SHEET'!V1095)</f>
        <v/>
      </c>
      <c s="50" t="str">
        <f>IF('S.D.PASTE SHEET'!W1095="","",'S.D.PASTE SHEET'!W1095)</f>
        <v/>
      </c>
      <c s="50" t="str">
        <f>IF('S.D.PASTE SHEET'!X1095="","",'S.D.PASTE SHEET'!X1095)</f>
        <v/>
      </c>
      <c s="50" t="str">
        <f>IF('S.D.PASTE SHEET'!Y1095="","",'S.D.PASTE SHEET'!Y1095)</f>
        <v/>
      </c>
      <c s="50" t="str">
        <f>IF('S.D.PASTE SHEET'!Z1095="","",'S.D.PASTE SHEET'!Z1095)</f>
        <v/>
      </c>
      <c s="50" t="str">
        <f>IF('S.D.PASTE SHEET'!AA1095="","",'S.D.PASTE SHEET'!AA1095)</f>
        <v/>
      </c>
      <c s="50" t="str">
        <f>IF('S.D.PASTE SHEET'!AB1095="","",'S.D.PASTE SHEET'!AB1095)</f>
        <v/>
      </c>
      <c s="50" t="str">
        <f>IF('S.D.PASTE SHEET'!AC1095="","",'S.D.PASTE SHEET'!AC1095)</f>
        <v/>
      </c>
      <c s="50" t="str">
        <f>IF('S.D.PASTE SHEET'!AD1095="","",'S.D.PASTE SHEET'!AD1095)</f>
        <v/>
      </c>
      <c s="52"/>
      <c s="48" t="str">
        <f>IF(AK1095="","",IF(AK1095&gt;0,COUNT($AG$2:AG1095),""))</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IF(BC1095="","",IF(BC1095&gt;0,COUNT($AY$2:AY1095),""))</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096" spans="1:66" ht="15.75" customHeight="1">
      <c r="A1096" s="50" t="str">
        <f>IF('S.D.PASTE SHEET'!A1096="","",'S.D.PASTE SHEET'!A1096)</f>
        <v/>
      </c>
      <c s="50" t="str">
        <f>IF('S.D.PASTE SHEET'!B1096="","",'S.D.PASTE SHEET'!B1096)</f>
        <v/>
      </c>
      <c s="50" t="str">
        <f>IF('S.D.PASTE SHEET'!C1096="","",'S.D.PASTE SHEET'!C1096)</f>
        <v/>
      </c>
      <c s="51" t="str">
        <f>IF('S.D.PASTE SHEET'!D1096="","",'S.D.PASTE SHEET'!D1096)</f>
        <v/>
      </c>
      <c s="50" t="str">
        <f>IF('S.D.PASTE SHEET'!E1096="","",UPPER('S.D.PASTE SHEET'!E1096))</f>
        <v/>
      </c>
      <c s="50" t="str">
        <f>IF('S.D.PASTE SHEET'!F1096="","",'S.D.PASTE SHEET'!F1096)</f>
        <v/>
      </c>
      <c s="50" t="str">
        <f>IF('S.D.PASTE SHEET'!G1096="","",UPPER('S.D.PASTE SHEET'!G1096))</f>
        <v/>
      </c>
      <c s="50" t="str">
        <f>IF('S.D.PASTE SHEET'!H1096="","",UPPER('S.D.PASTE SHEET'!H1096))</f>
        <v/>
      </c>
      <c s="50" t="str">
        <f>IF('S.D.PASTE SHEET'!I1096="","",'S.D.PASTE SHEET'!I1096)</f>
        <v/>
      </c>
      <c s="51" t="str">
        <f>IF('S.D.PASTE SHEET'!J1096="","",'S.D.PASTE SHEET'!J1096)</f>
        <v/>
      </c>
      <c s="50" t="str">
        <f>IF('S.D.PASTE SHEET'!K1096="","",'S.D.PASTE SHEET'!K1096)</f>
        <v/>
      </c>
      <c s="50" t="str">
        <f>IF('S.D.PASTE SHEET'!L1096="","",'S.D.PASTE SHEET'!L1096)</f>
        <v/>
      </c>
      <c s="50" t="str">
        <f>IF('S.D.PASTE SHEET'!M1096="","",'S.D.PASTE SHEET'!M1096)</f>
        <v/>
      </c>
      <c s="50" t="str">
        <f>IF('S.D.PASTE SHEET'!N1096="","",'S.D.PASTE SHEET'!N1096)</f>
        <v/>
      </c>
      <c s="50" t="str">
        <f>IF('S.D.PASTE SHEET'!O1096="","",'S.D.PASTE SHEET'!O1096)</f>
        <v/>
      </c>
      <c s="50" t="str">
        <f>IF('S.D.PASTE SHEET'!P1096="","",'S.D.PASTE SHEET'!P1096)</f>
        <v/>
      </c>
      <c s="50" t="str">
        <f>IF('S.D.PASTE SHEET'!Q1096="","",'S.D.PASTE SHEET'!Q1096)</f>
        <v/>
      </c>
      <c s="50" t="str">
        <f>IF('S.D.PASTE SHEET'!R1096="","",'S.D.PASTE SHEET'!R1096)</f>
        <v/>
      </c>
      <c s="50" t="str">
        <f>IF('S.D.PASTE SHEET'!S1096="","",'S.D.PASTE SHEET'!S1096)</f>
        <v/>
      </c>
      <c s="50" t="str">
        <f>IF('S.D.PASTE SHEET'!T1096="","",'S.D.PASTE SHEET'!T1096)</f>
        <v/>
      </c>
      <c s="50" t="str">
        <f>IF('S.D.PASTE SHEET'!U1096="","",'S.D.PASTE SHEET'!U1096)</f>
        <v/>
      </c>
      <c s="50" t="str">
        <f>IF('S.D.PASTE SHEET'!V1096="","",'S.D.PASTE SHEET'!V1096)</f>
        <v/>
      </c>
      <c s="50" t="str">
        <f>IF('S.D.PASTE SHEET'!W1096="","",'S.D.PASTE SHEET'!W1096)</f>
        <v/>
      </c>
      <c s="50" t="str">
        <f>IF('S.D.PASTE SHEET'!X1096="","",'S.D.PASTE SHEET'!X1096)</f>
        <v/>
      </c>
      <c s="50" t="str">
        <f>IF('S.D.PASTE SHEET'!Y1096="","",'S.D.PASTE SHEET'!Y1096)</f>
        <v/>
      </c>
      <c s="50" t="str">
        <f>IF('S.D.PASTE SHEET'!Z1096="","",'S.D.PASTE SHEET'!Z1096)</f>
        <v/>
      </c>
      <c s="50" t="str">
        <f>IF('S.D.PASTE SHEET'!AA1096="","",'S.D.PASTE SHEET'!AA1096)</f>
        <v/>
      </c>
      <c s="50" t="str">
        <f>IF('S.D.PASTE SHEET'!AB1096="","",'S.D.PASTE SHEET'!AB1096)</f>
        <v/>
      </c>
      <c s="50" t="str">
        <f>IF('S.D.PASTE SHEET'!AC1096="","",'S.D.PASTE SHEET'!AC1096)</f>
        <v/>
      </c>
      <c s="50" t="str">
        <f>IF('S.D.PASTE SHEET'!AD1096="","",'S.D.PASTE SHEET'!AD1096)</f>
        <v/>
      </c>
      <c s="52"/>
      <c s="48" t="str">
        <f>IF(AK1096="","",IF(AK1096&gt;0,COUNT($AG$2:AG1096),""))</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IF(BC1096="","",IF(BC1096&gt;0,COUNT($AY$2:AY1096),""))</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097" spans="1:66" ht="15.75" customHeight="1">
      <c r="A1097" s="50" t="str">
        <f>IF('S.D.PASTE SHEET'!A1097="","",'S.D.PASTE SHEET'!A1097)</f>
        <v/>
      </c>
      <c s="50" t="str">
        <f>IF('S.D.PASTE SHEET'!B1097="","",'S.D.PASTE SHEET'!B1097)</f>
        <v/>
      </c>
      <c s="50" t="str">
        <f>IF('S.D.PASTE SHEET'!C1097="","",'S.D.PASTE SHEET'!C1097)</f>
        <v/>
      </c>
      <c s="51" t="str">
        <f>IF('S.D.PASTE SHEET'!D1097="","",'S.D.PASTE SHEET'!D1097)</f>
        <v/>
      </c>
      <c s="50" t="str">
        <f>IF('S.D.PASTE SHEET'!E1097="","",UPPER('S.D.PASTE SHEET'!E1097))</f>
        <v/>
      </c>
      <c s="50" t="str">
        <f>IF('S.D.PASTE SHEET'!F1097="","",'S.D.PASTE SHEET'!F1097)</f>
        <v/>
      </c>
      <c s="50" t="str">
        <f>IF('S.D.PASTE SHEET'!G1097="","",UPPER('S.D.PASTE SHEET'!G1097))</f>
        <v/>
      </c>
      <c s="50" t="str">
        <f>IF('S.D.PASTE SHEET'!H1097="","",UPPER('S.D.PASTE SHEET'!H1097))</f>
        <v/>
      </c>
      <c s="50" t="str">
        <f>IF('S.D.PASTE SHEET'!I1097="","",'S.D.PASTE SHEET'!I1097)</f>
        <v/>
      </c>
      <c s="51" t="str">
        <f>IF('S.D.PASTE SHEET'!J1097="","",'S.D.PASTE SHEET'!J1097)</f>
        <v/>
      </c>
      <c s="50" t="str">
        <f>IF('S.D.PASTE SHEET'!K1097="","",'S.D.PASTE SHEET'!K1097)</f>
        <v/>
      </c>
      <c s="50" t="str">
        <f>IF('S.D.PASTE SHEET'!L1097="","",'S.D.PASTE SHEET'!L1097)</f>
        <v/>
      </c>
      <c s="50" t="str">
        <f>IF('S.D.PASTE SHEET'!M1097="","",'S.D.PASTE SHEET'!M1097)</f>
        <v/>
      </c>
      <c s="50" t="str">
        <f>IF('S.D.PASTE SHEET'!N1097="","",'S.D.PASTE SHEET'!N1097)</f>
        <v/>
      </c>
      <c s="50" t="str">
        <f>IF('S.D.PASTE SHEET'!O1097="","",'S.D.PASTE SHEET'!O1097)</f>
        <v/>
      </c>
      <c s="50" t="str">
        <f>IF('S.D.PASTE SHEET'!P1097="","",'S.D.PASTE SHEET'!P1097)</f>
        <v/>
      </c>
      <c s="50" t="str">
        <f>IF('S.D.PASTE SHEET'!Q1097="","",'S.D.PASTE SHEET'!Q1097)</f>
        <v/>
      </c>
      <c s="50" t="str">
        <f>IF('S.D.PASTE SHEET'!R1097="","",'S.D.PASTE SHEET'!R1097)</f>
        <v/>
      </c>
      <c s="50" t="str">
        <f>IF('S.D.PASTE SHEET'!S1097="","",'S.D.PASTE SHEET'!S1097)</f>
        <v/>
      </c>
      <c s="50" t="str">
        <f>IF('S.D.PASTE SHEET'!T1097="","",'S.D.PASTE SHEET'!T1097)</f>
        <v/>
      </c>
      <c s="50" t="str">
        <f>IF('S.D.PASTE SHEET'!U1097="","",'S.D.PASTE SHEET'!U1097)</f>
        <v/>
      </c>
      <c s="50" t="str">
        <f>IF('S.D.PASTE SHEET'!V1097="","",'S.D.PASTE SHEET'!V1097)</f>
        <v/>
      </c>
      <c s="50" t="str">
        <f>IF('S.D.PASTE SHEET'!W1097="","",'S.D.PASTE SHEET'!W1097)</f>
        <v/>
      </c>
      <c s="50" t="str">
        <f>IF('S.D.PASTE SHEET'!X1097="","",'S.D.PASTE SHEET'!X1097)</f>
        <v/>
      </c>
      <c s="50" t="str">
        <f>IF('S.D.PASTE SHEET'!Y1097="","",'S.D.PASTE SHEET'!Y1097)</f>
        <v/>
      </c>
      <c s="50" t="str">
        <f>IF('S.D.PASTE SHEET'!Z1097="","",'S.D.PASTE SHEET'!Z1097)</f>
        <v/>
      </c>
      <c s="50" t="str">
        <f>IF('S.D.PASTE SHEET'!AA1097="","",'S.D.PASTE SHEET'!AA1097)</f>
        <v/>
      </c>
      <c s="50" t="str">
        <f>IF('S.D.PASTE SHEET'!AB1097="","",'S.D.PASTE SHEET'!AB1097)</f>
        <v/>
      </c>
      <c s="50" t="str">
        <f>IF('S.D.PASTE SHEET'!AC1097="","",'S.D.PASTE SHEET'!AC1097)</f>
        <v/>
      </c>
      <c s="50" t="str">
        <f>IF('S.D.PASTE SHEET'!AD1097="","",'S.D.PASTE SHEET'!AD1097)</f>
        <v/>
      </c>
      <c s="52"/>
      <c s="48" t="str">
        <f>IF(AK1097="","",IF(AK1097&gt;0,COUNT($AG$2:AG1097),""))</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IF(BC1097="","",IF(BC1097&gt;0,COUNT($AY$2:AY1097),""))</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098" spans="1:66" ht="15.75" customHeight="1">
      <c r="A1098" s="50" t="str">
        <f>IF('S.D.PASTE SHEET'!A1098="","",'S.D.PASTE SHEET'!A1098)</f>
        <v/>
      </c>
      <c s="50" t="str">
        <f>IF('S.D.PASTE SHEET'!B1098="","",'S.D.PASTE SHEET'!B1098)</f>
        <v/>
      </c>
      <c s="50" t="str">
        <f>IF('S.D.PASTE SHEET'!C1098="","",'S.D.PASTE SHEET'!C1098)</f>
        <v/>
      </c>
      <c s="51" t="str">
        <f>IF('S.D.PASTE SHEET'!D1098="","",'S.D.PASTE SHEET'!D1098)</f>
        <v/>
      </c>
      <c s="50" t="str">
        <f>IF('S.D.PASTE SHEET'!E1098="","",UPPER('S.D.PASTE SHEET'!E1098))</f>
        <v/>
      </c>
      <c s="50" t="str">
        <f>IF('S.D.PASTE SHEET'!F1098="","",'S.D.PASTE SHEET'!F1098)</f>
        <v/>
      </c>
      <c s="50" t="str">
        <f>IF('S.D.PASTE SHEET'!G1098="","",UPPER('S.D.PASTE SHEET'!G1098))</f>
        <v/>
      </c>
      <c s="50" t="str">
        <f>IF('S.D.PASTE SHEET'!H1098="","",UPPER('S.D.PASTE SHEET'!H1098))</f>
        <v/>
      </c>
      <c s="50" t="str">
        <f>IF('S.D.PASTE SHEET'!I1098="","",'S.D.PASTE SHEET'!I1098)</f>
        <v/>
      </c>
      <c s="51" t="str">
        <f>IF('S.D.PASTE SHEET'!J1098="","",'S.D.PASTE SHEET'!J1098)</f>
        <v/>
      </c>
      <c s="50" t="str">
        <f>IF('S.D.PASTE SHEET'!K1098="","",'S.D.PASTE SHEET'!K1098)</f>
        <v/>
      </c>
      <c s="50" t="str">
        <f>IF('S.D.PASTE SHEET'!L1098="","",'S.D.PASTE SHEET'!L1098)</f>
        <v/>
      </c>
      <c s="50" t="str">
        <f>IF('S.D.PASTE SHEET'!M1098="","",'S.D.PASTE SHEET'!M1098)</f>
        <v/>
      </c>
      <c s="50" t="str">
        <f>IF('S.D.PASTE SHEET'!N1098="","",'S.D.PASTE SHEET'!N1098)</f>
        <v/>
      </c>
      <c s="50" t="str">
        <f>IF('S.D.PASTE SHEET'!O1098="","",'S.D.PASTE SHEET'!O1098)</f>
        <v/>
      </c>
      <c s="50" t="str">
        <f>IF('S.D.PASTE SHEET'!P1098="","",'S.D.PASTE SHEET'!P1098)</f>
        <v/>
      </c>
      <c s="50" t="str">
        <f>IF('S.D.PASTE SHEET'!Q1098="","",'S.D.PASTE SHEET'!Q1098)</f>
        <v/>
      </c>
      <c s="50" t="str">
        <f>IF('S.D.PASTE SHEET'!R1098="","",'S.D.PASTE SHEET'!R1098)</f>
        <v/>
      </c>
      <c s="50" t="str">
        <f>IF('S.D.PASTE SHEET'!S1098="","",'S.D.PASTE SHEET'!S1098)</f>
        <v/>
      </c>
      <c s="50" t="str">
        <f>IF('S.D.PASTE SHEET'!T1098="","",'S.D.PASTE SHEET'!T1098)</f>
        <v/>
      </c>
      <c s="50" t="str">
        <f>IF('S.D.PASTE SHEET'!U1098="","",'S.D.PASTE SHEET'!U1098)</f>
        <v/>
      </c>
      <c s="50" t="str">
        <f>IF('S.D.PASTE SHEET'!V1098="","",'S.D.PASTE SHEET'!V1098)</f>
        <v/>
      </c>
      <c s="50" t="str">
        <f>IF('S.D.PASTE SHEET'!W1098="","",'S.D.PASTE SHEET'!W1098)</f>
        <v/>
      </c>
      <c s="50" t="str">
        <f>IF('S.D.PASTE SHEET'!X1098="","",'S.D.PASTE SHEET'!X1098)</f>
        <v/>
      </c>
      <c s="50" t="str">
        <f>IF('S.D.PASTE SHEET'!Y1098="","",'S.D.PASTE SHEET'!Y1098)</f>
        <v/>
      </c>
      <c s="50" t="str">
        <f>IF('S.D.PASTE SHEET'!Z1098="","",'S.D.PASTE SHEET'!Z1098)</f>
        <v/>
      </c>
      <c s="50" t="str">
        <f>IF('S.D.PASTE SHEET'!AA1098="","",'S.D.PASTE SHEET'!AA1098)</f>
        <v/>
      </c>
      <c s="50" t="str">
        <f>IF('S.D.PASTE SHEET'!AB1098="","",'S.D.PASTE SHEET'!AB1098)</f>
        <v/>
      </c>
      <c s="50" t="str">
        <f>IF('S.D.PASTE SHEET'!AC1098="","",'S.D.PASTE SHEET'!AC1098)</f>
        <v/>
      </c>
      <c s="50" t="str">
        <f>IF('S.D.PASTE SHEET'!AD1098="","",'S.D.PASTE SHEET'!AD1098)</f>
        <v/>
      </c>
      <c s="52"/>
      <c s="48" t="str">
        <f>IF(AK1098="","",IF(AK1098&gt;0,COUNT($AG$2:AG1098),""))</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IF(BC1098="","",IF(BC1098&gt;0,COUNT($AY$2:AY1098),""))</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099" spans="1:66" ht="15.75" customHeight="1">
      <c r="A1099" s="50" t="str">
        <f>IF('S.D.PASTE SHEET'!A1099="","",'S.D.PASTE SHEET'!A1099)</f>
        <v/>
      </c>
      <c s="50" t="str">
        <f>IF('S.D.PASTE SHEET'!B1099="","",'S.D.PASTE SHEET'!B1099)</f>
        <v/>
      </c>
      <c s="50" t="str">
        <f>IF('S.D.PASTE SHEET'!C1099="","",'S.D.PASTE SHEET'!C1099)</f>
        <v/>
      </c>
      <c s="51" t="str">
        <f>IF('S.D.PASTE SHEET'!D1099="","",'S.D.PASTE SHEET'!D1099)</f>
        <v/>
      </c>
      <c s="50" t="str">
        <f>IF('S.D.PASTE SHEET'!E1099="","",UPPER('S.D.PASTE SHEET'!E1099))</f>
        <v/>
      </c>
      <c s="50" t="str">
        <f>IF('S.D.PASTE SHEET'!F1099="","",'S.D.PASTE SHEET'!F1099)</f>
        <v/>
      </c>
      <c s="50" t="str">
        <f>IF('S.D.PASTE SHEET'!G1099="","",UPPER('S.D.PASTE SHEET'!G1099))</f>
        <v/>
      </c>
      <c s="50" t="str">
        <f>IF('S.D.PASTE SHEET'!H1099="","",UPPER('S.D.PASTE SHEET'!H1099))</f>
        <v/>
      </c>
      <c s="50" t="str">
        <f>IF('S.D.PASTE SHEET'!I1099="","",'S.D.PASTE SHEET'!I1099)</f>
        <v/>
      </c>
      <c s="51" t="str">
        <f>IF('S.D.PASTE SHEET'!J1099="","",'S.D.PASTE SHEET'!J1099)</f>
        <v/>
      </c>
      <c s="50" t="str">
        <f>IF('S.D.PASTE SHEET'!K1099="","",'S.D.PASTE SHEET'!K1099)</f>
        <v/>
      </c>
      <c s="50" t="str">
        <f>IF('S.D.PASTE SHEET'!L1099="","",'S.D.PASTE SHEET'!L1099)</f>
        <v/>
      </c>
      <c s="50" t="str">
        <f>IF('S.D.PASTE SHEET'!M1099="","",'S.D.PASTE SHEET'!M1099)</f>
        <v/>
      </c>
      <c s="50" t="str">
        <f>IF('S.D.PASTE SHEET'!N1099="","",'S.D.PASTE SHEET'!N1099)</f>
        <v/>
      </c>
      <c s="50" t="str">
        <f>IF('S.D.PASTE SHEET'!O1099="","",'S.D.PASTE SHEET'!O1099)</f>
        <v/>
      </c>
      <c s="50" t="str">
        <f>IF('S.D.PASTE SHEET'!P1099="","",'S.D.PASTE SHEET'!P1099)</f>
        <v/>
      </c>
      <c s="50" t="str">
        <f>IF('S.D.PASTE SHEET'!Q1099="","",'S.D.PASTE SHEET'!Q1099)</f>
        <v/>
      </c>
      <c s="50" t="str">
        <f>IF('S.D.PASTE SHEET'!R1099="","",'S.D.PASTE SHEET'!R1099)</f>
        <v/>
      </c>
      <c s="50" t="str">
        <f>IF('S.D.PASTE SHEET'!S1099="","",'S.D.PASTE SHEET'!S1099)</f>
        <v/>
      </c>
      <c s="50" t="str">
        <f>IF('S.D.PASTE SHEET'!T1099="","",'S.D.PASTE SHEET'!T1099)</f>
        <v/>
      </c>
      <c s="50" t="str">
        <f>IF('S.D.PASTE SHEET'!U1099="","",'S.D.PASTE SHEET'!U1099)</f>
        <v/>
      </c>
      <c s="50" t="str">
        <f>IF('S.D.PASTE SHEET'!V1099="","",'S.D.PASTE SHEET'!V1099)</f>
        <v/>
      </c>
      <c s="50" t="str">
        <f>IF('S.D.PASTE SHEET'!W1099="","",'S.D.PASTE SHEET'!W1099)</f>
        <v/>
      </c>
      <c s="50" t="str">
        <f>IF('S.D.PASTE SHEET'!X1099="","",'S.D.PASTE SHEET'!X1099)</f>
        <v/>
      </c>
      <c s="50" t="str">
        <f>IF('S.D.PASTE SHEET'!Y1099="","",'S.D.PASTE SHEET'!Y1099)</f>
        <v/>
      </c>
      <c s="50" t="str">
        <f>IF('S.D.PASTE SHEET'!Z1099="","",'S.D.PASTE SHEET'!Z1099)</f>
        <v/>
      </c>
      <c s="50" t="str">
        <f>IF('S.D.PASTE SHEET'!AA1099="","",'S.D.PASTE SHEET'!AA1099)</f>
        <v/>
      </c>
      <c s="50" t="str">
        <f>IF('S.D.PASTE SHEET'!AB1099="","",'S.D.PASTE SHEET'!AB1099)</f>
        <v/>
      </c>
      <c s="50" t="str">
        <f>IF('S.D.PASTE SHEET'!AC1099="","",'S.D.PASTE SHEET'!AC1099)</f>
        <v/>
      </c>
      <c s="50" t="str">
        <f>IF('S.D.PASTE SHEET'!AD1099="","",'S.D.PASTE SHEET'!AD1099)</f>
        <v/>
      </c>
      <c s="52"/>
      <c s="48" t="str">
        <f>IF(AK1099="","",IF(AK1099&gt;0,COUNT($AG$2:AG1099),""))</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IF(BC1099="","",IF(BC1099&gt;0,COUNT($AY$2:AY1099),""))</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00" spans="1:66" ht="15.75" customHeight="1">
      <c r="A1100" s="50" t="str">
        <f>IF('S.D.PASTE SHEET'!A1100="","",'S.D.PASTE SHEET'!A1100)</f>
        <v/>
      </c>
      <c s="50" t="str">
        <f>IF('S.D.PASTE SHEET'!B1100="","",'S.D.PASTE SHEET'!B1100)</f>
        <v/>
      </c>
      <c s="50" t="str">
        <f>IF('S.D.PASTE SHEET'!C1100="","",'S.D.PASTE SHEET'!C1100)</f>
        <v/>
      </c>
      <c s="51" t="str">
        <f>IF('S.D.PASTE SHEET'!D1100="","",'S.D.PASTE SHEET'!D1100)</f>
        <v/>
      </c>
      <c s="50" t="str">
        <f>IF('S.D.PASTE SHEET'!E1100="","",UPPER('S.D.PASTE SHEET'!E1100))</f>
        <v/>
      </c>
      <c s="50" t="str">
        <f>IF('S.D.PASTE SHEET'!F1100="","",'S.D.PASTE SHEET'!F1100)</f>
        <v/>
      </c>
      <c s="50" t="str">
        <f>IF('S.D.PASTE SHEET'!G1100="","",UPPER('S.D.PASTE SHEET'!G1100))</f>
        <v/>
      </c>
      <c s="50" t="str">
        <f>IF('S.D.PASTE SHEET'!H1100="","",UPPER('S.D.PASTE SHEET'!H1100))</f>
        <v/>
      </c>
      <c s="50" t="str">
        <f>IF('S.D.PASTE SHEET'!I1100="","",'S.D.PASTE SHEET'!I1100)</f>
        <v/>
      </c>
      <c s="51" t="str">
        <f>IF('S.D.PASTE SHEET'!J1100="","",'S.D.PASTE SHEET'!J1100)</f>
        <v/>
      </c>
      <c s="50" t="str">
        <f>IF('S.D.PASTE SHEET'!K1100="","",'S.D.PASTE SHEET'!K1100)</f>
        <v/>
      </c>
      <c s="50" t="str">
        <f>IF('S.D.PASTE SHEET'!L1100="","",'S.D.PASTE SHEET'!L1100)</f>
        <v/>
      </c>
      <c s="50" t="str">
        <f>IF('S.D.PASTE SHEET'!M1100="","",'S.D.PASTE SHEET'!M1100)</f>
        <v/>
      </c>
      <c s="50" t="str">
        <f>IF('S.D.PASTE SHEET'!N1100="","",'S.D.PASTE SHEET'!N1100)</f>
        <v/>
      </c>
      <c s="50" t="str">
        <f>IF('S.D.PASTE SHEET'!O1100="","",'S.D.PASTE SHEET'!O1100)</f>
        <v/>
      </c>
      <c s="50" t="str">
        <f>IF('S.D.PASTE SHEET'!P1100="","",'S.D.PASTE SHEET'!P1100)</f>
        <v/>
      </c>
      <c s="50" t="str">
        <f>IF('S.D.PASTE SHEET'!Q1100="","",'S.D.PASTE SHEET'!Q1100)</f>
        <v/>
      </c>
      <c s="50" t="str">
        <f>IF('S.D.PASTE SHEET'!R1100="","",'S.D.PASTE SHEET'!R1100)</f>
        <v/>
      </c>
      <c s="50" t="str">
        <f>IF('S.D.PASTE SHEET'!S1100="","",'S.D.PASTE SHEET'!S1100)</f>
        <v/>
      </c>
      <c s="50" t="str">
        <f>IF('S.D.PASTE SHEET'!T1100="","",'S.D.PASTE SHEET'!T1100)</f>
        <v/>
      </c>
      <c s="50" t="str">
        <f>IF('S.D.PASTE SHEET'!U1100="","",'S.D.PASTE SHEET'!U1100)</f>
        <v/>
      </c>
      <c s="50" t="str">
        <f>IF('S.D.PASTE SHEET'!V1100="","",'S.D.PASTE SHEET'!V1100)</f>
        <v/>
      </c>
      <c s="50" t="str">
        <f>IF('S.D.PASTE SHEET'!W1100="","",'S.D.PASTE SHEET'!W1100)</f>
        <v/>
      </c>
      <c s="50" t="str">
        <f>IF('S.D.PASTE SHEET'!X1100="","",'S.D.PASTE SHEET'!X1100)</f>
        <v/>
      </c>
      <c s="50" t="str">
        <f>IF('S.D.PASTE SHEET'!Y1100="","",'S.D.PASTE SHEET'!Y1100)</f>
        <v/>
      </c>
      <c s="50" t="str">
        <f>IF('S.D.PASTE SHEET'!Z1100="","",'S.D.PASTE SHEET'!Z1100)</f>
        <v/>
      </c>
      <c s="50" t="str">
        <f>IF('S.D.PASTE SHEET'!AA1100="","",'S.D.PASTE SHEET'!AA1100)</f>
        <v/>
      </c>
      <c s="50" t="str">
        <f>IF('S.D.PASTE SHEET'!AB1100="","",'S.D.PASTE SHEET'!AB1100)</f>
        <v/>
      </c>
      <c s="50" t="str">
        <f>IF('S.D.PASTE SHEET'!AC1100="","",'S.D.PASTE SHEET'!AC1100)</f>
        <v/>
      </c>
      <c s="50" t="str">
        <f>IF('S.D.PASTE SHEET'!AD1100="","",'S.D.PASTE SHEET'!AD1100)</f>
        <v/>
      </c>
      <c s="52"/>
      <c s="48" t="str">
        <f>IF(AK1100="","",IF(AK1100&gt;0,COUNT($AG$2:AG1100),""))</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IF(BC1100="","",IF(BC1100&gt;0,COUNT($AY$2:AY1100),""))</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01" spans="1:66" ht="15.75" customHeight="1">
      <c r="A1101" s="50" t="str">
        <f>IF('S.D.PASTE SHEET'!A1101="","",'S.D.PASTE SHEET'!A1101)</f>
        <v/>
      </c>
      <c s="50" t="str">
        <f>IF('S.D.PASTE SHEET'!B1101="","",'S.D.PASTE SHEET'!B1101)</f>
        <v/>
      </c>
      <c s="50" t="str">
        <f>IF('S.D.PASTE SHEET'!C1101="","",'S.D.PASTE SHEET'!C1101)</f>
        <v/>
      </c>
      <c s="51" t="str">
        <f>IF('S.D.PASTE SHEET'!D1101="","",'S.D.PASTE SHEET'!D1101)</f>
        <v/>
      </c>
      <c s="50" t="str">
        <f>IF('S.D.PASTE SHEET'!E1101="","",UPPER('S.D.PASTE SHEET'!E1101))</f>
        <v/>
      </c>
      <c s="50" t="str">
        <f>IF('S.D.PASTE SHEET'!F1101="","",'S.D.PASTE SHEET'!F1101)</f>
        <v/>
      </c>
      <c s="50" t="str">
        <f>IF('S.D.PASTE SHEET'!G1101="","",UPPER('S.D.PASTE SHEET'!G1101))</f>
        <v/>
      </c>
      <c s="50" t="str">
        <f>IF('S.D.PASTE SHEET'!H1101="","",UPPER('S.D.PASTE SHEET'!H1101))</f>
        <v/>
      </c>
      <c s="50" t="str">
        <f>IF('S.D.PASTE SHEET'!I1101="","",'S.D.PASTE SHEET'!I1101)</f>
        <v/>
      </c>
      <c s="51" t="str">
        <f>IF('S.D.PASTE SHEET'!J1101="","",'S.D.PASTE SHEET'!J1101)</f>
        <v/>
      </c>
      <c s="50" t="str">
        <f>IF('S.D.PASTE SHEET'!K1101="","",'S.D.PASTE SHEET'!K1101)</f>
        <v/>
      </c>
      <c s="50" t="str">
        <f>IF('S.D.PASTE SHEET'!L1101="","",'S.D.PASTE SHEET'!L1101)</f>
        <v/>
      </c>
      <c s="50" t="str">
        <f>IF('S.D.PASTE SHEET'!M1101="","",'S.D.PASTE SHEET'!M1101)</f>
        <v/>
      </c>
      <c s="50" t="str">
        <f>IF('S.D.PASTE SHEET'!N1101="","",'S.D.PASTE SHEET'!N1101)</f>
        <v/>
      </c>
      <c s="50" t="str">
        <f>IF('S.D.PASTE SHEET'!O1101="","",'S.D.PASTE SHEET'!O1101)</f>
        <v/>
      </c>
      <c s="50" t="str">
        <f>IF('S.D.PASTE SHEET'!P1101="","",'S.D.PASTE SHEET'!P1101)</f>
        <v/>
      </c>
      <c s="50" t="str">
        <f>IF('S.D.PASTE SHEET'!Q1101="","",'S.D.PASTE SHEET'!Q1101)</f>
        <v/>
      </c>
      <c s="50" t="str">
        <f>IF('S.D.PASTE SHEET'!R1101="","",'S.D.PASTE SHEET'!R1101)</f>
        <v/>
      </c>
      <c s="50" t="str">
        <f>IF('S.D.PASTE SHEET'!S1101="","",'S.D.PASTE SHEET'!S1101)</f>
        <v/>
      </c>
      <c s="50" t="str">
        <f>IF('S.D.PASTE SHEET'!T1101="","",'S.D.PASTE SHEET'!T1101)</f>
        <v/>
      </c>
      <c s="50" t="str">
        <f>IF('S.D.PASTE SHEET'!U1101="","",'S.D.PASTE SHEET'!U1101)</f>
        <v/>
      </c>
      <c s="50" t="str">
        <f>IF('S.D.PASTE SHEET'!V1101="","",'S.D.PASTE SHEET'!V1101)</f>
        <v/>
      </c>
      <c s="50" t="str">
        <f>IF('S.D.PASTE SHEET'!W1101="","",'S.D.PASTE SHEET'!W1101)</f>
        <v/>
      </c>
      <c s="50" t="str">
        <f>IF('S.D.PASTE SHEET'!X1101="","",'S.D.PASTE SHEET'!X1101)</f>
        <v/>
      </c>
      <c s="50" t="str">
        <f>IF('S.D.PASTE SHEET'!Y1101="","",'S.D.PASTE SHEET'!Y1101)</f>
        <v/>
      </c>
      <c s="50" t="str">
        <f>IF('S.D.PASTE SHEET'!Z1101="","",'S.D.PASTE SHEET'!Z1101)</f>
        <v/>
      </c>
      <c s="50" t="str">
        <f>IF('S.D.PASTE SHEET'!AA1101="","",'S.D.PASTE SHEET'!AA1101)</f>
        <v/>
      </c>
      <c s="50" t="str">
        <f>IF('S.D.PASTE SHEET'!AB1101="","",'S.D.PASTE SHEET'!AB1101)</f>
        <v/>
      </c>
      <c s="50" t="str">
        <f>IF('S.D.PASTE SHEET'!AC1101="","",'S.D.PASTE SHEET'!AC1101)</f>
        <v/>
      </c>
      <c s="50" t="str">
        <f>IF('S.D.PASTE SHEET'!AD1101="","",'S.D.PASTE SHEET'!AD1101)</f>
        <v/>
      </c>
      <c s="52"/>
      <c s="48" t="str">
        <f>IF(AK1101="","",IF(AK1101&gt;0,COUNT($AG$2:AG1101),""))</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IF(BC1101="","",IF(BC1101&gt;0,COUNT($AY$2:AY1101),""))</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02" spans="1:66" ht="15.75" customHeight="1">
      <c r="A1102" s="50" t="str">
        <f>IF('S.D.PASTE SHEET'!A1102="","",'S.D.PASTE SHEET'!A1102)</f>
        <v/>
      </c>
      <c s="50" t="str">
        <f>IF('S.D.PASTE SHEET'!B1102="","",'S.D.PASTE SHEET'!B1102)</f>
        <v/>
      </c>
      <c s="50" t="str">
        <f>IF('S.D.PASTE SHEET'!C1102="","",'S.D.PASTE SHEET'!C1102)</f>
        <v/>
      </c>
      <c s="51" t="str">
        <f>IF('S.D.PASTE SHEET'!D1102="","",'S.D.PASTE SHEET'!D1102)</f>
        <v/>
      </c>
      <c s="50" t="str">
        <f>IF('S.D.PASTE SHEET'!E1102="","",UPPER('S.D.PASTE SHEET'!E1102))</f>
        <v/>
      </c>
      <c s="50" t="str">
        <f>IF('S.D.PASTE SHEET'!F1102="","",'S.D.PASTE SHEET'!F1102)</f>
        <v/>
      </c>
      <c s="50" t="str">
        <f>IF('S.D.PASTE SHEET'!G1102="","",UPPER('S.D.PASTE SHEET'!G1102))</f>
        <v/>
      </c>
      <c s="50" t="str">
        <f>IF('S.D.PASTE SHEET'!H1102="","",UPPER('S.D.PASTE SHEET'!H1102))</f>
        <v/>
      </c>
      <c s="50" t="str">
        <f>IF('S.D.PASTE SHEET'!I1102="","",'S.D.PASTE SHEET'!I1102)</f>
        <v/>
      </c>
      <c s="51" t="str">
        <f>IF('S.D.PASTE SHEET'!J1102="","",'S.D.PASTE SHEET'!J1102)</f>
        <v/>
      </c>
      <c s="50" t="str">
        <f>IF('S.D.PASTE SHEET'!K1102="","",'S.D.PASTE SHEET'!K1102)</f>
        <v/>
      </c>
      <c s="50" t="str">
        <f>IF('S.D.PASTE SHEET'!L1102="","",'S.D.PASTE SHEET'!L1102)</f>
        <v/>
      </c>
      <c s="50" t="str">
        <f>IF('S.D.PASTE SHEET'!M1102="","",'S.D.PASTE SHEET'!M1102)</f>
        <v/>
      </c>
      <c s="50" t="str">
        <f>IF('S.D.PASTE SHEET'!N1102="","",'S.D.PASTE SHEET'!N1102)</f>
        <v/>
      </c>
      <c s="50" t="str">
        <f>IF('S.D.PASTE SHEET'!O1102="","",'S.D.PASTE SHEET'!O1102)</f>
        <v/>
      </c>
      <c s="50" t="str">
        <f>IF('S.D.PASTE SHEET'!P1102="","",'S.D.PASTE SHEET'!P1102)</f>
        <v/>
      </c>
      <c s="50" t="str">
        <f>IF('S.D.PASTE SHEET'!Q1102="","",'S.D.PASTE SHEET'!Q1102)</f>
        <v/>
      </c>
      <c s="50" t="str">
        <f>IF('S.D.PASTE SHEET'!R1102="","",'S.D.PASTE SHEET'!R1102)</f>
        <v/>
      </c>
      <c s="50" t="str">
        <f>IF('S.D.PASTE SHEET'!S1102="","",'S.D.PASTE SHEET'!S1102)</f>
        <v/>
      </c>
      <c s="50" t="str">
        <f>IF('S.D.PASTE SHEET'!T1102="","",'S.D.PASTE SHEET'!T1102)</f>
        <v/>
      </c>
      <c s="50" t="str">
        <f>IF('S.D.PASTE SHEET'!U1102="","",'S.D.PASTE SHEET'!U1102)</f>
        <v/>
      </c>
      <c s="50" t="str">
        <f>IF('S.D.PASTE SHEET'!V1102="","",'S.D.PASTE SHEET'!V1102)</f>
        <v/>
      </c>
      <c s="50" t="str">
        <f>IF('S.D.PASTE SHEET'!W1102="","",'S.D.PASTE SHEET'!W1102)</f>
        <v/>
      </c>
      <c s="50" t="str">
        <f>IF('S.D.PASTE SHEET'!X1102="","",'S.D.PASTE SHEET'!X1102)</f>
        <v/>
      </c>
      <c s="50" t="str">
        <f>IF('S.D.PASTE SHEET'!Y1102="","",'S.D.PASTE SHEET'!Y1102)</f>
        <v/>
      </c>
      <c s="50" t="str">
        <f>IF('S.D.PASTE SHEET'!Z1102="","",'S.D.PASTE SHEET'!Z1102)</f>
        <v/>
      </c>
      <c s="50" t="str">
        <f>IF('S.D.PASTE SHEET'!AA1102="","",'S.D.PASTE SHEET'!AA1102)</f>
        <v/>
      </c>
      <c s="50" t="str">
        <f>IF('S.D.PASTE SHEET'!AB1102="","",'S.D.PASTE SHEET'!AB1102)</f>
        <v/>
      </c>
      <c s="50" t="str">
        <f>IF('S.D.PASTE SHEET'!AC1102="","",'S.D.PASTE SHEET'!AC1102)</f>
        <v/>
      </c>
      <c s="50" t="str">
        <f>IF('S.D.PASTE SHEET'!AD1102="","",'S.D.PASTE SHEET'!AD1102)</f>
        <v/>
      </c>
      <c s="52"/>
      <c s="48" t="str">
        <f>IF(AK1102="","",IF(AK1102&gt;0,COUNT($AG$2:AG1102),""))</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IF(BC1102="","",IF(BC1102&gt;0,COUNT($AY$2:AY1102),""))</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03" spans="1:66" ht="15.75" customHeight="1">
      <c r="A1103" s="50" t="str">
        <f>IF('S.D.PASTE SHEET'!A1103="","",'S.D.PASTE SHEET'!A1103)</f>
        <v/>
      </c>
      <c s="50" t="str">
        <f>IF('S.D.PASTE SHEET'!B1103="","",'S.D.PASTE SHEET'!B1103)</f>
        <v/>
      </c>
      <c s="50" t="str">
        <f>IF('S.D.PASTE SHEET'!C1103="","",'S.D.PASTE SHEET'!C1103)</f>
        <v/>
      </c>
      <c s="51" t="str">
        <f>IF('S.D.PASTE SHEET'!D1103="","",'S.D.PASTE SHEET'!D1103)</f>
        <v/>
      </c>
      <c s="50" t="str">
        <f>IF('S.D.PASTE SHEET'!E1103="","",UPPER('S.D.PASTE SHEET'!E1103))</f>
        <v/>
      </c>
      <c s="50" t="str">
        <f>IF('S.D.PASTE SHEET'!F1103="","",'S.D.PASTE SHEET'!F1103)</f>
        <v/>
      </c>
      <c s="50" t="str">
        <f>IF('S.D.PASTE SHEET'!G1103="","",UPPER('S.D.PASTE SHEET'!G1103))</f>
        <v/>
      </c>
      <c s="50" t="str">
        <f>IF('S.D.PASTE SHEET'!H1103="","",UPPER('S.D.PASTE SHEET'!H1103))</f>
        <v/>
      </c>
      <c s="50" t="str">
        <f>IF('S.D.PASTE SHEET'!I1103="","",'S.D.PASTE SHEET'!I1103)</f>
        <v/>
      </c>
      <c s="51" t="str">
        <f>IF('S.D.PASTE SHEET'!J1103="","",'S.D.PASTE SHEET'!J1103)</f>
        <v/>
      </c>
      <c s="50" t="str">
        <f>IF('S.D.PASTE SHEET'!K1103="","",'S.D.PASTE SHEET'!K1103)</f>
        <v/>
      </c>
      <c s="50" t="str">
        <f>IF('S.D.PASTE SHEET'!L1103="","",'S.D.PASTE SHEET'!L1103)</f>
        <v/>
      </c>
      <c s="50" t="str">
        <f>IF('S.D.PASTE SHEET'!M1103="","",'S.D.PASTE SHEET'!M1103)</f>
        <v/>
      </c>
      <c s="50" t="str">
        <f>IF('S.D.PASTE SHEET'!N1103="","",'S.D.PASTE SHEET'!N1103)</f>
        <v/>
      </c>
      <c s="50" t="str">
        <f>IF('S.D.PASTE SHEET'!O1103="","",'S.D.PASTE SHEET'!O1103)</f>
        <v/>
      </c>
      <c s="50" t="str">
        <f>IF('S.D.PASTE SHEET'!P1103="","",'S.D.PASTE SHEET'!P1103)</f>
        <v/>
      </c>
      <c s="50" t="str">
        <f>IF('S.D.PASTE SHEET'!Q1103="","",'S.D.PASTE SHEET'!Q1103)</f>
        <v/>
      </c>
      <c s="50" t="str">
        <f>IF('S.D.PASTE SHEET'!R1103="","",'S.D.PASTE SHEET'!R1103)</f>
        <v/>
      </c>
      <c s="50" t="str">
        <f>IF('S.D.PASTE SHEET'!S1103="","",'S.D.PASTE SHEET'!S1103)</f>
        <v/>
      </c>
      <c s="50" t="str">
        <f>IF('S.D.PASTE SHEET'!T1103="","",'S.D.PASTE SHEET'!T1103)</f>
        <v/>
      </c>
      <c s="50" t="str">
        <f>IF('S.D.PASTE SHEET'!U1103="","",'S.D.PASTE SHEET'!U1103)</f>
        <v/>
      </c>
      <c s="50" t="str">
        <f>IF('S.D.PASTE SHEET'!V1103="","",'S.D.PASTE SHEET'!V1103)</f>
        <v/>
      </c>
      <c s="50" t="str">
        <f>IF('S.D.PASTE SHEET'!W1103="","",'S.D.PASTE SHEET'!W1103)</f>
        <v/>
      </c>
      <c s="50" t="str">
        <f>IF('S.D.PASTE SHEET'!X1103="","",'S.D.PASTE SHEET'!X1103)</f>
        <v/>
      </c>
      <c s="50" t="str">
        <f>IF('S.D.PASTE SHEET'!Y1103="","",'S.D.PASTE SHEET'!Y1103)</f>
        <v/>
      </c>
      <c s="50" t="str">
        <f>IF('S.D.PASTE SHEET'!Z1103="","",'S.D.PASTE SHEET'!Z1103)</f>
        <v/>
      </c>
      <c s="50" t="str">
        <f>IF('S.D.PASTE SHEET'!AA1103="","",'S.D.PASTE SHEET'!AA1103)</f>
        <v/>
      </c>
      <c s="50" t="str">
        <f>IF('S.D.PASTE SHEET'!AB1103="","",'S.D.PASTE SHEET'!AB1103)</f>
        <v/>
      </c>
      <c s="50" t="str">
        <f>IF('S.D.PASTE SHEET'!AC1103="","",'S.D.PASTE SHEET'!AC1103)</f>
        <v/>
      </c>
      <c s="50" t="str">
        <f>IF('S.D.PASTE SHEET'!AD1103="","",'S.D.PASTE SHEET'!AD1103)</f>
        <v/>
      </c>
      <c s="52"/>
      <c s="48" t="str">
        <f>IF(AK1103="","",IF(AK1103&gt;0,COUNT($AG$2:AG1103),""))</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IF(BC1103="","",IF(BC1103&gt;0,COUNT($AY$2:AY1103),""))</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04" spans="1:66" ht="15.75" customHeight="1">
      <c r="A1104" s="50" t="str">
        <f>IF('S.D.PASTE SHEET'!A1104="","",'S.D.PASTE SHEET'!A1104)</f>
        <v/>
      </c>
      <c s="50" t="str">
        <f>IF('S.D.PASTE SHEET'!B1104="","",'S.D.PASTE SHEET'!B1104)</f>
        <v/>
      </c>
      <c s="50" t="str">
        <f>IF('S.D.PASTE SHEET'!C1104="","",'S.D.PASTE SHEET'!C1104)</f>
        <v/>
      </c>
      <c s="51" t="str">
        <f>IF('S.D.PASTE SHEET'!D1104="","",'S.D.PASTE SHEET'!D1104)</f>
        <v/>
      </c>
      <c s="50" t="str">
        <f>IF('S.D.PASTE SHEET'!E1104="","",UPPER('S.D.PASTE SHEET'!E1104))</f>
        <v/>
      </c>
      <c s="50" t="str">
        <f>IF('S.D.PASTE SHEET'!F1104="","",'S.D.PASTE SHEET'!F1104)</f>
        <v/>
      </c>
      <c s="50" t="str">
        <f>IF('S.D.PASTE SHEET'!G1104="","",UPPER('S.D.PASTE SHEET'!G1104))</f>
        <v/>
      </c>
      <c s="50" t="str">
        <f>IF('S.D.PASTE SHEET'!H1104="","",UPPER('S.D.PASTE SHEET'!H1104))</f>
        <v/>
      </c>
      <c s="50" t="str">
        <f>IF('S.D.PASTE SHEET'!I1104="","",'S.D.PASTE SHEET'!I1104)</f>
        <v/>
      </c>
      <c s="51" t="str">
        <f>IF('S.D.PASTE SHEET'!J1104="","",'S.D.PASTE SHEET'!J1104)</f>
        <v/>
      </c>
      <c s="50" t="str">
        <f>IF('S.D.PASTE SHEET'!K1104="","",'S.D.PASTE SHEET'!K1104)</f>
        <v/>
      </c>
      <c s="50" t="str">
        <f>IF('S.D.PASTE SHEET'!L1104="","",'S.D.PASTE SHEET'!L1104)</f>
        <v/>
      </c>
      <c s="50" t="str">
        <f>IF('S.D.PASTE SHEET'!M1104="","",'S.D.PASTE SHEET'!M1104)</f>
        <v/>
      </c>
      <c s="50" t="str">
        <f>IF('S.D.PASTE SHEET'!N1104="","",'S.D.PASTE SHEET'!N1104)</f>
        <v/>
      </c>
      <c s="50" t="str">
        <f>IF('S.D.PASTE SHEET'!O1104="","",'S.D.PASTE SHEET'!O1104)</f>
        <v/>
      </c>
      <c s="50" t="str">
        <f>IF('S.D.PASTE SHEET'!P1104="","",'S.D.PASTE SHEET'!P1104)</f>
        <v/>
      </c>
      <c s="50" t="str">
        <f>IF('S.D.PASTE SHEET'!Q1104="","",'S.D.PASTE SHEET'!Q1104)</f>
        <v/>
      </c>
      <c s="50" t="str">
        <f>IF('S.D.PASTE SHEET'!R1104="","",'S.D.PASTE SHEET'!R1104)</f>
        <v/>
      </c>
      <c s="50" t="str">
        <f>IF('S.D.PASTE SHEET'!S1104="","",'S.D.PASTE SHEET'!S1104)</f>
        <v/>
      </c>
      <c s="50" t="str">
        <f>IF('S.D.PASTE SHEET'!T1104="","",'S.D.PASTE SHEET'!T1104)</f>
        <v/>
      </c>
      <c s="50" t="str">
        <f>IF('S.D.PASTE SHEET'!U1104="","",'S.D.PASTE SHEET'!U1104)</f>
        <v/>
      </c>
      <c s="50" t="str">
        <f>IF('S.D.PASTE SHEET'!V1104="","",'S.D.PASTE SHEET'!V1104)</f>
        <v/>
      </c>
      <c s="50" t="str">
        <f>IF('S.D.PASTE SHEET'!W1104="","",'S.D.PASTE SHEET'!W1104)</f>
        <v/>
      </c>
      <c s="50" t="str">
        <f>IF('S.D.PASTE SHEET'!X1104="","",'S.D.PASTE SHEET'!X1104)</f>
        <v/>
      </c>
      <c s="50" t="str">
        <f>IF('S.D.PASTE SHEET'!Y1104="","",'S.D.PASTE SHEET'!Y1104)</f>
        <v/>
      </c>
      <c s="50" t="str">
        <f>IF('S.D.PASTE SHEET'!Z1104="","",'S.D.PASTE SHEET'!Z1104)</f>
        <v/>
      </c>
      <c s="50" t="str">
        <f>IF('S.D.PASTE SHEET'!AA1104="","",'S.D.PASTE SHEET'!AA1104)</f>
        <v/>
      </c>
      <c s="50" t="str">
        <f>IF('S.D.PASTE SHEET'!AB1104="","",'S.D.PASTE SHEET'!AB1104)</f>
        <v/>
      </c>
      <c s="50" t="str">
        <f>IF('S.D.PASTE SHEET'!AC1104="","",'S.D.PASTE SHEET'!AC1104)</f>
        <v/>
      </c>
      <c s="50" t="str">
        <f>IF('S.D.PASTE SHEET'!AD1104="","",'S.D.PASTE SHEET'!AD1104)</f>
        <v/>
      </c>
      <c s="52"/>
      <c s="48" t="str">
        <f>IF(AK1104="","",IF(AK1104&gt;0,COUNT($AG$2:AG1104),""))</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IF(BC1104="","",IF(BC1104&gt;0,COUNT($AY$2:AY1104),""))</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05" spans="1:66" ht="15.75" customHeight="1">
      <c r="A1105" s="50" t="str">
        <f>IF('S.D.PASTE SHEET'!A1105="","",'S.D.PASTE SHEET'!A1105)</f>
        <v/>
      </c>
      <c s="50" t="str">
        <f>IF('S.D.PASTE SHEET'!B1105="","",'S.D.PASTE SHEET'!B1105)</f>
        <v/>
      </c>
      <c s="50" t="str">
        <f>IF('S.D.PASTE SHEET'!C1105="","",'S.D.PASTE SHEET'!C1105)</f>
        <v/>
      </c>
      <c s="51" t="str">
        <f>IF('S.D.PASTE SHEET'!D1105="","",'S.D.PASTE SHEET'!D1105)</f>
        <v/>
      </c>
      <c s="50" t="str">
        <f>IF('S.D.PASTE SHEET'!E1105="","",UPPER('S.D.PASTE SHEET'!E1105))</f>
        <v/>
      </c>
      <c s="50" t="str">
        <f>IF('S.D.PASTE SHEET'!F1105="","",'S.D.PASTE SHEET'!F1105)</f>
        <v/>
      </c>
      <c s="50" t="str">
        <f>IF('S.D.PASTE SHEET'!G1105="","",UPPER('S.D.PASTE SHEET'!G1105))</f>
        <v/>
      </c>
      <c s="50" t="str">
        <f>IF('S.D.PASTE SHEET'!H1105="","",UPPER('S.D.PASTE SHEET'!H1105))</f>
        <v/>
      </c>
      <c s="50" t="str">
        <f>IF('S.D.PASTE SHEET'!I1105="","",'S.D.PASTE SHEET'!I1105)</f>
        <v/>
      </c>
      <c s="51" t="str">
        <f>IF('S.D.PASTE SHEET'!J1105="","",'S.D.PASTE SHEET'!J1105)</f>
        <v/>
      </c>
      <c s="50" t="str">
        <f>IF('S.D.PASTE SHEET'!K1105="","",'S.D.PASTE SHEET'!K1105)</f>
        <v/>
      </c>
      <c s="50" t="str">
        <f>IF('S.D.PASTE SHEET'!L1105="","",'S.D.PASTE SHEET'!L1105)</f>
        <v/>
      </c>
      <c s="50" t="str">
        <f>IF('S.D.PASTE SHEET'!M1105="","",'S.D.PASTE SHEET'!M1105)</f>
        <v/>
      </c>
      <c s="50" t="str">
        <f>IF('S.D.PASTE SHEET'!N1105="","",'S.D.PASTE SHEET'!N1105)</f>
        <v/>
      </c>
      <c s="50" t="str">
        <f>IF('S.D.PASTE SHEET'!O1105="","",'S.D.PASTE SHEET'!O1105)</f>
        <v/>
      </c>
      <c s="50" t="str">
        <f>IF('S.D.PASTE SHEET'!P1105="","",'S.D.PASTE SHEET'!P1105)</f>
        <v/>
      </c>
      <c s="50" t="str">
        <f>IF('S.D.PASTE SHEET'!Q1105="","",'S.D.PASTE SHEET'!Q1105)</f>
        <v/>
      </c>
      <c s="50" t="str">
        <f>IF('S.D.PASTE SHEET'!R1105="","",'S.D.PASTE SHEET'!R1105)</f>
        <v/>
      </c>
      <c s="50" t="str">
        <f>IF('S.D.PASTE SHEET'!S1105="","",'S.D.PASTE SHEET'!S1105)</f>
        <v/>
      </c>
      <c s="50" t="str">
        <f>IF('S.D.PASTE SHEET'!T1105="","",'S.D.PASTE SHEET'!T1105)</f>
        <v/>
      </c>
      <c s="50" t="str">
        <f>IF('S.D.PASTE SHEET'!U1105="","",'S.D.PASTE SHEET'!U1105)</f>
        <v/>
      </c>
      <c s="50" t="str">
        <f>IF('S.D.PASTE SHEET'!V1105="","",'S.D.PASTE SHEET'!V1105)</f>
        <v/>
      </c>
      <c s="50" t="str">
        <f>IF('S.D.PASTE SHEET'!W1105="","",'S.D.PASTE SHEET'!W1105)</f>
        <v/>
      </c>
      <c s="50" t="str">
        <f>IF('S.D.PASTE SHEET'!X1105="","",'S.D.PASTE SHEET'!X1105)</f>
        <v/>
      </c>
      <c s="50" t="str">
        <f>IF('S.D.PASTE SHEET'!Y1105="","",'S.D.PASTE SHEET'!Y1105)</f>
        <v/>
      </c>
      <c s="50" t="str">
        <f>IF('S.D.PASTE SHEET'!Z1105="","",'S.D.PASTE SHEET'!Z1105)</f>
        <v/>
      </c>
      <c s="50" t="str">
        <f>IF('S.D.PASTE SHEET'!AA1105="","",'S.D.PASTE SHEET'!AA1105)</f>
        <v/>
      </c>
      <c s="50" t="str">
        <f>IF('S.D.PASTE SHEET'!AB1105="","",'S.D.PASTE SHEET'!AB1105)</f>
        <v/>
      </c>
      <c s="50" t="str">
        <f>IF('S.D.PASTE SHEET'!AC1105="","",'S.D.PASTE SHEET'!AC1105)</f>
        <v/>
      </c>
      <c s="50" t="str">
        <f>IF('S.D.PASTE SHEET'!AD1105="","",'S.D.PASTE SHEET'!AD1105)</f>
        <v/>
      </c>
      <c s="52"/>
      <c s="48" t="str">
        <f>IF(AK1105="","",IF(AK1105&gt;0,COUNT($AG$2:AG1105),""))</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IF(BC1105="","",IF(BC1105&gt;0,COUNT($AY$2:AY1105),""))</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06" spans="1:66" ht="15.75" customHeight="1">
      <c r="A1106" s="50" t="str">
        <f>IF('S.D.PASTE SHEET'!A1106="","",'S.D.PASTE SHEET'!A1106)</f>
        <v/>
      </c>
      <c s="50" t="str">
        <f>IF('S.D.PASTE SHEET'!B1106="","",'S.D.PASTE SHEET'!B1106)</f>
        <v/>
      </c>
      <c s="50" t="str">
        <f>IF('S.D.PASTE SHEET'!C1106="","",'S.D.PASTE SHEET'!C1106)</f>
        <v/>
      </c>
      <c s="51" t="str">
        <f>IF('S.D.PASTE SHEET'!D1106="","",'S.D.PASTE SHEET'!D1106)</f>
        <v/>
      </c>
      <c s="50" t="str">
        <f>IF('S.D.PASTE SHEET'!E1106="","",UPPER('S.D.PASTE SHEET'!E1106))</f>
        <v/>
      </c>
      <c s="50" t="str">
        <f>IF('S.D.PASTE SHEET'!F1106="","",'S.D.PASTE SHEET'!F1106)</f>
        <v/>
      </c>
      <c s="50" t="str">
        <f>IF('S.D.PASTE SHEET'!G1106="","",UPPER('S.D.PASTE SHEET'!G1106))</f>
        <v/>
      </c>
      <c s="50" t="str">
        <f>IF('S.D.PASTE SHEET'!H1106="","",UPPER('S.D.PASTE SHEET'!H1106))</f>
        <v/>
      </c>
      <c s="50" t="str">
        <f>IF('S.D.PASTE SHEET'!I1106="","",'S.D.PASTE SHEET'!I1106)</f>
        <v/>
      </c>
      <c s="51" t="str">
        <f>IF('S.D.PASTE SHEET'!J1106="","",'S.D.PASTE SHEET'!J1106)</f>
        <v/>
      </c>
      <c s="50" t="str">
        <f>IF('S.D.PASTE SHEET'!K1106="","",'S.D.PASTE SHEET'!K1106)</f>
        <v/>
      </c>
      <c s="50" t="str">
        <f>IF('S.D.PASTE SHEET'!L1106="","",'S.D.PASTE SHEET'!L1106)</f>
        <v/>
      </c>
      <c s="50" t="str">
        <f>IF('S.D.PASTE SHEET'!M1106="","",'S.D.PASTE SHEET'!M1106)</f>
        <v/>
      </c>
      <c s="50" t="str">
        <f>IF('S.D.PASTE SHEET'!N1106="","",'S.D.PASTE SHEET'!N1106)</f>
        <v/>
      </c>
      <c s="50" t="str">
        <f>IF('S.D.PASTE SHEET'!O1106="","",'S.D.PASTE SHEET'!O1106)</f>
        <v/>
      </c>
      <c s="50" t="str">
        <f>IF('S.D.PASTE SHEET'!P1106="","",'S.D.PASTE SHEET'!P1106)</f>
        <v/>
      </c>
      <c s="50" t="str">
        <f>IF('S.D.PASTE SHEET'!Q1106="","",'S.D.PASTE SHEET'!Q1106)</f>
        <v/>
      </c>
      <c s="50" t="str">
        <f>IF('S.D.PASTE SHEET'!R1106="","",'S.D.PASTE SHEET'!R1106)</f>
        <v/>
      </c>
      <c s="50" t="str">
        <f>IF('S.D.PASTE SHEET'!S1106="","",'S.D.PASTE SHEET'!S1106)</f>
        <v/>
      </c>
      <c s="50" t="str">
        <f>IF('S.D.PASTE SHEET'!T1106="","",'S.D.PASTE SHEET'!T1106)</f>
        <v/>
      </c>
      <c s="50" t="str">
        <f>IF('S.D.PASTE SHEET'!U1106="","",'S.D.PASTE SHEET'!U1106)</f>
        <v/>
      </c>
      <c s="50" t="str">
        <f>IF('S.D.PASTE SHEET'!V1106="","",'S.D.PASTE SHEET'!V1106)</f>
        <v/>
      </c>
      <c s="50" t="str">
        <f>IF('S.D.PASTE SHEET'!W1106="","",'S.D.PASTE SHEET'!W1106)</f>
        <v/>
      </c>
      <c s="50" t="str">
        <f>IF('S.D.PASTE SHEET'!X1106="","",'S.D.PASTE SHEET'!X1106)</f>
        <v/>
      </c>
      <c s="50" t="str">
        <f>IF('S.D.PASTE SHEET'!Y1106="","",'S.D.PASTE SHEET'!Y1106)</f>
        <v/>
      </c>
      <c s="50" t="str">
        <f>IF('S.D.PASTE SHEET'!Z1106="","",'S.D.PASTE SHEET'!Z1106)</f>
        <v/>
      </c>
      <c s="50" t="str">
        <f>IF('S.D.PASTE SHEET'!AA1106="","",'S.D.PASTE SHEET'!AA1106)</f>
        <v/>
      </c>
      <c s="50" t="str">
        <f>IF('S.D.PASTE SHEET'!AB1106="","",'S.D.PASTE SHEET'!AB1106)</f>
        <v/>
      </c>
      <c s="50" t="str">
        <f>IF('S.D.PASTE SHEET'!AC1106="","",'S.D.PASTE SHEET'!AC1106)</f>
        <v/>
      </c>
      <c s="50" t="str">
        <f>IF('S.D.PASTE SHEET'!AD1106="","",'S.D.PASTE SHEET'!AD1106)</f>
        <v/>
      </c>
      <c s="52"/>
      <c s="48" t="str">
        <f>IF(AK1106="","",IF(AK1106&gt;0,COUNT($AG$2:AG1106),""))</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IF(BC1106="","",IF(BC1106&gt;0,COUNT($AY$2:AY1106),""))</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07" spans="1:66" ht="15.75" customHeight="1">
      <c r="A1107" s="50" t="str">
        <f>IF('S.D.PASTE SHEET'!A1107="","",'S.D.PASTE SHEET'!A1107)</f>
        <v/>
      </c>
      <c s="50" t="str">
        <f>IF('S.D.PASTE SHEET'!B1107="","",'S.D.PASTE SHEET'!B1107)</f>
        <v/>
      </c>
      <c s="50" t="str">
        <f>IF('S.D.PASTE SHEET'!C1107="","",'S.D.PASTE SHEET'!C1107)</f>
        <v/>
      </c>
      <c s="51" t="str">
        <f>IF('S.D.PASTE SHEET'!D1107="","",'S.D.PASTE SHEET'!D1107)</f>
        <v/>
      </c>
      <c s="50" t="str">
        <f>IF('S.D.PASTE SHEET'!E1107="","",UPPER('S.D.PASTE SHEET'!E1107))</f>
        <v/>
      </c>
      <c s="50" t="str">
        <f>IF('S.D.PASTE SHEET'!F1107="","",'S.D.PASTE SHEET'!F1107)</f>
        <v/>
      </c>
      <c s="50" t="str">
        <f>IF('S.D.PASTE SHEET'!G1107="","",UPPER('S.D.PASTE SHEET'!G1107))</f>
        <v/>
      </c>
      <c s="50" t="str">
        <f>IF('S.D.PASTE SHEET'!H1107="","",UPPER('S.D.PASTE SHEET'!H1107))</f>
        <v/>
      </c>
      <c s="50" t="str">
        <f>IF('S.D.PASTE SHEET'!I1107="","",'S.D.PASTE SHEET'!I1107)</f>
        <v/>
      </c>
      <c s="51" t="str">
        <f>IF('S.D.PASTE SHEET'!J1107="","",'S.D.PASTE SHEET'!J1107)</f>
        <v/>
      </c>
      <c s="50" t="str">
        <f>IF('S.D.PASTE SHEET'!K1107="","",'S.D.PASTE SHEET'!K1107)</f>
        <v/>
      </c>
      <c s="50" t="str">
        <f>IF('S.D.PASTE SHEET'!L1107="","",'S.D.PASTE SHEET'!L1107)</f>
        <v/>
      </c>
      <c s="50" t="str">
        <f>IF('S.D.PASTE SHEET'!M1107="","",'S.D.PASTE SHEET'!M1107)</f>
        <v/>
      </c>
      <c s="50" t="str">
        <f>IF('S.D.PASTE SHEET'!N1107="","",'S.D.PASTE SHEET'!N1107)</f>
        <v/>
      </c>
      <c s="50" t="str">
        <f>IF('S.D.PASTE SHEET'!O1107="","",'S.D.PASTE SHEET'!O1107)</f>
        <v/>
      </c>
      <c s="50" t="str">
        <f>IF('S.D.PASTE SHEET'!P1107="","",'S.D.PASTE SHEET'!P1107)</f>
        <v/>
      </c>
      <c s="50" t="str">
        <f>IF('S.D.PASTE SHEET'!Q1107="","",'S.D.PASTE SHEET'!Q1107)</f>
        <v/>
      </c>
      <c s="50" t="str">
        <f>IF('S.D.PASTE SHEET'!R1107="","",'S.D.PASTE SHEET'!R1107)</f>
        <v/>
      </c>
      <c s="50" t="str">
        <f>IF('S.D.PASTE SHEET'!S1107="","",'S.D.PASTE SHEET'!S1107)</f>
        <v/>
      </c>
      <c s="50" t="str">
        <f>IF('S.D.PASTE SHEET'!T1107="","",'S.D.PASTE SHEET'!T1107)</f>
        <v/>
      </c>
      <c s="50" t="str">
        <f>IF('S.D.PASTE SHEET'!U1107="","",'S.D.PASTE SHEET'!U1107)</f>
        <v/>
      </c>
      <c s="50" t="str">
        <f>IF('S.D.PASTE SHEET'!V1107="","",'S.D.PASTE SHEET'!V1107)</f>
        <v/>
      </c>
      <c s="50" t="str">
        <f>IF('S.D.PASTE SHEET'!W1107="","",'S.D.PASTE SHEET'!W1107)</f>
        <v/>
      </c>
      <c s="50" t="str">
        <f>IF('S.D.PASTE SHEET'!X1107="","",'S.D.PASTE SHEET'!X1107)</f>
        <v/>
      </c>
      <c s="50" t="str">
        <f>IF('S.D.PASTE SHEET'!Y1107="","",'S.D.PASTE SHEET'!Y1107)</f>
        <v/>
      </c>
      <c s="50" t="str">
        <f>IF('S.D.PASTE SHEET'!Z1107="","",'S.D.PASTE SHEET'!Z1107)</f>
        <v/>
      </c>
      <c s="50" t="str">
        <f>IF('S.D.PASTE SHEET'!AA1107="","",'S.D.PASTE SHEET'!AA1107)</f>
        <v/>
      </c>
      <c s="50" t="str">
        <f>IF('S.D.PASTE SHEET'!AB1107="","",'S.D.PASTE SHEET'!AB1107)</f>
        <v/>
      </c>
      <c s="50" t="str">
        <f>IF('S.D.PASTE SHEET'!AC1107="","",'S.D.PASTE SHEET'!AC1107)</f>
        <v/>
      </c>
      <c s="50" t="str">
        <f>IF('S.D.PASTE SHEET'!AD1107="","",'S.D.PASTE SHEET'!AD1107)</f>
        <v/>
      </c>
      <c s="52"/>
      <c s="48" t="str">
        <f>IF(AK1107="","",IF(AK1107&gt;0,COUNT($AG$2:AG1107),""))</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IF(BC1107="","",IF(BC1107&gt;0,COUNT($AY$2:AY1107),""))</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08" spans="1:66" ht="15.75" customHeight="1">
      <c r="A1108" s="50" t="str">
        <f>IF('S.D.PASTE SHEET'!A1108="","",'S.D.PASTE SHEET'!A1108)</f>
        <v/>
      </c>
      <c s="50" t="str">
        <f>IF('S.D.PASTE SHEET'!B1108="","",'S.D.PASTE SHEET'!B1108)</f>
        <v/>
      </c>
      <c s="50" t="str">
        <f>IF('S.D.PASTE SHEET'!C1108="","",'S.D.PASTE SHEET'!C1108)</f>
        <v/>
      </c>
      <c s="51" t="str">
        <f>IF('S.D.PASTE SHEET'!D1108="","",'S.D.PASTE SHEET'!D1108)</f>
        <v/>
      </c>
      <c s="50" t="str">
        <f>IF('S.D.PASTE SHEET'!E1108="","",UPPER('S.D.PASTE SHEET'!E1108))</f>
        <v/>
      </c>
      <c s="50" t="str">
        <f>IF('S.D.PASTE SHEET'!F1108="","",'S.D.PASTE SHEET'!F1108)</f>
        <v/>
      </c>
      <c s="50" t="str">
        <f>IF('S.D.PASTE SHEET'!G1108="","",UPPER('S.D.PASTE SHEET'!G1108))</f>
        <v/>
      </c>
      <c s="50" t="str">
        <f>IF('S.D.PASTE SHEET'!H1108="","",UPPER('S.D.PASTE SHEET'!H1108))</f>
        <v/>
      </c>
      <c s="50" t="str">
        <f>IF('S.D.PASTE SHEET'!I1108="","",'S.D.PASTE SHEET'!I1108)</f>
        <v/>
      </c>
      <c s="51" t="str">
        <f>IF('S.D.PASTE SHEET'!J1108="","",'S.D.PASTE SHEET'!J1108)</f>
        <v/>
      </c>
      <c s="50" t="str">
        <f>IF('S.D.PASTE SHEET'!K1108="","",'S.D.PASTE SHEET'!K1108)</f>
        <v/>
      </c>
      <c s="50" t="str">
        <f>IF('S.D.PASTE SHEET'!L1108="","",'S.D.PASTE SHEET'!L1108)</f>
        <v/>
      </c>
      <c s="50" t="str">
        <f>IF('S.D.PASTE SHEET'!M1108="","",'S.D.PASTE SHEET'!M1108)</f>
        <v/>
      </c>
      <c s="50" t="str">
        <f>IF('S.D.PASTE SHEET'!N1108="","",'S.D.PASTE SHEET'!N1108)</f>
        <v/>
      </c>
      <c s="50" t="str">
        <f>IF('S.D.PASTE SHEET'!O1108="","",'S.D.PASTE SHEET'!O1108)</f>
        <v/>
      </c>
      <c s="50" t="str">
        <f>IF('S.D.PASTE SHEET'!P1108="","",'S.D.PASTE SHEET'!P1108)</f>
        <v/>
      </c>
      <c s="50" t="str">
        <f>IF('S.D.PASTE SHEET'!Q1108="","",'S.D.PASTE SHEET'!Q1108)</f>
        <v/>
      </c>
      <c s="50" t="str">
        <f>IF('S.D.PASTE SHEET'!R1108="","",'S.D.PASTE SHEET'!R1108)</f>
        <v/>
      </c>
      <c s="50" t="str">
        <f>IF('S.D.PASTE SHEET'!S1108="","",'S.D.PASTE SHEET'!S1108)</f>
        <v/>
      </c>
      <c s="50" t="str">
        <f>IF('S.D.PASTE SHEET'!T1108="","",'S.D.PASTE SHEET'!T1108)</f>
        <v/>
      </c>
      <c s="50" t="str">
        <f>IF('S.D.PASTE SHEET'!U1108="","",'S.D.PASTE SHEET'!U1108)</f>
        <v/>
      </c>
      <c s="50" t="str">
        <f>IF('S.D.PASTE SHEET'!V1108="","",'S.D.PASTE SHEET'!V1108)</f>
        <v/>
      </c>
      <c s="50" t="str">
        <f>IF('S.D.PASTE SHEET'!W1108="","",'S.D.PASTE SHEET'!W1108)</f>
        <v/>
      </c>
      <c s="50" t="str">
        <f>IF('S.D.PASTE SHEET'!X1108="","",'S.D.PASTE SHEET'!X1108)</f>
        <v/>
      </c>
      <c s="50" t="str">
        <f>IF('S.D.PASTE SHEET'!Y1108="","",'S.D.PASTE SHEET'!Y1108)</f>
        <v/>
      </c>
      <c s="50" t="str">
        <f>IF('S.D.PASTE SHEET'!Z1108="","",'S.D.PASTE SHEET'!Z1108)</f>
        <v/>
      </c>
      <c s="50" t="str">
        <f>IF('S.D.PASTE SHEET'!AA1108="","",'S.D.PASTE SHEET'!AA1108)</f>
        <v/>
      </c>
      <c s="50" t="str">
        <f>IF('S.D.PASTE SHEET'!AB1108="","",'S.D.PASTE SHEET'!AB1108)</f>
        <v/>
      </c>
      <c s="50" t="str">
        <f>IF('S.D.PASTE SHEET'!AC1108="","",'S.D.PASTE SHEET'!AC1108)</f>
        <v/>
      </c>
      <c s="50" t="str">
        <f>IF('S.D.PASTE SHEET'!AD1108="","",'S.D.PASTE SHEET'!AD1108)</f>
        <v/>
      </c>
      <c s="52"/>
      <c s="48" t="str">
        <f>IF(AK1108="","",IF(AK1108&gt;0,COUNT($AG$2:AG1108),""))</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IF(BC1108="","",IF(BC1108&gt;0,COUNT($AY$2:AY1108),""))</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09" spans="1:66" ht="15.75" customHeight="1">
      <c r="A1109" s="50" t="str">
        <f>IF('S.D.PASTE SHEET'!A1109="","",'S.D.PASTE SHEET'!A1109)</f>
        <v/>
      </c>
      <c s="50" t="str">
        <f>IF('S.D.PASTE SHEET'!B1109="","",'S.D.PASTE SHEET'!B1109)</f>
        <v/>
      </c>
      <c s="50" t="str">
        <f>IF('S.D.PASTE SHEET'!C1109="","",'S.D.PASTE SHEET'!C1109)</f>
        <v/>
      </c>
      <c s="51" t="str">
        <f>IF('S.D.PASTE SHEET'!D1109="","",'S.D.PASTE SHEET'!D1109)</f>
        <v/>
      </c>
      <c s="50" t="str">
        <f>IF('S.D.PASTE SHEET'!E1109="","",UPPER('S.D.PASTE SHEET'!E1109))</f>
        <v/>
      </c>
      <c s="50" t="str">
        <f>IF('S.D.PASTE SHEET'!F1109="","",'S.D.PASTE SHEET'!F1109)</f>
        <v/>
      </c>
      <c s="50" t="str">
        <f>IF('S.D.PASTE SHEET'!G1109="","",UPPER('S.D.PASTE SHEET'!G1109))</f>
        <v/>
      </c>
      <c s="50" t="str">
        <f>IF('S.D.PASTE SHEET'!H1109="","",UPPER('S.D.PASTE SHEET'!H1109))</f>
        <v/>
      </c>
      <c s="50" t="str">
        <f>IF('S.D.PASTE SHEET'!I1109="","",'S.D.PASTE SHEET'!I1109)</f>
        <v/>
      </c>
      <c s="51" t="str">
        <f>IF('S.D.PASTE SHEET'!J1109="","",'S.D.PASTE SHEET'!J1109)</f>
        <v/>
      </c>
      <c s="50" t="str">
        <f>IF('S.D.PASTE SHEET'!K1109="","",'S.D.PASTE SHEET'!K1109)</f>
        <v/>
      </c>
      <c s="50" t="str">
        <f>IF('S.D.PASTE SHEET'!L1109="","",'S.D.PASTE SHEET'!L1109)</f>
        <v/>
      </c>
      <c s="50" t="str">
        <f>IF('S.D.PASTE SHEET'!M1109="","",'S.D.PASTE SHEET'!M1109)</f>
        <v/>
      </c>
      <c s="50" t="str">
        <f>IF('S.D.PASTE SHEET'!N1109="","",'S.D.PASTE SHEET'!N1109)</f>
        <v/>
      </c>
      <c s="50" t="str">
        <f>IF('S.D.PASTE SHEET'!O1109="","",'S.D.PASTE SHEET'!O1109)</f>
        <v/>
      </c>
      <c s="50" t="str">
        <f>IF('S.D.PASTE SHEET'!P1109="","",'S.D.PASTE SHEET'!P1109)</f>
        <v/>
      </c>
      <c s="50" t="str">
        <f>IF('S.D.PASTE SHEET'!Q1109="","",'S.D.PASTE SHEET'!Q1109)</f>
        <v/>
      </c>
      <c s="50" t="str">
        <f>IF('S.D.PASTE SHEET'!R1109="","",'S.D.PASTE SHEET'!R1109)</f>
        <v/>
      </c>
      <c s="50" t="str">
        <f>IF('S.D.PASTE SHEET'!S1109="","",'S.D.PASTE SHEET'!S1109)</f>
        <v/>
      </c>
      <c s="50" t="str">
        <f>IF('S.D.PASTE SHEET'!T1109="","",'S.D.PASTE SHEET'!T1109)</f>
        <v/>
      </c>
      <c s="50" t="str">
        <f>IF('S.D.PASTE SHEET'!U1109="","",'S.D.PASTE SHEET'!U1109)</f>
        <v/>
      </c>
      <c s="50" t="str">
        <f>IF('S.D.PASTE SHEET'!V1109="","",'S.D.PASTE SHEET'!V1109)</f>
        <v/>
      </c>
      <c s="50" t="str">
        <f>IF('S.D.PASTE SHEET'!W1109="","",'S.D.PASTE SHEET'!W1109)</f>
        <v/>
      </c>
      <c s="50" t="str">
        <f>IF('S.D.PASTE SHEET'!X1109="","",'S.D.PASTE SHEET'!X1109)</f>
        <v/>
      </c>
      <c s="50" t="str">
        <f>IF('S.D.PASTE SHEET'!Y1109="","",'S.D.PASTE SHEET'!Y1109)</f>
        <v/>
      </c>
      <c s="50" t="str">
        <f>IF('S.D.PASTE SHEET'!Z1109="","",'S.D.PASTE SHEET'!Z1109)</f>
        <v/>
      </c>
      <c s="50" t="str">
        <f>IF('S.D.PASTE SHEET'!AA1109="","",'S.D.PASTE SHEET'!AA1109)</f>
        <v/>
      </c>
      <c s="50" t="str">
        <f>IF('S.D.PASTE SHEET'!AB1109="","",'S.D.PASTE SHEET'!AB1109)</f>
        <v/>
      </c>
      <c s="50" t="str">
        <f>IF('S.D.PASTE SHEET'!AC1109="","",'S.D.PASTE SHEET'!AC1109)</f>
        <v/>
      </c>
      <c s="50" t="str">
        <f>IF('S.D.PASTE SHEET'!AD1109="","",'S.D.PASTE SHEET'!AD1109)</f>
        <v/>
      </c>
      <c s="52"/>
      <c s="48" t="str">
        <f>IF(AK1109="","",IF(AK1109&gt;0,COUNT($AG$2:AG1109),""))</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IF(BC1109="","",IF(BC1109&gt;0,COUNT($AY$2:AY1109),""))</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10" spans="1:66" ht="15.75" customHeight="1">
      <c r="A1110" s="50" t="str">
        <f>IF('S.D.PASTE SHEET'!A1110="","",'S.D.PASTE SHEET'!A1110)</f>
        <v/>
      </c>
      <c s="50" t="str">
        <f>IF('S.D.PASTE SHEET'!B1110="","",'S.D.PASTE SHEET'!B1110)</f>
        <v/>
      </c>
      <c s="50" t="str">
        <f>IF('S.D.PASTE SHEET'!C1110="","",'S.D.PASTE SHEET'!C1110)</f>
        <v/>
      </c>
      <c s="51" t="str">
        <f>IF('S.D.PASTE SHEET'!D1110="","",'S.D.PASTE SHEET'!D1110)</f>
        <v/>
      </c>
      <c s="50" t="str">
        <f>IF('S.D.PASTE SHEET'!E1110="","",UPPER('S.D.PASTE SHEET'!E1110))</f>
        <v/>
      </c>
      <c s="50" t="str">
        <f>IF('S.D.PASTE SHEET'!F1110="","",'S.D.PASTE SHEET'!F1110)</f>
        <v/>
      </c>
      <c s="50" t="str">
        <f>IF('S.D.PASTE SHEET'!G1110="","",UPPER('S.D.PASTE SHEET'!G1110))</f>
        <v/>
      </c>
      <c s="50" t="str">
        <f>IF('S.D.PASTE SHEET'!H1110="","",UPPER('S.D.PASTE SHEET'!H1110))</f>
        <v/>
      </c>
      <c s="50" t="str">
        <f>IF('S.D.PASTE SHEET'!I1110="","",'S.D.PASTE SHEET'!I1110)</f>
        <v/>
      </c>
      <c s="51" t="str">
        <f>IF('S.D.PASTE SHEET'!J1110="","",'S.D.PASTE SHEET'!J1110)</f>
        <v/>
      </c>
      <c s="50" t="str">
        <f>IF('S.D.PASTE SHEET'!K1110="","",'S.D.PASTE SHEET'!K1110)</f>
        <v/>
      </c>
      <c s="50" t="str">
        <f>IF('S.D.PASTE SHEET'!L1110="","",'S.D.PASTE SHEET'!L1110)</f>
        <v/>
      </c>
      <c s="50" t="str">
        <f>IF('S.D.PASTE SHEET'!M1110="","",'S.D.PASTE SHEET'!M1110)</f>
        <v/>
      </c>
      <c s="50" t="str">
        <f>IF('S.D.PASTE SHEET'!N1110="","",'S.D.PASTE SHEET'!N1110)</f>
        <v/>
      </c>
      <c s="50" t="str">
        <f>IF('S.D.PASTE SHEET'!O1110="","",'S.D.PASTE SHEET'!O1110)</f>
        <v/>
      </c>
      <c s="50" t="str">
        <f>IF('S.D.PASTE SHEET'!P1110="","",'S.D.PASTE SHEET'!P1110)</f>
        <v/>
      </c>
      <c s="50" t="str">
        <f>IF('S.D.PASTE SHEET'!Q1110="","",'S.D.PASTE SHEET'!Q1110)</f>
        <v/>
      </c>
      <c s="50" t="str">
        <f>IF('S.D.PASTE SHEET'!R1110="","",'S.D.PASTE SHEET'!R1110)</f>
        <v/>
      </c>
      <c s="50" t="str">
        <f>IF('S.D.PASTE SHEET'!S1110="","",'S.D.PASTE SHEET'!S1110)</f>
        <v/>
      </c>
      <c s="50" t="str">
        <f>IF('S.D.PASTE SHEET'!T1110="","",'S.D.PASTE SHEET'!T1110)</f>
        <v/>
      </c>
      <c s="50" t="str">
        <f>IF('S.D.PASTE SHEET'!U1110="","",'S.D.PASTE SHEET'!U1110)</f>
        <v/>
      </c>
      <c s="50" t="str">
        <f>IF('S.D.PASTE SHEET'!V1110="","",'S.D.PASTE SHEET'!V1110)</f>
        <v/>
      </c>
      <c s="50" t="str">
        <f>IF('S.D.PASTE SHEET'!W1110="","",'S.D.PASTE SHEET'!W1110)</f>
        <v/>
      </c>
      <c s="50" t="str">
        <f>IF('S.D.PASTE SHEET'!X1110="","",'S.D.PASTE SHEET'!X1110)</f>
        <v/>
      </c>
      <c s="50" t="str">
        <f>IF('S.D.PASTE SHEET'!Y1110="","",'S.D.PASTE SHEET'!Y1110)</f>
        <v/>
      </c>
      <c s="50" t="str">
        <f>IF('S.D.PASTE SHEET'!Z1110="","",'S.D.PASTE SHEET'!Z1110)</f>
        <v/>
      </c>
      <c s="50" t="str">
        <f>IF('S.D.PASTE SHEET'!AA1110="","",'S.D.PASTE SHEET'!AA1110)</f>
        <v/>
      </c>
      <c s="50" t="str">
        <f>IF('S.D.PASTE SHEET'!AB1110="","",'S.D.PASTE SHEET'!AB1110)</f>
        <v/>
      </c>
      <c s="50" t="str">
        <f>IF('S.D.PASTE SHEET'!AC1110="","",'S.D.PASTE SHEET'!AC1110)</f>
        <v/>
      </c>
      <c s="50" t="str">
        <f>IF('S.D.PASTE SHEET'!AD1110="","",'S.D.PASTE SHEET'!AD1110)</f>
        <v/>
      </c>
      <c s="52"/>
      <c s="48" t="str">
        <f>IF(AK1110="","",IF(AK1110&gt;0,COUNT($AG$2:AG1110),""))</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IF(BC1110="","",IF(BC1110&gt;0,COUNT($AY$2:AY1110),""))</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11" spans="1:66" ht="15.75" customHeight="1">
      <c r="A1111" s="50" t="str">
        <f>IF('S.D.PASTE SHEET'!A1111="","",'S.D.PASTE SHEET'!A1111)</f>
        <v/>
      </c>
      <c s="50" t="str">
        <f>IF('S.D.PASTE SHEET'!B1111="","",'S.D.PASTE SHEET'!B1111)</f>
        <v/>
      </c>
      <c s="50" t="str">
        <f>IF('S.D.PASTE SHEET'!C1111="","",'S.D.PASTE SHEET'!C1111)</f>
        <v/>
      </c>
      <c s="51" t="str">
        <f>IF('S.D.PASTE SHEET'!D1111="","",'S.D.PASTE SHEET'!D1111)</f>
        <v/>
      </c>
      <c s="50" t="str">
        <f>IF('S.D.PASTE SHEET'!E1111="","",UPPER('S.D.PASTE SHEET'!E1111))</f>
        <v/>
      </c>
      <c s="50" t="str">
        <f>IF('S.D.PASTE SHEET'!F1111="","",'S.D.PASTE SHEET'!F1111)</f>
        <v/>
      </c>
      <c s="50" t="str">
        <f>IF('S.D.PASTE SHEET'!G1111="","",UPPER('S.D.PASTE SHEET'!G1111))</f>
        <v/>
      </c>
      <c s="50" t="str">
        <f>IF('S.D.PASTE SHEET'!H1111="","",UPPER('S.D.PASTE SHEET'!H1111))</f>
        <v/>
      </c>
      <c s="50" t="str">
        <f>IF('S.D.PASTE SHEET'!I1111="","",'S.D.PASTE SHEET'!I1111)</f>
        <v/>
      </c>
      <c s="51" t="str">
        <f>IF('S.D.PASTE SHEET'!J1111="","",'S.D.PASTE SHEET'!J1111)</f>
        <v/>
      </c>
      <c s="50" t="str">
        <f>IF('S.D.PASTE SHEET'!K1111="","",'S.D.PASTE SHEET'!K1111)</f>
        <v/>
      </c>
      <c s="50" t="str">
        <f>IF('S.D.PASTE SHEET'!L1111="","",'S.D.PASTE SHEET'!L1111)</f>
        <v/>
      </c>
      <c s="50" t="str">
        <f>IF('S.D.PASTE SHEET'!M1111="","",'S.D.PASTE SHEET'!M1111)</f>
        <v/>
      </c>
      <c s="50" t="str">
        <f>IF('S.D.PASTE SHEET'!N1111="","",'S.D.PASTE SHEET'!N1111)</f>
        <v/>
      </c>
      <c s="50" t="str">
        <f>IF('S.D.PASTE SHEET'!O1111="","",'S.D.PASTE SHEET'!O1111)</f>
        <v/>
      </c>
      <c s="50" t="str">
        <f>IF('S.D.PASTE SHEET'!P1111="","",'S.D.PASTE SHEET'!P1111)</f>
        <v/>
      </c>
      <c s="50" t="str">
        <f>IF('S.D.PASTE SHEET'!Q1111="","",'S.D.PASTE SHEET'!Q1111)</f>
        <v/>
      </c>
      <c s="50" t="str">
        <f>IF('S.D.PASTE SHEET'!R1111="","",'S.D.PASTE SHEET'!R1111)</f>
        <v/>
      </c>
      <c s="50" t="str">
        <f>IF('S.D.PASTE SHEET'!S1111="","",'S.D.PASTE SHEET'!S1111)</f>
        <v/>
      </c>
      <c s="50" t="str">
        <f>IF('S.D.PASTE SHEET'!T1111="","",'S.D.PASTE SHEET'!T1111)</f>
        <v/>
      </c>
      <c s="50" t="str">
        <f>IF('S.D.PASTE SHEET'!U1111="","",'S.D.PASTE SHEET'!U1111)</f>
        <v/>
      </c>
      <c s="50" t="str">
        <f>IF('S.D.PASTE SHEET'!V1111="","",'S.D.PASTE SHEET'!V1111)</f>
        <v/>
      </c>
      <c s="50" t="str">
        <f>IF('S.D.PASTE SHEET'!W1111="","",'S.D.PASTE SHEET'!W1111)</f>
        <v/>
      </c>
      <c s="50" t="str">
        <f>IF('S.D.PASTE SHEET'!X1111="","",'S.D.PASTE SHEET'!X1111)</f>
        <v/>
      </c>
      <c s="50" t="str">
        <f>IF('S.D.PASTE SHEET'!Y1111="","",'S.D.PASTE SHEET'!Y1111)</f>
        <v/>
      </c>
      <c s="50" t="str">
        <f>IF('S.D.PASTE SHEET'!Z1111="","",'S.D.PASTE SHEET'!Z1111)</f>
        <v/>
      </c>
      <c s="50" t="str">
        <f>IF('S.D.PASTE SHEET'!AA1111="","",'S.D.PASTE SHEET'!AA1111)</f>
        <v/>
      </c>
      <c s="50" t="str">
        <f>IF('S.D.PASTE SHEET'!AB1111="","",'S.D.PASTE SHEET'!AB1111)</f>
        <v/>
      </c>
      <c s="50" t="str">
        <f>IF('S.D.PASTE SHEET'!AC1111="","",'S.D.PASTE SHEET'!AC1111)</f>
        <v/>
      </c>
      <c s="50" t="str">
        <f>IF('S.D.PASTE SHEET'!AD1111="","",'S.D.PASTE SHEET'!AD1111)</f>
        <v/>
      </c>
      <c s="52"/>
      <c s="48" t="str">
        <f>IF(AK1111="","",IF(AK1111&gt;0,COUNT($AG$2:AG1111),""))</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IF(BC1111="","",IF(BC1111&gt;0,COUNT($AY$2:AY1111),""))</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12" spans="1:66" ht="15.75" customHeight="1">
      <c r="A1112" s="50" t="str">
        <f>IF('S.D.PASTE SHEET'!A1112="","",'S.D.PASTE SHEET'!A1112)</f>
        <v/>
      </c>
      <c s="50" t="str">
        <f>IF('S.D.PASTE SHEET'!B1112="","",'S.D.PASTE SHEET'!B1112)</f>
        <v/>
      </c>
      <c s="50" t="str">
        <f>IF('S.D.PASTE SHEET'!C1112="","",'S.D.PASTE SHEET'!C1112)</f>
        <v/>
      </c>
      <c s="51" t="str">
        <f>IF('S.D.PASTE SHEET'!D1112="","",'S.D.PASTE SHEET'!D1112)</f>
        <v/>
      </c>
      <c s="50" t="str">
        <f>IF('S.D.PASTE SHEET'!E1112="","",UPPER('S.D.PASTE SHEET'!E1112))</f>
        <v/>
      </c>
      <c s="50" t="str">
        <f>IF('S.D.PASTE SHEET'!F1112="","",'S.D.PASTE SHEET'!F1112)</f>
        <v/>
      </c>
      <c s="50" t="str">
        <f>IF('S.D.PASTE SHEET'!G1112="","",UPPER('S.D.PASTE SHEET'!G1112))</f>
        <v/>
      </c>
      <c s="50" t="str">
        <f>IF('S.D.PASTE SHEET'!H1112="","",UPPER('S.D.PASTE SHEET'!H1112))</f>
        <v/>
      </c>
      <c s="50" t="str">
        <f>IF('S.D.PASTE SHEET'!I1112="","",'S.D.PASTE SHEET'!I1112)</f>
        <v/>
      </c>
      <c s="51" t="str">
        <f>IF('S.D.PASTE SHEET'!J1112="","",'S.D.PASTE SHEET'!J1112)</f>
        <v/>
      </c>
      <c s="50" t="str">
        <f>IF('S.D.PASTE SHEET'!K1112="","",'S.D.PASTE SHEET'!K1112)</f>
        <v/>
      </c>
      <c s="50" t="str">
        <f>IF('S.D.PASTE SHEET'!L1112="","",'S.D.PASTE SHEET'!L1112)</f>
        <v/>
      </c>
      <c s="50" t="str">
        <f>IF('S.D.PASTE SHEET'!M1112="","",'S.D.PASTE SHEET'!M1112)</f>
        <v/>
      </c>
      <c s="50" t="str">
        <f>IF('S.D.PASTE SHEET'!N1112="","",'S.D.PASTE SHEET'!N1112)</f>
        <v/>
      </c>
      <c s="50" t="str">
        <f>IF('S.D.PASTE SHEET'!O1112="","",'S.D.PASTE SHEET'!O1112)</f>
        <v/>
      </c>
      <c s="50" t="str">
        <f>IF('S.D.PASTE SHEET'!P1112="","",'S.D.PASTE SHEET'!P1112)</f>
        <v/>
      </c>
      <c s="50" t="str">
        <f>IF('S.D.PASTE SHEET'!Q1112="","",'S.D.PASTE SHEET'!Q1112)</f>
        <v/>
      </c>
      <c s="50" t="str">
        <f>IF('S.D.PASTE SHEET'!R1112="","",'S.D.PASTE SHEET'!R1112)</f>
        <v/>
      </c>
      <c s="50" t="str">
        <f>IF('S.D.PASTE SHEET'!S1112="","",'S.D.PASTE SHEET'!S1112)</f>
        <v/>
      </c>
      <c s="50" t="str">
        <f>IF('S.D.PASTE SHEET'!T1112="","",'S.D.PASTE SHEET'!T1112)</f>
        <v/>
      </c>
      <c s="50" t="str">
        <f>IF('S.D.PASTE SHEET'!U1112="","",'S.D.PASTE SHEET'!U1112)</f>
        <v/>
      </c>
      <c s="50" t="str">
        <f>IF('S.D.PASTE SHEET'!V1112="","",'S.D.PASTE SHEET'!V1112)</f>
        <v/>
      </c>
      <c s="50" t="str">
        <f>IF('S.D.PASTE SHEET'!W1112="","",'S.D.PASTE SHEET'!W1112)</f>
        <v/>
      </c>
      <c s="50" t="str">
        <f>IF('S.D.PASTE SHEET'!X1112="","",'S.D.PASTE SHEET'!X1112)</f>
        <v/>
      </c>
      <c s="50" t="str">
        <f>IF('S.D.PASTE SHEET'!Y1112="","",'S.D.PASTE SHEET'!Y1112)</f>
        <v/>
      </c>
      <c s="50" t="str">
        <f>IF('S.D.PASTE SHEET'!Z1112="","",'S.D.PASTE SHEET'!Z1112)</f>
        <v/>
      </c>
      <c s="50" t="str">
        <f>IF('S.D.PASTE SHEET'!AA1112="","",'S.D.PASTE SHEET'!AA1112)</f>
        <v/>
      </c>
      <c s="50" t="str">
        <f>IF('S.D.PASTE SHEET'!AB1112="","",'S.D.PASTE SHEET'!AB1112)</f>
        <v/>
      </c>
      <c s="50" t="str">
        <f>IF('S.D.PASTE SHEET'!AC1112="","",'S.D.PASTE SHEET'!AC1112)</f>
        <v/>
      </c>
      <c s="50" t="str">
        <f>IF('S.D.PASTE SHEET'!AD1112="","",'S.D.PASTE SHEET'!AD1112)</f>
        <v/>
      </c>
      <c s="52"/>
      <c s="48" t="str">
        <f>IF(AK1112="","",IF(AK1112&gt;0,COUNT($AG$2:AG1112),""))</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IF(BC1112="","",IF(BC1112&gt;0,COUNT($AY$2:AY1112),""))</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13" spans="1:66" ht="15.75" customHeight="1">
      <c r="A1113" s="50" t="str">
        <f>IF('S.D.PASTE SHEET'!A1113="","",'S.D.PASTE SHEET'!A1113)</f>
        <v/>
      </c>
      <c s="50" t="str">
        <f>IF('S.D.PASTE SHEET'!B1113="","",'S.D.PASTE SHEET'!B1113)</f>
        <v/>
      </c>
      <c s="50" t="str">
        <f>IF('S.D.PASTE SHEET'!C1113="","",'S.D.PASTE SHEET'!C1113)</f>
        <v/>
      </c>
      <c s="51" t="str">
        <f>IF('S.D.PASTE SHEET'!D1113="","",'S.D.PASTE SHEET'!D1113)</f>
        <v/>
      </c>
      <c s="50" t="str">
        <f>IF('S.D.PASTE SHEET'!E1113="","",UPPER('S.D.PASTE SHEET'!E1113))</f>
        <v/>
      </c>
      <c s="50" t="str">
        <f>IF('S.D.PASTE SHEET'!F1113="","",'S.D.PASTE SHEET'!F1113)</f>
        <v/>
      </c>
      <c s="50" t="str">
        <f>IF('S.D.PASTE SHEET'!G1113="","",UPPER('S.D.PASTE SHEET'!G1113))</f>
        <v/>
      </c>
      <c s="50" t="str">
        <f>IF('S.D.PASTE SHEET'!H1113="","",UPPER('S.D.PASTE SHEET'!H1113))</f>
        <v/>
      </c>
      <c s="50" t="str">
        <f>IF('S.D.PASTE SHEET'!I1113="","",'S.D.PASTE SHEET'!I1113)</f>
        <v/>
      </c>
      <c s="51" t="str">
        <f>IF('S.D.PASTE SHEET'!J1113="","",'S.D.PASTE SHEET'!J1113)</f>
        <v/>
      </c>
      <c s="50" t="str">
        <f>IF('S.D.PASTE SHEET'!K1113="","",'S.D.PASTE SHEET'!K1113)</f>
        <v/>
      </c>
      <c s="50" t="str">
        <f>IF('S.D.PASTE SHEET'!L1113="","",'S.D.PASTE SHEET'!L1113)</f>
        <v/>
      </c>
      <c s="50" t="str">
        <f>IF('S.D.PASTE SHEET'!M1113="","",'S.D.PASTE SHEET'!M1113)</f>
        <v/>
      </c>
      <c s="50" t="str">
        <f>IF('S.D.PASTE SHEET'!N1113="","",'S.D.PASTE SHEET'!N1113)</f>
        <v/>
      </c>
      <c s="50" t="str">
        <f>IF('S.D.PASTE SHEET'!O1113="","",'S.D.PASTE SHEET'!O1113)</f>
        <v/>
      </c>
      <c s="50" t="str">
        <f>IF('S.D.PASTE SHEET'!P1113="","",'S.D.PASTE SHEET'!P1113)</f>
        <v/>
      </c>
      <c s="50" t="str">
        <f>IF('S.D.PASTE SHEET'!Q1113="","",'S.D.PASTE SHEET'!Q1113)</f>
        <v/>
      </c>
      <c s="50" t="str">
        <f>IF('S.D.PASTE SHEET'!R1113="","",'S.D.PASTE SHEET'!R1113)</f>
        <v/>
      </c>
      <c s="50" t="str">
        <f>IF('S.D.PASTE SHEET'!S1113="","",'S.D.PASTE SHEET'!S1113)</f>
        <v/>
      </c>
      <c s="50" t="str">
        <f>IF('S.D.PASTE SHEET'!T1113="","",'S.D.PASTE SHEET'!T1113)</f>
        <v/>
      </c>
      <c s="50" t="str">
        <f>IF('S.D.PASTE SHEET'!U1113="","",'S.D.PASTE SHEET'!U1113)</f>
        <v/>
      </c>
      <c s="50" t="str">
        <f>IF('S.D.PASTE SHEET'!V1113="","",'S.D.PASTE SHEET'!V1113)</f>
        <v/>
      </c>
      <c s="50" t="str">
        <f>IF('S.D.PASTE SHEET'!W1113="","",'S.D.PASTE SHEET'!W1113)</f>
        <v/>
      </c>
      <c s="50" t="str">
        <f>IF('S.D.PASTE SHEET'!X1113="","",'S.D.PASTE SHEET'!X1113)</f>
        <v/>
      </c>
      <c s="50" t="str">
        <f>IF('S.D.PASTE SHEET'!Y1113="","",'S.D.PASTE SHEET'!Y1113)</f>
        <v/>
      </c>
      <c s="50" t="str">
        <f>IF('S.D.PASTE SHEET'!Z1113="","",'S.D.PASTE SHEET'!Z1113)</f>
        <v/>
      </c>
      <c s="50" t="str">
        <f>IF('S.D.PASTE SHEET'!AA1113="","",'S.D.PASTE SHEET'!AA1113)</f>
        <v/>
      </c>
      <c s="50" t="str">
        <f>IF('S.D.PASTE SHEET'!AB1113="","",'S.D.PASTE SHEET'!AB1113)</f>
        <v/>
      </c>
      <c s="50" t="str">
        <f>IF('S.D.PASTE SHEET'!AC1113="","",'S.D.PASTE SHEET'!AC1113)</f>
        <v/>
      </c>
      <c s="50" t="str">
        <f>IF('S.D.PASTE SHEET'!AD1113="","",'S.D.PASTE SHEET'!AD1113)</f>
        <v/>
      </c>
      <c s="52"/>
      <c s="48" t="str">
        <f>IF(AK1113="","",IF(AK1113&gt;0,COUNT($AG$2:AG1113),""))</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IF(BC1113="","",IF(BC1113&gt;0,COUNT($AY$2:AY1113),""))</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14" spans="1:66" ht="15.75" customHeight="1">
      <c r="A1114" s="50" t="str">
        <f>IF('S.D.PASTE SHEET'!A1114="","",'S.D.PASTE SHEET'!A1114)</f>
        <v/>
      </c>
      <c s="50" t="str">
        <f>IF('S.D.PASTE SHEET'!B1114="","",'S.D.PASTE SHEET'!B1114)</f>
        <v/>
      </c>
      <c s="50" t="str">
        <f>IF('S.D.PASTE SHEET'!C1114="","",'S.D.PASTE SHEET'!C1114)</f>
        <v/>
      </c>
      <c s="51" t="str">
        <f>IF('S.D.PASTE SHEET'!D1114="","",'S.D.PASTE SHEET'!D1114)</f>
        <v/>
      </c>
      <c s="50" t="str">
        <f>IF('S.D.PASTE SHEET'!E1114="","",UPPER('S.D.PASTE SHEET'!E1114))</f>
        <v/>
      </c>
      <c s="50" t="str">
        <f>IF('S.D.PASTE SHEET'!F1114="","",'S.D.PASTE SHEET'!F1114)</f>
        <v/>
      </c>
      <c s="50" t="str">
        <f>IF('S.D.PASTE SHEET'!G1114="","",UPPER('S.D.PASTE SHEET'!G1114))</f>
        <v/>
      </c>
      <c s="50" t="str">
        <f>IF('S.D.PASTE SHEET'!H1114="","",UPPER('S.D.PASTE SHEET'!H1114))</f>
        <v/>
      </c>
      <c s="50" t="str">
        <f>IF('S.D.PASTE SHEET'!I1114="","",'S.D.PASTE SHEET'!I1114)</f>
        <v/>
      </c>
      <c s="51" t="str">
        <f>IF('S.D.PASTE SHEET'!J1114="","",'S.D.PASTE SHEET'!J1114)</f>
        <v/>
      </c>
      <c s="50" t="str">
        <f>IF('S.D.PASTE SHEET'!K1114="","",'S.D.PASTE SHEET'!K1114)</f>
        <v/>
      </c>
      <c s="50" t="str">
        <f>IF('S.D.PASTE SHEET'!L1114="","",'S.D.PASTE SHEET'!L1114)</f>
        <v/>
      </c>
      <c s="50" t="str">
        <f>IF('S.D.PASTE SHEET'!M1114="","",'S.D.PASTE SHEET'!M1114)</f>
        <v/>
      </c>
      <c s="50" t="str">
        <f>IF('S.D.PASTE SHEET'!N1114="","",'S.D.PASTE SHEET'!N1114)</f>
        <v/>
      </c>
      <c s="50" t="str">
        <f>IF('S.D.PASTE SHEET'!O1114="","",'S.D.PASTE SHEET'!O1114)</f>
        <v/>
      </c>
      <c s="50" t="str">
        <f>IF('S.D.PASTE SHEET'!P1114="","",'S.D.PASTE SHEET'!P1114)</f>
        <v/>
      </c>
      <c s="50" t="str">
        <f>IF('S.D.PASTE SHEET'!Q1114="","",'S.D.PASTE SHEET'!Q1114)</f>
        <v/>
      </c>
      <c s="50" t="str">
        <f>IF('S.D.PASTE SHEET'!R1114="","",'S.D.PASTE SHEET'!R1114)</f>
        <v/>
      </c>
      <c s="50" t="str">
        <f>IF('S.D.PASTE SHEET'!S1114="","",'S.D.PASTE SHEET'!S1114)</f>
        <v/>
      </c>
      <c s="50" t="str">
        <f>IF('S.D.PASTE SHEET'!T1114="","",'S.D.PASTE SHEET'!T1114)</f>
        <v/>
      </c>
      <c s="50" t="str">
        <f>IF('S.D.PASTE SHEET'!U1114="","",'S.D.PASTE SHEET'!U1114)</f>
        <v/>
      </c>
      <c s="50" t="str">
        <f>IF('S.D.PASTE SHEET'!V1114="","",'S.D.PASTE SHEET'!V1114)</f>
        <v/>
      </c>
      <c s="50" t="str">
        <f>IF('S.D.PASTE SHEET'!W1114="","",'S.D.PASTE SHEET'!W1114)</f>
        <v/>
      </c>
      <c s="50" t="str">
        <f>IF('S.D.PASTE SHEET'!X1114="","",'S.D.PASTE SHEET'!X1114)</f>
        <v/>
      </c>
      <c s="50" t="str">
        <f>IF('S.D.PASTE SHEET'!Y1114="","",'S.D.PASTE SHEET'!Y1114)</f>
        <v/>
      </c>
      <c s="50" t="str">
        <f>IF('S.D.PASTE SHEET'!Z1114="","",'S.D.PASTE SHEET'!Z1114)</f>
        <v/>
      </c>
      <c s="50" t="str">
        <f>IF('S.D.PASTE SHEET'!AA1114="","",'S.D.PASTE SHEET'!AA1114)</f>
        <v/>
      </c>
      <c s="50" t="str">
        <f>IF('S.D.PASTE SHEET'!AB1114="","",'S.D.PASTE SHEET'!AB1114)</f>
        <v/>
      </c>
      <c s="50" t="str">
        <f>IF('S.D.PASTE SHEET'!AC1114="","",'S.D.PASTE SHEET'!AC1114)</f>
        <v/>
      </c>
      <c s="50" t="str">
        <f>IF('S.D.PASTE SHEET'!AD1114="","",'S.D.PASTE SHEET'!AD1114)</f>
        <v/>
      </c>
      <c s="52"/>
      <c s="48" t="str">
        <f>IF(AK1114="","",IF(AK1114&gt;0,COUNT($AG$2:AG1114),""))</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IF(BC1114="","",IF(BC1114&gt;0,COUNT($AY$2:AY1114),""))</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15" spans="1:66" ht="15.75" customHeight="1">
      <c r="A1115" s="50" t="str">
        <f>IF('S.D.PASTE SHEET'!A1115="","",'S.D.PASTE SHEET'!A1115)</f>
        <v/>
      </c>
      <c s="50" t="str">
        <f>IF('S.D.PASTE SHEET'!B1115="","",'S.D.PASTE SHEET'!B1115)</f>
        <v/>
      </c>
      <c s="50" t="str">
        <f>IF('S.D.PASTE SHEET'!C1115="","",'S.D.PASTE SHEET'!C1115)</f>
        <v/>
      </c>
      <c s="51" t="str">
        <f>IF('S.D.PASTE SHEET'!D1115="","",'S.D.PASTE SHEET'!D1115)</f>
        <v/>
      </c>
      <c s="50" t="str">
        <f>IF('S.D.PASTE SHEET'!E1115="","",UPPER('S.D.PASTE SHEET'!E1115))</f>
        <v/>
      </c>
      <c s="50" t="str">
        <f>IF('S.D.PASTE SHEET'!F1115="","",'S.D.PASTE SHEET'!F1115)</f>
        <v/>
      </c>
      <c s="50" t="str">
        <f>IF('S.D.PASTE SHEET'!G1115="","",UPPER('S.D.PASTE SHEET'!G1115))</f>
        <v/>
      </c>
      <c s="50" t="str">
        <f>IF('S.D.PASTE SHEET'!H1115="","",UPPER('S.D.PASTE SHEET'!H1115))</f>
        <v/>
      </c>
      <c s="50" t="str">
        <f>IF('S.D.PASTE SHEET'!I1115="","",'S.D.PASTE SHEET'!I1115)</f>
        <v/>
      </c>
      <c s="51" t="str">
        <f>IF('S.D.PASTE SHEET'!J1115="","",'S.D.PASTE SHEET'!J1115)</f>
        <v/>
      </c>
      <c s="50" t="str">
        <f>IF('S.D.PASTE SHEET'!K1115="","",'S.D.PASTE SHEET'!K1115)</f>
        <v/>
      </c>
      <c s="50" t="str">
        <f>IF('S.D.PASTE SHEET'!L1115="","",'S.D.PASTE SHEET'!L1115)</f>
        <v/>
      </c>
      <c s="50" t="str">
        <f>IF('S.D.PASTE SHEET'!M1115="","",'S.D.PASTE SHEET'!M1115)</f>
        <v/>
      </c>
      <c s="50" t="str">
        <f>IF('S.D.PASTE SHEET'!N1115="","",'S.D.PASTE SHEET'!N1115)</f>
        <v/>
      </c>
      <c s="50" t="str">
        <f>IF('S.D.PASTE SHEET'!O1115="","",'S.D.PASTE SHEET'!O1115)</f>
        <v/>
      </c>
      <c s="50" t="str">
        <f>IF('S.D.PASTE SHEET'!P1115="","",'S.D.PASTE SHEET'!P1115)</f>
        <v/>
      </c>
      <c s="50" t="str">
        <f>IF('S.D.PASTE SHEET'!Q1115="","",'S.D.PASTE SHEET'!Q1115)</f>
        <v/>
      </c>
      <c s="50" t="str">
        <f>IF('S.D.PASTE SHEET'!R1115="","",'S.D.PASTE SHEET'!R1115)</f>
        <v/>
      </c>
      <c s="50" t="str">
        <f>IF('S.D.PASTE SHEET'!S1115="","",'S.D.PASTE SHEET'!S1115)</f>
        <v/>
      </c>
      <c s="50" t="str">
        <f>IF('S.D.PASTE SHEET'!T1115="","",'S.D.PASTE SHEET'!T1115)</f>
        <v/>
      </c>
      <c s="50" t="str">
        <f>IF('S.D.PASTE SHEET'!U1115="","",'S.D.PASTE SHEET'!U1115)</f>
        <v/>
      </c>
      <c s="50" t="str">
        <f>IF('S.D.PASTE SHEET'!V1115="","",'S.D.PASTE SHEET'!V1115)</f>
        <v/>
      </c>
      <c s="50" t="str">
        <f>IF('S.D.PASTE SHEET'!W1115="","",'S.D.PASTE SHEET'!W1115)</f>
        <v/>
      </c>
      <c s="50" t="str">
        <f>IF('S.D.PASTE SHEET'!X1115="","",'S.D.PASTE SHEET'!X1115)</f>
        <v/>
      </c>
      <c s="50" t="str">
        <f>IF('S.D.PASTE SHEET'!Y1115="","",'S.D.PASTE SHEET'!Y1115)</f>
        <v/>
      </c>
      <c s="50" t="str">
        <f>IF('S.D.PASTE SHEET'!Z1115="","",'S.D.PASTE SHEET'!Z1115)</f>
        <v/>
      </c>
      <c s="50" t="str">
        <f>IF('S.D.PASTE SHEET'!AA1115="","",'S.D.PASTE SHEET'!AA1115)</f>
        <v/>
      </c>
      <c s="50" t="str">
        <f>IF('S.D.PASTE SHEET'!AB1115="","",'S.D.PASTE SHEET'!AB1115)</f>
        <v/>
      </c>
      <c s="50" t="str">
        <f>IF('S.D.PASTE SHEET'!AC1115="","",'S.D.PASTE SHEET'!AC1115)</f>
        <v/>
      </c>
      <c s="50" t="str">
        <f>IF('S.D.PASTE SHEET'!AD1115="","",'S.D.PASTE SHEET'!AD1115)</f>
        <v/>
      </c>
      <c s="52"/>
      <c s="48" t="str">
        <f>IF(AK1115="","",IF(AK1115&gt;0,COUNT($AG$2:AG1115),""))</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IF(BC1115="","",IF(BC1115&gt;0,COUNT($AY$2:AY1115),""))</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16" spans="1:66" ht="15.75" customHeight="1">
      <c r="A1116" s="50" t="str">
        <f>IF('S.D.PASTE SHEET'!A1116="","",'S.D.PASTE SHEET'!A1116)</f>
        <v/>
      </c>
      <c s="50" t="str">
        <f>IF('S.D.PASTE SHEET'!B1116="","",'S.D.PASTE SHEET'!B1116)</f>
        <v/>
      </c>
      <c s="50" t="str">
        <f>IF('S.D.PASTE SHEET'!C1116="","",'S.D.PASTE SHEET'!C1116)</f>
        <v/>
      </c>
      <c s="51" t="str">
        <f>IF('S.D.PASTE SHEET'!D1116="","",'S.D.PASTE SHEET'!D1116)</f>
        <v/>
      </c>
      <c s="50" t="str">
        <f>IF('S.D.PASTE SHEET'!E1116="","",UPPER('S.D.PASTE SHEET'!E1116))</f>
        <v/>
      </c>
      <c s="50" t="str">
        <f>IF('S.D.PASTE SHEET'!F1116="","",'S.D.PASTE SHEET'!F1116)</f>
        <v/>
      </c>
      <c s="50" t="str">
        <f>IF('S.D.PASTE SHEET'!G1116="","",UPPER('S.D.PASTE SHEET'!G1116))</f>
        <v/>
      </c>
      <c s="50" t="str">
        <f>IF('S.D.PASTE SHEET'!H1116="","",UPPER('S.D.PASTE SHEET'!H1116))</f>
        <v/>
      </c>
      <c s="50" t="str">
        <f>IF('S.D.PASTE SHEET'!I1116="","",'S.D.PASTE SHEET'!I1116)</f>
        <v/>
      </c>
      <c s="51" t="str">
        <f>IF('S.D.PASTE SHEET'!J1116="","",'S.D.PASTE SHEET'!J1116)</f>
        <v/>
      </c>
      <c s="50" t="str">
        <f>IF('S.D.PASTE SHEET'!K1116="","",'S.D.PASTE SHEET'!K1116)</f>
        <v/>
      </c>
      <c s="50" t="str">
        <f>IF('S.D.PASTE SHEET'!L1116="","",'S.D.PASTE SHEET'!L1116)</f>
        <v/>
      </c>
      <c s="50" t="str">
        <f>IF('S.D.PASTE SHEET'!M1116="","",'S.D.PASTE SHEET'!M1116)</f>
        <v/>
      </c>
      <c s="50" t="str">
        <f>IF('S.D.PASTE SHEET'!N1116="","",'S.D.PASTE SHEET'!N1116)</f>
        <v/>
      </c>
      <c s="50" t="str">
        <f>IF('S.D.PASTE SHEET'!O1116="","",'S.D.PASTE SHEET'!O1116)</f>
        <v/>
      </c>
      <c s="50" t="str">
        <f>IF('S.D.PASTE SHEET'!P1116="","",'S.D.PASTE SHEET'!P1116)</f>
        <v/>
      </c>
      <c s="50" t="str">
        <f>IF('S.D.PASTE SHEET'!Q1116="","",'S.D.PASTE SHEET'!Q1116)</f>
        <v/>
      </c>
      <c s="50" t="str">
        <f>IF('S.D.PASTE SHEET'!R1116="","",'S.D.PASTE SHEET'!R1116)</f>
        <v/>
      </c>
      <c s="50" t="str">
        <f>IF('S.D.PASTE SHEET'!S1116="","",'S.D.PASTE SHEET'!S1116)</f>
        <v/>
      </c>
      <c s="50" t="str">
        <f>IF('S.D.PASTE SHEET'!T1116="","",'S.D.PASTE SHEET'!T1116)</f>
        <v/>
      </c>
      <c s="50" t="str">
        <f>IF('S.D.PASTE SHEET'!U1116="","",'S.D.PASTE SHEET'!U1116)</f>
        <v/>
      </c>
      <c s="50" t="str">
        <f>IF('S.D.PASTE SHEET'!V1116="","",'S.D.PASTE SHEET'!V1116)</f>
        <v/>
      </c>
      <c s="50" t="str">
        <f>IF('S.D.PASTE SHEET'!W1116="","",'S.D.PASTE SHEET'!W1116)</f>
        <v/>
      </c>
      <c s="50" t="str">
        <f>IF('S.D.PASTE SHEET'!X1116="","",'S.D.PASTE SHEET'!X1116)</f>
        <v/>
      </c>
      <c s="50" t="str">
        <f>IF('S.D.PASTE SHEET'!Y1116="","",'S.D.PASTE SHEET'!Y1116)</f>
        <v/>
      </c>
      <c s="50" t="str">
        <f>IF('S.D.PASTE SHEET'!Z1116="","",'S.D.PASTE SHEET'!Z1116)</f>
        <v/>
      </c>
      <c s="50" t="str">
        <f>IF('S.D.PASTE SHEET'!AA1116="","",'S.D.PASTE SHEET'!AA1116)</f>
        <v/>
      </c>
      <c s="50" t="str">
        <f>IF('S.D.PASTE SHEET'!AB1116="","",'S.D.PASTE SHEET'!AB1116)</f>
        <v/>
      </c>
      <c s="50" t="str">
        <f>IF('S.D.PASTE SHEET'!AC1116="","",'S.D.PASTE SHEET'!AC1116)</f>
        <v/>
      </c>
      <c s="50" t="str">
        <f>IF('S.D.PASTE SHEET'!AD1116="","",'S.D.PASTE SHEET'!AD1116)</f>
        <v/>
      </c>
      <c s="52"/>
      <c s="48" t="str">
        <f>IF(AK1116="","",IF(AK1116&gt;0,COUNT($AG$2:AG1116),""))</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IF(BC1116="","",IF(BC1116&gt;0,COUNT($AY$2:AY1116),""))</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17" spans="1:66" ht="15.75" customHeight="1">
      <c r="A1117" s="50" t="str">
        <f>IF('S.D.PASTE SHEET'!A1117="","",'S.D.PASTE SHEET'!A1117)</f>
        <v/>
      </c>
      <c s="50" t="str">
        <f>IF('S.D.PASTE SHEET'!B1117="","",'S.D.PASTE SHEET'!B1117)</f>
        <v/>
      </c>
      <c s="50" t="str">
        <f>IF('S.D.PASTE SHEET'!C1117="","",'S.D.PASTE SHEET'!C1117)</f>
        <v/>
      </c>
      <c s="51" t="str">
        <f>IF('S.D.PASTE SHEET'!D1117="","",'S.D.PASTE SHEET'!D1117)</f>
        <v/>
      </c>
      <c s="50" t="str">
        <f>IF('S.D.PASTE SHEET'!E1117="","",UPPER('S.D.PASTE SHEET'!E1117))</f>
        <v/>
      </c>
      <c s="50" t="str">
        <f>IF('S.D.PASTE SHEET'!F1117="","",'S.D.PASTE SHEET'!F1117)</f>
        <v/>
      </c>
      <c s="50" t="str">
        <f>IF('S.D.PASTE SHEET'!G1117="","",UPPER('S.D.PASTE SHEET'!G1117))</f>
        <v/>
      </c>
      <c s="50" t="str">
        <f>IF('S.D.PASTE SHEET'!H1117="","",UPPER('S.D.PASTE SHEET'!H1117))</f>
        <v/>
      </c>
      <c s="50" t="str">
        <f>IF('S.D.PASTE SHEET'!I1117="","",'S.D.PASTE SHEET'!I1117)</f>
        <v/>
      </c>
      <c s="51" t="str">
        <f>IF('S.D.PASTE SHEET'!J1117="","",'S.D.PASTE SHEET'!J1117)</f>
        <v/>
      </c>
      <c s="50" t="str">
        <f>IF('S.D.PASTE SHEET'!K1117="","",'S.D.PASTE SHEET'!K1117)</f>
        <v/>
      </c>
      <c s="50" t="str">
        <f>IF('S.D.PASTE SHEET'!L1117="","",'S.D.PASTE SHEET'!L1117)</f>
        <v/>
      </c>
      <c s="50" t="str">
        <f>IF('S.D.PASTE SHEET'!M1117="","",'S.D.PASTE SHEET'!M1117)</f>
        <v/>
      </c>
      <c s="50" t="str">
        <f>IF('S.D.PASTE SHEET'!N1117="","",'S.D.PASTE SHEET'!N1117)</f>
        <v/>
      </c>
      <c s="50" t="str">
        <f>IF('S.D.PASTE SHEET'!O1117="","",'S.D.PASTE SHEET'!O1117)</f>
        <v/>
      </c>
      <c s="50" t="str">
        <f>IF('S.D.PASTE SHEET'!P1117="","",'S.D.PASTE SHEET'!P1117)</f>
        <v/>
      </c>
      <c s="50" t="str">
        <f>IF('S.D.PASTE SHEET'!Q1117="","",'S.D.PASTE SHEET'!Q1117)</f>
        <v/>
      </c>
      <c s="50" t="str">
        <f>IF('S.D.PASTE SHEET'!R1117="","",'S.D.PASTE SHEET'!R1117)</f>
        <v/>
      </c>
      <c s="50" t="str">
        <f>IF('S.D.PASTE SHEET'!S1117="","",'S.D.PASTE SHEET'!S1117)</f>
        <v/>
      </c>
      <c s="50" t="str">
        <f>IF('S.D.PASTE SHEET'!T1117="","",'S.D.PASTE SHEET'!T1117)</f>
        <v/>
      </c>
      <c s="50" t="str">
        <f>IF('S.D.PASTE SHEET'!U1117="","",'S.D.PASTE SHEET'!U1117)</f>
        <v/>
      </c>
      <c s="50" t="str">
        <f>IF('S.D.PASTE SHEET'!V1117="","",'S.D.PASTE SHEET'!V1117)</f>
        <v/>
      </c>
      <c s="50" t="str">
        <f>IF('S.D.PASTE SHEET'!W1117="","",'S.D.PASTE SHEET'!W1117)</f>
        <v/>
      </c>
      <c s="50" t="str">
        <f>IF('S.D.PASTE SHEET'!X1117="","",'S.D.PASTE SHEET'!X1117)</f>
        <v/>
      </c>
      <c s="50" t="str">
        <f>IF('S.D.PASTE SHEET'!Y1117="","",'S.D.PASTE SHEET'!Y1117)</f>
        <v/>
      </c>
      <c s="50" t="str">
        <f>IF('S.D.PASTE SHEET'!Z1117="","",'S.D.PASTE SHEET'!Z1117)</f>
        <v/>
      </c>
      <c s="50" t="str">
        <f>IF('S.D.PASTE SHEET'!AA1117="","",'S.D.PASTE SHEET'!AA1117)</f>
        <v/>
      </c>
      <c s="50" t="str">
        <f>IF('S.D.PASTE SHEET'!AB1117="","",'S.D.PASTE SHEET'!AB1117)</f>
        <v/>
      </c>
      <c s="50" t="str">
        <f>IF('S.D.PASTE SHEET'!AC1117="","",'S.D.PASTE SHEET'!AC1117)</f>
        <v/>
      </c>
      <c s="50" t="str">
        <f>IF('S.D.PASTE SHEET'!AD1117="","",'S.D.PASTE SHEET'!AD1117)</f>
        <v/>
      </c>
      <c s="52"/>
      <c s="48" t="str">
        <f>IF(AK1117="","",IF(AK1117&gt;0,COUNT($AG$2:AG1117),""))</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IF(BC1117="","",IF(BC1117&gt;0,COUNT($AY$2:AY1117),""))</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18" spans="1:66" ht="15.75" customHeight="1">
      <c r="A1118" s="50" t="str">
        <f>IF('S.D.PASTE SHEET'!A1118="","",'S.D.PASTE SHEET'!A1118)</f>
        <v/>
      </c>
      <c s="50" t="str">
        <f>IF('S.D.PASTE SHEET'!B1118="","",'S.D.PASTE SHEET'!B1118)</f>
        <v/>
      </c>
      <c s="50" t="str">
        <f>IF('S.D.PASTE SHEET'!C1118="","",'S.D.PASTE SHEET'!C1118)</f>
        <v/>
      </c>
      <c s="51" t="str">
        <f>IF('S.D.PASTE SHEET'!D1118="","",'S.D.PASTE SHEET'!D1118)</f>
        <v/>
      </c>
      <c s="50" t="str">
        <f>IF('S.D.PASTE SHEET'!E1118="","",UPPER('S.D.PASTE SHEET'!E1118))</f>
        <v/>
      </c>
      <c s="50" t="str">
        <f>IF('S.D.PASTE SHEET'!F1118="","",'S.D.PASTE SHEET'!F1118)</f>
        <v/>
      </c>
      <c s="50" t="str">
        <f>IF('S.D.PASTE SHEET'!G1118="","",UPPER('S.D.PASTE SHEET'!G1118))</f>
        <v/>
      </c>
      <c s="50" t="str">
        <f>IF('S.D.PASTE SHEET'!H1118="","",UPPER('S.D.PASTE SHEET'!H1118))</f>
        <v/>
      </c>
      <c s="50" t="str">
        <f>IF('S.D.PASTE SHEET'!I1118="","",'S.D.PASTE SHEET'!I1118)</f>
        <v/>
      </c>
      <c s="51" t="str">
        <f>IF('S.D.PASTE SHEET'!J1118="","",'S.D.PASTE SHEET'!J1118)</f>
        <v/>
      </c>
      <c s="50" t="str">
        <f>IF('S.D.PASTE SHEET'!K1118="","",'S.D.PASTE SHEET'!K1118)</f>
        <v/>
      </c>
      <c s="50" t="str">
        <f>IF('S.D.PASTE SHEET'!L1118="","",'S.D.PASTE SHEET'!L1118)</f>
        <v/>
      </c>
      <c s="50" t="str">
        <f>IF('S.D.PASTE SHEET'!M1118="","",'S.D.PASTE SHEET'!M1118)</f>
        <v/>
      </c>
      <c s="50" t="str">
        <f>IF('S.D.PASTE SHEET'!N1118="","",'S.D.PASTE SHEET'!N1118)</f>
        <v/>
      </c>
      <c s="50" t="str">
        <f>IF('S.D.PASTE SHEET'!O1118="","",'S.D.PASTE SHEET'!O1118)</f>
        <v/>
      </c>
      <c s="50" t="str">
        <f>IF('S.D.PASTE SHEET'!P1118="","",'S.D.PASTE SHEET'!P1118)</f>
        <v/>
      </c>
      <c s="50" t="str">
        <f>IF('S.D.PASTE SHEET'!Q1118="","",'S.D.PASTE SHEET'!Q1118)</f>
        <v/>
      </c>
      <c s="50" t="str">
        <f>IF('S.D.PASTE SHEET'!R1118="","",'S.D.PASTE SHEET'!R1118)</f>
        <v/>
      </c>
      <c s="50" t="str">
        <f>IF('S.D.PASTE SHEET'!S1118="","",'S.D.PASTE SHEET'!S1118)</f>
        <v/>
      </c>
      <c s="50" t="str">
        <f>IF('S.D.PASTE SHEET'!T1118="","",'S.D.PASTE SHEET'!T1118)</f>
        <v/>
      </c>
      <c s="50" t="str">
        <f>IF('S.D.PASTE SHEET'!U1118="","",'S.D.PASTE SHEET'!U1118)</f>
        <v/>
      </c>
      <c s="50" t="str">
        <f>IF('S.D.PASTE SHEET'!V1118="","",'S.D.PASTE SHEET'!V1118)</f>
        <v/>
      </c>
      <c s="50" t="str">
        <f>IF('S.D.PASTE SHEET'!W1118="","",'S.D.PASTE SHEET'!W1118)</f>
        <v/>
      </c>
      <c s="50" t="str">
        <f>IF('S.D.PASTE SHEET'!X1118="","",'S.D.PASTE SHEET'!X1118)</f>
        <v/>
      </c>
      <c s="50" t="str">
        <f>IF('S.D.PASTE SHEET'!Y1118="","",'S.D.PASTE SHEET'!Y1118)</f>
        <v/>
      </c>
      <c s="50" t="str">
        <f>IF('S.D.PASTE SHEET'!Z1118="","",'S.D.PASTE SHEET'!Z1118)</f>
        <v/>
      </c>
      <c s="50" t="str">
        <f>IF('S.D.PASTE SHEET'!AA1118="","",'S.D.PASTE SHEET'!AA1118)</f>
        <v/>
      </c>
      <c s="50" t="str">
        <f>IF('S.D.PASTE SHEET'!AB1118="","",'S.D.PASTE SHEET'!AB1118)</f>
        <v/>
      </c>
      <c s="50" t="str">
        <f>IF('S.D.PASTE SHEET'!AC1118="","",'S.D.PASTE SHEET'!AC1118)</f>
        <v/>
      </c>
      <c s="50" t="str">
        <f>IF('S.D.PASTE SHEET'!AD1118="","",'S.D.PASTE SHEET'!AD1118)</f>
        <v/>
      </c>
      <c s="52"/>
      <c s="48" t="str">
        <f>IF(AK1118="","",IF(AK1118&gt;0,COUNT($AG$2:AG1118),""))</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IF(BC1118="","",IF(BC1118&gt;0,COUNT($AY$2:AY1118),""))</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19" spans="1:66" ht="15.75" customHeight="1">
      <c r="A1119" s="50" t="str">
        <f>IF('S.D.PASTE SHEET'!A1119="","",'S.D.PASTE SHEET'!A1119)</f>
        <v/>
      </c>
      <c s="50" t="str">
        <f>IF('S.D.PASTE SHEET'!B1119="","",'S.D.PASTE SHEET'!B1119)</f>
        <v/>
      </c>
      <c s="50" t="str">
        <f>IF('S.D.PASTE SHEET'!C1119="","",'S.D.PASTE SHEET'!C1119)</f>
        <v/>
      </c>
      <c s="51" t="str">
        <f>IF('S.D.PASTE SHEET'!D1119="","",'S.D.PASTE SHEET'!D1119)</f>
        <v/>
      </c>
      <c s="50" t="str">
        <f>IF('S.D.PASTE SHEET'!E1119="","",UPPER('S.D.PASTE SHEET'!E1119))</f>
        <v/>
      </c>
      <c s="50" t="str">
        <f>IF('S.D.PASTE SHEET'!F1119="","",'S.D.PASTE SHEET'!F1119)</f>
        <v/>
      </c>
      <c s="50" t="str">
        <f>IF('S.D.PASTE SHEET'!G1119="","",UPPER('S.D.PASTE SHEET'!G1119))</f>
        <v/>
      </c>
      <c s="50" t="str">
        <f>IF('S.D.PASTE SHEET'!H1119="","",UPPER('S.D.PASTE SHEET'!H1119))</f>
        <v/>
      </c>
      <c s="50" t="str">
        <f>IF('S.D.PASTE SHEET'!I1119="","",'S.D.PASTE SHEET'!I1119)</f>
        <v/>
      </c>
      <c s="51" t="str">
        <f>IF('S.D.PASTE SHEET'!J1119="","",'S.D.PASTE SHEET'!J1119)</f>
        <v/>
      </c>
      <c s="50" t="str">
        <f>IF('S.D.PASTE SHEET'!K1119="","",'S.D.PASTE SHEET'!K1119)</f>
        <v/>
      </c>
      <c s="50" t="str">
        <f>IF('S.D.PASTE SHEET'!L1119="","",'S.D.PASTE SHEET'!L1119)</f>
        <v/>
      </c>
      <c s="50" t="str">
        <f>IF('S.D.PASTE SHEET'!M1119="","",'S.D.PASTE SHEET'!M1119)</f>
        <v/>
      </c>
      <c s="50" t="str">
        <f>IF('S.D.PASTE SHEET'!N1119="","",'S.D.PASTE SHEET'!N1119)</f>
        <v/>
      </c>
      <c s="50" t="str">
        <f>IF('S.D.PASTE SHEET'!O1119="","",'S.D.PASTE SHEET'!O1119)</f>
        <v/>
      </c>
      <c s="50" t="str">
        <f>IF('S.D.PASTE SHEET'!P1119="","",'S.D.PASTE SHEET'!P1119)</f>
        <v/>
      </c>
      <c s="50" t="str">
        <f>IF('S.D.PASTE SHEET'!Q1119="","",'S.D.PASTE SHEET'!Q1119)</f>
        <v/>
      </c>
      <c s="50" t="str">
        <f>IF('S.D.PASTE SHEET'!R1119="","",'S.D.PASTE SHEET'!R1119)</f>
        <v/>
      </c>
      <c s="50" t="str">
        <f>IF('S.D.PASTE SHEET'!S1119="","",'S.D.PASTE SHEET'!S1119)</f>
        <v/>
      </c>
      <c s="50" t="str">
        <f>IF('S.D.PASTE SHEET'!T1119="","",'S.D.PASTE SHEET'!T1119)</f>
        <v/>
      </c>
      <c s="50" t="str">
        <f>IF('S.D.PASTE SHEET'!U1119="","",'S.D.PASTE SHEET'!U1119)</f>
        <v/>
      </c>
      <c s="50" t="str">
        <f>IF('S.D.PASTE SHEET'!V1119="","",'S.D.PASTE SHEET'!V1119)</f>
        <v/>
      </c>
      <c s="50" t="str">
        <f>IF('S.D.PASTE SHEET'!W1119="","",'S.D.PASTE SHEET'!W1119)</f>
        <v/>
      </c>
      <c s="50" t="str">
        <f>IF('S.D.PASTE SHEET'!X1119="","",'S.D.PASTE SHEET'!X1119)</f>
        <v/>
      </c>
      <c s="50" t="str">
        <f>IF('S.D.PASTE SHEET'!Y1119="","",'S.D.PASTE SHEET'!Y1119)</f>
        <v/>
      </c>
      <c s="50" t="str">
        <f>IF('S.D.PASTE SHEET'!Z1119="","",'S.D.PASTE SHEET'!Z1119)</f>
        <v/>
      </c>
      <c s="50" t="str">
        <f>IF('S.D.PASTE SHEET'!AA1119="","",'S.D.PASTE SHEET'!AA1119)</f>
        <v/>
      </c>
      <c s="50" t="str">
        <f>IF('S.D.PASTE SHEET'!AB1119="","",'S.D.PASTE SHEET'!AB1119)</f>
        <v/>
      </c>
      <c s="50" t="str">
        <f>IF('S.D.PASTE SHEET'!AC1119="","",'S.D.PASTE SHEET'!AC1119)</f>
        <v/>
      </c>
      <c s="50" t="str">
        <f>IF('S.D.PASTE SHEET'!AD1119="","",'S.D.PASTE SHEET'!AD1119)</f>
        <v/>
      </c>
      <c s="52"/>
      <c s="48" t="str">
        <f>IF(AK1119="","",IF(AK1119&gt;0,COUNT($AG$2:AG1119),""))</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IF(BC1119="","",IF(BC1119&gt;0,COUNT($AY$2:AY1119),""))</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20" spans="1:66" ht="15.75" customHeight="1">
      <c r="A1120" s="50" t="str">
        <f>IF('S.D.PASTE SHEET'!A1120="","",'S.D.PASTE SHEET'!A1120)</f>
        <v/>
      </c>
      <c s="50" t="str">
        <f>IF('S.D.PASTE SHEET'!B1120="","",'S.D.PASTE SHEET'!B1120)</f>
        <v/>
      </c>
      <c s="50" t="str">
        <f>IF('S.D.PASTE SHEET'!C1120="","",'S.D.PASTE SHEET'!C1120)</f>
        <v/>
      </c>
      <c s="51" t="str">
        <f>IF('S.D.PASTE SHEET'!D1120="","",'S.D.PASTE SHEET'!D1120)</f>
        <v/>
      </c>
      <c s="50" t="str">
        <f>IF('S.D.PASTE SHEET'!E1120="","",UPPER('S.D.PASTE SHEET'!E1120))</f>
        <v/>
      </c>
      <c s="50" t="str">
        <f>IF('S.D.PASTE SHEET'!F1120="","",'S.D.PASTE SHEET'!F1120)</f>
        <v/>
      </c>
      <c s="50" t="str">
        <f>IF('S.D.PASTE SHEET'!G1120="","",UPPER('S.D.PASTE SHEET'!G1120))</f>
        <v/>
      </c>
      <c s="50" t="str">
        <f>IF('S.D.PASTE SHEET'!H1120="","",UPPER('S.D.PASTE SHEET'!H1120))</f>
        <v/>
      </c>
      <c s="50" t="str">
        <f>IF('S.D.PASTE SHEET'!I1120="","",'S.D.PASTE SHEET'!I1120)</f>
        <v/>
      </c>
      <c s="51" t="str">
        <f>IF('S.D.PASTE SHEET'!J1120="","",'S.D.PASTE SHEET'!J1120)</f>
        <v/>
      </c>
      <c s="50" t="str">
        <f>IF('S.D.PASTE SHEET'!K1120="","",'S.D.PASTE SHEET'!K1120)</f>
        <v/>
      </c>
      <c s="50" t="str">
        <f>IF('S.D.PASTE SHEET'!L1120="","",'S.D.PASTE SHEET'!L1120)</f>
        <v/>
      </c>
      <c s="50" t="str">
        <f>IF('S.D.PASTE SHEET'!M1120="","",'S.D.PASTE SHEET'!M1120)</f>
        <v/>
      </c>
      <c s="50" t="str">
        <f>IF('S.D.PASTE SHEET'!N1120="","",'S.D.PASTE SHEET'!N1120)</f>
        <v/>
      </c>
      <c s="50" t="str">
        <f>IF('S.D.PASTE SHEET'!O1120="","",'S.D.PASTE SHEET'!O1120)</f>
        <v/>
      </c>
      <c s="50" t="str">
        <f>IF('S.D.PASTE SHEET'!P1120="","",'S.D.PASTE SHEET'!P1120)</f>
        <v/>
      </c>
      <c s="50" t="str">
        <f>IF('S.D.PASTE SHEET'!Q1120="","",'S.D.PASTE SHEET'!Q1120)</f>
        <v/>
      </c>
      <c s="50" t="str">
        <f>IF('S.D.PASTE SHEET'!R1120="","",'S.D.PASTE SHEET'!R1120)</f>
        <v/>
      </c>
      <c s="50" t="str">
        <f>IF('S.D.PASTE SHEET'!S1120="","",'S.D.PASTE SHEET'!S1120)</f>
        <v/>
      </c>
      <c s="50" t="str">
        <f>IF('S.D.PASTE SHEET'!T1120="","",'S.D.PASTE SHEET'!T1120)</f>
        <v/>
      </c>
      <c s="50" t="str">
        <f>IF('S.D.PASTE SHEET'!U1120="","",'S.D.PASTE SHEET'!U1120)</f>
        <v/>
      </c>
      <c s="50" t="str">
        <f>IF('S.D.PASTE SHEET'!V1120="","",'S.D.PASTE SHEET'!V1120)</f>
        <v/>
      </c>
      <c s="50" t="str">
        <f>IF('S.D.PASTE SHEET'!W1120="","",'S.D.PASTE SHEET'!W1120)</f>
        <v/>
      </c>
      <c s="50" t="str">
        <f>IF('S.D.PASTE SHEET'!X1120="","",'S.D.PASTE SHEET'!X1120)</f>
        <v/>
      </c>
      <c s="50" t="str">
        <f>IF('S.D.PASTE SHEET'!Y1120="","",'S.D.PASTE SHEET'!Y1120)</f>
        <v/>
      </c>
      <c s="50" t="str">
        <f>IF('S.D.PASTE SHEET'!Z1120="","",'S.D.PASTE SHEET'!Z1120)</f>
        <v/>
      </c>
      <c s="50" t="str">
        <f>IF('S.D.PASTE SHEET'!AA1120="","",'S.D.PASTE SHEET'!AA1120)</f>
        <v/>
      </c>
      <c s="50" t="str">
        <f>IF('S.D.PASTE SHEET'!AB1120="","",'S.D.PASTE SHEET'!AB1120)</f>
        <v/>
      </c>
      <c s="50" t="str">
        <f>IF('S.D.PASTE SHEET'!AC1120="","",'S.D.PASTE SHEET'!AC1120)</f>
        <v/>
      </c>
      <c s="50" t="str">
        <f>IF('S.D.PASTE SHEET'!AD1120="","",'S.D.PASTE SHEET'!AD1120)</f>
        <v/>
      </c>
      <c s="52"/>
      <c s="48" t="str">
        <f>IF(AK1120="","",IF(AK1120&gt;0,COUNT($AG$2:AG1120),""))</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IF(BC1120="","",IF(BC1120&gt;0,COUNT($AY$2:AY1120),""))</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21" spans="1:66" ht="15.75" customHeight="1">
      <c r="A1121" s="50" t="str">
        <f>IF('S.D.PASTE SHEET'!A1121="","",'S.D.PASTE SHEET'!A1121)</f>
        <v/>
      </c>
      <c s="50" t="str">
        <f>IF('S.D.PASTE SHEET'!B1121="","",'S.D.PASTE SHEET'!B1121)</f>
        <v/>
      </c>
      <c s="50" t="str">
        <f>IF('S.D.PASTE SHEET'!C1121="","",'S.D.PASTE SHEET'!C1121)</f>
        <v/>
      </c>
      <c s="51" t="str">
        <f>IF('S.D.PASTE SHEET'!D1121="","",'S.D.PASTE SHEET'!D1121)</f>
        <v/>
      </c>
      <c s="50" t="str">
        <f>IF('S.D.PASTE SHEET'!E1121="","",UPPER('S.D.PASTE SHEET'!E1121))</f>
        <v/>
      </c>
      <c s="50" t="str">
        <f>IF('S.D.PASTE SHEET'!F1121="","",'S.D.PASTE SHEET'!F1121)</f>
        <v/>
      </c>
      <c s="50" t="str">
        <f>IF('S.D.PASTE SHEET'!G1121="","",UPPER('S.D.PASTE SHEET'!G1121))</f>
        <v/>
      </c>
      <c s="50" t="str">
        <f>IF('S.D.PASTE SHEET'!H1121="","",UPPER('S.D.PASTE SHEET'!H1121))</f>
        <v/>
      </c>
      <c s="50" t="str">
        <f>IF('S.D.PASTE SHEET'!I1121="","",'S.D.PASTE SHEET'!I1121)</f>
        <v/>
      </c>
      <c s="51" t="str">
        <f>IF('S.D.PASTE SHEET'!J1121="","",'S.D.PASTE SHEET'!J1121)</f>
        <v/>
      </c>
      <c s="50" t="str">
        <f>IF('S.D.PASTE SHEET'!K1121="","",'S.D.PASTE SHEET'!K1121)</f>
        <v/>
      </c>
      <c s="50" t="str">
        <f>IF('S.D.PASTE SHEET'!L1121="","",'S.D.PASTE SHEET'!L1121)</f>
        <v/>
      </c>
      <c s="50" t="str">
        <f>IF('S.D.PASTE SHEET'!M1121="","",'S.D.PASTE SHEET'!M1121)</f>
        <v/>
      </c>
      <c s="50" t="str">
        <f>IF('S.D.PASTE SHEET'!N1121="","",'S.D.PASTE SHEET'!N1121)</f>
        <v/>
      </c>
      <c s="50" t="str">
        <f>IF('S.D.PASTE SHEET'!O1121="","",'S.D.PASTE SHEET'!O1121)</f>
        <v/>
      </c>
      <c s="50" t="str">
        <f>IF('S.D.PASTE SHEET'!P1121="","",'S.D.PASTE SHEET'!P1121)</f>
        <v/>
      </c>
      <c s="50" t="str">
        <f>IF('S.D.PASTE SHEET'!Q1121="","",'S.D.PASTE SHEET'!Q1121)</f>
        <v/>
      </c>
      <c s="50" t="str">
        <f>IF('S.D.PASTE SHEET'!R1121="","",'S.D.PASTE SHEET'!R1121)</f>
        <v/>
      </c>
      <c s="50" t="str">
        <f>IF('S.D.PASTE SHEET'!S1121="","",'S.D.PASTE SHEET'!S1121)</f>
        <v/>
      </c>
      <c s="50" t="str">
        <f>IF('S.D.PASTE SHEET'!T1121="","",'S.D.PASTE SHEET'!T1121)</f>
        <v/>
      </c>
      <c s="50" t="str">
        <f>IF('S.D.PASTE SHEET'!U1121="","",'S.D.PASTE SHEET'!U1121)</f>
        <v/>
      </c>
      <c s="50" t="str">
        <f>IF('S.D.PASTE SHEET'!V1121="","",'S.D.PASTE SHEET'!V1121)</f>
        <v/>
      </c>
      <c s="50" t="str">
        <f>IF('S.D.PASTE SHEET'!W1121="","",'S.D.PASTE SHEET'!W1121)</f>
        <v/>
      </c>
      <c s="50" t="str">
        <f>IF('S.D.PASTE SHEET'!X1121="","",'S.D.PASTE SHEET'!X1121)</f>
        <v/>
      </c>
      <c s="50" t="str">
        <f>IF('S.D.PASTE SHEET'!Y1121="","",'S.D.PASTE SHEET'!Y1121)</f>
        <v/>
      </c>
      <c s="50" t="str">
        <f>IF('S.D.PASTE SHEET'!Z1121="","",'S.D.PASTE SHEET'!Z1121)</f>
        <v/>
      </c>
      <c s="50" t="str">
        <f>IF('S.D.PASTE SHEET'!AA1121="","",'S.D.PASTE SHEET'!AA1121)</f>
        <v/>
      </c>
      <c s="50" t="str">
        <f>IF('S.D.PASTE SHEET'!AB1121="","",'S.D.PASTE SHEET'!AB1121)</f>
        <v/>
      </c>
      <c s="50" t="str">
        <f>IF('S.D.PASTE SHEET'!AC1121="","",'S.D.PASTE SHEET'!AC1121)</f>
        <v/>
      </c>
      <c s="50" t="str">
        <f>IF('S.D.PASTE SHEET'!AD1121="","",'S.D.PASTE SHEET'!AD1121)</f>
        <v/>
      </c>
      <c s="52"/>
      <c s="48" t="str">
        <f>IF(AK1121="","",IF(AK1121&gt;0,COUNT($AG$2:AG1121),""))</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IF(BC1121="","",IF(BC1121&gt;0,COUNT($AY$2:AY1121),""))</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22" spans="1:66" ht="15.75" customHeight="1">
      <c r="A1122" s="50" t="str">
        <f>IF('S.D.PASTE SHEET'!A1122="","",'S.D.PASTE SHEET'!A1122)</f>
        <v/>
      </c>
      <c s="50" t="str">
        <f>IF('S.D.PASTE SHEET'!B1122="","",'S.D.PASTE SHEET'!B1122)</f>
        <v/>
      </c>
      <c s="50" t="str">
        <f>IF('S.D.PASTE SHEET'!C1122="","",'S.D.PASTE SHEET'!C1122)</f>
        <v/>
      </c>
      <c s="51" t="str">
        <f>IF('S.D.PASTE SHEET'!D1122="","",'S.D.PASTE SHEET'!D1122)</f>
        <v/>
      </c>
      <c s="50" t="str">
        <f>IF('S.D.PASTE SHEET'!E1122="","",UPPER('S.D.PASTE SHEET'!E1122))</f>
        <v/>
      </c>
      <c s="50" t="str">
        <f>IF('S.D.PASTE SHEET'!F1122="","",'S.D.PASTE SHEET'!F1122)</f>
        <v/>
      </c>
      <c s="50" t="str">
        <f>IF('S.D.PASTE SHEET'!G1122="","",UPPER('S.D.PASTE SHEET'!G1122))</f>
        <v/>
      </c>
      <c s="50" t="str">
        <f>IF('S.D.PASTE SHEET'!H1122="","",UPPER('S.D.PASTE SHEET'!H1122))</f>
        <v/>
      </c>
      <c s="50" t="str">
        <f>IF('S.D.PASTE SHEET'!I1122="","",'S.D.PASTE SHEET'!I1122)</f>
        <v/>
      </c>
      <c s="51" t="str">
        <f>IF('S.D.PASTE SHEET'!J1122="","",'S.D.PASTE SHEET'!J1122)</f>
        <v/>
      </c>
      <c s="50" t="str">
        <f>IF('S.D.PASTE SHEET'!K1122="","",'S.D.PASTE SHEET'!K1122)</f>
        <v/>
      </c>
      <c s="50" t="str">
        <f>IF('S.D.PASTE SHEET'!L1122="","",'S.D.PASTE SHEET'!L1122)</f>
        <v/>
      </c>
      <c s="50" t="str">
        <f>IF('S.D.PASTE SHEET'!M1122="","",'S.D.PASTE SHEET'!M1122)</f>
        <v/>
      </c>
      <c s="50" t="str">
        <f>IF('S.D.PASTE SHEET'!N1122="","",'S.D.PASTE SHEET'!N1122)</f>
        <v/>
      </c>
      <c s="50" t="str">
        <f>IF('S.D.PASTE SHEET'!O1122="","",'S.D.PASTE SHEET'!O1122)</f>
        <v/>
      </c>
      <c s="50" t="str">
        <f>IF('S.D.PASTE SHEET'!P1122="","",'S.D.PASTE SHEET'!P1122)</f>
        <v/>
      </c>
      <c s="50" t="str">
        <f>IF('S.D.PASTE SHEET'!Q1122="","",'S.D.PASTE SHEET'!Q1122)</f>
        <v/>
      </c>
      <c s="50" t="str">
        <f>IF('S.D.PASTE SHEET'!R1122="","",'S.D.PASTE SHEET'!R1122)</f>
        <v/>
      </c>
      <c s="50" t="str">
        <f>IF('S.D.PASTE SHEET'!S1122="","",'S.D.PASTE SHEET'!S1122)</f>
        <v/>
      </c>
      <c s="50" t="str">
        <f>IF('S.D.PASTE SHEET'!T1122="","",'S.D.PASTE SHEET'!T1122)</f>
        <v/>
      </c>
      <c s="50" t="str">
        <f>IF('S.D.PASTE SHEET'!U1122="","",'S.D.PASTE SHEET'!U1122)</f>
        <v/>
      </c>
      <c s="50" t="str">
        <f>IF('S.D.PASTE SHEET'!V1122="","",'S.D.PASTE SHEET'!V1122)</f>
        <v/>
      </c>
      <c s="50" t="str">
        <f>IF('S.D.PASTE SHEET'!W1122="","",'S.D.PASTE SHEET'!W1122)</f>
        <v/>
      </c>
      <c s="50" t="str">
        <f>IF('S.D.PASTE SHEET'!X1122="","",'S.D.PASTE SHEET'!X1122)</f>
        <v/>
      </c>
      <c s="50" t="str">
        <f>IF('S.D.PASTE SHEET'!Y1122="","",'S.D.PASTE SHEET'!Y1122)</f>
        <v/>
      </c>
      <c s="50" t="str">
        <f>IF('S.D.PASTE SHEET'!Z1122="","",'S.D.PASTE SHEET'!Z1122)</f>
        <v/>
      </c>
      <c s="50" t="str">
        <f>IF('S.D.PASTE SHEET'!AA1122="","",'S.D.PASTE SHEET'!AA1122)</f>
        <v/>
      </c>
      <c s="50" t="str">
        <f>IF('S.D.PASTE SHEET'!AB1122="","",'S.D.PASTE SHEET'!AB1122)</f>
        <v/>
      </c>
      <c s="50" t="str">
        <f>IF('S.D.PASTE SHEET'!AC1122="","",'S.D.PASTE SHEET'!AC1122)</f>
        <v/>
      </c>
      <c s="50" t="str">
        <f>IF('S.D.PASTE SHEET'!AD1122="","",'S.D.PASTE SHEET'!AD1122)</f>
        <v/>
      </c>
      <c s="52"/>
      <c s="48" t="str">
        <f>IF(AK1122="","",IF(AK1122&gt;0,COUNT($AG$2:AG1122),""))</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IF(BC1122="","",IF(BC1122&gt;0,COUNT($AY$2:AY1122),""))</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23" spans="1:66" ht="15.75" customHeight="1">
      <c r="A1123" s="50" t="str">
        <f>IF('S.D.PASTE SHEET'!A1123="","",'S.D.PASTE SHEET'!A1123)</f>
        <v/>
      </c>
      <c s="50" t="str">
        <f>IF('S.D.PASTE SHEET'!B1123="","",'S.D.PASTE SHEET'!B1123)</f>
        <v/>
      </c>
      <c s="50" t="str">
        <f>IF('S.D.PASTE SHEET'!C1123="","",'S.D.PASTE SHEET'!C1123)</f>
        <v/>
      </c>
      <c s="51" t="str">
        <f>IF('S.D.PASTE SHEET'!D1123="","",'S.D.PASTE SHEET'!D1123)</f>
        <v/>
      </c>
      <c s="50" t="str">
        <f>IF('S.D.PASTE SHEET'!E1123="","",UPPER('S.D.PASTE SHEET'!E1123))</f>
        <v/>
      </c>
      <c s="50" t="str">
        <f>IF('S.D.PASTE SHEET'!F1123="","",'S.D.PASTE SHEET'!F1123)</f>
        <v/>
      </c>
      <c s="50" t="str">
        <f>IF('S.D.PASTE SHEET'!G1123="","",UPPER('S.D.PASTE SHEET'!G1123))</f>
        <v/>
      </c>
      <c s="50" t="str">
        <f>IF('S.D.PASTE SHEET'!H1123="","",UPPER('S.D.PASTE SHEET'!H1123))</f>
        <v/>
      </c>
      <c s="50" t="str">
        <f>IF('S.D.PASTE SHEET'!I1123="","",'S.D.PASTE SHEET'!I1123)</f>
        <v/>
      </c>
      <c s="51" t="str">
        <f>IF('S.D.PASTE SHEET'!J1123="","",'S.D.PASTE SHEET'!J1123)</f>
        <v/>
      </c>
      <c s="50" t="str">
        <f>IF('S.D.PASTE SHEET'!K1123="","",'S.D.PASTE SHEET'!K1123)</f>
        <v/>
      </c>
      <c s="50" t="str">
        <f>IF('S.D.PASTE SHEET'!L1123="","",'S.D.PASTE SHEET'!L1123)</f>
        <v/>
      </c>
      <c s="50" t="str">
        <f>IF('S.D.PASTE SHEET'!M1123="","",'S.D.PASTE SHEET'!M1123)</f>
        <v/>
      </c>
      <c s="50" t="str">
        <f>IF('S.D.PASTE SHEET'!N1123="","",'S.D.PASTE SHEET'!N1123)</f>
        <v/>
      </c>
      <c s="50" t="str">
        <f>IF('S.D.PASTE SHEET'!O1123="","",'S.D.PASTE SHEET'!O1123)</f>
        <v/>
      </c>
      <c s="50" t="str">
        <f>IF('S.D.PASTE SHEET'!P1123="","",'S.D.PASTE SHEET'!P1123)</f>
        <v/>
      </c>
      <c s="50" t="str">
        <f>IF('S.D.PASTE SHEET'!Q1123="","",'S.D.PASTE SHEET'!Q1123)</f>
        <v/>
      </c>
      <c s="50" t="str">
        <f>IF('S.D.PASTE SHEET'!R1123="","",'S.D.PASTE SHEET'!R1123)</f>
        <v/>
      </c>
      <c s="50" t="str">
        <f>IF('S.D.PASTE SHEET'!S1123="","",'S.D.PASTE SHEET'!S1123)</f>
        <v/>
      </c>
      <c s="50" t="str">
        <f>IF('S.D.PASTE SHEET'!T1123="","",'S.D.PASTE SHEET'!T1123)</f>
        <v/>
      </c>
      <c s="50" t="str">
        <f>IF('S.D.PASTE SHEET'!U1123="","",'S.D.PASTE SHEET'!U1123)</f>
        <v/>
      </c>
      <c s="50" t="str">
        <f>IF('S.D.PASTE SHEET'!V1123="","",'S.D.PASTE SHEET'!V1123)</f>
        <v/>
      </c>
      <c s="50" t="str">
        <f>IF('S.D.PASTE SHEET'!W1123="","",'S.D.PASTE SHEET'!W1123)</f>
        <v/>
      </c>
      <c s="50" t="str">
        <f>IF('S.D.PASTE SHEET'!X1123="","",'S.D.PASTE SHEET'!X1123)</f>
        <v/>
      </c>
      <c s="50" t="str">
        <f>IF('S.D.PASTE SHEET'!Y1123="","",'S.D.PASTE SHEET'!Y1123)</f>
        <v/>
      </c>
      <c s="50" t="str">
        <f>IF('S.D.PASTE SHEET'!Z1123="","",'S.D.PASTE SHEET'!Z1123)</f>
        <v/>
      </c>
      <c s="50" t="str">
        <f>IF('S.D.PASTE SHEET'!AA1123="","",'S.D.PASTE SHEET'!AA1123)</f>
        <v/>
      </c>
      <c s="50" t="str">
        <f>IF('S.D.PASTE SHEET'!AB1123="","",'S.D.PASTE SHEET'!AB1123)</f>
        <v/>
      </c>
      <c s="50" t="str">
        <f>IF('S.D.PASTE SHEET'!AC1123="","",'S.D.PASTE SHEET'!AC1123)</f>
        <v/>
      </c>
      <c s="50" t="str">
        <f>IF('S.D.PASTE SHEET'!AD1123="","",'S.D.PASTE SHEET'!AD1123)</f>
        <v/>
      </c>
      <c s="52"/>
      <c s="48" t="str">
        <f>IF(AK1123="","",IF(AK1123&gt;0,COUNT($AG$2:AG1123),""))</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IF(BC1123="","",IF(BC1123&gt;0,COUNT($AY$2:AY1123),""))</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24" spans="1:66" ht="15.75" customHeight="1">
      <c r="A1124" s="50" t="str">
        <f>IF('S.D.PASTE SHEET'!A1124="","",'S.D.PASTE SHEET'!A1124)</f>
        <v/>
      </c>
      <c s="50" t="str">
        <f>IF('S.D.PASTE SHEET'!B1124="","",'S.D.PASTE SHEET'!B1124)</f>
        <v/>
      </c>
      <c s="50" t="str">
        <f>IF('S.D.PASTE SHEET'!C1124="","",'S.D.PASTE SHEET'!C1124)</f>
        <v/>
      </c>
      <c s="51" t="str">
        <f>IF('S.D.PASTE SHEET'!D1124="","",'S.D.PASTE SHEET'!D1124)</f>
        <v/>
      </c>
      <c s="50" t="str">
        <f>IF('S.D.PASTE SHEET'!E1124="","",UPPER('S.D.PASTE SHEET'!E1124))</f>
        <v/>
      </c>
      <c s="50" t="str">
        <f>IF('S.D.PASTE SHEET'!F1124="","",'S.D.PASTE SHEET'!F1124)</f>
        <v/>
      </c>
      <c s="50" t="str">
        <f>IF('S.D.PASTE SHEET'!G1124="","",UPPER('S.D.PASTE SHEET'!G1124))</f>
        <v/>
      </c>
      <c s="50" t="str">
        <f>IF('S.D.PASTE SHEET'!H1124="","",UPPER('S.D.PASTE SHEET'!H1124))</f>
        <v/>
      </c>
      <c s="50" t="str">
        <f>IF('S.D.PASTE SHEET'!I1124="","",'S.D.PASTE SHEET'!I1124)</f>
        <v/>
      </c>
      <c s="51" t="str">
        <f>IF('S.D.PASTE SHEET'!J1124="","",'S.D.PASTE SHEET'!J1124)</f>
        <v/>
      </c>
      <c s="50" t="str">
        <f>IF('S.D.PASTE SHEET'!K1124="","",'S.D.PASTE SHEET'!K1124)</f>
        <v/>
      </c>
      <c s="50" t="str">
        <f>IF('S.D.PASTE SHEET'!L1124="","",'S.D.PASTE SHEET'!L1124)</f>
        <v/>
      </c>
      <c s="50" t="str">
        <f>IF('S.D.PASTE SHEET'!M1124="","",'S.D.PASTE SHEET'!M1124)</f>
        <v/>
      </c>
      <c s="50" t="str">
        <f>IF('S.D.PASTE SHEET'!N1124="","",'S.D.PASTE SHEET'!N1124)</f>
        <v/>
      </c>
      <c s="50" t="str">
        <f>IF('S.D.PASTE SHEET'!O1124="","",'S.D.PASTE SHEET'!O1124)</f>
        <v/>
      </c>
      <c s="50" t="str">
        <f>IF('S.D.PASTE SHEET'!P1124="","",'S.D.PASTE SHEET'!P1124)</f>
        <v/>
      </c>
      <c s="50" t="str">
        <f>IF('S.D.PASTE SHEET'!Q1124="","",'S.D.PASTE SHEET'!Q1124)</f>
        <v/>
      </c>
      <c s="50" t="str">
        <f>IF('S.D.PASTE SHEET'!R1124="","",'S.D.PASTE SHEET'!R1124)</f>
        <v/>
      </c>
      <c s="50" t="str">
        <f>IF('S.D.PASTE SHEET'!S1124="","",'S.D.PASTE SHEET'!S1124)</f>
        <v/>
      </c>
      <c s="50" t="str">
        <f>IF('S.D.PASTE SHEET'!T1124="","",'S.D.PASTE SHEET'!T1124)</f>
        <v/>
      </c>
      <c s="50" t="str">
        <f>IF('S.D.PASTE SHEET'!U1124="","",'S.D.PASTE SHEET'!U1124)</f>
        <v/>
      </c>
      <c s="50" t="str">
        <f>IF('S.D.PASTE SHEET'!V1124="","",'S.D.PASTE SHEET'!V1124)</f>
        <v/>
      </c>
      <c s="50" t="str">
        <f>IF('S.D.PASTE SHEET'!W1124="","",'S.D.PASTE SHEET'!W1124)</f>
        <v/>
      </c>
      <c s="50" t="str">
        <f>IF('S.D.PASTE SHEET'!X1124="","",'S.D.PASTE SHEET'!X1124)</f>
        <v/>
      </c>
      <c s="50" t="str">
        <f>IF('S.D.PASTE SHEET'!Y1124="","",'S.D.PASTE SHEET'!Y1124)</f>
        <v/>
      </c>
      <c s="50" t="str">
        <f>IF('S.D.PASTE SHEET'!Z1124="","",'S.D.PASTE SHEET'!Z1124)</f>
        <v/>
      </c>
      <c s="50" t="str">
        <f>IF('S.D.PASTE SHEET'!AA1124="","",'S.D.PASTE SHEET'!AA1124)</f>
        <v/>
      </c>
      <c s="50" t="str">
        <f>IF('S.D.PASTE SHEET'!AB1124="","",'S.D.PASTE SHEET'!AB1124)</f>
        <v/>
      </c>
      <c s="50" t="str">
        <f>IF('S.D.PASTE SHEET'!AC1124="","",'S.D.PASTE SHEET'!AC1124)</f>
        <v/>
      </c>
      <c s="50" t="str">
        <f>IF('S.D.PASTE SHEET'!AD1124="","",'S.D.PASTE SHEET'!AD1124)</f>
        <v/>
      </c>
      <c s="52"/>
      <c s="48" t="str">
        <f>IF(AK1124="","",IF(AK1124&gt;0,COUNT($AG$2:AG1124),""))</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IF(BC1124="","",IF(BC1124&gt;0,COUNT($AY$2:AY1124),""))</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25" spans="1:66" ht="15.75" customHeight="1">
      <c r="A1125" s="50" t="str">
        <f>IF('S.D.PASTE SHEET'!A1125="","",'S.D.PASTE SHEET'!A1125)</f>
        <v/>
      </c>
      <c s="50" t="str">
        <f>IF('S.D.PASTE SHEET'!B1125="","",'S.D.PASTE SHEET'!B1125)</f>
        <v/>
      </c>
      <c s="50" t="str">
        <f>IF('S.D.PASTE SHEET'!C1125="","",'S.D.PASTE SHEET'!C1125)</f>
        <v/>
      </c>
      <c s="51" t="str">
        <f>IF('S.D.PASTE SHEET'!D1125="","",'S.D.PASTE SHEET'!D1125)</f>
        <v/>
      </c>
      <c s="50" t="str">
        <f>IF('S.D.PASTE SHEET'!E1125="","",UPPER('S.D.PASTE SHEET'!E1125))</f>
        <v/>
      </c>
      <c s="50" t="str">
        <f>IF('S.D.PASTE SHEET'!F1125="","",'S.D.PASTE SHEET'!F1125)</f>
        <v/>
      </c>
      <c s="50" t="str">
        <f>IF('S.D.PASTE SHEET'!G1125="","",UPPER('S.D.PASTE SHEET'!G1125))</f>
        <v/>
      </c>
      <c s="50" t="str">
        <f>IF('S.D.PASTE SHEET'!H1125="","",UPPER('S.D.PASTE SHEET'!H1125))</f>
        <v/>
      </c>
      <c s="50" t="str">
        <f>IF('S.D.PASTE SHEET'!I1125="","",'S.D.PASTE SHEET'!I1125)</f>
        <v/>
      </c>
      <c s="51" t="str">
        <f>IF('S.D.PASTE SHEET'!J1125="","",'S.D.PASTE SHEET'!J1125)</f>
        <v/>
      </c>
      <c s="50" t="str">
        <f>IF('S.D.PASTE SHEET'!K1125="","",'S.D.PASTE SHEET'!K1125)</f>
        <v/>
      </c>
      <c s="50" t="str">
        <f>IF('S.D.PASTE SHEET'!L1125="","",'S.D.PASTE SHEET'!L1125)</f>
        <v/>
      </c>
      <c s="50" t="str">
        <f>IF('S.D.PASTE SHEET'!M1125="","",'S.D.PASTE SHEET'!M1125)</f>
        <v/>
      </c>
      <c s="50" t="str">
        <f>IF('S.D.PASTE SHEET'!N1125="","",'S.D.PASTE SHEET'!N1125)</f>
        <v/>
      </c>
      <c s="50" t="str">
        <f>IF('S.D.PASTE SHEET'!O1125="","",'S.D.PASTE SHEET'!O1125)</f>
        <v/>
      </c>
      <c s="50" t="str">
        <f>IF('S.D.PASTE SHEET'!P1125="","",'S.D.PASTE SHEET'!P1125)</f>
        <v/>
      </c>
      <c s="50" t="str">
        <f>IF('S.D.PASTE SHEET'!Q1125="","",'S.D.PASTE SHEET'!Q1125)</f>
        <v/>
      </c>
      <c s="50" t="str">
        <f>IF('S.D.PASTE SHEET'!R1125="","",'S.D.PASTE SHEET'!R1125)</f>
        <v/>
      </c>
      <c s="50" t="str">
        <f>IF('S.D.PASTE SHEET'!S1125="","",'S.D.PASTE SHEET'!S1125)</f>
        <v/>
      </c>
      <c s="50" t="str">
        <f>IF('S.D.PASTE SHEET'!T1125="","",'S.D.PASTE SHEET'!T1125)</f>
        <v/>
      </c>
      <c s="50" t="str">
        <f>IF('S.D.PASTE SHEET'!U1125="","",'S.D.PASTE SHEET'!U1125)</f>
        <v/>
      </c>
      <c s="50" t="str">
        <f>IF('S.D.PASTE SHEET'!V1125="","",'S.D.PASTE SHEET'!V1125)</f>
        <v/>
      </c>
      <c s="50" t="str">
        <f>IF('S.D.PASTE SHEET'!W1125="","",'S.D.PASTE SHEET'!W1125)</f>
        <v/>
      </c>
      <c s="50" t="str">
        <f>IF('S.D.PASTE SHEET'!X1125="","",'S.D.PASTE SHEET'!X1125)</f>
        <v/>
      </c>
      <c s="50" t="str">
        <f>IF('S.D.PASTE SHEET'!Y1125="","",'S.D.PASTE SHEET'!Y1125)</f>
        <v/>
      </c>
      <c s="50" t="str">
        <f>IF('S.D.PASTE SHEET'!Z1125="","",'S.D.PASTE SHEET'!Z1125)</f>
        <v/>
      </c>
      <c s="50" t="str">
        <f>IF('S.D.PASTE SHEET'!AA1125="","",'S.D.PASTE SHEET'!AA1125)</f>
        <v/>
      </c>
      <c s="50" t="str">
        <f>IF('S.D.PASTE SHEET'!AB1125="","",'S.D.PASTE SHEET'!AB1125)</f>
        <v/>
      </c>
      <c s="50" t="str">
        <f>IF('S.D.PASTE SHEET'!AC1125="","",'S.D.PASTE SHEET'!AC1125)</f>
        <v/>
      </c>
      <c s="50" t="str">
        <f>IF('S.D.PASTE SHEET'!AD1125="","",'S.D.PASTE SHEET'!AD1125)</f>
        <v/>
      </c>
      <c s="52"/>
      <c s="48" t="str">
        <f>IF(AK1125="","",IF(AK1125&gt;0,COUNT($AG$2:AG1125),""))</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IF(BC1125="","",IF(BC1125&gt;0,COUNT($AY$2:AY1125),""))</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26" spans="1:66" ht="15.75" customHeight="1">
      <c r="A1126" s="50" t="str">
        <f>IF('S.D.PASTE SHEET'!A1126="","",'S.D.PASTE SHEET'!A1126)</f>
        <v/>
      </c>
      <c s="50" t="str">
        <f>IF('S.D.PASTE SHEET'!B1126="","",'S.D.PASTE SHEET'!B1126)</f>
        <v/>
      </c>
      <c s="50" t="str">
        <f>IF('S.D.PASTE SHEET'!C1126="","",'S.D.PASTE SHEET'!C1126)</f>
        <v/>
      </c>
      <c s="51" t="str">
        <f>IF('S.D.PASTE SHEET'!D1126="","",'S.D.PASTE SHEET'!D1126)</f>
        <v/>
      </c>
      <c s="50" t="str">
        <f>IF('S.D.PASTE SHEET'!E1126="","",UPPER('S.D.PASTE SHEET'!E1126))</f>
        <v/>
      </c>
      <c s="50" t="str">
        <f>IF('S.D.PASTE SHEET'!F1126="","",'S.D.PASTE SHEET'!F1126)</f>
        <v/>
      </c>
      <c s="50" t="str">
        <f>IF('S.D.PASTE SHEET'!G1126="","",UPPER('S.D.PASTE SHEET'!G1126))</f>
        <v/>
      </c>
      <c s="50" t="str">
        <f>IF('S.D.PASTE SHEET'!H1126="","",UPPER('S.D.PASTE SHEET'!H1126))</f>
        <v/>
      </c>
      <c s="50" t="str">
        <f>IF('S.D.PASTE SHEET'!I1126="","",'S.D.PASTE SHEET'!I1126)</f>
        <v/>
      </c>
      <c s="51" t="str">
        <f>IF('S.D.PASTE SHEET'!J1126="","",'S.D.PASTE SHEET'!J1126)</f>
        <v/>
      </c>
      <c s="50" t="str">
        <f>IF('S.D.PASTE SHEET'!K1126="","",'S.D.PASTE SHEET'!K1126)</f>
        <v/>
      </c>
      <c s="50" t="str">
        <f>IF('S.D.PASTE SHEET'!L1126="","",'S.D.PASTE SHEET'!L1126)</f>
        <v/>
      </c>
      <c s="50" t="str">
        <f>IF('S.D.PASTE SHEET'!M1126="","",'S.D.PASTE SHEET'!M1126)</f>
        <v/>
      </c>
      <c s="50" t="str">
        <f>IF('S.D.PASTE SHEET'!N1126="","",'S.D.PASTE SHEET'!N1126)</f>
        <v/>
      </c>
      <c s="50" t="str">
        <f>IF('S.D.PASTE SHEET'!O1126="","",'S.D.PASTE SHEET'!O1126)</f>
        <v/>
      </c>
      <c s="50" t="str">
        <f>IF('S.D.PASTE SHEET'!P1126="","",'S.D.PASTE SHEET'!P1126)</f>
        <v/>
      </c>
      <c s="50" t="str">
        <f>IF('S.D.PASTE SHEET'!Q1126="","",'S.D.PASTE SHEET'!Q1126)</f>
        <v/>
      </c>
      <c s="50" t="str">
        <f>IF('S.D.PASTE SHEET'!R1126="","",'S.D.PASTE SHEET'!R1126)</f>
        <v/>
      </c>
      <c s="50" t="str">
        <f>IF('S.D.PASTE SHEET'!S1126="","",'S.D.PASTE SHEET'!S1126)</f>
        <v/>
      </c>
      <c s="50" t="str">
        <f>IF('S.D.PASTE SHEET'!T1126="","",'S.D.PASTE SHEET'!T1126)</f>
        <v/>
      </c>
      <c s="50" t="str">
        <f>IF('S.D.PASTE SHEET'!U1126="","",'S.D.PASTE SHEET'!U1126)</f>
        <v/>
      </c>
      <c s="50" t="str">
        <f>IF('S.D.PASTE SHEET'!V1126="","",'S.D.PASTE SHEET'!V1126)</f>
        <v/>
      </c>
      <c s="50" t="str">
        <f>IF('S.D.PASTE SHEET'!W1126="","",'S.D.PASTE SHEET'!W1126)</f>
        <v/>
      </c>
      <c s="50" t="str">
        <f>IF('S.D.PASTE SHEET'!X1126="","",'S.D.PASTE SHEET'!X1126)</f>
        <v/>
      </c>
      <c s="50" t="str">
        <f>IF('S.D.PASTE SHEET'!Y1126="","",'S.D.PASTE SHEET'!Y1126)</f>
        <v/>
      </c>
      <c s="50" t="str">
        <f>IF('S.D.PASTE SHEET'!Z1126="","",'S.D.PASTE SHEET'!Z1126)</f>
        <v/>
      </c>
      <c s="50" t="str">
        <f>IF('S.D.PASTE SHEET'!AA1126="","",'S.D.PASTE SHEET'!AA1126)</f>
        <v/>
      </c>
      <c s="50" t="str">
        <f>IF('S.D.PASTE SHEET'!AB1126="","",'S.D.PASTE SHEET'!AB1126)</f>
        <v/>
      </c>
      <c s="50" t="str">
        <f>IF('S.D.PASTE SHEET'!AC1126="","",'S.D.PASTE SHEET'!AC1126)</f>
        <v/>
      </c>
      <c s="50" t="str">
        <f>IF('S.D.PASTE SHEET'!AD1126="","",'S.D.PASTE SHEET'!AD1126)</f>
        <v/>
      </c>
      <c s="52"/>
      <c s="48" t="str">
        <f>IF(AK1126="","",IF(AK1126&gt;0,COUNT($AG$2:AG1126),""))</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IF(BC1126="","",IF(BC1126&gt;0,COUNT($AY$2:AY1126),""))</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27" spans="1:66" ht="15.75" customHeight="1">
      <c r="A1127" s="50" t="str">
        <f>IF('S.D.PASTE SHEET'!A1127="","",'S.D.PASTE SHEET'!A1127)</f>
        <v/>
      </c>
      <c s="50" t="str">
        <f>IF('S.D.PASTE SHEET'!B1127="","",'S.D.PASTE SHEET'!B1127)</f>
        <v/>
      </c>
      <c s="50" t="str">
        <f>IF('S.D.PASTE SHEET'!C1127="","",'S.D.PASTE SHEET'!C1127)</f>
        <v/>
      </c>
      <c s="51" t="str">
        <f>IF('S.D.PASTE SHEET'!D1127="","",'S.D.PASTE SHEET'!D1127)</f>
        <v/>
      </c>
      <c s="50" t="str">
        <f>IF('S.D.PASTE SHEET'!E1127="","",UPPER('S.D.PASTE SHEET'!E1127))</f>
        <v/>
      </c>
      <c s="50" t="str">
        <f>IF('S.D.PASTE SHEET'!F1127="","",'S.D.PASTE SHEET'!F1127)</f>
        <v/>
      </c>
      <c s="50" t="str">
        <f>IF('S.D.PASTE SHEET'!G1127="","",UPPER('S.D.PASTE SHEET'!G1127))</f>
        <v/>
      </c>
      <c s="50" t="str">
        <f>IF('S.D.PASTE SHEET'!H1127="","",UPPER('S.D.PASTE SHEET'!H1127))</f>
        <v/>
      </c>
      <c s="50" t="str">
        <f>IF('S.D.PASTE SHEET'!I1127="","",'S.D.PASTE SHEET'!I1127)</f>
        <v/>
      </c>
      <c s="51" t="str">
        <f>IF('S.D.PASTE SHEET'!J1127="","",'S.D.PASTE SHEET'!J1127)</f>
        <v/>
      </c>
      <c s="50" t="str">
        <f>IF('S.D.PASTE SHEET'!K1127="","",'S.D.PASTE SHEET'!K1127)</f>
        <v/>
      </c>
      <c s="50" t="str">
        <f>IF('S.D.PASTE SHEET'!L1127="","",'S.D.PASTE SHEET'!L1127)</f>
        <v/>
      </c>
      <c s="50" t="str">
        <f>IF('S.D.PASTE SHEET'!M1127="","",'S.D.PASTE SHEET'!M1127)</f>
        <v/>
      </c>
      <c s="50" t="str">
        <f>IF('S.D.PASTE SHEET'!N1127="","",'S.D.PASTE SHEET'!N1127)</f>
        <v/>
      </c>
      <c s="50" t="str">
        <f>IF('S.D.PASTE SHEET'!O1127="","",'S.D.PASTE SHEET'!O1127)</f>
        <v/>
      </c>
      <c s="50" t="str">
        <f>IF('S.D.PASTE SHEET'!P1127="","",'S.D.PASTE SHEET'!P1127)</f>
        <v/>
      </c>
      <c s="50" t="str">
        <f>IF('S.D.PASTE SHEET'!Q1127="","",'S.D.PASTE SHEET'!Q1127)</f>
        <v/>
      </c>
      <c s="50" t="str">
        <f>IF('S.D.PASTE SHEET'!R1127="","",'S.D.PASTE SHEET'!R1127)</f>
        <v/>
      </c>
      <c s="50" t="str">
        <f>IF('S.D.PASTE SHEET'!S1127="","",'S.D.PASTE SHEET'!S1127)</f>
        <v/>
      </c>
      <c s="50" t="str">
        <f>IF('S.D.PASTE SHEET'!T1127="","",'S.D.PASTE SHEET'!T1127)</f>
        <v/>
      </c>
      <c s="50" t="str">
        <f>IF('S.D.PASTE SHEET'!U1127="","",'S.D.PASTE SHEET'!U1127)</f>
        <v/>
      </c>
      <c s="50" t="str">
        <f>IF('S.D.PASTE SHEET'!V1127="","",'S.D.PASTE SHEET'!V1127)</f>
        <v/>
      </c>
      <c s="50" t="str">
        <f>IF('S.D.PASTE SHEET'!W1127="","",'S.D.PASTE SHEET'!W1127)</f>
        <v/>
      </c>
      <c s="50" t="str">
        <f>IF('S.D.PASTE SHEET'!X1127="","",'S.D.PASTE SHEET'!X1127)</f>
        <v/>
      </c>
      <c s="50" t="str">
        <f>IF('S.D.PASTE SHEET'!Y1127="","",'S.D.PASTE SHEET'!Y1127)</f>
        <v/>
      </c>
      <c s="50" t="str">
        <f>IF('S.D.PASTE SHEET'!Z1127="","",'S.D.PASTE SHEET'!Z1127)</f>
        <v/>
      </c>
      <c s="50" t="str">
        <f>IF('S.D.PASTE SHEET'!AA1127="","",'S.D.PASTE SHEET'!AA1127)</f>
        <v/>
      </c>
      <c s="50" t="str">
        <f>IF('S.D.PASTE SHEET'!AB1127="","",'S.D.PASTE SHEET'!AB1127)</f>
        <v/>
      </c>
      <c s="50" t="str">
        <f>IF('S.D.PASTE SHEET'!AC1127="","",'S.D.PASTE SHEET'!AC1127)</f>
        <v/>
      </c>
      <c s="50" t="str">
        <f>IF('S.D.PASTE SHEET'!AD1127="","",'S.D.PASTE SHEET'!AD1127)</f>
        <v/>
      </c>
      <c s="52"/>
      <c s="48" t="str">
        <f>IF(AK1127="","",IF(AK1127&gt;0,COUNT($AG$2:AG1127),""))</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IF(BC1127="","",IF(BC1127&gt;0,COUNT($AY$2:AY1127),""))</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28" spans="1:66" ht="15.75" customHeight="1">
      <c r="A1128" s="50" t="str">
        <f>IF('S.D.PASTE SHEET'!A1128="","",'S.D.PASTE SHEET'!A1128)</f>
        <v/>
      </c>
      <c s="50" t="str">
        <f>IF('S.D.PASTE SHEET'!B1128="","",'S.D.PASTE SHEET'!B1128)</f>
        <v/>
      </c>
      <c s="50" t="str">
        <f>IF('S.D.PASTE SHEET'!C1128="","",'S.D.PASTE SHEET'!C1128)</f>
        <v/>
      </c>
      <c s="51" t="str">
        <f>IF('S.D.PASTE SHEET'!D1128="","",'S.D.PASTE SHEET'!D1128)</f>
        <v/>
      </c>
      <c s="50" t="str">
        <f>IF('S.D.PASTE SHEET'!E1128="","",UPPER('S.D.PASTE SHEET'!E1128))</f>
        <v/>
      </c>
      <c s="50" t="str">
        <f>IF('S.D.PASTE SHEET'!F1128="","",'S.D.PASTE SHEET'!F1128)</f>
        <v/>
      </c>
      <c s="50" t="str">
        <f>IF('S.D.PASTE SHEET'!G1128="","",UPPER('S.D.PASTE SHEET'!G1128))</f>
        <v/>
      </c>
      <c s="50" t="str">
        <f>IF('S.D.PASTE SHEET'!H1128="","",UPPER('S.D.PASTE SHEET'!H1128))</f>
        <v/>
      </c>
      <c s="50" t="str">
        <f>IF('S.D.PASTE SHEET'!I1128="","",'S.D.PASTE SHEET'!I1128)</f>
        <v/>
      </c>
      <c s="51" t="str">
        <f>IF('S.D.PASTE SHEET'!J1128="","",'S.D.PASTE SHEET'!J1128)</f>
        <v/>
      </c>
      <c s="50" t="str">
        <f>IF('S.D.PASTE SHEET'!K1128="","",'S.D.PASTE SHEET'!K1128)</f>
        <v/>
      </c>
      <c s="50" t="str">
        <f>IF('S.D.PASTE SHEET'!L1128="","",'S.D.PASTE SHEET'!L1128)</f>
        <v/>
      </c>
      <c s="50" t="str">
        <f>IF('S.D.PASTE SHEET'!M1128="","",'S.D.PASTE SHEET'!M1128)</f>
        <v/>
      </c>
      <c s="50" t="str">
        <f>IF('S.D.PASTE SHEET'!N1128="","",'S.D.PASTE SHEET'!N1128)</f>
        <v/>
      </c>
      <c s="50" t="str">
        <f>IF('S.D.PASTE SHEET'!O1128="","",'S.D.PASTE SHEET'!O1128)</f>
        <v/>
      </c>
      <c s="50" t="str">
        <f>IF('S.D.PASTE SHEET'!P1128="","",'S.D.PASTE SHEET'!P1128)</f>
        <v/>
      </c>
      <c s="50" t="str">
        <f>IF('S.D.PASTE SHEET'!Q1128="","",'S.D.PASTE SHEET'!Q1128)</f>
        <v/>
      </c>
      <c s="50" t="str">
        <f>IF('S.D.PASTE SHEET'!R1128="","",'S.D.PASTE SHEET'!R1128)</f>
        <v/>
      </c>
      <c s="50" t="str">
        <f>IF('S.D.PASTE SHEET'!S1128="","",'S.D.PASTE SHEET'!S1128)</f>
        <v/>
      </c>
      <c s="50" t="str">
        <f>IF('S.D.PASTE SHEET'!T1128="","",'S.D.PASTE SHEET'!T1128)</f>
        <v/>
      </c>
      <c s="50" t="str">
        <f>IF('S.D.PASTE SHEET'!U1128="","",'S.D.PASTE SHEET'!U1128)</f>
        <v/>
      </c>
      <c s="50" t="str">
        <f>IF('S.D.PASTE SHEET'!V1128="","",'S.D.PASTE SHEET'!V1128)</f>
        <v/>
      </c>
      <c s="50" t="str">
        <f>IF('S.D.PASTE SHEET'!W1128="","",'S.D.PASTE SHEET'!W1128)</f>
        <v/>
      </c>
      <c s="50" t="str">
        <f>IF('S.D.PASTE SHEET'!X1128="","",'S.D.PASTE SHEET'!X1128)</f>
        <v/>
      </c>
      <c s="50" t="str">
        <f>IF('S.D.PASTE SHEET'!Y1128="","",'S.D.PASTE SHEET'!Y1128)</f>
        <v/>
      </c>
      <c s="50" t="str">
        <f>IF('S.D.PASTE SHEET'!Z1128="","",'S.D.PASTE SHEET'!Z1128)</f>
        <v/>
      </c>
      <c s="50" t="str">
        <f>IF('S.D.PASTE SHEET'!AA1128="","",'S.D.PASTE SHEET'!AA1128)</f>
        <v/>
      </c>
      <c s="50" t="str">
        <f>IF('S.D.PASTE SHEET'!AB1128="","",'S.D.PASTE SHEET'!AB1128)</f>
        <v/>
      </c>
      <c s="50" t="str">
        <f>IF('S.D.PASTE SHEET'!AC1128="","",'S.D.PASTE SHEET'!AC1128)</f>
        <v/>
      </c>
      <c s="50" t="str">
        <f>IF('S.D.PASTE SHEET'!AD1128="","",'S.D.PASTE SHEET'!AD1128)</f>
        <v/>
      </c>
      <c s="52"/>
      <c s="48" t="str">
        <f>IF(AK1128="","",IF(AK1128&gt;0,COUNT($AG$2:AG1128),""))</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IF(BC1128="","",IF(BC1128&gt;0,COUNT($AY$2:AY1128),""))</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29" spans="1:66" ht="15.75" customHeight="1">
      <c r="A1129" s="50" t="str">
        <f>IF('S.D.PASTE SHEET'!A1129="","",'S.D.PASTE SHEET'!A1129)</f>
        <v/>
      </c>
      <c s="50" t="str">
        <f>IF('S.D.PASTE SHEET'!B1129="","",'S.D.PASTE SHEET'!B1129)</f>
        <v/>
      </c>
      <c s="50" t="str">
        <f>IF('S.D.PASTE SHEET'!C1129="","",'S.D.PASTE SHEET'!C1129)</f>
        <v/>
      </c>
      <c s="51" t="str">
        <f>IF('S.D.PASTE SHEET'!D1129="","",'S.D.PASTE SHEET'!D1129)</f>
        <v/>
      </c>
      <c s="50" t="str">
        <f>IF('S.D.PASTE SHEET'!E1129="","",UPPER('S.D.PASTE SHEET'!E1129))</f>
        <v/>
      </c>
      <c s="50" t="str">
        <f>IF('S.D.PASTE SHEET'!F1129="","",'S.D.PASTE SHEET'!F1129)</f>
        <v/>
      </c>
      <c s="50" t="str">
        <f>IF('S.D.PASTE SHEET'!G1129="","",UPPER('S.D.PASTE SHEET'!G1129))</f>
        <v/>
      </c>
      <c s="50" t="str">
        <f>IF('S.D.PASTE SHEET'!H1129="","",UPPER('S.D.PASTE SHEET'!H1129))</f>
        <v/>
      </c>
      <c s="50" t="str">
        <f>IF('S.D.PASTE SHEET'!I1129="","",'S.D.PASTE SHEET'!I1129)</f>
        <v/>
      </c>
      <c s="51" t="str">
        <f>IF('S.D.PASTE SHEET'!J1129="","",'S.D.PASTE SHEET'!J1129)</f>
        <v/>
      </c>
      <c s="50" t="str">
        <f>IF('S.D.PASTE SHEET'!K1129="","",'S.D.PASTE SHEET'!K1129)</f>
        <v/>
      </c>
      <c s="50" t="str">
        <f>IF('S.D.PASTE SHEET'!L1129="","",'S.D.PASTE SHEET'!L1129)</f>
        <v/>
      </c>
      <c s="50" t="str">
        <f>IF('S.D.PASTE SHEET'!M1129="","",'S.D.PASTE SHEET'!M1129)</f>
        <v/>
      </c>
      <c s="50" t="str">
        <f>IF('S.D.PASTE SHEET'!N1129="","",'S.D.PASTE SHEET'!N1129)</f>
        <v/>
      </c>
      <c s="50" t="str">
        <f>IF('S.D.PASTE SHEET'!O1129="","",'S.D.PASTE SHEET'!O1129)</f>
        <v/>
      </c>
      <c s="50" t="str">
        <f>IF('S.D.PASTE SHEET'!P1129="","",'S.D.PASTE SHEET'!P1129)</f>
        <v/>
      </c>
      <c s="50" t="str">
        <f>IF('S.D.PASTE SHEET'!Q1129="","",'S.D.PASTE SHEET'!Q1129)</f>
        <v/>
      </c>
      <c s="50" t="str">
        <f>IF('S.D.PASTE SHEET'!R1129="","",'S.D.PASTE SHEET'!R1129)</f>
        <v/>
      </c>
      <c s="50" t="str">
        <f>IF('S.D.PASTE SHEET'!S1129="","",'S.D.PASTE SHEET'!S1129)</f>
        <v/>
      </c>
      <c s="50" t="str">
        <f>IF('S.D.PASTE SHEET'!T1129="","",'S.D.PASTE SHEET'!T1129)</f>
        <v/>
      </c>
      <c s="50" t="str">
        <f>IF('S.D.PASTE SHEET'!U1129="","",'S.D.PASTE SHEET'!U1129)</f>
        <v/>
      </c>
      <c s="50" t="str">
        <f>IF('S.D.PASTE SHEET'!V1129="","",'S.D.PASTE SHEET'!V1129)</f>
        <v/>
      </c>
      <c s="50" t="str">
        <f>IF('S.D.PASTE SHEET'!W1129="","",'S.D.PASTE SHEET'!W1129)</f>
        <v/>
      </c>
      <c s="50" t="str">
        <f>IF('S.D.PASTE SHEET'!X1129="","",'S.D.PASTE SHEET'!X1129)</f>
        <v/>
      </c>
      <c s="50" t="str">
        <f>IF('S.D.PASTE SHEET'!Y1129="","",'S.D.PASTE SHEET'!Y1129)</f>
        <v/>
      </c>
      <c s="50" t="str">
        <f>IF('S.D.PASTE SHEET'!Z1129="","",'S.D.PASTE SHEET'!Z1129)</f>
        <v/>
      </c>
      <c s="50" t="str">
        <f>IF('S.D.PASTE SHEET'!AA1129="","",'S.D.PASTE SHEET'!AA1129)</f>
        <v/>
      </c>
      <c s="50" t="str">
        <f>IF('S.D.PASTE SHEET'!AB1129="","",'S.D.PASTE SHEET'!AB1129)</f>
        <v/>
      </c>
      <c s="50" t="str">
        <f>IF('S.D.PASTE SHEET'!AC1129="","",'S.D.PASTE SHEET'!AC1129)</f>
        <v/>
      </c>
      <c s="50" t="str">
        <f>IF('S.D.PASTE SHEET'!AD1129="","",'S.D.PASTE SHEET'!AD1129)</f>
        <v/>
      </c>
      <c s="52"/>
      <c s="48" t="str">
        <f>IF(AK1129="","",IF(AK1129&gt;0,COUNT($AG$2:AG1129),""))</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IF(BC1129="","",IF(BC1129&gt;0,COUNT($AY$2:AY1129),""))</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30" spans="1:66" ht="15.75" customHeight="1">
      <c r="A1130" s="50" t="str">
        <f>IF('S.D.PASTE SHEET'!A1130="","",'S.D.PASTE SHEET'!A1130)</f>
        <v/>
      </c>
      <c s="50" t="str">
        <f>IF('S.D.PASTE SHEET'!B1130="","",'S.D.PASTE SHEET'!B1130)</f>
        <v/>
      </c>
      <c s="50" t="str">
        <f>IF('S.D.PASTE SHEET'!C1130="","",'S.D.PASTE SHEET'!C1130)</f>
        <v/>
      </c>
      <c s="51" t="str">
        <f>IF('S.D.PASTE SHEET'!D1130="","",'S.D.PASTE SHEET'!D1130)</f>
        <v/>
      </c>
      <c s="50" t="str">
        <f>IF('S.D.PASTE SHEET'!E1130="","",UPPER('S.D.PASTE SHEET'!E1130))</f>
        <v/>
      </c>
      <c s="50" t="str">
        <f>IF('S.D.PASTE SHEET'!F1130="","",'S.D.PASTE SHEET'!F1130)</f>
        <v/>
      </c>
      <c s="50" t="str">
        <f>IF('S.D.PASTE SHEET'!G1130="","",UPPER('S.D.PASTE SHEET'!G1130))</f>
        <v/>
      </c>
      <c s="50" t="str">
        <f>IF('S.D.PASTE SHEET'!H1130="","",UPPER('S.D.PASTE SHEET'!H1130))</f>
        <v/>
      </c>
      <c s="50" t="str">
        <f>IF('S.D.PASTE SHEET'!I1130="","",'S.D.PASTE SHEET'!I1130)</f>
        <v/>
      </c>
      <c s="51" t="str">
        <f>IF('S.D.PASTE SHEET'!J1130="","",'S.D.PASTE SHEET'!J1130)</f>
        <v/>
      </c>
      <c s="50" t="str">
        <f>IF('S.D.PASTE SHEET'!K1130="","",'S.D.PASTE SHEET'!K1130)</f>
        <v/>
      </c>
      <c s="50" t="str">
        <f>IF('S.D.PASTE SHEET'!L1130="","",'S.D.PASTE SHEET'!L1130)</f>
        <v/>
      </c>
      <c s="50" t="str">
        <f>IF('S.D.PASTE SHEET'!M1130="","",'S.D.PASTE SHEET'!M1130)</f>
        <v/>
      </c>
      <c s="50" t="str">
        <f>IF('S.D.PASTE SHEET'!N1130="","",'S.D.PASTE SHEET'!N1130)</f>
        <v/>
      </c>
      <c s="50" t="str">
        <f>IF('S.D.PASTE SHEET'!O1130="","",'S.D.PASTE SHEET'!O1130)</f>
        <v/>
      </c>
      <c s="50" t="str">
        <f>IF('S.D.PASTE SHEET'!P1130="","",'S.D.PASTE SHEET'!P1130)</f>
        <v/>
      </c>
      <c s="50" t="str">
        <f>IF('S.D.PASTE SHEET'!Q1130="","",'S.D.PASTE SHEET'!Q1130)</f>
        <v/>
      </c>
      <c s="50" t="str">
        <f>IF('S.D.PASTE SHEET'!R1130="","",'S.D.PASTE SHEET'!R1130)</f>
        <v/>
      </c>
      <c s="50" t="str">
        <f>IF('S.D.PASTE SHEET'!S1130="","",'S.D.PASTE SHEET'!S1130)</f>
        <v/>
      </c>
      <c s="50" t="str">
        <f>IF('S.D.PASTE SHEET'!T1130="","",'S.D.PASTE SHEET'!T1130)</f>
        <v/>
      </c>
      <c s="50" t="str">
        <f>IF('S.D.PASTE SHEET'!U1130="","",'S.D.PASTE SHEET'!U1130)</f>
        <v/>
      </c>
      <c s="50" t="str">
        <f>IF('S.D.PASTE SHEET'!V1130="","",'S.D.PASTE SHEET'!V1130)</f>
        <v/>
      </c>
      <c s="50" t="str">
        <f>IF('S.D.PASTE SHEET'!W1130="","",'S.D.PASTE SHEET'!W1130)</f>
        <v/>
      </c>
      <c s="50" t="str">
        <f>IF('S.D.PASTE SHEET'!X1130="","",'S.D.PASTE SHEET'!X1130)</f>
        <v/>
      </c>
      <c s="50" t="str">
        <f>IF('S.D.PASTE SHEET'!Y1130="","",'S.D.PASTE SHEET'!Y1130)</f>
        <v/>
      </c>
      <c s="50" t="str">
        <f>IF('S.D.PASTE SHEET'!Z1130="","",'S.D.PASTE SHEET'!Z1130)</f>
        <v/>
      </c>
      <c s="50" t="str">
        <f>IF('S.D.PASTE SHEET'!AA1130="","",'S.D.PASTE SHEET'!AA1130)</f>
        <v/>
      </c>
      <c s="50" t="str">
        <f>IF('S.D.PASTE SHEET'!AB1130="","",'S.D.PASTE SHEET'!AB1130)</f>
        <v/>
      </c>
      <c s="50" t="str">
        <f>IF('S.D.PASTE SHEET'!AC1130="","",'S.D.PASTE SHEET'!AC1130)</f>
        <v/>
      </c>
      <c s="50" t="str">
        <f>IF('S.D.PASTE SHEET'!AD1130="","",'S.D.PASTE SHEET'!AD1130)</f>
        <v/>
      </c>
      <c s="52"/>
      <c s="48" t="str">
        <f>IF(AK1130="","",IF(AK1130&gt;0,COUNT($AG$2:AG1130),""))</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IF(BC1130="","",IF(BC1130&gt;0,COUNT($AY$2:AY1130),""))</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31" spans="1:66" ht="15.75" customHeight="1">
      <c r="A1131" s="50" t="str">
        <f>IF('S.D.PASTE SHEET'!A1131="","",'S.D.PASTE SHEET'!A1131)</f>
        <v/>
      </c>
      <c s="50" t="str">
        <f>IF('S.D.PASTE SHEET'!B1131="","",'S.D.PASTE SHEET'!B1131)</f>
        <v/>
      </c>
      <c s="50" t="str">
        <f>IF('S.D.PASTE SHEET'!C1131="","",'S.D.PASTE SHEET'!C1131)</f>
        <v/>
      </c>
      <c s="51" t="str">
        <f>IF('S.D.PASTE SHEET'!D1131="","",'S.D.PASTE SHEET'!D1131)</f>
        <v/>
      </c>
      <c s="50" t="str">
        <f>IF('S.D.PASTE SHEET'!E1131="","",UPPER('S.D.PASTE SHEET'!E1131))</f>
        <v/>
      </c>
      <c s="50" t="str">
        <f>IF('S.D.PASTE SHEET'!F1131="","",'S.D.PASTE SHEET'!F1131)</f>
        <v/>
      </c>
      <c s="50" t="str">
        <f>IF('S.D.PASTE SHEET'!G1131="","",UPPER('S.D.PASTE SHEET'!G1131))</f>
        <v/>
      </c>
      <c s="50" t="str">
        <f>IF('S.D.PASTE SHEET'!H1131="","",UPPER('S.D.PASTE SHEET'!H1131))</f>
        <v/>
      </c>
      <c s="50" t="str">
        <f>IF('S.D.PASTE SHEET'!I1131="","",'S.D.PASTE SHEET'!I1131)</f>
        <v/>
      </c>
      <c s="51" t="str">
        <f>IF('S.D.PASTE SHEET'!J1131="","",'S.D.PASTE SHEET'!J1131)</f>
        <v/>
      </c>
      <c s="50" t="str">
        <f>IF('S.D.PASTE SHEET'!K1131="","",'S.D.PASTE SHEET'!K1131)</f>
        <v/>
      </c>
      <c s="50" t="str">
        <f>IF('S.D.PASTE SHEET'!L1131="","",'S.D.PASTE SHEET'!L1131)</f>
        <v/>
      </c>
      <c s="50" t="str">
        <f>IF('S.D.PASTE SHEET'!M1131="","",'S.D.PASTE SHEET'!M1131)</f>
        <v/>
      </c>
      <c s="50" t="str">
        <f>IF('S.D.PASTE SHEET'!N1131="","",'S.D.PASTE SHEET'!N1131)</f>
        <v/>
      </c>
      <c s="50" t="str">
        <f>IF('S.D.PASTE SHEET'!O1131="","",'S.D.PASTE SHEET'!O1131)</f>
        <v/>
      </c>
      <c s="50" t="str">
        <f>IF('S.D.PASTE SHEET'!P1131="","",'S.D.PASTE SHEET'!P1131)</f>
        <v/>
      </c>
      <c s="50" t="str">
        <f>IF('S.D.PASTE SHEET'!Q1131="","",'S.D.PASTE SHEET'!Q1131)</f>
        <v/>
      </c>
      <c s="50" t="str">
        <f>IF('S.D.PASTE SHEET'!R1131="","",'S.D.PASTE SHEET'!R1131)</f>
        <v/>
      </c>
      <c s="50" t="str">
        <f>IF('S.D.PASTE SHEET'!S1131="","",'S.D.PASTE SHEET'!S1131)</f>
        <v/>
      </c>
      <c s="50" t="str">
        <f>IF('S.D.PASTE SHEET'!T1131="","",'S.D.PASTE SHEET'!T1131)</f>
        <v/>
      </c>
      <c s="50" t="str">
        <f>IF('S.D.PASTE SHEET'!U1131="","",'S.D.PASTE SHEET'!U1131)</f>
        <v/>
      </c>
      <c s="50" t="str">
        <f>IF('S.D.PASTE SHEET'!V1131="","",'S.D.PASTE SHEET'!V1131)</f>
        <v/>
      </c>
      <c s="50" t="str">
        <f>IF('S.D.PASTE SHEET'!W1131="","",'S.D.PASTE SHEET'!W1131)</f>
        <v/>
      </c>
      <c s="50" t="str">
        <f>IF('S.D.PASTE SHEET'!X1131="","",'S.D.PASTE SHEET'!X1131)</f>
        <v/>
      </c>
      <c s="50" t="str">
        <f>IF('S.D.PASTE SHEET'!Y1131="","",'S.D.PASTE SHEET'!Y1131)</f>
        <v/>
      </c>
      <c s="50" t="str">
        <f>IF('S.D.PASTE SHEET'!Z1131="","",'S.D.PASTE SHEET'!Z1131)</f>
        <v/>
      </c>
      <c s="50" t="str">
        <f>IF('S.D.PASTE SHEET'!AA1131="","",'S.D.PASTE SHEET'!AA1131)</f>
        <v/>
      </c>
      <c s="50" t="str">
        <f>IF('S.D.PASTE SHEET'!AB1131="","",'S.D.PASTE SHEET'!AB1131)</f>
        <v/>
      </c>
      <c s="50" t="str">
        <f>IF('S.D.PASTE SHEET'!AC1131="","",'S.D.PASTE SHEET'!AC1131)</f>
        <v/>
      </c>
      <c s="50" t="str">
        <f>IF('S.D.PASTE SHEET'!AD1131="","",'S.D.PASTE SHEET'!AD1131)</f>
        <v/>
      </c>
      <c s="52"/>
      <c s="48" t="str">
        <f>IF(AK1131="","",IF(AK1131&gt;0,COUNT($AG$2:AG1131),""))</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IF(BC1131="","",IF(BC1131&gt;0,COUNT($AY$2:AY1131),""))</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32" spans="1:66" ht="15.75" customHeight="1">
      <c r="A1132" s="50" t="str">
        <f>IF('S.D.PASTE SHEET'!A1132="","",'S.D.PASTE SHEET'!A1132)</f>
        <v/>
      </c>
      <c s="50" t="str">
        <f>IF('S.D.PASTE SHEET'!B1132="","",'S.D.PASTE SHEET'!B1132)</f>
        <v/>
      </c>
      <c s="50" t="str">
        <f>IF('S.D.PASTE SHEET'!C1132="","",'S.D.PASTE SHEET'!C1132)</f>
        <v/>
      </c>
      <c s="51" t="str">
        <f>IF('S.D.PASTE SHEET'!D1132="","",'S.D.PASTE SHEET'!D1132)</f>
        <v/>
      </c>
      <c s="50" t="str">
        <f>IF('S.D.PASTE SHEET'!E1132="","",UPPER('S.D.PASTE SHEET'!E1132))</f>
        <v/>
      </c>
      <c s="50" t="str">
        <f>IF('S.D.PASTE SHEET'!F1132="","",'S.D.PASTE SHEET'!F1132)</f>
        <v/>
      </c>
      <c s="50" t="str">
        <f>IF('S.D.PASTE SHEET'!G1132="","",UPPER('S.D.PASTE SHEET'!G1132))</f>
        <v/>
      </c>
      <c s="50" t="str">
        <f>IF('S.D.PASTE SHEET'!H1132="","",UPPER('S.D.PASTE SHEET'!H1132))</f>
        <v/>
      </c>
      <c s="50" t="str">
        <f>IF('S.D.PASTE SHEET'!I1132="","",'S.D.PASTE SHEET'!I1132)</f>
        <v/>
      </c>
      <c s="51" t="str">
        <f>IF('S.D.PASTE SHEET'!J1132="","",'S.D.PASTE SHEET'!J1132)</f>
        <v/>
      </c>
      <c s="50" t="str">
        <f>IF('S.D.PASTE SHEET'!K1132="","",'S.D.PASTE SHEET'!K1132)</f>
        <v/>
      </c>
      <c s="50" t="str">
        <f>IF('S.D.PASTE SHEET'!L1132="","",'S.D.PASTE SHEET'!L1132)</f>
        <v/>
      </c>
      <c s="50" t="str">
        <f>IF('S.D.PASTE SHEET'!M1132="","",'S.D.PASTE SHEET'!M1132)</f>
        <v/>
      </c>
      <c s="50" t="str">
        <f>IF('S.D.PASTE SHEET'!N1132="","",'S.D.PASTE SHEET'!N1132)</f>
        <v/>
      </c>
      <c s="50" t="str">
        <f>IF('S.D.PASTE SHEET'!O1132="","",'S.D.PASTE SHEET'!O1132)</f>
        <v/>
      </c>
      <c s="50" t="str">
        <f>IF('S.D.PASTE SHEET'!P1132="","",'S.D.PASTE SHEET'!P1132)</f>
        <v/>
      </c>
      <c s="50" t="str">
        <f>IF('S.D.PASTE SHEET'!Q1132="","",'S.D.PASTE SHEET'!Q1132)</f>
        <v/>
      </c>
      <c s="50" t="str">
        <f>IF('S.D.PASTE SHEET'!R1132="","",'S.D.PASTE SHEET'!R1132)</f>
        <v/>
      </c>
      <c s="50" t="str">
        <f>IF('S.D.PASTE SHEET'!S1132="","",'S.D.PASTE SHEET'!S1132)</f>
        <v/>
      </c>
      <c s="50" t="str">
        <f>IF('S.D.PASTE SHEET'!T1132="","",'S.D.PASTE SHEET'!T1132)</f>
        <v/>
      </c>
      <c s="50" t="str">
        <f>IF('S.D.PASTE SHEET'!U1132="","",'S.D.PASTE SHEET'!U1132)</f>
        <v/>
      </c>
      <c s="50" t="str">
        <f>IF('S.D.PASTE SHEET'!V1132="","",'S.D.PASTE SHEET'!V1132)</f>
        <v/>
      </c>
      <c s="50" t="str">
        <f>IF('S.D.PASTE SHEET'!W1132="","",'S.D.PASTE SHEET'!W1132)</f>
        <v/>
      </c>
      <c s="50" t="str">
        <f>IF('S.D.PASTE SHEET'!X1132="","",'S.D.PASTE SHEET'!X1132)</f>
        <v/>
      </c>
      <c s="50" t="str">
        <f>IF('S.D.PASTE SHEET'!Y1132="","",'S.D.PASTE SHEET'!Y1132)</f>
        <v/>
      </c>
      <c s="50" t="str">
        <f>IF('S.D.PASTE SHEET'!Z1132="","",'S.D.PASTE SHEET'!Z1132)</f>
        <v/>
      </c>
      <c s="50" t="str">
        <f>IF('S.D.PASTE SHEET'!AA1132="","",'S.D.PASTE SHEET'!AA1132)</f>
        <v/>
      </c>
      <c s="50" t="str">
        <f>IF('S.D.PASTE SHEET'!AB1132="","",'S.D.PASTE SHEET'!AB1132)</f>
        <v/>
      </c>
      <c s="50" t="str">
        <f>IF('S.D.PASTE SHEET'!AC1132="","",'S.D.PASTE SHEET'!AC1132)</f>
        <v/>
      </c>
      <c s="50" t="str">
        <f>IF('S.D.PASTE SHEET'!AD1132="","",'S.D.PASTE SHEET'!AD1132)</f>
        <v/>
      </c>
      <c s="52"/>
      <c s="48" t="str">
        <f>IF(AK1132="","",IF(AK1132&gt;0,COUNT($AG$2:AG1132),""))</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IF(BC1132="","",IF(BC1132&gt;0,COUNT($AY$2:AY1132),""))</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33" spans="1:66" ht="15.75" customHeight="1">
      <c r="A1133" s="50" t="str">
        <f>IF('S.D.PASTE SHEET'!A1133="","",'S.D.PASTE SHEET'!A1133)</f>
        <v/>
      </c>
      <c s="50" t="str">
        <f>IF('S.D.PASTE SHEET'!B1133="","",'S.D.PASTE SHEET'!B1133)</f>
        <v/>
      </c>
      <c s="50" t="str">
        <f>IF('S.D.PASTE SHEET'!C1133="","",'S.D.PASTE SHEET'!C1133)</f>
        <v/>
      </c>
      <c s="51" t="str">
        <f>IF('S.D.PASTE SHEET'!D1133="","",'S.D.PASTE SHEET'!D1133)</f>
        <v/>
      </c>
      <c s="50" t="str">
        <f>IF('S.D.PASTE SHEET'!E1133="","",UPPER('S.D.PASTE SHEET'!E1133))</f>
        <v/>
      </c>
      <c s="50" t="str">
        <f>IF('S.D.PASTE SHEET'!F1133="","",'S.D.PASTE SHEET'!F1133)</f>
        <v/>
      </c>
      <c s="50" t="str">
        <f>IF('S.D.PASTE SHEET'!G1133="","",UPPER('S.D.PASTE SHEET'!G1133))</f>
        <v/>
      </c>
      <c s="50" t="str">
        <f>IF('S.D.PASTE SHEET'!H1133="","",UPPER('S.D.PASTE SHEET'!H1133))</f>
        <v/>
      </c>
      <c s="50" t="str">
        <f>IF('S.D.PASTE SHEET'!I1133="","",'S.D.PASTE SHEET'!I1133)</f>
        <v/>
      </c>
      <c s="51" t="str">
        <f>IF('S.D.PASTE SHEET'!J1133="","",'S.D.PASTE SHEET'!J1133)</f>
        <v/>
      </c>
      <c s="50" t="str">
        <f>IF('S.D.PASTE SHEET'!K1133="","",'S.D.PASTE SHEET'!K1133)</f>
        <v/>
      </c>
      <c s="50" t="str">
        <f>IF('S.D.PASTE SHEET'!L1133="","",'S.D.PASTE SHEET'!L1133)</f>
        <v/>
      </c>
      <c s="50" t="str">
        <f>IF('S.D.PASTE SHEET'!M1133="","",'S.D.PASTE SHEET'!M1133)</f>
        <v/>
      </c>
      <c s="50" t="str">
        <f>IF('S.D.PASTE SHEET'!N1133="","",'S.D.PASTE SHEET'!N1133)</f>
        <v/>
      </c>
      <c s="50" t="str">
        <f>IF('S.D.PASTE SHEET'!O1133="","",'S.D.PASTE SHEET'!O1133)</f>
        <v/>
      </c>
      <c s="50" t="str">
        <f>IF('S.D.PASTE SHEET'!P1133="","",'S.D.PASTE SHEET'!P1133)</f>
        <v/>
      </c>
      <c s="50" t="str">
        <f>IF('S.D.PASTE SHEET'!Q1133="","",'S.D.PASTE SHEET'!Q1133)</f>
        <v/>
      </c>
      <c s="50" t="str">
        <f>IF('S.D.PASTE SHEET'!R1133="","",'S.D.PASTE SHEET'!R1133)</f>
        <v/>
      </c>
      <c s="50" t="str">
        <f>IF('S.D.PASTE SHEET'!S1133="","",'S.D.PASTE SHEET'!S1133)</f>
        <v/>
      </c>
      <c s="50" t="str">
        <f>IF('S.D.PASTE SHEET'!T1133="","",'S.D.PASTE SHEET'!T1133)</f>
        <v/>
      </c>
      <c s="50" t="str">
        <f>IF('S.D.PASTE SHEET'!U1133="","",'S.D.PASTE SHEET'!U1133)</f>
        <v/>
      </c>
      <c s="50" t="str">
        <f>IF('S.D.PASTE SHEET'!V1133="","",'S.D.PASTE SHEET'!V1133)</f>
        <v/>
      </c>
      <c s="50" t="str">
        <f>IF('S.D.PASTE SHEET'!W1133="","",'S.D.PASTE SHEET'!W1133)</f>
        <v/>
      </c>
      <c s="50" t="str">
        <f>IF('S.D.PASTE SHEET'!X1133="","",'S.D.PASTE SHEET'!X1133)</f>
        <v/>
      </c>
      <c s="50" t="str">
        <f>IF('S.D.PASTE SHEET'!Y1133="","",'S.D.PASTE SHEET'!Y1133)</f>
        <v/>
      </c>
      <c s="50" t="str">
        <f>IF('S.D.PASTE SHEET'!Z1133="","",'S.D.PASTE SHEET'!Z1133)</f>
        <v/>
      </c>
      <c s="50" t="str">
        <f>IF('S.D.PASTE SHEET'!AA1133="","",'S.D.PASTE SHEET'!AA1133)</f>
        <v/>
      </c>
      <c s="50" t="str">
        <f>IF('S.D.PASTE SHEET'!AB1133="","",'S.D.PASTE SHEET'!AB1133)</f>
        <v/>
      </c>
      <c s="50" t="str">
        <f>IF('S.D.PASTE SHEET'!AC1133="","",'S.D.PASTE SHEET'!AC1133)</f>
        <v/>
      </c>
      <c s="50" t="str">
        <f>IF('S.D.PASTE SHEET'!AD1133="","",'S.D.PASTE SHEET'!AD1133)</f>
        <v/>
      </c>
      <c s="52"/>
      <c s="48" t="str">
        <f>IF(AK1133="","",IF(AK1133&gt;0,COUNT($AG$2:AG1133),""))</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IF(BC1133="","",IF(BC1133&gt;0,COUNT($AY$2:AY1133),""))</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34" spans="1:66" ht="15.75" customHeight="1">
      <c r="A1134" s="50" t="str">
        <f>IF('S.D.PASTE SHEET'!A1134="","",'S.D.PASTE SHEET'!A1134)</f>
        <v/>
      </c>
      <c s="50" t="str">
        <f>IF('S.D.PASTE SHEET'!B1134="","",'S.D.PASTE SHEET'!B1134)</f>
        <v/>
      </c>
      <c s="50" t="str">
        <f>IF('S.D.PASTE SHEET'!C1134="","",'S.D.PASTE SHEET'!C1134)</f>
        <v/>
      </c>
      <c s="51" t="str">
        <f>IF('S.D.PASTE SHEET'!D1134="","",'S.D.PASTE SHEET'!D1134)</f>
        <v/>
      </c>
      <c s="50" t="str">
        <f>IF('S.D.PASTE SHEET'!E1134="","",UPPER('S.D.PASTE SHEET'!E1134))</f>
        <v/>
      </c>
      <c s="50" t="str">
        <f>IF('S.D.PASTE SHEET'!F1134="","",'S.D.PASTE SHEET'!F1134)</f>
        <v/>
      </c>
      <c s="50" t="str">
        <f>IF('S.D.PASTE SHEET'!G1134="","",UPPER('S.D.PASTE SHEET'!G1134))</f>
        <v/>
      </c>
      <c s="50" t="str">
        <f>IF('S.D.PASTE SHEET'!H1134="","",UPPER('S.D.PASTE SHEET'!H1134))</f>
        <v/>
      </c>
      <c s="50" t="str">
        <f>IF('S.D.PASTE SHEET'!I1134="","",'S.D.PASTE SHEET'!I1134)</f>
        <v/>
      </c>
      <c s="51" t="str">
        <f>IF('S.D.PASTE SHEET'!J1134="","",'S.D.PASTE SHEET'!J1134)</f>
        <v/>
      </c>
      <c s="50" t="str">
        <f>IF('S.D.PASTE SHEET'!K1134="","",'S.D.PASTE SHEET'!K1134)</f>
        <v/>
      </c>
      <c s="50" t="str">
        <f>IF('S.D.PASTE SHEET'!L1134="","",'S.D.PASTE SHEET'!L1134)</f>
        <v/>
      </c>
      <c s="50" t="str">
        <f>IF('S.D.PASTE SHEET'!M1134="","",'S.D.PASTE SHEET'!M1134)</f>
        <v/>
      </c>
      <c s="50" t="str">
        <f>IF('S.D.PASTE SHEET'!N1134="","",'S.D.PASTE SHEET'!N1134)</f>
        <v/>
      </c>
      <c s="50" t="str">
        <f>IF('S.D.PASTE SHEET'!O1134="","",'S.D.PASTE SHEET'!O1134)</f>
        <v/>
      </c>
      <c s="50" t="str">
        <f>IF('S.D.PASTE SHEET'!P1134="","",'S.D.PASTE SHEET'!P1134)</f>
        <v/>
      </c>
      <c s="50" t="str">
        <f>IF('S.D.PASTE SHEET'!Q1134="","",'S.D.PASTE SHEET'!Q1134)</f>
        <v/>
      </c>
      <c s="50" t="str">
        <f>IF('S.D.PASTE SHEET'!R1134="","",'S.D.PASTE SHEET'!R1134)</f>
        <v/>
      </c>
      <c s="50" t="str">
        <f>IF('S.D.PASTE SHEET'!S1134="","",'S.D.PASTE SHEET'!S1134)</f>
        <v/>
      </c>
      <c s="50" t="str">
        <f>IF('S.D.PASTE SHEET'!T1134="","",'S.D.PASTE SHEET'!T1134)</f>
        <v/>
      </c>
      <c s="50" t="str">
        <f>IF('S.D.PASTE SHEET'!U1134="","",'S.D.PASTE SHEET'!U1134)</f>
        <v/>
      </c>
      <c s="50" t="str">
        <f>IF('S.D.PASTE SHEET'!V1134="","",'S.D.PASTE SHEET'!V1134)</f>
        <v/>
      </c>
      <c s="50" t="str">
        <f>IF('S.D.PASTE SHEET'!W1134="","",'S.D.PASTE SHEET'!W1134)</f>
        <v/>
      </c>
      <c s="50" t="str">
        <f>IF('S.D.PASTE SHEET'!X1134="","",'S.D.PASTE SHEET'!X1134)</f>
        <v/>
      </c>
      <c s="50" t="str">
        <f>IF('S.D.PASTE SHEET'!Y1134="","",'S.D.PASTE SHEET'!Y1134)</f>
        <v/>
      </c>
      <c s="50" t="str">
        <f>IF('S.D.PASTE SHEET'!Z1134="","",'S.D.PASTE SHEET'!Z1134)</f>
        <v/>
      </c>
      <c s="50" t="str">
        <f>IF('S.D.PASTE SHEET'!AA1134="","",'S.D.PASTE SHEET'!AA1134)</f>
        <v/>
      </c>
      <c s="50" t="str">
        <f>IF('S.D.PASTE SHEET'!AB1134="","",'S.D.PASTE SHEET'!AB1134)</f>
        <v/>
      </c>
      <c s="50" t="str">
        <f>IF('S.D.PASTE SHEET'!AC1134="","",'S.D.PASTE SHEET'!AC1134)</f>
        <v/>
      </c>
      <c s="50" t="str">
        <f>IF('S.D.PASTE SHEET'!AD1134="","",'S.D.PASTE SHEET'!AD1134)</f>
        <v/>
      </c>
      <c s="52"/>
      <c s="48" t="str">
        <f>IF(AK1134="","",IF(AK1134&gt;0,COUNT($AG$2:AG1134),""))</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IF(BC1134="","",IF(BC1134&gt;0,COUNT($AY$2:AY1134),""))</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35" spans="1:66" ht="15.75" customHeight="1">
      <c r="A1135" s="50" t="str">
        <f>IF('S.D.PASTE SHEET'!A1135="","",'S.D.PASTE SHEET'!A1135)</f>
        <v/>
      </c>
      <c s="50" t="str">
        <f>IF('S.D.PASTE SHEET'!B1135="","",'S.D.PASTE SHEET'!B1135)</f>
        <v/>
      </c>
      <c s="50" t="str">
        <f>IF('S.D.PASTE SHEET'!C1135="","",'S.D.PASTE SHEET'!C1135)</f>
        <v/>
      </c>
      <c s="51" t="str">
        <f>IF('S.D.PASTE SHEET'!D1135="","",'S.D.PASTE SHEET'!D1135)</f>
        <v/>
      </c>
      <c s="50" t="str">
        <f>IF('S.D.PASTE SHEET'!E1135="","",UPPER('S.D.PASTE SHEET'!E1135))</f>
        <v/>
      </c>
      <c s="50" t="str">
        <f>IF('S.D.PASTE SHEET'!F1135="","",'S.D.PASTE SHEET'!F1135)</f>
        <v/>
      </c>
      <c s="50" t="str">
        <f>IF('S.D.PASTE SHEET'!G1135="","",UPPER('S.D.PASTE SHEET'!G1135))</f>
        <v/>
      </c>
      <c s="50" t="str">
        <f>IF('S.D.PASTE SHEET'!H1135="","",UPPER('S.D.PASTE SHEET'!H1135))</f>
        <v/>
      </c>
      <c s="50" t="str">
        <f>IF('S.D.PASTE SHEET'!I1135="","",'S.D.PASTE SHEET'!I1135)</f>
        <v/>
      </c>
      <c s="51" t="str">
        <f>IF('S.D.PASTE SHEET'!J1135="","",'S.D.PASTE SHEET'!J1135)</f>
        <v/>
      </c>
      <c s="50" t="str">
        <f>IF('S.D.PASTE SHEET'!K1135="","",'S.D.PASTE SHEET'!K1135)</f>
        <v/>
      </c>
      <c s="50" t="str">
        <f>IF('S.D.PASTE SHEET'!L1135="","",'S.D.PASTE SHEET'!L1135)</f>
        <v/>
      </c>
      <c s="50" t="str">
        <f>IF('S.D.PASTE SHEET'!M1135="","",'S.D.PASTE SHEET'!M1135)</f>
        <v/>
      </c>
      <c s="50" t="str">
        <f>IF('S.D.PASTE SHEET'!N1135="","",'S.D.PASTE SHEET'!N1135)</f>
        <v/>
      </c>
      <c s="50" t="str">
        <f>IF('S.D.PASTE SHEET'!O1135="","",'S.D.PASTE SHEET'!O1135)</f>
        <v/>
      </c>
      <c s="50" t="str">
        <f>IF('S.D.PASTE SHEET'!P1135="","",'S.D.PASTE SHEET'!P1135)</f>
        <v/>
      </c>
      <c s="50" t="str">
        <f>IF('S.D.PASTE SHEET'!Q1135="","",'S.D.PASTE SHEET'!Q1135)</f>
        <v/>
      </c>
      <c s="50" t="str">
        <f>IF('S.D.PASTE SHEET'!R1135="","",'S.D.PASTE SHEET'!R1135)</f>
        <v/>
      </c>
      <c s="50" t="str">
        <f>IF('S.D.PASTE SHEET'!S1135="","",'S.D.PASTE SHEET'!S1135)</f>
        <v/>
      </c>
      <c s="50" t="str">
        <f>IF('S.D.PASTE SHEET'!T1135="","",'S.D.PASTE SHEET'!T1135)</f>
        <v/>
      </c>
      <c s="50" t="str">
        <f>IF('S.D.PASTE SHEET'!U1135="","",'S.D.PASTE SHEET'!U1135)</f>
        <v/>
      </c>
      <c s="50" t="str">
        <f>IF('S.D.PASTE SHEET'!V1135="","",'S.D.PASTE SHEET'!V1135)</f>
        <v/>
      </c>
      <c s="50" t="str">
        <f>IF('S.D.PASTE SHEET'!W1135="","",'S.D.PASTE SHEET'!W1135)</f>
        <v/>
      </c>
      <c s="50" t="str">
        <f>IF('S.D.PASTE SHEET'!X1135="","",'S.D.PASTE SHEET'!X1135)</f>
        <v/>
      </c>
      <c s="50" t="str">
        <f>IF('S.D.PASTE SHEET'!Y1135="","",'S.D.PASTE SHEET'!Y1135)</f>
        <v/>
      </c>
      <c s="50" t="str">
        <f>IF('S.D.PASTE SHEET'!Z1135="","",'S.D.PASTE SHEET'!Z1135)</f>
        <v/>
      </c>
      <c s="50" t="str">
        <f>IF('S.D.PASTE SHEET'!AA1135="","",'S.D.PASTE SHEET'!AA1135)</f>
        <v/>
      </c>
      <c s="50" t="str">
        <f>IF('S.D.PASTE SHEET'!AB1135="","",'S.D.PASTE SHEET'!AB1135)</f>
        <v/>
      </c>
      <c s="50" t="str">
        <f>IF('S.D.PASTE SHEET'!AC1135="","",'S.D.PASTE SHEET'!AC1135)</f>
        <v/>
      </c>
      <c s="50" t="str">
        <f>IF('S.D.PASTE SHEET'!AD1135="","",'S.D.PASTE SHEET'!AD1135)</f>
        <v/>
      </c>
      <c s="52"/>
      <c s="48" t="str">
        <f>IF(AK1135="","",IF(AK1135&gt;0,COUNT($AG$2:AG1135),""))</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IF(BC1135="","",IF(BC1135&gt;0,COUNT($AY$2:AY1135),""))</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36" spans="1:66" ht="15.75" customHeight="1">
      <c r="A1136" s="50" t="str">
        <f>IF('S.D.PASTE SHEET'!A1136="","",'S.D.PASTE SHEET'!A1136)</f>
        <v/>
      </c>
      <c s="50" t="str">
        <f>IF('S.D.PASTE SHEET'!B1136="","",'S.D.PASTE SHEET'!B1136)</f>
        <v/>
      </c>
      <c s="50" t="str">
        <f>IF('S.D.PASTE SHEET'!C1136="","",'S.D.PASTE SHEET'!C1136)</f>
        <v/>
      </c>
      <c s="51" t="str">
        <f>IF('S.D.PASTE SHEET'!D1136="","",'S.D.PASTE SHEET'!D1136)</f>
        <v/>
      </c>
      <c s="50" t="str">
        <f>IF('S.D.PASTE SHEET'!E1136="","",UPPER('S.D.PASTE SHEET'!E1136))</f>
        <v/>
      </c>
      <c s="50" t="str">
        <f>IF('S.D.PASTE SHEET'!F1136="","",'S.D.PASTE SHEET'!F1136)</f>
        <v/>
      </c>
      <c s="50" t="str">
        <f>IF('S.D.PASTE SHEET'!G1136="","",UPPER('S.D.PASTE SHEET'!G1136))</f>
        <v/>
      </c>
      <c s="50" t="str">
        <f>IF('S.D.PASTE SHEET'!H1136="","",UPPER('S.D.PASTE SHEET'!H1136))</f>
        <v/>
      </c>
      <c s="50" t="str">
        <f>IF('S.D.PASTE SHEET'!I1136="","",'S.D.PASTE SHEET'!I1136)</f>
        <v/>
      </c>
      <c s="51" t="str">
        <f>IF('S.D.PASTE SHEET'!J1136="","",'S.D.PASTE SHEET'!J1136)</f>
        <v/>
      </c>
      <c s="50" t="str">
        <f>IF('S.D.PASTE SHEET'!K1136="","",'S.D.PASTE SHEET'!K1136)</f>
        <v/>
      </c>
      <c s="50" t="str">
        <f>IF('S.D.PASTE SHEET'!L1136="","",'S.D.PASTE SHEET'!L1136)</f>
        <v/>
      </c>
      <c s="50" t="str">
        <f>IF('S.D.PASTE SHEET'!M1136="","",'S.D.PASTE SHEET'!M1136)</f>
        <v/>
      </c>
      <c s="50" t="str">
        <f>IF('S.D.PASTE SHEET'!N1136="","",'S.D.PASTE SHEET'!N1136)</f>
        <v/>
      </c>
      <c s="50" t="str">
        <f>IF('S.D.PASTE SHEET'!O1136="","",'S.D.PASTE SHEET'!O1136)</f>
        <v/>
      </c>
      <c s="50" t="str">
        <f>IF('S.D.PASTE SHEET'!P1136="","",'S.D.PASTE SHEET'!P1136)</f>
        <v/>
      </c>
      <c s="50" t="str">
        <f>IF('S.D.PASTE SHEET'!Q1136="","",'S.D.PASTE SHEET'!Q1136)</f>
        <v/>
      </c>
      <c s="50" t="str">
        <f>IF('S.D.PASTE SHEET'!R1136="","",'S.D.PASTE SHEET'!R1136)</f>
        <v/>
      </c>
      <c s="50" t="str">
        <f>IF('S.D.PASTE SHEET'!S1136="","",'S.D.PASTE SHEET'!S1136)</f>
        <v/>
      </c>
      <c s="50" t="str">
        <f>IF('S.D.PASTE SHEET'!T1136="","",'S.D.PASTE SHEET'!T1136)</f>
        <v/>
      </c>
      <c s="50" t="str">
        <f>IF('S.D.PASTE SHEET'!U1136="","",'S.D.PASTE SHEET'!U1136)</f>
        <v/>
      </c>
      <c s="50" t="str">
        <f>IF('S.D.PASTE SHEET'!V1136="","",'S.D.PASTE SHEET'!V1136)</f>
        <v/>
      </c>
      <c s="50" t="str">
        <f>IF('S.D.PASTE SHEET'!W1136="","",'S.D.PASTE SHEET'!W1136)</f>
        <v/>
      </c>
      <c s="50" t="str">
        <f>IF('S.D.PASTE SHEET'!X1136="","",'S.D.PASTE SHEET'!X1136)</f>
        <v/>
      </c>
      <c s="50" t="str">
        <f>IF('S.D.PASTE SHEET'!Y1136="","",'S.D.PASTE SHEET'!Y1136)</f>
        <v/>
      </c>
      <c s="50" t="str">
        <f>IF('S.D.PASTE SHEET'!Z1136="","",'S.D.PASTE SHEET'!Z1136)</f>
        <v/>
      </c>
      <c s="50" t="str">
        <f>IF('S.D.PASTE SHEET'!AA1136="","",'S.D.PASTE SHEET'!AA1136)</f>
        <v/>
      </c>
      <c s="50" t="str">
        <f>IF('S.D.PASTE SHEET'!AB1136="","",'S.D.PASTE SHEET'!AB1136)</f>
        <v/>
      </c>
      <c s="50" t="str">
        <f>IF('S.D.PASTE SHEET'!AC1136="","",'S.D.PASTE SHEET'!AC1136)</f>
        <v/>
      </c>
      <c s="50" t="str">
        <f>IF('S.D.PASTE SHEET'!AD1136="","",'S.D.PASTE SHEET'!AD1136)</f>
        <v/>
      </c>
      <c s="52"/>
      <c s="48" t="str">
        <f>IF(AK1136="","",IF(AK1136&gt;0,COUNT($AG$2:AG1136),""))</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IF(BC1136="","",IF(BC1136&gt;0,COUNT($AY$2:AY1136),""))</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37" spans="1:66" ht="15.75" customHeight="1">
      <c r="A1137" s="50" t="str">
        <f>IF('S.D.PASTE SHEET'!A1137="","",'S.D.PASTE SHEET'!A1137)</f>
        <v/>
      </c>
      <c s="50" t="str">
        <f>IF('S.D.PASTE SHEET'!B1137="","",'S.D.PASTE SHEET'!B1137)</f>
        <v/>
      </c>
      <c s="50" t="str">
        <f>IF('S.D.PASTE SHEET'!C1137="","",'S.D.PASTE SHEET'!C1137)</f>
        <v/>
      </c>
      <c s="51" t="str">
        <f>IF('S.D.PASTE SHEET'!D1137="","",'S.D.PASTE SHEET'!D1137)</f>
        <v/>
      </c>
      <c s="50" t="str">
        <f>IF('S.D.PASTE SHEET'!E1137="","",UPPER('S.D.PASTE SHEET'!E1137))</f>
        <v/>
      </c>
      <c s="50" t="str">
        <f>IF('S.D.PASTE SHEET'!F1137="","",'S.D.PASTE SHEET'!F1137)</f>
        <v/>
      </c>
      <c s="50" t="str">
        <f>IF('S.D.PASTE SHEET'!G1137="","",UPPER('S.D.PASTE SHEET'!G1137))</f>
        <v/>
      </c>
      <c s="50" t="str">
        <f>IF('S.D.PASTE SHEET'!H1137="","",UPPER('S.D.PASTE SHEET'!H1137))</f>
        <v/>
      </c>
      <c s="50" t="str">
        <f>IF('S.D.PASTE SHEET'!I1137="","",'S.D.PASTE SHEET'!I1137)</f>
        <v/>
      </c>
      <c s="51" t="str">
        <f>IF('S.D.PASTE SHEET'!J1137="","",'S.D.PASTE SHEET'!J1137)</f>
        <v/>
      </c>
      <c s="50" t="str">
        <f>IF('S.D.PASTE SHEET'!K1137="","",'S.D.PASTE SHEET'!K1137)</f>
        <v/>
      </c>
      <c s="50" t="str">
        <f>IF('S.D.PASTE SHEET'!L1137="","",'S.D.PASTE SHEET'!L1137)</f>
        <v/>
      </c>
      <c s="50" t="str">
        <f>IF('S.D.PASTE SHEET'!M1137="","",'S.D.PASTE SHEET'!M1137)</f>
        <v/>
      </c>
      <c s="50" t="str">
        <f>IF('S.D.PASTE SHEET'!N1137="","",'S.D.PASTE SHEET'!N1137)</f>
        <v/>
      </c>
      <c s="50" t="str">
        <f>IF('S.D.PASTE SHEET'!O1137="","",'S.D.PASTE SHEET'!O1137)</f>
        <v/>
      </c>
      <c s="50" t="str">
        <f>IF('S.D.PASTE SHEET'!P1137="","",'S.D.PASTE SHEET'!P1137)</f>
        <v/>
      </c>
      <c s="50" t="str">
        <f>IF('S.D.PASTE SHEET'!Q1137="","",'S.D.PASTE SHEET'!Q1137)</f>
        <v/>
      </c>
      <c s="50" t="str">
        <f>IF('S.D.PASTE SHEET'!R1137="","",'S.D.PASTE SHEET'!R1137)</f>
        <v/>
      </c>
      <c s="50" t="str">
        <f>IF('S.D.PASTE SHEET'!S1137="","",'S.D.PASTE SHEET'!S1137)</f>
        <v/>
      </c>
      <c s="50" t="str">
        <f>IF('S.D.PASTE SHEET'!T1137="","",'S.D.PASTE SHEET'!T1137)</f>
        <v/>
      </c>
      <c s="50" t="str">
        <f>IF('S.D.PASTE SHEET'!U1137="","",'S.D.PASTE SHEET'!U1137)</f>
        <v/>
      </c>
      <c s="50" t="str">
        <f>IF('S.D.PASTE SHEET'!V1137="","",'S.D.PASTE SHEET'!V1137)</f>
        <v/>
      </c>
      <c s="50" t="str">
        <f>IF('S.D.PASTE SHEET'!W1137="","",'S.D.PASTE SHEET'!W1137)</f>
        <v/>
      </c>
      <c s="50" t="str">
        <f>IF('S.D.PASTE SHEET'!X1137="","",'S.D.PASTE SHEET'!X1137)</f>
        <v/>
      </c>
      <c s="50" t="str">
        <f>IF('S.D.PASTE SHEET'!Y1137="","",'S.D.PASTE SHEET'!Y1137)</f>
        <v/>
      </c>
      <c s="50" t="str">
        <f>IF('S.D.PASTE SHEET'!Z1137="","",'S.D.PASTE SHEET'!Z1137)</f>
        <v/>
      </c>
      <c s="50" t="str">
        <f>IF('S.D.PASTE SHEET'!AA1137="","",'S.D.PASTE SHEET'!AA1137)</f>
        <v/>
      </c>
      <c s="50" t="str">
        <f>IF('S.D.PASTE SHEET'!AB1137="","",'S.D.PASTE SHEET'!AB1137)</f>
        <v/>
      </c>
      <c s="50" t="str">
        <f>IF('S.D.PASTE SHEET'!AC1137="","",'S.D.PASTE SHEET'!AC1137)</f>
        <v/>
      </c>
      <c s="50" t="str">
        <f>IF('S.D.PASTE SHEET'!AD1137="","",'S.D.PASTE SHEET'!AD1137)</f>
        <v/>
      </c>
      <c s="52"/>
      <c s="48" t="str">
        <f>IF(AK1137="","",IF(AK1137&gt;0,COUNT($AG$2:AG1137),""))</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IF(BC1137="","",IF(BC1137&gt;0,COUNT($AY$2:AY1137),""))</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38" spans="1:66" ht="15.75" customHeight="1">
      <c r="A1138" s="50" t="str">
        <f>IF('S.D.PASTE SHEET'!A1138="","",'S.D.PASTE SHEET'!A1138)</f>
        <v/>
      </c>
      <c s="50" t="str">
        <f>IF('S.D.PASTE SHEET'!B1138="","",'S.D.PASTE SHEET'!B1138)</f>
        <v/>
      </c>
      <c s="50" t="str">
        <f>IF('S.D.PASTE SHEET'!C1138="","",'S.D.PASTE SHEET'!C1138)</f>
        <v/>
      </c>
      <c s="51" t="str">
        <f>IF('S.D.PASTE SHEET'!D1138="","",'S.D.PASTE SHEET'!D1138)</f>
        <v/>
      </c>
      <c s="50" t="str">
        <f>IF('S.D.PASTE SHEET'!E1138="","",UPPER('S.D.PASTE SHEET'!E1138))</f>
        <v/>
      </c>
      <c s="50" t="str">
        <f>IF('S.D.PASTE SHEET'!F1138="","",'S.D.PASTE SHEET'!F1138)</f>
        <v/>
      </c>
      <c s="50" t="str">
        <f>IF('S.D.PASTE SHEET'!G1138="","",UPPER('S.D.PASTE SHEET'!G1138))</f>
        <v/>
      </c>
      <c s="50" t="str">
        <f>IF('S.D.PASTE SHEET'!H1138="","",UPPER('S.D.PASTE SHEET'!H1138))</f>
        <v/>
      </c>
      <c s="50" t="str">
        <f>IF('S.D.PASTE SHEET'!I1138="","",'S.D.PASTE SHEET'!I1138)</f>
        <v/>
      </c>
      <c s="51" t="str">
        <f>IF('S.D.PASTE SHEET'!J1138="","",'S.D.PASTE SHEET'!J1138)</f>
        <v/>
      </c>
      <c s="50" t="str">
        <f>IF('S.D.PASTE SHEET'!K1138="","",'S.D.PASTE SHEET'!K1138)</f>
        <v/>
      </c>
      <c s="50" t="str">
        <f>IF('S.D.PASTE SHEET'!L1138="","",'S.D.PASTE SHEET'!L1138)</f>
        <v/>
      </c>
      <c s="50" t="str">
        <f>IF('S.D.PASTE SHEET'!M1138="","",'S.D.PASTE SHEET'!M1138)</f>
        <v/>
      </c>
      <c s="50" t="str">
        <f>IF('S.D.PASTE SHEET'!N1138="","",'S.D.PASTE SHEET'!N1138)</f>
        <v/>
      </c>
      <c s="50" t="str">
        <f>IF('S.D.PASTE SHEET'!O1138="","",'S.D.PASTE SHEET'!O1138)</f>
        <v/>
      </c>
      <c s="50" t="str">
        <f>IF('S.D.PASTE SHEET'!P1138="","",'S.D.PASTE SHEET'!P1138)</f>
        <v/>
      </c>
      <c s="50" t="str">
        <f>IF('S.D.PASTE SHEET'!Q1138="","",'S.D.PASTE SHEET'!Q1138)</f>
        <v/>
      </c>
      <c s="50" t="str">
        <f>IF('S.D.PASTE SHEET'!R1138="","",'S.D.PASTE SHEET'!R1138)</f>
        <v/>
      </c>
      <c s="50" t="str">
        <f>IF('S.D.PASTE SHEET'!S1138="","",'S.D.PASTE SHEET'!S1138)</f>
        <v/>
      </c>
      <c s="50" t="str">
        <f>IF('S.D.PASTE SHEET'!T1138="","",'S.D.PASTE SHEET'!T1138)</f>
        <v/>
      </c>
      <c s="50" t="str">
        <f>IF('S.D.PASTE SHEET'!U1138="","",'S.D.PASTE SHEET'!U1138)</f>
        <v/>
      </c>
      <c s="50" t="str">
        <f>IF('S.D.PASTE SHEET'!V1138="","",'S.D.PASTE SHEET'!V1138)</f>
        <v/>
      </c>
      <c s="50" t="str">
        <f>IF('S.D.PASTE SHEET'!W1138="","",'S.D.PASTE SHEET'!W1138)</f>
        <v/>
      </c>
      <c s="50" t="str">
        <f>IF('S.D.PASTE SHEET'!X1138="","",'S.D.PASTE SHEET'!X1138)</f>
        <v/>
      </c>
      <c s="50" t="str">
        <f>IF('S.D.PASTE SHEET'!Y1138="","",'S.D.PASTE SHEET'!Y1138)</f>
        <v/>
      </c>
      <c s="50" t="str">
        <f>IF('S.D.PASTE SHEET'!Z1138="","",'S.D.PASTE SHEET'!Z1138)</f>
        <v/>
      </c>
      <c s="50" t="str">
        <f>IF('S.D.PASTE SHEET'!AA1138="","",'S.D.PASTE SHEET'!AA1138)</f>
        <v/>
      </c>
      <c s="50" t="str">
        <f>IF('S.D.PASTE SHEET'!AB1138="","",'S.D.PASTE SHEET'!AB1138)</f>
        <v/>
      </c>
      <c s="50" t="str">
        <f>IF('S.D.PASTE SHEET'!AC1138="","",'S.D.PASTE SHEET'!AC1138)</f>
        <v/>
      </c>
      <c s="50" t="str">
        <f>IF('S.D.PASTE SHEET'!AD1138="","",'S.D.PASTE SHEET'!AD1138)</f>
        <v/>
      </c>
      <c s="52"/>
      <c s="48" t="str">
        <f>IF(AK1138="","",IF(AK1138&gt;0,COUNT($AG$2:AG1138),""))</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IF(BC1138="","",IF(BC1138&gt;0,COUNT($AY$2:AY1138),""))</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39" spans="1:66" ht="15.75" customHeight="1">
      <c r="A1139" s="50" t="str">
        <f>IF('S.D.PASTE SHEET'!A1139="","",'S.D.PASTE SHEET'!A1139)</f>
        <v/>
      </c>
      <c s="50" t="str">
        <f>IF('S.D.PASTE SHEET'!B1139="","",'S.D.PASTE SHEET'!B1139)</f>
        <v/>
      </c>
      <c s="50" t="str">
        <f>IF('S.D.PASTE SHEET'!C1139="","",'S.D.PASTE SHEET'!C1139)</f>
        <v/>
      </c>
      <c s="51" t="str">
        <f>IF('S.D.PASTE SHEET'!D1139="","",'S.D.PASTE SHEET'!D1139)</f>
        <v/>
      </c>
      <c s="50" t="str">
        <f>IF('S.D.PASTE SHEET'!E1139="","",UPPER('S.D.PASTE SHEET'!E1139))</f>
        <v/>
      </c>
      <c s="50" t="str">
        <f>IF('S.D.PASTE SHEET'!F1139="","",'S.D.PASTE SHEET'!F1139)</f>
        <v/>
      </c>
      <c s="50" t="str">
        <f>IF('S.D.PASTE SHEET'!G1139="","",UPPER('S.D.PASTE SHEET'!G1139))</f>
        <v/>
      </c>
      <c s="50" t="str">
        <f>IF('S.D.PASTE SHEET'!H1139="","",UPPER('S.D.PASTE SHEET'!H1139))</f>
        <v/>
      </c>
      <c s="50" t="str">
        <f>IF('S.D.PASTE SHEET'!I1139="","",'S.D.PASTE SHEET'!I1139)</f>
        <v/>
      </c>
      <c s="51" t="str">
        <f>IF('S.D.PASTE SHEET'!J1139="","",'S.D.PASTE SHEET'!J1139)</f>
        <v/>
      </c>
      <c s="50" t="str">
        <f>IF('S.D.PASTE SHEET'!K1139="","",'S.D.PASTE SHEET'!K1139)</f>
        <v/>
      </c>
      <c s="50" t="str">
        <f>IF('S.D.PASTE SHEET'!L1139="","",'S.D.PASTE SHEET'!L1139)</f>
        <v/>
      </c>
      <c s="50" t="str">
        <f>IF('S.D.PASTE SHEET'!M1139="","",'S.D.PASTE SHEET'!M1139)</f>
        <v/>
      </c>
      <c s="50" t="str">
        <f>IF('S.D.PASTE SHEET'!N1139="","",'S.D.PASTE SHEET'!N1139)</f>
        <v/>
      </c>
      <c s="50" t="str">
        <f>IF('S.D.PASTE SHEET'!O1139="","",'S.D.PASTE SHEET'!O1139)</f>
        <v/>
      </c>
      <c s="50" t="str">
        <f>IF('S.D.PASTE SHEET'!P1139="","",'S.D.PASTE SHEET'!P1139)</f>
        <v/>
      </c>
      <c s="50" t="str">
        <f>IF('S.D.PASTE SHEET'!Q1139="","",'S.D.PASTE SHEET'!Q1139)</f>
        <v/>
      </c>
      <c s="50" t="str">
        <f>IF('S.D.PASTE SHEET'!R1139="","",'S.D.PASTE SHEET'!R1139)</f>
        <v/>
      </c>
      <c s="50" t="str">
        <f>IF('S.D.PASTE SHEET'!S1139="","",'S.D.PASTE SHEET'!S1139)</f>
        <v/>
      </c>
      <c s="50" t="str">
        <f>IF('S.D.PASTE SHEET'!T1139="","",'S.D.PASTE SHEET'!T1139)</f>
        <v/>
      </c>
      <c s="50" t="str">
        <f>IF('S.D.PASTE SHEET'!U1139="","",'S.D.PASTE SHEET'!U1139)</f>
        <v/>
      </c>
      <c s="50" t="str">
        <f>IF('S.D.PASTE SHEET'!V1139="","",'S.D.PASTE SHEET'!V1139)</f>
        <v/>
      </c>
      <c s="50" t="str">
        <f>IF('S.D.PASTE SHEET'!W1139="","",'S.D.PASTE SHEET'!W1139)</f>
        <v/>
      </c>
      <c s="50" t="str">
        <f>IF('S.D.PASTE SHEET'!X1139="","",'S.D.PASTE SHEET'!X1139)</f>
        <v/>
      </c>
      <c s="50" t="str">
        <f>IF('S.D.PASTE SHEET'!Y1139="","",'S.D.PASTE SHEET'!Y1139)</f>
        <v/>
      </c>
      <c s="50" t="str">
        <f>IF('S.D.PASTE SHEET'!Z1139="","",'S.D.PASTE SHEET'!Z1139)</f>
        <v/>
      </c>
      <c s="50" t="str">
        <f>IF('S.D.PASTE SHEET'!AA1139="","",'S.D.PASTE SHEET'!AA1139)</f>
        <v/>
      </c>
      <c s="50" t="str">
        <f>IF('S.D.PASTE SHEET'!AB1139="","",'S.D.PASTE SHEET'!AB1139)</f>
        <v/>
      </c>
      <c s="50" t="str">
        <f>IF('S.D.PASTE SHEET'!AC1139="","",'S.D.PASTE SHEET'!AC1139)</f>
        <v/>
      </c>
      <c s="50" t="str">
        <f>IF('S.D.PASTE SHEET'!AD1139="","",'S.D.PASTE SHEET'!AD1139)</f>
        <v/>
      </c>
      <c s="52"/>
      <c s="48" t="str">
        <f>IF(AK1139="","",IF(AK1139&gt;0,COUNT($AG$2:AG1139),""))</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IF(BC1139="","",IF(BC1139&gt;0,COUNT($AY$2:AY1139),""))</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40" spans="1:66" ht="15.75" customHeight="1">
      <c r="A1140" s="50" t="str">
        <f>IF('S.D.PASTE SHEET'!A1140="","",'S.D.PASTE SHEET'!A1140)</f>
        <v/>
      </c>
      <c s="50" t="str">
        <f>IF('S.D.PASTE SHEET'!B1140="","",'S.D.PASTE SHEET'!B1140)</f>
        <v/>
      </c>
      <c s="50" t="str">
        <f>IF('S.D.PASTE SHEET'!C1140="","",'S.D.PASTE SHEET'!C1140)</f>
        <v/>
      </c>
      <c s="51" t="str">
        <f>IF('S.D.PASTE SHEET'!D1140="","",'S.D.PASTE SHEET'!D1140)</f>
        <v/>
      </c>
      <c s="50" t="str">
        <f>IF('S.D.PASTE SHEET'!E1140="","",UPPER('S.D.PASTE SHEET'!E1140))</f>
        <v/>
      </c>
      <c s="50" t="str">
        <f>IF('S.D.PASTE SHEET'!F1140="","",'S.D.PASTE SHEET'!F1140)</f>
        <v/>
      </c>
      <c s="50" t="str">
        <f>IF('S.D.PASTE SHEET'!G1140="","",UPPER('S.D.PASTE SHEET'!G1140))</f>
        <v/>
      </c>
      <c s="50" t="str">
        <f>IF('S.D.PASTE SHEET'!H1140="","",UPPER('S.D.PASTE SHEET'!H1140))</f>
        <v/>
      </c>
      <c s="50" t="str">
        <f>IF('S.D.PASTE SHEET'!I1140="","",'S.D.PASTE SHEET'!I1140)</f>
        <v/>
      </c>
      <c s="51" t="str">
        <f>IF('S.D.PASTE SHEET'!J1140="","",'S.D.PASTE SHEET'!J1140)</f>
        <v/>
      </c>
      <c s="50" t="str">
        <f>IF('S.D.PASTE SHEET'!K1140="","",'S.D.PASTE SHEET'!K1140)</f>
        <v/>
      </c>
      <c s="50" t="str">
        <f>IF('S.D.PASTE SHEET'!L1140="","",'S.D.PASTE SHEET'!L1140)</f>
        <v/>
      </c>
      <c s="50" t="str">
        <f>IF('S.D.PASTE SHEET'!M1140="","",'S.D.PASTE SHEET'!M1140)</f>
        <v/>
      </c>
      <c s="50" t="str">
        <f>IF('S.D.PASTE SHEET'!N1140="","",'S.D.PASTE SHEET'!N1140)</f>
        <v/>
      </c>
      <c s="50" t="str">
        <f>IF('S.D.PASTE SHEET'!O1140="","",'S.D.PASTE SHEET'!O1140)</f>
        <v/>
      </c>
      <c s="50" t="str">
        <f>IF('S.D.PASTE SHEET'!P1140="","",'S.D.PASTE SHEET'!P1140)</f>
        <v/>
      </c>
      <c s="50" t="str">
        <f>IF('S.D.PASTE SHEET'!Q1140="","",'S.D.PASTE SHEET'!Q1140)</f>
        <v/>
      </c>
      <c s="50" t="str">
        <f>IF('S.D.PASTE SHEET'!R1140="","",'S.D.PASTE SHEET'!R1140)</f>
        <v/>
      </c>
      <c s="50" t="str">
        <f>IF('S.D.PASTE SHEET'!S1140="","",'S.D.PASTE SHEET'!S1140)</f>
        <v/>
      </c>
      <c s="50" t="str">
        <f>IF('S.D.PASTE SHEET'!T1140="","",'S.D.PASTE SHEET'!T1140)</f>
        <v/>
      </c>
      <c s="50" t="str">
        <f>IF('S.D.PASTE SHEET'!U1140="","",'S.D.PASTE SHEET'!U1140)</f>
        <v/>
      </c>
      <c s="50" t="str">
        <f>IF('S.D.PASTE SHEET'!V1140="","",'S.D.PASTE SHEET'!V1140)</f>
        <v/>
      </c>
      <c s="50" t="str">
        <f>IF('S.D.PASTE SHEET'!W1140="","",'S.D.PASTE SHEET'!W1140)</f>
        <v/>
      </c>
      <c s="50" t="str">
        <f>IF('S.D.PASTE SHEET'!X1140="","",'S.D.PASTE SHEET'!X1140)</f>
        <v/>
      </c>
      <c s="50" t="str">
        <f>IF('S.D.PASTE SHEET'!Y1140="","",'S.D.PASTE SHEET'!Y1140)</f>
        <v/>
      </c>
      <c s="50" t="str">
        <f>IF('S.D.PASTE SHEET'!Z1140="","",'S.D.PASTE SHEET'!Z1140)</f>
        <v/>
      </c>
      <c s="50" t="str">
        <f>IF('S.D.PASTE SHEET'!AA1140="","",'S.D.PASTE SHEET'!AA1140)</f>
        <v/>
      </c>
      <c s="50" t="str">
        <f>IF('S.D.PASTE SHEET'!AB1140="","",'S.D.PASTE SHEET'!AB1140)</f>
        <v/>
      </c>
      <c s="50" t="str">
        <f>IF('S.D.PASTE SHEET'!AC1140="","",'S.D.PASTE SHEET'!AC1140)</f>
        <v/>
      </c>
      <c s="50" t="str">
        <f>IF('S.D.PASTE SHEET'!AD1140="","",'S.D.PASTE SHEET'!AD1140)</f>
        <v/>
      </c>
      <c s="52"/>
      <c s="48" t="str">
        <f>IF(AK1140="","",IF(AK1140&gt;0,COUNT($AG$2:AG1140),""))</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IF(BC1140="","",IF(BC1140&gt;0,COUNT($AY$2:AY1140),""))</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41" spans="1:66" ht="15.75" customHeight="1">
      <c r="A1141" s="50" t="str">
        <f>IF('S.D.PASTE SHEET'!A1141="","",'S.D.PASTE SHEET'!A1141)</f>
        <v/>
      </c>
      <c s="50" t="str">
        <f>IF('S.D.PASTE SHEET'!B1141="","",'S.D.PASTE SHEET'!B1141)</f>
        <v/>
      </c>
      <c s="50" t="str">
        <f>IF('S.D.PASTE SHEET'!C1141="","",'S.D.PASTE SHEET'!C1141)</f>
        <v/>
      </c>
      <c s="51" t="str">
        <f>IF('S.D.PASTE SHEET'!D1141="","",'S.D.PASTE SHEET'!D1141)</f>
        <v/>
      </c>
      <c s="50" t="str">
        <f>IF('S.D.PASTE SHEET'!E1141="","",UPPER('S.D.PASTE SHEET'!E1141))</f>
        <v/>
      </c>
      <c s="50" t="str">
        <f>IF('S.D.PASTE SHEET'!F1141="","",'S.D.PASTE SHEET'!F1141)</f>
        <v/>
      </c>
      <c s="50" t="str">
        <f>IF('S.D.PASTE SHEET'!G1141="","",UPPER('S.D.PASTE SHEET'!G1141))</f>
        <v/>
      </c>
      <c s="50" t="str">
        <f>IF('S.D.PASTE SHEET'!H1141="","",UPPER('S.D.PASTE SHEET'!H1141))</f>
        <v/>
      </c>
      <c s="50" t="str">
        <f>IF('S.D.PASTE SHEET'!I1141="","",'S.D.PASTE SHEET'!I1141)</f>
        <v/>
      </c>
      <c s="51" t="str">
        <f>IF('S.D.PASTE SHEET'!J1141="","",'S.D.PASTE SHEET'!J1141)</f>
        <v/>
      </c>
      <c s="50" t="str">
        <f>IF('S.D.PASTE SHEET'!K1141="","",'S.D.PASTE SHEET'!K1141)</f>
        <v/>
      </c>
      <c s="50" t="str">
        <f>IF('S.D.PASTE SHEET'!L1141="","",'S.D.PASTE SHEET'!L1141)</f>
        <v/>
      </c>
      <c s="50" t="str">
        <f>IF('S.D.PASTE SHEET'!M1141="","",'S.D.PASTE SHEET'!M1141)</f>
        <v/>
      </c>
      <c s="50" t="str">
        <f>IF('S.D.PASTE SHEET'!N1141="","",'S.D.PASTE SHEET'!N1141)</f>
        <v/>
      </c>
      <c s="50" t="str">
        <f>IF('S.D.PASTE SHEET'!O1141="","",'S.D.PASTE SHEET'!O1141)</f>
        <v/>
      </c>
      <c s="50" t="str">
        <f>IF('S.D.PASTE SHEET'!P1141="","",'S.D.PASTE SHEET'!P1141)</f>
        <v/>
      </c>
      <c s="50" t="str">
        <f>IF('S.D.PASTE SHEET'!Q1141="","",'S.D.PASTE SHEET'!Q1141)</f>
        <v/>
      </c>
      <c s="50" t="str">
        <f>IF('S.D.PASTE SHEET'!R1141="","",'S.D.PASTE SHEET'!R1141)</f>
        <v/>
      </c>
      <c s="50" t="str">
        <f>IF('S.D.PASTE SHEET'!S1141="","",'S.D.PASTE SHEET'!S1141)</f>
        <v/>
      </c>
      <c s="50" t="str">
        <f>IF('S.D.PASTE SHEET'!T1141="","",'S.D.PASTE SHEET'!T1141)</f>
        <v/>
      </c>
      <c s="50" t="str">
        <f>IF('S.D.PASTE SHEET'!U1141="","",'S.D.PASTE SHEET'!U1141)</f>
        <v/>
      </c>
      <c s="50" t="str">
        <f>IF('S.D.PASTE SHEET'!V1141="","",'S.D.PASTE SHEET'!V1141)</f>
        <v/>
      </c>
      <c s="50" t="str">
        <f>IF('S.D.PASTE SHEET'!W1141="","",'S.D.PASTE SHEET'!W1141)</f>
        <v/>
      </c>
      <c s="50" t="str">
        <f>IF('S.D.PASTE SHEET'!X1141="","",'S.D.PASTE SHEET'!X1141)</f>
        <v/>
      </c>
      <c s="50" t="str">
        <f>IF('S.D.PASTE SHEET'!Y1141="","",'S.D.PASTE SHEET'!Y1141)</f>
        <v/>
      </c>
      <c s="50" t="str">
        <f>IF('S.D.PASTE SHEET'!Z1141="","",'S.D.PASTE SHEET'!Z1141)</f>
        <v/>
      </c>
      <c s="50" t="str">
        <f>IF('S.D.PASTE SHEET'!AA1141="","",'S.D.PASTE SHEET'!AA1141)</f>
        <v/>
      </c>
      <c s="50" t="str">
        <f>IF('S.D.PASTE SHEET'!AB1141="","",'S.D.PASTE SHEET'!AB1141)</f>
        <v/>
      </c>
      <c s="50" t="str">
        <f>IF('S.D.PASTE SHEET'!AC1141="","",'S.D.PASTE SHEET'!AC1141)</f>
        <v/>
      </c>
      <c s="50" t="str">
        <f>IF('S.D.PASTE SHEET'!AD1141="","",'S.D.PASTE SHEET'!AD1141)</f>
        <v/>
      </c>
      <c s="52"/>
      <c s="48" t="str">
        <f>IF(AK1141="","",IF(AK1141&gt;0,COUNT($AG$2:AG1141),""))</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IF(BC1141="","",IF(BC1141&gt;0,COUNT($AY$2:AY1141),""))</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42" spans="1:66" ht="15.75" customHeight="1">
      <c r="A1142" s="50" t="str">
        <f>IF('S.D.PASTE SHEET'!A1142="","",'S.D.PASTE SHEET'!A1142)</f>
        <v/>
      </c>
      <c s="50" t="str">
        <f>IF('S.D.PASTE SHEET'!B1142="","",'S.D.PASTE SHEET'!B1142)</f>
        <v/>
      </c>
      <c s="50" t="str">
        <f>IF('S.D.PASTE SHEET'!C1142="","",'S.D.PASTE SHEET'!C1142)</f>
        <v/>
      </c>
      <c s="51" t="str">
        <f>IF('S.D.PASTE SHEET'!D1142="","",'S.D.PASTE SHEET'!D1142)</f>
        <v/>
      </c>
      <c s="50" t="str">
        <f>IF('S.D.PASTE SHEET'!E1142="","",UPPER('S.D.PASTE SHEET'!E1142))</f>
        <v/>
      </c>
      <c s="50" t="str">
        <f>IF('S.D.PASTE SHEET'!F1142="","",'S.D.PASTE SHEET'!F1142)</f>
        <v/>
      </c>
      <c s="50" t="str">
        <f>IF('S.D.PASTE SHEET'!G1142="","",UPPER('S.D.PASTE SHEET'!G1142))</f>
        <v/>
      </c>
      <c s="50" t="str">
        <f>IF('S.D.PASTE SHEET'!H1142="","",UPPER('S.D.PASTE SHEET'!H1142))</f>
        <v/>
      </c>
      <c s="50" t="str">
        <f>IF('S.D.PASTE SHEET'!I1142="","",'S.D.PASTE SHEET'!I1142)</f>
        <v/>
      </c>
      <c s="51" t="str">
        <f>IF('S.D.PASTE SHEET'!J1142="","",'S.D.PASTE SHEET'!J1142)</f>
        <v/>
      </c>
      <c s="50" t="str">
        <f>IF('S.D.PASTE SHEET'!K1142="","",'S.D.PASTE SHEET'!K1142)</f>
        <v/>
      </c>
      <c s="50" t="str">
        <f>IF('S.D.PASTE SHEET'!L1142="","",'S.D.PASTE SHEET'!L1142)</f>
        <v/>
      </c>
      <c s="50" t="str">
        <f>IF('S.D.PASTE SHEET'!M1142="","",'S.D.PASTE SHEET'!M1142)</f>
        <v/>
      </c>
      <c s="50" t="str">
        <f>IF('S.D.PASTE SHEET'!N1142="","",'S.D.PASTE SHEET'!N1142)</f>
        <v/>
      </c>
      <c s="50" t="str">
        <f>IF('S.D.PASTE SHEET'!O1142="","",'S.D.PASTE SHEET'!O1142)</f>
        <v/>
      </c>
      <c s="50" t="str">
        <f>IF('S.D.PASTE SHEET'!P1142="","",'S.D.PASTE SHEET'!P1142)</f>
        <v/>
      </c>
      <c s="50" t="str">
        <f>IF('S.D.PASTE SHEET'!Q1142="","",'S.D.PASTE SHEET'!Q1142)</f>
        <v/>
      </c>
      <c s="50" t="str">
        <f>IF('S.D.PASTE SHEET'!R1142="","",'S.D.PASTE SHEET'!R1142)</f>
        <v/>
      </c>
      <c s="50" t="str">
        <f>IF('S.D.PASTE SHEET'!S1142="","",'S.D.PASTE SHEET'!S1142)</f>
        <v/>
      </c>
      <c s="50" t="str">
        <f>IF('S.D.PASTE SHEET'!T1142="","",'S.D.PASTE SHEET'!T1142)</f>
        <v/>
      </c>
      <c s="50" t="str">
        <f>IF('S.D.PASTE SHEET'!U1142="","",'S.D.PASTE SHEET'!U1142)</f>
        <v/>
      </c>
      <c s="50" t="str">
        <f>IF('S.D.PASTE SHEET'!V1142="","",'S.D.PASTE SHEET'!V1142)</f>
        <v/>
      </c>
      <c s="50" t="str">
        <f>IF('S.D.PASTE SHEET'!W1142="","",'S.D.PASTE SHEET'!W1142)</f>
        <v/>
      </c>
      <c s="50" t="str">
        <f>IF('S.D.PASTE SHEET'!X1142="","",'S.D.PASTE SHEET'!X1142)</f>
        <v/>
      </c>
      <c s="50" t="str">
        <f>IF('S.D.PASTE SHEET'!Y1142="","",'S.D.PASTE SHEET'!Y1142)</f>
        <v/>
      </c>
      <c s="50" t="str">
        <f>IF('S.D.PASTE SHEET'!Z1142="","",'S.D.PASTE SHEET'!Z1142)</f>
        <v/>
      </c>
      <c s="50" t="str">
        <f>IF('S.D.PASTE SHEET'!AA1142="","",'S.D.PASTE SHEET'!AA1142)</f>
        <v/>
      </c>
      <c s="50" t="str">
        <f>IF('S.D.PASTE SHEET'!AB1142="","",'S.D.PASTE SHEET'!AB1142)</f>
        <v/>
      </c>
      <c s="50" t="str">
        <f>IF('S.D.PASTE SHEET'!AC1142="","",'S.D.PASTE SHEET'!AC1142)</f>
        <v/>
      </c>
      <c s="50" t="str">
        <f>IF('S.D.PASTE SHEET'!AD1142="","",'S.D.PASTE SHEET'!AD1142)</f>
        <v/>
      </c>
      <c s="52"/>
      <c s="48" t="str">
        <f>IF(AK1142="","",IF(AK1142&gt;0,COUNT($AG$2:AG1142),""))</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IF(BC1142="","",IF(BC1142&gt;0,COUNT($AY$2:AY1142),""))</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43" spans="1:66" ht="15.75" customHeight="1">
      <c r="A1143" s="50" t="str">
        <f>IF('S.D.PASTE SHEET'!A1143="","",'S.D.PASTE SHEET'!A1143)</f>
        <v/>
      </c>
      <c s="50" t="str">
        <f>IF('S.D.PASTE SHEET'!B1143="","",'S.D.PASTE SHEET'!B1143)</f>
        <v/>
      </c>
      <c s="50" t="str">
        <f>IF('S.D.PASTE SHEET'!C1143="","",'S.D.PASTE SHEET'!C1143)</f>
        <v/>
      </c>
      <c s="51" t="str">
        <f>IF('S.D.PASTE SHEET'!D1143="","",'S.D.PASTE SHEET'!D1143)</f>
        <v/>
      </c>
      <c s="50" t="str">
        <f>IF('S.D.PASTE SHEET'!E1143="","",UPPER('S.D.PASTE SHEET'!E1143))</f>
        <v/>
      </c>
      <c s="50" t="str">
        <f>IF('S.D.PASTE SHEET'!F1143="","",'S.D.PASTE SHEET'!F1143)</f>
        <v/>
      </c>
      <c s="50" t="str">
        <f>IF('S.D.PASTE SHEET'!G1143="","",UPPER('S.D.PASTE SHEET'!G1143))</f>
        <v/>
      </c>
      <c s="50" t="str">
        <f>IF('S.D.PASTE SHEET'!H1143="","",UPPER('S.D.PASTE SHEET'!H1143))</f>
        <v/>
      </c>
      <c s="50" t="str">
        <f>IF('S.D.PASTE SHEET'!I1143="","",'S.D.PASTE SHEET'!I1143)</f>
        <v/>
      </c>
      <c s="51" t="str">
        <f>IF('S.D.PASTE SHEET'!J1143="","",'S.D.PASTE SHEET'!J1143)</f>
        <v/>
      </c>
      <c s="50" t="str">
        <f>IF('S.D.PASTE SHEET'!K1143="","",'S.D.PASTE SHEET'!K1143)</f>
        <v/>
      </c>
      <c s="50" t="str">
        <f>IF('S.D.PASTE SHEET'!L1143="","",'S.D.PASTE SHEET'!L1143)</f>
        <v/>
      </c>
      <c s="50" t="str">
        <f>IF('S.D.PASTE SHEET'!M1143="","",'S.D.PASTE SHEET'!M1143)</f>
        <v/>
      </c>
      <c s="50" t="str">
        <f>IF('S.D.PASTE SHEET'!N1143="","",'S.D.PASTE SHEET'!N1143)</f>
        <v/>
      </c>
      <c s="50" t="str">
        <f>IF('S.D.PASTE SHEET'!O1143="","",'S.D.PASTE SHEET'!O1143)</f>
        <v/>
      </c>
      <c s="50" t="str">
        <f>IF('S.D.PASTE SHEET'!P1143="","",'S.D.PASTE SHEET'!P1143)</f>
        <v/>
      </c>
      <c s="50" t="str">
        <f>IF('S.D.PASTE SHEET'!Q1143="","",'S.D.PASTE SHEET'!Q1143)</f>
        <v/>
      </c>
      <c s="50" t="str">
        <f>IF('S.D.PASTE SHEET'!R1143="","",'S.D.PASTE SHEET'!R1143)</f>
        <v/>
      </c>
      <c s="50" t="str">
        <f>IF('S.D.PASTE SHEET'!S1143="","",'S.D.PASTE SHEET'!S1143)</f>
        <v/>
      </c>
      <c s="50" t="str">
        <f>IF('S.D.PASTE SHEET'!T1143="","",'S.D.PASTE SHEET'!T1143)</f>
        <v/>
      </c>
      <c s="50" t="str">
        <f>IF('S.D.PASTE SHEET'!U1143="","",'S.D.PASTE SHEET'!U1143)</f>
        <v/>
      </c>
      <c s="50" t="str">
        <f>IF('S.D.PASTE SHEET'!V1143="","",'S.D.PASTE SHEET'!V1143)</f>
        <v/>
      </c>
      <c s="50" t="str">
        <f>IF('S.D.PASTE SHEET'!W1143="","",'S.D.PASTE SHEET'!W1143)</f>
        <v/>
      </c>
      <c s="50" t="str">
        <f>IF('S.D.PASTE SHEET'!X1143="","",'S.D.PASTE SHEET'!X1143)</f>
        <v/>
      </c>
      <c s="50" t="str">
        <f>IF('S.D.PASTE SHEET'!Y1143="","",'S.D.PASTE SHEET'!Y1143)</f>
        <v/>
      </c>
      <c s="50" t="str">
        <f>IF('S.D.PASTE SHEET'!Z1143="","",'S.D.PASTE SHEET'!Z1143)</f>
        <v/>
      </c>
      <c s="50" t="str">
        <f>IF('S.D.PASTE SHEET'!AA1143="","",'S.D.PASTE SHEET'!AA1143)</f>
        <v/>
      </c>
      <c s="50" t="str">
        <f>IF('S.D.PASTE SHEET'!AB1143="","",'S.D.PASTE SHEET'!AB1143)</f>
        <v/>
      </c>
      <c s="50" t="str">
        <f>IF('S.D.PASTE SHEET'!AC1143="","",'S.D.PASTE SHEET'!AC1143)</f>
        <v/>
      </c>
      <c s="50" t="str">
        <f>IF('S.D.PASTE SHEET'!AD1143="","",'S.D.PASTE SHEET'!AD1143)</f>
        <v/>
      </c>
      <c s="52"/>
      <c s="48" t="str">
        <f>IF(AK1143="","",IF(AK1143&gt;0,COUNT($AG$2:AG1143),""))</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IF(BC1143="","",IF(BC1143&gt;0,COUNT($AY$2:AY1143),""))</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44" spans="1:66" ht="15.75" customHeight="1">
      <c r="A1144" s="50" t="str">
        <f>IF('S.D.PASTE SHEET'!A1144="","",'S.D.PASTE SHEET'!A1144)</f>
        <v/>
      </c>
      <c s="50" t="str">
        <f>IF('S.D.PASTE SHEET'!B1144="","",'S.D.PASTE SHEET'!B1144)</f>
        <v/>
      </c>
      <c s="50" t="str">
        <f>IF('S.D.PASTE SHEET'!C1144="","",'S.D.PASTE SHEET'!C1144)</f>
        <v/>
      </c>
      <c s="51" t="str">
        <f>IF('S.D.PASTE SHEET'!D1144="","",'S.D.PASTE SHEET'!D1144)</f>
        <v/>
      </c>
      <c s="50" t="str">
        <f>IF('S.D.PASTE SHEET'!E1144="","",UPPER('S.D.PASTE SHEET'!E1144))</f>
        <v/>
      </c>
      <c s="50" t="str">
        <f>IF('S.D.PASTE SHEET'!F1144="","",'S.D.PASTE SHEET'!F1144)</f>
        <v/>
      </c>
      <c s="50" t="str">
        <f>IF('S.D.PASTE SHEET'!G1144="","",UPPER('S.D.PASTE SHEET'!G1144))</f>
        <v/>
      </c>
      <c s="50" t="str">
        <f>IF('S.D.PASTE SHEET'!H1144="","",UPPER('S.D.PASTE SHEET'!H1144))</f>
        <v/>
      </c>
      <c s="50" t="str">
        <f>IF('S.D.PASTE SHEET'!I1144="","",'S.D.PASTE SHEET'!I1144)</f>
        <v/>
      </c>
      <c s="51" t="str">
        <f>IF('S.D.PASTE SHEET'!J1144="","",'S.D.PASTE SHEET'!J1144)</f>
        <v/>
      </c>
      <c s="50" t="str">
        <f>IF('S.D.PASTE SHEET'!K1144="","",'S.D.PASTE SHEET'!K1144)</f>
        <v/>
      </c>
      <c s="50" t="str">
        <f>IF('S.D.PASTE SHEET'!L1144="","",'S.D.PASTE SHEET'!L1144)</f>
        <v/>
      </c>
      <c s="50" t="str">
        <f>IF('S.D.PASTE SHEET'!M1144="","",'S.D.PASTE SHEET'!M1144)</f>
        <v/>
      </c>
      <c s="50" t="str">
        <f>IF('S.D.PASTE SHEET'!N1144="","",'S.D.PASTE SHEET'!N1144)</f>
        <v/>
      </c>
      <c s="50" t="str">
        <f>IF('S.D.PASTE SHEET'!O1144="","",'S.D.PASTE SHEET'!O1144)</f>
        <v/>
      </c>
      <c s="50" t="str">
        <f>IF('S.D.PASTE SHEET'!P1144="","",'S.D.PASTE SHEET'!P1144)</f>
        <v/>
      </c>
      <c s="50" t="str">
        <f>IF('S.D.PASTE SHEET'!Q1144="","",'S.D.PASTE SHEET'!Q1144)</f>
        <v/>
      </c>
      <c s="50" t="str">
        <f>IF('S.D.PASTE SHEET'!R1144="","",'S.D.PASTE SHEET'!R1144)</f>
        <v/>
      </c>
      <c s="50" t="str">
        <f>IF('S.D.PASTE SHEET'!S1144="","",'S.D.PASTE SHEET'!S1144)</f>
        <v/>
      </c>
      <c s="50" t="str">
        <f>IF('S.D.PASTE SHEET'!T1144="","",'S.D.PASTE SHEET'!T1144)</f>
        <v/>
      </c>
      <c s="50" t="str">
        <f>IF('S.D.PASTE SHEET'!U1144="","",'S.D.PASTE SHEET'!U1144)</f>
        <v/>
      </c>
      <c s="50" t="str">
        <f>IF('S.D.PASTE SHEET'!V1144="","",'S.D.PASTE SHEET'!V1144)</f>
        <v/>
      </c>
      <c s="50" t="str">
        <f>IF('S.D.PASTE SHEET'!W1144="","",'S.D.PASTE SHEET'!W1144)</f>
        <v/>
      </c>
      <c s="50" t="str">
        <f>IF('S.D.PASTE SHEET'!X1144="","",'S.D.PASTE SHEET'!X1144)</f>
        <v/>
      </c>
      <c s="50" t="str">
        <f>IF('S.D.PASTE SHEET'!Y1144="","",'S.D.PASTE SHEET'!Y1144)</f>
        <v/>
      </c>
      <c s="50" t="str">
        <f>IF('S.D.PASTE SHEET'!Z1144="","",'S.D.PASTE SHEET'!Z1144)</f>
        <v/>
      </c>
      <c s="50" t="str">
        <f>IF('S.D.PASTE SHEET'!AA1144="","",'S.D.PASTE SHEET'!AA1144)</f>
        <v/>
      </c>
      <c s="50" t="str">
        <f>IF('S.D.PASTE SHEET'!AB1144="","",'S.D.PASTE SHEET'!AB1144)</f>
        <v/>
      </c>
      <c s="50" t="str">
        <f>IF('S.D.PASTE SHEET'!AC1144="","",'S.D.PASTE SHEET'!AC1144)</f>
        <v/>
      </c>
      <c s="50" t="str">
        <f>IF('S.D.PASTE SHEET'!AD1144="","",'S.D.PASTE SHEET'!AD1144)</f>
        <v/>
      </c>
      <c s="52"/>
      <c s="48" t="str">
        <f>IF(AK1144="","",IF(AK1144&gt;0,COUNT($AG$2:AG1144),""))</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IF(BC1144="","",IF(BC1144&gt;0,COUNT($AY$2:AY1144),""))</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45" spans="1:66" ht="15.75" customHeight="1">
      <c r="A1145" s="50" t="str">
        <f>IF('S.D.PASTE SHEET'!A1145="","",'S.D.PASTE SHEET'!A1145)</f>
        <v/>
      </c>
      <c s="50" t="str">
        <f>IF('S.D.PASTE SHEET'!B1145="","",'S.D.PASTE SHEET'!B1145)</f>
        <v/>
      </c>
      <c s="50" t="str">
        <f>IF('S.D.PASTE SHEET'!C1145="","",'S.D.PASTE SHEET'!C1145)</f>
        <v/>
      </c>
      <c s="51" t="str">
        <f>IF('S.D.PASTE SHEET'!D1145="","",'S.D.PASTE SHEET'!D1145)</f>
        <v/>
      </c>
      <c s="50" t="str">
        <f>IF('S.D.PASTE SHEET'!E1145="","",UPPER('S.D.PASTE SHEET'!E1145))</f>
        <v/>
      </c>
      <c s="50" t="str">
        <f>IF('S.D.PASTE SHEET'!F1145="","",'S.D.PASTE SHEET'!F1145)</f>
        <v/>
      </c>
      <c s="50" t="str">
        <f>IF('S.D.PASTE SHEET'!G1145="","",UPPER('S.D.PASTE SHEET'!G1145))</f>
        <v/>
      </c>
      <c s="50" t="str">
        <f>IF('S.D.PASTE SHEET'!H1145="","",UPPER('S.D.PASTE SHEET'!H1145))</f>
        <v/>
      </c>
      <c s="50" t="str">
        <f>IF('S.D.PASTE SHEET'!I1145="","",'S.D.PASTE SHEET'!I1145)</f>
        <v/>
      </c>
      <c s="51" t="str">
        <f>IF('S.D.PASTE SHEET'!J1145="","",'S.D.PASTE SHEET'!J1145)</f>
        <v/>
      </c>
      <c s="50" t="str">
        <f>IF('S.D.PASTE SHEET'!K1145="","",'S.D.PASTE SHEET'!K1145)</f>
        <v/>
      </c>
      <c s="50" t="str">
        <f>IF('S.D.PASTE SHEET'!L1145="","",'S.D.PASTE SHEET'!L1145)</f>
        <v/>
      </c>
      <c s="50" t="str">
        <f>IF('S.D.PASTE SHEET'!M1145="","",'S.D.PASTE SHEET'!M1145)</f>
        <v/>
      </c>
      <c s="50" t="str">
        <f>IF('S.D.PASTE SHEET'!N1145="","",'S.D.PASTE SHEET'!N1145)</f>
        <v/>
      </c>
      <c s="50" t="str">
        <f>IF('S.D.PASTE SHEET'!O1145="","",'S.D.PASTE SHEET'!O1145)</f>
        <v/>
      </c>
      <c s="50" t="str">
        <f>IF('S.D.PASTE SHEET'!P1145="","",'S.D.PASTE SHEET'!P1145)</f>
        <v/>
      </c>
      <c s="50" t="str">
        <f>IF('S.D.PASTE SHEET'!Q1145="","",'S.D.PASTE SHEET'!Q1145)</f>
        <v/>
      </c>
      <c s="50" t="str">
        <f>IF('S.D.PASTE SHEET'!R1145="","",'S.D.PASTE SHEET'!R1145)</f>
        <v/>
      </c>
      <c s="50" t="str">
        <f>IF('S.D.PASTE SHEET'!S1145="","",'S.D.PASTE SHEET'!S1145)</f>
        <v/>
      </c>
      <c s="50" t="str">
        <f>IF('S.D.PASTE SHEET'!T1145="","",'S.D.PASTE SHEET'!T1145)</f>
        <v/>
      </c>
      <c s="50" t="str">
        <f>IF('S.D.PASTE SHEET'!U1145="","",'S.D.PASTE SHEET'!U1145)</f>
        <v/>
      </c>
      <c s="50" t="str">
        <f>IF('S.D.PASTE SHEET'!V1145="","",'S.D.PASTE SHEET'!V1145)</f>
        <v/>
      </c>
      <c s="50" t="str">
        <f>IF('S.D.PASTE SHEET'!W1145="","",'S.D.PASTE SHEET'!W1145)</f>
        <v/>
      </c>
      <c s="50" t="str">
        <f>IF('S.D.PASTE SHEET'!X1145="","",'S.D.PASTE SHEET'!X1145)</f>
        <v/>
      </c>
      <c s="50" t="str">
        <f>IF('S.D.PASTE SHEET'!Y1145="","",'S.D.PASTE SHEET'!Y1145)</f>
        <v/>
      </c>
      <c s="50" t="str">
        <f>IF('S.D.PASTE SHEET'!Z1145="","",'S.D.PASTE SHEET'!Z1145)</f>
        <v/>
      </c>
      <c s="50" t="str">
        <f>IF('S.D.PASTE SHEET'!AA1145="","",'S.D.PASTE SHEET'!AA1145)</f>
        <v/>
      </c>
      <c s="50" t="str">
        <f>IF('S.D.PASTE SHEET'!AB1145="","",'S.D.PASTE SHEET'!AB1145)</f>
        <v/>
      </c>
      <c s="50" t="str">
        <f>IF('S.D.PASTE SHEET'!AC1145="","",'S.D.PASTE SHEET'!AC1145)</f>
        <v/>
      </c>
      <c s="50" t="str">
        <f>IF('S.D.PASTE SHEET'!AD1145="","",'S.D.PASTE SHEET'!AD1145)</f>
        <v/>
      </c>
      <c s="52"/>
      <c s="48" t="str">
        <f>IF(AK1145="","",IF(AK1145&gt;0,COUNT($AG$2:AG1145),""))</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IF(BC1145="","",IF(BC1145&gt;0,COUNT($AY$2:AY1145),""))</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46" spans="1:66" ht="15.75" customHeight="1">
      <c r="A1146" s="50" t="str">
        <f>IF('S.D.PASTE SHEET'!A1146="","",'S.D.PASTE SHEET'!A1146)</f>
        <v/>
      </c>
      <c s="50" t="str">
        <f>IF('S.D.PASTE SHEET'!B1146="","",'S.D.PASTE SHEET'!B1146)</f>
        <v/>
      </c>
      <c s="50" t="str">
        <f>IF('S.D.PASTE SHEET'!C1146="","",'S.D.PASTE SHEET'!C1146)</f>
        <v/>
      </c>
      <c s="51" t="str">
        <f>IF('S.D.PASTE SHEET'!D1146="","",'S.D.PASTE SHEET'!D1146)</f>
        <v/>
      </c>
      <c s="50" t="str">
        <f>IF('S.D.PASTE SHEET'!E1146="","",UPPER('S.D.PASTE SHEET'!E1146))</f>
        <v/>
      </c>
      <c s="50" t="str">
        <f>IF('S.D.PASTE SHEET'!F1146="","",'S.D.PASTE SHEET'!F1146)</f>
        <v/>
      </c>
      <c s="50" t="str">
        <f>IF('S.D.PASTE SHEET'!G1146="","",UPPER('S.D.PASTE SHEET'!G1146))</f>
        <v/>
      </c>
      <c s="50" t="str">
        <f>IF('S.D.PASTE SHEET'!H1146="","",UPPER('S.D.PASTE SHEET'!H1146))</f>
        <v/>
      </c>
      <c s="50" t="str">
        <f>IF('S.D.PASTE SHEET'!I1146="","",'S.D.PASTE SHEET'!I1146)</f>
        <v/>
      </c>
      <c s="51" t="str">
        <f>IF('S.D.PASTE SHEET'!J1146="","",'S.D.PASTE SHEET'!J1146)</f>
        <v/>
      </c>
      <c s="50" t="str">
        <f>IF('S.D.PASTE SHEET'!K1146="","",'S.D.PASTE SHEET'!K1146)</f>
        <v/>
      </c>
      <c s="50" t="str">
        <f>IF('S.D.PASTE SHEET'!L1146="","",'S.D.PASTE SHEET'!L1146)</f>
        <v/>
      </c>
      <c s="50" t="str">
        <f>IF('S.D.PASTE SHEET'!M1146="","",'S.D.PASTE SHEET'!M1146)</f>
        <v/>
      </c>
      <c s="50" t="str">
        <f>IF('S.D.PASTE SHEET'!N1146="","",'S.D.PASTE SHEET'!N1146)</f>
        <v/>
      </c>
      <c s="50" t="str">
        <f>IF('S.D.PASTE SHEET'!O1146="","",'S.D.PASTE SHEET'!O1146)</f>
        <v/>
      </c>
      <c s="50" t="str">
        <f>IF('S.D.PASTE SHEET'!P1146="","",'S.D.PASTE SHEET'!P1146)</f>
        <v/>
      </c>
      <c s="50" t="str">
        <f>IF('S.D.PASTE SHEET'!Q1146="","",'S.D.PASTE SHEET'!Q1146)</f>
        <v/>
      </c>
      <c s="50" t="str">
        <f>IF('S.D.PASTE SHEET'!R1146="","",'S.D.PASTE SHEET'!R1146)</f>
        <v/>
      </c>
      <c s="50" t="str">
        <f>IF('S.D.PASTE SHEET'!S1146="","",'S.D.PASTE SHEET'!S1146)</f>
        <v/>
      </c>
      <c s="50" t="str">
        <f>IF('S.D.PASTE SHEET'!T1146="","",'S.D.PASTE SHEET'!T1146)</f>
        <v/>
      </c>
      <c s="50" t="str">
        <f>IF('S.D.PASTE SHEET'!U1146="","",'S.D.PASTE SHEET'!U1146)</f>
        <v/>
      </c>
      <c s="50" t="str">
        <f>IF('S.D.PASTE SHEET'!V1146="","",'S.D.PASTE SHEET'!V1146)</f>
        <v/>
      </c>
      <c s="50" t="str">
        <f>IF('S.D.PASTE SHEET'!W1146="","",'S.D.PASTE SHEET'!W1146)</f>
        <v/>
      </c>
      <c s="50" t="str">
        <f>IF('S.D.PASTE SHEET'!X1146="","",'S.D.PASTE SHEET'!X1146)</f>
        <v/>
      </c>
      <c s="50" t="str">
        <f>IF('S.D.PASTE SHEET'!Y1146="","",'S.D.PASTE SHEET'!Y1146)</f>
        <v/>
      </c>
      <c s="50" t="str">
        <f>IF('S.D.PASTE SHEET'!Z1146="","",'S.D.PASTE SHEET'!Z1146)</f>
        <v/>
      </c>
      <c s="50" t="str">
        <f>IF('S.D.PASTE SHEET'!AA1146="","",'S.D.PASTE SHEET'!AA1146)</f>
        <v/>
      </c>
      <c s="50" t="str">
        <f>IF('S.D.PASTE SHEET'!AB1146="","",'S.D.PASTE SHEET'!AB1146)</f>
        <v/>
      </c>
      <c s="50" t="str">
        <f>IF('S.D.PASTE SHEET'!AC1146="","",'S.D.PASTE SHEET'!AC1146)</f>
        <v/>
      </c>
      <c s="50" t="str">
        <f>IF('S.D.PASTE SHEET'!AD1146="","",'S.D.PASTE SHEET'!AD1146)</f>
        <v/>
      </c>
      <c s="52"/>
      <c s="48" t="str">
        <f>IF(AK1146="","",IF(AK1146&gt;0,COUNT($AG$2:AG1146),""))</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IF(BC1146="","",IF(BC1146&gt;0,COUNT($AY$2:AY1146),""))</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47" spans="1:66" ht="15.75" customHeight="1">
      <c r="A1147" s="50" t="str">
        <f>IF('S.D.PASTE SHEET'!A1147="","",'S.D.PASTE SHEET'!A1147)</f>
        <v/>
      </c>
      <c s="50" t="str">
        <f>IF('S.D.PASTE SHEET'!B1147="","",'S.D.PASTE SHEET'!B1147)</f>
        <v/>
      </c>
      <c s="50" t="str">
        <f>IF('S.D.PASTE SHEET'!C1147="","",'S.D.PASTE SHEET'!C1147)</f>
        <v/>
      </c>
      <c s="51" t="str">
        <f>IF('S.D.PASTE SHEET'!D1147="","",'S.D.PASTE SHEET'!D1147)</f>
        <v/>
      </c>
      <c s="50" t="str">
        <f>IF('S.D.PASTE SHEET'!E1147="","",UPPER('S.D.PASTE SHEET'!E1147))</f>
        <v/>
      </c>
      <c s="50" t="str">
        <f>IF('S.D.PASTE SHEET'!F1147="","",'S.D.PASTE SHEET'!F1147)</f>
        <v/>
      </c>
      <c s="50" t="str">
        <f>IF('S.D.PASTE SHEET'!G1147="","",UPPER('S.D.PASTE SHEET'!G1147))</f>
        <v/>
      </c>
      <c s="50" t="str">
        <f>IF('S.D.PASTE SHEET'!H1147="","",UPPER('S.D.PASTE SHEET'!H1147))</f>
        <v/>
      </c>
      <c s="50" t="str">
        <f>IF('S.D.PASTE SHEET'!I1147="","",'S.D.PASTE SHEET'!I1147)</f>
        <v/>
      </c>
      <c s="51" t="str">
        <f>IF('S.D.PASTE SHEET'!J1147="","",'S.D.PASTE SHEET'!J1147)</f>
        <v/>
      </c>
      <c s="50" t="str">
        <f>IF('S.D.PASTE SHEET'!K1147="","",'S.D.PASTE SHEET'!K1147)</f>
        <v/>
      </c>
      <c s="50" t="str">
        <f>IF('S.D.PASTE SHEET'!L1147="","",'S.D.PASTE SHEET'!L1147)</f>
        <v/>
      </c>
      <c s="50" t="str">
        <f>IF('S.D.PASTE SHEET'!M1147="","",'S.D.PASTE SHEET'!M1147)</f>
        <v/>
      </c>
      <c s="50" t="str">
        <f>IF('S.D.PASTE SHEET'!N1147="","",'S.D.PASTE SHEET'!N1147)</f>
        <v/>
      </c>
      <c s="50" t="str">
        <f>IF('S.D.PASTE SHEET'!O1147="","",'S.D.PASTE SHEET'!O1147)</f>
        <v/>
      </c>
      <c s="50" t="str">
        <f>IF('S.D.PASTE SHEET'!P1147="","",'S.D.PASTE SHEET'!P1147)</f>
        <v/>
      </c>
      <c s="50" t="str">
        <f>IF('S.D.PASTE SHEET'!Q1147="","",'S.D.PASTE SHEET'!Q1147)</f>
        <v/>
      </c>
      <c s="50" t="str">
        <f>IF('S.D.PASTE SHEET'!R1147="","",'S.D.PASTE SHEET'!R1147)</f>
        <v/>
      </c>
      <c s="50" t="str">
        <f>IF('S.D.PASTE SHEET'!S1147="","",'S.D.PASTE SHEET'!S1147)</f>
        <v/>
      </c>
      <c s="50" t="str">
        <f>IF('S.D.PASTE SHEET'!T1147="","",'S.D.PASTE SHEET'!T1147)</f>
        <v/>
      </c>
      <c s="50" t="str">
        <f>IF('S.D.PASTE SHEET'!U1147="","",'S.D.PASTE SHEET'!U1147)</f>
        <v/>
      </c>
      <c s="50" t="str">
        <f>IF('S.D.PASTE SHEET'!V1147="","",'S.D.PASTE SHEET'!V1147)</f>
        <v/>
      </c>
      <c s="50" t="str">
        <f>IF('S.D.PASTE SHEET'!W1147="","",'S.D.PASTE SHEET'!W1147)</f>
        <v/>
      </c>
      <c s="50" t="str">
        <f>IF('S.D.PASTE SHEET'!X1147="","",'S.D.PASTE SHEET'!X1147)</f>
        <v/>
      </c>
      <c s="50" t="str">
        <f>IF('S.D.PASTE SHEET'!Y1147="","",'S.D.PASTE SHEET'!Y1147)</f>
        <v/>
      </c>
      <c s="50" t="str">
        <f>IF('S.D.PASTE SHEET'!Z1147="","",'S.D.PASTE SHEET'!Z1147)</f>
        <v/>
      </c>
      <c s="50" t="str">
        <f>IF('S.D.PASTE SHEET'!AA1147="","",'S.D.PASTE SHEET'!AA1147)</f>
        <v/>
      </c>
      <c s="50" t="str">
        <f>IF('S.D.PASTE SHEET'!AB1147="","",'S.D.PASTE SHEET'!AB1147)</f>
        <v/>
      </c>
      <c s="50" t="str">
        <f>IF('S.D.PASTE SHEET'!AC1147="","",'S.D.PASTE SHEET'!AC1147)</f>
        <v/>
      </c>
      <c s="50" t="str">
        <f>IF('S.D.PASTE SHEET'!AD1147="","",'S.D.PASTE SHEET'!AD1147)</f>
        <v/>
      </c>
      <c s="52"/>
      <c s="48" t="str">
        <f>IF(AK1147="","",IF(AK1147&gt;0,COUNT($AG$2:AG1147),""))</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IF(BC1147="","",IF(BC1147&gt;0,COUNT($AY$2:AY1147),""))</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48" spans="1:66" ht="15.75" customHeight="1">
      <c r="A1148" s="50" t="str">
        <f>IF('S.D.PASTE SHEET'!A1148="","",'S.D.PASTE SHEET'!A1148)</f>
        <v/>
      </c>
      <c s="50" t="str">
        <f>IF('S.D.PASTE SHEET'!B1148="","",'S.D.PASTE SHEET'!B1148)</f>
        <v/>
      </c>
      <c s="50" t="str">
        <f>IF('S.D.PASTE SHEET'!C1148="","",'S.D.PASTE SHEET'!C1148)</f>
        <v/>
      </c>
      <c s="51" t="str">
        <f>IF('S.D.PASTE SHEET'!D1148="","",'S.D.PASTE SHEET'!D1148)</f>
        <v/>
      </c>
      <c s="50" t="str">
        <f>IF('S.D.PASTE SHEET'!E1148="","",UPPER('S.D.PASTE SHEET'!E1148))</f>
        <v/>
      </c>
      <c s="50" t="str">
        <f>IF('S.D.PASTE SHEET'!F1148="","",'S.D.PASTE SHEET'!F1148)</f>
        <v/>
      </c>
      <c s="50" t="str">
        <f>IF('S.D.PASTE SHEET'!G1148="","",UPPER('S.D.PASTE SHEET'!G1148))</f>
        <v/>
      </c>
      <c s="50" t="str">
        <f>IF('S.D.PASTE SHEET'!H1148="","",UPPER('S.D.PASTE SHEET'!H1148))</f>
        <v/>
      </c>
      <c s="50" t="str">
        <f>IF('S.D.PASTE SHEET'!I1148="","",'S.D.PASTE SHEET'!I1148)</f>
        <v/>
      </c>
      <c s="51" t="str">
        <f>IF('S.D.PASTE SHEET'!J1148="","",'S.D.PASTE SHEET'!J1148)</f>
        <v/>
      </c>
      <c s="50" t="str">
        <f>IF('S.D.PASTE SHEET'!K1148="","",'S.D.PASTE SHEET'!K1148)</f>
        <v/>
      </c>
      <c s="50" t="str">
        <f>IF('S.D.PASTE SHEET'!L1148="","",'S.D.PASTE SHEET'!L1148)</f>
        <v/>
      </c>
      <c s="50" t="str">
        <f>IF('S.D.PASTE SHEET'!M1148="","",'S.D.PASTE SHEET'!M1148)</f>
        <v/>
      </c>
      <c s="50" t="str">
        <f>IF('S.D.PASTE SHEET'!N1148="","",'S.D.PASTE SHEET'!N1148)</f>
        <v/>
      </c>
      <c s="50" t="str">
        <f>IF('S.D.PASTE SHEET'!O1148="","",'S.D.PASTE SHEET'!O1148)</f>
        <v/>
      </c>
      <c s="50" t="str">
        <f>IF('S.D.PASTE SHEET'!P1148="","",'S.D.PASTE SHEET'!P1148)</f>
        <v/>
      </c>
      <c s="50" t="str">
        <f>IF('S.D.PASTE SHEET'!Q1148="","",'S.D.PASTE SHEET'!Q1148)</f>
        <v/>
      </c>
      <c s="50" t="str">
        <f>IF('S.D.PASTE SHEET'!R1148="","",'S.D.PASTE SHEET'!R1148)</f>
        <v/>
      </c>
      <c s="50" t="str">
        <f>IF('S.D.PASTE SHEET'!S1148="","",'S.D.PASTE SHEET'!S1148)</f>
        <v/>
      </c>
      <c s="50" t="str">
        <f>IF('S.D.PASTE SHEET'!T1148="","",'S.D.PASTE SHEET'!T1148)</f>
        <v/>
      </c>
      <c s="50" t="str">
        <f>IF('S.D.PASTE SHEET'!U1148="","",'S.D.PASTE SHEET'!U1148)</f>
        <v/>
      </c>
      <c s="50" t="str">
        <f>IF('S.D.PASTE SHEET'!V1148="","",'S.D.PASTE SHEET'!V1148)</f>
        <v/>
      </c>
      <c s="50" t="str">
        <f>IF('S.D.PASTE SHEET'!W1148="","",'S.D.PASTE SHEET'!W1148)</f>
        <v/>
      </c>
      <c s="50" t="str">
        <f>IF('S.D.PASTE SHEET'!X1148="","",'S.D.PASTE SHEET'!X1148)</f>
        <v/>
      </c>
      <c s="50" t="str">
        <f>IF('S.D.PASTE SHEET'!Y1148="","",'S.D.PASTE SHEET'!Y1148)</f>
        <v/>
      </c>
      <c s="50" t="str">
        <f>IF('S.D.PASTE SHEET'!Z1148="","",'S.D.PASTE SHEET'!Z1148)</f>
        <v/>
      </c>
      <c s="50" t="str">
        <f>IF('S.D.PASTE SHEET'!AA1148="","",'S.D.PASTE SHEET'!AA1148)</f>
        <v/>
      </c>
      <c s="50" t="str">
        <f>IF('S.D.PASTE SHEET'!AB1148="","",'S.D.PASTE SHEET'!AB1148)</f>
        <v/>
      </c>
      <c s="50" t="str">
        <f>IF('S.D.PASTE SHEET'!AC1148="","",'S.D.PASTE SHEET'!AC1148)</f>
        <v/>
      </c>
      <c s="50" t="str">
        <f>IF('S.D.PASTE SHEET'!AD1148="","",'S.D.PASTE SHEET'!AD1148)</f>
        <v/>
      </c>
      <c s="52"/>
      <c s="48" t="str">
        <f>IF(AK1148="","",IF(AK1148&gt;0,COUNT($AG$2:AG1148),""))</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IF(BC1148="","",IF(BC1148&gt;0,COUNT($AY$2:AY1148),""))</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49" spans="1:66" ht="15.75" customHeight="1">
      <c r="A1149" s="50" t="str">
        <f>IF('S.D.PASTE SHEET'!A1149="","",'S.D.PASTE SHEET'!A1149)</f>
        <v/>
      </c>
      <c s="50" t="str">
        <f>IF('S.D.PASTE SHEET'!B1149="","",'S.D.PASTE SHEET'!B1149)</f>
        <v/>
      </c>
      <c s="50" t="str">
        <f>IF('S.D.PASTE SHEET'!C1149="","",'S.D.PASTE SHEET'!C1149)</f>
        <v/>
      </c>
      <c s="51" t="str">
        <f>IF('S.D.PASTE SHEET'!D1149="","",'S.D.PASTE SHEET'!D1149)</f>
        <v/>
      </c>
      <c s="50" t="str">
        <f>IF('S.D.PASTE SHEET'!E1149="","",UPPER('S.D.PASTE SHEET'!E1149))</f>
        <v/>
      </c>
      <c s="50" t="str">
        <f>IF('S.D.PASTE SHEET'!F1149="","",'S.D.PASTE SHEET'!F1149)</f>
        <v/>
      </c>
      <c s="50" t="str">
        <f>IF('S.D.PASTE SHEET'!G1149="","",UPPER('S.D.PASTE SHEET'!G1149))</f>
        <v/>
      </c>
      <c s="50" t="str">
        <f>IF('S.D.PASTE SHEET'!H1149="","",UPPER('S.D.PASTE SHEET'!H1149))</f>
        <v/>
      </c>
      <c s="50" t="str">
        <f>IF('S.D.PASTE SHEET'!I1149="","",'S.D.PASTE SHEET'!I1149)</f>
        <v/>
      </c>
      <c s="51" t="str">
        <f>IF('S.D.PASTE SHEET'!J1149="","",'S.D.PASTE SHEET'!J1149)</f>
        <v/>
      </c>
      <c s="50" t="str">
        <f>IF('S.D.PASTE SHEET'!K1149="","",'S.D.PASTE SHEET'!K1149)</f>
        <v/>
      </c>
      <c s="50" t="str">
        <f>IF('S.D.PASTE SHEET'!L1149="","",'S.D.PASTE SHEET'!L1149)</f>
        <v/>
      </c>
      <c s="50" t="str">
        <f>IF('S.D.PASTE SHEET'!M1149="","",'S.D.PASTE SHEET'!M1149)</f>
        <v/>
      </c>
      <c s="50" t="str">
        <f>IF('S.D.PASTE SHEET'!N1149="","",'S.D.PASTE SHEET'!N1149)</f>
        <v/>
      </c>
      <c s="50" t="str">
        <f>IF('S.D.PASTE SHEET'!O1149="","",'S.D.PASTE SHEET'!O1149)</f>
        <v/>
      </c>
      <c s="50" t="str">
        <f>IF('S.D.PASTE SHEET'!P1149="","",'S.D.PASTE SHEET'!P1149)</f>
        <v/>
      </c>
      <c s="50" t="str">
        <f>IF('S.D.PASTE SHEET'!Q1149="","",'S.D.PASTE SHEET'!Q1149)</f>
        <v/>
      </c>
      <c s="50" t="str">
        <f>IF('S.D.PASTE SHEET'!R1149="","",'S.D.PASTE SHEET'!R1149)</f>
        <v/>
      </c>
      <c s="50" t="str">
        <f>IF('S.D.PASTE SHEET'!S1149="","",'S.D.PASTE SHEET'!S1149)</f>
        <v/>
      </c>
      <c s="50" t="str">
        <f>IF('S.D.PASTE SHEET'!T1149="","",'S.D.PASTE SHEET'!T1149)</f>
        <v/>
      </c>
      <c s="50" t="str">
        <f>IF('S.D.PASTE SHEET'!U1149="","",'S.D.PASTE SHEET'!U1149)</f>
        <v/>
      </c>
      <c s="50" t="str">
        <f>IF('S.D.PASTE SHEET'!V1149="","",'S.D.PASTE SHEET'!V1149)</f>
        <v/>
      </c>
      <c s="50" t="str">
        <f>IF('S.D.PASTE SHEET'!W1149="","",'S.D.PASTE SHEET'!W1149)</f>
        <v/>
      </c>
      <c s="50" t="str">
        <f>IF('S.D.PASTE SHEET'!X1149="","",'S.D.PASTE SHEET'!X1149)</f>
        <v/>
      </c>
      <c s="50" t="str">
        <f>IF('S.D.PASTE SHEET'!Y1149="","",'S.D.PASTE SHEET'!Y1149)</f>
        <v/>
      </c>
      <c s="50" t="str">
        <f>IF('S.D.PASTE SHEET'!Z1149="","",'S.D.PASTE SHEET'!Z1149)</f>
        <v/>
      </c>
      <c s="50" t="str">
        <f>IF('S.D.PASTE SHEET'!AA1149="","",'S.D.PASTE SHEET'!AA1149)</f>
        <v/>
      </c>
      <c s="50" t="str">
        <f>IF('S.D.PASTE SHEET'!AB1149="","",'S.D.PASTE SHEET'!AB1149)</f>
        <v/>
      </c>
      <c s="50" t="str">
        <f>IF('S.D.PASTE SHEET'!AC1149="","",'S.D.PASTE SHEET'!AC1149)</f>
        <v/>
      </c>
      <c s="50" t="str">
        <f>IF('S.D.PASTE SHEET'!AD1149="","",'S.D.PASTE SHEET'!AD1149)</f>
        <v/>
      </c>
      <c s="52"/>
      <c s="48" t="str">
        <f>IF(AK1149="","",IF(AK1149&gt;0,COUNT($AG$2:AG1149),""))</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IF(BC1149="","",IF(BC1149&gt;0,COUNT($AY$2:AY1149),""))</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50" spans="1:66" ht="15.75" customHeight="1">
      <c r="A1150" s="50" t="str">
        <f>IF('S.D.PASTE SHEET'!A1150="","",'S.D.PASTE SHEET'!A1150)</f>
        <v/>
      </c>
      <c s="50" t="str">
        <f>IF('S.D.PASTE SHEET'!B1150="","",'S.D.PASTE SHEET'!B1150)</f>
        <v/>
      </c>
      <c s="50" t="str">
        <f>IF('S.D.PASTE SHEET'!C1150="","",'S.D.PASTE SHEET'!C1150)</f>
        <v/>
      </c>
      <c s="51" t="str">
        <f>IF('S.D.PASTE SHEET'!D1150="","",'S.D.PASTE SHEET'!D1150)</f>
        <v/>
      </c>
      <c s="50" t="str">
        <f>IF('S.D.PASTE SHEET'!E1150="","",UPPER('S.D.PASTE SHEET'!E1150))</f>
        <v/>
      </c>
      <c s="50" t="str">
        <f>IF('S.D.PASTE SHEET'!F1150="","",'S.D.PASTE SHEET'!F1150)</f>
        <v/>
      </c>
      <c s="50" t="str">
        <f>IF('S.D.PASTE SHEET'!G1150="","",UPPER('S.D.PASTE SHEET'!G1150))</f>
        <v/>
      </c>
      <c s="50" t="str">
        <f>IF('S.D.PASTE SHEET'!H1150="","",UPPER('S.D.PASTE SHEET'!H1150))</f>
        <v/>
      </c>
      <c s="50" t="str">
        <f>IF('S.D.PASTE SHEET'!I1150="","",'S.D.PASTE SHEET'!I1150)</f>
        <v/>
      </c>
      <c s="51" t="str">
        <f>IF('S.D.PASTE SHEET'!J1150="","",'S.D.PASTE SHEET'!J1150)</f>
        <v/>
      </c>
      <c s="50" t="str">
        <f>IF('S.D.PASTE SHEET'!K1150="","",'S.D.PASTE SHEET'!K1150)</f>
        <v/>
      </c>
      <c s="50" t="str">
        <f>IF('S.D.PASTE SHEET'!L1150="","",'S.D.PASTE SHEET'!L1150)</f>
        <v/>
      </c>
      <c s="50" t="str">
        <f>IF('S.D.PASTE SHEET'!M1150="","",'S.D.PASTE SHEET'!M1150)</f>
        <v/>
      </c>
      <c s="50" t="str">
        <f>IF('S.D.PASTE SHEET'!N1150="","",'S.D.PASTE SHEET'!N1150)</f>
        <v/>
      </c>
      <c s="50" t="str">
        <f>IF('S.D.PASTE SHEET'!O1150="","",'S.D.PASTE SHEET'!O1150)</f>
        <v/>
      </c>
      <c s="50" t="str">
        <f>IF('S.D.PASTE SHEET'!P1150="","",'S.D.PASTE SHEET'!P1150)</f>
        <v/>
      </c>
      <c s="50" t="str">
        <f>IF('S.D.PASTE SHEET'!Q1150="","",'S.D.PASTE SHEET'!Q1150)</f>
        <v/>
      </c>
      <c s="50" t="str">
        <f>IF('S.D.PASTE SHEET'!R1150="","",'S.D.PASTE SHEET'!R1150)</f>
        <v/>
      </c>
      <c s="50" t="str">
        <f>IF('S.D.PASTE SHEET'!S1150="","",'S.D.PASTE SHEET'!S1150)</f>
        <v/>
      </c>
      <c s="50" t="str">
        <f>IF('S.D.PASTE SHEET'!T1150="","",'S.D.PASTE SHEET'!T1150)</f>
        <v/>
      </c>
      <c s="50" t="str">
        <f>IF('S.D.PASTE SHEET'!U1150="","",'S.D.PASTE SHEET'!U1150)</f>
        <v/>
      </c>
      <c s="50" t="str">
        <f>IF('S.D.PASTE SHEET'!V1150="","",'S.D.PASTE SHEET'!V1150)</f>
        <v/>
      </c>
      <c s="50" t="str">
        <f>IF('S.D.PASTE SHEET'!W1150="","",'S.D.PASTE SHEET'!W1150)</f>
        <v/>
      </c>
      <c s="50" t="str">
        <f>IF('S.D.PASTE SHEET'!X1150="","",'S.D.PASTE SHEET'!X1150)</f>
        <v/>
      </c>
      <c s="50" t="str">
        <f>IF('S.D.PASTE SHEET'!Y1150="","",'S.D.PASTE SHEET'!Y1150)</f>
        <v/>
      </c>
      <c s="50" t="str">
        <f>IF('S.D.PASTE SHEET'!Z1150="","",'S.D.PASTE SHEET'!Z1150)</f>
        <v/>
      </c>
      <c s="50" t="str">
        <f>IF('S.D.PASTE SHEET'!AA1150="","",'S.D.PASTE SHEET'!AA1150)</f>
        <v/>
      </c>
      <c s="50" t="str">
        <f>IF('S.D.PASTE SHEET'!AB1150="","",'S.D.PASTE SHEET'!AB1150)</f>
        <v/>
      </c>
      <c s="50" t="str">
        <f>IF('S.D.PASTE SHEET'!AC1150="","",'S.D.PASTE SHEET'!AC1150)</f>
        <v/>
      </c>
      <c s="50" t="str">
        <f>IF('S.D.PASTE SHEET'!AD1150="","",'S.D.PASTE SHEET'!AD1150)</f>
        <v/>
      </c>
      <c s="52"/>
      <c s="48" t="str">
        <f>IF(AK1150="","",IF(AK1150&gt;0,COUNT($AG$2:AG1150),""))</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IF(BC1150="","",IF(BC1150&gt;0,COUNT($AY$2:AY1150),""))</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51" spans="1:66" ht="15.75" customHeight="1">
      <c r="A1151" s="50" t="str">
        <f>IF('S.D.PASTE SHEET'!A1151="","",'S.D.PASTE SHEET'!A1151)</f>
        <v/>
      </c>
      <c s="50" t="str">
        <f>IF('S.D.PASTE SHEET'!B1151="","",'S.D.PASTE SHEET'!B1151)</f>
        <v/>
      </c>
      <c s="50" t="str">
        <f>IF('S.D.PASTE SHEET'!C1151="","",'S.D.PASTE SHEET'!C1151)</f>
        <v/>
      </c>
      <c s="51" t="str">
        <f>IF('S.D.PASTE SHEET'!D1151="","",'S.D.PASTE SHEET'!D1151)</f>
        <v/>
      </c>
      <c s="50" t="str">
        <f>IF('S.D.PASTE SHEET'!E1151="","",UPPER('S.D.PASTE SHEET'!E1151))</f>
        <v/>
      </c>
      <c s="50" t="str">
        <f>IF('S.D.PASTE SHEET'!F1151="","",'S.D.PASTE SHEET'!F1151)</f>
        <v/>
      </c>
      <c s="50" t="str">
        <f>IF('S.D.PASTE SHEET'!G1151="","",UPPER('S.D.PASTE SHEET'!G1151))</f>
        <v/>
      </c>
      <c s="50" t="str">
        <f>IF('S.D.PASTE SHEET'!H1151="","",UPPER('S.D.PASTE SHEET'!H1151))</f>
        <v/>
      </c>
      <c s="50" t="str">
        <f>IF('S.D.PASTE SHEET'!I1151="","",'S.D.PASTE SHEET'!I1151)</f>
        <v/>
      </c>
      <c s="51" t="str">
        <f>IF('S.D.PASTE SHEET'!J1151="","",'S.D.PASTE SHEET'!J1151)</f>
        <v/>
      </c>
      <c s="50" t="str">
        <f>IF('S.D.PASTE SHEET'!K1151="","",'S.D.PASTE SHEET'!K1151)</f>
        <v/>
      </c>
      <c s="50" t="str">
        <f>IF('S.D.PASTE SHEET'!L1151="","",'S.D.PASTE SHEET'!L1151)</f>
        <v/>
      </c>
      <c s="50" t="str">
        <f>IF('S.D.PASTE SHEET'!M1151="","",'S.D.PASTE SHEET'!M1151)</f>
        <v/>
      </c>
      <c s="50" t="str">
        <f>IF('S.D.PASTE SHEET'!N1151="","",'S.D.PASTE SHEET'!N1151)</f>
        <v/>
      </c>
      <c s="50" t="str">
        <f>IF('S.D.PASTE SHEET'!O1151="","",'S.D.PASTE SHEET'!O1151)</f>
        <v/>
      </c>
      <c s="50" t="str">
        <f>IF('S.D.PASTE SHEET'!P1151="","",'S.D.PASTE SHEET'!P1151)</f>
        <v/>
      </c>
      <c s="50" t="str">
        <f>IF('S.D.PASTE SHEET'!Q1151="","",'S.D.PASTE SHEET'!Q1151)</f>
        <v/>
      </c>
      <c s="50" t="str">
        <f>IF('S.D.PASTE SHEET'!R1151="","",'S.D.PASTE SHEET'!R1151)</f>
        <v/>
      </c>
      <c s="50" t="str">
        <f>IF('S.D.PASTE SHEET'!S1151="","",'S.D.PASTE SHEET'!S1151)</f>
        <v/>
      </c>
      <c s="50" t="str">
        <f>IF('S.D.PASTE SHEET'!T1151="","",'S.D.PASTE SHEET'!T1151)</f>
        <v/>
      </c>
      <c s="50" t="str">
        <f>IF('S.D.PASTE SHEET'!U1151="","",'S.D.PASTE SHEET'!U1151)</f>
        <v/>
      </c>
      <c s="50" t="str">
        <f>IF('S.D.PASTE SHEET'!V1151="","",'S.D.PASTE SHEET'!V1151)</f>
        <v/>
      </c>
      <c s="50" t="str">
        <f>IF('S.D.PASTE SHEET'!W1151="","",'S.D.PASTE SHEET'!W1151)</f>
        <v/>
      </c>
      <c s="50" t="str">
        <f>IF('S.D.PASTE SHEET'!X1151="","",'S.D.PASTE SHEET'!X1151)</f>
        <v/>
      </c>
      <c s="50" t="str">
        <f>IF('S.D.PASTE SHEET'!Y1151="","",'S.D.PASTE SHEET'!Y1151)</f>
        <v/>
      </c>
      <c s="50" t="str">
        <f>IF('S.D.PASTE SHEET'!Z1151="","",'S.D.PASTE SHEET'!Z1151)</f>
        <v/>
      </c>
      <c s="50" t="str">
        <f>IF('S.D.PASTE SHEET'!AA1151="","",'S.D.PASTE SHEET'!AA1151)</f>
        <v/>
      </c>
      <c s="50" t="str">
        <f>IF('S.D.PASTE SHEET'!AB1151="","",'S.D.PASTE SHEET'!AB1151)</f>
        <v/>
      </c>
      <c s="50" t="str">
        <f>IF('S.D.PASTE SHEET'!AC1151="","",'S.D.PASTE SHEET'!AC1151)</f>
        <v/>
      </c>
      <c s="50" t="str">
        <f>IF('S.D.PASTE SHEET'!AD1151="","",'S.D.PASTE SHEET'!AD1151)</f>
        <v/>
      </c>
      <c s="52"/>
      <c s="48" t="str">
        <f>IF(AK1151="","",IF(AK1151&gt;0,COUNT($AG$2:AG1151),""))</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IF(BC1151="","",IF(BC1151&gt;0,COUNT($AY$2:AY1151),""))</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52" spans="1:66" ht="15.75" customHeight="1">
      <c r="A1152" s="50" t="str">
        <f>IF('S.D.PASTE SHEET'!A1152="","",'S.D.PASTE SHEET'!A1152)</f>
        <v/>
      </c>
      <c s="50" t="str">
        <f>IF('S.D.PASTE SHEET'!B1152="","",'S.D.PASTE SHEET'!B1152)</f>
        <v/>
      </c>
      <c s="50" t="str">
        <f>IF('S.D.PASTE SHEET'!C1152="","",'S.D.PASTE SHEET'!C1152)</f>
        <v/>
      </c>
      <c s="51" t="str">
        <f>IF('S.D.PASTE SHEET'!D1152="","",'S.D.PASTE SHEET'!D1152)</f>
        <v/>
      </c>
      <c s="50" t="str">
        <f>IF('S.D.PASTE SHEET'!E1152="","",UPPER('S.D.PASTE SHEET'!E1152))</f>
        <v/>
      </c>
      <c s="50" t="str">
        <f>IF('S.D.PASTE SHEET'!F1152="","",'S.D.PASTE SHEET'!F1152)</f>
        <v/>
      </c>
      <c s="50" t="str">
        <f>IF('S.D.PASTE SHEET'!G1152="","",UPPER('S.D.PASTE SHEET'!G1152))</f>
        <v/>
      </c>
      <c s="50" t="str">
        <f>IF('S.D.PASTE SHEET'!H1152="","",UPPER('S.D.PASTE SHEET'!H1152))</f>
        <v/>
      </c>
      <c s="50" t="str">
        <f>IF('S.D.PASTE SHEET'!I1152="","",'S.D.PASTE SHEET'!I1152)</f>
        <v/>
      </c>
      <c s="51" t="str">
        <f>IF('S.D.PASTE SHEET'!J1152="","",'S.D.PASTE SHEET'!J1152)</f>
        <v/>
      </c>
      <c s="50" t="str">
        <f>IF('S.D.PASTE SHEET'!K1152="","",'S.D.PASTE SHEET'!K1152)</f>
        <v/>
      </c>
      <c s="50" t="str">
        <f>IF('S.D.PASTE SHEET'!L1152="","",'S.D.PASTE SHEET'!L1152)</f>
        <v/>
      </c>
      <c s="50" t="str">
        <f>IF('S.D.PASTE SHEET'!M1152="","",'S.D.PASTE SHEET'!M1152)</f>
        <v/>
      </c>
      <c s="50" t="str">
        <f>IF('S.D.PASTE SHEET'!N1152="","",'S.D.PASTE SHEET'!N1152)</f>
        <v/>
      </c>
      <c s="50" t="str">
        <f>IF('S.D.PASTE SHEET'!O1152="","",'S.D.PASTE SHEET'!O1152)</f>
        <v/>
      </c>
      <c s="50" t="str">
        <f>IF('S.D.PASTE SHEET'!P1152="","",'S.D.PASTE SHEET'!P1152)</f>
        <v/>
      </c>
      <c s="50" t="str">
        <f>IF('S.D.PASTE SHEET'!Q1152="","",'S.D.PASTE SHEET'!Q1152)</f>
        <v/>
      </c>
      <c s="50" t="str">
        <f>IF('S.D.PASTE SHEET'!R1152="","",'S.D.PASTE SHEET'!R1152)</f>
        <v/>
      </c>
      <c s="50" t="str">
        <f>IF('S.D.PASTE SHEET'!S1152="","",'S.D.PASTE SHEET'!S1152)</f>
        <v/>
      </c>
      <c s="50" t="str">
        <f>IF('S.D.PASTE SHEET'!T1152="","",'S.D.PASTE SHEET'!T1152)</f>
        <v/>
      </c>
      <c s="50" t="str">
        <f>IF('S.D.PASTE SHEET'!U1152="","",'S.D.PASTE SHEET'!U1152)</f>
        <v/>
      </c>
      <c s="50" t="str">
        <f>IF('S.D.PASTE SHEET'!V1152="","",'S.D.PASTE SHEET'!V1152)</f>
        <v/>
      </c>
      <c s="50" t="str">
        <f>IF('S.D.PASTE SHEET'!W1152="","",'S.D.PASTE SHEET'!W1152)</f>
        <v/>
      </c>
      <c s="50" t="str">
        <f>IF('S.D.PASTE SHEET'!X1152="","",'S.D.PASTE SHEET'!X1152)</f>
        <v/>
      </c>
      <c s="50" t="str">
        <f>IF('S.D.PASTE SHEET'!Y1152="","",'S.D.PASTE SHEET'!Y1152)</f>
        <v/>
      </c>
      <c s="50" t="str">
        <f>IF('S.D.PASTE SHEET'!Z1152="","",'S.D.PASTE SHEET'!Z1152)</f>
        <v/>
      </c>
      <c s="50" t="str">
        <f>IF('S.D.PASTE SHEET'!AA1152="","",'S.D.PASTE SHEET'!AA1152)</f>
        <v/>
      </c>
      <c s="50" t="str">
        <f>IF('S.D.PASTE SHEET'!AB1152="","",'S.D.PASTE SHEET'!AB1152)</f>
        <v/>
      </c>
      <c s="50" t="str">
        <f>IF('S.D.PASTE SHEET'!AC1152="","",'S.D.PASTE SHEET'!AC1152)</f>
        <v/>
      </c>
      <c s="50" t="str">
        <f>IF('S.D.PASTE SHEET'!AD1152="","",'S.D.PASTE SHEET'!AD1152)</f>
        <v/>
      </c>
      <c s="52"/>
      <c s="48" t="str">
        <f>IF(AK1152="","",IF(AK1152&gt;0,COUNT($AG$2:AG1152),""))</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IF(BC1152="","",IF(BC1152&gt;0,COUNT($AY$2:AY1152),""))</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53" spans="1:66" ht="15.75" customHeight="1">
      <c r="A1153" s="50" t="str">
        <f>IF('S.D.PASTE SHEET'!A1153="","",'S.D.PASTE SHEET'!A1153)</f>
        <v/>
      </c>
      <c s="50" t="str">
        <f>IF('S.D.PASTE SHEET'!B1153="","",'S.D.PASTE SHEET'!B1153)</f>
        <v/>
      </c>
      <c s="50" t="str">
        <f>IF('S.D.PASTE SHEET'!C1153="","",'S.D.PASTE SHEET'!C1153)</f>
        <v/>
      </c>
      <c s="51" t="str">
        <f>IF('S.D.PASTE SHEET'!D1153="","",'S.D.PASTE SHEET'!D1153)</f>
        <v/>
      </c>
      <c s="50" t="str">
        <f>IF('S.D.PASTE SHEET'!E1153="","",UPPER('S.D.PASTE SHEET'!E1153))</f>
        <v/>
      </c>
      <c s="50" t="str">
        <f>IF('S.D.PASTE SHEET'!F1153="","",'S.D.PASTE SHEET'!F1153)</f>
        <v/>
      </c>
      <c s="50" t="str">
        <f>IF('S.D.PASTE SHEET'!G1153="","",UPPER('S.D.PASTE SHEET'!G1153))</f>
        <v/>
      </c>
      <c s="50" t="str">
        <f>IF('S.D.PASTE SHEET'!H1153="","",UPPER('S.D.PASTE SHEET'!H1153))</f>
        <v/>
      </c>
      <c s="50" t="str">
        <f>IF('S.D.PASTE SHEET'!I1153="","",'S.D.PASTE SHEET'!I1153)</f>
        <v/>
      </c>
      <c s="51" t="str">
        <f>IF('S.D.PASTE SHEET'!J1153="","",'S.D.PASTE SHEET'!J1153)</f>
        <v/>
      </c>
      <c s="50" t="str">
        <f>IF('S.D.PASTE SHEET'!K1153="","",'S.D.PASTE SHEET'!K1153)</f>
        <v/>
      </c>
      <c s="50" t="str">
        <f>IF('S.D.PASTE SHEET'!L1153="","",'S.D.PASTE SHEET'!L1153)</f>
        <v/>
      </c>
      <c s="50" t="str">
        <f>IF('S.D.PASTE SHEET'!M1153="","",'S.D.PASTE SHEET'!M1153)</f>
        <v/>
      </c>
      <c s="50" t="str">
        <f>IF('S.D.PASTE SHEET'!N1153="","",'S.D.PASTE SHEET'!N1153)</f>
        <v/>
      </c>
      <c s="50" t="str">
        <f>IF('S.D.PASTE SHEET'!O1153="","",'S.D.PASTE SHEET'!O1153)</f>
        <v/>
      </c>
      <c s="50" t="str">
        <f>IF('S.D.PASTE SHEET'!P1153="","",'S.D.PASTE SHEET'!P1153)</f>
        <v/>
      </c>
      <c s="50" t="str">
        <f>IF('S.D.PASTE SHEET'!Q1153="","",'S.D.PASTE SHEET'!Q1153)</f>
        <v/>
      </c>
      <c s="50" t="str">
        <f>IF('S.D.PASTE SHEET'!R1153="","",'S.D.PASTE SHEET'!R1153)</f>
        <v/>
      </c>
      <c s="50" t="str">
        <f>IF('S.D.PASTE SHEET'!S1153="","",'S.D.PASTE SHEET'!S1153)</f>
        <v/>
      </c>
      <c s="50" t="str">
        <f>IF('S.D.PASTE SHEET'!T1153="","",'S.D.PASTE SHEET'!T1153)</f>
        <v/>
      </c>
      <c s="50" t="str">
        <f>IF('S.D.PASTE SHEET'!U1153="","",'S.D.PASTE SHEET'!U1153)</f>
        <v/>
      </c>
      <c s="50" t="str">
        <f>IF('S.D.PASTE SHEET'!V1153="","",'S.D.PASTE SHEET'!V1153)</f>
        <v/>
      </c>
      <c s="50" t="str">
        <f>IF('S.D.PASTE SHEET'!W1153="","",'S.D.PASTE SHEET'!W1153)</f>
        <v/>
      </c>
      <c s="50" t="str">
        <f>IF('S.D.PASTE SHEET'!X1153="","",'S.D.PASTE SHEET'!X1153)</f>
        <v/>
      </c>
      <c s="50" t="str">
        <f>IF('S.D.PASTE SHEET'!Y1153="","",'S.D.PASTE SHEET'!Y1153)</f>
        <v/>
      </c>
      <c s="50" t="str">
        <f>IF('S.D.PASTE SHEET'!Z1153="","",'S.D.PASTE SHEET'!Z1153)</f>
        <v/>
      </c>
      <c s="50" t="str">
        <f>IF('S.D.PASTE SHEET'!AA1153="","",'S.D.PASTE SHEET'!AA1153)</f>
        <v/>
      </c>
      <c s="50" t="str">
        <f>IF('S.D.PASTE SHEET'!AB1153="","",'S.D.PASTE SHEET'!AB1153)</f>
        <v/>
      </c>
      <c s="50" t="str">
        <f>IF('S.D.PASTE SHEET'!AC1153="","",'S.D.PASTE SHEET'!AC1153)</f>
        <v/>
      </c>
      <c s="50" t="str">
        <f>IF('S.D.PASTE SHEET'!AD1153="","",'S.D.PASTE SHEET'!AD1153)</f>
        <v/>
      </c>
      <c s="52"/>
      <c s="48" t="str">
        <f>IF(AK1153="","",IF(AK1153&gt;0,COUNT($AG$2:AG1153),""))</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IF(BC1153="","",IF(BC1153&gt;0,COUNT($AY$2:AY1153),""))</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54" spans="1:66" ht="15.75" customHeight="1">
      <c r="A1154" s="50" t="str">
        <f>IF('S.D.PASTE SHEET'!A1154="","",'S.D.PASTE SHEET'!A1154)</f>
        <v/>
      </c>
      <c s="50" t="str">
        <f>IF('S.D.PASTE SHEET'!B1154="","",'S.D.PASTE SHEET'!B1154)</f>
        <v/>
      </c>
      <c s="50" t="str">
        <f>IF('S.D.PASTE SHEET'!C1154="","",'S.D.PASTE SHEET'!C1154)</f>
        <v/>
      </c>
      <c s="51" t="str">
        <f>IF('S.D.PASTE SHEET'!D1154="","",'S.D.PASTE SHEET'!D1154)</f>
        <v/>
      </c>
      <c s="50" t="str">
        <f>IF('S.D.PASTE SHEET'!E1154="","",UPPER('S.D.PASTE SHEET'!E1154))</f>
        <v/>
      </c>
      <c s="50" t="str">
        <f>IF('S.D.PASTE SHEET'!F1154="","",'S.D.PASTE SHEET'!F1154)</f>
        <v/>
      </c>
      <c s="50" t="str">
        <f>IF('S.D.PASTE SHEET'!G1154="","",UPPER('S.D.PASTE SHEET'!G1154))</f>
        <v/>
      </c>
      <c s="50" t="str">
        <f>IF('S.D.PASTE SHEET'!H1154="","",UPPER('S.D.PASTE SHEET'!H1154))</f>
        <v/>
      </c>
      <c s="50" t="str">
        <f>IF('S.D.PASTE SHEET'!I1154="","",'S.D.PASTE SHEET'!I1154)</f>
        <v/>
      </c>
      <c s="51" t="str">
        <f>IF('S.D.PASTE SHEET'!J1154="","",'S.D.PASTE SHEET'!J1154)</f>
        <v/>
      </c>
      <c s="50" t="str">
        <f>IF('S.D.PASTE SHEET'!K1154="","",'S.D.PASTE SHEET'!K1154)</f>
        <v/>
      </c>
      <c s="50" t="str">
        <f>IF('S.D.PASTE SHEET'!L1154="","",'S.D.PASTE SHEET'!L1154)</f>
        <v/>
      </c>
      <c s="50" t="str">
        <f>IF('S.D.PASTE SHEET'!M1154="","",'S.D.PASTE SHEET'!M1154)</f>
        <v/>
      </c>
      <c s="50" t="str">
        <f>IF('S.D.PASTE SHEET'!N1154="","",'S.D.PASTE SHEET'!N1154)</f>
        <v/>
      </c>
      <c s="50" t="str">
        <f>IF('S.D.PASTE SHEET'!O1154="","",'S.D.PASTE SHEET'!O1154)</f>
        <v/>
      </c>
      <c s="50" t="str">
        <f>IF('S.D.PASTE SHEET'!P1154="","",'S.D.PASTE SHEET'!P1154)</f>
        <v/>
      </c>
      <c s="50" t="str">
        <f>IF('S.D.PASTE SHEET'!Q1154="","",'S.D.PASTE SHEET'!Q1154)</f>
        <v/>
      </c>
      <c s="50" t="str">
        <f>IF('S.D.PASTE SHEET'!R1154="","",'S.D.PASTE SHEET'!R1154)</f>
        <v/>
      </c>
      <c s="50" t="str">
        <f>IF('S.D.PASTE SHEET'!S1154="","",'S.D.PASTE SHEET'!S1154)</f>
        <v/>
      </c>
      <c s="50" t="str">
        <f>IF('S.D.PASTE SHEET'!T1154="","",'S.D.PASTE SHEET'!T1154)</f>
        <v/>
      </c>
      <c s="50" t="str">
        <f>IF('S.D.PASTE SHEET'!U1154="","",'S.D.PASTE SHEET'!U1154)</f>
        <v/>
      </c>
      <c s="50" t="str">
        <f>IF('S.D.PASTE SHEET'!V1154="","",'S.D.PASTE SHEET'!V1154)</f>
        <v/>
      </c>
      <c s="50" t="str">
        <f>IF('S.D.PASTE SHEET'!W1154="","",'S.D.PASTE SHEET'!W1154)</f>
        <v/>
      </c>
      <c s="50" t="str">
        <f>IF('S.D.PASTE SHEET'!X1154="","",'S.D.PASTE SHEET'!X1154)</f>
        <v/>
      </c>
      <c s="50" t="str">
        <f>IF('S.D.PASTE SHEET'!Y1154="","",'S.D.PASTE SHEET'!Y1154)</f>
        <v/>
      </c>
      <c s="50" t="str">
        <f>IF('S.D.PASTE SHEET'!Z1154="","",'S.D.PASTE SHEET'!Z1154)</f>
        <v/>
      </c>
      <c s="50" t="str">
        <f>IF('S.D.PASTE SHEET'!AA1154="","",'S.D.PASTE SHEET'!AA1154)</f>
        <v/>
      </c>
      <c s="50" t="str">
        <f>IF('S.D.PASTE SHEET'!AB1154="","",'S.D.PASTE SHEET'!AB1154)</f>
        <v/>
      </c>
      <c s="50" t="str">
        <f>IF('S.D.PASTE SHEET'!AC1154="","",'S.D.PASTE SHEET'!AC1154)</f>
        <v/>
      </c>
      <c s="50" t="str">
        <f>IF('S.D.PASTE SHEET'!AD1154="","",'S.D.PASTE SHEET'!AD1154)</f>
        <v/>
      </c>
      <c s="52"/>
      <c s="48" t="str">
        <f>IF(AK1154="","",IF(AK1154&gt;0,COUNT($AG$2:AG1154),""))</f>
        <v/>
      </c>
      <c s="53" t="str">
        <f t="shared" si="545"/>
        <v/>
      </c>
      <c s="53" t="str">
        <f t="shared" si="546"/>
        <v/>
      </c>
      <c s="53" t="str">
        <f t="shared" si="547"/>
        <v/>
      </c>
      <c s="51" t="str">
        <f t="shared" si="548"/>
        <v/>
      </c>
      <c s="53" t="str">
        <f t="shared" si="549"/>
        <v/>
      </c>
      <c s="53" t="str">
        <f t="shared" si="550"/>
        <v/>
      </c>
      <c s="53" t="str">
        <f t="shared" si="551"/>
        <v/>
      </c>
      <c s="53" t="str">
        <f t="shared" si="552"/>
        <v/>
      </c>
      <c s="53" t="str">
        <f t="shared" si="553"/>
        <v/>
      </c>
      <c s="51" t="str">
        <f t="shared" si="554"/>
        <v/>
      </c>
      <c s="53" t="str">
        <f t="shared" si="555"/>
        <v/>
      </c>
      <c s="53" t="str">
        <f t="shared" si="556"/>
        <v/>
      </c>
      <c s="53" t="str">
        <f t="shared" si="557"/>
        <v/>
      </c>
      <c s="53" t="str">
        <f t="shared" si="558"/>
        <v/>
      </c>
      <c s="53" t="str">
        <f t="shared" si="559"/>
        <v/>
      </c>
      <c s="53" t="str">
        <f t="shared" si="560"/>
        <v/>
      </c>
      <c s="48"/>
      <c s="48" t="str">
        <f>IF(BC1154="","",IF(BC1154&gt;0,COUNT($AY$2:AY1154),""))</f>
        <v/>
      </c>
      <c s="54" t="str">
        <f t="shared" si="561"/>
        <v/>
      </c>
      <c s="54" t="str">
        <f t="shared" si="562"/>
        <v/>
      </c>
      <c s="54" t="str">
        <f t="shared" si="563"/>
        <v/>
      </c>
      <c s="51" t="str">
        <f t="shared" si="564"/>
        <v/>
      </c>
      <c s="54" t="str">
        <f t="shared" si="565"/>
        <v/>
      </c>
      <c s="54" t="str">
        <f t="shared" si="566"/>
        <v/>
      </c>
      <c s="54" t="str">
        <f t="shared" si="567"/>
        <v/>
      </c>
      <c s="54" t="str">
        <f t="shared" si="568"/>
        <v/>
      </c>
      <c s="54" t="str">
        <f t="shared" si="569"/>
        <v/>
      </c>
      <c s="51" t="str">
        <f t="shared" si="570"/>
        <v/>
      </c>
      <c s="54" t="str">
        <f t="shared" si="571"/>
        <v/>
      </c>
      <c s="54" t="str">
        <f t="shared" si="572"/>
        <v/>
      </c>
      <c s="54" t="str">
        <f t="shared" si="573"/>
        <v/>
      </c>
      <c s="54" t="str">
        <f t="shared" si="574"/>
        <v/>
      </c>
      <c s="54" t="str">
        <f t="shared" si="575"/>
        <v/>
      </c>
      <c s="54" t="str">
        <f t="shared" si="576"/>
        <v/>
      </c>
    </row>
    <row r="1155" spans="1:66" ht="15.75" customHeight="1">
      <c r="A1155" s="50" t="str">
        <f>IF('S.D.PASTE SHEET'!A1155="","",'S.D.PASTE SHEET'!A1155)</f>
        <v/>
      </c>
      <c s="50" t="str">
        <f>IF('S.D.PASTE SHEET'!B1155="","",'S.D.PASTE SHEET'!B1155)</f>
        <v/>
      </c>
      <c s="50" t="str">
        <f>IF('S.D.PASTE SHEET'!C1155="","",'S.D.PASTE SHEET'!C1155)</f>
        <v/>
      </c>
      <c s="51" t="str">
        <f>IF('S.D.PASTE SHEET'!D1155="","",'S.D.PASTE SHEET'!D1155)</f>
        <v/>
      </c>
      <c s="50" t="str">
        <f>IF('S.D.PASTE SHEET'!E1155="","",UPPER('S.D.PASTE SHEET'!E1155))</f>
        <v/>
      </c>
      <c s="50" t="str">
        <f>IF('S.D.PASTE SHEET'!F1155="","",'S.D.PASTE SHEET'!F1155)</f>
        <v/>
      </c>
      <c s="50" t="str">
        <f>IF('S.D.PASTE SHEET'!G1155="","",UPPER('S.D.PASTE SHEET'!G1155))</f>
        <v/>
      </c>
      <c s="50" t="str">
        <f>IF('S.D.PASTE SHEET'!H1155="","",UPPER('S.D.PASTE SHEET'!H1155))</f>
        <v/>
      </c>
      <c s="50" t="str">
        <f>IF('S.D.PASTE SHEET'!I1155="","",'S.D.PASTE SHEET'!I1155)</f>
        <v/>
      </c>
      <c s="51" t="str">
        <f>IF('S.D.PASTE SHEET'!J1155="","",'S.D.PASTE SHEET'!J1155)</f>
        <v/>
      </c>
      <c s="50" t="str">
        <f>IF('S.D.PASTE SHEET'!K1155="","",'S.D.PASTE SHEET'!K1155)</f>
        <v/>
      </c>
      <c s="50" t="str">
        <f>IF('S.D.PASTE SHEET'!L1155="","",'S.D.PASTE SHEET'!L1155)</f>
        <v/>
      </c>
      <c s="50" t="str">
        <f>IF('S.D.PASTE SHEET'!M1155="","",'S.D.PASTE SHEET'!M1155)</f>
        <v/>
      </c>
      <c s="50" t="str">
        <f>IF('S.D.PASTE SHEET'!N1155="","",'S.D.PASTE SHEET'!N1155)</f>
        <v/>
      </c>
      <c s="50" t="str">
        <f>IF('S.D.PASTE SHEET'!O1155="","",'S.D.PASTE SHEET'!O1155)</f>
        <v/>
      </c>
      <c s="50" t="str">
        <f>IF('S.D.PASTE SHEET'!P1155="","",'S.D.PASTE SHEET'!P1155)</f>
        <v/>
      </c>
      <c s="50" t="str">
        <f>IF('S.D.PASTE SHEET'!Q1155="","",'S.D.PASTE SHEET'!Q1155)</f>
        <v/>
      </c>
      <c s="50" t="str">
        <f>IF('S.D.PASTE SHEET'!R1155="","",'S.D.PASTE SHEET'!R1155)</f>
        <v/>
      </c>
      <c s="50" t="str">
        <f>IF('S.D.PASTE SHEET'!S1155="","",'S.D.PASTE SHEET'!S1155)</f>
        <v/>
      </c>
      <c s="50" t="str">
        <f>IF('S.D.PASTE SHEET'!T1155="","",'S.D.PASTE SHEET'!T1155)</f>
        <v/>
      </c>
      <c s="50" t="str">
        <f>IF('S.D.PASTE SHEET'!U1155="","",'S.D.PASTE SHEET'!U1155)</f>
        <v/>
      </c>
      <c s="50" t="str">
        <f>IF('S.D.PASTE SHEET'!V1155="","",'S.D.PASTE SHEET'!V1155)</f>
        <v/>
      </c>
      <c s="50" t="str">
        <f>IF('S.D.PASTE SHEET'!W1155="","",'S.D.PASTE SHEET'!W1155)</f>
        <v/>
      </c>
      <c s="50" t="str">
        <f>IF('S.D.PASTE SHEET'!X1155="","",'S.D.PASTE SHEET'!X1155)</f>
        <v/>
      </c>
      <c s="50" t="str">
        <f>IF('S.D.PASTE SHEET'!Y1155="","",'S.D.PASTE SHEET'!Y1155)</f>
        <v/>
      </c>
      <c s="50" t="str">
        <f>IF('S.D.PASTE SHEET'!Z1155="","",'S.D.PASTE SHEET'!Z1155)</f>
        <v/>
      </c>
      <c s="50" t="str">
        <f>IF('S.D.PASTE SHEET'!AA1155="","",'S.D.PASTE SHEET'!AA1155)</f>
        <v/>
      </c>
      <c s="50" t="str">
        <f>IF('S.D.PASTE SHEET'!AB1155="","",'S.D.PASTE SHEET'!AB1155)</f>
        <v/>
      </c>
      <c s="50" t="str">
        <f>IF('S.D.PASTE SHEET'!AC1155="","",'S.D.PASTE SHEET'!AC1155)</f>
        <v/>
      </c>
      <c s="50" t="str">
        <f>IF('S.D.PASTE SHEET'!AD1155="","",'S.D.PASTE SHEET'!AD1155)</f>
        <v/>
      </c>
      <c s="52"/>
      <c s="48" t="str">
        <f>IF(AK1155="","",IF(AK1155&gt;0,COUNT($AG$2:AG1155),""))</f>
        <v/>
      </c>
      <c s="53" t="str">
        <f t="shared" si="577" ref="AG1155:AG1218">IF(AND($AJ$1=12,$A1155=12),$A1155,"")</f>
        <v/>
      </c>
      <c s="53" t="str">
        <f t="shared" si="578" ref="AH1155:AH1218">IF(AND($AJ$1=12,$A1155=12),$B1155,"")</f>
        <v/>
      </c>
      <c s="53" t="str">
        <f t="shared" si="579" ref="AI1155:AI1218">IF(AND($AJ$1=12,$A1155=12),C1155,"")</f>
        <v/>
      </c>
      <c s="51" t="str">
        <f t="shared" si="580" ref="AJ1155:AJ1218">IF(AND($AJ$1=12,$A1155=12),$D1155,"")</f>
        <v/>
      </c>
      <c s="53" t="str">
        <f t="shared" si="581" ref="AK1155:AK1218">IF(AND($AJ$1=12,$A1155=12),$E1155,"")</f>
        <v/>
      </c>
      <c s="53" t="str">
        <f t="shared" si="582" ref="AL1155:AL1218">IF(AND($AJ$1=12,$A1155=12),$F1155,"")</f>
        <v/>
      </c>
      <c s="53" t="str">
        <f t="shared" si="583" ref="AM1155:AM1218">IF(AND($AJ$1=12,$A1155=12),$G1155,"")</f>
        <v/>
      </c>
      <c s="53" t="str">
        <f t="shared" si="584" ref="AN1155:AN1218">IF(AND($AJ$1=12,$A1155=12),$H1155,"")</f>
        <v/>
      </c>
      <c s="53" t="str">
        <f t="shared" si="585" ref="AO1155:AO1218">IF(AND($AJ$1=12,$A1155=12),$I1155,"")</f>
        <v/>
      </c>
      <c s="51" t="str">
        <f t="shared" si="586" ref="AP1155:AP1218">IF(AND($AJ$1=12,$A1155=12),$J1155,"")</f>
        <v/>
      </c>
      <c s="53" t="str">
        <f t="shared" si="587" ref="AQ1155:AQ1218">IF(AND($AJ$1=12,$A1155=12),$K1155,"")</f>
        <v/>
      </c>
      <c s="53" t="str">
        <f t="shared" si="588" ref="AR1155:AR1218">IF(AND($AJ$1=12,$A1155=12),$L1155,"")</f>
        <v/>
      </c>
      <c s="53" t="str">
        <f t="shared" si="589" ref="AS1155:AS1218">IF(AND($AJ$1=12,$A1155=12),$M1155,"")</f>
        <v/>
      </c>
      <c s="53" t="str">
        <f t="shared" si="590" ref="AT1155:AT1218">IF(AND($AJ$1=12,$A1155=12),$N1155,"")</f>
        <v/>
      </c>
      <c s="53" t="str">
        <f t="shared" si="591" ref="AU1155:AU1218">IF(AND($AJ$1=12,$A1155=12),$O1155,"")</f>
        <v/>
      </c>
      <c s="53" t="str">
        <f t="shared" si="592" ref="AV1155:AV1218">IF(AND($AJ$1=12,$A1155=12),$P1155,"")</f>
        <v/>
      </c>
      <c s="48"/>
      <c s="48" t="str">
        <f>IF(BC1155="","",IF(BC1155&gt;0,COUNT($AY$2:AY1155),""))</f>
        <v/>
      </c>
      <c s="54" t="str">
        <f t="shared" si="593" ref="AY1155:AY1218">IF(AND($BB$1=12,$A1155=12,$BC$1=$B1155),$A1155,"")</f>
        <v/>
      </c>
      <c s="54" t="str">
        <f t="shared" si="594" ref="AZ1155:AZ1218">IF(AND($BB$1=12,$A1155=12,$BC$1=$B1155),$B1155,"")</f>
        <v/>
      </c>
      <c s="54" t="str">
        <f t="shared" si="595" ref="BA1155:BA1218">IF(AND($BB$1=12,$A1155=12,$BC$1=$B1155),$C1155,"")</f>
        <v/>
      </c>
      <c s="51" t="str">
        <f t="shared" si="596" ref="BB1155:BB1218">IF(AND($BB$1=12,$A1155=12,$BC$1=$B1155),$D1155,"")</f>
        <v/>
      </c>
      <c s="54" t="str">
        <f t="shared" si="597" ref="BC1155:BC1218">IF(AND($BB$1=12,$A1155=12,$BC$1=$B1155),$E1155,"")</f>
        <v/>
      </c>
      <c s="54" t="str">
        <f t="shared" si="598" ref="BD1155:BD1218">IF(AND($BB$1=12,$A1155=12,$BC$1=$B1155),$F1155,"")</f>
        <v/>
      </c>
      <c s="54" t="str">
        <f t="shared" si="599" ref="BE1155:BE1218">IF(AND($BB$1=12,$A1155=12,$BC$1=$B1155),$G1155,"")</f>
        <v/>
      </c>
      <c s="54" t="str">
        <f t="shared" si="600" ref="BF1155:BF1218">IF(AND($BB$1=12,$A1155=12,$BC$1=$B1155),$H1155,"")</f>
        <v/>
      </c>
      <c s="54" t="str">
        <f t="shared" si="601" ref="BG1155:BG1218">IF(AND($BB$1=12,$A1155=12,$BC$1=$B1155),$I1155,"")</f>
        <v/>
      </c>
      <c s="51" t="str">
        <f t="shared" si="602" ref="BH1155:BH1218">IF(AND($BB$1=12,$A1155=12,$BC$1=$B1155),$J1155,"")</f>
        <v/>
      </c>
      <c s="54" t="str">
        <f t="shared" si="603" ref="BI1155:BI1218">IF(AND($BB$1=12,$A1155=12,$BC$1=$B1155),$K1155,"")</f>
        <v/>
      </c>
      <c s="54" t="str">
        <f t="shared" si="604" ref="BJ1155:BJ1218">IF(AND($BB$1=12,$A1155=12,$BC$1=$B1155),$L1155,"")</f>
        <v/>
      </c>
      <c s="54" t="str">
        <f t="shared" si="605" ref="BK1155:BK1218">IF(AND($BB$1=12,$A1155=12,$BC$1=$B1155),$M1155,"")</f>
        <v/>
      </c>
      <c s="54" t="str">
        <f t="shared" si="606" ref="BL1155:BL1218">IF(AND($BB$1=12,$A1155=12,$BC$1=$B1155),$N1155,"")</f>
        <v/>
      </c>
      <c s="54" t="str">
        <f t="shared" si="607" ref="BM1155:BM1218">IF(AND($BB$1=12,$A1155=12,$BC$1=$B1155),$O1155,"")</f>
        <v/>
      </c>
      <c s="54" t="str">
        <f t="shared" si="608" ref="BN1155:BN1218">IF(AND($BB$1=12,$A1155=12,$BC$1=$B1155),$P1155,"")</f>
        <v/>
      </c>
    </row>
    <row r="1156" spans="1:66" ht="15.75" customHeight="1">
      <c r="A1156" s="50" t="str">
        <f>IF('S.D.PASTE SHEET'!A1156="","",'S.D.PASTE SHEET'!A1156)</f>
        <v/>
      </c>
      <c s="50" t="str">
        <f>IF('S.D.PASTE SHEET'!B1156="","",'S.D.PASTE SHEET'!B1156)</f>
        <v/>
      </c>
      <c s="50" t="str">
        <f>IF('S.D.PASTE SHEET'!C1156="","",'S.D.PASTE SHEET'!C1156)</f>
        <v/>
      </c>
      <c s="51" t="str">
        <f>IF('S.D.PASTE SHEET'!D1156="","",'S.D.PASTE SHEET'!D1156)</f>
        <v/>
      </c>
      <c s="50" t="str">
        <f>IF('S.D.PASTE SHEET'!E1156="","",UPPER('S.D.PASTE SHEET'!E1156))</f>
        <v/>
      </c>
      <c s="50" t="str">
        <f>IF('S.D.PASTE SHEET'!F1156="","",'S.D.PASTE SHEET'!F1156)</f>
        <v/>
      </c>
      <c s="50" t="str">
        <f>IF('S.D.PASTE SHEET'!G1156="","",UPPER('S.D.PASTE SHEET'!G1156))</f>
        <v/>
      </c>
      <c s="50" t="str">
        <f>IF('S.D.PASTE SHEET'!H1156="","",UPPER('S.D.PASTE SHEET'!H1156))</f>
        <v/>
      </c>
      <c s="50" t="str">
        <f>IF('S.D.PASTE SHEET'!I1156="","",'S.D.PASTE SHEET'!I1156)</f>
        <v/>
      </c>
      <c s="51" t="str">
        <f>IF('S.D.PASTE SHEET'!J1156="","",'S.D.PASTE SHEET'!J1156)</f>
        <v/>
      </c>
      <c s="50" t="str">
        <f>IF('S.D.PASTE SHEET'!K1156="","",'S.D.PASTE SHEET'!K1156)</f>
        <v/>
      </c>
      <c s="50" t="str">
        <f>IF('S.D.PASTE SHEET'!L1156="","",'S.D.PASTE SHEET'!L1156)</f>
        <v/>
      </c>
      <c s="50" t="str">
        <f>IF('S.D.PASTE SHEET'!M1156="","",'S.D.PASTE SHEET'!M1156)</f>
        <v/>
      </c>
      <c s="50" t="str">
        <f>IF('S.D.PASTE SHEET'!N1156="","",'S.D.PASTE SHEET'!N1156)</f>
        <v/>
      </c>
      <c s="50" t="str">
        <f>IF('S.D.PASTE SHEET'!O1156="","",'S.D.PASTE SHEET'!O1156)</f>
        <v/>
      </c>
      <c s="50" t="str">
        <f>IF('S.D.PASTE SHEET'!P1156="","",'S.D.PASTE SHEET'!P1156)</f>
        <v/>
      </c>
      <c s="50" t="str">
        <f>IF('S.D.PASTE SHEET'!Q1156="","",'S.D.PASTE SHEET'!Q1156)</f>
        <v/>
      </c>
      <c s="50" t="str">
        <f>IF('S.D.PASTE SHEET'!R1156="","",'S.D.PASTE SHEET'!R1156)</f>
        <v/>
      </c>
      <c s="50" t="str">
        <f>IF('S.D.PASTE SHEET'!S1156="","",'S.D.PASTE SHEET'!S1156)</f>
        <v/>
      </c>
      <c s="50" t="str">
        <f>IF('S.D.PASTE SHEET'!T1156="","",'S.D.PASTE SHEET'!T1156)</f>
        <v/>
      </c>
      <c s="50" t="str">
        <f>IF('S.D.PASTE SHEET'!U1156="","",'S.D.PASTE SHEET'!U1156)</f>
        <v/>
      </c>
      <c s="50" t="str">
        <f>IF('S.D.PASTE SHEET'!V1156="","",'S.D.PASTE SHEET'!V1156)</f>
        <v/>
      </c>
      <c s="50" t="str">
        <f>IF('S.D.PASTE SHEET'!W1156="","",'S.D.PASTE SHEET'!W1156)</f>
        <v/>
      </c>
      <c s="50" t="str">
        <f>IF('S.D.PASTE SHEET'!X1156="","",'S.D.PASTE SHEET'!X1156)</f>
        <v/>
      </c>
      <c s="50" t="str">
        <f>IF('S.D.PASTE SHEET'!Y1156="","",'S.D.PASTE SHEET'!Y1156)</f>
        <v/>
      </c>
      <c s="50" t="str">
        <f>IF('S.D.PASTE SHEET'!Z1156="","",'S.D.PASTE SHEET'!Z1156)</f>
        <v/>
      </c>
      <c s="50" t="str">
        <f>IF('S.D.PASTE SHEET'!AA1156="","",'S.D.PASTE SHEET'!AA1156)</f>
        <v/>
      </c>
      <c s="50" t="str">
        <f>IF('S.D.PASTE SHEET'!AB1156="","",'S.D.PASTE SHEET'!AB1156)</f>
        <v/>
      </c>
      <c s="50" t="str">
        <f>IF('S.D.PASTE SHEET'!AC1156="","",'S.D.PASTE SHEET'!AC1156)</f>
        <v/>
      </c>
      <c s="50" t="str">
        <f>IF('S.D.PASTE SHEET'!AD1156="","",'S.D.PASTE SHEET'!AD1156)</f>
        <v/>
      </c>
      <c s="52"/>
      <c s="48" t="str">
        <f>IF(AK1156="","",IF(AK1156&gt;0,COUNT($AG$2:AG1156),""))</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IF(BC1156="","",IF(BC1156&gt;0,COUNT($AY$2:AY1156),""))</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57" spans="1:66" ht="15.75" customHeight="1">
      <c r="A1157" s="50" t="str">
        <f>IF('S.D.PASTE SHEET'!A1157="","",'S.D.PASTE SHEET'!A1157)</f>
        <v/>
      </c>
      <c s="50" t="str">
        <f>IF('S.D.PASTE SHEET'!B1157="","",'S.D.PASTE SHEET'!B1157)</f>
        <v/>
      </c>
      <c s="50" t="str">
        <f>IF('S.D.PASTE SHEET'!C1157="","",'S.D.PASTE SHEET'!C1157)</f>
        <v/>
      </c>
      <c s="51" t="str">
        <f>IF('S.D.PASTE SHEET'!D1157="","",'S.D.PASTE SHEET'!D1157)</f>
        <v/>
      </c>
      <c s="50" t="str">
        <f>IF('S.D.PASTE SHEET'!E1157="","",UPPER('S.D.PASTE SHEET'!E1157))</f>
        <v/>
      </c>
      <c s="50" t="str">
        <f>IF('S.D.PASTE SHEET'!F1157="","",'S.D.PASTE SHEET'!F1157)</f>
        <v/>
      </c>
      <c s="50" t="str">
        <f>IF('S.D.PASTE SHEET'!G1157="","",UPPER('S.D.PASTE SHEET'!G1157))</f>
        <v/>
      </c>
      <c s="50" t="str">
        <f>IF('S.D.PASTE SHEET'!H1157="","",UPPER('S.D.PASTE SHEET'!H1157))</f>
        <v/>
      </c>
      <c s="50" t="str">
        <f>IF('S.D.PASTE SHEET'!I1157="","",'S.D.PASTE SHEET'!I1157)</f>
        <v/>
      </c>
      <c s="51" t="str">
        <f>IF('S.D.PASTE SHEET'!J1157="","",'S.D.PASTE SHEET'!J1157)</f>
        <v/>
      </c>
      <c s="50" t="str">
        <f>IF('S.D.PASTE SHEET'!K1157="","",'S.D.PASTE SHEET'!K1157)</f>
        <v/>
      </c>
      <c s="50" t="str">
        <f>IF('S.D.PASTE SHEET'!L1157="","",'S.D.PASTE SHEET'!L1157)</f>
        <v/>
      </c>
      <c s="50" t="str">
        <f>IF('S.D.PASTE SHEET'!M1157="","",'S.D.PASTE SHEET'!M1157)</f>
        <v/>
      </c>
      <c s="50" t="str">
        <f>IF('S.D.PASTE SHEET'!N1157="","",'S.D.PASTE SHEET'!N1157)</f>
        <v/>
      </c>
      <c s="50" t="str">
        <f>IF('S.D.PASTE SHEET'!O1157="","",'S.D.PASTE SHEET'!O1157)</f>
        <v/>
      </c>
      <c s="50" t="str">
        <f>IF('S.D.PASTE SHEET'!P1157="","",'S.D.PASTE SHEET'!P1157)</f>
        <v/>
      </c>
      <c s="50" t="str">
        <f>IF('S.D.PASTE SHEET'!Q1157="","",'S.D.PASTE SHEET'!Q1157)</f>
        <v/>
      </c>
      <c s="50" t="str">
        <f>IF('S.D.PASTE SHEET'!R1157="","",'S.D.PASTE SHEET'!R1157)</f>
        <v/>
      </c>
      <c s="50" t="str">
        <f>IF('S.D.PASTE SHEET'!S1157="","",'S.D.PASTE SHEET'!S1157)</f>
        <v/>
      </c>
      <c s="50" t="str">
        <f>IF('S.D.PASTE SHEET'!T1157="","",'S.D.PASTE SHEET'!T1157)</f>
        <v/>
      </c>
      <c s="50" t="str">
        <f>IF('S.D.PASTE SHEET'!U1157="","",'S.D.PASTE SHEET'!U1157)</f>
        <v/>
      </c>
      <c s="50" t="str">
        <f>IF('S.D.PASTE SHEET'!V1157="","",'S.D.PASTE SHEET'!V1157)</f>
        <v/>
      </c>
      <c s="50" t="str">
        <f>IF('S.D.PASTE SHEET'!W1157="","",'S.D.PASTE SHEET'!W1157)</f>
        <v/>
      </c>
      <c s="50" t="str">
        <f>IF('S.D.PASTE SHEET'!X1157="","",'S.D.PASTE SHEET'!X1157)</f>
        <v/>
      </c>
      <c s="50" t="str">
        <f>IF('S.D.PASTE SHEET'!Y1157="","",'S.D.PASTE SHEET'!Y1157)</f>
        <v/>
      </c>
      <c s="50" t="str">
        <f>IF('S.D.PASTE SHEET'!Z1157="","",'S.D.PASTE SHEET'!Z1157)</f>
        <v/>
      </c>
      <c s="50" t="str">
        <f>IF('S.D.PASTE SHEET'!AA1157="","",'S.D.PASTE SHEET'!AA1157)</f>
        <v/>
      </c>
      <c s="50" t="str">
        <f>IF('S.D.PASTE SHEET'!AB1157="","",'S.D.PASTE SHEET'!AB1157)</f>
        <v/>
      </c>
      <c s="50" t="str">
        <f>IF('S.D.PASTE SHEET'!AC1157="","",'S.D.PASTE SHEET'!AC1157)</f>
        <v/>
      </c>
      <c s="50" t="str">
        <f>IF('S.D.PASTE SHEET'!AD1157="","",'S.D.PASTE SHEET'!AD1157)</f>
        <v/>
      </c>
      <c s="52"/>
      <c s="48" t="str">
        <f>IF(AK1157="","",IF(AK1157&gt;0,COUNT($AG$2:AG1157),""))</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IF(BC1157="","",IF(BC1157&gt;0,COUNT($AY$2:AY1157),""))</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58" spans="1:66" ht="15.75" customHeight="1">
      <c r="A1158" s="50" t="str">
        <f>IF('S.D.PASTE SHEET'!A1158="","",'S.D.PASTE SHEET'!A1158)</f>
        <v/>
      </c>
      <c s="50" t="str">
        <f>IF('S.D.PASTE SHEET'!B1158="","",'S.D.PASTE SHEET'!B1158)</f>
        <v/>
      </c>
      <c s="50" t="str">
        <f>IF('S.D.PASTE SHEET'!C1158="","",'S.D.PASTE SHEET'!C1158)</f>
        <v/>
      </c>
      <c s="51" t="str">
        <f>IF('S.D.PASTE SHEET'!D1158="","",'S.D.PASTE SHEET'!D1158)</f>
        <v/>
      </c>
      <c s="50" t="str">
        <f>IF('S.D.PASTE SHEET'!E1158="","",UPPER('S.D.PASTE SHEET'!E1158))</f>
        <v/>
      </c>
      <c s="50" t="str">
        <f>IF('S.D.PASTE SHEET'!F1158="","",'S.D.PASTE SHEET'!F1158)</f>
        <v/>
      </c>
      <c s="50" t="str">
        <f>IF('S.D.PASTE SHEET'!G1158="","",UPPER('S.D.PASTE SHEET'!G1158))</f>
        <v/>
      </c>
      <c s="50" t="str">
        <f>IF('S.D.PASTE SHEET'!H1158="","",UPPER('S.D.PASTE SHEET'!H1158))</f>
        <v/>
      </c>
      <c s="50" t="str">
        <f>IF('S.D.PASTE SHEET'!I1158="","",'S.D.PASTE SHEET'!I1158)</f>
        <v/>
      </c>
      <c s="51" t="str">
        <f>IF('S.D.PASTE SHEET'!J1158="","",'S.D.PASTE SHEET'!J1158)</f>
        <v/>
      </c>
      <c s="50" t="str">
        <f>IF('S.D.PASTE SHEET'!K1158="","",'S.D.PASTE SHEET'!K1158)</f>
        <v/>
      </c>
      <c s="50" t="str">
        <f>IF('S.D.PASTE SHEET'!L1158="","",'S.D.PASTE SHEET'!L1158)</f>
        <v/>
      </c>
      <c s="50" t="str">
        <f>IF('S.D.PASTE SHEET'!M1158="","",'S.D.PASTE SHEET'!M1158)</f>
        <v/>
      </c>
      <c s="50" t="str">
        <f>IF('S.D.PASTE SHEET'!N1158="","",'S.D.PASTE SHEET'!N1158)</f>
        <v/>
      </c>
      <c s="50" t="str">
        <f>IF('S.D.PASTE SHEET'!O1158="","",'S.D.PASTE SHEET'!O1158)</f>
        <v/>
      </c>
      <c s="50" t="str">
        <f>IF('S.D.PASTE SHEET'!P1158="","",'S.D.PASTE SHEET'!P1158)</f>
        <v/>
      </c>
      <c s="50" t="str">
        <f>IF('S.D.PASTE SHEET'!Q1158="","",'S.D.PASTE SHEET'!Q1158)</f>
        <v/>
      </c>
      <c s="50" t="str">
        <f>IF('S.D.PASTE SHEET'!R1158="","",'S.D.PASTE SHEET'!R1158)</f>
        <v/>
      </c>
      <c s="50" t="str">
        <f>IF('S.D.PASTE SHEET'!S1158="","",'S.D.PASTE SHEET'!S1158)</f>
        <v/>
      </c>
      <c s="50" t="str">
        <f>IF('S.D.PASTE SHEET'!T1158="","",'S.D.PASTE SHEET'!T1158)</f>
        <v/>
      </c>
      <c s="50" t="str">
        <f>IF('S.D.PASTE SHEET'!U1158="","",'S.D.PASTE SHEET'!U1158)</f>
        <v/>
      </c>
      <c s="50" t="str">
        <f>IF('S.D.PASTE SHEET'!V1158="","",'S.D.PASTE SHEET'!V1158)</f>
        <v/>
      </c>
      <c s="50" t="str">
        <f>IF('S.D.PASTE SHEET'!W1158="","",'S.D.PASTE SHEET'!W1158)</f>
        <v/>
      </c>
      <c s="50" t="str">
        <f>IF('S.D.PASTE SHEET'!X1158="","",'S.D.PASTE SHEET'!X1158)</f>
        <v/>
      </c>
      <c s="50" t="str">
        <f>IF('S.D.PASTE SHEET'!Y1158="","",'S.D.PASTE SHEET'!Y1158)</f>
        <v/>
      </c>
      <c s="50" t="str">
        <f>IF('S.D.PASTE SHEET'!Z1158="","",'S.D.PASTE SHEET'!Z1158)</f>
        <v/>
      </c>
      <c s="50" t="str">
        <f>IF('S.D.PASTE SHEET'!AA1158="","",'S.D.PASTE SHEET'!AA1158)</f>
        <v/>
      </c>
      <c s="50" t="str">
        <f>IF('S.D.PASTE SHEET'!AB1158="","",'S.D.PASTE SHEET'!AB1158)</f>
        <v/>
      </c>
      <c s="50" t="str">
        <f>IF('S.D.PASTE SHEET'!AC1158="","",'S.D.PASTE SHEET'!AC1158)</f>
        <v/>
      </c>
      <c s="50" t="str">
        <f>IF('S.D.PASTE SHEET'!AD1158="","",'S.D.PASTE SHEET'!AD1158)</f>
        <v/>
      </c>
      <c s="52"/>
      <c s="48" t="str">
        <f>IF(AK1158="","",IF(AK1158&gt;0,COUNT($AG$2:AG1158),""))</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IF(BC1158="","",IF(BC1158&gt;0,COUNT($AY$2:AY1158),""))</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59" spans="1:66" ht="15.75" customHeight="1">
      <c r="A1159" s="50" t="str">
        <f>IF('S.D.PASTE SHEET'!A1159="","",'S.D.PASTE SHEET'!A1159)</f>
        <v/>
      </c>
      <c s="50" t="str">
        <f>IF('S.D.PASTE SHEET'!B1159="","",'S.D.PASTE SHEET'!B1159)</f>
        <v/>
      </c>
      <c s="50" t="str">
        <f>IF('S.D.PASTE SHEET'!C1159="","",'S.D.PASTE SHEET'!C1159)</f>
        <v/>
      </c>
      <c s="51" t="str">
        <f>IF('S.D.PASTE SHEET'!D1159="","",'S.D.PASTE SHEET'!D1159)</f>
        <v/>
      </c>
      <c s="50" t="str">
        <f>IF('S.D.PASTE SHEET'!E1159="","",UPPER('S.D.PASTE SHEET'!E1159))</f>
        <v/>
      </c>
      <c s="50" t="str">
        <f>IF('S.D.PASTE SHEET'!F1159="","",'S.D.PASTE SHEET'!F1159)</f>
        <v/>
      </c>
      <c s="50" t="str">
        <f>IF('S.D.PASTE SHEET'!G1159="","",UPPER('S.D.PASTE SHEET'!G1159))</f>
        <v/>
      </c>
      <c s="50" t="str">
        <f>IF('S.D.PASTE SHEET'!H1159="","",UPPER('S.D.PASTE SHEET'!H1159))</f>
        <v/>
      </c>
      <c s="50" t="str">
        <f>IF('S.D.PASTE SHEET'!I1159="","",'S.D.PASTE SHEET'!I1159)</f>
        <v/>
      </c>
      <c s="51" t="str">
        <f>IF('S.D.PASTE SHEET'!J1159="","",'S.D.PASTE SHEET'!J1159)</f>
        <v/>
      </c>
      <c s="50" t="str">
        <f>IF('S.D.PASTE SHEET'!K1159="","",'S.D.PASTE SHEET'!K1159)</f>
        <v/>
      </c>
      <c s="50" t="str">
        <f>IF('S.D.PASTE SHEET'!L1159="","",'S.D.PASTE SHEET'!L1159)</f>
        <v/>
      </c>
      <c s="50" t="str">
        <f>IF('S.D.PASTE SHEET'!M1159="","",'S.D.PASTE SHEET'!M1159)</f>
        <v/>
      </c>
      <c s="50" t="str">
        <f>IF('S.D.PASTE SHEET'!N1159="","",'S.D.PASTE SHEET'!N1159)</f>
        <v/>
      </c>
      <c s="50" t="str">
        <f>IF('S.D.PASTE SHEET'!O1159="","",'S.D.PASTE SHEET'!O1159)</f>
        <v/>
      </c>
      <c s="50" t="str">
        <f>IF('S.D.PASTE SHEET'!P1159="","",'S.D.PASTE SHEET'!P1159)</f>
        <v/>
      </c>
      <c s="50" t="str">
        <f>IF('S.D.PASTE SHEET'!Q1159="","",'S.D.PASTE SHEET'!Q1159)</f>
        <v/>
      </c>
      <c s="50" t="str">
        <f>IF('S.D.PASTE SHEET'!R1159="","",'S.D.PASTE SHEET'!R1159)</f>
        <v/>
      </c>
      <c s="50" t="str">
        <f>IF('S.D.PASTE SHEET'!S1159="","",'S.D.PASTE SHEET'!S1159)</f>
        <v/>
      </c>
      <c s="50" t="str">
        <f>IF('S.D.PASTE SHEET'!T1159="","",'S.D.PASTE SHEET'!T1159)</f>
        <v/>
      </c>
      <c s="50" t="str">
        <f>IF('S.D.PASTE SHEET'!U1159="","",'S.D.PASTE SHEET'!U1159)</f>
        <v/>
      </c>
      <c s="50" t="str">
        <f>IF('S.D.PASTE SHEET'!V1159="","",'S.D.PASTE SHEET'!V1159)</f>
        <v/>
      </c>
      <c s="50" t="str">
        <f>IF('S.D.PASTE SHEET'!W1159="","",'S.D.PASTE SHEET'!W1159)</f>
        <v/>
      </c>
      <c s="50" t="str">
        <f>IF('S.D.PASTE SHEET'!X1159="","",'S.D.PASTE SHEET'!X1159)</f>
        <v/>
      </c>
      <c s="50" t="str">
        <f>IF('S.D.PASTE SHEET'!Y1159="","",'S.D.PASTE SHEET'!Y1159)</f>
        <v/>
      </c>
      <c s="50" t="str">
        <f>IF('S.D.PASTE SHEET'!Z1159="","",'S.D.PASTE SHEET'!Z1159)</f>
        <v/>
      </c>
      <c s="50" t="str">
        <f>IF('S.D.PASTE SHEET'!AA1159="","",'S.D.PASTE SHEET'!AA1159)</f>
        <v/>
      </c>
      <c s="50" t="str">
        <f>IF('S.D.PASTE SHEET'!AB1159="","",'S.D.PASTE SHEET'!AB1159)</f>
        <v/>
      </c>
      <c s="50" t="str">
        <f>IF('S.D.PASTE SHEET'!AC1159="","",'S.D.PASTE SHEET'!AC1159)</f>
        <v/>
      </c>
      <c s="50" t="str">
        <f>IF('S.D.PASTE SHEET'!AD1159="","",'S.D.PASTE SHEET'!AD1159)</f>
        <v/>
      </c>
      <c s="52"/>
      <c s="48" t="str">
        <f>IF(AK1159="","",IF(AK1159&gt;0,COUNT($AG$2:AG1159),""))</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IF(BC1159="","",IF(BC1159&gt;0,COUNT($AY$2:AY1159),""))</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60" spans="1:66" ht="15.75" customHeight="1">
      <c r="A1160" s="50" t="str">
        <f>IF('S.D.PASTE SHEET'!A1160="","",'S.D.PASTE SHEET'!A1160)</f>
        <v/>
      </c>
      <c s="50" t="str">
        <f>IF('S.D.PASTE SHEET'!B1160="","",'S.D.PASTE SHEET'!B1160)</f>
        <v/>
      </c>
      <c s="50" t="str">
        <f>IF('S.D.PASTE SHEET'!C1160="","",'S.D.PASTE SHEET'!C1160)</f>
        <v/>
      </c>
      <c s="51" t="str">
        <f>IF('S.D.PASTE SHEET'!D1160="","",'S.D.PASTE SHEET'!D1160)</f>
        <v/>
      </c>
      <c s="50" t="str">
        <f>IF('S.D.PASTE SHEET'!E1160="","",UPPER('S.D.PASTE SHEET'!E1160))</f>
        <v/>
      </c>
      <c s="50" t="str">
        <f>IF('S.D.PASTE SHEET'!F1160="","",'S.D.PASTE SHEET'!F1160)</f>
        <v/>
      </c>
      <c s="50" t="str">
        <f>IF('S.D.PASTE SHEET'!G1160="","",UPPER('S.D.PASTE SHEET'!G1160))</f>
        <v/>
      </c>
      <c s="50" t="str">
        <f>IF('S.D.PASTE SHEET'!H1160="","",UPPER('S.D.PASTE SHEET'!H1160))</f>
        <v/>
      </c>
      <c s="50" t="str">
        <f>IF('S.D.PASTE SHEET'!I1160="","",'S.D.PASTE SHEET'!I1160)</f>
        <v/>
      </c>
      <c s="51" t="str">
        <f>IF('S.D.PASTE SHEET'!J1160="","",'S.D.PASTE SHEET'!J1160)</f>
        <v/>
      </c>
      <c s="50" t="str">
        <f>IF('S.D.PASTE SHEET'!K1160="","",'S.D.PASTE SHEET'!K1160)</f>
        <v/>
      </c>
      <c s="50" t="str">
        <f>IF('S.D.PASTE SHEET'!L1160="","",'S.D.PASTE SHEET'!L1160)</f>
        <v/>
      </c>
      <c s="50" t="str">
        <f>IF('S.D.PASTE SHEET'!M1160="","",'S.D.PASTE SHEET'!M1160)</f>
        <v/>
      </c>
      <c s="50" t="str">
        <f>IF('S.D.PASTE SHEET'!N1160="","",'S.D.PASTE SHEET'!N1160)</f>
        <v/>
      </c>
      <c s="50" t="str">
        <f>IF('S.D.PASTE SHEET'!O1160="","",'S.D.PASTE SHEET'!O1160)</f>
        <v/>
      </c>
      <c s="50" t="str">
        <f>IF('S.D.PASTE SHEET'!P1160="","",'S.D.PASTE SHEET'!P1160)</f>
        <v/>
      </c>
      <c s="50" t="str">
        <f>IF('S.D.PASTE SHEET'!Q1160="","",'S.D.PASTE SHEET'!Q1160)</f>
        <v/>
      </c>
      <c s="50" t="str">
        <f>IF('S.D.PASTE SHEET'!R1160="","",'S.D.PASTE SHEET'!R1160)</f>
        <v/>
      </c>
      <c s="50" t="str">
        <f>IF('S.D.PASTE SHEET'!S1160="","",'S.D.PASTE SHEET'!S1160)</f>
        <v/>
      </c>
      <c s="50" t="str">
        <f>IF('S.D.PASTE SHEET'!T1160="","",'S.D.PASTE SHEET'!T1160)</f>
        <v/>
      </c>
      <c s="50" t="str">
        <f>IF('S.D.PASTE SHEET'!U1160="","",'S.D.PASTE SHEET'!U1160)</f>
        <v/>
      </c>
      <c s="50" t="str">
        <f>IF('S.D.PASTE SHEET'!V1160="","",'S.D.PASTE SHEET'!V1160)</f>
        <v/>
      </c>
      <c s="50" t="str">
        <f>IF('S.D.PASTE SHEET'!W1160="","",'S.D.PASTE SHEET'!W1160)</f>
        <v/>
      </c>
      <c s="50" t="str">
        <f>IF('S.D.PASTE SHEET'!X1160="","",'S.D.PASTE SHEET'!X1160)</f>
        <v/>
      </c>
      <c s="50" t="str">
        <f>IF('S.D.PASTE SHEET'!Y1160="","",'S.D.PASTE SHEET'!Y1160)</f>
        <v/>
      </c>
      <c s="50" t="str">
        <f>IF('S.D.PASTE SHEET'!Z1160="","",'S.D.PASTE SHEET'!Z1160)</f>
        <v/>
      </c>
      <c s="50" t="str">
        <f>IF('S.D.PASTE SHEET'!AA1160="","",'S.D.PASTE SHEET'!AA1160)</f>
        <v/>
      </c>
      <c s="50" t="str">
        <f>IF('S.D.PASTE SHEET'!AB1160="","",'S.D.PASTE SHEET'!AB1160)</f>
        <v/>
      </c>
      <c s="50" t="str">
        <f>IF('S.D.PASTE SHEET'!AC1160="","",'S.D.PASTE SHEET'!AC1160)</f>
        <v/>
      </c>
      <c s="50" t="str">
        <f>IF('S.D.PASTE SHEET'!AD1160="","",'S.D.PASTE SHEET'!AD1160)</f>
        <v/>
      </c>
      <c s="52"/>
      <c s="48" t="str">
        <f>IF(AK1160="","",IF(AK1160&gt;0,COUNT($AG$2:AG1160),""))</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IF(BC1160="","",IF(BC1160&gt;0,COUNT($AY$2:AY1160),""))</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61" spans="1:66" ht="15.75" customHeight="1">
      <c r="A1161" s="50" t="str">
        <f>IF('S.D.PASTE SHEET'!A1161="","",'S.D.PASTE SHEET'!A1161)</f>
        <v/>
      </c>
      <c s="50" t="str">
        <f>IF('S.D.PASTE SHEET'!B1161="","",'S.D.PASTE SHEET'!B1161)</f>
        <v/>
      </c>
      <c s="50" t="str">
        <f>IF('S.D.PASTE SHEET'!C1161="","",'S.D.PASTE SHEET'!C1161)</f>
        <v/>
      </c>
      <c s="51" t="str">
        <f>IF('S.D.PASTE SHEET'!D1161="","",'S.D.PASTE SHEET'!D1161)</f>
        <v/>
      </c>
      <c s="50" t="str">
        <f>IF('S.D.PASTE SHEET'!E1161="","",UPPER('S.D.PASTE SHEET'!E1161))</f>
        <v/>
      </c>
      <c s="50" t="str">
        <f>IF('S.D.PASTE SHEET'!F1161="","",'S.D.PASTE SHEET'!F1161)</f>
        <v/>
      </c>
      <c s="50" t="str">
        <f>IF('S.D.PASTE SHEET'!G1161="","",UPPER('S.D.PASTE SHEET'!G1161))</f>
        <v/>
      </c>
      <c s="50" t="str">
        <f>IF('S.D.PASTE SHEET'!H1161="","",UPPER('S.D.PASTE SHEET'!H1161))</f>
        <v/>
      </c>
      <c s="50" t="str">
        <f>IF('S.D.PASTE SHEET'!I1161="","",'S.D.PASTE SHEET'!I1161)</f>
        <v/>
      </c>
      <c s="51" t="str">
        <f>IF('S.D.PASTE SHEET'!J1161="","",'S.D.PASTE SHEET'!J1161)</f>
        <v/>
      </c>
      <c s="50" t="str">
        <f>IF('S.D.PASTE SHEET'!K1161="","",'S.D.PASTE SHEET'!K1161)</f>
        <v/>
      </c>
      <c s="50" t="str">
        <f>IF('S.D.PASTE SHEET'!L1161="","",'S.D.PASTE SHEET'!L1161)</f>
        <v/>
      </c>
      <c s="50" t="str">
        <f>IF('S.D.PASTE SHEET'!M1161="","",'S.D.PASTE SHEET'!M1161)</f>
        <v/>
      </c>
      <c s="50" t="str">
        <f>IF('S.D.PASTE SHEET'!N1161="","",'S.D.PASTE SHEET'!N1161)</f>
        <v/>
      </c>
      <c s="50" t="str">
        <f>IF('S.D.PASTE SHEET'!O1161="","",'S.D.PASTE SHEET'!O1161)</f>
        <v/>
      </c>
      <c s="50" t="str">
        <f>IF('S.D.PASTE SHEET'!P1161="","",'S.D.PASTE SHEET'!P1161)</f>
        <v/>
      </c>
      <c s="50" t="str">
        <f>IF('S.D.PASTE SHEET'!Q1161="","",'S.D.PASTE SHEET'!Q1161)</f>
        <v/>
      </c>
      <c s="50" t="str">
        <f>IF('S.D.PASTE SHEET'!R1161="","",'S.D.PASTE SHEET'!R1161)</f>
        <v/>
      </c>
      <c s="50" t="str">
        <f>IF('S.D.PASTE SHEET'!S1161="","",'S.D.PASTE SHEET'!S1161)</f>
        <v/>
      </c>
      <c s="50" t="str">
        <f>IF('S.D.PASTE SHEET'!T1161="","",'S.D.PASTE SHEET'!T1161)</f>
        <v/>
      </c>
      <c s="50" t="str">
        <f>IF('S.D.PASTE SHEET'!U1161="","",'S.D.PASTE SHEET'!U1161)</f>
        <v/>
      </c>
      <c s="50" t="str">
        <f>IF('S.D.PASTE SHEET'!V1161="","",'S.D.PASTE SHEET'!V1161)</f>
        <v/>
      </c>
      <c s="50" t="str">
        <f>IF('S.D.PASTE SHEET'!W1161="","",'S.D.PASTE SHEET'!W1161)</f>
        <v/>
      </c>
      <c s="50" t="str">
        <f>IF('S.D.PASTE SHEET'!X1161="","",'S.D.PASTE SHEET'!X1161)</f>
        <v/>
      </c>
      <c s="50" t="str">
        <f>IF('S.D.PASTE SHEET'!Y1161="","",'S.D.PASTE SHEET'!Y1161)</f>
        <v/>
      </c>
      <c s="50" t="str">
        <f>IF('S.D.PASTE SHEET'!Z1161="","",'S.D.PASTE SHEET'!Z1161)</f>
        <v/>
      </c>
      <c s="50" t="str">
        <f>IF('S.D.PASTE SHEET'!AA1161="","",'S.D.PASTE SHEET'!AA1161)</f>
        <v/>
      </c>
      <c s="50" t="str">
        <f>IF('S.D.PASTE SHEET'!AB1161="","",'S.D.PASTE SHEET'!AB1161)</f>
        <v/>
      </c>
      <c s="50" t="str">
        <f>IF('S.D.PASTE SHEET'!AC1161="","",'S.D.PASTE SHEET'!AC1161)</f>
        <v/>
      </c>
      <c s="50" t="str">
        <f>IF('S.D.PASTE SHEET'!AD1161="","",'S.D.PASTE SHEET'!AD1161)</f>
        <v/>
      </c>
      <c s="52"/>
      <c s="48" t="str">
        <f>IF(AK1161="","",IF(AK1161&gt;0,COUNT($AG$2:AG1161),""))</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IF(BC1161="","",IF(BC1161&gt;0,COUNT($AY$2:AY1161),""))</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62" spans="1:66" ht="15.75" customHeight="1">
      <c r="A1162" s="50" t="str">
        <f>IF('S.D.PASTE SHEET'!A1162="","",'S.D.PASTE SHEET'!A1162)</f>
        <v/>
      </c>
      <c s="50" t="str">
        <f>IF('S.D.PASTE SHEET'!B1162="","",'S.D.PASTE SHEET'!B1162)</f>
        <v/>
      </c>
      <c s="50" t="str">
        <f>IF('S.D.PASTE SHEET'!C1162="","",'S.D.PASTE SHEET'!C1162)</f>
        <v/>
      </c>
      <c s="51" t="str">
        <f>IF('S.D.PASTE SHEET'!D1162="","",'S.D.PASTE SHEET'!D1162)</f>
        <v/>
      </c>
      <c s="50" t="str">
        <f>IF('S.D.PASTE SHEET'!E1162="","",UPPER('S.D.PASTE SHEET'!E1162))</f>
        <v/>
      </c>
      <c s="50" t="str">
        <f>IF('S.D.PASTE SHEET'!F1162="","",'S.D.PASTE SHEET'!F1162)</f>
        <v/>
      </c>
      <c s="50" t="str">
        <f>IF('S.D.PASTE SHEET'!G1162="","",UPPER('S.D.PASTE SHEET'!G1162))</f>
        <v/>
      </c>
      <c s="50" t="str">
        <f>IF('S.D.PASTE SHEET'!H1162="","",UPPER('S.D.PASTE SHEET'!H1162))</f>
        <v/>
      </c>
      <c s="50" t="str">
        <f>IF('S.D.PASTE SHEET'!I1162="","",'S.D.PASTE SHEET'!I1162)</f>
        <v/>
      </c>
      <c s="51" t="str">
        <f>IF('S.D.PASTE SHEET'!J1162="","",'S.D.PASTE SHEET'!J1162)</f>
        <v/>
      </c>
      <c s="50" t="str">
        <f>IF('S.D.PASTE SHEET'!K1162="","",'S.D.PASTE SHEET'!K1162)</f>
        <v/>
      </c>
      <c s="50" t="str">
        <f>IF('S.D.PASTE SHEET'!L1162="","",'S.D.PASTE SHEET'!L1162)</f>
        <v/>
      </c>
      <c s="50" t="str">
        <f>IF('S.D.PASTE SHEET'!M1162="","",'S.D.PASTE SHEET'!M1162)</f>
        <v/>
      </c>
      <c s="50" t="str">
        <f>IF('S.D.PASTE SHEET'!N1162="","",'S.D.PASTE SHEET'!N1162)</f>
        <v/>
      </c>
      <c s="50" t="str">
        <f>IF('S.D.PASTE SHEET'!O1162="","",'S.D.PASTE SHEET'!O1162)</f>
        <v/>
      </c>
      <c s="50" t="str">
        <f>IF('S.D.PASTE SHEET'!P1162="","",'S.D.PASTE SHEET'!P1162)</f>
        <v/>
      </c>
      <c s="50" t="str">
        <f>IF('S.D.PASTE SHEET'!Q1162="","",'S.D.PASTE SHEET'!Q1162)</f>
        <v/>
      </c>
      <c s="50" t="str">
        <f>IF('S.D.PASTE SHEET'!R1162="","",'S.D.PASTE SHEET'!R1162)</f>
        <v/>
      </c>
      <c s="50" t="str">
        <f>IF('S.D.PASTE SHEET'!S1162="","",'S.D.PASTE SHEET'!S1162)</f>
        <v/>
      </c>
      <c s="50" t="str">
        <f>IF('S.D.PASTE SHEET'!T1162="","",'S.D.PASTE SHEET'!T1162)</f>
        <v/>
      </c>
      <c s="50" t="str">
        <f>IF('S.D.PASTE SHEET'!U1162="","",'S.D.PASTE SHEET'!U1162)</f>
        <v/>
      </c>
      <c s="50" t="str">
        <f>IF('S.D.PASTE SHEET'!V1162="","",'S.D.PASTE SHEET'!V1162)</f>
        <v/>
      </c>
      <c s="50" t="str">
        <f>IF('S.D.PASTE SHEET'!W1162="","",'S.D.PASTE SHEET'!W1162)</f>
        <v/>
      </c>
      <c s="50" t="str">
        <f>IF('S.D.PASTE SHEET'!X1162="","",'S.D.PASTE SHEET'!X1162)</f>
        <v/>
      </c>
      <c s="50" t="str">
        <f>IF('S.D.PASTE SHEET'!Y1162="","",'S.D.PASTE SHEET'!Y1162)</f>
        <v/>
      </c>
      <c s="50" t="str">
        <f>IF('S.D.PASTE SHEET'!Z1162="","",'S.D.PASTE SHEET'!Z1162)</f>
        <v/>
      </c>
      <c s="50" t="str">
        <f>IF('S.D.PASTE SHEET'!AA1162="","",'S.D.PASTE SHEET'!AA1162)</f>
        <v/>
      </c>
      <c s="50" t="str">
        <f>IF('S.D.PASTE SHEET'!AB1162="","",'S.D.PASTE SHEET'!AB1162)</f>
        <v/>
      </c>
      <c s="50" t="str">
        <f>IF('S.D.PASTE SHEET'!AC1162="","",'S.D.PASTE SHEET'!AC1162)</f>
        <v/>
      </c>
      <c s="50" t="str">
        <f>IF('S.D.PASTE SHEET'!AD1162="","",'S.D.PASTE SHEET'!AD1162)</f>
        <v/>
      </c>
      <c s="52"/>
      <c s="48" t="str">
        <f>IF(AK1162="","",IF(AK1162&gt;0,COUNT($AG$2:AG1162),""))</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IF(BC1162="","",IF(BC1162&gt;0,COUNT($AY$2:AY1162),""))</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63" spans="1:66" ht="15.75" customHeight="1">
      <c r="A1163" s="50" t="str">
        <f>IF('S.D.PASTE SHEET'!A1163="","",'S.D.PASTE SHEET'!A1163)</f>
        <v/>
      </c>
      <c s="50" t="str">
        <f>IF('S.D.PASTE SHEET'!B1163="","",'S.D.PASTE SHEET'!B1163)</f>
        <v/>
      </c>
      <c s="50" t="str">
        <f>IF('S.D.PASTE SHEET'!C1163="","",'S.D.PASTE SHEET'!C1163)</f>
        <v/>
      </c>
      <c s="51" t="str">
        <f>IF('S.D.PASTE SHEET'!D1163="","",'S.D.PASTE SHEET'!D1163)</f>
        <v/>
      </c>
      <c s="50" t="str">
        <f>IF('S.D.PASTE SHEET'!E1163="","",UPPER('S.D.PASTE SHEET'!E1163))</f>
        <v/>
      </c>
      <c s="50" t="str">
        <f>IF('S.D.PASTE SHEET'!F1163="","",'S.D.PASTE SHEET'!F1163)</f>
        <v/>
      </c>
      <c s="50" t="str">
        <f>IF('S.D.PASTE SHEET'!G1163="","",UPPER('S.D.PASTE SHEET'!G1163))</f>
        <v/>
      </c>
      <c s="50" t="str">
        <f>IF('S.D.PASTE SHEET'!H1163="","",UPPER('S.D.PASTE SHEET'!H1163))</f>
        <v/>
      </c>
      <c s="50" t="str">
        <f>IF('S.D.PASTE SHEET'!I1163="","",'S.D.PASTE SHEET'!I1163)</f>
        <v/>
      </c>
      <c s="51" t="str">
        <f>IF('S.D.PASTE SHEET'!J1163="","",'S.D.PASTE SHEET'!J1163)</f>
        <v/>
      </c>
      <c s="50" t="str">
        <f>IF('S.D.PASTE SHEET'!K1163="","",'S.D.PASTE SHEET'!K1163)</f>
        <v/>
      </c>
      <c s="50" t="str">
        <f>IF('S.D.PASTE SHEET'!L1163="","",'S.D.PASTE SHEET'!L1163)</f>
        <v/>
      </c>
      <c s="50" t="str">
        <f>IF('S.D.PASTE SHEET'!M1163="","",'S.D.PASTE SHEET'!M1163)</f>
        <v/>
      </c>
      <c s="50" t="str">
        <f>IF('S.D.PASTE SHEET'!N1163="","",'S.D.PASTE SHEET'!N1163)</f>
        <v/>
      </c>
      <c s="50" t="str">
        <f>IF('S.D.PASTE SHEET'!O1163="","",'S.D.PASTE SHEET'!O1163)</f>
        <v/>
      </c>
      <c s="50" t="str">
        <f>IF('S.D.PASTE SHEET'!P1163="","",'S.D.PASTE SHEET'!P1163)</f>
        <v/>
      </c>
      <c s="50" t="str">
        <f>IF('S.D.PASTE SHEET'!Q1163="","",'S.D.PASTE SHEET'!Q1163)</f>
        <v/>
      </c>
      <c s="50" t="str">
        <f>IF('S.D.PASTE SHEET'!R1163="","",'S.D.PASTE SHEET'!R1163)</f>
        <v/>
      </c>
      <c s="50" t="str">
        <f>IF('S.D.PASTE SHEET'!S1163="","",'S.D.PASTE SHEET'!S1163)</f>
        <v/>
      </c>
      <c s="50" t="str">
        <f>IF('S.D.PASTE SHEET'!T1163="","",'S.D.PASTE SHEET'!T1163)</f>
        <v/>
      </c>
      <c s="50" t="str">
        <f>IF('S.D.PASTE SHEET'!U1163="","",'S.D.PASTE SHEET'!U1163)</f>
        <v/>
      </c>
      <c s="50" t="str">
        <f>IF('S.D.PASTE SHEET'!V1163="","",'S.D.PASTE SHEET'!V1163)</f>
        <v/>
      </c>
      <c s="50" t="str">
        <f>IF('S.D.PASTE SHEET'!W1163="","",'S.D.PASTE SHEET'!W1163)</f>
        <v/>
      </c>
      <c s="50" t="str">
        <f>IF('S.D.PASTE SHEET'!X1163="","",'S.D.PASTE SHEET'!X1163)</f>
        <v/>
      </c>
      <c s="50" t="str">
        <f>IF('S.D.PASTE SHEET'!Y1163="","",'S.D.PASTE SHEET'!Y1163)</f>
        <v/>
      </c>
      <c s="50" t="str">
        <f>IF('S.D.PASTE SHEET'!Z1163="","",'S.D.PASTE SHEET'!Z1163)</f>
        <v/>
      </c>
      <c s="50" t="str">
        <f>IF('S.D.PASTE SHEET'!AA1163="","",'S.D.PASTE SHEET'!AA1163)</f>
        <v/>
      </c>
      <c s="50" t="str">
        <f>IF('S.D.PASTE SHEET'!AB1163="","",'S.D.PASTE SHEET'!AB1163)</f>
        <v/>
      </c>
      <c s="50" t="str">
        <f>IF('S.D.PASTE SHEET'!AC1163="","",'S.D.PASTE SHEET'!AC1163)</f>
        <v/>
      </c>
      <c s="50" t="str">
        <f>IF('S.D.PASTE SHEET'!AD1163="","",'S.D.PASTE SHEET'!AD1163)</f>
        <v/>
      </c>
      <c s="52"/>
      <c s="48" t="str">
        <f>IF(AK1163="","",IF(AK1163&gt;0,COUNT($AG$2:AG1163),""))</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IF(BC1163="","",IF(BC1163&gt;0,COUNT($AY$2:AY1163),""))</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64" spans="1:66" ht="15.75" customHeight="1">
      <c r="A1164" s="50" t="str">
        <f>IF('S.D.PASTE SHEET'!A1164="","",'S.D.PASTE SHEET'!A1164)</f>
        <v/>
      </c>
      <c s="50" t="str">
        <f>IF('S.D.PASTE SHEET'!B1164="","",'S.D.PASTE SHEET'!B1164)</f>
        <v/>
      </c>
      <c s="50" t="str">
        <f>IF('S.D.PASTE SHEET'!C1164="","",'S.D.PASTE SHEET'!C1164)</f>
        <v/>
      </c>
      <c s="51" t="str">
        <f>IF('S.D.PASTE SHEET'!D1164="","",'S.D.PASTE SHEET'!D1164)</f>
        <v/>
      </c>
      <c s="50" t="str">
        <f>IF('S.D.PASTE SHEET'!E1164="","",UPPER('S.D.PASTE SHEET'!E1164))</f>
        <v/>
      </c>
      <c s="50" t="str">
        <f>IF('S.D.PASTE SHEET'!F1164="","",'S.D.PASTE SHEET'!F1164)</f>
        <v/>
      </c>
      <c s="50" t="str">
        <f>IF('S.D.PASTE SHEET'!G1164="","",UPPER('S.D.PASTE SHEET'!G1164))</f>
        <v/>
      </c>
      <c s="50" t="str">
        <f>IF('S.D.PASTE SHEET'!H1164="","",UPPER('S.D.PASTE SHEET'!H1164))</f>
        <v/>
      </c>
      <c s="50" t="str">
        <f>IF('S.D.PASTE SHEET'!I1164="","",'S.D.PASTE SHEET'!I1164)</f>
        <v/>
      </c>
      <c s="51" t="str">
        <f>IF('S.D.PASTE SHEET'!J1164="","",'S.D.PASTE SHEET'!J1164)</f>
        <v/>
      </c>
      <c s="50" t="str">
        <f>IF('S.D.PASTE SHEET'!K1164="","",'S.D.PASTE SHEET'!K1164)</f>
        <v/>
      </c>
      <c s="50" t="str">
        <f>IF('S.D.PASTE SHEET'!L1164="","",'S.D.PASTE SHEET'!L1164)</f>
        <v/>
      </c>
      <c s="50" t="str">
        <f>IF('S.D.PASTE SHEET'!M1164="","",'S.D.PASTE SHEET'!M1164)</f>
        <v/>
      </c>
      <c s="50" t="str">
        <f>IF('S.D.PASTE SHEET'!N1164="","",'S.D.PASTE SHEET'!N1164)</f>
        <v/>
      </c>
      <c s="50" t="str">
        <f>IF('S.D.PASTE SHEET'!O1164="","",'S.D.PASTE SHEET'!O1164)</f>
        <v/>
      </c>
      <c s="50" t="str">
        <f>IF('S.D.PASTE SHEET'!P1164="","",'S.D.PASTE SHEET'!P1164)</f>
        <v/>
      </c>
      <c s="50" t="str">
        <f>IF('S.D.PASTE SHEET'!Q1164="","",'S.D.PASTE SHEET'!Q1164)</f>
        <v/>
      </c>
      <c s="50" t="str">
        <f>IF('S.D.PASTE SHEET'!R1164="","",'S.D.PASTE SHEET'!R1164)</f>
        <v/>
      </c>
      <c s="50" t="str">
        <f>IF('S.D.PASTE SHEET'!S1164="","",'S.D.PASTE SHEET'!S1164)</f>
        <v/>
      </c>
      <c s="50" t="str">
        <f>IF('S.D.PASTE SHEET'!T1164="","",'S.D.PASTE SHEET'!T1164)</f>
        <v/>
      </c>
      <c s="50" t="str">
        <f>IF('S.D.PASTE SHEET'!U1164="","",'S.D.PASTE SHEET'!U1164)</f>
        <v/>
      </c>
      <c s="50" t="str">
        <f>IF('S.D.PASTE SHEET'!V1164="","",'S.D.PASTE SHEET'!V1164)</f>
        <v/>
      </c>
      <c s="50" t="str">
        <f>IF('S.D.PASTE SHEET'!W1164="","",'S.D.PASTE SHEET'!W1164)</f>
        <v/>
      </c>
      <c s="50" t="str">
        <f>IF('S.D.PASTE SHEET'!X1164="","",'S.D.PASTE SHEET'!X1164)</f>
        <v/>
      </c>
      <c s="50" t="str">
        <f>IF('S.D.PASTE SHEET'!Y1164="","",'S.D.PASTE SHEET'!Y1164)</f>
        <v/>
      </c>
      <c s="50" t="str">
        <f>IF('S.D.PASTE SHEET'!Z1164="","",'S.D.PASTE SHEET'!Z1164)</f>
        <v/>
      </c>
      <c s="50" t="str">
        <f>IF('S.D.PASTE SHEET'!AA1164="","",'S.D.PASTE SHEET'!AA1164)</f>
        <v/>
      </c>
      <c s="50" t="str">
        <f>IF('S.D.PASTE SHEET'!AB1164="","",'S.D.PASTE SHEET'!AB1164)</f>
        <v/>
      </c>
      <c s="50" t="str">
        <f>IF('S.D.PASTE SHEET'!AC1164="","",'S.D.PASTE SHEET'!AC1164)</f>
        <v/>
      </c>
      <c s="50" t="str">
        <f>IF('S.D.PASTE SHEET'!AD1164="","",'S.D.PASTE SHEET'!AD1164)</f>
        <v/>
      </c>
      <c s="52"/>
      <c s="48" t="str">
        <f>IF(AK1164="","",IF(AK1164&gt;0,COUNT($AG$2:AG1164),""))</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IF(BC1164="","",IF(BC1164&gt;0,COUNT($AY$2:AY1164),""))</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65" spans="1:66" ht="15.75" customHeight="1">
      <c r="A1165" s="50" t="str">
        <f>IF('S.D.PASTE SHEET'!A1165="","",'S.D.PASTE SHEET'!A1165)</f>
        <v/>
      </c>
      <c s="50" t="str">
        <f>IF('S.D.PASTE SHEET'!B1165="","",'S.D.PASTE SHEET'!B1165)</f>
        <v/>
      </c>
      <c s="50" t="str">
        <f>IF('S.D.PASTE SHEET'!C1165="","",'S.D.PASTE SHEET'!C1165)</f>
        <v/>
      </c>
      <c s="51" t="str">
        <f>IF('S.D.PASTE SHEET'!D1165="","",'S.D.PASTE SHEET'!D1165)</f>
        <v/>
      </c>
      <c s="50" t="str">
        <f>IF('S.D.PASTE SHEET'!E1165="","",UPPER('S.D.PASTE SHEET'!E1165))</f>
        <v/>
      </c>
      <c s="50" t="str">
        <f>IF('S.D.PASTE SHEET'!F1165="","",'S.D.PASTE SHEET'!F1165)</f>
        <v/>
      </c>
      <c s="50" t="str">
        <f>IF('S.D.PASTE SHEET'!G1165="","",UPPER('S.D.PASTE SHEET'!G1165))</f>
        <v/>
      </c>
      <c s="50" t="str">
        <f>IF('S.D.PASTE SHEET'!H1165="","",UPPER('S.D.PASTE SHEET'!H1165))</f>
        <v/>
      </c>
      <c s="50" t="str">
        <f>IF('S.D.PASTE SHEET'!I1165="","",'S.D.PASTE SHEET'!I1165)</f>
        <v/>
      </c>
      <c s="51" t="str">
        <f>IF('S.D.PASTE SHEET'!J1165="","",'S.D.PASTE SHEET'!J1165)</f>
        <v/>
      </c>
      <c s="50" t="str">
        <f>IF('S.D.PASTE SHEET'!K1165="","",'S.D.PASTE SHEET'!K1165)</f>
        <v/>
      </c>
      <c s="50" t="str">
        <f>IF('S.D.PASTE SHEET'!L1165="","",'S.D.PASTE SHEET'!L1165)</f>
        <v/>
      </c>
      <c s="50" t="str">
        <f>IF('S.D.PASTE SHEET'!M1165="","",'S.D.PASTE SHEET'!M1165)</f>
        <v/>
      </c>
      <c s="50" t="str">
        <f>IF('S.D.PASTE SHEET'!N1165="","",'S.D.PASTE SHEET'!N1165)</f>
        <v/>
      </c>
      <c s="50" t="str">
        <f>IF('S.D.PASTE SHEET'!O1165="","",'S.D.PASTE SHEET'!O1165)</f>
        <v/>
      </c>
      <c s="50" t="str">
        <f>IF('S.D.PASTE SHEET'!P1165="","",'S.D.PASTE SHEET'!P1165)</f>
        <v/>
      </c>
      <c s="50" t="str">
        <f>IF('S.D.PASTE SHEET'!Q1165="","",'S.D.PASTE SHEET'!Q1165)</f>
        <v/>
      </c>
      <c s="50" t="str">
        <f>IF('S.D.PASTE SHEET'!R1165="","",'S.D.PASTE SHEET'!R1165)</f>
        <v/>
      </c>
      <c s="50" t="str">
        <f>IF('S.D.PASTE SHEET'!S1165="","",'S.D.PASTE SHEET'!S1165)</f>
        <v/>
      </c>
      <c s="50" t="str">
        <f>IF('S.D.PASTE SHEET'!T1165="","",'S.D.PASTE SHEET'!T1165)</f>
        <v/>
      </c>
      <c s="50" t="str">
        <f>IF('S.D.PASTE SHEET'!U1165="","",'S.D.PASTE SHEET'!U1165)</f>
        <v/>
      </c>
      <c s="50" t="str">
        <f>IF('S.D.PASTE SHEET'!V1165="","",'S.D.PASTE SHEET'!V1165)</f>
        <v/>
      </c>
      <c s="50" t="str">
        <f>IF('S.D.PASTE SHEET'!W1165="","",'S.D.PASTE SHEET'!W1165)</f>
        <v/>
      </c>
      <c s="50" t="str">
        <f>IF('S.D.PASTE SHEET'!X1165="","",'S.D.PASTE SHEET'!X1165)</f>
        <v/>
      </c>
      <c s="50" t="str">
        <f>IF('S.D.PASTE SHEET'!Y1165="","",'S.D.PASTE SHEET'!Y1165)</f>
        <v/>
      </c>
      <c s="50" t="str">
        <f>IF('S.D.PASTE SHEET'!Z1165="","",'S.D.PASTE SHEET'!Z1165)</f>
        <v/>
      </c>
      <c s="50" t="str">
        <f>IF('S.D.PASTE SHEET'!AA1165="","",'S.D.PASTE SHEET'!AA1165)</f>
        <v/>
      </c>
      <c s="50" t="str">
        <f>IF('S.D.PASTE SHEET'!AB1165="","",'S.D.PASTE SHEET'!AB1165)</f>
        <v/>
      </c>
      <c s="50" t="str">
        <f>IF('S.D.PASTE SHEET'!AC1165="","",'S.D.PASTE SHEET'!AC1165)</f>
        <v/>
      </c>
      <c s="50" t="str">
        <f>IF('S.D.PASTE SHEET'!AD1165="","",'S.D.PASTE SHEET'!AD1165)</f>
        <v/>
      </c>
      <c s="52"/>
      <c s="48" t="str">
        <f>IF(AK1165="","",IF(AK1165&gt;0,COUNT($AG$2:AG1165),""))</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IF(BC1165="","",IF(BC1165&gt;0,COUNT($AY$2:AY1165),""))</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66" spans="1:66" ht="15.75" customHeight="1">
      <c r="A1166" s="50" t="str">
        <f>IF('S.D.PASTE SHEET'!A1166="","",'S.D.PASTE SHEET'!A1166)</f>
        <v/>
      </c>
      <c s="50" t="str">
        <f>IF('S.D.PASTE SHEET'!B1166="","",'S.D.PASTE SHEET'!B1166)</f>
        <v/>
      </c>
      <c s="50" t="str">
        <f>IF('S.D.PASTE SHEET'!C1166="","",'S.D.PASTE SHEET'!C1166)</f>
        <v/>
      </c>
      <c s="51" t="str">
        <f>IF('S.D.PASTE SHEET'!D1166="","",'S.D.PASTE SHEET'!D1166)</f>
        <v/>
      </c>
      <c s="50" t="str">
        <f>IF('S.D.PASTE SHEET'!E1166="","",UPPER('S.D.PASTE SHEET'!E1166))</f>
        <v/>
      </c>
      <c s="50" t="str">
        <f>IF('S.D.PASTE SHEET'!F1166="","",'S.D.PASTE SHEET'!F1166)</f>
        <v/>
      </c>
      <c s="50" t="str">
        <f>IF('S.D.PASTE SHEET'!G1166="","",UPPER('S.D.PASTE SHEET'!G1166))</f>
        <v/>
      </c>
      <c s="50" t="str">
        <f>IF('S.D.PASTE SHEET'!H1166="","",UPPER('S.D.PASTE SHEET'!H1166))</f>
        <v/>
      </c>
      <c s="50" t="str">
        <f>IF('S.D.PASTE SHEET'!I1166="","",'S.D.PASTE SHEET'!I1166)</f>
        <v/>
      </c>
      <c s="51" t="str">
        <f>IF('S.D.PASTE SHEET'!J1166="","",'S.D.PASTE SHEET'!J1166)</f>
        <v/>
      </c>
      <c s="50" t="str">
        <f>IF('S.D.PASTE SHEET'!K1166="","",'S.D.PASTE SHEET'!K1166)</f>
        <v/>
      </c>
      <c s="50" t="str">
        <f>IF('S.D.PASTE SHEET'!L1166="","",'S.D.PASTE SHEET'!L1166)</f>
        <v/>
      </c>
      <c s="50" t="str">
        <f>IF('S.D.PASTE SHEET'!M1166="","",'S.D.PASTE SHEET'!M1166)</f>
        <v/>
      </c>
      <c s="50" t="str">
        <f>IF('S.D.PASTE SHEET'!N1166="","",'S.D.PASTE SHEET'!N1166)</f>
        <v/>
      </c>
      <c s="50" t="str">
        <f>IF('S.D.PASTE SHEET'!O1166="","",'S.D.PASTE SHEET'!O1166)</f>
        <v/>
      </c>
      <c s="50" t="str">
        <f>IF('S.D.PASTE SHEET'!P1166="","",'S.D.PASTE SHEET'!P1166)</f>
        <v/>
      </c>
      <c s="50" t="str">
        <f>IF('S.D.PASTE SHEET'!Q1166="","",'S.D.PASTE SHEET'!Q1166)</f>
        <v/>
      </c>
      <c s="50" t="str">
        <f>IF('S.D.PASTE SHEET'!R1166="","",'S.D.PASTE SHEET'!R1166)</f>
        <v/>
      </c>
      <c s="50" t="str">
        <f>IF('S.D.PASTE SHEET'!S1166="","",'S.D.PASTE SHEET'!S1166)</f>
        <v/>
      </c>
      <c s="50" t="str">
        <f>IF('S.D.PASTE SHEET'!T1166="","",'S.D.PASTE SHEET'!T1166)</f>
        <v/>
      </c>
      <c s="50" t="str">
        <f>IF('S.D.PASTE SHEET'!U1166="","",'S.D.PASTE SHEET'!U1166)</f>
        <v/>
      </c>
      <c s="50" t="str">
        <f>IF('S.D.PASTE SHEET'!V1166="","",'S.D.PASTE SHEET'!V1166)</f>
        <v/>
      </c>
      <c s="50" t="str">
        <f>IF('S.D.PASTE SHEET'!W1166="","",'S.D.PASTE SHEET'!W1166)</f>
        <v/>
      </c>
      <c s="50" t="str">
        <f>IF('S.D.PASTE SHEET'!X1166="","",'S.D.PASTE SHEET'!X1166)</f>
        <v/>
      </c>
      <c s="50" t="str">
        <f>IF('S.D.PASTE SHEET'!Y1166="","",'S.D.PASTE SHEET'!Y1166)</f>
        <v/>
      </c>
      <c s="50" t="str">
        <f>IF('S.D.PASTE SHEET'!Z1166="","",'S.D.PASTE SHEET'!Z1166)</f>
        <v/>
      </c>
      <c s="50" t="str">
        <f>IF('S.D.PASTE SHEET'!AA1166="","",'S.D.PASTE SHEET'!AA1166)</f>
        <v/>
      </c>
      <c s="50" t="str">
        <f>IF('S.D.PASTE SHEET'!AB1166="","",'S.D.PASTE SHEET'!AB1166)</f>
        <v/>
      </c>
      <c s="50" t="str">
        <f>IF('S.D.PASTE SHEET'!AC1166="","",'S.D.PASTE SHEET'!AC1166)</f>
        <v/>
      </c>
      <c s="50" t="str">
        <f>IF('S.D.PASTE SHEET'!AD1166="","",'S.D.PASTE SHEET'!AD1166)</f>
        <v/>
      </c>
      <c s="52"/>
      <c s="48" t="str">
        <f>IF(AK1166="","",IF(AK1166&gt;0,COUNT($AG$2:AG1166),""))</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IF(BC1166="","",IF(BC1166&gt;0,COUNT($AY$2:AY1166),""))</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67" spans="1:66" ht="15.75" customHeight="1">
      <c r="A1167" s="50" t="str">
        <f>IF('S.D.PASTE SHEET'!A1167="","",'S.D.PASTE SHEET'!A1167)</f>
        <v/>
      </c>
      <c s="50" t="str">
        <f>IF('S.D.PASTE SHEET'!B1167="","",'S.D.PASTE SHEET'!B1167)</f>
        <v/>
      </c>
      <c s="50" t="str">
        <f>IF('S.D.PASTE SHEET'!C1167="","",'S.D.PASTE SHEET'!C1167)</f>
        <v/>
      </c>
      <c s="51" t="str">
        <f>IF('S.D.PASTE SHEET'!D1167="","",'S.D.PASTE SHEET'!D1167)</f>
        <v/>
      </c>
      <c s="50" t="str">
        <f>IF('S.D.PASTE SHEET'!E1167="","",UPPER('S.D.PASTE SHEET'!E1167))</f>
        <v/>
      </c>
      <c s="50" t="str">
        <f>IF('S.D.PASTE SHEET'!F1167="","",'S.D.PASTE SHEET'!F1167)</f>
        <v/>
      </c>
      <c s="50" t="str">
        <f>IF('S.D.PASTE SHEET'!G1167="","",UPPER('S.D.PASTE SHEET'!G1167))</f>
        <v/>
      </c>
      <c s="50" t="str">
        <f>IF('S.D.PASTE SHEET'!H1167="","",UPPER('S.D.PASTE SHEET'!H1167))</f>
        <v/>
      </c>
      <c s="50" t="str">
        <f>IF('S.D.PASTE SHEET'!I1167="","",'S.D.PASTE SHEET'!I1167)</f>
        <v/>
      </c>
      <c s="51" t="str">
        <f>IF('S.D.PASTE SHEET'!J1167="","",'S.D.PASTE SHEET'!J1167)</f>
        <v/>
      </c>
      <c s="50" t="str">
        <f>IF('S.D.PASTE SHEET'!K1167="","",'S.D.PASTE SHEET'!K1167)</f>
        <v/>
      </c>
      <c s="50" t="str">
        <f>IF('S.D.PASTE SHEET'!L1167="","",'S.D.PASTE SHEET'!L1167)</f>
        <v/>
      </c>
      <c s="50" t="str">
        <f>IF('S.D.PASTE SHEET'!M1167="","",'S.D.PASTE SHEET'!M1167)</f>
        <v/>
      </c>
      <c s="50" t="str">
        <f>IF('S.D.PASTE SHEET'!N1167="","",'S.D.PASTE SHEET'!N1167)</f>
        <v/>
      </c>
      <c s="50" t="str">
        <f>IF('S.D.PASTE SHEET'!O1167="","",'S.D.PASTE SHEET'!O1167)</f>
        <v/>
      </c>
      <c s="50" t="str">
        <f>IF('S.D.PASTE SHEET'!P1167="","",'S.D.PASTE SHEET'!P1167)</f>
        <v/>
      </c>
      <c s="50" t="str">
        <f>IF('S.D.PASTE SHEET'!Q1167="","",'S.D.PASTE SHEET'!Q1167)</f>
        <v/>
      </c>
      <c s="50" t="str">
        <f>IF('S.D.PASTE SHEET'!R1167="","",'S.D.PASTE SHEET'!R1167)</f>
        <v/>
      </c>
      <c s="50" t="str">
        <f>IF('S.D.PASTE SHEET'!S1167="","",'S.D.PASTE SHEET'!S1167)</f>
        <v/>
      </c>
      <c s="50" t="str">
        <f>IF('S.D.PASTE SHEET'!T1167="","",'S.D.PASTE SHEET'!T1167)</f>
        <v/>
      </c>
      <c s="50" t="str">
        <f>IF('S.D.PASTE SHEET'!U1167="","",'S.D.PASTE SHEET'!U1167)</f>
        <v/>
      </c>
      <c s="50" t="str">
        <f>IF('S.D.PASTE SHEET'!V1167="","",'S.D.PASTE SHEET'!V1167)</f>
        <v/>
      </c>
      <c s="50" t="str">
        <f>IF('S.D.PASTE SHEET'!W1167="","",'S.D.PASTE SHEET'!W1167)</f>
        <v/>
      </c>
      <c s="50" t="str">
        <f>IF('S.D.PASTE SHEET'!X1167="","",'S.D.PASTE SHEET'!X1167)</f>
        <v/>
      </c>
      <c s="50" t="str">
        <f>IF('S.D.PASTE SHEET'!Y1167="","",'S.D.PASTE SHEET'!Y1167)</f>
        <v/>
      </c>
      <c s="50" t="str">
        <f>IF('S.D.PASTE SHEET'!Z1167="","",'S.D.PASTE SHEET'!Z1167)</f>
        <v/>
      </c>
      <c s="50" t="str">
        <f>IF('S.D.PASTE SHEET'!AA1167="","",'S.D.PASTE SHEET'!AA1167)</f>
        <v/>
      </c>
      <c s="50" t="str">
        <f>IF('S.D.PASTE SHEET'!AB1167="","",'S.D.PASTE SHEET'!AB1167)</f>
        <v/>
      </c>
      <c s="50" t="str">
        <f>IF('S.D.PASTE SHEET'!AC1167="","",'S.D.PASTE SHEET'!AC1167)</f>
        <v/>
      </c>
      <c s="50" t="str">
        <f>IF('S.D.PASTE SHEET'!AD1167="","",'S.D.PASTE SHEET'!AD1167)</f>
        <v/>
      </c>
      <c s="52"/>
      <c s="48" t="str">
        <f>IF(AK1167="","",IF(AK1167&gt;0,COUNT($AG$2:AG1167),""))</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IF(BC1167="","",IF(BC1167&gt;0,COUNT($AY$2:AY1167),""))</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68" spans="1:66" ht="15.75" customHeight="1">
      <c r="A1168" s="50" t="str">
        <f>IF('S.D.PASTE SHEET'!A1168="","",'S.D.PASTE SHEET'!A1168)</f>
        <v/>
      </c>
      <c s="50" t="str">
        <f>IF('S.D.PASTE SHEET'!B1168="","",'S.D.PASTE SHEET'!B1168)</f>
        <v/>
      </c>
      <c s="50" t="str">
        <f>IF('S.D.PASTE SHEET'!C1168="","",'S.D.PASTE SHEET'!C1168)</f>
        <v/>
      </c>
      <c s="51" t="str">
        <f>IF('S.D.PASTE SHEET'!D1168="","",'S.D.PASTE SHEET'!D1168)</f>
        <v/>
      </c>
      <c s="50" t="str">
        <f>IF('S.D.PASTE SHEET'!E1168="","",UPPER('S.D.PASTE SHEET'!E1168))</f>
        <v/>
      </c>
      <c s="50" t="str">
        <f>IF('S.D.PASTE SHEET'!F1168="","",'S.D.PASTE SHEET'!F1168)</f>
        <v/>
      </c>
      <c s="50" t="str">
        <f>IF('S.D.PASTE SHEET'!G1168="","",UPPER('S.D.PASTE SHEET'!G1168))</f>
        <v/>
      </c>
      <c s="50" t="str">
        <f>IF('S.D.PASTE SHEET'!H1168="","",UPPER('S.D.PASTE SHEET'!H1168))</f>
        <v/>
      </c>
      <c s="50" t="str">
        <f>IF('S.D.PASTE SHEET'!I1168="","",'S.D.PASTE SHEET'!I1168)</f>
        <v/>
      </c>
      <c s="51" t="str">
        <f>IF('S.D.PASTE SHEET'!J1168="","",'S.D.PASTE SHEET'!J1168)</f>
        <v/>
      </c>
      <c s="50" t="str">
        <f>IF('S.D.PASTE SHEET'!K1168="","",'S.D.PASTE SHEET'!K1168)</f>
        <v/>
      </c>
      <c s="50" t="str">
        <f>IF('S.D.PASTE SHEET'!L1168="","",'S.D.PASTE SHEET'!L1168)</f>
        <v/>
      </c>
      <c s="50" t="str">
        <f>IF('S.D.PASTE SHEET'!M1168="","",'S.D.PASTE SHEET'!M1168)</f>
        <v/>
      </c>
      <c s="50" t="str">
        <f>IF('S.D.PASTE SHEET'!N1168="","",'S.D.PASTE SHEET'!N1168)</f>
        <v/>
      </c>
      <c s="50" t="str">
        <f>IF('S.D.PASTE SHEET'!O1168="","",'S.D.PASTE SHEET'!O1168)</f>
        <v/>
      </c>
      <c s="50" t="str">
        <f>IF('S.D.PASTE SHEET'!P1168="","",'S.D.PASTE SHEET'!P1168)</f>
        <v/>
      </c>
      <c s="50" t="str">
        <f>IF('S.D.PASTE SHEET'!Q1168="","",'S.D.PASTE SHEET'!Q1168)</f>
        <v/>
      </c>
      <c s="50" t="str">
        <f>IF('S.D.PASTE SHEET'!R1168="","",'S.D.PASTE SHEET'!R1168)</f>
        <v/>
      </c>
      <c s="50" t="str">
        <f>IF('S.D.PASTE SHEET'!S1168="","",'S.D.PASTE SHEET'!S1168)</f>
        <v/>
      </c>
      <c s="50" t="str">
        <f>IF('S.D.PASTE SHEET'!T1168="","",'S.D.PASTE SHEET'!T1168)</f>
        <v/>
      </c>
      <c s="50" t="str">
        <f>IF('S.D.PASTE SHEET'!U1168="","",'S.D.PASTE SHEET'!U1168)</f>
        <v/>
      </c>
      <c s="50" t="str">
        <f>IF('S.D.PASTE SHEET'!V1168="","",'S.D.PASTE SHEET'!V1168)</f>
        <v/>
      </c>
      <c s="50" t="str">
        <f>IF('S.D.PASTE SHEET'!W1168="","",'S.D.PASTE SHEET'!W1168)</f>
        <v/>
      </c>
      <c s="50" t="str">
        <f>IF('S.D.PASTE SHEET'!X1168="","",'S.D.PASTE SHEET'!X1168)</f>
        <v/>
      </c>
      <c s="50" t="str">
        <f>IF('S.D.PASTE SHEET'!Y1168="","",'S.D.PASTE SHEET'!Y1168)</f>
        <v/>
      </c>
      <c s="50" t="str">
        <f>IF('S.D.PASTE SHEET'!Z1168="","",'S.D.PASTE SHEET'!Z1168)</f>
        <v/>
      </c>
      <c s="50" t="str">
        <f>IF('S.D.PASTE SHEET'!AA1168="","",'S.D.PASTE SHEET'!AA1168)</f>
        <v/>
      </c>
      <c s="50" t="str">
        <f>IF('S.D.PASTE SHEET'!AB1168="","",'S.D.PASTE SHEET'!AB1168)</f>
        <v/>
      </c>
      <c s="50" t="str">
        <f>IF('S.D.PASTE SHEET'!AC1168="","",'S.D.PASTE SHEET'!AC1168)</f>
        <v/>
      </c>
      <c s="50" t="str">
        <f>IF('S.D.PASTE SHEET'!AD1168="","",'S.D.PASTE SHEET'!AD1168)</f>
        <v/>
      </c>
      <c s="52"/>
      <c s="48" t="str">
        <f>IF(AK1168="","",IF(AK1168&gt;0,COUNT($AG$2:AG1168),""))</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IF(BC1168="","",IF(BC1168&gt;0,COUNT($AY$2:AY1168),""))</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69" spans="1:66" ht="15.75" customHeight="1">
      <c r="A1169" s="50" t="str">
        <f>IF('S.D.PASTE SHEET'!A1169="","",'S.D.PASTE SHEET'!A1169)</f>
        <v/>
      </c>
      <c s="50" t="str">
        <f>IF('S.D.PASTE SHEET'!B1169="","",'S.D.PASTE SHEET'!B1169)</f>
        <v/>
      </c>
      <c s="50" t="str">
        <f>IF('S.D.PASTE SHEET'!C1169="","",'S.D.PASTE SHEET'!C1169)</f>
        <v/>
      </c>
      <c s="51" t="str">
        <f>IF('S.D.PASTE SHEET'!D1169="","",'S.D.PASTE SHEET'!D1169)</f>
        <v/>
      </c>
      <c s="50" t="str">
        <f>IF('S.D.PASTE SHEET'!E1169="","",UPPER('S.D.PASTE SHEET'!E1169))</f>
        <v/>
      </c>
      <c s="50" t="str">
        <f>IF('S.D.PASTE SHEET'!F1169="","",'S.D.PASTE SHEET'!F1169)</f>
        <v/>
      </c>
      <c s="50" t="str">
        <f>IF('S.D.PASTE SHEET'!G1169="","",UPPER('S.D.PASTE SHEET'!G1169))</f>
        <v/>
      </c>
      <c s="50" t="str">
        <f>IF('S.D.PASTE SHEET'!H1169="","",UPPER('S.D.PASTE SHEET'!H1169))</f>
        <v/>
      </c>
      <c s="50" t="str">
        <f>IF('S.D.PASTE SHEET'!I1169="","",'S.D.PASTE SHEET'!I1169)</f>
        <v/>
      </c>
      <c s="51" t="str">
        <f>IF('S.D.PASTE SHEET'!J1169="","",'S.D.PASTE SHEET'!J1169)</f>
        <v/>
      </c>
      <c s="50" t="str">
        <f>IF('S.D.PASTE SHEET'!K1169="","",'S.D.PASTE SHEET'!K1169)</f>
        <v/>
      </c>
      <c s="50" t="str">
        <f>IF('S.D.PASTE SHEET'!L1169="","",'S.D.PASTE SHEET'!L1169)</f>
        <v/>
      </c>
      <c s="50" t="str">
        <f>IF('S.D.PASTE SHEET'!M1169="","",'S.D.PASTE SHEET'!M1169)</f>
        <v/>
      </c>
      <c s="50" t="str">
        <f>IF('S.D.PASTE SHEET'!N1169="","",'S.D.PASTE SHEET'!N1169)</f>
        <v/>
      </c>
      <c s="50" t="str">
        <f>IF('S.D.PASTE SHEET'!O1169="","",'S.D.PASTE SHEET'!O1169)</f>
        <v/>
      </c>
      <c s="50" t="str">
        <f>IF('S.D.PASTE SHEET'!P1169="","",'S.D.PASTE SHEET'!P1169)</f>
        <v/>
      </c>
      <c s="50" t="str">
        <f>IF('S.D.PASTE SHEET'!Q1169="","",'S.D.PASTE SHEET'!Q1169)</f>
        <v/>
      </c>
      <c s="50" t="str">
        <f>IF('S.D.PASTE SHEET'!R1169="","",'S.D.PASTE SHEET'!R1169)</f>
        <v/>
      </c>
      <c s="50" t="str">
        <f>IF('S.D.PASTE SHEET'!S1169="","",'S.D.PASTE SHEET'!S1169)</f>
        <v/>
      </c>
      <c s="50" t="str">
        <f>IF('S.D.PASTE SHEET'!T1169="","",'S.D.PASTE SHEET'!T1169)</f>
        <v/>
      </c>
      <c s="50" t="str">
        <f>IF('S.D.PASTE SHEET'!U1169="","",'S.D.PASTE SHEET'!U1169)</f>
        <v/>
      </c>
      <c s="50" t="str">
        <f>IF('S.D.PASTE SHEET'!V1169="","",'S.D.PASTE SHEET'!V1169)</f>
        <v/>
      </c>
      <c s="50" t="str">
        <f>IF('S.D.PASTE SHEET'!W1169="","",'S.D.PASTE SHEET'!W1169)</f>
        <v/>
      </c>
      <c s="50" t="str">
        <f>IF('S.D.PASTE SHEET'!X1169="","",'S.D.PASTE SHEET'!X1169)</f>
        <v/>
      </c>
      <c s="50" t="str">
        <f>IF('S.D.PASTE SHEET'!Y1169="","",'S.D.PASTE SHEET'!Y1169)</f>
        <v/>
      </c>
      <c s="50" t="str">
        <f>IF('S.D.PASTE SHEET'!Z1169="","",'S.D.PASTE SHEET'!Z1169)</f>
        <v/>
      </c>
      <c s="50" t="str">
        <f>IF('S.D.PASTE SHEET'!AA1169="","",'S.D.PASTE SHEET'!AA1169)</f>
        <v/>
      </c>
      <c s="50" t="str">
        <f>IF('S.D.PASTE SHEET'!AB1169="","",'S.D.PASTE SHEET'!AB1169)</f>
        <v/>
      </c>
      <c s="50" t="str">
        <f>IF('S.D.PASTE SHEET'!AC1169="","",'S.D.PASTE SHEET'!AC1169)</f>
        <v/>
      </c>
      <c s="50" t="str">
        <f>IF('S.D.PASTE SHEET'!AD1169="","",'S.D.PASTE SHEET'!AD1169)</f>
        <v/>
      </c>
      <c s="52"/>
      <c s="48" t="str">
        <f>IF(AK1169="","",IF(AK1169&gt;0,COUNT($AG$2:AG1169),""))</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IF(BC1169="","",IF(BC1169&gt;0,COUNT($AY$2:AY1169),""))</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70" spans="1:66" ht="15.75" customHeight="1">
      <c r="A1170" s="50" t="str">
        <f>IF('S.D.PASTE SHEET'!A1170="","",'S.D.PASTE SHEET'!A1170)</f>
        <v/>
      </c>
      <c s="50" t="str">
        <f>IF('S.D.PASTE SHEET'!B1170="","",'S.D.PASTE SHEET'!B1170)</f>
        <v/>
      </c>
      <c s="50" t="str">
        <f>IF('S.D.PASTE SHEET'!C1170="","",'S.D.PASTE SHEET'!C1170)</f>
        <v/>
      </c>
      <c s="51" t="str">
        <f>IF('S.D.PASTE SHEET'!D1170="","",'S.D.PASTE SHEET'!D1170)</f>
        <v/>
      </c>
      <c s="50" t="str">
        <f>IF('S.D.PASTE SHEET'!E1170="","",UPPER('S.D.PASTE SHEET'!E1170))</f>
        <v/>
      </c>
      <c s="50" t="str">
        <f>IF('S.D.PASTE SHEET'!F1170="","",'S.D.PASTE SHEET'!F1170)</f>
        <v/>
      </c>
      <c s="50" t="str">
        <f>IF('S.D.PASTE SHEET'!G1170="","",UPPER('S.D.PASTE SHEET'!G1170))</f>
        <v/>
      </c>
      <c s="50" t="str">
        <f>IF('S.D.PASTE SHEET'!H1170="","",UPPER('S.D.PASTE SHEET'!H1170))</f>
        <v/>
      </c>
      <c s="50" t="str">
        <f>IF('S.D.PASTE SHEET'!I1170="","",'S.D.PASTE SHEET'!I1170)</f>
        <v/>
      </c>
      <c s="51" t="str">
        <f>IF('S.D.PASTE SHEET'!J1170="","",'S.D.PASTE SHEET'!J1170)</f>
        <v/>
      </c>
      <c s="50" t="str">
        <f>IF('S.D.PASTE SHEET'!K1170="","",'S.D.PASTE SHEET'!K1170)</f>
        <v/>
      </c>
      <c s="50" t="str">
        <f>IF('S.D.PASTE SHEET'!L1170="","",'S.D.PASTE SHEET'!L1170)</f>
        <v/>
      </c>
      <c s="50" t="str">
        <f>IF('S.D.PASTE SHEET'!M1170="","",'S.D.PASTE SHEET'!M1170)</f>
        <v/>
      </c>
      <c s="50" t="str">
        <f>IF('S.D.PASTE SHEET'!N1170="","",'S.D.PASTE SHEET'!N1170)</f>
        <v/>
      </c>
      <c s="50" t="str">
        <f>IF('S.D.PASTE SHEET'!O1170="","",'S.D.PASTE SHEET'!O1170)</f>
        <v/>
      </c>
      <c s="50" t="str">
        <f>IF('S.D.PASTE SHEET'!P1170="","",'S.D.PASTE SHEET'!P1170)</f>
        <v/>
      </c>
      <c s="50" t="str">
        <f>IF('S.D.PASTE SHEET'!Q1170="","",'S.D.PASTE SHEET'!Q1170)</f>
        <v/>
      </c>
      <c s="50" t="str">
        <f>IF('S.D.PASTE SHEET'!R1170="","",'S.D.PASTE SHEET'!R1170)</f>
        <v/>
      </c>
      <c s="50" t="str">
        <f>IF('S.D.PASTE SHEET'!S1170="","",'S.D.PASTE SHEET'!S1170)</f>
        <v/>
      </c>
      <c s="50" t="str">
        <f>IF('S.D.PASTE SHEET'!T1170="","",'S.D.PASTE SHEET'!T1170)</f>
        <v/>
      </c>
      <c s="50" t="str">
        <f>IF('S.D.PASTE SHEET'!U1170="","",'S.D.PASTE SHEET'!U1170)</f>
        <v/>
      </c>
      <c s="50" t="str">
        <f>IF('S.D.PASTE SHEET'!V1170="","",'S.D.PASTE SHEET'!V1170)</f>
        <v/>
      </c>
      <c s="50" t="str">
        <f>IF('S.D.PASTE SHEET'!W1170="","",'S.D.PASTE SHEET'!W1170)</f>
        <v/>
      </c>
      <c s="50" t="str">
        <f>IF('S.D.PASTE SHEET'!X1170="","",'S.D.PASTE SHEET'!X1170)</f>
        <v/>
      </c>
      <c s="50" t="str">
        <f>IF('S.D.PASTE SHEET'!Y1170="","",'S.D.PASTE SHEET'!Y1170)</f>
        <v/>
      </c>
      <c s="50" t="str">
        <f>IF('S.D.PASTE SHEET'!Z1170="","",'S.D.PASTE SHEET'!Z1170)</f>
        <v/>
      </c>
      <c s="50" t="str">
        <f>IF('S.D.PASTE SHEET'!AA1170="","",'S.D.PASTE SHEET'!AA1170)</f>
        <v/>
      </c>
      <c s="50" t="str">
        <f>IF('S.D.PASTE SHEET'!AB1170="","",'S.D.PASTE SHEET'!AB1170)</f>
        <v/>
      </c>
      <c s="50" t="str">
        <f>IF('S.D.PASTE SHEET'!AC1170="","",'S.D.PASTE SHEET'!AC1170)</f>
        <v/>
      </c>
      <c s="50" t="str">
        <f>IF('S.D.PASTE SHEET'!AD1170="","",'S.D.PASTE SHEET'!AD1170)</f>
        <v/>
      </c>
      <c s="52"/>
      <c s="48" t="str">
        <f>IF(AK1170="","",IF(AK1170&gt;0,COUNT($AG$2:AG1170),""))</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IF(BC1170="","",IF(BC1170&gt;0,COUNT($AY$2:AY1170),""))</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71" spans="1:66" ht="15.75" customHeight="1">
      <c r="A1171" s="50" t="str">
        <f>IF('S.D.PASTE SHEET'!A1171="","",'S.D.PASTE SHEET'!A1171)</f>
        <v/>
      </c>
      <c s="50" t="str">
        <f>IF('S.D.PASTE SHEET'!B1171="","",'S.D.PASTE SHEET'!B1171)</f>
        <v/>
      </c>
      <c s="50" t="str">
        <f>IF('S.D.PASTE SHEET'!C1171="","",'S.D.PASTE SHEET'!C1171)</f>
        <v/>
      </c>
      <c s="51" t="str">
        <f>IF('S.D.PASTE SHEET'!D1171="","",'S.D.PASTE SHEET'!D1171)</f>
        <v/>
      </c>
      <c s="50" t="str">
        <f>IF('S.D.PASTE SHEET'!E1171="","",UPPER('S.D.PASTE SHEET'!E1171))</f>
        <v/>
      </c>
      <c s="50" t="str">
        <f>IF('S.D.PASTE SHEET'!F1171="","",'S.D.PASTE SHEET'!F1171)</f>
        <v/>
      </c>
      <c s="50" t="str">
        <f>IF('S.D.PASTE SHEET'!G1171="","",UPPER('S.D.PASTE SHEET'!G1171))</f>
        <v/>
      </c>
      <c s="50" t="str">
        <f>IF('S.D.PASTE SHEET'!H1171="","",UPPER('S.D.PASTE SHEET'!H1171))</f>
        <v/>
      </c>
      <c s="50" t="str">
        <f>IF('S.D.PASTE SHEET'!I1171="","",'S.D.PASTE SHEET'!I1171)</f>
        <v/>
      </c>
      <c s="51" t="str">
        <f>IF('S.D.PASTE SHEET'!J1171="","",'S.D.PASTE SHEET'!J1171)</f>
        <v/>
      </c>
      <c s="50" t="str">
        <f>IF('S.D.PASTE SHEET'!K1171="","",'S.D.PASTE SHEET'!K1171)</f>
        <v/>
      </c>
      <c s="50" t="str">
        <f>IF('S.D.PASTE SHEET'!L1171="","",'S.D.PASTE SHEET'!L1171)</f>
        <v/>
      </c>
      <c s="50" t="str">
        <f>IF('S.D.PASTE SHEET'!M1171="","",'S.D.PASTE SHEET'!M1171)</f>
        <v/>
      </c>
      <c s="50" t="str">
        <f>IF('S.D.PASTE SHEET'!N1171="","",'S.D.PASTE SHEET'!N1171)</f>
        <v/>
      </c>
      <c s="50" t="str">
        <f>IF('S.D.PASTE SHEET'!O1171="","",'S.D.PASTE SHEET'!O1171)</f>
        <v/>
      </c>
      <c s="50" t="str">
        <f>IF('S.D.PASTE SHEET'!P1171="","",'S.D.PASTE SHEET'!P1171)</f>
        <v/>
      </c>
      <c s="50" t="str">
        <f>IF('S.D.PASTE SHEET'!Q1171="","",'S.D.PASTE SHEET'!Q1171)</f>
        <v/>
      </c>
      <c s="50" t="str">
        <f>IF('S.D.PASTE SHEET'!R1171="","",'S.D.PASTE SHEET'!R1171)</f>
        <v/>
      </c>
      <c s="50" t="str">
        <f>IF('S.D.PASTE SHEET'!S1171="","",'S.D.PASTE SHEET'!S1171)</f>
        <v/>
      </c>
      <c s="50" t="str">
        <f>IF('S.D.PASTE SHEET'!T1171="","",'S.D.PASTE SHEET'!T1171)</f>
        <v/>
      </c>
      <c s="50" t="str">
        <f>IF('S.D.PASTE SHEET'!U1171="","",'S.D.PASTE SHEET'!U1171)</f>
        <v/>
      </c>
      <c s="50" t="str">
        <f>IF('S.D.PASTE SHEET'!V1171="","",'S.D.PASTE SHEET'!V1171)</f>
        <v/>
      </c>
      <c s="50" t="str">
        <f>IF('S.D.PASTE SHEET'!W1171="","",'S.D.PASTE SHEET'!W1171)</f>
        <v/>
      </c>
      <c s="50" t="str">
        <f>IF('S.D.PASTE SHEET'!X1171="","",'S.D.PASTE SHEET'!X1171)</f>
        <v/>
      </c>
      <c s="50" t="str">
        <f>IF('S.D.PASTE SHEET'!Y1171="","",'S.D.PASTE SHEET'!Y1171)</f>
        <v/>
      </c>
      <c s="50" t="str">
        <f>IF('S.D.PASTE SHEET'!Z1171="","",'S.D.PASTE SHEET'!Z1171)</f>
        <v/>
      </c>
      <c s="50" t="str">
        <f>IF('S.D.PASTE SHEET'!AA1171="","",'S.D.PASTE SHEET'!AA1171)</f>
        <v/>
      </c>
      <c s="50" t="str">
        <f>IF('S.D.PASTE SHEET'!AB1171="","",'S.D.PASTE SHEET'!AB1171)</f>
        <v/>
      </c>
      <c s="50" t="str">
        <f>IF('S.D.PASTE SHEET'!AC1171="","",'S.D.PASTE SHEET'!AC1171)</f>
        <v/>
      </c>
      <c s="50" t="str">
        <f>IF('S.D.PASTE SHEET'!AD1171="","",'S.D.PASTE SHEET'!AD1171)</f>
        <v/>
      </c>
      <c s="52"/>
      <c s="48" t="str">
        <f>IF(AK1171="","",IF(AK1171&gt;0,COUNT($AG$2:AG1171),""))</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IF(BC1171="","",IF(BC1171&gt;0,COUNT($AY$2:AY1171),""))</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72" spans="1:66" ht="15.75" customHeight="1">
      <c r="A1172" s="50" t="str">
        <f>IF('S.D.PASTE SHEET'!A1172="","",'S.D.PASTE SHEET'!A1172)</f>
        <v/>
      </c>
      <c s="50" t="str">
        <f>IF('S.D.PASTE SHEET'!B1172="","",'S.D.PASTE SHEET'!B1172)</f>
        <v/>
      </c>
      <c s="50" t="str">
        <f>IF('S.D.PASTE SHEET'!C1172="","",'S.D.PASTE SHEET'!C1172)</f>
        <v/>
      </c>
      <c s="51" t="str">
        <f>IF('S.D.PASTE SHEET'!D1172="","",'S.D.PASTE SHEET'!D1172)</f>
        <v/>
      </c>
      <c s="50" t="str">
        <f>IF('S.D.PASTE SHEET'!E1172="","",UPPER('S.D.PASTE SHEET'!E1172))</f>
        <v/>
      </c>
      <c s="50" t="str">
        <f>IF('S.D.PASTE SHEET'!F1172="","",'S.D.PASTE SHEET'!F1172)</f>
        <v/>
      </c>
      <c s="50" t="str">
        <f>IF('S.D.PASTE SHEET'!G1172="","",UPPER('S.D.PASTE SHEET'!G1172))</f>
        <v/>
      </c>
      <c s="50" t="str">
        <f>IF('S.D.PASTE SHEET'!H1172="","",UPPER('S.D.PASTE SHEET'!H1172))</f>
        <v/>
      </c>
      <c s="50" t="str">
        <f>IF('S.D.PASTE SHEET'!I1172="","",'S.D.PASTE SHEET'!I1172)</f>
        <v/>
      </c>
      <c s="51" t="str">
        <f>IF('S.D.PASTE SHEET'!J1172="","",'S.D.PASTE SHEET'!J1172)</f>
        <v/>
      </c>
      <c s="50" t="str">
        <f>IF('S.D.PASTE SHEET'!K1172="","",'S.D.PASTE SHEET'!K1172)</f>
        <v/>
      </c>
      <c s="50" t="str">
        <f>IF('S.D.PASTE SHEET'!L1172="","",'S.D.PASTE SHEET'!L1172)</f>
        <v/>
      </c>
      <c s="50" t="str">
        <f>IF('S.D.PASTE SHEET'!M1172="","",'S.D.PASTE SHEET'!M1172)</f>
        <v/>
      </c>
      <c s="50" t="str">
        <f>IF('S.D.PASTE SHEET'!N1172="","",'S.D.PASTE SHEET'!N1172)</f>
        <v/>
      </c>
      <c s="50" t="str">
        <f>IF('S.D.PASTE SHEET'!O1172="","",'S.D.PASTE SHEET'!O1172)</f>
        <v/>
      </c>
      <c s="50" t="str">
        <f>IF('S.D.PASTE SHEET'!P1172="","",'S.D.PASTE SHEET'!P1172)</f>
        <v/>
      </c>
      <c s="50" t="str">
        <f>IF('S.D.PASTE SHEET'!Q1172="","",'S.D.PASTE SHEET'!Q1172)</f>
        <v/>
      </c>
      <c s="50" t="str">
        <f>IF('S.D.PASTE SHEET'!R1172="","",'S.D.PASTE SHEET'!R1172)</f>
        <v/>
      </c>
      <c s="50" t="str">
        <f>IF('S.D.PASTE SHEET'!S1172="","",'S.D.PASTE SHEET'!S1172)</f>
        <v/>
      </c>
      <c s="50" t="str">
        <f>IF('S.D.PASTE SHEET'!T1172="","",'S.D.PASTE SHEET'!T1172)</f>
        <v/>
      </c>
      <c s="50" t="str">
        <f>IF('S.D.PASTE SHEET'!U1172="","",'S.D.PASTE SHEET'!U1172)</f>
        <v/>
      </c>
      <c s="50" t="str">
        <f>IF('S.D.PASTE SHEET'!V1172="","",'S.D.PASTE SHEET'!V1172)</f>
        <v/>
      </c>
      <c s="50" t="str">
        <f>IF('S.D.PASTE SHEET'!W1172="","",'S.D.PASTE SHEET'!W1172)</f>
        <v/>
      </c>
      <c s="50" t="str">
        <f>IF('S.D.PASTE SHEET'!X1172="","",'S.D.PASTE SHEET'!X1172)</f>
        <v/>
      </c>
      <c s="50" t="str">
        <f>IF('S.D.PASTE SHEET'!Y1172="","",'S.D.PASTE SHEET'!Y1172)</f>
        <v/>
      </c>
      <c s="50" t="str">
        <f>IF('S.D.PASTE SHEET'!Z1172="","",'S.D.PASTE SHEET'!Z1172)</f>
        <v/>
      </c>
      <c s="50" t="str">
        <f>IF('S.D.PASTE SHEET'!AA1172="","",'S.D.PASTE SHEET'!AA1172)</f>
        <v/>
      </c>
      <c s="50" t="str">
        <f>IF('S.D.PASTE SHEET'!AB1172="","",'S.D.PASTE SHEET'!AB1172)</f>
        <v/>
      </c>
      <c s="50" t="str">
        <f>IF('S.D.PASTE SHEET'!AC1172="","",'S.D.PASTE SHEET'!AC1172)</f>
        <v/>
      </c>
      <c s="50" t="str">
        <f>IF('S.D.PASTE SHEET'!AD1172="","",'S.D.PASTE SHEET'!AD1172)</f>
        <v/>
      </c>
      <c s="52"/>
      <c s="48" t="str">
        <f>IF(AK1172="","",IF(AK1172&gt;0,COUNT($AG$2:AG1172),""))</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IF(BC1172="","",IF(BC1172&gt;0,COUNT($AY$2:AY1172),""))</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73" spans="1:66" ht="15.75" customHeight="1">
      <c r="A1173" s="50" t="str">
        <f>IF('S.D.PASTE SHEET'!A1173="","",'S.D.PASTE SHEET'!A1173)</f>
        <v/>
      </c>
      <c s="50" t="str">
        <f>IF('S.D.PASTE SHEET'!B1173="","",'S.D.PASTE SHEET'!B1173)</f>
        <v/>
      </c>
      <c s="50" t="str">
        <f>IF('S.D.PASTE SHEET'!C1173="","",'S.D.PASTE SHEET'!C1173)</f>
        <v/>
      </c>
      <c s="51" t="str">
        <f>IF('S.D.PASTE SHEET'!D1173="","",'S.D.PASTE SHEET'!D1173)</f>
        <v/>
      </c>
      <c s="50" t="str">
        <f>IF('S.D.PASTE SHEET'!E1173="","",UPPER('S.D.PASTE SHEET'!E1173))</f>
        <v/>
      </c>
      <c s="50" t="str">
        <f>IF('S.D.PASTE SHEET'!F1173="","",'S.D.PASTE SHEET'!F1173)</f>
        <v/>
      </c>
      <c s="50" t="str">
        <f>IF('S.D.PASTE SHEET'!G1173="","",UPPER('S.D.PASTE SHEET'!G1173))</f>
        <v/>
      </c>
      <c s="50" t="str">
        <f>IF('S.D.PASTE SHEET'!H1173="","",UPPER('S.D.PASTE SHEET'!H1173))</f>
        <v/>
      </c>
      <c s="50" t="str">
        <f>IF('S.D.PASTE SHEET'!I1173="","",'S.D.PASTE SHEET'!I1173)</f>
        <v/>
      </c>
      <c s="51" t="str">
        <f>IF('S.D.PASTE SHEET'!J1173="","",'S.D.PASTE SHEET'!J1173)</f>
        <v/>
      </c>
      <c s="50" t="str">
        <f>IF('S.D.PASTE SHEET'!K1173="","",'S.D.PASTE SHEET'!K1173)</f>
        <v/>
      </c>
      <c s="50" t="str">
        <f>IF('S.D.PASTE SHEET'!L1173="","",'S.D.PASTE SHEET'!L1173)</f>
        <v/>
      </c>
      <c s="50" t="str">
        <f>IF('S.D.PASTE SHEET'!M1173="","",'S.D.PASTE SHEET'!M1173)</f>
        <v/>
      </c>
      <c s="50" t="str">
        <f>IF('S.D.PASTE SHEET'!N1173="","",'S.D.PASTE SHEET'!N1173)</f>
        <v/>
      </c>
      <c s="50" t="str">
        <f>IF('S.D.PASTE SHEET'!O1173="","",'S.D.PASTE SHEET'!O1173)</f>
        <v/>
      </c>
      <c s="50" t="str">
        <f>IF('S.D.PASTE SHEET'!P1173="","",'S.D.PASTE SHEET'!P1173)</f>
        <v/>
      </c>
      <c s="50" t="str">
        <f>IF('S.D.PASTE SHEET'!Q1173="","",'S.D.PASTE SHEET'!Q1173)</f>
        <v/>
      </c>
      <c s="50" t="str">
        <f>IF('S.D.PASTE SHEET'!R1173="","",'S.D.PASTE SHEET'!R1173)</f>
        <v/>
      </c>
      <c s="50" t="str">
        <f>IF('S.D.PASTE SHEET'!S1173="","",'S.D.PASTE SHEET'!S1173)</f>
        <v/>
      </c>
      <c s="50" t="str">
        <f>IF('S.D.PASTE SHEET'!T1173="","",'S.D.PASTE SHEET'!T1173)</f>
        <v/>
      </c>
      <c s="50" t="str">
        <f>IF('S.D.PASTE SHEET'!U1173="","",'S.D.PASTE SHEET'!U1173)</f>
        <v/>
      </c>
      <c s="50" t="str">
        <f>IF('S.D.PASTE SHEET'!V1173="","",'S.D.PASTE SHEET'!V1173)</f>
        <v/>
      </c>
      <c s="50" t="str">
        <f>IF('S.D.PASTE SHEET'!W1173="","",'S.D.PASTE SHEET'!W1173)</f>
        <v/>
      </c>
      <c s="50" t="str">
        <f>IF('S.D.PASTE SHEET'!X1173="","",'S.D.PASTE SHEET'!X1173)</f>
        <v/>
      </c>
      <c s="50" t="str">
        <f>IF('S.D.PASTE SHEET'!Y1173="","",'S.D.PASTE SHEET'!Y1173)</f>
        <v/>
      </c>
      <c s="50" t="str">
        <f>IF('S.D.PASTE SHEET'!Z1173="","",'S.D.PASTE SHEET'!Z1173)</f>
        <v/>
      </c>
      <c s="50" t="str">
        <f>IF('S.D.PASTE SHEET'!AA1173="","",'S.D.PASTE SHEET'!AA1173)</f>
        <v/>
      </c>
      <c s="50" t="str">
        <f>IF('S.D.PASTE SHEET'!AB1173="","",'S.D.PASTE SHEET'!AB1173)</f>
        <v/>
      </c>
      <c s="50" t="str">
        <f>IF('S.D.PASTE SHEET'!AC1173="","",'S.D.PASTE SHEET'!AC1173)</f>
        <v/>
      </c>
      <c s="50" t="str">
        <f>IF('S.D.PASTE SHEET'!AD1173="","",'S.D.PASTE SHEET'!AD1173)</f>
        <v/>
      </c>
      <c s="52"/>
      <c s="48" t="str">
        <f>IF(AK1173="","",IF(AK1173&gt;0,COUNT($AG$2:AG1173),""))</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IF(BC1173="","",IF(BC1173&gt;0,COUNT($AY$2:AY1173),""))</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74" spans="1:66" ht="15.75" customHeight="1">
      <c r="A1174" s="50" t="str">
        <f>IF('S.D.PASTE SHEET'!A1174="","",'S.D.PASTE SHEET'!A1174)</f>
        <v/>
      </c>
      <c s="50" t="str">
        <f>IF('S.D.PASTE SHEET'!B1174="","",'S.D.PASTE SHEET'!B1174)</f>
        <v/>
      </c>
      <c s="50" t="str">
        <f>IF('S.D.PASTE SHEET'!C1174="","",'S.D.PASTE SHEET'!C1174)</f>
        <v/>
      </c>
      <c s="51" t="str">
        <f>IF('S.D.PASTE SHEET'!D1174="","",'S.D.PASTE SHEET'!D1174)</f>
        <v/>
      </c>
      <c s="50" t="str">
        <f>IF('S.D.PASTE SHEET'!E1174="","",UPPER('S.D.PASTE SHEET'!E1174))</f>
        <v/>
      </c>
      <c s="50" t="str">
        <f>IF('S.D.PASTE SHEET'!F1174="","",'S.D.PASTE SHEET'!F1174)</f>
        <v/>
      </c>
      <c s="50" t="str">
        <f>IF('S.D.PASTE SHEET'!G1174="","",UPPER('S.D.PASTE SHEET'!G1174))</f>
        <v/>
      </c>
      <c s="50" t="str">
        <f>IF('S.D.PASTE SHEET'!H1174="","",UPPER('S.D.PASTE SHEET'!H1174))</f>
        <v/>
      </c>
      <c s="50" t="str">
        <f>IF('S.D.PASTE SHEET'!I1174="","",'S.D.PASTE SHEET'!I1174)</f>
        <v/>
      </c>
      <c s="51" t="str">
        <f>IF('S.D.PASTE SHEET'!J1174="","",'S.D.PASTE SHEET'!J1174)</f>
        <v/>
      </c>
      <c s="50" t="str">
        <f>IF('S.D.PASTE SHEET'!K1174="","",'S.D.PASTE SHEET'!K1174)</f>
        <v/>
      </c>
      <c s="50" t="str">
        <f>IF('S.D.PASTE SHEET'!L1174="","",'S.D.PASTE SHEET'!L1174)</f>
        <v/>
      </c>
      <c s="50" t="str">
        <f>IF('S.D.PASTE SHEET'!M1174="","",'S.D.PASTE SHEET'!M1174)</f>
        <v/>
      </c>
      <c s="50" t="str">
        <f>IF('S.D.PASTE SHEET'!N1174="","",'S.D.PASTE SHEET'!N1174)</f>
        <v/>
      </c>
      <c s="50" t="str">
        <f>IF('S.D.PASTE SHEET'!O1174="","",'S.D.PASTE SHEET'!O1174)</f>
        <v/>
      </c>
      <c s="50" t="str">
        <f>IF('S.D.PASTE SHEET'!P1174="","",'S.D.PASTE SHEET'!P1174)</f>
        <v/>
      </c>
      <c s="50" t="str">
        <f>IF('S.D.PASTE SHEET'!Q1174="","",'S.D.PASTE SHEET'!Q1174)</f>
        <v/>
      </c>
      <c s="50" t="str">
        <f>IF('S.D.PASTE SHEET'!R1174="","",'S.D.PASTE SHEET'!R1174)</f>
        <v/>
      </c>
      <c s="50" t="str">
        <f>IF('S.D.PASTE SHEET'!S1174="","",'S.D.PASTE SHEET'!S1174)</f>
        <v/>
      </c>
      <c s="50" t="str">
        <f>IF('S.D.PASTE SHEET'!T1174="","",'S.D.PASTE SHEET'!T1174)</f>
        <v/>
      </c>
      <c s="50" t="str">
        <f>IF('S.D.PASTE SHEET'!U1174="","",'S.D.PASTE SHEET'!U1174)</f>
        <v/>
      </c>
      <c s="50" t="str">
        <f>IF('S.D.PASTE SHEET'!V1174="","",'S.D.PASTE SHEET'!V1174)</f>
        <v/>
      </c>
      <c s="50" t="str">
        <f>IF('S.D.PASTE SHEET'!W1174="","",'S.D.PASTE SHEET'!W1174)</f>
        <v/>
      </c>
      <c s="50" t="str">
        <f>IF('S.D.PASTE SHEET'!X1174="","",'S.D.PASTE SHEET'!X1174)</f>
        <v/>
      </c>
      <c s="50" t="str">
        <f>IF('S.D.PASTE SHEET'!Y1174="","",'S.D.PASTE SHEET'!Y1174)</f>
        <v/>
      </c>
      <c s="50" t="str">
        <f>IF('S.D.PASTE SHEET'!Z1174="","",'S.D.PASTE SHEET'!Z1174)</f>
        <v/>
      </c>
      <c s="50" t="str">
        <f>IF('S.D.PASTE SHEET'!AA1174="","",'S.D.PASTE SHEET'!AA1174)</f>
        <v/>
      </c>
      <c s="50" t="str">
        <f>IF('S.D.PASTE SHEET'!AB1174="","",'S.D.PASTE SHEET'!AB1174)</f>
        <v/>
      </c>
      <c s="50" t="str">
        <f>IF('S.D.PASTE SHEET'!AC1174="","",'S.D.PASTE SHEET'!AC1174)</f>
        <v/>
      </c>
      <c s="50" t="str">
        <f>IF('S.D.PASTE SHEET'!AD1174="","",'S.D.PASTE SHEET'!AD1174)</f>
        <v/>
      </c>
      <c s="52"/>
      <c s="48" t="str">
        <f>IF(AK1174="","",IF(AK1174&gt;0,COUNT($AG$2:AG1174),""))</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IF(BC1174="","",IF(BC1174&gt;0,COUNT($AY$2:AY1174),""))</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75" spans="1:66" ht="15.75" customHeight="1">
      <c r="A1175" s="50" t="str">
        <f>IF('S.D.PASTE SHEET'!A1175="","",'S.D.PASTE SHEET'!A1175)</f>
        <v/>
      </c>
      <c s="50" t="str">
        <f>IF('S.D.PASTE SHEET'!B1175="","",'S.D.PASTE SHEET'!B1175)</f>
        <v/>
      </c>
      <c s="50" t="str">
        <f>IF('S.D.PASTE SHEET'!C1175="","",'S.D.PASTE SHEET'!C1175)</f>
        <v/>
      </c>
      <c s="51" t="str">
        <f>IF('S.D.PASTE SHEET'!D1175="","",'S.D.PASTE SHEET'!D1175)</f>
        <v/>
      </c>
      <c s="50" t="str">
        <f>IF('S.D.PASTE SHEET'!E1175="","",UPPER('S.D.PASTE SHEET'!E1175))</f>
        <v/>
      </c>
      <c s="50" t="str">
        <f>IF('S.D.PASTE SHEET'!F1175="","",'S.D.PASTE SHEET'!F1175)</f>
        <v/>
      </c>
      <c s="50" t="str">
        <f>IF('S.D.PASTE SHEET'!G1175="","",UPPER('S.D.PASTE SHEET'!G1175))</f>
        <v/>
      </c>
      <c s="50" t="str">
        <f>IF('S.D.PASTE SHEET'!H1175="","",UPPER('S.D.PASTE SHEET'!H1175))</f>
        <v/>
      </c>
      <c s="50" t="str">
        <f>IF('S.D.PASTE SHEET'!I1175="","",'S.D.PASTE SHEET'!I1175)</f>
        <v/>
      </c>
      <c s="51" t="str">
        <f>IF('S.D.PASTE SHEET'!J1175="","",'S.D.PASTE SHEET'!J1175)</f>
        <v/>
      </c>
      <c s="50" t="str">
        <f>IF('S.D.PASTE SHEET'!K1175="","",'S.D.PASTE SHEET'!K1175)</f>
        <v/>
      </c>
      <c s="50" t="str">
        <f>IF('S.D.PASTE SHEET'!L1175="","",'S.D.PASTE SHEET'!L1175)</f>
        <v/>
      </c>
      <c s="50" t="str">
        <f>IF('S.D.PASTE SHEET'!M1175="","",'S.D.PASTE SHEET'!M1175)</f>
        <v/>
      </c>
      <c s="50" t="str">
        <f>IF('S.D.PASTE SHEET'!N1175="","",'S.D.PASTE SHEET'!N1175)</f>
        <v/>
      </c>
      <c s="50" t="str">
        <f>IF('S.D.PASTE SHEET'!O1175="","",'S.D.PASTE SHEET'!O1175)</f>
        <v/>
      </c>
      <c s="50" t="str">
        <f>IF('S.D.PASTE SHEET'!P1175="","",'S.D.PASTE SHEET'!P1175)</f>
        <v/>
      </c>
      <c s="50" t="str">
        <f>IF('S.D.PASTE SHEET'!Q1175="","",'S.D.PASTE SHEET'!Q1175)</f>
        <v/>
      </c>
      <c s="50" t="str">
        <f>IF('S.D.PASTE SHEET'!R1175="","",'S.D.PASTE SHEET'!R1175)</f>
        <v/>
      </c>
      <c s="50" t="str">
        <f>IF('S.D.PASTE SHEET'!S1175="","",'S.D.PASTE SHEET'!S1175)</f>
        <v/>
      </c>
      <c s="50" t="str">
        <f>IF('S.D.PASTE SHEET'!T1175="","",'S.D.PASTE SHEET'!T1175)</f>
        <v/>
      </c>
      <c s="50" t="str">
        <f>IF('S.D.PASTE SHEET'!U1175="","",'S.D.PASTE SHEET'!U1175)</f>
        <v/>
      </c>
      <c s="50" t="str">
        <f>IF('S.D.PASTE SHEET'!V1175="","",'S.D.PASTE SHEET'!V1175)</f>
        <v/>
      </c>
      <c s="50" t="str">
        <f>IF('S.D.PASTE SHEET'!W1175="","",'S.D.PASTE SHEET'!W1175)</f>
        <v/>
      </c>
      <c s="50" t="str">
        <f>IF('S.D.PASTE SHEET'!X1175="","",'S.D.PASTE SHEET'!X1175)</f>
        <v/>
      </c>
      <c s="50" t="str">
        <f>IF('S.D.PASTE SHEET'!Y1175="","",'S.D.PASTE SHEET'!Y1175)</f>
        <v/>
      </c>
      <c s="50" t="str">
        <f>IF('S.D.PASTE SHEET'!Z1175="","",'S.D.PASTE SHEET'!Z1175)</f>
        <v/>
      </c>
      <c s="50" t="str">
        <f>IF('S.D.PASTE SHEET'!AA1175="","",'S.D.PASTE SHEET'!AA1175)</f>
        <v/>
      </c>
      <c s="50" t="str">
        <f>IF('S.D.PASTE SHEET'!AB1175="","",'S.D.PASTE SHEET'!AB1175)</f>
        <v/>
      </c>
      <c s="50" t="str">
        <f>IF('S.D.PASTE SHEET'!AC1175="","",'S.D.PASTE SHEET'!AC1175)</f>
        <v/>
      </c>
      <c s="50" t="str">
        <f>IF('S.D.PASTE SHEET'!AD1175="","",'S.D.PASTE SHEET'!AD1175)</f>
        <v/>
      </c>
      <c s="52"/>
      <c s="48" t="str">
        <f>IF(AK1175="","",IF(AK1175&gt;0,COUNT($AG$2:AG1175),""))</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IF(BC1175="","",IF(BC1175&gt;0,COUNT($AY$2:AY1175),""))</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76" spans="1:66" ht="15.75" customHeight="1">
      <c r="A1176" s="50" t="str">
        <f>IF('S.D.PASTE SHEET'!A1176="","",'S.D.PASTE SHEET'!A1176)</f>
        <v/>
      </c>
      <c s="50" t="str">
        <f>IF('S.D.PASTE SHEET'!B1176="","",'S.D.PASTE SHEET'!B1176)</f>
        <v/>
      </c>
      <c s="50" t="str">
        <f>IF('S.D.PASTE SHEET'!C1176="","",'S.D.PASTE SHEET'!C1176)</f>
        <v/>
      </c>
      <c s="51" t="str">
        <f>IF('S.D.PASTE SHEET'!D1176="","",'S.D.PASTE SHEET'!D1176)</f>
        <v/>
      </c>
      <c s="50" t="str">
        <f>IF('S.D.PASTE SHEET'!E1176="","",UPPER('S.D.PASTE SHEET'!E1176))</f>
        <v/>
      </c>
      <c s="50" t="str">
        <f>IF('S.D.PASTE SHEET'!F1176="","",'S.D.PASTE SHEET'!F1176)</f>
        <v/>
      </c>
      <c s="50" t="str">
        <f>IF('S.D.PASTE SHEET'!G1176="","",UPPER('S.D.PASTE SHEET'!G1176))</f>
        <v/>
      </c>
      <c s="50" t="str">
        <f>IF('S.D.PASTE SHEET'!H1176="","",UPPER('S.D.PASTE SHEET'!H1176))</f>
        <v/>
      </c>
      <c s="50" t="str">
        <f>IF('S.D.PASTE SHEET'!I1176="","",'S.D.PASTE SHEET'!I1176)</f>
        <v/>
      </c>
      <c s="51" t="str">
        <f>IF('S.D.PASTE SHEET'!J1176="","",'S.D.PASTE SHEET'!J1176)</f>
        <v/>
      </c>
      <c s="50" t="str">
        <f>IF('S.D.PASTE SHEET'!K1176="","",'S.D.PASTE SHEET'!K1176)</f>
        <v/>
      </c>
      <c s="50" t="str">
        <f>IF('S.D.PASTE SHEET'!L1176="","",'S.D.PASTE SHEET'!L1176)</f>
        <v/>
      </c>
      <c s="50" t="str">
        <f>IF('S.D.PASTE SHEET'!M1176="","",'S.D.PASTE SHEET'!M1176)</f>
        <v/>
      </c>
      <c s="50" t="str">
        <f>IF('S.D.PASTE SHEET'!N1176="","",'S.D.PASTE SHEET'!N1176)</f>
        <v/>
      </c>
      <c s="50" t="str">
        <f>IF('S.D.PASTE SHEET'!O1176="","",'S.D.PASTE SHEET'!O1176)</f>
        <v/>
      </c>
      <c s="50" t="str">
        <f>IF('S.D.PASTE SHEET'!P1176="","",'S.D.PASTE SHEET'!P1176)</f>
        <v/>
      </c>
      <c s="50" t="str">
        <f>IF('S.D.PASTE SHEET'!Q1176="","",'S.D.PASTE SHEET'!Q1176)</f>
        <v/>
      </c>
      <c s="50" t="str">
        <f>IF('S.D.PASTE SHEET'!R1176="","",'S.D.PASTE SHEET'!R1176)</f>
        <v/>
      </c>
      <c s="50" t="str">
        <f>IF('S.D.PASTE SHEET'!S1176="","",'S.D.PASTE SHEET'!S1176)</f>
        <v/>
      </c>
      <c s="50" t="str">
        <f>IF('S.D.PASTE SHEET'!T1176="","",'S.D.PASTE SHEET'!T1176)</f>
        <v/>
      </c>
      <c s="50" t="str">
        <f>IF('S.D.PASTE SHEET'!U1176="","",'S.D.PASTE SHEET'!U1176)</f>
        <v/>
      </c>
      <c s="50" t="str">
        <f>IF('S.D.PASTE SHEET'!V1176="","",'S.D.PASTE SHEET'!V1176)</f>
        <v/>
      </c>
      <c s="50" t="str">
        <f>IF('S.D.PASTE SHEET'!W1176="","",'S.D.PASTE SHEET'!W1176)</f>
        <v/>
      </c>
      <c s="50" t="str">
        <f>IF('S.D.PASTE SHEET'!X1176="","",'S.D.PASTE SHEET'!X1176)</f>
        <v/>
      </c>
      <c s="50" t="str">
        <f>IF('S.D.PASTE SHEET'!Y1176="","",'S.D.PASTE SHEET'!Y1176)</f>
        <v/>
      </c>
      <c s="50" t="str">
        <f>IF('S.D.PASTE SHEET'!Z1176="","",'S.D.PASTE SHEET'!Z1176)</f>
        <v/>
      </c>
      <c s="50" t="str">
        <f>IF('S.D.PASTE SHEET'!AA1176="","",'S.D.PASTE SHEET'!AA1176)</f>
        <v/>
      </c>
      <c s="50" t="str">
        <f>IF('S.D.PASTE SHEET'!AB1176="","",'S.D.PASTE SHEET'!AB1176)</f>
        <v/>
      </c>
      <c s="50" t="str">
        <f>IF('S.D.PASTE SHEET'!AC1176="","",'S.D.PASTE SHEET'!AC1176)</f>
        <v/>
      </c>
      <c s="50" t="str">
        <f>IF('S.D.PASTE SHEET'!AD1176="","",'S.D.PASTE SHEET'!AD1176)</f>
        <v/>
      </c>
      <c s="52"/>
      <c s="48" t="str">
        <f>IF(AK1176="","",IF(AK1176&gt;0,COUNT($AG$2:AG1176),""))</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IF(BC1176="","",IF(BC1176&gt;0,COUNT($AY$2:AY1176),""))</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77" spans="1:66" ht="15.75" customHeight="1">
      <c r="A1177" s="50" t="str">
        <f>IF('S.D.PASTE SHEET'!A1177="","",'S.D.PASTE SHEET'!A1177)</f>
        <v/>
      </c>
      <c s="50" t="str">
        <f>IF('S.D.PASTE SHEET'!B1177="","",'S.D.PASTE SHEET'!B1177)</f>
        <v/>
      </c>
      <c s="50" t="str">
        <f>IF('S.D.PASTE SHEET'!C1177="","",'S.D.PASTE SHEET'!C1177)</f>
        <v/>
      </c>
      <c s="51" t="str">
        <f>IF('S.D.PASTE SHEET'!D1177="","",'S.D.PASTE SHEET'!D1177)</f>
        <v/>
      </c>
      <c s="50" t="str">
        <f>IF('S.D.PASTE SHEET'!E1177="","",UPPER('S.D.PASTE SHEET'!E1177))</f>
        <v/>
      </c>
      <c s="50" t="str">
        <f>IF('S.D.PASTE SHEET'!F1177="","",'S.D.PASTE SHEET'!F1177)</f>
        <v/>
      </c>
      <c s="50" t="str">
        <f>IF('S.D.PASTE SHEET'!G1177="","",UPPER('S.D.PASTE SHEET'!G1177))</f>
        <v/>
      </c>
      <c s="50" t="str">
        <f>IF('S.D.PASTE SHEET'!H1177="","",UPPER('S.D.PASTE SHEET'!H1177))</f>
        <v/>
      </c>
      <c s="50" t="str">
        <f>IF('S.D.PASTE SHEET'!I1177="","",'S.D.PASTE SHEET'!I1177)</f>
        <v/>
      </c>
      <c s="51" t="str">
        <f>IF('S.D.PASTE SHEET'!J1177="","",'S.D.PASTE SHEET'!J1177)</f>
        <v/>
      </c>
      <c s="50" t="str">
        <f>IF('S.D.PASTE SHEET'!K1177="","",'S.D.PASTE SHEET'!K1177)</f>
        <v/>
      </c>
      <c s="50" t="str">
        <f>IF('S.D.PASTE SHEET'!L1177="","",'S.D.PASTE SHEET'!L1177)</f>
        <v/>
      </c>
      <c s="50" t="str">
        <f>IF('S.D.PASTE SHEET'!M1177="","",'S.D.PASTE SHEET'!M1177)</f>
        <v/>
      </c>
      <c s="50" t="str">
        <f>IF('S.D.PASTE SHEET'!N1177="","",'S.D.PASTE SHEET'!N1177)</f>
        <v/>
      </c>
      <c s="50" t="str">
        <f>IF('S.D.PASTE SHEET'!O1177="","",'S.D.PASTE SHEET'!O1177)</f>
        <v/>
      </c>
      <c s="50" t="str">
        <f>IF('S.D.PASTE SHEET'!P1177="","",'S.D.PASTE SHEET'!P1177)</f>
        <v/>
      </c>
      <c s="50" t="str">
        <f>IF('S.D.PASTE SHEET'!Q1177="","",'S.D.PASTE SHEET'!Q1177)</f>
        <v/>
      </c>
      <c s="50" t="str">
        <f>IF('S.D.PASTE SHEET'!R1177="","",'S.D.PASTE SHEET'!R1177)</f>
        <v/>
      </c>
      <c s="50" t="str">
        <f>IF('S.D.PASTE SHEET'!S1177="","",'S.D.PASTE SHEET'!S1177)</f>
        <v/>
      </c>
      <c s="50" t="str">
        <f>IF('S.D.PASTE SHEET'!T1177="","",'S.D.PASTE SHEET'!T1177)</f>
        <v/>
      </c>
      <c s="50" t="str">
        <f>IF('S.D.PASTE SHEET'!U1177="","",'S.D.PASTE SHEET'!U1177)</f>
        <v/>
      </c>
      <c s="50" t="str">
        <f>IF('S.D.PASTE SHEET'!V1177="","",'S.D.PASTE SHEET'!V1177)</f>
        <v/>
      </c>
      <c s="50" t="str">
        <f>IF('S.D.PASTE SHEET'!W1177="","",'S.D.PASTE SHEET'!W1177)</f>
        <v/>
      </c>
      <c s="50" t="str">
        <f>IF('S.D.PASTE SHEET'!X1177="","",'S.D.PASTE SHEET'!X1177)</f>
        <v/>
      </c>
      <c s="50" t="str">
        <f>IF('S.D.PASTE SHEET'!Y1177="","",'S.D.PASTE SHEET'!Y1177)</f>
        <v/>
      </c>
      <c s="50" t="str">
        <f>IF('S.D.PASTE SHEET'!Z1177="","",'S.D.PASTE SHEET'!Z1177)</f>
        <v/>
      </c>
      <c s="50" t="str">
        <f>IF('S.D.PASTE SHEET'!AA1177="","",'S.D.PASTE SHEET'!AA1177)</f>
        <v/>
      </c>
      <c s="50" t="str">
        <f>IF('S.D.PASTE SHEET'!AB1177="","",'S.D.PASTE SHEET'!AB1177)</f>
        <v/>
      </c>
      <c s="50" t="str">
        <f>IF('S.D.PASTE SHEET'!AC1177="","",'S.D.PASTE SHEET'!AC1177)</f>
        <v/>
      </c>
      <c s="50" t="str">
        <f>IF('S.D.PASTE SHEET'!AD1177="","",'S.D.PASTE SHEET'!AD1177)</f>
        <v/>
      </c>
      <c s="52"/>
      <c s="48" t="str">
        <f>IF(AK1177="","",IF(AK1177&gt;0,COUNT($AG$2:AG1177),""))</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IF(BC1177="","",IF(BC1177&gt;0,COUNT($AY$2:AY1177),""))</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78" spans="1:66" ht="15.75" customHeight="1">
      <c r="A1178" s="50" t="str">
        <f>IF('S.D.PASTE SHEET'!A1178="","",'S.D.PASTE SHEET'!A1178)</f>
        <v/>
      </c>
      <c s="50" t="str">
        <f>IF('S.D.PASTE SHEET'!B1178="","",'S.D.PASTE SHEET'!B1178)</f>
        <v/>
      </c>
      <c s="50" t="str">
        <f>IF('S.D.PASTE SHEET'!C1178="","",'S.D.PASTE SHEET'!C1178)</f>
        <v/>
      </c>
      <c s="51" t="str">
        <f>IF('S.D.PASTE SHEET'!D1178="","",'S.D.PASTE SHEET'!D1178)</f>
        <v/>
      </c>
      <c s="50" t="str">
        <f>IF('S.D.PASTE SHEET'!E1178="","",UPPER('S.D.PASTE SHEET'!E1178))</f>
        <v/>
      </c>
      <c s="50" t="str">
        <f>IF('S.D.PASTE SHEET'!F1178="","",'S.D.PASTE SHEET'!F1178)</f>
        <v/>
      </c>
      <c s="50" t="str">
        <f>IF('S.D.PASTE SHEET'!G1178="","",UPPER('S.D.PASTE SHEET'!G1178))</f>
        <v/>
      </c>
      <c s="50" t="str">
        <f>IF('S.D.PASTE SHEET'!H1178="","",UPPER('S.D.PASTE SHEET'!H1178))</f>
        <v/>
      </c>
      <c s="50" t="str">
        <f>IF('S.D.PASTE SHEET'!I1178="","",'S.D.PASTE SHEET'!I1178)</f>
        <v/>
      </c>
      <c s="51" t="str">
        <f>IF('S.D.PASTE SHEET'!J1178="","",'S.D.PASTE SHEET'!J1178)</f>
        <v/>
      </c>
      <c s="50" t="str">
        <f>IF('S.D.PASTE SHEET'!K1178="","",'S.D.PASTE SHEET'!K1178)</f>
        <v/>
      </c>
      <c s="50" t="str">
        <f>IF('S.D.PASTE SHEET'!L1178="","",'S.D.PASTE SHEET'!L1178)</f>
        <v/>
      </c>
      <c s="50" t="str">
        <f>IF('S.D.PASTE SHEET'!M1178="","",'S.D.PASTE SHEET'!M1178)</f>
        <v/>
      </c>
      <c s="50" t="str">
        <f>IF('S.D.PASTE SHEET'!N1178="","",'S.D.PASTE SHEET'!N1178)</f>
        <v/>
      </c>
      <c s="50" t="str">
        <f>IF('S.D.PASTE SHEET'!O1178="","",'S.D.PASTE SHEET'!O1178)</f>
        <v/>
      </c>
      <c s="50" t="str">
        <f>IF('S.D.PASTE SHEET'!P1178="","",'S.D.PASTE SHEET'!P1178)</f>
        <v/>
      </c>
      <c s="50" t="str">
        <f>IF('S.D.PASTE SHEET'!Q1178="","",'S.D.PASTE SHEET'!Q1178)</f>
        <v/>
      </c>
      <c s="50" t="str">
        <f>IF('S.D.PASTE SHEET'!R1178="","",'S.D.PASTE SHEET'!R1178)</f>
        <v/>
      </c>
      <c s="50" t="str">
        <f>IF('S.D.PASTE SHEET'!S1178="","",'S.D.PASTE SHEET'!S1178)</f>
        <v/>
      </c>
      <c s="50" t="str">
        <f>IF('S.D.PASTE SHEET'!T1178="","",'S.D.PASTE SHEET'!T1178)</f>
        <v/>
      </c>
      <c s="50" t="str">
        <f>IF('S.D.PASTE SHEET'!U1178="","",'S.D.PASTE SHEET'!U1178)</f>
        <v/>
      </c>
      <c s="50" t="str">
        <f>IF('S.D.PASTE SHEET'!V1178="","",'S.D.PASTE SHEET'!V1178)</f>
        <v/>
      </c>
      <c s="50" t="str">
        <f>IF('S.D.PASTE SHEET'!W1178="","",'S.D.PASTE SHEET'!W1178)</f>
        <v/>
      </c>
      <c s="50" t="str">
        <f>IF('S.D.PASTE SHEET'!X1178="","",'S.D.PASTE SHEET'!X1178)</f>
        <v/>
      </c>
      <c s="50" t="str">
        <f>IF('S.D.PASTE SHEET'!Y1178="","",'S.D.PASTE SHEET'!Y1178)</f>
        <v/>
      </c>
      <c s="50" t="str">
        <f>IF('S.D.PASTE SHEET'!Z1178="","",'S.D.PASTE SHEET'!Z1178)</f>
        <v/>
      </c>
      <c s="50" t="str">
        <f>IF('S.D.PASTE SHEET'!AA1178="","",'S.D.PASTE SHEET'!AA1178)</f>
        <v/>
      </c>
      <c s="50" t="str">
        <f>IF('S.D.PASTE SHEET'!AB1178="","",'S.D.PASTE SHEET'!AB1178)</f>
        <v/>
      </c>
      <c s="50" t="str">
        <f>IF('S.D.PASTE SHEET'!AC1178="","",'S.D.PASTE SHEET'!AC1178)</f>
        <v/>
      </c>
      <c s="50" t="str">
        <f>IF('S.D.PASTE SHEET'!AD1178="","",'S.D.PASTE SHEET'!AD1178)</f>
        <v/>
      </c>
      <c s="52"/>
      <c s="48" t="str">
        <f>IF(AK1178="","",IF(AK1178&gt;0,COUNT($AG$2:AG1178),""))</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IF(BC1178="","",IF(BC1178&gt;0,COUNT($AY$2:AY1178),""))</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79" spans="1:66" ht="15.75" customHeight="1">
      <c r="A1179" s="50" t="str">
        <f>IF('S.D.PASTE SHEET'!A1179="","",'S.D.PASTE SHEET'!A1179)</f>
        <v/>
      </c>
      <c s="50" t="str">
        <f>IF('S.D.PASTE SHEET'!B1179="","",'S.D.PASTE SHEET'!B1179)</f>
        <v/>
      </c>
      <c s="50" t="str">
        <f>IF('S.D.PASTE SHEET'!C1179="","",'S.D.PASTE SHEET'!C1179)</f>
        <v/>
      </c>
      <c s="51" t="str">
        <f>IF('S.D.PASTE SHEET'!D1179="","",'S.D.PASTE SHEET'!D1179)</f>
        <v/>
      </c>
      <c s="50" t="str">
        <f>IF('S.D.PASTE SHEET'!E1179="","",UPPER('S.D.PASTE SHEET'!E1179))</f>
        <v/>
      </c>
      <c s="50" t="str">
        <f>IF('S.D.PASTE SHEET'!F1179="","",'S.D.PASTE SHEET'!F1179)</f>
        <v/>
      </c>
      <c s="50" t="str">
        <f>IF('S.D.PASTE SHEET'!G1179="","",UPPER('S.D.PASTE SHEET'!G1179))</f>
        <v/>
      </c>
      <c s="50" t="str">
        <f>IF('S.D.PASTE SHEET'!H1179="","",UPPER('S.D.PASTE SHEET'!H1179))</f>
        <v/>
      </c>
      <c s="50" t="str">
        <f>IF('S.D.PASTE SHEET'!I1179="","",'S.D.PASTE SHEET'!I1179)</f>
        <v/>
      </c>
      <c s="51" t="str">
        <f>IF('S.D.PASTE SHEET'!J1179="","",'S.D.PASTE SHEET'!J1179)</f>
        <v/>
      </c>
      <c s="50" t="str">
        <f>IF('S.D.PASTE SHEET'!K1179="","",'S.D.PASTE SHEET'!K1179)</f>
        <v/>
      </c>
      <c s="50" t="str">
        <f>IF('S.D.PASTE SHEET'!L1179="","",'S.D.PASTE SHEET'!L1179)</f>
        <v/>
      </c>
      <c s="50" t="str">
        <f>IF('S.D.PASTE SHEET'!M1179="","",'S.D.PASTE SHEET'!M1179)</f>
        <v/>
      </c>
      <c s="50" t="str">
        <f>IF('S.D.PASTE SHEET'!N1179="","",'S.D.PASTE SHEET'!N1179)</f>
        <v/>
      </c>
      <c s="50" t="str">
        <f>IF('S.D.PASTE SHEET'!O1179="","",'S.D.PASTE SHEET'!O1179)</f>
        <v/>
      </c>
      <c s="50" t="str">
        <f>IF('S.D.PASTE SHEET'!P1179="","",'S.D.PASTE SHEET'!P1179)</f>
        <v/>
      </c>
      <c s="50" t="str">
        <f>IF('S.D.PASTE SHEET'!Q1179="","",'S.D.PASTE SHEET'!Q1179)</f>
        <v/>
      </c>
      <c s="50" t="str">
        <f>IF('S.D.PASTE SHEET'!R1179="","",'S.D.PASTE SHEET'!R1179)</f>
        <v/>
      </c>
      <c s="50" t="str">
        <f>IF('S.D.PASTE SHEET'!S1179="","",'S.D.PASTE SHEET'!S1179)</f>
        <v/>
      </c>
      <c s="50" t="str">
        <f>IF('S.D.PASTE SHEET'!T1179="","",'S.D.PASTE SHEET'!T1179)</f>
        <v/>
      </c>
      <c s="50" t="str">
        <f>IF('S.D.PASTE SHEET'!U1179="","",'S.D.PASTE SHEET'!U1179)</f>
        <v/>
      </c>
      <c s="50" t="str">
        <f>IF('S.D.PASTE SHEET'!V1179="","",'S.D.PASTE SHEET'!V1179)</f>
        <v/>
      </c>
      <c s="50" t="str">
        <f>IF('S.D.PASTE SHEET'!W1179="","",'S.D.PASTE SHEET'!W1179)</f>
        <v/>
      </c>
      <c s="50" t="str">
        <f>IF('S.D.PASTE SHEET'!X1179="","",'S.D.PASTE SHEET'!X1179)</f>
        <v/>
      </c>
      <c s="50" t="str">
        <f>IF('S.D.PASTE SHEET'!Y1179="","",'S.D.PASTE SHEET'!Y1179)</f>
        <v/>
      </c>
      <c s="50" t="str">
        <f>IF('S.D.PASTE SHEET'!Z1179="","",'S.D.PASTE SHEET'!Z1179)</f>
        <v/>
      </c>
      <c s="50" t="str">
        <f>IF('S.D.PASTE SHEET'!AA1179="","",'S.D.PASTE SHEET'!AA1179)</f>
        <v/>
      </c>
      <c s="50" t="str">
        <f>IF('S.D.PASTE SHEET'!AB1179="","",'S.D.PASTE SHEET'!AB1179)</f>
        <v/>
      </c>
      <c s="50" t="str">
        <f>IF('S.D.PASTE SHEET'!AC1179="","",'S.D.PASTE SHEET'!AC1179)</f>
        <v/>
      </c>
      <c s="50" t="str">
        <f>IF('S.D.PASTE SHEET'!AD1179="","",'S.D.PASTE SHEET'!AD1179)</f>
        <v/>
      </c>
      <c s="52"/>
      <c s="48" t="str">
        <f>IF(AK1179="","",IF(AK1179&gt;0,COUNT($AG$2:AG1179),""))</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IF(BC1179="","",IF(BC1179&gt;0,COUNT($AY$2:AY1179),""))</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80" spans="1:66" ht="15.75" customHeight="1">
      <c r="A1180" s="50" t="str">
        <f>IF('S.D.PASTE SHEET'!A1180="","",'S.D.PASTE SHEET'!A1180)</f>
        <v/>
      </c>
      <c s="50" t="str">
        <f>IF('S.D.PASTE SHEET'!B1180="","",'S.D.PASTE SHEET'!B1180)</f>
        <v/>
      </c>
      <c s="50" t="str">
        <f>IF('S.D.PASTE SHEET'!C1180="","",'S.D.PASTE SHEET'!C1180)</f>
        <v/>
      </c>
      <c s="51" t="str">
        <f>IF('S.D.PASTE SHEET'!D1180="","",'S.D.PASTE SHEET'!D1180)</f>
        <v/>
      </c>
      <c s="50" t="str">
        <f>IF('S.D.PASTE SHEET'!E1180="","",UPPER('S.D.PASTE SHEET'!E1180))</f>
        <v/>
      </c>
      <c s="50" t="str">
        <f>IF('S.D.PASTE SHEET'!F1180="","",'S.D.PASTE SHEET'!F1180)</f>
        <v/>
      </c>
      <c s="50" t="str">
        <f>IF('S.D.PASTE SHEET'!G1180="","",UPPER('S.D.PASTE SHEET'!G1180))</f>
        <v/>
      </c>
      <c s="50" t="str">
        <f>IF('S.D.PASTE SHEET'!H1180="","",UPPER('S.D.PASTE SHEET'!H1180))</f>
        <v/>
      </c>
      <c s="50" t="str">
        <f>IF('S.D.PASTE SHEET'!I1180="","",'S.D.PASTE SHEET'!I1180)</f>
        <v/>
      </c>
      <c s="51" t="str">
        <f>IF('S.D.PASTE SHEET'!J1180="","",'S.D.PASTE SHEET'!J1180)</f>
        <v/>
      </c>
      <c s="50" t="str">
        <f>IF('S.D.PASTE SHEET'!K1180="","",'S.D.PASTE SHEET'!K1180)</f>
        <v/>
      </c>
      <c s="50" t="str">
        <f>IF('S.D.PASTE SHEET'!L1180="","",'S.D.PASTE SHEET'!L1180)</f>
        <v/>
      </c>
      <c s="50" t="str">
        <f>IF('S.D.PASTE SHEET'!M1180="","",'S.D.PASTE SHEET'!M1180)</f>
        <v/>
      </c>
      <c s="50" t="str">
        <f>IF('S.D.PASTE SHEET'!N1180="","",'S.D.PASTE SHEET'!N1180)</f>
        <v/>
      </c>
      <c s="50" t="str">
        <f>IF('S.D.PASTE SHEET'!O1180="","",'S.D.PASTE SHEET'!O1180)</f>
        <v/>
      </c>
      <c s="50" t="str">
        <f>IF('S.D.PASTE SHEET'!P1180="","",'S.D.PASTE SHEET'!P1180)</f>
        <v/>
      </c>
      <c s="50" t="str">
        <f>IF('S.D.PASTE SHEET'!Q1180="","",'S.D.PASTE SHEET'!Q1180)</f>
        <v/>
      </c>
      <c s="50" t="str">
        <f>IF('S.D.PASTE SHEET'!R1180="","",'S.D.PASTE SHEET'!R1180)</f>
        <v/>
      </c>
      <c s="50" t="str">
        <f>IF('S.D.PASTE SHEET'!S1180="","",'S.D.PASTE SHEET'!S1180)</f>
        <v/>
      </c>
      <c s="50" t="str">
        <f>IF('S.D.PASTE SHEET'!T1180="","",'S.D.PASTE SHEET'!T1180)</f>
        <v/>
      </c>
      <c s="50" t="str">
        <f>IF('S.D.PASTE SHEET'!U1180="","",'S.D.PASTE SHEET'!U1180)</f>
        <v/>
      </c>
      <c s="50" t="str">
        <f>IF('S.D.PASTE SHEET'!V1180="","",'S.D.PASTE SHEET'!V1180)</f>
        <v/>
      </c>
      <c s="50" t="str">
        <f>IF('S.D.PASTE SHEET'!W1180="","",'S.D.PASTE SHEET'!W1180)</f>
        <v/>
      </c>
      <c s="50" t="str">
        <f>IF('S.D.PASTE SHEET'!X1180="","",'S.D.PASTE SHEET'!X1180)</f>
        <v/>
      </c>
      <c s="50" t="str">
        <f>IF('S.D.PASTE SHEET'!Y1180="","",'S.D.PASTE SHEET'!Y1180)</f>
        <v/>
      </c>
      <c s="50" t="str">
        <f>IF('S.D.PASTE SHEET'!Z1180="","",'S.D.PASTE SHEET'!Z1180)</f>
        <v/>
      </c>
      <c s="50" t="str">
        <f>IF('S.D.PASTE SHEET'!AA1180="","",'S.D.PASTE SHEET'!AA1180)</f>
        <v/>
      </c>
      <c s="50" t="str">
        <f>IF('S.D.PASTE SHEET'!AB1180="","",'S.D.PASTE SHEET'!AB1180)</f>
        <v/>
      </c>
      <c s="50" t="str">
        <f>IF('S.D.PASTE SHEET'!AC1180="","",'S.D.PASTE SHEET'!AC1180)</f>
        <v/>
      </c>
      <c s="50" t="str">
        <f>IF('S.D.PASTE SHEET'!AD1180="","",'S.D.PASTE SHEET'!AD1180)</f>
        <v/>
      </c>
      <c s="52"/>
      <c s="48" t="str">
        <f>IF(AK1180="","",IF(AK1180&gt;0,COUNT($AG$2:AG1180),""))</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IF(BC1180="","",IF(BC1180&gt;0,COUNT($AY$2:AY1180),""))</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81" spans="1:66" ht="15.75" customHeight="1">
      <c r="A1181" s="50" t="str">
        <f>IF('S.D.PASTE SHEET'!A1181="","",'S.D.PASTE SHEET'!A1181)</f>
        <v/>
      </c>
      <c s="50" t="str">
        <f>IF('S.D.PASTE SHEET'!B1181="","",'S.D.PASTE SHEET'!B1181)</f>
        <v/>
      </c>
      <c s="50" t="str">
        <f>IF('S.D.PASTE SHEET'!C1181="","",'S.D.PASTE SHEET'!C1181)</f>
        <v/>
      </c>
      <c s="51" t="str">
        <f>IF('S.D.PASTE SHEET'!D1181="","",'S.D.PASTE SHEET'!D1181)</f>
        <v/>
      </c>
      <c s="50" t="str">
        <f>IF('S.D.PASTE SHEET'!E1181="","",UPPER('S.D.PASTE SHEET'!E1181))</f>
        <v/>
      </c>
      <c s="50" t="str">
        <f>IF('S.D.PASTE SHEET'!F1181="","",'S.D.PASTE SHEET'!F1181)</f>
        <v/>
      </c>
      <c s="50" t="str">
        <f>IF('S.D.PASTE SHEET'!G1181="","",UPPER('S.D.PASTE SHEET'!G1181))</f>
        <v/>
      </c>
      <c s="50" t="str">
        <f>IF('S.D.PASTE SHEET'!H1181="","",UPPER('S.D.PASTE SHEET'!H1181))</f>
        <v/>
      </c>
      <c s="50" t="str">
        <f>IF('S.D.PASTE SHEET'!I1181="","",'S.D.PASTE SHEET'!I1181)</f>
        <v/>
      </c>
      <c s="51" t="str">
        <f>IF('S.D.PASTE SHEET'!J1181="","",'S.D.PASTE SHEET'!J1181)</f>
        <v/>
      </c>
      <c s="50" t="str">
        <f>IF('S.D.PASTE SHEET'!K1181="","",'S.D.PASTE SHEET'!K1181)</f>
        <v/>
      </c>
      <c s="50" t="str">
        <f>IF('S.D.PASTE SHEET'!L1181="","",'S.D.PASTE SHEET'!L1181)</f>
        <v/>
      </c>
      <c s="50" t="str">
        <f>IF('S.D.PASTE SHEET'!M1181="","",'S.D.PASTE SHEET'!M1181)</f>
        <v/>
      </c>
      <c s="50" t="str">
        <f>IF('S.D.PASTE SHEET'!N1181="","",'S.D.PASTE SHEET'!N1181)</f>
        <v/>
      </c>
      <c s="50" t="str">
        <f>IF('S.D.PASTE SHEET'!O1181="","",'S.D.PASTE SHEET'!O1181)</f>
        <v/>
      </c>
      <c s="50" t="str">
        <f>IF('S.D.PASTE SHEET'!P1181="","",'S.D.PASTE SHEET'!P1181)</f>
        <v/>
      </c>
      <c s="50" t="str">
        <f>IF('S.D.PASTE SHEET'!Q1181="","",'S.D.PASTE SHEET'!Q1181)</f>
        <v/>
      </c>
      <c s="50" t="str">
        <f>IF('S.D.PASTE SHEET'!R1181="","",'S.D.PASTE SHEET'!R1181)</f>
        <v/>
      </c>
      <c s="50" t="str">
        <f>IF('S.D.PASTE SHEET'!S1181="","",'S.D.PASTE SHEET'!S1181)</f>
        <v/>
      </c>
      <c s="50" t="str">
        <f>IF('S.D.PASTE SHEET'!T1181="","",'S.D.PASTE SHEET'!T1181)</f>
        <v/>
      </c>
      <c s="50" t="str">
        <f>IF('S.D.PASTE SHEET'!U1181="","",'S.D.PASTE SHEET'!U1181)</f>
        <v/>
      </c>
      <c s="50" t="str">
        <f>IF('S.D.PASTE SHEET'!V1181="","",'S.D.PASTE SHEET'!V1181)</f>
        <v/>
      </c>
      <c s="50" t="str">
        <f>IF('S.D.PASTE SHEET'!W1181="","",'S.D.PASTE SHEET'!W1181)</f>
        <v/>
      </c>
      <c s="50" t="str">
        <f>IF('S.D.PASTE SHEET'!X1181="","",'S.D.PASTE SHEET'!X1181)</f>
        <v/>
      </c>
      <c s="50" t="str">
        <f>IF('S.D.PASTE SHEET'!Y1181="","",'S.D.PASTE SHEET'!Y1181)</f>
        <v/>
      </c>
      <c s="50" t="str">
        <f>IF('S.D.PASTE SHEET'!Z1181="","",'S.D.PASTE SHEET'!Z1181)</f>
        <v/>
      </c>
      <c s="50" t="str">
        <f>IF('S.D.PASTE SHEET'!AA1181="","",'S.D.PASTE SHEET'!AA1181)</f>
        <v/>
      </c>
      <c s="50" t="str">
        <f>IF('S.D.PASTE SHEET'!AB1181="","",'S.D.PASTE SHEET'!AB1181)</f>
        <v/>
      </c>
      <c s="50" t="str">
        <f>IF('S.D.PASTE SHEET'!AC1181="","",'S.D.PASTE SHEET'!AC1181)</f>
        <v/>
      </c>
      <c s="50" t="str">
        <f>IF('S.D.PASTE SHEET'!AD1181="","",'S.D.PASTE SHEET'!AD1181)</f>
        <v/>
      </c>
      <c s="52"/>
      <c s="48" t="str">
        <f>IF(AK1181="","",IF(AK1181&gt;0,COUNT($AG$2:AG1181),""))</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IF(BC1181="","",IF(BC1181&gt;0,COUNT($AY$2:AY1181),""))</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82" spans="1:66" ht="15.75" customHeight="1">
      <c r="A1182" s="50" t="str">
        <f>IF('S.D.PASTE SHEET'!A1182="","",'S.D.PASTE SHEET'!A1182)</f>
        <v/>
      </c>
      <c s="50" t="str">
        <f>IF('S.D.PASTE SHEET'!B1182="","",'S.D.PASTE SHEET'!B1182)</f>
        <v/>
      </c>
      <c s="50" t="str">
        <f>IF('S.D.PASTE SHEET'!C1182="","",'S.D.PASTE SHEET'!C1182)</f>
        <v/>
      </c>
      <c s="51" t="str">
        <f>IF('S.D.PASTE SHEET'!D1182="","",'S.D.PASTE SHEET'!D1182)</f>
        <v/>
      </c>
      <c s="50" t="str">
        <f>IF('S.D.PASTE SHEET'!E1182="","",UPPER('S.D.PASTE SHEET'!E1182))</f>
        <v/>
      </c>
      <c s="50" t="str">
        <f>IF('S.D.PASTE SHEET'!F1182="","",'S.D.PASTE SHEET'!F1182)</f>
        <v/>
      </c>
      <c s="50" t="str">
        <f>IF('S.D.PASTE SHEET'!G1182="","",UPPER('S.D.PASTE SHEET'!G1182))</f>
        <v/>
      </c>
      <c s="50" t="str">
        <f>IF('S.D.PASTE SHEET'!H1182="","",UPPER('S.D.PASTE SHEET'!H1182))</f>
        <v/>
      </c>
      <c s="50" t="str">
        <f>IF('S.D.PASTE SHEET'!I1182="","",'S.D.PASTE SHEET'!I1182)</f>
        <v/>
      </c>
      <c s="51" t="str">
        <f>IF('S.D.PASTE SHEET'!J1182="","",'S.D.PASTE SHEET'!J1182)</f>
        <v/>
      </c>
      <c s="50" t="str">
        <f>IF('S.D.PASTE SHEET'!K1182="","",'S.D.PASTE SHEET'!K1182)</f>
        <v/>
      </c>
      <c s="50" t="str">
        <f>IF('S.D.PASTE SHEET'!L1182="","",'S.D.PASTE SHEET'!L1182)</f>
        <v/>
      </c>
      <c s="50" t="str">
        <f>IF('S.D.PASTE SHEET'!M1182="","",'S.D.PASTE SHEET'!M1182)</f>
        <v/>
      </c>
      <c s="50" t="str">
        <f>IF('S.D.PASTE SHEET'!N1182="","",'S.D.PASTE SHEET'!N1182)</f>
        <v/>
      </c>
      <c s="50" t="str">
        <f>IF('S.D.PASTE SHEET'!O1182="","",'S.D.PASTE SHEET'!O1182)</f>
        <v/>
      </c>
      <c s="50" t="str">
        <f>IF('S.D.PASTE SHEET'!P1182="","",'S.D.PASTE SHEET'!P1182)</f>
        <v/>
      </c>
      <c s="50" t="str">
        <f>IF('S.D.PASTE SHEET'!Q1182="","",'S.D.PASTE SHEET'!Q1182)</f>
        <v/>
      </c>
      <c s="50" t="str">
        <f>IF('S.D.PASTE SHEET'!R1182="","",'S.D.PASTE SHEET'!R1182)</f>
        <v/>
      </c>
      <c s="50" t="str">
        <f>IF('S.D.PASTE SHEET'!S1182="","",'S.D.PASTE SHEET'!S1182)</f>
        <v/>
      </c>
      <c s="50" t="str">
        <f>IF('S.D.PASTE SHEET'!T1182="","",'S.D.PASTE SHEET'!T1182)</f>
        <v/>
      </c>
      <c s="50" t="str">
        <f>IF('S.D.PASTE SHEET'!U1182="","",'S.D.PASTE SHEET'!U1182)</f>
        <v/>
      </c>
      <c s="50" t="str">
        <f>IF('S.D.PASTE SHEET'!V1182="","",'S.D.PASTE SHEET'!V1182)</f>
        <v/>
      </c>
      <c s="50" t="str">
        <f>IF('S.D.PASTE SHEET'!W1182="","",'S.D.PASTE SHEET'!W1182)</f>
        <v/>
      </c>
      <c s="50" t="str">
        <f>IF('S.D.PASTE SHEET'!X1182="","",'S.D.PASTE SHEET'!X1182)</f>
        <v/>
      </c>
      <c s="50" t="str">
        <f>IF('S.D.PASTE SHEET'!Y1182="","",'S.D.PASTE SHEET'!Y1182)</f>
        <v/>
      </c>
      <c s="50" t="str">
        <f>IF('S.D.PASTE SHEET'!Z1182="","",'S.D.PASTE SHEET'!Z1182)</f>
        <v/>
      </c>
      <c s="50" t="str">
        <f>IF('S.D.PASTE SHEET'!AA1182="","",'S.D.PASTE SHEET'!AA1182)</f>
        <v/>
      </c>
      <c s="50" t="str">
        <f>IF('S.D.PASTE SHEET'!AB1182="","",'S.D.PASTE SHEET'!AB1182)</f>
        <v/>
      </c>
      <c s="50" t="str">
        <f>IF('S.D.PASTE SHEET'!AC1182="","",'S.D.PASTE SHEET'!AC1182)</f>
        <v/>
      </c>
      <c s="50" t="str">
        <f>IF('S.D.PASTE SHEET'!AD1182="","",'S.D.PASTE SHEET'!AD1182)</f>
        <v/>
      </c>
      <c s="52"/>
      <c s="48" t="str">
        <f>IF(AK1182="","",IF(AK1182&gt;0,COUNT($AG$2:AG1182),""))</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IF(BC1182="","",IF(BC1182&gt;0,COUNT($AY$2:AY1182),""))</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83" spans="1:66" ht="15.75" customHeight="1">
      <c r="A1183" s="50" t="str">
        <f>IF('S.D.PASTE SHEET'!A1183="","",'S.D.PASTE SHEET'!A1183)</f>
        <v/>
      </c>
      <c s="50" t="str">
        <f>IF('S.D.PASTE SHEET'!B1183="","",'S.D.PASTE SHEET'!B1183)</f>
        <v/>
      </c>
      <c s="50" t="str">
        <f>IF('S.D.PASTE SHEET'!C1183="","",'S.D.PASTE SHEET'!C1183)</f>
        <v/>
      </c>
      <c s="51" t="str">
        <f>IF('S.D.PASTE SHEET'!D1183="","",'S.D.PASTE SHEET'!D1183)</f>
        <v/>
      </c>
      <c s="50" t="str">
        <f>IF('S.D.PASTE SHEET'!E1183="","",UPPER('S.D.PASTE SHEET'!E1183))</f>
        <v/>
      </c>
      <c s="50" t="str">
        <f>IF('S.D.PASTE SHEET'!F1183="","",'S.D.PASTE SHEET'!F1183)</f>
        <v/>
      </c>
      <c s="50" t="str">
        <f>IF('S.D.PASTE SHEET'!G1183="","",UPPER('S.D.PASTE SHEET'!G1183))</f>
        <v/>
      </c>
      <c s="50" t="str">
        <f>IF('S.D.PASTE SHEET'!H1183="","",UPPER('S.D.PASTE SHEET'!H1183))</f>
        <v/>
      </c>
      <c s="50" t="str">
        <f>IF('S.D.PASTE SHEET'!I1183="","",'S.D.PASTE SHEET'!I1183)</f>
        <v/>
      </c>
      <c s="51" t="str">
        <f>IF('S.D.PASTE SHEET'!J1183="","",'S.D.PASTE SHEET'!J1183)</f>
        <v/>
      </c>
      <c s="50" t="str">
        <f>IF('S.D.PASTE SHEET'!K1183="","",'S.D.PASTE SHEET'!K1183)</f>
        <v/>
      </c>
      <c s="50" t="str">
        <f>IF('S.D.PASTE SHEET'!L1183="","",'S.D.PASTE SHEET'!L1183)</f>
        <v/>
      </c>
      <c s="50" t="str">
        <f>IF('S.D.PASTE SHEET'!M1183="","",'S.D.PASTE SHEET'!M1183)</f>
        <v/>
      </c>
      <c s="50" t="str">
        <f>IF('S.D.PASTE SHEET'!N1183="","",'S.D.PASTE SHEET'!N1183)</f>
        <v/>
      </c>
      <c s="50" t="str">
        <f>IF('S.D.PASTE SHEET'!O1183="","",'S.D.PASTE SHEET'!O1183)</f>
        <v/>
      </c>
      <c s="50" t="str">
        <f>IF('S.D.PASTE SHEET'!P1183="","",'S.D.PASTE SHEET'!P1183)</f>
        <v/>
      </c>
      <c s="50" t="str">
        <f>IF('S.D.PASTE SHEET'!Q1183="","",'S.D.PASTE SHEET'!Q1183)</f>
        <v/>
      </c>
      <c s="50" t="str">
        <f>IF('S.D.PASTE SHEET'!R1183="","",'S.D.PASTE SHEET'!R1183)</f>
        <v/>
      </c>
      <c s="50" t="str">
        <f>IF('S.D.PASTE SHEET'!S1183="","",'S.D.PASTE SHEET'!S1183)</f>
        <v/>
      </c>
      <c s="50" t="str">
        <f>IF('S.D.PASTE SHEET'!T1183="","",'S.D.PASTE SHEET'!T1183)</f>
        <v/>
      </c>
      <c s="50" t="str">
        <f>IF('S.D.PASTE SHEET'!U1183="","",'S.D.PASTE SHEET'!U1183)</f>
        <v/>
      </c>
      <c s="50" t="str">
        <f>IF('S.D.PASTE SHEET'!V1183="","",'S.D.PASTE SHEET'!V1183)</f>
        <v/>
      </c>
      <c s="50" t="str">
        <f>IF('S.D.PASTE SHEET'!W1183="","",'S.D.PASTE SHEET'!W1183)</f>
        <v/>
      </c>
      <c s="50" t="str">
        <f>IF('S.D.PASTE SHEET'!X1183="","",'S.D.PASTE SHEET'!X1183)</f>
        <v/>
      </c>
      <c s="50" t="str">
        <f>IF('S.D.PASTE SHEET'!Y1183="","",'S.D.PASTE SHEET'!Y1183)</f>
        <v/>
      </c>
      <c s="50" t="str">
        <f>IF('S.D.PASTE SHEET'!Z1183="","",'S.D.PASTE SHEET'!Z1183)</f>
        <v/>
      </c>
      <c s="50" t="str">
        <f>IF('S.D.PASTE SHEET'!AA1183="","",'S.D.PASTE SHEET'!AA1183)</f>
        <v/>
      </c>
      <c s="50" t="str">
        <f>IF('S.D.PASTE SHEET'!AB1183="","",'S.D.PASTE SHEET'!AB1183)</f>
        <v/>
      </c>
      <c s="50" t="str">
        <f>IF('S.D.PASTE SHEET'!AC1183="","",'S.D.PASTE SHEET'!AC1183)</f>
        <v/>
      </c>
      <c s="50" t="str">
        <f>IF('S.D.PASTE SHEET'!AD1183="","",'S.D.PASTE SHEET'!AD1183)</f>
        <v/>
      </c>
      <c s="52"/>
      <c s="48" t="str">
        <f>IF(AK1183="","",IF(AK1183&gt;0,COUNT($AG$2:AG1183),""))</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IF(BC1183="","",IF(BC1183&gt;0,COUNT($AY$2:AY1183),""))</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84" spans="1:66" ht="15.75" customHeight="1">
      <c r="A1184" s="50" t="str">
        <f>IF('S.D.PASTE SHEET'!A1184="","",'S.D.PASTE SHEET'!A1184)</f>
        <v/>
      </c>
      <c s="50" t="str">
        <f>IF('S.D.PASTE SHEET'!B1184="","",'S.D.PASTE SHEET'!B1184)</f>
        <v/>
      </c>
      <c s="50" t="str">
        <f>IF('S.D.PASTE SHEET'!C1184="","",'S.D.PASTE SHEET'!C1184)</f>
        <v/>
      </c>
      <c s="51" t="str">
        <f>IF('S.D.PASTE SHEET'!D1184="","",'S.D.PASTE SHEET'!D1184)</f>
        <v/>
      </c>
      <c s="50" t="str">
        <f>IF('S.D.PASTE SHEET'!E1184="","",UPPER('S.D.PASTE SHEET'!E1184))</f>
        <v/>
      </c>
      <c s="50" t="str">
        <f>IF('S.D.PASTE SHEET'!F1184="","",'S.D.PASTE SHEET'!F1184)</f>
        <v/>
      </c>
      <c s="50" t="str">
        <f>IF('S.D.PASTE SHEET'!G1184="","",UPPER('S.D.PASTE SHEET'!G1184))</f>
        <v/>
      </c>
      <c s="50" t="str">
        <f>IF('S.D.PASTE SHEET'!H1184="","",UPPER('S.D.PASTE SHEET'!H1184))</f>
        <v/>
      </c>
      <c s="50" t="str">
        <f>IF('S.D.PASTE SHEET'!I1184="","",'S.D.PASTE SHEET'!I1184)</f>
        <v/>
      </c>
      <c s="51" t="str">
        <f>IF('S.D.PASTE SHEET'!J1184="","",'S.D.PASTE SHEET'!J1184)</f>
        <v/>
      </c>
      <c s="50" t="str">
        <f>IF('S.D.PASTE SHEET'!K1184="","",'S.D.PASTE SHEET'!K1184)</f>
        <v/>
      </c>
      <c s="50" t="str">
        <f>IF('S.D.PASTE SHEET'!L1184="","",'S.D.PASTE SHEET'!L1184)</f>
        <v/>
      </c>
      <c s="50" t="str">
        <f>IF('S.D.PASTE SHEET'!M1184="","",'S.D.PASTE SHEET'!M1184)</f>
        <v/>
      </c>
      <c s="50" t="str">
        <f>IF('S.D.PASTE SHEET'!N1184="","",'S.D.PASTE SHEET'!N1184)</f>
        <v/>
      </c>
      <c s="50" t="str">
        <f>IF('S.D.PASTE SHEET'!O1184="","",'S.D.PASTE SHEET'!O1184)</f>
        <v/>
      </c>
      <c s="50" t="str">
        <f>IF('S.D.PASTE SHEET'!P1184="","",'S.D.PASTE SHEET'!P1184)</f>
        <v/>
      </c>
      <c s="50" t="str">
        <f>IF('S.D.PASTE SHEET'!Q1184="","",'S.D.PASTE SHEET'!Q1184)</f>
        <v/>
      </c>
      <c s="50" t="str">
        <f>IF('S.D.PASTE SHEET'!R1184="","",'S.D.PASTE SHEET'!R1184)</f>
        <v/>
      </c>
      <c s="50" t="str">
        <f>IF('S.D.PASTE SHEET'!S1184="","",'S.D.PASTE SHEET'!S1184)</f>
        <v/>
      </c>
      <c s="50" t="str">
        <f>IF('S.D.PASTE SHEET'!T1184="","",'S.D.PASTE SHEET'!T1184)</f>
        <v/>
      </c>
      <c s="50" t="str">
        <f>IF('S.D.PASTE SHEET'!U1184="","",'S.D.PASTE SHEET'!U1184)</f>
        <v/>
      </c>
      <c s="50" t="str">
        <f>IF('S.D.PASTE SHEET'!V1184="","",'S.D.PASTE SHEET'!V1184)</f>
        <v/>
      </c>
      <c s="50" t="str">
        <f>IF('S.D.PASTE SHEET'!W1184="","",'S.D.PASTE SHEET'!W1184)</f>
        <v/>
      </c>
      <c s="50" t="str">
        <f>IF('S.D.PASTE SHEET'!X1184="","",'S.D.PASTE SHEET'!X1184)</f>
        <v/>
      </c>
      <c s="50" t="str">
        <f>IF('S.D.PASTE SHEET'!Y1184="","",'S.D.PASTE SHEET'!Y1184)</f>
        <v/>
      </c>
      <c s="50" t="str">
        <f>IF('S.D.PASTE SHEET'!Z1184="","",'S.D.PASTE SHEET'!Z1184)</f>
        <v/>
      </c>
      <c s="50" t="str">
        <f>IF('S.D.PASTE SHEET'!AA1184="","",'S.D.PASTE SHEET'!AA1184)</f>
        <v/>
      </c>
      <c s="50" t="str">
        <f>IF('S.D.PASTE SHEET'!AB1184="","",'S.D.PASTE SHEET'!AB1184)</f>
        <v/>
      </c>
      <c s="50" t="str">
        <f>IF('S.D.PASTE SHEET'!AC1184="","",'S.D.PASTE SHEET'!AC1184)</f>
        <v/>
      </c>
      <c s="50" t="str">
        <f>IF('S.D.PASTE SHEET'!AD1184="","",'S.D.PASTE SHEET'!AD1184)</f>
        <v/>
      </c>
      <c s="52"/>
      <c s="48" t="str">
        <f>IF(AK1184="","",IF(AK1184&gt;0,COUNT($AG$2:AG1184),""))</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IF(BC1184="","",IF(BC1184&gt;0,COUNT($AY$2:AY1184),""))</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85" spans="1:66" ht="15.75" customHeight="1">
      <c r="A1185" s="50" t="str">
        <f>IF('S.D.PASTE SHEET'!A1185="","",'S.D.PASTE SHEET'!A1185)</f>
        <v/>
      </c>
      <c s="50" t="str">
        <f>IF('S.D.PASTE SHEET'!B1185="","",'S.D.PASTE SHEET'!B1185)</f>
        <v/>
      </c>
      <c s="50" t="str">
        <f>IF('S.D.PASTE SHEET'!C1185="","",'S.D.PASTE SHEET'!C1185)</f>
        <v/>
      </c>
      <c s="51" t="str">
        <f>IF('S.D.PASTE SHEET'!D1185="","",'S.D.PASTE SHEET'!D1185)</f>
        <v/>
      </c>
      <c s="50" t="str">
        <f>IF('S.D.PASTE SHEET'!E1185="","",UPPER('S.D.PASTE SHEET'!E1185))</f>
        <v/>
      </c>
      <c s="50" t="str">
        <f>IF('S.D.PASTE SHEET'!F1185="","",'S.D.PASTE SHEET'!F1185)</f>
        <v/>
      </c>
      <c s="50" t="str">
        <f>IF('S.D.PASTE SHEET'!G1185="","",UPPER('S.D.PASTE SHEET'!G1185))</f>
        <v/>
      </c>
      <c s="50" t="str">
        <f>IF('S.D.PASTE SHEET'!H1185="","",UPPER('S.D.PASTE SHEET'!H1185))</f>
        <v/>
      </c>
      <c s="50" t="str">
        <f>IF('S.D.PASTE SHEET'!I1185="","",'S.D.PASTE SHEET'!I1185)</f>
        <v/>
      </c>
      <c s="51" t="str">
        <f>IF('S.D.PASTE SHEET'!J1185="","",'S.D.PASTE SHEET'!J1185)</f>
        <v/>
      </c>
      <c s="50" t="str">
        <f>IF('S.D.PASTE SHEET'!K1185="","",'S.D.PASTE SHEET'!K1185)</f>
        <v/>
      </c>
      <c s="50" t="str">
        <f>IF('S.D.PASTE SHEET'!L1185="","",'S.D.PASTE SHEET'!L1185)</f>
        <v/>
      </c>
      <c s="50" t="str">
        <f>IF('S.D.PASTE SHEET'!M1185="","",'S.D.PASTE SHEET'!M1185)</f>
        <v/>
      </c>
      <c s="50" t="str">
        <f>IF('S.D.PASTE SHEET'!N1185="","",'S.D.PASTE SHEET'!N1185)</f>
        <v/>
      </c>
      <c s="50" t="str">
        <f>IF('S.D.PASTE SHEET'!O1185="","",'S.D.PASTE SHEET'!O1185)</f>
        <v/>
      </c>
      <c s="50" t="str">
        <f>IF('S.D.PASTE SHEET'!P1185="","",'S.D.PASTE SHEET'!P1185)</f>
        <v/>
      </c>
      <c s="50" t="str">
        <f>IF('S.D.PASTE SHEET'!Q1185="","",'S.D.PASTE SHEET'!Q1185)</f>
        <v/>
      </c>
      <c s="50" t="str">
        <f>IF('S.D.PASTE SHEET'!R1185="","",'S.D.PASTE SHEET'!R1185)</f>
        <v/>
      </c>
      <c s="50" t="str">
        <f>IF('S.D.PASTE SHEET'!S1185="","",'S.D.PASTE SHEET'!S1185)</f>
        <v/>
      </c>
      <c s="50" t="str">
        <f>IF('S.D.PASTE SHEET'!T1185="","",'S.D.PASTE SHEET'!T1185)</f>
        <v/>
      </c>
      <c s="50" t="str">
        <f>IF('S.D.PASTE SHEET'!U1185="","",'S.D.PASTE SHEET'!U1185)</f>
        <v/>
      </c>
      <c s="50" t="str">
        <f>IF('S.D.PASTE SHEET'!V1185="","",'S.D.PASTE SHEET'!V1185)</f>
        <v/>
      </c>
      <c s="50" t="str">
        <f>IF('S.D.PASTE SHEET'!W1185="","",'S.D.PASTE SHEET'!W1185)</f>
        <v/>
      </c>
      <c s="50" t="str">
        <f>IF('S.D.PASTE SHEET'!X1185="","",'S.D.PASTE SHEET'!X1185)</f>
        <v/>
      </c>
      <c s="50" t="str">
        <f>IF('S.D.PASTE SHEET'!Y1185="","",'S.D.PASTE SHEET'!Y1185)</f>
        <v/>
      </c>
      <c s="50" t="str">
        <f>IF('S.D.PASTE SHEET'!Z1185="","",'S.D.PASTE SHEET'!Z1185)</f>
        <v/>
      </c>
      <c s="50" t="str">
        <f>IF('S.D.PASTE SHEET'!AA1185="","",'S.D.PASTE SHEET'!AA1185)</f>
        <v/>
      </c>
      <c s="50" t="str">
        <f>IF('S.D.PASTE SHEET'!AB1185="","",'S.D.PASTE SHEET'!AB1185)</f>
        <v/>
      </c>
      <c s="50" t="str">
        <f>IF('S.D.PASTE SHEET'!AC1185="","",'S.D.PASTE SHEET'!AC1185)</f>
        <v/>
      </c>
      <c s="50" t="str">
        <f>IF('S.D.PASTE SHEET'!AD1185="","",'S.D.PASTE SHEET'!AD1185)</f>
        <v/>
      </c>
      <c s="52"/>
      <c s="48" t="str">
        <f>IF(AK1185="","",IF(AK1185&gt;0,COUNT($AG$2:AG1185),""))</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IF(BC1185="","",IF(BC1185&gt;0,COUNT($AY$2:AY1185),""))</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86" spans="1:66" ht="15.75" customHeight="1">
      <c r="A1186" s="50" t="str">
        <f>IF('S.D.PASTE SHEET'!A1186="","",'S.D.PASTE SHEET'!A1186)</f>
        <v/>
      </c>
      <c s="50" t="str">
        <f>IF('S.D.PASTE SHEET'!B1186="","",'S.D.PASTE SHEET'!B1186)</f>
        <v/>
      </c>
      <c s="50" t="str">
        <f>IF('S.D.PASTE SHEET'!C1186="","",'S.D.PASTE SHEET'!C1186)</f>
        <v/>
      </c>
      <c s="51" t="str">
        <f>IF('S.D.PASTE SHEET'!D1186="","",'S.D.PASTE SHEET'!D1186)</f>
        <v/>
      </c>
      <c s="50" t="str">
        <f>IF('S.D.PASTE SHEET'!E1186="","",UPPER('S.D.PASTE SHEET'!E1186))</f>
        <v/>
      </c>
      <c s="50" t="str">
        <f>IF('S.D.PASTE SHEET'!F1186="","",'S.D.PASTE SHEET'!F1186)</f>
        <v/>
      </c>
      <c s="50" t="str">
        <f>IF('S.D.PASTE SHEET'!G1186="","",UPPER('S.D.PASTE SHEET'!G1186))</f>
        <v/>
      </c>
      <c s="50" t="str">
        <f>IF('S.D.PASTE SHEET'!H1186="","",UPPER('S.D.PASTE SHEET'!H1186))</f>
        <v/>
      </c>
      <c s="50" t="str">
        <f>IF('S.D.PASTE SHEET'!I1186="","",'S.D.PASTE SHEET'!I1186)</f>
        <v/>
      </c>
      <c s="51" t="str">
        <f>IF('S.D.PASTE SHEET'!J1186="","",'S.D.PASTE SHEET'!J1186)</f>
        <v/>
      </c>
      <c s="50" t="str">
        <f>IF('S.D.PASTE SHEET'!K1186="","",'S.D.PASTE SHEET'!K1186)</f>
        <v/>
      </c>
      <c s="50" t="str">
        <f>IF('S.D.PASTE SHEET'!L1186="","",'S.D.PASTE SHEET'!L1186)</f>
        <v/>
      </c>
      <c s="50" t="str">
        <f>IF('S.D.PASTE SHEET'!M1186="","",'S.D.PASTE SHEET'!M1186)</f>
        <v/>
      </c>
      <c s="50" t="str">
        <f>IF('S.D.PASTE SHEET'!N1186="","",'S.D.PASTE SHEET'!N1186)</f>
        <v/>
      </c>
      <c s="50" t="str">
        <f>IF('S.D.PASTE SHEET'!O1186="","",'S.D.PASTE SHEET'!O1186)</f>
        <v/>
      </c>
      <c s="50" t="str">
        <f>IF('S.D.PASTE SHEET'!P1186="","",'S.D.PASTE SHEET'!P1186)</f>
        <v/>
      </c>
      <c s="50" t="str">
        <f>IF('S.D.PASTE SHEET'!Q1186="","",'S.D.PASTE SHEET'!Q1186)</f>
        <v/>
      </c>
      <c s="50" t="str">
        <f>IF('S.D.PASTE SHEET'!R1186="","",'S.D.PASTE SHEET'!R1186)</f>
        <v/>
      </c>
      <c s="50" t="str">
        <f>IF('S.D.PASTE SHEET'!S1186="","",'S.D.PASTE SHEET'!S1186)</f>
        <v/>
      </c>
      <c s="50" t="str">
        <f>IF('S.D.PASTE SHEET'!T1186="","",'S.D.PASTE SHEET'!T1186)</f>
        <v/>
      </c>
      <c s="50" t="str">
        <f>IF('S.D.PASTE SHEET'!U1186="","",'S.D.PASTE SHEET'!U1186)</f>
        <v/>
      </c>
      <c s="50" t="str">
        <f>IF('S.D.PASTE SHEET'!V1186="","",'S.D.PASTE SHEET'!V1186)</f>
        <v/>
      </c>
      <c s="50" t="str">
        <f>IF('S.D.PASTE SHEET'!W1186="","",'S.D.PASTE SHEET'!W1186)</f>
        <v/>
      </c>
      <c s="50" t="str">
        <f>IF('S.D.PASTE SHEET'!X1186="","",'S.D.PASTE SHEET'!X1186)</f>
        <v/>
      </c>
      <c s="50" t="str">
        <f>IF('S.D.PASTE SHEET'!Y1186="","",'S.D.PASTE SHEET'!Y1186)</f>
        <v/>
      </c>
      <c s="50" t="str">
        <f>IF('S.D.PASTE SHEET'!Z1186="","",'S.D.PASTE SHEET'!Z1186)</f>
        <v/>
      </c>
      <c s="50" t="str">
        <f>IF('S.D.PASTE SHEET'!AA1186="","",'S.D.PASTE SHEET'!AA1186)</f>
        <v/>
      </c>
      <c s="50" t="str">
        <f>IF('S.D.PASTE SHEET'!AB1186="","",'S.D.PASTE SHEET'!AB1186)</f>
        <v/>
      </c>
      <c s="50" t="str">
        <f>IF('S.D.PASTE SHEET'!AC1186="","",'S.D.PASTE SHEET'!AC1186)</f>
        <v/>
      </c>
      <c s="50" t="str">
        <f>IF('S.D.PASTE SHEET'!AD1186="","",'S.D.PASTE SHEET'!AD1186)</f>
        <v/>
      </c>
      <c s="52"/>
      <c s="48" t="str">
        <f>IF(AK1186="","",IF(AK1186&gt;0,COUNT($AG$2:AG1186),""))</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IF(BC1186="","",IF(BC1186&gt;0,COUNT($AY$2:AY1186),""))</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87" spans="1:66" ht="15.75" customHeight="1">
      <c r="A1187" s="50" t="str">
        <f>IF('S.D.PASTE SHEET'!A1187="","",'S.D.PASTE SHEET'!A1187)</f>
        <v/>
      </c>
      <c s="50" t="str">
        <f>IF('S.D.PASTE SHEET'!B1187="","",'S.D.PASTE SHEET'!B1187)</f>
        <v/>
      </c>
      <c s="50" t="str">
        <f>IF('S.D.PASTE SHEET'!C1187="","",'S.D.PASTE SHEET'!C1187)</f>
        <v/>
      </c>
      <c s="51" t="str">
        <f>IF('S.D.PASTE SHEET'!D1187="","",'S.D.PASTE SHEET'!D1187)</f>
        <v/>
      </c>
      <c s="50" t="str">
        <f>IF('S.D.PASTE SHEET'!E1187="","",UPPER('S.D.PASTE SHEET'!E1187))</f>
        <v/>
      </c>
      <c s="50" t="str">
        <f>IF('S.D.PASTE SHEET'!F1187="","",'S.D.PASTE SHEET'!F1187)</f>
        <v/>
      </c>
      <c s="50" t="str">
        <f>IF('S.D.PASTE SHEET'!G1187="","",UPPER('S.D.PASTE SHEET'!G1187))</f>
        <v/>
      </c>
      <c s="50" t="str">
        <f>IF('S.D.PASTE SHEET'!H1187="","",UPPER('S.D.PASTE SHEET'!H1187))</f>
        <v/>
      </c>
      <c s="50" t="str">
        <f>IF('S.D.PASTE SHEET'!I1187="","",'S.D.PASTE SHEET'!I1187)</f>
        <v/>
      </c>
      <c s="51" t="str">
        <f>IF('S.D.PASTE SHEET'!J1187="","",'S.D.PASTE SHEET'!J1187)</f>
        <v/>
      </c>
      <c s="50" t="str">
        <f>IF('S.D.PASTE SHEET'!K1187="","",'S.D.PASTE SHEET'!K1187)</f>
        <v/>
      </c>
      <c s="50" t="str">
        <f>IF('S.D.PASTE SHEET'!L1187="","",'S.D.PASTE SHEET'!L1187)</f>
        <v/>
      </c>
      <c s="50" t="str">
        <f>IF('S.D.PASTE SHEET'!M1187="","",'S.D.PASTE SHEET'!M1187)</f>
        <v/>
      </c>
      <c s="50" t="str">
        <f>IF('S.D.PASTE SHEET'!N1187="","",'S.D.PASTE SHEET'!N1187)</f>
        <v/>
      </c>
      <c s="50" t="str">
        <f>IF('S.D.PASTE SHEET'!O1187="","",'S.D.PASTE SHEET'!O1187)</f>
        <v/>
      </c>
      <c s="50" t="str">
        <f>IF('S.D.PASTE SHEET'!P1187="","",'S.D.PASTE SHEET'!P1187)</f>
        <v/>
      </c>
      <c s="50" t="str">
        <f>IF('S.D.PASTE SHEET'!Q1187="","",'S.D.PASTE SHEET'!Q1187)</f>
        <v/>
      </c>
      <c s="50" t="str">
        <f>IF('S.D.PASTE SHEET'!R1187="","",'S.D.PASTE SHEET'!R1187)</f>
        <v/>
      </c>
      <c s="50" t="str">
        <f>IF('S.D.PASTE SHEET'!S1187="","",'S.D.PASTE SHEET'!S1187)</f>
        <v/>
      </c>
      <c s="50" t="str">
        <f>IF('S.D.PASTE SHEET'!T1187="","",'S.D.PASTE SHEET'!T1187)</f>
        <v/>
      </c>
      <c s="50" t="str">
        <f>IF('S.D.PASTE SHEET'!U1187="","",'S.D.PASTE SHEET'!U1187)</f>
        <v/>
      </c>
      <c s="50" t="str">
        <f>IF('S.D.PASTE SHEET'!V1187="","",'S.D.PASTE SHEET'!V1187)</f>
        <v/>
      </c>
      <c s="50" t="str">
        <f>IF('S.D.PASTE SHEET'!W1187="","",'S.D.PASTE SHEET'!W1187)</f>
        <v/>
      </c>
      <c s="50" t="str">
        <f>IF('S.D.PASTE SHEET'!X1187="","",'S.D.PASTE SHEET'!X1187)</f>
        <v/>
      </c>
      <c s="50" t="str">
        <f>IF('S.D.PASTE SHEET'!Y1187="","",'S.D.PASTE SHEET'!Y1187)</f>
        <v/>
      </c>
      <c s="50" t="str">
        <f>IF('S.D.PASTE SHEET'!Z1187="","",'S.D.PASTE SHEET'!Z1187)</f>
        <v/>
      </c>
      <c s="50" t="str">
        <f>IF('S.D.PASTE SHEET'!AA1187="","",'S.D.PASTE SHEET'!AA1187)</f>
        <v/>
      </c>
      <c s="50" t="str">
        <f>IF('S.D.PASTE SHEET'!AB1187="","",'S.D.PASTE SHEET'!AB1187)</f>
        <v/>
      </c>
      <c s="50" t="str">
        <f>IF('S.D.PASTE SHEET'!AC1187="","",'S.D.PASTE SHEET'!AC1187)</f>
        <v/>
      </c>
      <c s="50" t="str">
        <f>IF('S.D.PASTE SHEET'!AD1187="","",'S.D.PASTE SHEET'!AD1187)</f>
        <v/>
      </c>
      <c s="52"/>
      <c s="48" t="str">
        <f>IF(AK1187="","",IF(AK1187&gt;0,COUNT($AG$2:AG1187),""))</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IF(BC1187="","",IF(BC1187&gt;0,COUNT($AY$2:AY1187),""))</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88" spans="1:66" ht="15.75" customHeight="1">
      <c r="A1188" s="50" t="str">
        <f>IF('S.D.PASTE SHEET'!A1188="","",'S.D.PASTE SHEET'!A1188)</f>
        <v/>
      </c>
      <c s="50" t="str">
        <f>IF('S.D.PASTE SHEET'!B1188="","",'S.D.PASTE SHEET'!B1188)</f>
        <v/>
      </c>
      <c s="50" t="str">
        <f>IF('S.D.PASTE SHEET'!C1188="","",'S.D.PASTE SHEET'!C1188)</f>
        <v/>
      </c>
      <c s="51" t="str">
        <f>IF('S.D.PASTE SHEET'!D1188="","",'S.D.PASTE SHEET'!D1188)</f>
        <v/>
      </c>
      <c s="50" t="str">
        <f>IF('S.D.PASTE SHEET'!E1188="","",UPPER('S.D.PASTE SHEET'!E1188))</f>
        <v/>
      </c>
      <c s="50" t="str">
        <f>IF('S.D.PASTE SHEET'!F1188="","",'S.D.PASTE SHEET'!F1188)</f>
        <v/>
      </c>
      <c s="50" t="str">
        <f>IF('S.D.PASTE SHEET'!G1188="","",UPPER('S.D.PASTE SHEET'!G1188))</f>
        <v/>
      </c>
      <c s="50" t="str">
        <f>IF('S.D.PASTE SHEET'!H1188="","",UPPER('S.D.PASTE SHEET'!H1188))</f>
        <v/>
      </c>
      <c s="50" t="str">
        <f>IF('S.D.PASTE SHEET'!I1188="","",'S.D.PASTE SHEET'!I1188)</f>
        <v/>
      </c>
      <c s="51" t="str">
        <f>IF('S.D.PASTE SHEET'!J1188="","",'S.D.PASTE SHEET'!J1188)</f>
        <v/>
      </c>
      <c s="50" t="str">
        <f>IF('S.D.PASTE SHEET'!K1188="","",'S.D.PASTE SHEET'!K1188)</f>
        <v/>
      </c>
      <c s="50" t="str">
        <f>IF('S.D.PASTE SHEET'!L1188="","",'S.D.PASTE SHEET'!L1188)</f>
        <v/>
      </c>
      <c s="50" t="str">
        <f>IF('S.D.PASTE SHEET'!M1188="","",'S.D.PASTE SHEET'!M1188)</f>
        <v/>
      </c>
      <c s="50" t="str">
        <f>IF('S.D.PASTE SHEET'!N1188="","",'S.D.PASTE SHEET'!N1188)</f>
        <v/>
      </c>
      <c s="50" t="str">
        <f>IF('S.D.PASTE SHEET'!O1188="","",'S.D.PASTE SHEET'!O1188)</f>
        <v/>
      </c>
      <c s="50" t="str">
        <f>IF('S.D.PASTE SHEET'!P1188="","",'S.D.PASTE SHEET'!P1188)</f>
        <v/>
      </c>
      <c s="50" t="str">
        <f>IF('S.D.PASTE SHEET'!Q1188="","",'S.D.PASTE SHEET'!Q1188)</f>
        <v/>
      </c>
      <c s="50" t="str">
        <f>IF('S.D.PASTE SHEET'!R1188="","",'S.D.PASTE SHEET'!R1188)</f>
        <v/>
      </c>
      <c s="50" t="str">
        <f>IF('S.D.PASTE SHEET'!S1188="","",'S.D.PASTE SHEET'!S1188)</f>
        <v/>
      </c>
      <c s="50" t="str">
        <f>IF('S.D.PASTE SHEET'!T1188="","",'S.D.PASTE SHEET'!T1188)</f>
        <v/>
      </c>
      <c s="50" t="str">
        <f>IF('S.D.PASTE SHEET'!U1188="","",'S.D.PASTE SHEET'!U1188)</f>
        <v/>
      </c>
      <c s="50" t="str">
        <f>IF('S.D.PASTE SHEET'!V1188="","",'S.D.PASTE SHEET'!V1188)</f>
        <v/>
      </c>
      <c s="50" t="str">
        <f>IF('S.D.PASTE SHEET'!W1188="","",'S.D.PASTE SHEET'!W1188)</f>
        <v/>
      </c>
      <c s="50" t="str">
        <f>IF('S.D.PASTE SHEET'!X1188="","",'S.D.PASTE SHEET'!X1188)</f>
        <v/>
      </c>
      <c s="50" t="str">
        <f>IF('S.D.PASTE SHEET'!Y1188="","",'S.D.PASTE SHEET'!Y1188)</f>
        <v/>
      </c>
      <c s="50" t="str">
        <f>IF('S.D.PASTE SHEET'!Z1188="","",'S.D.PASTE SHEET'!Z1188)</f>
        <v/>
      </c>
      <c s="50" t="str">
        <f>IF('S.D.PASTE SHEET'!AA1188="","",'S.D.PASTE SHEET'!AA1188)</f>
        <v/>
      </c>
      <c s="50" t="str">
        <f>IF('S.D.PASTE SHEET'!AB1188="","",'S.D.PASTE SHEET'!AB1188)</f>
        <v/>
      </c>
      <c s="50" t="str">
        <f>IF('S.D.PASTE SHEET'!AC1188="","",'S.D.PASTE SHEET'!AC1188)</f>
        <v/>
      </c>
      <c s="50" t="str">
        <f>IF('S.D.PASTE SHEET'!AD1188="","",'S.D.PASTE SHEET'!AD1188)</f>
        <v/>
      </c>
      <c s="52"/>
      <c s="48" t="str">
        <f>IF(AK1188="","",IF(AK1188&gt;0,COUNT($AG$2:AG1188),""))</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IF(BC1188="","",IF(BC1188&gt;0,COUNT($AY$2:AY1188),""))</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89" spans="1:66" ht="15.75" customHeight="1">
      <c r="A1189" s="50" t="str">
        <f>IF('S.D.PASTE SHEET'!A1189="","",'S.D.PASTE SHEET'!A1189)</f>
        <v/>
      </c>
      <c s="50" t="str">
        <f>IF('S.D.PASTE SHEET'!B1189="","",'S.D.PASTE SHEET'!B1189)</f>
        <v/>
      </c>
      <c s="50" t="str">
        <f>IF('S.D.PASTE SHEET'!C1189="","",'S.D.PASTE SHEET'!C1189)</f>
        <v/>
      </c>
      <c s="51" t="str">
        <f>IF('S.D.PASTE SHEET'!D1189="","",'S.D.PASTE SHEET'!D1189)</f>
        <v/>
      </c>
      <c s="50" t="str">
        <f>IF('S.D.PASTE SHEET'!E1189="","",UPPER('S.D.PASTE SHEET'!E1189))</f>
        <v/>
      </c>
      <c s="50" t="str">
        <f>IF('S.D.PASTE SHEET'!F1189="","",'S.D.PASTE SHEET'!F1189)</f>
        <v/>
      </c>
      <c s="50" t="str">
        <f>IF('S.D.PASTE SHEET'!G1189="","",UPPER('S.D.PASTE SHEET'!G1189))</f>
        <v/>
      </c>
      <c s="50" t="str">
        <f>IF('S.D.PASTE SHEET'!H1189="","",UPPER('S.D.PASTE SHEET'!H1189))</f>
        <v/>
      </c>
      <c s="50" t="str">
        <f>IF('S.D.PASTE SHEET'!I1189="","",'S.D.PASTE SHEET'!I1189)</f>
        <v/>
      </c>
      <c s="51" t="str">
        <f>IF('S.D.PASTE SHEET'!J1189="","",'S.D.PASTE SHEET'!J1189)</f>
        <v/>
      </c>
      <c s="50" t="str">
        <f>IF('S.D.PASTE SHEET'!K1189="","",'S.D.PASTE SHEET'!K1189)</f>
        <v/>
      </c>
      <c s="50" t="str">
        <f>IF('S.D.PASTE SHEET'!L1189="","",'S.D.PASTE SHEET'!L1189)</f>
        <v/>
      </c>
      <c s="50" t="str">
        <f>IF('S.D.PASTE SHEET'!M1189="","",'S.D.PASTE SHEET'!M1189)</f>
        <v/>
      </c>
      <c s="50" t="str">
        <f>IF('S.D.PASTE SHEET'!N1189="","",'S.D.PASTE SHEET'!N1189)</f>
        <v/>
      </c>
      <c s="50" t="str">
        <f>IF('S.D.PASTE SHEET'!O1189="","",'S.D.PASTE SHEET'!O1189)</f>
        <v/>
      </c>
      <c s="50" t="str">
        <f>IF('S.D.PASTE SHEET'!P1189="","",'S.D.PASTE SHEET'!P1189)</f>
        <v/>
      </c>
      <c s="50" t="str">
        <f>IF('S.D.PASTE SHEET'!Q1189="","",'S.D.PASTE SHEET'!Q1189)</f>
        <v/>
      </c>
      <c s="50" t="str">
        <f>IF('S.D.PASTE SHEET'!R1189="","",'S.D.PASTE SHEET'!R1189)</f>
        <v/>
      </c>
      <c s="50" t="str">
        <f>IF('S.D.PASTE SHEET'!S1189="","",'S.D.PASTE SHEET'!S1189)</f>
        <v/>
      </c>
      <c s="50" t="str">
        <f>IF('S.D.PASTE SHEET'!T1189="","",'S.D.PASTE SHEET'!T1189)</f>
        <v/>
      </c>
      <c s="50" t="str">
        <f>IF('S.D.PASTE SHEET'!U1189="","",'S.D.PASTE SHEET'!U1189)</f>
        <v/>
      </c>
      <c s="50" t="str">
        <f>IF('S.D.PASTE SHEET'!V1189="","",'S.D.PASTE SHEET'!V1189)</f>
        <v/>
      </c>
      <c s="50" t="str">
        <f>IF('S.D.PASTE SHEET'!W1189="","",'S.D.PASTE SHEET'!W1189)</f>
        <v/>
      </c>
      <c s="50" t="str">
        <f>IF('S.D.PASTE SHEET'!X1189="","",'S.D.PASTE SHEET'!X1189)</f>
        <v/>
      </c>
      <c s="50" t="str">
        <f>IF('S.D.PASTE SHEET'!Y1189="","",'S.D.PASTE SHEET'!Y1189)</f>
        <v/>
      </c>
      <c s="50" t="str">
        <f>IF('S.D.PASTE SHEET'!Z1189="","",'S.D.PASTE SHEET'!Z1189)</f>
        <v/>
      </c>
      <c s="50" t="str">
        <f>IF('S.D.PASTE SHEET'!AA1189="","",'S.D.PASTE SHEET'!AA1189)</f>
        <v/>
      </c>
      <c s="50" t="str">
        <f>IF('S.D.PASTE SHEET'!AB1189="","",'S.D.PASTE SHEET'!AB1189)</f>
        <v/>
      </c>
      <c s="50" t="str">
        <f>IF('S.D.PASTE SHEET'!AC1189="","",'S.D.PASTE SHEET'!AC1189)</f>
        <v/>
      </c>
      <c s="50" t="str">
        <f>IF('S.D.PASTE SHEET'!AD1189="","",'S.D.PASTE SHEET'!AD1189)</f>
        <v/>
      </c>
      <c s="52"/>
      <c s="48" t="str">
        <f>IF(AK1189="","",IF(AK1189&gt;0,COUNT($AG$2:AG1189),""))</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IF(BC1189="","",IF(BC1189&gt;0,COUNT($AY$2:AY1189),""))</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90" spans="1:66" ht="15.75" customHeight="1">
      <c r="A1190" s="50" t="str">
        <f>IF('S.D.PASTE SHEET'!A1190="","",'S.D.PASTE SHEET'!A1190)</f>
        <v/>
      </c>
      <c s="50" t="str">
        <f>IF('S.D.PASTE SHEET'!B1190="","",'S.D.PASTE SHEET'!B1190)</f>
        <v/>
      </c>
      <c s="50" t="str">
        <f>IF('S.D.PASTE SHEET'!C1190="","",'S.D.PASTE SHEET'!C1190)</f>
        <v/>
      </c>
      <c s="51" t="str">
        <f>IF('S.D.PASTE SHEET'!D1190="","",'S.D.PASTE SHEET'!D1190)</f>
        <v/>
      </c>
      <c s="50" t="str">
        <f>IF('S.D.PASTE SHEET'!E1190="","",UPPER('S.D.PASTE SHEET'!E1190))</f>
        <v/>
      </c>
      <c s="50" t="str">
        <f>IF('S.D.PASTE SHEET'!F1190="","",'S.D.PASTE SHEET'!F1190)</f>
        <v/>
      </c>
      <c s="50" t="str">
        <f>IF('S.D.PASTE SHEET'!G1190="","",UPPER('S.D.PASTE SHEET'!G1190))</f>
        <v/>
      </c>
      <c s="50" t="str">
        <f>IF('S.D.PASTE SHEET'!H1190="","",UPPER('S.D.PASTE SHEET'!H1190))</f>
        <v/>
      </c>
      <c s="50" t="str">
        <f>IF('S.D.PASTE SHEET'!I1190="","",'S.D.PASTE SHEET'!I1190)</f>
        <v/>
      </c>
      <c s="51" t="str">
        <f>IF('S.D.PASTE SHEET'!J1190="","",'S.D.PASTE SHEET'!J1190)</f>
        <v/>
      </c>
      <c s="50" t="str">
        <f>IF('S.D.PASTE SHEET'!K1190="","",'S.D.PASTE SHEET'!K1190)</f>
        <v/>
      </c>
      <c s="50" t="str">
        <f>IF('S.D.PASTE SHEET'!L1190="","",'S.D.PASTE SHEET'!L1190)</f>
        <v/>
      </c>
      <c s="50" t="str">
        <f>IF('S.D.PASTE SHEET'!M1190="","",'S.D.PASTE SHEET'!M1190)</f>
        <v/>
      </c>
      <c s="50" t="str">
        <f>IF('S.D.PASTE SHEET'!N1190="","",'S.D.PASTE SHEET'!N1190)</f>
        <v/>
      </c>
      <c s="50" t="str">
        <f>IF('S.D.PASTE SHEET'!O1190="","",'S.D.PASTE SHEET'!O1190)</f>
        <v/>
      </c>
      <c s="50" t="str">
        <f>IF('S.D.PASTE SHEET'!P1190="","",'S.D.PASTE SHEET'!P1190)</f>
        <v/>
      </c>
      <c s="50" t="str">
        <f>IF('S.D.PASTE SHEET'!Q1190="","",'S.D.PASTE SHEET'!Q1190)</f>
        <v/>
      </c>
      <c s="50" t="str">
        <f>IF('S.D.PASTE SHEET'!R1190="","",'S.D.PASTE SHEET'!R1190)</f>
        <v/>
      </c>
      <c s="50" t="str">
        <f>IF('S.D.PASTE SHEET'!S1190="","",'S.D.PASTE SHEET'!S1190)</f>
        <v/>
      </c>
      <c s="50" t="str">
        <f>IF('S.D.PASTE SHEET'!T1190="","",'S.D.PASTE SHEET'!T1190)</f>
        <v/>
      </c>
      <c s="50" t="str">
        <f>IF('S.D.PASTE SHEET'!U1190="","",'S.D.PASTE SHEET'!U1190)</f>
        <v/>
      </c>
      <c s="50" t="str">
        <f>IF('S.D.PASTE SHEET'!V1190="","",'S.D.PASTE SHEET'!V1190)</f>
        <v/>
      </c>
      <c s="50" t="str">
        <f>IF('S.D.PASTE SHEET'!W1190="","",'S.D.PASTE SHEET'!W1190)</f>
        <v/>
      </c>
      <c s="50" t="str">
        <f>IF('S.D.PASTE SHEET'!X1190="","",'S.D.PASTE SHEET'!X1190)</f>
        <v/>
      </c>
      <c s="50" t="str">
        <f>IF('S.D.PASTE SHEET'!Y1190="","",'S.D.PASTE SHEET'!Y1190)</f>
        <v/>
      </c>
      <c s="50" t="str">
        <f>IF('S.D.PASTE SHEET'!Z1190="","",'S.D.PASTE SHEET'!Z1190)</f>
        <v/>
      </c>
      <c s="50" t="str">
        <f>IF('S.D.PASTE SHEET'!AA1190="","",'S.D.PASTE SHEET'!AA1190)</f>
        <v/>
      </c>
      <c s="50" t="str">
        <f>IF('S.D.PASTE SHEET'!AB1190="","",'S.D.PASTE SHEET'!AB1190)</f>
        <v/>
      </c>
      <c s="50" t="str">
        <f>IF('S.D.PASTE SHEET'!AC1190="","",'S.D.PASTE SHEET'!AC1190)</f>
        <v/>
      </c>
      <c s="50" t="str">
        <f>IF('S.D.PASTE SHEET'!AD1190="","",'S.D.PASTE SHEET'!AD1190)</f>
        <v/>
      </c>
      <c s="52"/>
      <c s="48" t="str">
        <f>IF(AK1190="","",IF(AK1190&gt;0,COUNT($AG$2:AG1190),""))</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IF(BC1190="","",IF(BC1190&gt;0,COUNT($AY$2:AY1190),""))</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91" spans="1:66" ht="15.75" customHeight="1">
      <c r="A1191" s="50" t="str">
        <f>IF('S.D.PASTE SHEET'!A1191="","",'S.D.PASTE SHEET'!A1191)</f>
        <v/>
      </c>
      <c s="50" t="str">
        <f>IF('S.D.PASTE SHEET'!B1191="","",'S.D.PASTE SHEET'!B1191)</f>
        <v/>
      </c>
      <c s="50" t="str">
        <f>IF('S.D.PASTE SHEET'!C1191="","",'S.D.PASTE SHEET'!C1191)</f>
        <v/>
      </c>
      <c s="51" t="str">
        <f>IF('S.D.PASTE SHEET'!D1191="","",'S.D.PASTE SHEET'!D1191)</f>
        <v/>
      </c>
      <c s="50" t="str">
        <f>IF('S.D.PASTE SHEET'!E1191="","",UPPER('S.D.PASTE SHEET'!E1191))</f>
        <v/>
      </c>
      <c s="50" t="str">
        <f>IF('S.D.PASTE SHEET'!F1191="","",'S.D.PASTE SHEET'!F1191)</f>
        <v/>
      </c>
      <c s="50" t="str">
        <f>IF('S.D.PASTE SHEET'!G1191="","",UPPER('S.D.PASTE SHEET'!G1191))</f>
        <v/>
      </c>
      <c s="50" t="str">
        <f>IF('S.D.PASTE SHEET'!H1191="","",UPPER('S.D.PASTE SHEET'!H1191))</f>
        <v/>
      </c>
      <c s="50" t="str">
        <f>IF('S.D.PASTE SHEET'!I1191="","",'S.D.PASTE SHEET'!I1191)</f>
        <v/>
      </c>
      <c s="51" t="str">
        <f>IF('S.D.PASTE SHEET'!J1191="","",'S.D.PASTE SHEET'!J1191)</f>
        <v/>
      </c>
      <c s="50" t="str">
        <f>IF('S.D.PASTE SHEET'!K1191="","",'S.D.PASTE SHEET'!K1191)</f>
        <v/>
      </c>
      <c s="50" t="str">
        <f>IF('S.D.PASTE SHEET'!L1191="","",'S.D.PASTE SHEET'!L1191)</f>
        <v/>
      </c>
      <c s="50" t="str">
        <f>IF('S.D.PASTE SHEET'!M1191="","",'S.D.PASTE SHEET'!M1191)</f>
        <v/>
      </c>
      <c s="50" t="str">
        <f>IF('S.D.PASTE SHEET'!N1191="","",'S.D.PASTE SHEET'!N1191)</f>
        <v/>
      </c>
      <c s="50" t="str">
        <f>IF('S.D.PASTE SHEET'!O1191="","",'S.D.PASTE SHEET'!O1191)</f>
        <v/>
      </c>
      <c s="50" t="str">
        <f>IF('S.D.PASTE SHEET'!P1191="","",'S.D.PASTE SHEET'!P1191)</f>
        <v/>
      </c>
      <c s="50" t="str">
        <f>IF('S.D.PASTE SHEET'!Q1191="","",'S.D.PASTE SHEET'!Q1191)</f>
        <v/>
      </c>
      <c s="50" t="str">
        <f>IF('S.D.PASTE SHEET'!R1191="","",'S.D.PASTE SHEET'!R1191)</f>
        <v/>
      </c>
      <c s="50" t="str">
        <f>IF('S.D.PASTE SHEET'!S1191="","",'S.D.PASTE SHEET'!S1191)</f>
        <v/>
      </c>
      <c s="50" t="str">
        <f>IF('S.D.PASTE SHEET'!T1191="","",'S.D.PASTE SHEET'!T1191)</f>
        <v/>
      </c>
      <c s="50" t="str">
        <f>IF('S.D.PASTE SHEET'!U1191="","",'S.D.PASTE SHEET'!U1191)</f>
        <v/>
      </c>
      <c s="50" t="str">
        <f>IF('S.D.PASTE SHEET'!V1191="","",'S.D.PASTE SHEET'!V1191)</f>
        <v/>
      </c>
      <c s="50" t="str">
        <f>IF('S.D.PASTE SHEET'!W1191="","",'S.D.PASTE SHEET'!W1191)</f>
        <v/>
      </c>
      <c s="50" t="str">
        <f>IF('S.D.PASTE SHEET'!X1191="","",'S.D.PASTE SHEET'!X1191)</f>
        <v/>
      </c>
      <c s="50" t="str">
        <f>IF('S.D.PASTE SHEET'!Y1191="","",'S.D.PASTE SHEET'!Y1191)</f>
        <v/>
      </c>
      <c s="50" t="str">
        <f>IF('S.D.PASTE SHEET'!Z1191="","",'S.D.PASTE SHEET'!Z1191)</f>
        <v/>
      </c>
      <c s="50" t="str">
        <f>IF('S.D.PASTE SHEET'!AA1191="","",'S.D.PASTE SHEET'!AA1191)</f>
        <v/>
      </c>
      <c s="50" t="str">
        <f>IF('S.D.PASTE SHEET'!AB1191="","",'S.D.PASTE SHEET'!AB1191)</f>
        <v/>
      </c>
      <c s="50" t="str">
        <f>IF('S.D.PASTE SHEET'!AC1191="","",'S.D.PASTE SHEET'!AC1191)</f>
        <v/>
      </c>
      <c s="50" t="str">
        <f>IF('S.D.PASTE SHEET'!AD1191="","",'S.D.PASTE SHEET'!AD1191)</f>
        <v/>
      </c>
      <c s="52"/>
      <c s="48" t="str">
        <f>IF(AK1191="","",IF(AK1191&gt;0,COUNT($AG$2:AG1191),""))</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IF(BC1191="","",IF(BC1191&gt;0,COUNT($AY$2:AY1191),""))</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92" spans="1:66" ht="15.75" customHeight="1">
      <c r="A1192" s="50" t="str">
        <f>IF('S.D.PASTE SHEET'!A1192="","",'S.D.PASTE SHEET'!A1192)</f>
        <v/>
      </c>
      <c s="50" t="str">
        <f>IF('S.D.PASTE SHEET'!B1192="","",'S.D.PASTE SHEET'!B1192)</f>
        <v/>
      </c>
      <c s="50" t="str">
        <f>IF('S.D.PASTE SHEET'!C1192="","",'S.D.PASTE SHEET'!C1192)</f>
        <v/>
      </c>
      <c s="51" t="str">
        <f>IF('S.D.PASTE SHEET'!D1192="","",'S.D.PASTE SHEET'!D1192)</f>
        <v/>
      </c>
      <c s="50" t="str">
        <f>IF('S.D.PASTE SHEET'!E1192="","",UPPER('S.D.PASTE SHEET'!E1192))</f>
        <v/>
      </c>
      <c s="50" t="str">
        <f>IF('S.D.PASTE SHEET'!F1192="","",'S.D.PASTE SHEET'!F1192)</f>
        <v/>
      </c>
      <c s="50" t="str">
        <f>IF('S.D.PASTE SHEET'!G1192="","",UPPER('S.D.PASTE SHEET'!G1192))</f>
        <v/>
      </c>
      <c s="50" t="str">
        <f>IF('S.D.PASTE SHEET'!H1192="","",UPPER('S.D.PASTE SHEET'!H1192))</f>
        <v/>
      </c>
      <c s="50" t="str">
        <f>IF('S.D.PASTE SHEET'!I1192="","",'S.D.PASTE SHEET'!I1192)</f>
        <v/>
      </c>
      <c s="51" t="str">
        <f>IF('S.D.PASTE SHEET'!J1192="","",'S.D.PASTE SHEET'!J1192)</f>
        <v/>
      </c>
      <c s="50" t="str">
        <f>IF('S.D.PASTE SHEET'!K1192="","",'S.D.PASTE SHEET'!K1192)</f>
        <v/>
      </c>
      <c s="50" t="str">
        <f>IF('S.D.PASTE SHEET'!L1192="","",'S.D.PASTE SHEET'!L1192)</f>
        <v/>
      </c>
      <c s="50" t="str">
        <f>IF('S.D.PASTE SHEET'!M1192="","",'S.D.PASTE SHEET'!M1192)</f>
        <v/>
      </c>
      <c s="50" t="str">
        <f>IF('S.D.PASTE SHEET'!N1192="","",'S.D.PASTE SHEET'!N1192)</f>
        <v/>
      </c>
      <c s="50" t="str">
        <f>IF('S.D.PASTE SHEET'!O1192="","",'S.D.PASTE SHEET'!O1192)</f>
        <v/>
      </c>
      <c s="50" t="str">
        <f>IF('S.D.PASTE SHEET'!P1192="","",'S.D.PASTE SHEET'!P1192)</f>
        <v/>
      </c>
      <c s="50" t="str">
        <f>IF('S.D.PASTE SHEET'!Q1192="","",'S.D.PASTE SHEET'!Q1192)</f>
        <v/>
      </c>
      <c s="50" t="str">
        <f>IF('S.D.PASTE SHEET'!R1192="","",'S.D.PASTE SHEET'!R1192)</f>
        <v/>
      </c>
      <c s="50" t="str">
        <f>IF('S.D.PASTE SHEET'!S1192="","",'S.D.PASTE SHEET'!S1192)</f>
        <v/>
      </c>
      <c s="50" t="str">
        <f>IF('S.D.PASTE SHEET'!T1192="","",'S.D.PASTE SHEET'!T1192)</f>
        <v/>
      </c>
      <c s="50" t="str">
        <f>IF('S.D.PASTE SHEET'!U1192="","",'S.D.PASTE SHEET'!U1192)</f>
        <v/>
      </c>
      <c s="50" t="str">
        <f>IF('S.D.PASTE SHEET'!V1192="","",'S.D.PASTE SHEET'!V1192)</f>
        <v/>
      </c>
      <c s="50" t="str">
        <f>IF('S.D.PASTE SHEET'!W1192="","",'S.D.PASTE SHEET'!W1192)</f>
        <v/>
      </c>
      <c s="50" t="str">
        <f>IF('S.D.PASTE SHEET'!X1192="","",'S.D.PASTE SHEET'!X1192)</f>
        <v/>
      </c>
      <c s="50" t="str">
        <f>IF('S.D.PASTE SHEET'!Y1192="","",'S.D.PASTE SHEET'!Y1192)</f>
        <v/>
      </c>
      <c s="50" t="str">
        <f>IF('S.D.PASTE SHEET'!Z1192="","",'S.D.PASTE SHEET'!Z1192)</f>
        <v/>
      </c>
      <c s="50" t="str">
        <f>IF('S.D.PASTE SHEET'!AA1192="","",'S.D.PASTE SHEET'!AA1192)</f>
        <v/>
      </c>
      <c s="50" t="str">
        <f>IF('S.D.PASTE SHEET'!AB1192="","",'S.D.PASTE SHEET'!AB1192)</f>
        <v/>
      </c>
      <c s="50" t="str">
        <f>IF('S.D.PASTE SHEET'!AC1192="","",'S.D.PASTE SHEET'!AC1192)</f>
        <v/>
      </c>
      <c s="50" t="str">
        <f>IF('S.D.PASTE SHEET'!AD1192="","",'S.D.PASTE SHEET'!AD1192)</f>
        <v/>
      </c>
      <c s="52"/>
      <c s="48" t="str">
        <f>IF(AK1192="","",IF(AK1192&gt;0,COUNT($AG$2:AG1192),""))</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IF(BC1192="","",IF(BC1192&gt;0,COUNT($AY$2:AY1192),""))</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93" spans="1:66" ht="15.75" customHeight="1">
      <c r="A1193" s="50" t="str">
        <f>IF('S.D.PASTE SHEET'!A1193="","",'S.D.PASTE SHEET'!A1193)</f>
        <v/>
      </c>
      <c s="50" t="str">
        <f>IF('S.D.PASTE SHEET'!B1193="","",'S.D.PASTE SHEET'!B1193)</f>
        <v/>
      </c>
      <c s="50" t="str">
        <f>IF('S.D.PASTE SHEET'!C1193="","",'S.D.PASTE SHEET'!C1193)</f>
        <v/>
      </c>
      <c s="51" t="str">
        <f>IF('S.D.PASTE SHEET'!D1193="","",'S.D.PASTE SHEET'!D1193)</f>
        <v/>
      </c>
      <c s="50" t="str">
        <f>IF('S.D.PASTE SHEET'!E1193="","",UPPER('S.D.PASTE SHEET'!E1193))</f>
        <v/>
      </c>
      <c s="50" t="str">
        <f>IF('S.D.PASTE SHEET'!F1193="","",'S.D.PASTE SHEET'!F1193)</f>
        <v/>
      </c>
      <c s="50" t="str">
        <f>IF('S.D.PASTE SHEET'!G1193="","",UPPER('S.D.PASTE SHEET'!G1193))</f>
        <v/>
      </c>
      <c s="50" t="str">
        <f>IF('S.D.PASTE SHEET'!H1193="","",UPPER('S.D.PASTE SHEET'!H1193))</f>
        <v/>
      </c>
      <c s="50" t="str">
        <f>IF('S.D.PASTE SHEET'!I1193="","",'S.D.PASTE SHEET'!I1193)</f>
        <v/>
      </c>
      <c s="51" t="str">
        <f>IF('S.D.PASTE SHEET'!J1193="","",'S.D.PASTE SHEET'!J1193)</f>
        <v/>
      </c>
      <c s="50" t="str">
        <f>IF('S.D.PASTE SHEET'!K1193="","",'S.D.PASTE SHEET'!K1193)</f>
        <v/>
      </c>
      <c s="50" t="str">
        <f>IF('S.D.PASTE SHEET'!L1193="","",'S.D.PASTE SHEET'!L1193)</f>
        <v/>
      </c>
      <c s="50" t="str">
        <f>IF('S.D.PASTE SHEET'!M1193="","",'S.D.PASTE SHEET'!M1193)</f>
        <v/>
      </c>
      <c s="50" t="str">
        <f>IF('S.D.PASTE SHEET'!N1193="","",'S.D.PASTE SHEET'!N1193)</f>
        <v/>
      </c>
      <c s="50" t="str">
        <f>IF('S.D.PASTE SHEET'!O1193="","",'S.D.PASTE SHEET'!O1193)</f>
        <v/>
      </c>
      <c s="50" t="str">
        <f>IF('S.D.PASTE SHEET'!P1193="","",'S.D.PASTE SHEET'!P1193)</f>
        <v/>
      </c>
      <c s="50" t="str">
        <f>IF('S.D.PASTE SHEET'!Q1193="","",'S.D.PASTE SHEET'!Q1193)</f>
        <v/>
      </c>
      <c s="50" t="str">
        <f>IF('S.D.PASTE SHEET'!R1193="","",'S.D.PASTE SHEET'!R1193)</f>
        <v/>
      </c>
      <c s="50" t="str">
        <f>IF('S.D.PASTE SHEET'!S1193="","",'S.D.PASTE SHEET'!S1193)</f>
        <v/>
      </c>
      <c s="50" t="str">
        <f>IF('S.D.PASTE SHEET'!T1193="","",'S.D.PASTE SHEET'!T1193)</f>
        <v/>
      </c>
      <c s="50" t="str">
        <f>IF('S.D.PASTE SHEET'!U1193="","",'S.D.PASTE SHEET'!U1193)</f>
        <v/>
      </c>
      <c s="50" t="str">
        <f>IF('S.D.PASTE SHEET'!V1193="","",'S.D.PASTE SHEET'!V1193)</f>
        <v/>
      </c>
      <c s="50" t="str">
        <f>IF('S.D.PASTE SHEET'!W1193="","",'S.D.PASTE SHEET'!W1193)</f>
        <v/>
      </c>
      <c s="50" t="str">
        <f>IF('S.D.PASTE SHEET'!X1193="","",'S.D.PASTE SHEET'!X1193)</f>
        <v/>
      </c>
      <c s="50" t="str">
        <f>IF('S.D.PASTE SHEET'!Y1193="","",'S.D.PASTE SHEET'!Y1193)</f>
        <v/>
      </c>
      <c s="50" t="str">
        <f>IF('S.D.PASTE SHEET'!Z1193="","",'S.D.PASTE SHEET'!Z1193)</f>
        <v/>
      </c>
      <c s="50" t="str">
        <f>IF('S.D.PASTE SHEET'!AA1193="","",'S.D.PASTE SHEET'!AA1193)</f>
        <v/>
      </c>
      <c s="50" t="str">
        <f>IF('S.D.PASTE SHEET'!AB1193="","",'S.D.PASTE SHEET'!AB1193)</f>
        <v/>
      </c>
      <c s="50" t="str">
        <f>IF('S.D.PASTE SHEET'!AC1193="","",'S.D.PASTE SHEET'!AC1193)</f>
        <v/>
      </c>
      <c s="50" t="str">
        <f>IF('S.D.PASTE SHEET'!AD1193="","",'S.D.PASTE SHEET'!AD1193)</f>
        <v/>
      </c>
      <c s="52"/>
      <c s="48" t="str">
        <f>IF(AK1193="","",IF(AK1193&gt;0,COUNT($AG$2:AG1193),""))</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IF(BC1193="","",IF(BC1193&gt;0,COUNT($AY$2:AY1193),""))</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94" spans="1:66" ht="15.75" customHeight="1">
      <c r="A1194" s="50" t="str">
        <f>IF('S.D.PASTE SHEET'!A1194="","",'S.D.PASTE SHEET'!A1194)</f>
        <v/>
      </c>
      <c s="50" t="str">
        <f>IF('S.D.PASTE SHEET'!B1194="","",'S.D.PASTE SHEET'!B1194)</f>
        <v/>
      </c>
      <c s="50" t="str">
        <f>IF('S.D.PASTE SHEET'!C1194="","",'S.D.PASTE SHEET'!C1194)</f>
        <v/>
      </c>
      <c s="51" t="str">
        <f>IF('S.D.PASTE SHEET'!D1194="","",'S.D.PASTE SHEET'!D1194)</f>
        <v/>
      </c>
      <c s="50" t="str">
        <f>IF('S.D.PASTE SHEET'!E1194="","",UPPER('S.D.PASTE SHEET'!E1194))</f>
        <v/>
      </c>
      <c s="50" t="str">
        <f>IF('S.D.PASTE SHEET'!F1194="","",'S.D.PASTE SHEET'!F1194)</f>
        <v/>
      </c>
      <c s="50" t="str">
        <f>IF('S.D.PASTE SHEET'!G1194="","",UPPER('S.D.PASTE SHEET'!G1194))</f>
        <v/>
      </c>
      <c s="50" t="str">
        <f>IF('S.D.PASTE SHEET'!H1194="","",UPPER('S.D.PASTE SHEET'!H1194))</f>
        <v/>
      </c>
      <c s="50" t="str">
        <f>IF('S.D.PASTE SHEET'!I1194="","",'S.D.PASTE SHEET'!I1194)</f>
        <v/>
      </c>
      <c s="51" t="str">
        <f>IF('S.D.PASTE SHEET'!J1194="","",'S.D.PASTE SHEET'!J1194)</f>
        <v/>
      </c>
      <c s="50" t="str">
        <f>IF('S.D.PASTE SHEET'!K1194="","",'S.D.PASTE SHEET'!K1194)</f>
        <v/>
      </c>
      <c s="50" t="str">
        <f>IF('S.D.PASTE SHEET'!L1194="","",'S.D.PASTE SHEET'!L1194)</f>
        <v/>
      </c>
      <c s="50" t="str">
        <f>IF('S.D.PASTE SHEET'!M1194="","",'S.D.PASTE SHEET'!M1194)</f>
        <v/>
      </c>
      <c s="50" t="str">
        <f>IF('S.D.PASTE SHEET'!N1194="","",'S.D.PASTE SHEET'!N1194)</f>
        <v/>
      </c>
      <c s="50" t="str">
        <f>IF('S.D.PASTE SHEET'!O1194="","",'S.D.PASTE SHEET'!O1194)</f>
        <v/>
      </c>
      <c s="50" t="str">
        <f>IF('S.D.PASTE SHEET'!P1194="","",'S.D.PASTE SHEET'!P1194)</f>
        <v/>
      </c>
      <c s="50" t="str">
        <f>IF('S.D.PASTE SHEET'!Q1194="","",'S.D.PASTE SHEET'!Q1194)</f>
        <v/>
      </c>
      <c s="50" t="str">
        <f>IF('S.D.PASTE SHEET'!R1194="","",'S.D.PASTE SHEET'!R1194)</f>
        <v/>
      </c>
      <c s="50" t="str">
        <f>IF('S.D.PASTE SHEET'!S1194="","",'S.D.PASTE SHEET'!S1194)</f>
        <v/>
      </c>
      <c s="50" t="str">
        <f>IF('S.D.PASTE SHEET'!T1194="","",'S.D.PASTE SHEET'!T1194)</f>
        <v/>
      </c>
      <c s="50" t="str">
        <f>IF('S.D.PASTE SHEET'!U1194="","",'S.D.PASTE SHEET'!U1194)</f>
        <v/>
      </c>
      <c s="50" t="str">
        <f>IF('S.D.PASTE SHEET'!V1194="","",'S.D.PASTE SHEET'!V1194)</f>
        <v/>
      </c>
      <c s="50" t="str">
        <f>IF('S.D.PASTE SHEET'!W1194="","",'S.D.PASTE SHEET'!W1194)</f>
        <v/>
      </c>
      <c s="50" t="str">
        <f>IF('S.D.PASTE SHEET'!X1194="","",'S.D.PASTE SHEET'!X1194)</f>
        <v/>
      </c>
      <c s="50" t="str">
        <f>IF('S.D.PASTE SHEET'!Y1194="","",'S.D.PASTE SHEET'!Y1194)</f>
        <v/>
      </c>
      <c s="50" t="str">
        <f>IF('S.D.PASTE SHEET'!Z1194="","",'S.D.PASTE SHEET'!Z1194)</f>
        <v/>
      </c>
      <c s="50" t="str">
        <f>IF('S.D.PASTE SHEET'!AA1194="","",'S.D.PASTE SHEET'!AA1194)</f>
        <v/>
      </c>
      <c s="50" t="str">
        <f>IF('S.D.PASTE SHEET'!AB1194="","",'S.D.PASTE SHEET'!AB1194)</f>
        <v/>
      </c>
      <c s="50" t="str">
        <f>IF('S.D.PASTE SHEET'!AC1194="","",'S.D.PASTE SHEET'!AC1194)</f>
        <v/>
      </c>
      <c s="50" t="str">
        <f>IF('S.D.PASTE SHEET'!AD1194="","",'S.D.PASTE SHEET'!AD1194)</f>
        <v/>
      </c>
      <c s="52"/>
      <c s="48" t="str">
        <f>IF(AK1194="","",IF(AK1194&gt;0,COUNT($AG$2:AG1194),""))</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IF(BC1194="","",IF(BC1194&gt;0,COUNT($AY$2:AY1194),""))</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95" spans="1:66" ht="15.75" customHeight="1">
      <c r="A1195" s="50" t="str">
        <f>IF('S.D.PASTE SHEET'!A1195="","",'S.D.PASTE SHEET'!A1195)</f>
        <v/>
      </c>
      <c s="50" t="str">
        <f>IF('S.D.PASTE SHEET'!B1195="","",'S.D.PASTE SHEET'!B1195)</f>
        <v/>
      </c>
      <c s="50" t="str">
        <f>IF('S.D.PASTE SHEET'!C1195="","",'S.D.PASTE SHEET'!C1195)</f>
        <v/>
      </c>
      <c s="51" t="str">
        <f>IF('S.D.PASTE SHEET'!D1195="","",'S.D.PASTE SHEET'!D1195)</f>
        <v/>
      </c>
      <c s="50" t="str">
        <f>IF('S.D.PASTE SHEET'!E1195="","",UPPER('S.D.PASTE SHEET'!E1195))</f>
        <v/>
      </c>
      <c s="50" t="str">
        <f>IF('S.D.PASTE SHEET'!F1195="","",'S.D.PASTE SHEET'!F1195)</f>
        <v/>
      </c>
      <c s="50" t="str">
        <f>IF('S.D.PASTE SHEET'!G1195="","",UPPER('S.D.PASTE SHEET'!G1195))</f>
        <v/>
      </c>
      <c s="50" t="str">
        <f>IF('S.D.PASTE SHEET'!H1195="","",UPPER('S.D.PASTE SHEET'!H1195))</f>
        <v/>
      </c>
      <c s="50" t="str">
        <f>IF('S.D.PASTE SHEET'!I1195="","",'S.D.PASTE SHEET'!I1195)</f>
        <v/>
      </c>
      <c s="51" t="str">
        <f>IF('S.D.PASTE SHEET'!J1195="","",'S.D.PASTE SHEET'!J1195)</f>
        <v/>
      </c>
      <c s="50" t="str">
        <f>IF('S.D.PASTE SHEET'!K1195="","",'S.D.PASTE SHEET'!K1195)</f>
        <v/>
      </c>
      <c s="50" t="str">
        <f>IF('S.D.PASTE SHEET'!L1195="","",'S.D.PASTE SHEET'!L1195)</f>
        <v/>
      </c>
      <c s="50" t="str">
        <f>IF('S.D.PASTE SHEET'!M1195="","",'S.D.PASTE SHEET'!M1195)</f>
        <v/>
      </c>
      <c s="50" t="str">
        <f>IF('S.D.PASTE SHEET'!N1195="","",'S.D.PASTE SHEET'!N1195)</f>
        <v/>
      </c>
      <c s="50" t="str">
        <f>IF('S.D.PASTE SHEET'!O1195="","",'S.D.PASTE SHEET'!O1195)</f>
        <v/>
      </c>
      <c s="50" t="str">
        <f>IF('S.D.PASTE SHEET'!P1195="","",'S.D.PASTE SHEET'!P1195)</f>
        <v/>
      </c>
      <c s="50" t="str">
        <f>IF('S.D.PASTE SHEET'!Q1195="","",'S.D.PASTE SHEET'!Q1195)</f>
        <v/>
      </c>
      <c s="50" t="str">
        <f>IF('S.D.PASTE SHEET'!R1195="","",'S.D.PASTE SHEET'!R1195)</f>
        <v/>
      </c>
      <c s="50" t="str">
        <f>IF('S.D.PASTE SHEET'!S1195="","",'S.D.PASTE SHEET'!S1195)</f>
        <v/>
      </c>
      <c s="50" t="str">
        <f>IF('S.D.PASTE SHEET'!T1195="","",'S.D.PASTE SHEET'!T1195)</f>
        <v/>
      </c>
      <c s="50" t="str">
        <f>IF('S.D.PASTE SHEET'!U1195="","",'S.D.PASTE SHEET'!U1195)</f>
        <v/>
      </c>
      <c s="50" t="str">
        <f>IF('S.D.PASTE SHEET'!V1195="","",'S.D.PASTE SHEET'!V1195)</f>
        <v/>
      </c>
      <c s="50" t="str">
        <f>IF('S.D.PASTE SHEET'!W1195="","",'S.D.PASTE SHEET'!W1195)</f>
        <v/>
      </c>
      <c s="50" t="str">
        <f>IF('S.D.PASTE SHEET'!X1195="","",'S.D.PASTE SHEET'!X1195)</f>
        <v/>
      </c>
      <c s="50" t="str">
        <f>IF('S.D.PASTE SHEET'!Y1195="","",'S.D.PASTE SHEET'!Y1195)</f>
        <v/>
      </c>
      <c s="50" t="str">
        <f>IF('S.D.PASTE SHEET'!Z1195="","",'S.D.PASTE SHEET'!Z1195)</f>
        <v/>
      </c>
      <c s="50" t="str">
        <f>IF('S.D.PASTE SHEET'!AA1195="","",'S.D.PASTE SHEET'!AA1195)</f>
        <v/>
      </c>
      <c s="50" t="str">
        <f>IF('S.D.PASTE SHEET'!AB1195="","",'S.D.PASTE SHEET'!AB1195)</f>
        <v/>
      </c>
      <c s="50" t="str">
        <f>IF('S.D.PASTE SHEET'!AC1195="","",'S.D.PASTE SHEET'!AC1195)</f>
        <v/>
      </c>
      <c s="50" t="str">
        <f>IF('S.D.PASTE SHEET'!AD1195="","",'S.D.PASTE SHEET'!AD1195)</f>
        <v/>
      </c>
      <c s="52"/>
      <c s="48" t="str">
        <f>IF(AK1195="","",IF(AK1195&gt;0,COUNT($AG$2:AG1195),""))</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IF(BC1195="","",IF(BC1195&gt;0,COUNT($AY$2:AY1195),""))</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96" spans="1:66" ht="15.75" customHeight="1">
      <c r="A1196" s="50" t="str">
        <f>IF('S.D.PASTE SHEET'!A1196="","",'S.D.PASTE SHEET'!A1196)</f>
        <v/>
      </c>
      <c s="50" t="str">
        <f>IF('S.D.PASTE SHEET'!B1196="","",'S.D.PASTE SHEET'!B1196)</f>
        <v/>
      </c>
      <c s="50" t="str">
        <f>IF('S.D.PASTE SHEET'!C1196="","",'S.D.PASTE SHEET'!C1196)</f>
        <v/>
      </c>
      <c s="51" t="str">
        <f>IF('S.D.PASTE SHEET'!D1196="","",'S.D.PASTE SHEET'!D1196)</f>
        <v/>
      </c>
      <c s="50" t="str">
        <f>IF('S.D.PASTE SHEET'!E1196="","",UPPER('S.D.PASTE SHEET'!E1196))</f>
        <v/>
      </c>
      <c s="50" t="str">
        <f>IF('S.D.PASTE SHEET'!F1196="","",'S.D.PASTE SHEET'!F1196)</f>
        <v/>
      </c>
      <c s="50" t="str">
        <f>IF('S.D.PASTE SHEET'!G1196="","",UPPER('S.D.PASTE SHEET'!G1196))</f>
        <v/>
      </c>
      <c s="50" t="str">
        <f>IF('S.D.PASTE SHEET'!H1196="","",UPPER('S.D.PASTE SHEET'!H1196))</f>
        <v/>
      </c>
      <c s="50" t="str">
        <f>IF('S.D.PASTE SHEET'!I1196="","",'S.D.PASTE SHEET'!I1196)</f>
        <v/>
      </c>
      <c s="51" t="str">
        <f>IF('S.D.PASTE SHEET'!J1196="","",'S.D.PASTE SHEET'!J1196)</f>
        <v/>
      </c>
      <c s="50" t="str">
        <f>IF('S.D.PASTE SHEET'!K1196="","",'S.D.PASTE SHEET'!K1196)</f>
        <v/>
      </c>
      <c s="50" t="str">
        <f>IF('S.D.PASTE SHEET'!L1196="","",'S.D.PASTE SHEET'!L1196)</f>
        <v/>
      </c>
      <c s="50" t="str">
        <f>IF('S.D.PASTE SHEET'!M1196="","",'S.D.PASTE SHEET'!M1196)</f>
        <v/>
      </c>
      <c s="50" t="str">
        <f>IF('S.D.PASTE SHEET'!N1196="","",'S.D.PASTE SHEET'!N1196)</f>
        <v/>
      </c>
      <c s="50" t="str">
        <f>IF('S.D.PASTE SHEET'!O1196="","",'S.D.PASTE SHEET'!O1196)</f>
        <v/>
      </c>
      <c s="50" t="str">
        <f>IF('S.D.PASTE SHEET'!P1196="","",'S.D.PASTE SHEET'!P1196)</f>
        <v/>
      </c>
      <c s="50" t="str">
        <f>IF('S.D.PASTE SHEET'!Q1196="","",'S.D.PASTE SHEET'!Q1196)</f>
        <v/>
      </c>
      <c s="50" t="str">
        <f>IF('S.D.PASTE SHEET'!R1196="","",'S.D.PASTE SHEET'!R1196)</f>
        <v/>
      </c>
      <c s="50" t="str">
        <f>IF('S.D.PASTE SHEET'!S1196="","",'S.D.PASTE SHEET'!S1196)</f>
        <v/>
      </c>
      <c s="50" t="str">
        <f>IF('S.D.PASTE SHEET'!T1196="","",'S.D.PASTE SHEET'!T1196)</f>
        <v/>
      </c>
      <c s="50" t="str">
        <f>IF('S.D.PASTE SHEET'!U1196="","",'S.D.PASTE SHEET'!U1196)</f>
        <v/>
      </c>
      <c s="50" t="str">
        <f>IF('S.D.PASTE SHEET'!V1196="","",'S.D.PASTE SHEET'!V1196)</f>
        <v/>
      </c>
      <c s="50" t="str">
        <f>IF('S.D.PASTE SHEET'!W1196="","",'S.D.PASTE SHEET'!W1196)</f>
        <v/>
      </c>
      <c s="50" t="str">
        <f>IF('S.D.PASTE SHEET'!X1196="","",'S.D.PASTE SHEET'!X1196)</f>
        <v/>
      </c>
      <c s="50" t="str">
        <f>IF('S.D.PASTE SHEET'!Y1196="","",'S.D.PASTE SHEET'!Y1196)</f>
        <v/>
      </c>
      <c s="50" t="str">
        <f>IF('S.D.PASTE SHEET'!Z1196="","",'S.D.PASTE SHEET'!Z1196)</f>
        <v/>
      </c>
      <c s="50" t="str">
        <f>IF('S.D.PASTE SHEET'!AA1196="","",'S.D.PASTE SHEET'!AA1196)</f>
        <v/>
      </c>
      <c s="50" t="str">
        <f>IF('S.D.PASTE SHEET'!AB1196="","",'S.D.PASTE SHEET'!AB1196)</f>
        <v/>
      </c>
      <c s="50" t="str">
        <f>IF('S.D.PASTE SHEET'!AC1196="","",'S.D.PASTE SHEET'!AC1196)</f>
        <v/>
      </c>
      <c s="50" t="str">
        <f>IF('S.D.PASTE SHEET'!AD1196="","",'S.D.PASTE SHEET'!AD1196)</f>
        <v/>
      </c>
      <c s="52"/>
      <c s="48" t="str">
        <f>IF(AK1196="","",IF(AK1196&gt;0,COUNT($AG$2:AG1196),""))</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IF(BC1196="","",IF(BC1196&gt;0,COUNT($AY$2:AY1196),""))</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97" spans="1:66" ht="15.75" customHeight="1">
      <c r="A1197" s="50" t="str">
        <f>IF('S.D.PASTE SHEET'!A1197="","",'S.D.PASTE SHEET'!A1197)</f>
        <v/>
      </c>
      <c s="50" t="str">
        <f>IF('S.D.PASTE SHEET'!B1197="","",'S.D.PASTE SHEET'!B1197)</f>
        <v/>
      </c>
      <c s="50" t="str">
        <f>IF('S.D.PASTE SHEET'!C1197="","",'S.D.PASTE SHEET'!C1197)</f>
        <v/>
      </c>
      <c s="51" t="str">
        <f>IF('S.D.PASTE SHEET'!D1197="","",'S.D.PASTE SHEET'!D1197)</f>
        <v/>
      </c>
      <c s="50" t="str">
        <f>IF('S.D.PASTE SHEET'!E1197="","",UPPER('S.D.PASTE SHEET'!E1197))</f>
        <v/>
      </c>
      <c s="50" t="str">
        <f>IF('S.D.PASTE SHEET'!F1197="","",'S.D.PASTE SHEET'!F1197)</f>
        <v/>
      </c>
      <c s="50" t="str">
        <f>IF('S.D.PASTE SHEET'!G1197="","",UPPER('S.D.PASTE SHEET'!G1197))</f>
        <v/>
      </c>
      <c s="50" t="str">
        <f>IF('S.D.PASTE SHEET'!H1197="","",UPPER('S.D.PASTE SHEET'!H1197))</f>
        <v/>
      </c>
      <c s="50" t="str">
        <f>IF('S.D.PASTE SHEET'!I1197="","",'S.D.PASTE SHEET'!I1197)</f>
        <v/>
      </c>
      <c s="51" t="str">
        <f>IF('S.D.PASTE SHEET'!J1197="","",'S.D.PASTE SHEET'!J1197)</f>
        <v/>
      </c>
      <c s="50" t="str">
        <f>IF('S.D.PASTE SHEET'!K1197="","",'S.D.PASTE SHEET'!K1197)</f>
        <v/>
      </c>
      <c s="50" t="str">
        <f>IF('S.D.PASTE SHEET'!L1197="","",'S.D.PASTE SHEET'!L1197)</f>
        <v/>
      </c>
      <c s="50" t="str">
        <f>IF('S.D.PASTE SHEET'!M1197="","",'S.D.PASTE SHEET'!M1197)</f>
        <v/>
      </c>
      <c s="50" t="str">
        <f>IF('S.D.PASTE SHEET'!N1197="","",'S.D.PASTE SHEET'!N1197)</f>
        <v/>
      </c>
      <c s="50" t="str">
        <f>IF('S.D.PASTE SHEET'!O1197="","",'S.D.PASTE SHEET'!O1197)</f>
        <v/>
      </c>
      <c s="50" t="str">
        <f>IF('S.D.PASTE SHEET'!P1197="","",'S.D.PASTE SHEET'!P1197)</f>
        <v/>
      </c>
      <c s="50" t="str">
        <f>IF('S.D.PASTE SHEET'!Q1197="","",'S.D.PASTE SHEET'!Q1197)</f>
        <v/>
      </c>
      <c s="50" t="str">
        <f>IF('S.D.PASTE SHEET'!R1197="","",'S.D.PASTE SHEET'!R1197)</f>
        <v/>
      </c>
      <c s="50" t="str">
        <f>IF('S.D.PASTE SHEET'!S1197="","",'S.D.PASTE SHEET'!S1197)</f>
        <v/>
      </c>
      <c s="50" t="str">
        <f>IF('S.D.PASTE SHEET'!T1197="","",'S.D.PASTE SHEET'!T1197)</f>
        <v/>
      </c>
      <c s="50" t="str">
        <f>IF('S.D.PASTE SHEET'!U1197="","",'S.D.PASTE SHEET'!U1197)</f>
        <v/>
      </c>
      <c s="50" t="str">
        <f>IF('S.D.PASTE SHEET'!V1197="","",'S.D.PASTE SHEET'!V1197)</f>
        <v/>
      </c>
      <c s="50" t="str">
        <f>IF('S.D.PASTE SHEET'!W1197="","",'S.D.PASTE SHEET'!W1197)</f>
        <v/>
      </c>
      <c s="50" t="str">
        <f>IF('S.D.PASTE SHEET'!X1197="","",'S.D.PASTE SHEET'!X1197)</f>
        <v/>
      </c>
      <c s="50" t="str">
        <f>IF('S.D.PASTE SHEET'!Y1197="","",'S.D.PASTE SHEET'!Y1197)</f>
        <v/>
      </c>
      <c s="50" t="str">
        <f>IF('S.D.PASTE SHEET'!Z1197="","",'S.D.PASTE SHEET'!Z1197)</f>
        <v/>
      </c>
      <c s="50" t="str">
        <f>IF('S.D.PASTE SHEET'!AA1197="","",'S.D.PASTE SHEET'!AA1197)</f>
        <v/>
      </c>
      <c s="50" t="str">
        <f>IF('S.D.PASTE SHEET'!AB1197="","",'S.D.PASTE SHEET'!AB1197)</f>
        <v/>
      </c>
      <c s="50" t="str">
        <f>IF('S.D.PASTE SHEET'!AC1197="","",'S.D.PASTE SHEET'!AC1197)</f>
        <v/>
      </c>
      <c s="50" t="str">
        <f>IF('S.D.PASTE SHEET'!AD1197="","",'S.D.PASTE SHEET'!AD1197)</f>
        <v/>
      </c>
      <c s="52"/>
      <c s="48" t="str">
        <f>IF(AK1197="","",IF(AK1197&gt;0,COUNT($AG$2:AG1197),""))</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IF(BC1197="","",IF(BC1197&gt;0,COUNT($AY$2:AY1197),""))</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98" spans="1:66" ht="15.75" customHeight="1">
      <c r="A1198" s="50" t="str">
        <f>IF('S.D.PASTE SHEET'!A1198="","",'S.D.PASTE SHEET'!A1198)</f>
        <v/>
      </c>
      <c s="50" t="str">
        <f>IF('S.D.PASTE SHEET'!B1198="","",'S.D.PASTE SHEET'!B1198)</f>
        <v/>
      </c>
      <c s="50" t="str">
        <f>IF('S.D.PASTE SHEET'!C1198="","",'S.D.PASTE SHEET'!C1198)</f>
        <v/>
      </c>
      <c s="51" t="str">
        <f>IF('S.D.PASTE SHEET'!D1198="","",'S.D.PASTE SHEET'!D1198)</f>
        <v/>
      </c>
      <c s="50" t="str">
        <f>IF('S.D.PASTE SHEET'!E1198="","",UPPER('S.D.PASTE SHEET'!E1198))</f>
        <v/>
      </c>
      <c s="50" t="str">
        <f>IF('S.D.PASTE SHEET'!F1198="","",'S.D.PASTE SHEET'!F1198)</f>
        <v/>
      </c>
      <c s="50" t="str">
        <f>IF('S.D.PASTE SHEET'!G1198="","",UPPER('S.D.PASTE SHEET'!G1198))</f>
        <v/>
      </c>
      <c s="50" t="str">
        <f>IF('S.D.PASTE SHEET'!H1198="","",UPPER('S.D.PASTE SHEET'!H1198))</f>
        <v/>
      </c>
      <c s="50" t="str">
        <f>IF('S.D.PASTE SHEET'!I1198="","",'S.D.PASTE SHEET'!I1198)</f>
        <v/>
      </c>
      <c s="51" t="str">
        <f>IF('S.D.PASTE SHEET'!J1198="","",'S.D.PASTE SHEET'!J1198)</f>
        <v/>
      </c>
      <c s="50" t="str">
        <f>IF('S.D.PASTE SHEET'!K1198="","",'S.D.PASTE SHEET'!K1198)</f>
        <v/>
      </c>
      <c s="50" t="str">
        <f>IF('S.D.PASTE SHEET'!L1198="","",'S.D.PASTE SHEET'!L1198)</f>
        <v/>
      </c>
      <c s="50" t="str">
        <f>IF('S.D.PASTE SHEET'!M1198="","",'S.D.PASTE SHEET'!M1198)</f>
        <v/>
      </c>
      <c s="50" t="str">
        <f>IF('S.D.PASTE SHEET'!N1198="","",'S.D.PASTE SHEET'!N1198)</f>
        <v/>
      </c>
      <c s="50" t="str">
        <f>IF('S.D.PASTE SHEET'!O1198="","",'S.D.PASTE SHEET'!O1198)</f>
        <v/>
      </c>
      <c s="50" t="str">
        <f>IF('S.D.PASTE SHEET'!P1198="","",'S.D.PASTE SHEET'!P1198)</f>
        <v/>
      </c>
      <c s="50" t="str">
        <f>IF('S.D.PASTE SHEET'!Q1198="","",'S.D.PASTE SHEET'!Q1198)</f>
        <v/>
      </c>
      <c s="50" t="str">
        <f>IF('S.D.PASTE SHEET'!R1198="","",'S.D.PASTE SHEET'!R1198)</f>
        <v/>
      </c>
      <c s="50" t="str">
        <f>IF('S.D.PASTE SHEET'!S1198="","",'S.D.PASTE SHEET'!S1198)</f>
        <v/>
      </c>
      <c s="50" t="str">
        <f>IF('S.D.PASTE SHEET'!T1198="","",'S.D.PASTE SHEET'!T1198)</f>
        <v/>
      </c>
      <c s="50" t="str">
        <f>IF('S.D.PASTE SHEET'!U1198="","",'S.D.PASTE SHEET'!U1198)</f>
        <v/>
      </c>
      <c s="50" t="str">
        <f>IF('S.D.PASTE SHEET'!V1198="","",'S.D.PASTE SHEET'!V1198)</f>
        <v/>
      </c>
      <c s="50" t="str">
        <f>IF('S.D.PASTE SHEET'!W1198="","",'S.D.PASTE SHEET'!W1198)</f>
        <v/>
      </c>
      <c s="50" t="str">
        <f>IF('S.D.PASTE SHEET'!X1198="","",'S.D.PASTE SHEET'!X1198)</f>
        <v/>
      </c>
      <c s="50" t="str">
        <f>IF('S.D.PASTE SHEET'!Y1198="","",'S.D.PASTE SHEET'!Y1198)</f>
        <v/>
      </c>
      <c s="50" t="str">
        <f>IF('S.D.PASTE SHEET'!Z1198="","",'S.D.PASTE SHEET'!Z1198)</f>
        <v/>
      </c>
      <c s="50" t="str">
        <f>IF('S.D.PASTE SHEET'!AA1198="","",'S.D.PASTE SHEET'!AA1198)</f>
        <v/>
      </c>
      <c s="50" t="str">
        <f>IF('S.D.PASTE SHEET'!AB1198="","",'S.D.PASTE SHEET'!AB1198)</f>
        <v/>
      </c>
      <c s="50" t="str">
        <f>IF('S.D.PASTE SHEET'!AC1198="","",'S.D.PASTE SHEET'!AC1198)</f>
        <v/>
      </c>
      <c s="50" t="str">
        <f>IF('S.D.PASTE SHEET'!AD1198="","",'S.D.PASTE SHEET'!AD1198)</f>
        <v/>
      </c>
      <c s="52"/>
      <c s="48" t="str">
        <f>IF(AK1198="","",IF(AK1198&gt;0,COUNT($AG$2:AG1198),""))</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IF(BC1198="","",IF(BC1198&gt;0,COUNT($AY$2:AY1198),""))</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199" spans="1:66" ht="15.75" customHeight="1">
      <c r="A1199" s="50" t="str">
        <f>IF('S.D.PASTE SHEET'!A1199="","",'S.D.PASTE SHEET'!A1199)</f>
        <v/>
      </c>
      <c s="50" t="str">
        <f>IF('S.D.PASTE SHEET'!B1199="","",'S.D.PASTE SHEET'!B1199)</f>
        <v/>
      </c>
      <c s="50" t="str">
        <f>IF('S.D.PASTE SHEET'!C1199="","",'S.D.PASTE SHEET'!C1199)</f>
        <v/>
      </c>
      <c s="51" t="str">
        <f>IF('S.D.PASTE SHEET'!D1199="","",'S.D.PASTE SHEET'!D1199)</f>
        <v/>
      </c>
      <c s="50" t="str">
        <f>IF('S.D.PASTE SHEET'!E1199="","",UPPER('S.D.PASTE SHEET'!E1199))</f>
        <v/>
      </c>
      <c s="50" t="str">
        <f>IF('S.D.PASTE SHEET'!F1199="","",'S.D.PASTE SHEET'!F1199)</f>
        <v/>
      </c>
      <c s="50" t="str">
        <f>IF('S.D.PASTE SHEET'!G1199="","",UPPER('S.D.PASTE SHEET'!G1199))</f>
        <v/>
      </c>
      <c s="50" t="str">
        <f>IF('S.D.PASTE SHEET'!H1199="","",UPPER('S.D.PASTE SHEET'!H1199))</f>
        <v/>
      </c>
      <c s="50" t="str">
        <f>IF('S.D.PASTE SHEET'!I1199="","",'S.D.PASTE SHEET'!I1199)</f>
        <v/>
      </c>
      <c s="51" t="str">
        <f>IF('S.D.PASTE SHEET'!J1199="","",'S.D.PASTE SHEET'!J1199)</f>
        <v/>
      </c>
      <c s="50" t="str">
        <f>IF('S.D.PASTE SHEET'!K1199="","",'S.D.PASTE SHEET'!K1199)</f>
        <v/>
      </c>
      <c s="50" t="str">
        <f>IF('S.D.PASTE SHEET'!L1199="","",'S.D.PASTE SHEET'!L1199)</f>
        <v/>
      </c>
      <c s="50" t="str">
        <f>IF('S.D.PASTE SHEET'!M1199="","",'S.D.PASTE SHEET'!M1199)</f>
        <v/>
      </c>
      <c s="50" t="str">
        <f>IF('S.D.PASTE SHEET'!N1199="","",'S.D.PASTE SHEET'!N1199)</f>
        <v/>
      </c>
      <c s="50" t="str">
        <f>IF('S.D.PASTE SHEET'!O1199="","",'S.D.PASTE SHEET'!O1199)</f>
        <v/>
      </c>
      <c s="50" t="str">
        <f>IF('S.D.PASTE SHEET'!P1199="","",'S.D.PASTE SHEET'!P1199)</f>
        <v/>
      </c>
      <c s="50" t="str">
        <f>IF('S.D.PASTE SHEET'!Q1199="","",'S.D.PASTE SHEET'!Q1199)</f>
        <v/>
      </c>
      <c s="50" t="str">
        <f>IF('S.D.PASTE SHEET'!R1199="","",'S.D.PASTE SHEET'!R1199)</f>
        <v/>
      </c>
      <c s="50" t="str">
        <f>IF('S.D.PASTE SHEET'!S1199="","",'S.D.PASTE SHEET'!S1199)</f>
        <v/>
      </c>
      <c s="50" t="str">
        <f>IF('S.D.PASTE SHEET'!T1199="","",'S.D.PASTE SHEET'!T1199)</f>
        <v/>
      </c>
      <c s="50" t="str">
        <f>IF('S.D.PASTE SHEET'!U1199="","",'S.D.PASTE SHEET'!U1199)</f>
        <v/>
      </c>
      <c s="50" t="str">
        <f>IF('S.D.PASTE SHEET'!V1199="","",'S.D.PASTE SHEET'!V1199)</f>
        <v/>
      </c>
      <c s="50" t="str">
        <f>IF('S.D.PASTE SHEET'!W1199="","",'S.D.PASTE SHEET'!W1199)</f>
        <v/>
      </c>
      <c s="50" t="str">
        <f>IF('S.D.PASTE SHEET'!X1199="","",'S.D.PASTE SHEET'!X1199)</f>
        <v/>
      </c>
      <c s="50" t="str">
        <f>IF('S.D.PASTE SHEET'!Y1199="","",'S.D.PASTE SHEET'!Y1199)</f>
        <v/>
      </c>
      <c s="50" t="str">
        <f>IF('S.D.PASTE SHEET'!Z1199="","",'S.D.PASTE SHEET'!Z1199)</f>
        <v/>
      </c>
      <c s="50" t="str">
        <f>IF('S.D.PASTE SHEET'!AA1199="","",'S.D.PASTE SHEET'!AA1199)</f>
        <v/>
      </c>
      <c s="50" t="str">
        <f>IF('S.D.PASTE SHEET'!AB1199="","",'S.D.PASTE SHEET'!AB1199)</f>
        <v/>
      </c>
      <c s="50" t="str">
        <f>IF('S.D.PASTE SHEET'!AC1199="","",'S.D.PASTE SHEET'!AC1199)</f>
        <v/>
      </c>
      <c s="50" t="str">
        <f>IF('S.D.PASTE SHEET'!AD1199="","",'S.D.PASTE SHEET'!AD1199)</f>
        <v/>
      </c>
      <c s="52"/>
      <c s="48" t="str">
        <f>IF(AK1199="","",IF(AK1199&gt;0,COUNT($AG$2:AG1199),""))</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IF(BC1199="","",IF(BC1199&gt;0,COUNT($AY$2:AY1199),""))</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00" spans="1:66" ht="15.75" customHeight="1">
      <c r="A1200" s="50" t="str">
        <f>IF('S.D.PASTE SHEET'!A1200="","",'S.D.PASTE SHEET'!A1200)</f>
        <v/>
      </c>
      <c s="50" t="str">
        <f>IF('S.D.PASTE SHEET'!B1200="","",'S.D.PASTE SHEET'!B1200)</f>
        <v/>
      </c>
      <c s="50" t="str">
        <f>IF('S.D.PASTE SHEET'!C1200="","",'S.D.PASTE SHEET'!C1200)</f>
        <v/>
      </c>
      <c s="51" t="str">
        <f>IF('S.D.PASTE SHEET'!D1200="","",'S.D.PASTE SHEET'!D1200)</f>
        <v/>
      </c>
      <c s="50" t="str">
        <f>IF('S.D.PASTE SHEET'!E1200="","",UPPER('S.D.PASTE SHEET'!E1200))</f>
        <v/>
      </c>
      <c s="50" t="str">
        <f>IF('S.D.PASTE SHEET'!F1200="","",'S.D.PASTE SHEET'!F1200)</f>
        <v/>
      </c>
      <c s="50" t="str">
        <f>IF('S.D.PASTE SHEET'!G1200="","",UPPER('S.D.PASTE SHEET'!G1200))</f>
        <v/>
      </c>
      <c s="50" t="str">
        <f>IF('S.D.PASTE SHEET'!H1200="","",UPPER('S.D.PASTE SHEET'!H1200))</f>
        <v/>
      </c>
      <c s="50" t="str">
        <f>IF('S.D.PASTE SHEET'!I1200="","",'S.D.PASTE SHEET'!I1200)</f>
        <v/>
      </c>
      <c s="51" t="str">
        <f>IF('S.D.PASTE SHEET'!J1200="","",'S.D.PASTE SHEET'!J1200)</f>
        <v/>
      </c>
      <c s="50" t="str">
        <f>IF('S.D.PASTE SHEET'!K1200="","",'S.D.PASTE SHEET'!K1200)</f>
        <v/>
      </c>
      <c s="50" t="str">
        <f>IF('S.D.PASTE SHEET'!L1200="","",'S.D.PASTE SHEET'!L1200)</f>
        <v/>
      </c>
      <c s="50" t="str">
        <f>IF('S.D.PASTE SHEET'!M1200="","",'S.D.PASTE SHEET'!M1200)</f>
        <v/>
      </c>
      <c s="50" t="str">
        <f>IF('S.D.PASTE SHEET'!N1200="","",'S.D.PASTE SHEET'!N1200)</f>
        <v/>
      </c>
      <c s="50" t="str">
        <f>IF('S.D.PASTE SHEET'!O1200="","",'S.D.PASTE SHEET'!O1200)</f>
        <v/>
      </c>
      <c s="50" t="str">
        <f>IF('S.D.PASTE SHEET'!P1200="","",'S.D.PASTE SHEET'!P1200)</f>
        <v/>
      </c>
      <c s="50" t="str">
        <f>IF('S.D.PASTE SHEET'!Q1200="","",'S.D.PASTE SHEET'!Q1200)</f>
        <v/>
      </c>
      <c s="50" t="str">
        <f>IF('S.D.PASTE SHEET'!R1200="","",'S.D.PASTE SHEET'!R1200)</f>
        <v/>
      </c>
      <c s="50" t="str">
        <f>IF('S.D.PASTE SHEET'!S1200="","",'S.D.PASTE SHEET'!S1200)</f>
        <v/>
      </c>
      <c s="50" t="str">
        <f>IF('S.D.PASTE SHEET'!T1200="","",'S.D.PASTE SHEET'!T1200)</f>
        <v/>
      </c>
      <c s="50" t="str">
        <f>IF('S.D.PASTE SHEET'!U1200="","",'S.D.PASTE SHEET'!U1200)</f>
        <v/>
      </c>
      <c s="50" t="str">
        <f>IF('S.D.PASTE SHEET'!V1200="","",'S.D.PASTE SHEET'!V1200)</f>
        <v/>
      </c>
      <c s="50" t="str">
        <f>IF('S.D.PASTE SHEET'!W1200="","",'S.D.PASTE SHEET'!W1200)</f>
        <v/>
      </c>
      <c s="50" t="str">
        <f>IF('S.D.PASTE SHEET'!X1200="","",'S.D.PASTE SHEET'!X1200)</f>
        <v/>
      </c>
      <c s="50" t="str">
        <f>IF('S.D.PASTE SHEET'!Y1200="","",'S.D.PASTE SHEET'!Y1200)</f>
        <v/>
      </c>
      <c s="50" t="str">
        <f>IF('S.D.PASTE SHEET'!Z1200="","",'S.D.PASTE SHEET'!Z1200)</f>
        <v/>
      </c>
      <c s="50" t="str">
        <f>IF('S.D.PASTE SHEET'!AA1200="","",'S.D.PASTE SHEET'!AA1200)</f>
        <v/>
      </c>
      <c s="50" t="str">
        <f>IF('S.D.PASTE SHEET'!AB1200="","",'S.D.PASTE SHEET'!AB1200)</f>
        <v/>
      </c>
      <c s="50" t="str">
        <f>IF('S.D.PASTE SHEET'!AC1200="","",'S.D.PASTE SHEET'!AC1200)</f>
        <v/>
      </c>
      <c s="50" t="str">
        <f>IF('S.D.PASTE SHEET'!AD1200="","",'S.D.PASTE SHEET'!AD1200)</f>
        <v/>
      </c>
      <c s="52"/>
      <c s="48" t="str">
        <f>IF(AK1200="","",IF(AK1200&gt;0,COUNT($AG$2:AG1200),""))</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IF(BC1200="","",IF(BC1200&gt;0,COUNT($AY$2:AY1200),""))</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01" spans="1:66" ht="15.75" customHeight="1">
      <c r="A1201" s="50" t="str">
        <f>IF('S.D.PASTE SHEET'!A1201="","",'S.D.PASTE SHEET'!A1201)</f>
        <v/>
      </c>
      <c s="50" t="str">
        <f>IF('S.D.PASTE SHEET'!B1201="","",'S.D.PASTE SHEET'!B1201)</f>
        <v/>
      </c>
      <c s="50" t="str">
        <f>IF('S.D.PASTE SHEET'!C1201="","",'S.D.PASTE SHEET'!C1201)</f>
        <v/>
      </c>
      <c s="51" t="str">
        <f>IF('S.D.PASTE SHEET'!D1201="","",'S.D.PASTE SHEET'!D1201)</f>
        <v/>
      </c>
      <c s="50" t="str">
        <f>IF('S.D.PASTE SHEET'!E1201="","",UPPER('S.D.PASTE SHEET'!E1201))</f>
        <v/>
      </c>
      <c s="50" t="str">
        <f>IF('S.D.PASTE SHEET'!F1201="","",'S.D.PASTE SHEET'!F1201)</f>
        <v/>
      </c>
      <c s="50" t="str">
        <f>IF('S.D.PASTE SHEET'!G1201="","",UPPER('S.D.PASTE SHEET'!G1201))</f>
        <v/>
      </c>
      <c s="50" t="str">
        <f>IF('S.D.PASTE SHEET'!H1201="","",UPPER('S.D.PASTE SHEET'!H1201))</f>
        <v/>
      </c>
      <c s="50" t="str">
        <f>IF('S.D.PASTE SHEET'!I1201="","",'S.D.PASTE SHEET'!I1201)</f>
        <v/>
      </c>
      <c s="51" t="str">
        <f>IF('S.D.PASTE SHEET'!J1201="","",'S.D.PASTE SHEET'!J1201)</f>
        <v/>
      </c>
      <c s="50" t="str">
        <f>IF('S.D.PASTE SHEET'!K1201="","",'S.D.PASTE SHEET'!K1201)</f>
        <v/>
      </c>
      <c s="50" t="str">
        <f>IF('S.D.PASTE SHEET'!L1201="","",'S.D.PASTE SHEET'!L1201)</f>
        <v/>
      </c>
      <c s="50" t="str">
        <f>IF('S.D.PASTE SHEET'!M1201="","",'S.D.PASTE SHEET'!M1201)</f>
        <v/>
      </c>
      <c s="50" t="str">
        <f>IF('S.D.PASTE SHEET'!N1201="","",'S.D.PASTE SHEET'!N1201)</f>
        <v/>
      </c>
      <c s="50" t="str">
        <f>IF('S.D.PASTE SHEET'!O1201="","",'S.D.PASTE SHEET'!O1201)</f>
        <v/>
      </c>
      <c s="50" t="str">
        <f>IF('S.D.PASTE SHEET'!P1201="","",'S.D.PASTE SHEET'!P1201)</f>
        <v/>
      </c>
      <c s="50" t="str">
        <f>IF('S.D.PASTE SHEET'!Q1201="","",'S.D.PASTE SHEET'!Q1201)</f>
        <v/>
      </c>
      <c s="50" t="str">
        <f>IF('S.D.PASTE SHEET'!R1201="","",'S.D.PASTE SHEET'!R1201)</f>
        <v/>
      </c>
      <c s="50" t="str">
        <f>IF('S.D.PASTE SHEET'!S1201="","",'S.D.PASTE SHEET'!S1201)</f>
        <v/>
      </c>
      <c s="50" t="str">
        <f>IF('S.D.PASTE SHEET'!T1201="","",'S.D.PASTE SHEET'!T1201)</f>
        <v/>
      </c>
      <c s="50" t="str">
        <f>IF('S.D.PASTE SHEET'!U1201="","",'S.D.PASTE SHEET'!U1201)</f>
        <v/>
      </c>
      <c s="50" t="str">
        <f>IF('S.D.PASTE SHEET'!V1201="","",'S.D.PASTE SHEET'!V1201)</f>
        <v/>
      </c>
      <c s="50" t="str">
        <f>IF('S.D.PASTE SHEET'!W1201="","",'S.D.PASTE SHEET'!W1201)</f>
        <v/>
      </c>
      <c s="50" t="str">
        <f>IF('S.D.PASTE SHEET'!X1201="","",'S.D.PASTE SHEET'!X1201)</f>
        <v/>
      </c>
      <c s="50" t="str">
        <f>IF('S.D.PASTE SHEET'!Y1201="","",'S.D.PASTE SHEET'!Y1201)</f>
        <v/>
      </c>
      <c s="50" t="str">
        <f>IF('S.D.PASTE SHEET'!Z1201="","",'S.D.PASTE SHEET'!Z1201)</f>
        <v/>
      </c>
      <c s="50" t="str">
        <f>IF('S.D.PASTE SHEET'!AA1201="","",'S.D.PASTE SHEET'!AA1201)</f>
        <v/>
      </c>
      <c s="50" t="str">
        <f>IF('S.D.PASTE SHEET'!AB1201="","",'S.D.PASTE SHEET'!AB1201)</f>
        <v/>
      </c>
      <c s="50" t="str">
        <f>IF('S.D.PASTE SHEET'!AC1201="","",'S.D.PASTE SHEET'!AC1201)</f>
        <v/>
      </c>
      <c s="50" t="str">
        <f>IF('S.D.PASTE SHEET'!AD1201="","",'S.D.PASTE SHEET'!AD1201)</f>
        <v/>
      </c>
      <c s="52"/>
      <c s="48" t="str">
        <f>IF(AK1201="","",IF(AK1201&gt;0,COUNT($AG$2:AG1201),""))</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IF(BC1201="","",IF(BC1201&gt;0,COUNT($AY$2:AY1201),""))</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02" spans="1:66" ht="15.75" customHeight="1">
      <c r="A1202" s="50" t="str">
        <f>IF('S.D.PASTE SHEET'!A1202="","",'S.D.PASTE SHEET'!A1202)</f>
        <v/>
      </c>
      <c s="50" t="str">
        <f>IF('S.D.PASTE SHEET'!B1202="","",'S.D.PASTE SHEET'!B1202)</f>
        <v/>
      </c>
      <c s="50" t="str">
        <f>IF('S.D.PASTE SHEET'!C1202="","",'S.D.PASTE SHEET'!C1202)</f>
        <v/>
      </c>
      <c s="51" t="str">
        <f>IF('S.D.PASTE SHEET'!D1202="","",'S.D.PASTE SHEET'!D1202)</f>
        <v/>
      </c>
      <c s="50" t="str">
        <f>IF('S.D.PASTE SHEET'!E1202="","",UPPER('S.D.PASTE SHEET'!E1202))</f>
        <v/>
      </c>
      <c s="50" t="str">
        <f>IF('S.D.PASTE SHEET'!F1202="","",'S.D.PASTE SHEET'!F1202)</f>
        <v/>
      </c>
      <c s="50" t="str">
        <f>IF('S.D.PASTE SHEET'!G1202="","",UPPER('S.D.PASTE SHEET'!G1202))</f>
        <v/>
      </c>
      <c s="50" t="str">
        <f>IF('S.D.PASTE SHEET'!H1202="","",UPPER('S.D.PASTE SHEET'!H1202))</f>
        <v/>
      </c>
      <c s="50" t="str">
        <f>IF('S.D.PASTE SHEET'!I1202="","",'S.D.PASTE SHEET'!I1202)</f>
        <v/>
      </c>
      <c s="51" t="str">
        <f>IF('S.D.PASTE SHEET'!J1202="","",'S.D.PASTE SHEET'!J1202)</f>
        <v/>
      </c>
      <c s="50" t="str">
        <f>IF('S.D.PASTE SHEET'!K1202="","",'S.D.PASTE SHEET'!K1202)</f>
        <v/>
      </c>
      <c s="50" t="str">
        <f>IF('S.D.PASTE SHEET'!L1202="","",'S.D.PASTE SHEET'!L1202)</f>
        <v/>
      </c>
      <c s="50" t="str">
        <f>IF('S.D.PASTE SHEET'!M1202="","",'S.D.PASTE SHEET'!M1202)</f>
        <v/>
      </c>
      <c s="50" t="str">
        <f>IF('S.D.PASTE SHEET'!N1202="","",'S.D.PASTE SHEET'!N1202)</f>
        <v/>
      </c>
      <c s="50" t="str">
        <f>IF('S.D.PASTE SHEET'!O1202="","",'S.D.PASTE SHEET'!O1202)</f>
        <v/>
      </c>
      <c s="50" t="str">
        <f>IF('S.D.PASTE SHEET'!P1202="","",'S.D.PASTE SHEET'!P1202)</f>
        <v/>
      </c>
      <c s="50" t="str">
        <f>IF('S.D.PASTE SHEET'!Q1202="","",'S.D.PASTE SHEET'!Q1202)</f>
        <v/>
      </c>
      <c s="50" t="str">
        <f>IF('S.D.PASTE SHEET'!R1202="","",'S.D.PASTE SHEET'!R1202)</f>
        <v/>
      </c>
      <c s="50" t="str">
        <f>IF('S.D.PASTE SHEET'!S1202="","",'S.D.PASTE SHEET'!S1202)</f>
        <v/>
      </c>
      <c s="50" t="str">
        <f>IF('S.D.PASTE SHEET'!T1202="","",'S.D.PASTE SHEET'!T1202)</f>
        <v/>
      </c>
      <c s="50" t="str">
        <f>IF('S.D.PASTE SHEET'!U1202="","",'S.D.PASTE SHEET'!U1202)</f>
        <v/>
      </c>
      <c s="50" t="str">
        <f>IF('S.D.PASTE SHEET'!V1202="","",'S.D.PASTE SHEET'!V1202)</f>
        <v/>
      </c>
      <c s="50" t="str">
        <f>IF('S.D.PASTE SHEET'!W1202="","",'S.D.PASTE SHEET'!W1202)</f>
        <v/>
      </c>
      <c s="50" t="str">
        <f>IF('S.D.PASTE SHEET'!X1202="","",'S.D.PASTE SHEET'!X1202)</f>
        <v/>
      </c>
      <c s="50" t="str">
        <f>IF('S.D.PASTE SHEET'!Y1202="","",'S.D.PASTE SHEET'!Y1202)</f>
        <v/>
      </c>
      <c s="50" t="str">
        <f>IF('S.D.PASTE SHEET'!Z1202="","",'S.D.PASTE SHEET'!Z1202)</f>
        <v/>
      </c>
      <c s="50" t="str">
        <f>IF('S.D.PASTE SHEET'!AA1202="","",'S.D.PASTE SHEET'!AA1202)</f>
        <v/>
      </c>
      <c s="50" t="str">
        <f>IF('S.D.PASTE SHEET'!AB1202="","",'S.D.PASTE SHEET'!AB1202)</f>
        <v/>
      </c>
      <c s="50" t="str">
        <f>IF('S.D.PASTE SHEET'!AC1202="","",'S.D.PASTE SHEET'!AC1202)</f>
        <v/>
      </c>
      <c s="50" t="str">
        <f>IF('S.D.PASTE SHEET'!AD1202="","",'S.D.PASTE SHEET'!AD1202)</f>
        <v/>
      </c>
      <c s="52"/>
      <c s="48" t="str">
        <f>IF(AK1202="","",IF(AK1202&gt;0,COUNT($AG$2:AG1202),""))</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IF(BC1202="","",IF(BC1202&gt;0,COUNT($AY$2:AY1202),""))</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03" spans="1:66" ht="15.75" customHeight="1">
      <c r="A1203" s="50" t="str">
        <f>IF('S.D.PASTE SHEET'!A1203="","",'S.D.PASTE SHEET'!A1203)</f>
        <v/>
      </c>
      <c s="50" t="str">
        <f>IF('S.D.PASTE SHEET'!B1203="","",'S.D.PASTE SHEET'!B1203)</f>
        <v/>
      </c>
      <c s="50" t="str">
        <f>IF('S.D.PASTE SHEET'!C1203="","",'S.D.PASTE SHEET'!C1203)</f>
        <v/>
      </c>
      <c s="51" t="str">
        <f>IF('S.D.PASTE SHEET'!D1203="","",'S.D.PASTE SHEET'!D1203)</f>
        <v/>
      </c>
      <c s="50" t="str">
        <f>IF('S.D.PASTE SHEET'!E1203="","",UPPER('S.D.PASTE SHEET'!E1203))</f>
        <v/>
      </c>
      <c s="50" t="str">
        <f>IF('S.D.PASTE SHEET'!F1203="","",'S.D.PASTE SHEET'!F1203)</f>
        <v/>
      </c>
      <c s="50" t="str">
        <f>IF('S.D.PASTE SHEET'!G1203="","",UPPER('S.D.PASTE SHEET'!G1203))</f>
        <v/>
      </c>
      <c s="50" t="str">
        <f>IF('S.D.PASTE SHEET'!H1203="","",UPPER('S.D.PASTE SHEET'!H1203))</f>
        <v/>
      </c>
      <c s="50" t="str">
        <f>IF('S.D.PASTE SHEET'!I1203="","",'S.D.PASTE SHEET'!I1203)</f>
        <v/>
      </c>
      <c s="51" t="str">
        <f>IF('S.D.PASTE SHEET'!J1203="","",'S.D.PASTE SHEET'!J1203)</f>
        <v/>
      </c>
      <c s="50" t="str">
        <f>IF('S.D.PASTE SHEET'!K1203="","",'S.D.PASTE SHEET'!K1203)</f>
        <v/>
      </c>
      <c s="50" t="str">
        <f>IF('S.D.PASTE SHEET'!L1203="","",'S.D.PASTE SHEET'!L1203)</f>
        <v/>
      </c>
      <c s="50" t="str">
        <f>IF('S.D.PASTE SHEET'!M1203="","",'S.D.PASTE SHEET'!M1203)</f>
        <v/>
      </c>
      <c s="50" t="str">
        <f>IF('S.D.PASTE SHEET'!N1203="","",'S.D.PASTE SHEET'!N1203)</f>
        <v/>
      </c>
      <c s="50" t="str">
        <f>IF('S.D.PASTE SHEET'!O1203="","",'S.D.PASTE SHEET'!O1203)</f>
        <v/>
      </c>
      <c s="50" t="str">
        <f>IF('S.D.PASTE SHEET'!P1203="","",'S.D.PASTE SHEET'!P1203)</f>
        <v/>
      </c>
      <c s="50" t="str">
        <f>IF('S.D.PASTE SHEET'!Q1203="","",'S.D.PASTE SHEET'!Q1203)</f>
        <v/>
      </c>
      <c s="50" t="str">
        <f>IF('S.D.PASTE SHEET'!R1203="","",'S.D.PASTE SHEET'!R1203)</f>
        <v/>
      </c>
      <c s="50" t="str">
        <f>IF('S.D.PASTE SHEET'!S1203="","",'S.D.PASTE SHEET'!S1203)</f>
        <v/>
      </c>
      <c s="50" t="str">
        <f>IF('S.D.PASTE SHEET'!T1203="","",'S.D.PASTE SHEET'!T1203)</f>
        <v/>
      </c>
      <c s="50" t="str">
        <f>IF('S.D.PASTE SHEET'!U1203="","",'S.D.PASTE SHEET'!U1203)</f>
        <v/>
      </c>
      <c s="50" t="str">
        <f>IF('S.D.PASTE SHEET'!V1203="","",'S.D.PASTE SHEET'!V1203)</f>
        <v/>
      </c>
      <c s="50" t="str">
        <f>IF('S.D.PASTE SHEET'!W1203="","",'S.D.PASTE SHEET'!W1203)</f>
        <v/>
      </c>
      <c s="50" t="str">
        <f>IF('S.D.PASTE SHEET'!X1203="","",'S.D.PASTE SHEET'!X1203)</f>
        <v/>
      </c>
      <c s="50" t="str">
        <f>IF('S.D.PASTE SHEET'!Y1203="","",'S.D.PASTE SHEET'!Y1203)</f>
        <v/>
      </c>
      <c s="50" t="str">
        <f>IF('S.D.PASTE SHEET'!Z1203="","",'S.D.PASTE SHEET'!Z1203)</f>
        <v/>
      </c>
      <c s="50" t="str">
        <f>IF('S.D.PASTE SHEET'!AA1203="","",'S.D.PASTE SHEET'!AA1203)</f>
        <v/>
      </c>
      <c s="50" t="str">
        <f>IF('S.D.PASTE SHEET'!AB1203="","",'S.D.PASTE SHEET'!AB1203)</f>
        <v/>
      </c>
      <c s="50" t="str">
        <f>IF('S.D.PASTE SHEET'!AC1203="","",'S.D.PASTE SHEET'!AC1203)</f>
        <v/>
      </c>
      <c s="50" t="str">
        <f>IF('S.D.PASTE SHEET'!AD1203="","",'S.D.PASTE SHEET'!AD1203)</f>
        <v/>
      </c>
      <c s="52"/>
      <c s="48" t="str">
        <f>IF(AK1203="","",IF(AK1203&gt;0,COUNT($AG$2:AG1203),""))</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IF(BC1203="","",IF(BC1203&gt;0,COUNT($AY$2:AY1203),""))</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04" spans="1:66" ht="15.75" customHeight="1">
      <c r="A1204" s="50" t="str">
        <f>IF('S.D.PASTE SHEET'!A1204="","",'S.D.PASTE SHEET'!A1204)</f>
        <v/>
      </c>
      <c s="50" t="str">
        <f>IF('S.D.PASTE SHEET'!B1204="","",'S.D.PASTE SHEET'!B1204)</f>
        <v/>
      </c>
      <c s="50" t="str">
        <f>IF('S.D.PASTE SHEET'!C1204="","",'S.D.PASTE SHEET'!C1204)</f>
        <v/>
      </c>
      <c s="51" t="str">
        <f>IF('S.D.PASTE SHEET'!D1204="","",'S.D.PASTE SHEET'!D1204)</f>
        <v/>
      </c>
      <c s="50" t="str">
        <f>IF('S.D.PASTE SHEET'!E1204="","",UPPER('S.D.PASTE SHEET'!E1204))</f>
        <v/>
      </c>
      <c s="50" t="str">
        <f>IF('S.D.PASTE SHEET'!F1204="","",'S.D.PASTE SHEET'!F1204)</f>
        <v/>
      </c>
      <c s="50" t="str">
        <f>IF('S.D.PASTE SHEET'!G1204="","",UPPER('S.D.PASTE SHEET'!G1204))</f>
        <v/>
      </c>
      <c s="50" t="str">
        <f>IF('S.D.PASTE SHEET'!H1204="","",UPPER('S.D.PASTE SHEET'!H1204))</f>
        <v/>
      </c>
      <c s="50" t="str">
        <f>IF('S.D.PASTE SHEET'!I1204="","",'S.D.PASTE SHEET'!I1204)</f>
        <v/>
      </c>
      <c s="51" t="str">
        <f>IF('S.D.PASTE SHEET'!J1204="","",'S.D.PASTE SHEET'!J1204)</f>
        <v/>
      </c>
      <c s="50" t="str">
        <f>IF('S.D.PASTE SHEET'!K1204="","",'S.D.PASTE SHEET'!K1204)</f>
        <v/>
      </c>
      <c s="50" t="str">
        <f>IF('S.D.PASTE SHEET'!L1204="","",'S.D.PASTE SHEET'!L1204)</f>
        <v/>
      </c>
      <c s="50" t="str">
        <f>IF('S.D.PASTE SHEET'!M1204="","",'S.D.PASTE SHEET'!M1204)</f>
        <v/>
      </c>
      <c s="50" t="str">
        <f>IF('S.D.PASTE SHEET'!N1204="","",'S.D.PASTE SHEET'!N1204)</f>
        <v/>
      </c>
      <c s="50" t="str">
        <f>IF('S.D.PASTE SHEET'!O1204="","",'S.D.PASTE SHEET'!O1204)</f>
        <v/>
      </c>
      <c s="50" t="str">
        <f>IF('S.D.PASTE SHEET'!P1204="","",'S.D.PASTE SHEET'!P1204)</f>
        <v/>
      </c>
      <c s="50" t="str">
        <f>IF('S.D.PASTE SHEET'!Q1204="","",'S.D.PASTE SHEET'!Q1204)</f>
        <v/>
      </c>
      <c s="50" t="str">
        <f>IF('S.D.PASTE SHEET'!R1204="","",'S.D.PASTE SHEET'!R1204)</f>
        <v/>
      </c>
      <c s="50" t="str">
        <f>IF('S.D.PASTE SHEET'!S1204="","",'S.D.PASTE SHEET'!S1204)</f>
        <v/>
      </c>
      <c s="50" t="str">
        <f>IF('S.D.PASTE SHEET'!T1204="","",'S.D.PASTE SHEET'!T1204)</f>
        <v/>
      </c>
      <c s="50" t="str">
        <f>IF('S.D.PASTE SHEET'!U1204="","",'S.D.PASTE SHEET'!U1204)</f>
        <v/>
      </c>
      <c s="50" t="str">
        <f>IF('S.D.PASTE SHEET'!V1204="","",'S.D.PASTE SHEET'!V1204)</f>
        <v/>
      </c>
      <c s="50" t="str">
        <f>IF('S.D.PASTE SHEET'!W1204="","",'S.D.PASTE SHEET'!W1204)</f>
        <v/>
      </c>
      <c s="50" t="str">
        <f>IF('S.D.PASTE SHEET'!X1204="","",'S.D.PASTE SHEET'!X1204)</f>
        <v/>
      </c>
      <c s="50" t="str">
        <f>IF('S.D.PASTE SHEET'!Y1204="","",'S.D.PASTE SHEET'!Y1204)</f>
        <v/>
      </c>
      <c s="50" t="str">
        <f>IF('S.D.PASTE SHEET'!Z1204="","",'S.D.PASTE SHEET'!Z1204)</f>
        <v/>
      </c>
      <c s="50" t="str">
        <f>IF('S.D.PASTE SHEET'!AA1204="","",'S.D.PASTE SHEET'!AA1204)</f>
        <v/>
      </c>
      <c s="50" t="str">
        <f>IF('S.D.PASTE SHEET'!AB1204="","",'S.D.PASTE SHEET'!AB1204)</f>
        <v/>
      </c>
      <c s="50" t="str">
        <f>IF('S.D.PASTE SHEET'!AC1204="","",'S.D.PASTE SHEET'!AC1204)</f>
        <v/>
      </c>
      <c s="50" t="str">
        <f>IF('S.D.PASTE SHEET'!AD1204="","",'S.D.PASTE SHEET'!AD1204)</f>
        <v/>
      </c>
      <c s="52"/>
      <c s="48" t="str">
        <f>IF(AK1204="","",IF(AK1204&gt;0,COUNT($AG$2:AG1204),""))</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IF(BC1204="","",IF(BC1204&gt;0,COUNT($AY$2:AY1204),""))</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05" spans="1:66" ht="15.75" customHeight="1">
      <c r="A1205" s="50" t="str">
        <f>IF('S.D.PASTE SHEET'!A1205="","",'S.D.PASTE SHEET'!A1205)</f>
        <v/>
      </c>
      <c s="50" t="str">
        <f>IF('S.D.PASTE SHEET'!B1205="","",'S.D.PASTE SHEET'!B1205)</f>
        <v/>
      </c>
      <c s="50" t="str">
        <f>IF('S.D.PASTE SHEET'!C1205="","",'S.D.PASTE SHEET'!C1205)</f>
        <v/>
      </c>
      <c s="51" t="str">
        <f>IF('S.D.PASTE SHEET'!D1205="","",'S.D.PASTE SHEET'!D1205)</f>
        <v/>
      </c>
      <c s="50" t="str">
        <f>IF('S.D.PASTE SHEET'!E1205="","",UPPER('S.D.PASTE SHEET'!E1205))</f>
        <v/>
      </c>
      <c s="50" t="str">
        <f>IF('S.D.PASTE SHEET'!F1205="","",'S.D.PASTE SHEET'!F1205)</f>
        <v/>
      </c>
      <c s="50" t="str">
        <f>IF('S.D.PASTE SHEET'!G1205="","",UPPER('S.D.PASTE SHEET'!G1205))</f>
        <v/>
      </c>
      <c s="50" t="str">
        <f>IF('S.D.PASTE SHEET'!H1205="","",UPPER('S.D.PASTE SHEET'!H1205))</f>
        <v/>
      </c>
      <c s="50" t="str">
        <f>IF('S.D.PASTE SHEET'!I1205="","",'S.D.PASTE SHEET'!I1205)</f>
        <v/>
      </c>
      <c s="51" t="str">
        <f>IF('S.D.PASTE SHEET'!J1205="","",'S.D.PASTE SHEET'!J1205)</f>
        <v/>
      </c>
      <c s="50" t="str">
        <f>IF('S.D.PASTE SHEET'!K1205="","",'S.D.PASTE SHEET'!K1205)</f>
        <v/>
      </c>
      <c s="50" t="str">
        <f>IF('S.D.PASTE SHEET'!L1205="","",'S.D.PASTE SHEET'!L1205)</f>
        <v/>
      </c>
      <c s="50" t="str">
        <f>IF('S.D.PASTE SHEET'!M1205="","",'S.D.PASTE SHEET'!M1205)</f>
        <v/>
      </c>
      <c s="50" t="str">
        <f>IF('S.D.PASTE SHEET'!N1205="","",'S.D.PASTE SHEET'!N1205)</f>
        <v/>
      </c>
      <c s="50" t="str">
        <f>IF('S.D.PASTE SHEET'!O1205="","",'S.D.PASTE SHEET'!O1205)</f>
        <v/>
      </c>
      <c s="50" t="str">
        <f>IF('S.D.PASTE SHEET'!P1205="","",'S.D.PASTE SHEET'!P1205)</f>
        <v/>
      </c>
      <c s="50" t="str">
        <f>IF('S.D.PASTE SHEET'!Q1205="","",'S.D.PASTE SHEET'!Q1205)</f>
        <v/>
      </c>
      <c s="50" t="str">
        <f>IF('S.D.PASTE SHEET'!R1205="","",'S.D.PASTE SHEET'!R1205)</f>
        <v/>
      </c>
      <c s="50" t="str">
        <f>IF('S.D.PASTE SHEET'!S1205="","",'S.D.PASTE SHEET'!S1205)</f>
        <v/>
      </c>
      <c s="50" t="str">
        <f>IF('S.D.PASTE SHEET'!T1205="","",'S.D.PASTE SHEET'!T1205)</f>
        <v/>
      </c>
      <c s="50" t="str">
        <f>IF('S.D.PASTE SHEET'!U1205="","",'S.D.PASTE SHEET'!U1205)</f>
        <v/>
      </c>
      <c s="50" t="str">
        <f>IF('S.D.PASTE SHEET'!V1205="","",'S.D.PASTE SHEET'!V1205)</f>
        <v/>
      </c>
      <c s="50" t="str">
        <f>IF('S.D.PASTE SHEET'!W1205="","",'S.D.PASTE SHEET'!W1205)</f>
        <v/>
      </c>
      <c s="50" t="str">
        <f>IF('S.D.PASTE SHEET'!X1205="","",'S.D.PASTE SHEET'!X1205)</f>
        <v/>
      </c>
      <c s="50" t="str">
        <f>IF('S.D.PASTE SHEET'!Y1205="","",'S.D.PASTE SHEET'!Y1205)</f>
        <v/>
      </c>
      <c s="50" t="str">
        <f>IF('S.D.PASTE SHEET'!Z1205="","",'S.D.PASTE SHEET'!Z1205)</f>
        <v/>
      </c>
      <c s="50" t="str">
        <f>IF('S.D.PASTE SHEET'!AA1205="","",'S.D.PASTE SHEET'!AA1205)</f>
        <v/>
      </c>
      <c s="50" t="str">
        <f>IF('S.D.PASTE SHEET'!AB1205="","",'S.D.PASTE SHEET'!AB1205)</f>
        <v/>
      </c>
      <c s="50" t="str">
        <f>IF('S.D.PASTE SHEET'!AC1205="","",'S.D.PASTE SHEET'!AC1205)</f>
        <v/>
      </c>
      <c s="50" t="str">
        <f>IF('S.D.PASTE SHEET'!AD1205="","",'S.D.PASTE SHEET'!AD1205)</f>
        <v/>
      </c>
      <c s="52"/>
      <c s="48" t="str">
        <f>IF(AK1205="","",IF(AK1205&gt;0,COUNT($AG$2:AG1205),""))</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IF(BC1205="","",IF(BC1205&gt;0,COUNT($AY$2:AY1205),""))</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06" spans="1:66" ht="15.75" customHeight="1">
      <c r="A1206" s="50" t="str">
        <f>IF('S.D.PASTE SHEET'!A1206="","",'S.D.PASTE SHEET'!A1206)</f>
        <v/>
      </c>
      <c s="50" t="str">
        <f>IF('S.D.PASTE SHEET'!B1206="","",'S.D.PASTE SHEET'!B1206)</f>
        <v/>
      </c>
      <c s="50" t="str">
        <f>IF('S.D.PASTE SHEET'!C1206="","",'S.D.PASTE SHEET'!C1206)</f>
        <v/>
      </c>
      <c s="51" t="str">
        <f>IF('S.D.PASTE SHEET'!D1206="","",'S.D.PASTE SHEET'!D1206)</f>
        <v/>
      </c>
      <c s="50" t="str">
        <f>IF('S.D.PASTE SHEET'!E1206="","",UPPER('S.D.PASTE SHEET'!E1206))</f>
        <v/>
      </c>
      <c s="50" t="str">
        <f>IF('S.D.PASTE SHEET'!F1206="","",'S.D.PASTE SHEET'!F1206)</f>
        <v/>
      </c>
      <c s="50" t="str">
        <f>IF('S.D.PASTE SHEET'!G1206="","",UPPER('S.D.PASTE SHEET'!G1206))</f>
        <v/>
      </c>
      <c s="50" t="str">
        <f>IF('S.D.PASTE SHEET'!H1206="","",UPPER('S.D.PASTE SHEET'!H1206))</f>
        <v/>
      </c>
      <c s="50" t="str">
        <f>IF('S.D.PASTE SHEET'!I1206="","",'S.D.PASTE SHEET'!I1206)</f>
        <v/>
      </c>
      <c s="51" t="str">
        <f>IF('S.D.PASTE SHEET'!J1206="","",'S.D.PASTE SHEET'!J1206)</f>
        <v/>
      </c>
      <c s="50" t="str">
        <f>IF('S.D.PASTE SHEET'!K1206="","",'S.D.PASTE SHEET'!K1206)</f>
        <v/>
      </c>
      <c s="50" t="str">
        <f>IF('S.D.PASTE SHEET'!L1206="","",'S.D.PASTE SHEET'!L1206)</f>
        <v/>
      </c>
      <c s="50" t="str">
        <f>IF('S.D.PASTE SHEET'!M1206="","",'S.D.PASTE SHEET'!M1206)</f>
        <v/>
      </c>
      <c s="50" t="str">
        <f>IF('S.D.PASTE SHEET'!N1206="","",'S.D.PASTE SHEET'!N1206)</f>
        <v/>
      </c>
      <c s="50" t="str">
        <f>IF('S.D.PASTE SHEET'!O1206="","",'S.D.PASTE SHEET'!O1206)</f>
        <v/>
      </c>
      <c s="50" t="str">
        <f>IF('S.D.PASTE SHEET'!P1206="","",'S.D.PASTE SHEET'!P1206)</f>
        <v/>
      </c>
      <c s="50" t="str">
        <f>IF('S.D.PASTE SHEET'!Q1206="","",'S.D.PASTE SHEET'!Q1206)</f>
        <v/>
      </c>
      <c s="50" t="str">
        <f>IF('S.D.PASTE SHEET'!R1206="","",'S.D.PASTE SHEET'!R1206)</f>
        <v/>
      </c>
      <c s="50" t="str">
        <f>IF('S.D.PASTE SHEET'!S1206="","",'S.D.PASTE SHEET'!S1206)</f>
        <v/>
      </c>
      <c s="50" t="str">
        <f>IF('S.D.PASTE SHEET'!T1206="","",'S.D.PASTE SHEET'!T1206)</f>
        <v/>
      </c>
      <c s="50" t="str">
        <f>IF('S.D.PASTE SHEET'!U1206="","",'S.D.PASTE SHEET'!U1206)</f>
        <v/>
      </c>
      <c s="50" t="str">
        <f>IF('S.D.PASTE SHEET'!V1206="","",'S.D.PASTE SHEET'!V1206)</f>
        <v/>
      </c>
      <c s="50" t="str">
        <f>IF('S.D.PASTE SHEET'!W1206="","",'S.D.PASTE SHEET'!W1206)</f>
        <v/>
      </c>
      <c s="50" t="str">
        <f>IF('S.D.PASTE SHEET'!X1206="","",'S.D.PASTE SHEET'!X1206)</f>
        <v/>
      </c>
      <c s="50" t="str">
        <f>IF('S.D.PASTE SHEET'!Y1206="","",'S.D.PASTE SHEET'!Y1206)</f>
        <v/>
      </c>
      <c s="50" t="str">
        <f>IF('S.D.PASTE SHEET'!Z1206="","",'S.D.PASTE SHEET'!Z1206)</f>
        <v/>
      </c>
      <c s="50" t="str">
        <f>IF('S.D.PASTE SHEET'!AA1206="","",'S.D.PASTE SHEET'!AA1206)</f>
        <v/>
      </c>
      <c s="50" t="str">
        <f>IF('S.D.PASTE SHEET'!AB1206="","",'S.D.PASTE SHEET'!AB1206)</f>
        <v/>
      </c>
      <c s="50" t="str">
        <f>IF('S.D.PASTE SHEET'!AC1206="","",'S.D.PASTE SHEET'!AC1206)</f>
        <v/>
      </c>
      <c s="50" t="str">
        <f>IF('S.D.PASTE SHEET'!AD1206="","",'S.D.PASTE SHEET'!AD1206)</f>
        <v/>
      </c>
      <c s="52"/>
      <c s="48" t="str">
        <f>IF(AK1206="","",IF(AK1206&gt;0,COUNT($AG$2:AG1206),""))</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IF(BC1206="","",IF(BC1206&gt;0,COUNT($AY$2:AY1206),""))</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07" spans="1:66" ht="15.75" customHeight="1">
      <c r="A1207" s="50" t="str">
        <f>IF('S.D.PASTE SHEET'!A1207="","",'S.D.PASTE SHEET'!A1207)</f>
        <v/>
      </c>
      <c s="50" t="str">
        <f>IF('S.D.PASTE SHEET'!B1207="","",'S.D.PASTE SHEET'!B1207)</f>
        <v/>
      </c>
      <c s="50" t="str">
        <f>IF('S.D.PASTE SHEET'!C1207="","",'S.D.PASTE SHEET'!C1207)</f>
        <v/>
      </c>
      <c s="51" t="str">
        <f>IF('S.D.PASTE SHEET'!D1207="","",'S.D.PASTE SHEET'!D1207)</f>
        <v/>
      </c>
      <c s="50" t="str">
        <f>IF('S.D.PASTE SHEET'!E1207="","",UPPER('S.D.PASTE SHEET'!E1207))</f>
        <v/>
      </c>
      <c s="50" t="str">
        <f>IF('S.D.PASTE SHEET'!F1207="","",'S.D.PASTE SHEET'!F1207)</f>
        <v/>
      </c>
      <c s="50" t="str">
        <f>IF('S.D.PASTE SHEET'!G1207="","",UPPER('S.D.PASTE SHEET'!G1207))</f>
        <v/>
      </c>
      <c s="50" t="str">
        <f>IF('S.D.PASTE SHEET'!H1207="","",UPPER('S.D.PASTE SHEET'!H1207))</f>
        <v/>
      </c>
      <c s="50" t="str">
        <f>IF('S.D.PASTE SHEET'!I1207="","",'S.D.PASTE SHEET'!I1207)</f>
        <v/>
      </c>
      <c s="51" t="str">
        <f>IF('S.D.PASTE SHEET'!J1207="","",'S.D.PASTE SHEET'!J1207)</f>
        <v/>
      </c>
      <c s="50" t="str">
        <f>IF('S.D.PASTE SHEET'!K1207="","",'S.D.PASTE SHEET'!K1207)</f>
        <v/>
      </c>
      <c s="50" t="str">
        <f>IF('S.D.PASTE SHEET'!L1207="","",'S.D.PASTE SHEET'!L1207)</f>
        <v/>
      </c>
      <c s="50" t="str">
        <f>IF('S.D.PASTE SHEET'!M1207="","",'S.D.PASTE SHEET'!M1207)</f>
        <v/>
      </c>
      <c s="50" t="str">
        <f>IF('S.D.PASTE SHEET'!N1207="","",'S.D.PASTE SHEET'!N1207)</f>
        <v/>
      </c>
      <c s="50" t="str">
        <f>IF('S.D.PASTE SHEET'!O1207="","",'S.D.PASTE SHEET'!O1207)</f>
        <v/>
      </c>
      <c s="50" t="str">
        <f>IF('S.D.PASTE SHEET'!P1207="","",'S.D.PASTE SHEET'!P1207)</f>
        <v/>
      </c>
      <c s="50" t="str">
        <f>IF('S.D.PASTE SHEET'!Q1207="","",'S.D.PASTE SHEET'!Q1207)</f>
        <v/>
      </c>
      <c s="50" t="str">
        <f>IF('S.D.PASTE SHEET'!R1207="","",'S.D.PASTE SHEET'!R1207)</f>
        <v/>
      </c>
      <c s="50" t="str">
        <f>IF('S.D.PASTE SHEET'!S1207="","",'S.D.PASTE SHEET'!S1207)</f>
        <v/>
      </c>
      <c s="50" t="str">
        <f>IF('S.D.PASTE SHEET'!T1207="","",'S.D.PASTE SHEET'!T1207)</f>
        <v/>
      </c>
      <c s="50" t="str">
        <f>IF('S.D.PASTE SHEET'!U1207="","",'S.D.PASTE SHEET'!U1207)</f>
        <v/>
      </c>
      <c s="50" t="str">
        <f>IF('S.D.PASTE SHEET'!V1207="","",'S.D.PASTE SHEET'!V1207)</f>
        <v/>
      </c>
      <c s="50" t="str">
        <f>IF('S.D.PASTE SHEET'!W1207="","",'S.D.PASTE SHEET'!W1207)</f>
        <v/>
      </c>
      <c s="50" t="str">
        <f>IF('S.D.PASTE SHEET'!X1207="","",'S.D.PASTE SHEET'!X1207)</f>
        <v/>
      </c>
      <c s="50" t="str">
        <f>IF('S.D.PASTE SHEET'!Y1207="","",'S.D.PASTE SHEET'!Y1207)</f>
        <v/>
      </c>
      <c s="50" t="str">
        <f>IF('S.D.PASTE SHEET'!Z1207="","",'S.D.PASTE SHEET'!Z1207)</f>
        <v/>
      </c>
      <c s="50" t="str">
        <f>IF('S.D.PASTE SHEET'!AA1207="","",'S.D.PASTE SHEET'!AA1207)</f>
        <v/>
      </c>
      <c s="50" t="str">
        <f>IF('S.D.PASTE SHEET'!AB1207="","",'S.D.PASTE SHEET'!AB1207)</f>
        <v/>
      </c>
      <c s="50" t="str">
        <f>IF('S.D.PASTE SHEET'!AC1207="","",'S.D.PASTE SHEET'!AC1207)</f>
        <v/>
      </c>
      <c s="50" t="str">
        <f>IF('S.D.PASTE SHEET'!AD1207="","",'S.D.PASTE SHEET'!AD1207)</f>
        <v/>
      </c>
      <c s="52"/>
      <c s="48" t="str">
        <f>IF(AK1207="","",IF(AK1207&gt;0,COUNT($AG$2:AG1207),""))</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IF(BC1207="","",IF(BC1207&gt;0,COUNT($AY$2:AY1207),""))</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08" spans="1:66" ht="15.75" customHeight="1">
      <c r="A1208" s="50" t="str">
        <f>IF('S.D.PASTE SHEET'!A1208="","",'S.D.PASTE SHEET'!A1208)</f>
        <v/>
      </c>
      <c s="50" t="str">
        <f>IF('S.D.PASTE SHEET'!B1208="","",'S.D.PASTE SHEET'!B1208)</f>
        <v/>
      </c>
      <c s="50" t="str">
        <f>IF('S.D.PASTE SHEET'!C1208="","",'S.D.PASTE SHEET'!C1208)</f>
        <v/>
      </c>
      <c s="51" t="str">
        <f>IF('S.D.PASTE SHEET'!D1208="","",'S.D.PASTE SHEET'!D1208)</f>
        <v/>
      </c>
      <c s="50" t="str">
        <f>IF('S.D.PASTE SHEET'!E1208="","",UPPER('S.D.PASTE SHEET'!E1208))</f>
        <v/>
      </c>
      <c s="50" t="str">
        <f>IF('S.D.PASTE SHEET'!F1208="","",'S.D.PASTE SHEET'!F1208)</f>
        <v/>
      </c>
      <c s="50" t="str">
        <f>IF('S.D.PASTE SHEET'!G1208="","",UPPER('S.D.PASTE SHEET'!G1208))</f>
        <v/>
      </c>
      <c s="50" t="str">
        <f>IF('S.D.PASTE SHEET'!H1208="","",UPPER('S.D.PASTE SHEET'!H1208))</f>
        <v/>
      </c>
      <c s="50" t="str">
        <f>IF('S.D.PASTE SHEET'!I1208="","",'S.D.PASTE SHEET'!I1208)</f>
        <v/>
      </c>
      <c s="51" t="str">
        <f>IF('S.D.PASTE SHEET'!J1208="","",'S.D.PASTE SHEET'!J1208)</f>
        <v/>
      </c>
      <c s="50" t="str">
        <f>IF('S.D.PASTE SHEET'!K1208="","",'S.D.PASTE SHEET'!K1208)</f>
        <v/>
      </c>
      <c s="50" t="str">
        <f>IF('S.D.PASTE SHEET'!L1208="","",'S.D.PASTE SHEET'!L1208)</f>
        <v/>
      </c>
      <c s="50" t="str">
        <f>IF('S.D.PASTE SHEET'!M1208="","",'S.D.PASTE SHEET'!M1208)</f>
        <v/>
      </c>
      <c s="50" t="str">
        <f>IF('S.D.PASTE SHEET'!N1208="","",'S.D.PASTE SHEET'!N1208)</f>
        <v/>
      </c>
      <c s="50" t="str">
        <f>IF('S.D.PASTE SHEET'!O1208="","",'S.D.PASTE SHEET'!O1208)</f>
        <v/>
      </c>
      <c s="50" t="str">
        <f>IF('S.D.PASTE SHEET'!P1208="","",'S.D.PASTE SHEET'!P1208)</f>
        <v/>
      </c>
      <c s="50" t="str">
        <f>IF('S.D.PASTE SHEET'!Q1208="","",'S.D.PASTE SHEET'!Q1208)</f>
        <v/>
      </c>
      <c s="50" t="str">
        <f>IF('S.D.PASTE SHEET'!R1208="","",'S.D.PASTE SHEET'!R1208)</f>
        <v/>
      </c>
      <c s="50" t="str">
        <f>IF('S.D.PASTE SHEET'!S1208="","",'S.D.PASTE SHEET'!S1208)</f>
        <v/>
      </c>
      <c s="50" t="str">
        <f>IF('S.D.PASTE SHEET'!T1208="","",'S.D.PASTE SHEET'!T1208)</f>
        <v/>
      </c>
      <c s="50" t="str">
        <f>IF('S.D.PASTE SHEET'!U1208="","",'S.D.PASTE SHEET'!U1208)</f>
        <v/>
      </c>
      <c s="50" t="str">
        <f>IF('S.D.PASTE SHEET'!V1208="","",'S.D.PASTE SHEET'!V1208)</f>
        <v/>
      </c>
      <c s="50" t="str">
        <f>IF('S.D.PASTE SHEET'!W1208="","",'S.D.PASTE SHEET'!W1208)</f>
        <v/>
      </c>
      <c s="50" t="str">
        <f>IF('S.D.PASTE SHEET'!X1208="","",'S.D.PASTE SHEET'!X1208)</f>
        <v/>
      </c>
      <c s="50" t="str">
        <f>IF('S.D.PASTE SHEET'!Y1208="","",'S.D.PASTE SHEET'!Y1208)</f>
        <v/>
      </c>
      <c s="50" t="str">
        <f>IF('S.D.PASTE SHEET'!Z1208="","",'S.D.PASTE SHEET'!Z1208)</f>
        <v/>
      </c>
      <c s="50" t="str">
        <f>IF('S.D.PASTE SHEET'!AA1208="","",'S.D.PASTE SHEET'!AA1208)</f>
        <v/>
      </c>
      <c s="50" t="str">
        <f>IF('S.D.PASTE SHEET'!AB1208="","",'S.D.PASTE SHEET'!AB1208)</f>
        <v/>
      </c>
      <c s="50" t="str">
        <f>IF('S.D.PASTE SHEET'!AC1208="","",'S.D.PASTE SHEET'!AC1208)</f>
        <v/>
      </c>
      <c s="50" t="str">
        <f>IF('S.D.PASTE SHEET'!AD1208="","",'S.D.PASTE SHEET'!AD1208)</f>
        <v/>
      </c>
      <c s="52"/>
      <c s="48" t="str">
        <f>IF(AK1208="","",IF(AK1208&gt;0,COUNT($AG$2:AG1208),""))</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IF(BC1208="","",IF(BC1208&gt;0,COUNT($AY$2:AY1208),""))</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09" spans="1:66" ht="15.75" customHeight="1">
      <c r="A1209" s="50" t="str">
        <f>IF('S.D.PASTE SHEET'!A1209="","",'S.D.PASTE SHEET'!A1209)</f>
        <v/>
      </c>
      <c s="50" t="str">
        <f>IF('S.D.PASTE SHEET'!B1209="","",'S.D.PASTE SHEET'!B1209)</f>
        <v/>
      </c>
      <c s="50" t="str">
        <f>IF('S.D.PASTE SHEET'!C1209="","",'S.D.PASTE SHEET'!C1209)</f>
        <v/>
      </c>
      <c s="51" t="str">
        <f>IF('S.D.PASTE SHEET'!D1209="","",'S.D.PASTE SHEET'!D1209)</f>
        <v/>
      </c>
      <c s="50" t="str">
        <f>IF('S.D.PASTE SHEET'!E1209="","",UPPER('S.D.PASTE SHEET'!E1209))</f>
        <v/>
      </c>
      <c s="50" t="str">
        <f>IF('S.D.PASTE SHEET'!F1209="","",'S.D.PASTE SHEET'!F1209)</f>
        <v/>
      </c>
      <c s="50" t="str">
        <f>IF('S.D.PASTE SHEET'!G1209="","",UPPER('S.D.PASTE SHEET'!G1209))</f>
        <v/>
      </c>
      <c s="50" t="str">
        <f>IF('S.D.PASTE SHEET'!H1209="","",UPPER('S.D.PASTE SHEET'!H1209))</f>
        <v/>
      </c>
      <c s="50" t="str">
        <f>IF('S.D.PASTE SHEET'!I1209="","",'S.D.PASTE SHEET'!I1209)</f>
        <v/>
      </c>
      <c s="51" t="str">
        <f>IF('S.D.PASTE SHEET'!J1209="","",'S.D.PASTE SHEET'!J1209)</f>
        <v/>
      </c>
      <c s="50" t="str">
        <f>IF('S.D.PASTE SHEET'!K1209="","",'S.D.PASTE SHEET'!K1209)</f>
        <v/>
      </c>
      <c s="50" t="str">
        <f>IF('S.D.PASTE SHEET'!L1209="","",'S.D.PASTE SHEET'!L1209)</f>
        <v/>
      </c>
      <c s="50" t="str">
        <f>IF('S.D.PASTE SHEET'!M1209="","",'S.D.PASTE SHEET'!M1209)</f>
        <v/>
      </c>
      <c s="50" t="str">
        <f>IF('S.D.PASTE SHEET'!N1209="","",'S.D.PASTE SHEET'!N1209)</f>
        <v/>
      </c>
      <c s="50" t="str">
        <f>IF('S.D.PASTE SHEET'!O1209="","",'S.D.PASTE SHEET'!O1209)</f>
        <v/>
      </c>
      <c s="50" t="str">
        <f>IF('S.D.PASTE SHEET'!P1209="","",'S.D.PASTE SHEET'!P1209)</f>
        <v/>
      </c>
      <c s="50" t="str">
        <f>IF('S.D.PASTE SHEET'!Q1209="","",'S.D.PASTE SHEET'!Q1209)</f>
        <v/>
      </c>
      <c s="50" t="str">
        <f>IF('S.D.PASTE SHEET'!R1209="","",'S.D.PASTE SHEET'!R1209)</f>
        <v/>
      </c>
      <c s="50" t="str">
        <f>IF('S.D.PASTE SHEET'!S1209="","",'S.D.PASTE SHEET'!S1209)</f>
        <v/>
      </c>
      <c s="50" t="str">
        <f>IF('S.D.PASTE SHEET'!T1209="","",'S.D.PASTE SHEET'!T1209)</f>
        <v/>
      </c>
      <c s="50" t="str">
        <f>IF('S.D.PASTE SHEET'!U1209="","",'S.D.PASTE SHEET'!U1209)</f>
        <v/>
      </c>
      <c s="50" t="str">
        <f>IF('S.D.PASTE SHEET'!V1209="","",'S.D.PASTE SHEET'!V1209)</f>
        <v/>
      </c>
      <c s="50" t="str">
        <f>IF('S.D.PASTE SHEET'!W1209="","",'S.D.PASTE SHEET'!W1209)</f>
        <v/>
      </c>
      <c s="50" t="str">
        <f>IF('S.D.PASTE SHEET'!X1209="","",'S.D.PASTE SHEET'!X1209)</f>
        <v/>
      </c>
      <c s="50" t="str">
        <f>IF('S.D.PASTE SHEET'!Y1209="","",'S.D.PASTE SHEET'!Y1209)</f>
        <v/>
      </c>
      <c s="50" t="str">
        <f>IF('S.D.PASTE SHEET'!Z1209="","",'S.D.PASTE SHEET'!Z1209)</f>
        <v/>
      </c>
      <c s="50" t="str">
        <f>IF('S.D.PASTE SHEET'!AA1209="","",'S.D.PASTE SHEET'!AA1209)</f>
        <v/>
      </c>
      <c s="50" t="str">
        <f>IF('S.D.PASTE SHEET'!AB1209="","",'S.D.PASTE SHEET'!AB1209)</f>
        <v/>
      </c>
      <c s="50" t="str">
        <f>IF('S.D.PASTE SHEET'!AC1209="","",'S.D.PASTE SHEET'!AC1209)</f>
        <v/>
      </c>
      <c s="50" t="str">
        <f>IF('S.D.PASTE SHEET'!AD1209="","",'S.D.PASTE SHEET'!AD1209)</f>
        <v/>
      </c>
      <c s="52"/>
      <c s="48" t="str">
        <f>IF(AK1209="","",IF(AK1209&gt;0,COUNT($AG$2:AG1209),""))</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IF(BC1209="","",IF(BC1209&gt;0,COUNT($AY$2:AY1209),""))</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10" spans="1:66" ht="15.75" customHeight="1">
      <c r="A1210" s="50" t="str">
        <f>IF('S.D.PASTE SHEET'!A1210="","",'S.D.PASTE SHEET'!A1210)</f>
        <v/>
      </c>
      <c s="50" t="str">
        <f>IF('S.D.PASTE SHEET'!B1210="","",'S.D.PASTE SHEET'!B1210)</f>
        <v/>
      </c>
      <c s="50" t="str">
        <f>IF('S.D.PASTE SHEET'!C1210="","",'S.D.PASTE SHEET'!C1210)</f>
        <v/>
      </c>
      <c s="51" t="str">
        <f>IF('S.D.PASTE SHEET'!D1210="","",'S.D.PASTE SHEET'!D1210)</f>
        <v/>
      </c>
      <c s="50" t="str">
        <f>IF('S.D.PASTE SHEET'!E1210="","",UPPER('S.D.PASTE SHEET'!E1210))</f>
        <v/>
      </c>
      <c s="50" t="str">
        <f>IF('S.D.PASTE SHEET'!F1210="","",'S.D.PASTE SHEET'!F1210)</f>
        <v/>
      </c>
      <c s="50" t="str">
        <f>IF('S.D.PASTE SHEET'!G1210="","",UPPER('S.D.PASTE SHEET'!G1210))</f>
        <v/>
      </c>
      <c s="50" t="str">
        <f>IF('S.D.PASTE SHEET'!H1210="","",UPPER('S.D.PASTE SHEET'!H1210))</f>
        <v/>
      </c>
      <c s="50" t="str">
        <f>IF('S.D.PASTE SHEET'!I1210="","",'S.D.PASTE SHEET'!I1210)</f>
        <v/>
      </c>
      <c s="51" t="str">
        <f>IF('S.D.PASTE SHEET'!J1210="","",'S.D.PASTE SHEET'!J1210)</f>
        <v/>
      </c>
      <c s="50" t="str">
        <f>IF('S.D.PASTE SHEET'!K1210="","",'S.D.PASTE SHEET'!K1210)</f>
        <v/>
      </c>
      <c s="50" t="str">
        <f>IF('S.D.PASTE SHEET'!L1210="","",'S.D.PASTE SHEET'!L1210)</f>
        <v/>
      </c>
      <c s="50" t="str">
        <f>IF('S.D.PASTE SHEET'!M1210="","",'S.D.PASTE SHEET'!M1210)</f>
        <v/>
      </c>
      <c s="50" t="str">
        <f>IF('S.D.PASTE SHEET'!N1210="","",'S.D.PASTE SHEET'!N1210)</f>
        <v/>
      </c>
      <c s="50" t="str">
        <f>IF('S.D.PASTE SHEET'!O1210="","",'S.D.PASTE SHEET'!O1210)</f>
        <v/>
      </c>
      <c s="50" t="str">
        <f>IF('S.D.PASTE SHEET'!P1210="","",'S.D.PASTE SHEET'!P1210)</f>
        <v/>
      </c>
      <c s="50" t="str">
        <f>IF('S.D.PASTE SHEET'!Q1210="","",'S.D.PASTE SHEET'!Q1210)</f>
        <v/>
      </c>
      <c s="50" t="str">
        <f>IF('S.D.PASTE SHEET'!R1210="","",'S.D.PASTE SHEET'!R1210)</f>
        <v/>
      </c>
      <c s="50" t="str">
        <f>IF('S.D.PASTE SHEET'!S1210="","",'S.D.PASTE SHEET'!S1210)</f>
        <v/>
      </c>
      <c s="50" t="str">
        <f>IF('S.D.PASTE SHEET'!T1210="","",'S.D.PASTE SHEET'!T1210)</f>
        <v/>
      </c>
      <c s="50" t="str">
        <f>IF('S.D.PASTE SHEET'!U1210="","",'S.D.PASTE SHEET'!U1210)</f>
        <v/>
      </c>
      <c s="50" t="str">
        <f>IF('S.D.PASTE SHEET'!V1210="","",'S.D.PASTE SHEET'!V1210)</f>
        <v/>
      </c>
      <c s="50" t="str">
        <f>IF('S.D.PASTE SHEET'!W1210="","",'S.D.PASTE SHEET'!W1210)</f>
        <v/>
      </c>
      <c s="50" t="str">
        <f>IF('S.D.PASTE SHEET'!X1210="","",'S.D.PASTE SHEET'!X1210)</f>
        <v/>
      </c>
      <c s="50" t="str">
        <f>IF('S.D.PASTE SHEET'!Y1210="","",'S.D.PASTE SHEET'!Y1210)</f>
        <v/>
      </c>
      <c s="50" t="str">
        <f>IF('S.D.PASTE SHEET'!Z1210="","",'S.D.PASTE SHEET'!Z1210)</f>
        <v/>
      </c>
      <c s="50" t="str">
        <f>IF('S.D.PASTE SHEET'!AA1210="","",'S.D.PASTE SHEET'!AA1210)</f>
        <v/>
      </c>
      <c s="50" t="str">
        <f>IF('S.D.PASTE SHEET'!AB1210="","",'S.D.PASTE SHEET'!AB1210)</f>
        <v/>
      </c>
      <c s="50" t="str">
        <f>IF('S.D.PASTE SHEET'!AC1210="","",'S.D.PASTE SHEET'!AC1210)</f>
        <v/>
      </c>
      <c s="50" t="str">
        <f>IF('S.D.PASTE SHEET'!AD1210="","",'S.D.PASTE SHEET'!AD1210)</f>
        <v/>
      </c>
      <c s="52"/>
      <c s="48" t="str">
        <f>IF(AK1210="","",IF(AK1210&gt;0,COUNT($AG$2:AG1210),""))</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IF(BC1210="","",IF(BC1210&gt;0,COUNT($AY$2:AY1210),""))</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11" spans="1:66" ht="15.75" customHeight="1">
      <c r="A1211" s="50" t="str">
        <f>IF('S.D.PASTE SHEET'!A1211="","",'S.D.PASTE SHEET'!A1211)</f>
        <v/>
      </c>
      <c s="50" t="str">
        <f>IF('S.D.PASTE SHEET'!B1211="","",'S.D.PASTE SHEET'!B1211)</f>
        <v/>
      </c>
      <c s="50" t="str">
        <f>IF('S.D.PASTE SHEET'!C1211="","",'S.D.PASTE SHEET'!C1211)</f>
        <v/>
      </c>
      <c s="51" t="str">
        <f>IF('S.D.PASTE SHEET'!D1211="","",'S.D.PASTE SHEET'!D1211)</f>
        <v/>
      </c>
      <c s="50" t="str">
        <f>IF('S.D.PASTE SHEET'!E1211="","",UPPER('S.D.PASTE SHEET'!E1211))</f>
        <v/>
      </c>
      <c s="50" t="str">
        <f>IF('S.D.PASTE SHEET'!F1211="","",'S.D.PASTE SHEET'!F1211)</f>
        <v/>
      </c>
      <c s="50" t="str">
        <f>IF('S.D.PASTE SHEET'!G1211="","",UPPER('S.D.PASTE SHEET'!G1211))</f>
        <v/>
      </c>
      <c s="50" t="str">
        <f>IF('S.D.PASTE SHEET'!H1211="","",UPPER('S.D.PASTE SHEET'!H1211))</f>
        <v/>
      </c>
      <c s="50" t="str">
        <f>IF('S.D.PASTE SHEET'!I1211="","",'S.D.PASTE SHEET'!I1211)</f>
        <v/>
      </c>
      <c s="51" t="str">
        <f>IF('S.D.PASTE SHEET'!J1211="","",'S.D.PASTE SHEET'!J1211)</f>
        <v/>
      </c>
      <c s="50" t="str">
        <f>IF('S.D.PASTE SHEET'!K1211="","",'S.D.PASTE SHEET'!K1211)</f>
        <v/>
      </c>
      <c s="50" t="str">
        <f>IF('S.D.PASTE SHEET'!L1211="","",'S.D.PASTE SHEET'!L1211)</f>
        <v/>
      </c>
      <c s="50" t="str">
        <f>IF('S.D.PASTE SHEET'!M1211="","",'S.D.PASTE SHEET'!M1211)</f>
        <v/>
      </c>
      <c s="50" t="str">
        <f>IF('S.D.PASTE SHEET'!N1211="","",'S.D.PASTE SHEET'!N1211)</f>
        <v/>
      </c>
      <c s="50" t="str">
        <f>IF('S.D.PASTE SHEET'!O1211="","",'S.D.PASTE SHEET'!O1211)</f>
        <v/>
      </c>
      <c s="50" t="str">
        <f>IF('S.D.PASTE SHEET'!P1211="","",'S.D.PASTE SHEET'!P1211)</f>
        <v/>
      </c>
      <c s="50" t="str">
        <f>IF('S.D.PASTE SHEET'!Q1211="","",'S.D.PASTE SHEET'!Q1211)</f>
        <v/>
      </c>
      <c s="50" t="str">
        <f>IF('S.D.PASTE SHEET'!R1211="","",'S.D.PASTE SHEET'!R1211)</f>
        <v/>
      </c>
      <c s="50" t="str">
        <f>IF('S.D.PASTE SHEET'!S1211="","",'S.D.PASTE SHEET'!S1211)</f>
        <v/>
      </c>
      <c s="50" t="str">
        <f>IF('S.D.PASTE SHEET'!T1211="","",'S.D.PASTE SHEET'!T1211)</f>
        <v/>
      </c>
      <c s="50" t="str">
        <f>IF('S.D.PASTE SHEET'!U1211="","",'S.D.PASTE SHEET'!U1211)</f>
        <v/>
      </c>
      <c s="50" t="str">
        <f>IF('S.D.PASTE SHEET'!V1211="","",'S.D.PASTE SHEET'!V1211)</f>
        <v/>
      </c>
      <c s="50" t="str">
        <f>IF('S.D.PASTE SHEET'!W1211="","",'S.D.PASTE SHEET'!W1211)</f>
        <v/>
      </c>
      <c s="50" t="str">
        <f>IF('S.D.PASTE SHEET'!X1211="","",'S.D.PASTE SHEET'!X1211)</f>
        <v/>
      </c>
      <c s="50" t="str">
        <f>IF('S.D.PASTE SHEET'!Y1211="","",'S.D.PASTE SHEET'!Y1211)</f>
        <v/>
      </c>
      <c s="50" t="str">
        <f>IF('S.D.PASTE SHEET'!Z1211="","",'S.D.PASTE SHEET'!Z1211)</f>
        <v/>
      </c>
      <c s="50" t="str">
        <f>IF('S.D.PASTE SHEET'!AA1211="","",'S.D.PASTE SHEET'!AA1211)</f>
        <v/>
      </c>
      <c s="50" t="str">
        <f>IF('S.D.PASTE SHEET'!AB1211="","",'S.D.PASTE SHEET'!AB1211)</f>
        <v/>
      </c>
      <c s="50" t="str">
        <f>IF('S.D.PASTE SHEET'!AC1211="","",'S.D.PASTE SHEET'!AC1211)</f>
        <v/>
      </c>
      <c s="50" t="str">
        <f>IF('S.D.PASTE SHEET'!AD1211="","",'S.D.PASTE SHEET'!AD1211)</f>
        <v/>
      </c>
      <c s="52"/>
      <c s="48" t="str">
        <f>IF(AK1211="","",IF(AK1211&gt;0,COUNT($AG$2:AG1211),""))</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IF(BC1211="","",IF(BC1211&gt;0,COUNT($AY$2:AY1211),""))</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12" spans="1:66" ht="15.75" customHeight="1">
      <c r="A1212" s="50" t="str">
        <f>IF('S.D.PASTE SHEET'!A1212="","",'S.D.PASTE SHEET'!A1212)</f>
        <v/>
      </c>
      <c s="50" t="str">
        <f>IF('S.D.PASTE SHEET'!B1212="","",'S.D.PASTE SHEET'!B1212)</f>
        <v/>
      </c>
      <c s="50" t="str">
        <f>IF('S.D.PASTE SHEET'!C1212="","",'S.D.PASTE SHEET'!C1212)</f>
        <v/>
      </c>
      <c s="51" t="str">
        <f>IF('S.D.PASTE SHEET'!D1212="","",'S.D.PASTE SHEET'!D1212)</f>
        <v/>
      </c>
      <c s="50" t="str">
        <f>IF('S.D.PASTE SHEET'!E1212="","",UPPER('S.D.PASTE SHEET'!E1212))</f>
        <v/>
      </c>
      <c s="50" t="str">
        <f>IF('S.D.PASTE SHEET'!F1212="","",'S.D.PASTE SHEET'!F1212)</f>
        <v/>
      </c>
      <c s="50" t="str">
        <f>IF('S.D.PASTE SHEET'!G1212="","",UPPER('S.D.PASTE SHEET'!G1212))</f>
        <v/>
      </c>
      <c s="50" t="str">
        <f>IF('S.D.PASTE SHEET'!H1212="","",UPPER('S.D.PASTE SHEET'!H1212))</f>
        <v/>
      </c>
      <c s="50" t="str">
        <f>IF('S.D.PASTE SHEET'!I1212="","",'S.D.PASTE SHEET'!I1212)</f>
        <v/>
      </c>
      <c s="51" t="str">
        <f>IF('S.D.PASTE SHEET'!J1212="","",'S.D.PASTE SHEET'!J1212)</f>
        <v/>
      </c>
      <c s="50" t="str">
        <f>IF('S.D.PASTE SHEET'!K1212="","",'S.D.PASTE SHEET'!K1212)</f>
        <v/>
      </c>
      <c s="50" t="str">
        <f>IF('S.D.PASTE SHEET'!L1212="","",'S.D.PASTE SHEET'!L1212)</f>
        <v/>
      </c>
      <c s="50" t="str">
        <f>IF('S.D.PASTE SHEET'!M1212="","",'S.D.PASTE SHEET'!M1212)</f>
        <v/>
      </c>
      <c s="50" t="str">
        <f>IF('S.D.PASTE SHEET'!N1212="","",'S.D.PASTE SHEET'!N1212)</f>
        <v/>
      </c>
      <c s="50" t="str">
        <f>IF('S.D.PASTE SHEET'!O1212="","",'S.D.PASTE SHEET'!O1212)</f>
        <v/>
      </c>
      <c s="50" t="str">
        <f>IF('S.D.PASTE SHEET'!P1212="","",'S.D.PASTE SHEET'!P1212)</f>
        <v/>
      </c>
      <c s="50" t="str">
        <f>IF('S.D.PASTE SHEET'!Q1212="","",'S.D.PASTE SHEET'!Q1212)</f>
        <v/>
      </c>
      <c s="50" t="str">
        <f>IF('S.D.PASTE SHEET'!R1212="","",'S.D.PASTE SHEET'!R1212)</f>
        <v/>
      </c>
      <c s="50" t="str">
        <f>IF('S.D.PASTE SHEET'!S1212="","",'S.D.PASTE SHEET'!S1212)</f>
        <v/>
      </c>
      <c s="50" t="str">
        <f>IF('S.D.PASTE SHEET'!T1212="","",'S.D.PASTE SHEET'!T1212)</f>
        <v/>
      </c>
      <c s="50" t="str">
        <f>IF('S.D.PASTE SHEET'!U1212="","",'S.D.PASTE SHEET'!U1212)</f>
        <v/>
      </c>
      <c s="50" t="str">
        <f>IF('S.D.PASTE SHEET'!V1212="","",'S.D.PASTE SHEET'!V1212)</f>
        <v/>
      </c>
      <c s="50" t="str">
        <f>IF('S.D.PASTE SHEET'!W1212="","",'S.D.PASTE SHEET'!W1212)</f>
        <v/>
      </c>
      <c s="50" t="str">
        <f>IF('S.D.PASTE SHEET'!X1212="","",'S.D.PASTE SHEET'!X1212)</f>
        <v/>
      </c>
      <c s="50" t="str">
        <f>IF('S.D.PASTE SHEET'!Y1212="","",'S.D.PASTE SHEET'!Y1212)</f>
        <v/>
      </c>
      <c s="50" t="str">
        <f>IF('S.D.PASTE SHEET'!Z1212="","",'S.D.PASTE SHEET'!Z1212)</f>
        <v/>
      </c>
      <c s="50" t="str">
        <f>IF('S.D.PASTE SHEET'!AA1212="","",'S.D.PASTE SHEET'!AA1212)</f>
        <v/>
      </c>
      <c s="50" t="str">
        <f>IF('S.D.PASTE SHEET'!AB1212="","",'S.D.PASTE SHEET'!AB1212)</f>
        <v/>
      </c>
      <c s="50" t="str">
        <f>IF('S.D.PASTE SHEET'!AC1212="","",'S.D.PASTE SHEET'!AC1212)</f>
        <v/>
      </c>
      <c s="50" t="str">
        <f>IF('S.D.PASTE SHEET'!AD1212="","",'S.D.PASTE SHEET'!AD1212)</f>
        <v/>
      </c>
      <c s="52"/>
      <c s="48" t="str">
        <f>IF(AK1212="","",IF(AK1212&gt;0,COUNT($AG$2:AG1212),""))</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IF(BC1212="","",IF(BC1212&gt;0,COUNT($AY$2:AY1212),""))</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13" spans="1:66" ht="15.75" customHeight="1">
      <c r="A1213" s="50" t="str">
        <f>IF('S.D.PASTE SHEET'!A1213="","",'S.D.PASTE SHEET'!A1213)</f>
        <v/>
      </c>
      <c s="50" t="str">
        <f>IF('S.D.PASTE SHEET'!B1213="","",'S.D.PASTE SHEET'!B1213)</f>
        <v/>
      </c>
      <c s="50" t="str">
        <f>IF('S.D.PASTE SHEET'!C1213="","",'S.D.PASTE SHEET'!C1213)</f>
        <v/>
      </c>
      <c s="51" t="str">
        <f>IF('S.D.PASTE SHEET'!D1213="","",'S.D.PASTE SHEET'!D1213)</f>
        <v/>
      </c>
      <c s="50" t="str">
        <f>IF('S.D.PASTE SHEET'!E1213="","",UPPER('S.D.PASTE SHEET'!E1213))</f>
        <v/>
      </c>
      <c s="50" t="str">
        <f>IF('S.D.PASTE SHEET'!F1213="","",'S.D.PASTE SHEET'!F1213)</f>
        <v/>
      </c>
      <c s="50" t="str">
        <f>IF('S.D.PASTE SHEET'!G1213="","",UPPER('S.D.PASTE SHEET'!G1213))</f>
        <v/>
      </c>
      <c s="50" t="str">
        <f>IF('S.D.PASTE SHEET'!H1213="","",UPPER('S.D.PASTE SHEET'!H1213))</f>
        <v/>
      </c>
      <c s="50" t="str">
        <f>IF('S.D.PASTE SHEET'!I1213="","",'S.D.PASTE SHEET'!I1213)</f>
        <v/>
      </c>
      <c s="51" t="str">
        <f>IF('S.D.PASTE SHEET'!J1213="","",'S.D.PASTE SHEET'!J1213)</f>
        <v/>
      </c>
      <c s="50" t="str">
        <f>IF('S.D.PASTE SHEET'!K1213="","",'S.D.PASTE SHEET'!K1213)</f>
        <v/>
      </c>
      <c s="50" t="str">
        <f>IF('S.D.PASTE SHEET'!L1213="","",'S.D.PASTE SHEET'!L1213)</f>
        <v/>
      </c>
      <c s="50" t="str">
        <f>IF('S.D.PASTE SHEET'!M1213="","",'S.D.PASTE SHEET'!M1213)</f>
        <v/>
      </c>
      <c s="50" t="str">
        <f>IF('S.D.PASTE SHEET'!N1213="","",'S.D.PASTE SHEET'!N1213)</f>
        <v/>
      </c>
      <c s="50" t="str">
        <f>IF('S.D.PASTE SHEET'!O1213="","",'S.D.PASTE SHEET'!O1213)</f>
        <v/>
      </c>
      <c s="50" t="str">
        <f>IF('S.D.PASTE SHEET'!P1213="","",'S.D.PASTE SHEET'!P1213)</f>
        <v/>
      </c>
      <c s="50" t="str">
        <f>IF('S.D.PASTE SHEET'!Q1213="","",'S.D.PASTE SHEET'!Q1213)</f>
        <v/>
      </c>
      <c s="50" t="str">
        <f>IF('S.D.PASTE SHEET'!R1213="","",'S.D.PASTE SHEET'!R1213)</f>
        <v/>
      </c>
      <c s="50" t="str">
        <f>IF('S.D.PASTE SHEET'!S1213="","",'S.D.PASTE SHEET'!S1213)</f>
        <v/>
      </c>
      <c s="50" t="str">
        <f>IF('S.D.PASTE SHEET'!T1213="","",'S.D.PASTE SHEET'!T1213)</f>
        <v/>
      </c>
      <c s="50" t="str">
        <f>IF('S.D.PASTE SHEET'!U1213="","",'S.D.PASTE SHEET'!U1213)</f>
        <v/>
      </c>
      <c s="50" t="str">
        <f>IF('S.D.PASTE SHEET'!V1213="","",'S.D.PASTE SHEET'!V1213)</f>
        <v/>
      </c>
      <c s="50" t="str">
        <f>IF('S.D.PASTE SHEET'!W1213="","",'S.D.PASTE SHEET'!W1213)</f>
        <v/>
      </c>
      <c s="50" t="str">
        <f>IF('S.D.PASTE SHEET'!X1213="","",'S.D.PASTE SHEET'!X1213)</f>
        <v/>
      </c>
      <c s="50" t="str">
        <f>IF('S.D.PASTE SHEET'!Y1213="","",'S.D.PASTE SHEET'!Y1213)</f>
        <v/>
      </c>
      <c s="50" t="str">
        <f>IF('S.D.PASTE SHEET'!Z1213="","",'S.D.PASTE SHEET'!Z1213)</f>
        <v/>
      </c>
      <c s="50" t="str">
        <f>IF('S.D.PASTE SHEET'!AA1213="","",'S.D.PASTE SHEET'!AA1213)</f>
        <v/>
      </c>
      <c s="50" t="str">
        <f>IF('S.D.PASTE SHEET'!AB1213="","",'S.D.PASTE SHEET'!AB1213)</f>
        <v/>
      </c>
      <c s="50" t="str">
        <f>IF('S.D.PASTE SHEET'!AC1213="","",'S.D.PASTE SHEET'!AC1213)</f>
        <v/>
      </c>
      <c s="50" t="str">
        <f>IF('S.D.PASTE SHEET'!AD1213="","",'S.D.PASTE SHEET'!AD1213)</f>
        <v/>
      </c>
      <c s="52"/>
      <c s="48" t="str">
        <f>IF(AK1213="","",IF(AK1213&gt;0,COUNT($AG$2:AG1213),""))</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IF(BC1213="","",IF(BC1213&gt;0,COUNT($AY$2:AY1213),""))</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14" spans="1:66" ht="15.75" customHeight="1">
      <c r="A1214" s="50" t="str">
        <f>IF('S.D.PASTE SHEET'!A1214="","",'S.D.PASTE SHEET'!A1214)</f>
        <v/>
      </c>
      <c s="50" t="str">
        <f>IF('S.D.PASTE SHEET'!B1214="","",'S.D.PASTE SHEET'!B1214)</f>
        <v/>
      </c>
      <c s="50" t="str">
        <f>IF('S.D.PASTE SHEET'!C1214="","",'S.D.PASTE SHEET'!C1214)</f>
        <v/>
      </c>
      <c s="51" t="str">
        <f>IF('S.D.PASTE SHEET'!D1214="","",'S.D.PASTE SHEET'!D1214)</f>
        <v/>
      </c>
      <c s="50" t="str">
        <f>IF('S.D.PASTE SHEET'!E1214="","",UPPER('S.D.PASTE SHEET'!E1214))</f>
        <v/>
      </c>
      <c s="50" t="str">
        <f>IF('S.D.PASTE SHEET'!F1214="","",'S.D.PASTE SHEET'!F1214)</f>
        <v/>
      </c>
      <c s="50" t="str">
        <f>IF('S.D.PASTE SHEET'!G1214="","",UPPER('S.D.PASTE SHEET'!G1214))</f>
        <v/>
      </c>
      <c s="50" t="str">
        <f>IF('S.D.PASTE SHEET'!H1214="","",UPPER('S.D.PASTE SHEET'!H1214))</f>
        <v/>
      </c>
      <c s="50" t="str">
        <f>IF('S.D.PASTE SHEET'!I1214="","",'S.D.PASTE SHEET'!I1214)</f>
        <v/>
      </c>
      <c s="51" t="str">
        <f>IF('S.D.PASTE SHEET'!J1214="","",'S.D.PASTE SHEET'!J1214)</f>
        <v/>
      </c>
      <c s="50" t="str">
        <f>IF('S.D.PASTE SHEET'!K1214="","",'S.D.PASTE SHEET'!K1214)</f>
        <v/>
      </c>
      <c s="50" t="str">
        <f>IF('S.D.PASTE SHEET'!L1214="","",'S.D.PASTE SHEET'!L1214)</f>
        <v/>
      </c>
      <c s="50" t="str">
        <f>IF('S.D.PASTE SHEET'!M1214="","",'S.D.PASTE SHEET'!M1214)</f>
        <v/>
      </c>
      <c s="50" t="str">
        <f>IF('S.D.PASTE SHEET'!N1214="","",'S.D.PASTE SHEET'!N1214)</f>
        <v/>
      </c>
      <c s="50" t="str">
        <f>IF('S.D.PASTE SHEET'!O1214="","",'S.D.PASTE SHEET'!O1214)</f>
        <v/>
      </c>
      <c s="50" t="str">
        <f>IF('S.D.PASTE SHEET'!P1214="","",'S.D.PASTE SHEET'!P1214)</f>
        <v/>
      </c>
      <c s="50" t="str">
        <f>IF('S.D.PASTE SHEET'!Q1214="","",'S.D.PASTE SHEET'!Q1214)</f>
        <v/>
      </c>
      <c s="50" t="str">
        <f>IF('S.D.PASTE SHEET'!R1214="","",'S.D.PASTE SHEET'!R1214)</f>
        <v/>
      </c>
      <c s="50" t="str">
        <f>IF('S.D.PASTE SHEET'!S1214="","",'S.D.PASTE SHEET'!S1214)</f>
        <v/>
      </c>
      <c s="50" t="str">
        <f>IF('S.D.PASTE SHEET'!T1214="","",'S.D.PASTE SHEET'!T1214)</f>
        <v/>
      </c>
      <c s="50" t="str">
        <f>IF('S.D.PASTE SHEET'!U1214="","",'S.D.PASTE SHEET'!U1214)</f>
        <v/>
      </c>
      <c s="50" t="str">
        <f>IF('S.D.PASTE SHEET'!V1214="","",'S.D.PASTE SHEET'!V1214)</f>
        <v/>
      </c>
      <c s="50" t="str">
        <f>IF('S.D.PASTE SHEET'!W1214="","",'S.D.PASTE SHEET'!W1214)</f>
        <v/>
      </c>
      <c s="50" t="str">
        <f>IF('S.D.PASTE SHEET'!X1214="","",'S.D.PASTE SHEET'!X1214)</f>
        <v/>
      </c>
      <c s="50" t="str">
        <f>IF('S.D.PASTE SHEET'!Y1214="","",'S.D.PASTE SHEET'!Y1214)</f>
        <v/>
      </c>
      <c s="50" t="str">
        <f>IF('S.D.PASTE SHEET'!Z1214="","",'S.D.PASTE SHEET'!Z1214)</f>
        <v/>
      </c>
      <c s="50" t="str">
        <f>IF('S.D.PASTE SHEET'!AA1214="","",'S.D.PASTE SHEET'!AA1214)</f>
        <v/>
      </c>
      <c s="50" t="str">
        <f>IF('S.D.PASTE SHEET'!AB1214="","",'S.D.PASTE SHEET'!AB1214)</f>
        <v/>
      </c>
      <c s="50" t="str">
        <f>IF('S.D.PASTE SHEET'!AC1214="","",'S.D.PASTE SHEET'!AC1214)</f>
        <v/>
      </c>
      <c s="50" t="str">
        <f>IF('S.D.PASTE SHEET'!AD1214="","",'S.D.PASTE SHEET'!AD1214)</f>
        <v/>
      </c>
      <c s="52"/>
      <c s="48" t="str">
        <f>IF(AK1214="","",IF(AK1214&gt;0,COUNT($AG$2:AG1214),""))</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IF(BC1214="","",IF(BC1214&gt;0,COUNT($AY$2:AY1214),""))</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15" spans="1:66" ht="15.75" customHeight="1">
      <c r="A1215" s="50" t="str">
        <f>IF('S.D.PASTE SHEET'!A1215="","",'S.D.PASTE SHEET'!A1215)</f>
        <v/>
      </c>
      <c s="50" t="str">
        <f>IF('S.D.PASTE SHEET'!B1215="","",'S.D.PASTE SHEET'!B1215)</f>
        <v/>
      </c>
      <c s="50" t="str">
        <f>IF('S.D.PASTE SHEET'!C1215="","",'S.D.PASTE SHEET'!C1215)</f>
        <v/>
      </c>
      <c s="51" t="str">
        <f>IF('S.D.PASTE SHEET'!D1215="","",'S.D.PASTE SHEET'!D1215)</f>
        <v/>
      </c>
      <c s="50" t="str">
        <f>IF('S.D.PASTE SHEET'!E1215="","",UPPER('S.D.PASTE SHEET'!E1215))</f>
        <v/>
      </c>
      <c s="50" t="str">
        <f>IF('S.D.PASTE SHEET'!F1215="","",'S.D.PASTE SHEET'!F1215)</f>
        <v/>
      </c>
      <c s="50" t="str">
        <f>IF('S.D.PASTE SHEET'!G1215="","",UPPER('S.D.PASTE SHEET'!G1215))</f>
        <v/>
      </c>
      <c s="50" t="str">
        <f>IF('S.D.PASTE SHEET'!H1215="","",UPPER('S.D.PASTE SHEET'!H1215))</f>
        <v/>
      </c>
      <c s="50" t="str">
        <f>IF('S.D.PASTE SHEET'!I1215="","",'S.D.PASTE SHEET'!I1215)</f>
        <v/>
      </c>
      <c s="51" t="str">
        <f>IF('S.D.PASTE SHEET'!J1215="","",'S.D.PASTE SHEET'!J1215)</f>
        <v/>
      </c>
      <c s="50" t="str">
        <f>IF('S.D.PASTE SHEET'!K1215="","",'S.D.PASTE SHEET'!K1215)</f>
        <v/>
      </c>
      <c s="50" t="str">
        <f>IF('S.D.PASTE SHEET'!L1215="","",'S.D.PASTE SHEET'!L1215)</f>
        <v/>
      </c>
      <c s="50" t="str">
        <f>IF('S.D.PASTE SHEET'!M1215="","",'S.D.PASTE SHEET'!M1215)</f>
        <v/>
      </c>
      <c s="50" t="str">
        <f>IF('S.D.PASTE SHEET'!N1215="","",'S.D.PASTE SHEET'!N1215)</f>
        <v/>
      </c>
      <c s="50" t="str">
        <f>IF('S.D.PASTE SHEET'!O1215="","",'S.D.PASTE SHEET'!O1215)</f>
        <v/>
      </c>
      <c s="50" t="str">
        <f>IF('S.D.PASTE SHEET'!P1215="","",'S.D.PASTE SHEET'!P1215)</f>
        <v/>
      </c>
      <c s="50" t="str">
        <f>IF('S.D.PASTE SHEET'!Q1215="","",'S.D.PASTE SHEET'!Q1215)</f>
        <v/>
      </c>
      <c s="50" t="str">
        <f>IF('S.D.PASTE SHEET'!R1215="","",'S.D.PASTE SHEET'!R1215)</f>
        <v/>
      </c>
      <c s="50" t="str">
        <f>IF('S.D.PASTE SHEET'!S1215="","",'S.D.PASTE SHEET'!S1215)</f>
        <v/>
      </c>
      <c s="50" t="str">
        <f>IF('S.D.PASTE SHEET'!T1215="","",'S.D.PASTE SHEET'!T1215)</f>
        <v/>
      </c>
      <c s="50" t="str">
        <f>IF('S.D.PASTE SHEET'!U1215="","",'S.D.PASTE SHEET'!U1215)</f>
        <v/>
      </c>
      <c s="50" t="str">
        <f>IF('S.D.PASTE SHEET'!V1215="","",'S.D.PASTE SHEET'!V1215)</f>
        <v/>
      </c>
      <c s="50" t="str">
        <f>IF('S.D.PASTE SHEET'!W1215="","",'S.D.PASTE SHEET'!W1215)</f>
        <v/>
      </c>
      <c s="50" t="str">
        <f>IF('S.D.PASTE SHEET'!X1215="","",'S.D.PASTE SHEET'!X1215)</f>
        <v/>
      </c>
      <c s="50" t="str">
        <f>IF('S.D.PASTE SHEET'!Y1215="","",'S.D.PASTE SHEET'!Y1215)</f>
        <v/>
      </c>
      <c s="50" t="str">
        <f>IF('S.D.PASTE SHEET'!Z1215="","",'S.D.PASTE SHEET'!Z1215)</f>
        <v/>
      </c>
      <c s="50" t="str">
        <f>IF('S.D.PASTE SHEET'!AA1215="","",'S.D.PASTE SHEET'!AA1215)</f>
        <v/>
      </c>
      <c s="50" t="str">
        <f>IF('S.D.PASTE SHEET'!AB1215="","",'S.D.PASTE SHEET'!AB1215)</f>
        <v/>
      </c>
      <c s="50" t="str">
        <f>IF('S.D.PASTE SHEET'!AC1215="","",'S.D.PASTE SHEET'!AC1215)</f>
        <v/>
      </c>
      <c s="50" t="str">
        <f>IF('S.D.PASTE SHEET'!AD1215="","",'S.D.PASTE SHEET'!AD1215)</f>
        <v/>
      </c>
      <c s="52"/>
      <c s="48" t="str">
        <f>IF(AK1215="","",IF(AK1215&gt;0,COUNT($AG$2:AG1215),""))</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IF(BC1215="","",IF(BC1215&gt;0,COUNT($AY$2:AY1215),""))</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16" spans="1:66" ht="15.75" customHeight="1">
      <c r="A1216" s="50" t="str">
        <f>IF('S.D.PASTE SHEET'!A1216="","",'S.D.PASTE SHEET'!A1216)</f>
        <v/>
      </c>
      <c s="50" t="str">
        <f>IF('S.D.PASTE SHEET'!B1216="","",'S.D.PASTE SHEET'!B1216)</f>
        <v/>
      </c>
      <c s="50" t="str">
        <f>IF('S.D.PASTE SHEET'!C1216="","",'S.D.PASTE SHEET'!C1216)</f>
        <v/>
      </c>
      <c s="51" t="str">
        <f>IF('S.D.PASTE SHEET'!D1216="","",'S.D.PASTE SHEET'!D1216)</f>
        <v/>
      </c>
      <c s="50" t="str">
        <f>IF('S.D.PASTE SHEET'!E1216="","",UPPER('S.D.PASTE SHEET'!E1216))</f>
        <v/>
      </c>
      <c s="50" t="str">
        <f>IF('S.D.PASTE SHEET'!F1216="","",'S.D.PASTE SHEET'!F1216)</f>
        <v/>
      </c>
      <c s="50" t="str">
        <f>IF('S.D.PASTE SHEET'!G1216="","",UPPER('S.D.PASTE SHEET'!G1216))</f>
        <v/>
      </c>
      <c s="50" t="str">
        <f>IF('S.D.PASTE SHEET'!H1216="","",UPPER('S.D.PASTE SHEET'!H1216))</f>
        <v/>
      </c>
      <c s="50" t="str">
        <f>IF('S.D.PASTE SHEET'!I1216="","",'S.D.PASTE SHEET'!I1216)</f>
        <v/>
      </c>
      <c s="51" t="str">
        <f>IF('S.D.PASTE SHEET'!J1216="","",'S.D.PASTE SHEET'!J1216)</f>
        <v/>
      </c>
      <c s="50" t="str">
        <f>IF('S.D.PASTE SHEET'!K1216="","",'S.D.PASTE SHEET'!K1216)</f>
        <v/>
      </c>
      <c s="50" t="str">
        <f>IF('S.D.PASTE SHEET'!L1216="","",'S.D.PASTE SHEET'!L1216)</f>
        <v/>
      </c>
      <c s="50" t="str">
        <f>IF('S.D.PASTE SHEET'!M1216="","",'S.D.PASTE SHEET'!M1216)</f>
        <v/>
      </c>
      <c s="50" t="str">
        <f>IF('S.D.PASTE SHEET'!N1216="","",'S.D.PASTE SHEET'!N1216)</f>
        <v/>
      </c>
      <c s="50" t="str">
        <f>IF('S.D.PASTE SHEET'!O1216="","",'S.D.PASTE SHEET'!O1216)</f>
        <v/>
      </c>
      <c s="50" t="str">
        <f>IF('S.D.PASTE SHEET'!P1216="","",'S.D.PASTE SHEET'!P1216)</f>
        <v/>
      </c>
      <c s="50" t="str">
        <f>IF('S.D.PASTE SHEET'!Q1216="","",'S.D.PASTE SHEET'!Q1216)</f>
        <v/>
      </c>
      <c s="50" t="str">
        <f>IF('S.D.PASTE SHEET'!R1216="","",'S.D.PASTE SHEET'!R1216)</f>
        <v/>
      </c>
      <c s="50" t="str">
        <f>IF('S.D.PASTE SHEET'!S1216="","",'S.D.PASTE SHEET'!S1216)</f>
        <v/>
      </c>
      <c s="50" t="str">
        <f>IF('S.D.PASTE SHEET'!T1216="","",'S.D.PASTE SHEET'!T1216)</f>
        <v/>
      </c>
      <c s="50" t="str">
        <f>IF('S.D.PASTE SHEET'!U1216="","",'S.D.PASTE SHEET'!U1216)</f>
        <v/>
      </c>
      <c s="50" t="str">
        <f>IF('S.D.PASTE SHEET'!V1216="","",'S.D.PASTE SHEET'!V1216)</f>
        <v/>
      </c>
      <c s="50" t="str">
        <f>IF('S.D.PASTE SHEET'!W1216="","",'S.D.PASTE SHEET'!W1216)</f>
        <v/>
      </c>
      <c s="50" t="str">
        <f>IF('S.D.PASTE SHEET'!X1216="","",'S.D.PASTE SHEET'!X1216)</f>
        <v/>
      </c>
      <c s="50" t="str">
        <f>IF('S.D.PASTE SHEET'!Y1216="","",'S.D.PASTE SHEET'!Y1216)</f>
        <v/>
      </c>
      <c s="50" t="str">
        <f>IF('S.D.PASTE SHEET'!Z1216="","",'S.D.PASTE SHEET'!Z1216)</f>
        <v/>
      </c>
      <c s="50" t="str">
        <f>IF('S.D.PASTE SHEET'!AA1216="","",'S.D.PASTE SHEET'!AA1216)</f>
        <v/>
      </c>
      <c s="50" t="str">
        <f>IF('S.D.PASTE SHEET'!AB1216="","",'S.D.PASTE SHEET'!AB1216)</f>
        <v/>
      </c>
      <c s="50" t="str">
        <f>IF('S.D.PASTE SHEET'!AC1216="","",'S.D.PASTE SHEET'!AC1216)</f>
        <v/>
      </c>
      <c s="50" t="str">
        <f>IF('S.D.PASTE SHEET'!AD1216="","",'S.D.PASTE SHEET'!AD1216)</f>
        <v/>
      </c>
      <c s="52"/>
      <c s="48" t="str">
        <f>IF(AK1216="","",IF(AK1216&gt;0,COUNT($AG$2:AG1216),""))</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IF(BC1216="","",IF(BC1216&gt;0,COUNT($AY$2:AY1216),""))</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17" spans="1:66" ht="15.75" customHeight="1">
      <c r="A1217" s="50" t="str">
        <f>IF('S.D.PASTE SHEET'!A1217="","",'S.D.PASTE SHEET'!A1217)</f>
        <v/>
      </c>
      <c s="50" t="str">
        <f>IF('S.D.PASTE SHEET'!B1217="","",'S.D.PASTE SHEET'!B1217)</f>
        <v/>
      </c>
      <c s="50" t="str">
        <f>IF('S.D.PASTE SHEET'!C1217="","",'S.D.PASTE SHEET'!C1217)</f>
        <v/>
      </c>
      <c s="51" t="str">
        <f>IF('S.D.PASTE SHEET'!D1217="","",'S.D.PASTE SHEET'!D1217)</f>
        <v/>
      </c>
      <c s="50" t="str">
        <f>IF('S.D.PASTE SHEET'!E1217="","",UPPER('S.D.PASTE SHEET'!E1217))</f>
        <v/>
      </c>
      <c s="50" t="str">
        <f>IF('S.D.PASTE SHEET'!F1217="","",'S.D.PASTE SHEET'!F1217)</f>
        <v/>
      </c>
      <c s="50" t="str">
        <f>IF('S.D.PASTE SHEET'!G1217="","",UPPER('S.D.PASTE SHEET'!G1217))</f>
        <v/>
      </c>
      <c s="50" t="str">
        <f>IF('S.D.PASTE SHEET'!H1217="","",UPPER('S.D.PASTE SHEET'!H1217))</f>
        <v/>
      </c>
      <c s="50" t="str">
        <f>IF('S.D.PASTE SHEET'!I1217="","",'S.D.PASTE SHEET'!I1217)</f>
        <v/>
      </c>
      <c s="51" t="str">
        <f>IF('S.D.PASTE SHEET'!J1217="","",'S.D.PASTE SHEET'!J1217)</f>
        <v/>
      </c>
      <c s="50" t="str">
        <f>IF('S.D.PASTE SHEET'!K1217="","",'S.D.PASTE SHEET'!K1217)</f>
        <v/>
      </c>
      <c s="50" t="str">
        <f>IF('S.D.PASTE SHEET'!L1217="","",'S.D.PASTE SHEET'!L1217)</f>
        <v/>
      </c>
      <c s="50" t="str">
        <f>IF('S.D.PASTE SHEET'!M1217="","",'S.D.PASTE SHEET'!M1217)</f>
        <v/>
      </c>
      <c s="50" t="str">
        <f>IF('S.D.PASTE SHEET'!N1217="","",'S.D.PASTE SHEET'!N1217)</f>
        <v/>
      </c>
      <c s="50" t="str">
        <f>IF('S.D.PASTE SHEET'!O1217="","",'S.D.PASTE SHEET'!O1217)</f>
        <v/>
      </c>
      <c s="50" t="str">
        <f>IF('S.D.PASTE SHEET'!P1217="","",'S.D.PASTE SHEET'!P1217)</f>
        <v/>
      </c>
      <c s="50" t="str">
        <f>IF('S.D.PASTE SHEET'!Q1217="","",'S.D.PASTE SHEET'!Q1217)</f>
        <v/>
      </c>
      <c s="50" t="str">
        <f>IF('S.D.PASTE SHEET'!R1217="","",'S.D.PASTE SHEET'!R1217)</f>
        <v/>
      </c>
      <c s="50" t="str">
        <f>IF('S.D.PASTE SHEET'!S1217="","",'S.D.PASTE SHEET'!S1217)</f>
        <v/>
      </c>
      <c s="50" t="str">
        <f>IF('S.D.PASTE SHEET'!T1217="","",'S.D.PASTE SHEET'!T1217)</f>
        <v/>
      </c>
      <c s="50" t="str">
        <f>IF('S.D.PASTE SHEET'!U1217="","",'S.D.PASTE SHEET'!U1217)</f>
        <v/>
      </c>
      <c s="50" t="str">
        <f>IF('S.D.PASTE SHEET'!V1217="","",'S.D.PASTE SHEET'!V1217)</f>
        <v/>
      </c>
      <c s="50" t="str">
        <f>IF('S.D.PASTE SHEET'!W1217="","",'S.D.PASTE SHEET'!W1217)</f>
        <v/>
      </c>
      <c s="50" t="str">
        <f>IF('S.D.PASTE SHEET'!X1217="","",'S.D.PASTE SHEET'!X1217)</f>
        <v/>
      </c>
      <c s="50" t="str">
        <f>IF('S.D.PASTE SHEET'!Y1217="","",'S.D.PASTE SHEET'!Y1217)</f>
        <v/>
      </c>
      <c s="50" t="str">
        <f>IF('S.D.PASTE SHEET'!Z1217="","",'S.D.PASTE SHEET'!Z1217)</f>
        <v/>
      </c>
      <c s="50" t="str">
        <f>IF('S.D.PASTE SHEET'!AA1217="","",'S.D.PASTE SHEET'!AA1217)</f>
        <v/>
      </c>
      <c s="50" t="str">
        <f>IF('S.D.PASTE SHEET'!AB1217="","",'S.D.PASTE SHEET'!AB1217)</f>
        <v/>
      </c>
      <c s="50" t="str">
        <f>IF('S.D.PASTE SHEET'!AC1217="","",'S.D.PASTE SHEET'!AC1217)</f>
        <v/>
      </c>
      <c s="50" t="str">
        <f>IF('S.D.PASTE SHEET'!AD1217="","",'S.D.PASTE SHEET'!AD1217)</f>
        <v/>
      </c>
      <c s="52"/>
      <c s="48" t="str">
        <f>IF(AK1217="","",IF(AK1217&gt;0,COUNT($AG$2:AG1217),""))</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IF(BC1217="","",IF(BC1217&gt;0,COUNT($AY$2:AY1217),""))</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18" spans="1:66" ht="15.75" customHeight="1">
      <c r="A1218" s="50" t="str">
        <f>IF('S.D.PASTE SHEET'!A1218="","",'S.D.PASTE SHEET'!A1218)</f>
        <v/>
      </c>
      <c s="50" t="str">
        <f>IF('S.D.PASTE SHEET'!B1218="","",'S.D.PASTE SHEET'!B1218)</f>
        <v/>
      </c>
      <c s="50" t="str">
        <f>IF('S.D.PASTE SHEET'!C1218="","",'S.D.PASTE SHEET'!C1218)</f>
        <v/>
      </c>
      <c s="51" t="str">
        <f>IF('S.D.PASTE SHEET'!D1218="","",'S.D.PASTE SHEET'!D1218)</f>
        <v/>
      </c>
      <c s="50" t="str">
        <f>IF('S.D.PASTE SHEET'!E1218="","",UPPER('S.D.PASTE SHEET'!E1218))</f>
        <v/>
      </c>
      <c s="50" t="str">
        <f>IF('S.D.PASTE SHEET'!F1218="","",'S.D.PASTE SHEET'!F1218)</f>
        <v/>
      </c>
      <c s="50" t="str">
        <f>IF('S.D.PASTE SHEET'!G1218="","",UPPER('S.D.PASTE SHEET'!G1218))</f>
        <v/>
      </c>
      <c s="50" t="str">
        <f>IF('S.D.PASTE SHEET'!H1218="","",UPPER('S.D.PASTE SHEET'!H1218))</f>
        <v/>
      </c>
      <c s="50" t="str">
        <f>IF('S.D.PASTE SHEET'!I1218="","",'S.D.PASTE SHEET'!I1218)</f>
        <v/>
      </c>
      <c s="51" t="str">
        <f>IF('S.D.PASTE SHEET'!J1218="","",'S.D.PASTE SHEET'!J1218)</f>
        <v/>
      </c>
      <c s="50" t="str">
        <f>IF('S.D.PASTE SHEET'!K1218="","",'S.D.PASTE SHEET'!K1218)</f>
        <v/>
      </c>
      <c s="50" t="str">
        <f>IF('S.D.PASTE SHEET'!L1218="","",'S.D.PASTE SHEET'!L1218)</f>
        <v/>
      </c>
      <c s="50" t="str">
        <f>IF('S.D.PASTE SHEET'!M1218="","",'S.D.PASTE SHEET'!M1218)</f>
        <v/>
      </c>
      <c s="50" t="str">
        <f>IF('S.D.PASTE SHEET'!N1218="","",'S.D.PASTE SHEET'!N1218)</f>
        <v/>
      </c>
      <c s="50" t="str">
        <f>IF('S.D.PASTE SHEET'!O1218="","",'S.D.PASTE SHEET'!O1218)</f>
        <v/>
      </c>
      <c s="50" t="str">
        <f>IF('S.D.PASTE SHEET'!P1218="","",'S.D.PASTE SHEET'!P1218)</f>
        <v/>
      </c>
      <c s="50" t="str">
        <f>IF('S.D.PASTE SHEET'!Q1218="","",'S.D.PASTE SHEET'!Q1218)</f>
        <v/>
      </c>
      <c s="50" t="str">
        <f>IF('S.D.PASTE SHEET'!R1218="","",'S.D.PASTE SHEET'!R1218)</f>
        <v/>
      </c>
      <c s="50" t="str">
        <f>IF('S.D.PASTE SHEET'!S1218="","",'S.D.PASTE SHEET'!S1218)</f>
        <v/>
      </c>
      <c s="50" t="str">
        <f>IF('S.D.PASTE SHEET'!T1218="","",'S.D.PASTE SHEET'!T1218)</f>
        <v/>
      </c>
      <c s="50" t="str">
        <f>IF('S.D.PASTE SHEET'!U1218="","",'S.D.PASTE SHEET'!U1218)</f>
        <v/>
      </c>
      <c s="50" t="str">
        <f>IF('S.D.PASTE SHEET'!V1218="","",'S.D.PASTE SHEET'!V1218)</f>
        <v/>
      </c>
      <c s="50" t="str">
        <f>IF('S.D.PASTE SHEET'!W1218="","",'S.D.PASTE SHEET'!W1218)</f>
        <v/>
      </c>
      <c s="50" t="str">
        <f>IF('S.D.PASTE SHEET'!X1218="","",'S.D.PASTE SHEET'!X1218)</f>
        <v/>
      </c>
      <c s="50" t="str">
        <f>IF('S.D.PASTE SHEET'!Y1218="","",'S.D.PASTE SHEET'!Y1218)</f>
        <v/>
      </c>
      <c s="50" t="str">
        <f>IF('S.D.PASTE SHEET'!Z1218="","",'S.D.PASTE SHEET'!Z1218)</f>
        <v/>
      </c>
      <c s="50" t="str">
        <f>IF('S.D.PASTE SHEET'!AA1218="","",'S.D.PASTE SHEET'!AA1218)</f>
        <v/>
      </c>
      <c s="50" t="str">
        <f>IF('S.D.PASTE SHEET'!AB1218="","",'S.D.PASTE SHEET'!AB1218)</f>
        <v/>
      </c>
      <c s="50" t="str">
        <f>IF('S.D.PASTE SHEET'!AC1218="","",'S.D.PASTE SHEET'!AC1218)</f>
        <v/>
      </c>
      <c s="50" t="str">
        <f>IF('S.D.PASTE SHEET'!AD1218="","",'S.D.PASTE SHEET'!AD1218)</f>
        <v/>
      </c>
      <c s="52"/>
      <c s="48" t="str">
        <f>IF(AK1218="","",IF(AK1218&gt;0,COUNT($AG$2:AG1218),""))</f>
        <v/>
      </c>
      <c s="53" t="str">
        <f t="shared" si="577"/>
        <v/>
      </c>
      <c s="53" t="str">
        <f t="shared" si="578"/>
        <v/>
      </c>
      <c s="53" t="str">
        <f t="shared" si="579"/>
        <v/>
      </c>
      <c s="51" t="str">
        <f t="shared" si="580"/>
        <v/>
      </c>
      <c s="53" t="str">
        <f t="shared" si="581"/>
        <v/>
      </c>
      <c s="53" t="str">
        <f t="shared" si="582"/>
        <v/>
      </c>
      <c s="53" t="str">
        <f t="shared" si="583"/>
        <v/>
      </c>
      <c s="53" t="str">
        <f t="shared" si="584"/>
        <v/>
      </c>
      <c s="53" t="str">
        <f t="shared" si="585"/>
        <v/>
      </c>
      <c s="51" t="str">
        <f t="shared" si="586"/>
        <v/>
      </c>
      <c s="53" t="str">
        <f t="shared" si="587"/>
        <v/>
      </c>
      <c s="53" t="str">
        <f t="shared" si="588"/>
        <v/>
      </c>
      <c s="53" t="str">
        <f t="shared" si="589"/>
        <v/>
      </c>
      <c s="53" t="str">
        <f t="shared" si="590"/>
        <v/>
      </c>
      <c s="53" t="str">
        <f t="shared" si="591"/>
        <v/>
      </c>
      <c s="53" t="str">
        <f t="shared" si="592"/>
        <v/>
      </c>
      <c s="48"/>
      <c s="48" t="str">
        <f>IF(BC1218="","",IF(BC1218&gt;0,COUNT($AY$2:AY1218),""))</f>
        <v/>
      </c>
      <c s="54" t="str">
        <f t="shared" si="593"/>
        <v/>
      </c>
      <c s="54" t="str">
        <f t="shared" si="594"/>
        <v/>
      </c>
      <c s="54" t="str">
        <f t="shared" si="595"/>
        <v/>
      </c>
      <c s="51" t="str">
        <f t="shared" si="596"/>
        <v/>
      </c>
      <c s="54" t="str">
        <f t="shared" si="597"/>
        <v/>
      </c>
      <c s="54" t="str">
        <f t="shared" si="598"/>
        <v/>
      </c>
      <c s="54" t="str">
        <f t="shared" si="599"/>
        <v/>
      </c>
      <c s="54" t="str">
        <f t="shared" si="600"/>
        <v/>
      </c>
      <c s="54" t="str">
        <f t="shared" si="601"/>
        <v/>
      </c>
      <c s="51" t="str">
        <f t="shared" si="602"/>
        <v/>
      </c>
      <c s="54" t="str">
        <f t="shared" si="603"/>
        <v/>
      </c>
      <c s="54" t="str">
        <f t="shared" si="604"/>
        <v/>
      </c>
      <c s="54" t="str">
        <f t="shared" si="605"/>
        <v/>
      </c>
      <c s="54" t="str">
        <f t="shared" si="606"/>
        <v/>
      </c>
      <c s="54" t="str">
        <f t="shared" si="607"/>
        <v/>
      </c>
      <c s="54" t="str">
        <f t="shared" si="608"/>
        <v/>
      </c>
    </row>
    <row r="1219" spans="1:66" ht="15.75" customHeight="1">
      <c r="A1219" s="50" t="str">
        <f>IF('S.D.PASTE SHEET'!A1219="","",'S.D.PASTE SHEET'!A1219)</f>
        <v/>
      </c>
      <c s="50" t="str">
        <f>IF('S.D.PASTE SHEET'!B1219="","",'S.D.PASTE SHEET'!B1219)</f>
        <v/>
      </c>
      <c s="50" t="str">
        <f>IF('S.D.PASTE SHEET'!C1219="","",'S.D.PASTE SHEET'!C1219)</f>
        <v/>
      </c>
      <c s="51" t="str">
        <f>IF('S.D.PASTE SHEET'!D1219="","",'S.D.PASTE SHEET'!D1219)</f>
        <v/>
      </c>
      <c s="50" t="str">
        <f>IF('S.D.PASTE SHEET'!E1219="","",UPPER('S.D.PASTE SHEET'!E1219))</f>
        <v/>
      </c>
      <c s="50" t="str">
        <f>IF('S.D.PASTE SHEET'!F1219="","",'S.D.PASTE SHEET'!F1219)</f>
        <v/>
      </c>
      <c s="50" t="str">
        <f>IF('S.D.PASTE SHEET'!G1219="","",UPPER('S.D.PASTE SHEET'!G1219))</f>
        <v/>
      </c>
      <c s="50" t="str">
        <f>IF('S.D.PASTE SHEET'!H1219="","",UPPER('S.D.PASTE SHEET'!H1219))</f>
        <v/>
      </c>
      <c s="50" t="str">
        <f>IF('S.D.PASTE SHEET'!I1219="","",'S.D.PASTE SHEET'!I1219)</f>
        <v/>
      </c>
      <c s="51" t="str">
        <f>IF('S.D.PASTE SHEET'!J1219="","",'S.D.PASTE SHEET'!J1219)</f>
        <v/>
      </c>
      <c s="50" t="str">
        <f>IF('S.D.PASTE SHEET'!K1219="","",'S.D.PASTE SHEET'!K1219)</f>
        <v/>
      </c>
      <c s="50" t="str">
        <f>IF('S.D.PASTE SHEET'!L1219="","",'S.D.PASTE SHEET'!L1219)</f>
        <v/>
      </c>
      <c s="50" t="str">
        <f>IF('S.D.PASTE SHEET'!M1219="","",'S.D.PASTE SHEET'!M1219)</f>
        <v/>
      </c>
      <c s="50" t="str">
        <f>IF('S.D.PASTE SHEET'!N1219="","",'S.D.PASTE SHEET'!N1219)</f>
        <v/>
      </c>
      <c s="50" t="str">
        <f>IF('S.D.PASTE SHEET'!O1219="","",'S.D.PASTE SHEET'!O1219)</f>
        <v/>
      </c>
      <c s="50" t="str">
        <f>IF('S.D.PASTE SHEET'!P1219="","",'S.D.PASTE SHEET'!P1219)</f>
        <v/>
      </c>
      <c s="50" t="str">
        <f>IF('S.D.PASTE SHEET'!Q1219="","",'S.D.PASTE SHEET'!Q1219)</f>
        <v/>
      </c>
      <c s="50" t="str">
        <f>IF('S.D.PASTE SHEET'!R1219="","",'S.D.PASTE SHEET'!R1219)</f>
        <v/>
      </c>
      <c s="50" t="str">
        <f>IF('S.D.PASTE SHEET'!S1219="","",'S.D.PASTE SHEET'!S1219)</f>
        <v/>
      </c>
      <c s="50" t="str">
        <f>IF('S.D.PASTE SHEET'!T1219="","",'S.D.PASTE SHEET'!T1219)</f>
        <v/>
      </c>
      <c s="50" t="str">
        <f>IF('S.D.PASTE SHEET'!U1219="","",'S.D.PASTE SHEET'!U1219)</f>
        <v/>
      </c>
      <c s="50" t="str">
        <f>IF('S.D.PASTE SHEET'!V1219="","",'S.D.PASTE SHEET'!V1219)</f>
        <v/>
      </c>
      <c s="50" t="str">
        <f>IF('S.D.PASTE SHEET'!W1219="","",'S.D.PASTE SHEET'!W1219)</f>
        <v/>
      </c>
      <c s="50" t="str">
        <f>IF('S.D.PASTE SHEET'!X1219="","",'S.D.PASTE SHEET'!X1219)</f>
        <v/>
      </c>
      <c s="50" t="str">
        <f>IF('S.D.PASTE SHEET'!Y1219="","",'S.D.PASTE SHEET'!Y1219)</f>
        <v/>
      </c>
      <c s="50" t="str">
        <f>IF('S.D.PASTE SHEET'!Z1219="","",'S.D.PASTE SHEET'!Z1219)</f>
        <v/>
      </c>
      <c s="50" t="str">
        <f>IF('S.D.PASTE SHEET'!AA1219="","",'S.D.PASTE SHEET'!AA1219)</f>
        <v/>
      </c>
      <c s="50" t="str">
        <f>IF('S.D.PASTE SHEET'!AB1219="","",'S.D.PASTE SHEET'!AB1219)</f>
        <v/>
      </c>
      <c s="50" t="str">
        <f>IF('S.D.PASTE SHEET'!AC1219="","",'S.D.PASTE SHEET'!AC1219)</f>
        <v/>
      </c>
      <c s="50" t="str">
        <f>IF('S.D.PASTE SHEET'!AD1219="","",'S.D.PASTE SHEET'!AD1219)</f>
        <v/>
      </c>
      <c s="52"/>
      <c s="48" t="str">
        <f>IF(AK1219="","",IF(AK1219&gt;0,COUNT($AG$2:AG1219),""))</f>
        <v/>
      </c>
      <c s="53" t="str">
        <f t="shared" si="609" ref="AG1219:AG1282">IF(AND($AJ$1=12,$A1219=12),$A1219,"")</f>
        <v/>
      </c>
      <c s="53" t="str">
        <f t="shared" si="610" ref="AH1219:AH1282">IF(AND($AJ$1=12,$A1219=12),$B1219,"")</f>
        <v/>
      </c>
      <c s="53" t="str">
        <f t="shared" si="611" ref="AI1219:AI1282">IF(AND($AJ$1=12,$A1219=12),C1219,"")</f>
        <v/>
      </c>
      <c s="51" t="str">
        <f t="shared" si="612" ref="AJ1219:AJ1282">IF(AND($AJ$1=12,$A1219=12),$D1219,"")</f>
        <v/>
      </c>
      <c s="53" t="str">
        <f t="shared" si="613" ref="AK1219:AK1282">IF(AND($AJ$1=12,$A1219=12),$E1219,"")</f>
        <v/>
      </c>
      <c s="53" t="str">
        <f t="shared" si="614" ref="AL1219:AL1282">IF(AND($AJ$1=12,$A1219=12),$F1219,"")</f>
        <v/>
      </c>
      <c s="53" t="str">
        <f t="shared" si="615" ref="AM1219:AM1282">IF(AND($AJ$1=12,$A1219=12),$G1219,"")</f>
        <v/>
      </c>
      <c s="53" t="str">
        <f t="shared" si="616" ref="AN1219:AN1282">IF(AND($AJ$1=12,$A1219=12),$H1219,"")</f>
        <v/>
      </c>
      <c s="53" t="str">
        <f t="shared" si="617" ref="AO1219:AO1282">IF(AND($AJ$1=12,$A1219=12),$I1219,"")</f>
        <v/>
      </c>
      <c s="51" t="str">
        <f t="shared" si="618" ref="AP1219:AP1282">IF(AND($AJ$1=12,$A1219=12),$J1219,"")</f>
        <v/>
      </c>
      <c s="53" t="str">
        <f t="shared" si="619" ref="AQ1219:AQ1282">IF(AND($AJ$1=12,$A1219=12),$K1219,"")</f>
        <v/>
      </c>
      <c s="53" t="str">
        <f t="shared" si="620" ref="AR1219:AR1282">IF(AND($AJ$1=12,$A1219=12),$L1219,"")</f>
        <v/>
      </c>
      <c s="53" t="str">
        <f t="shared" si="621" ref="AS1219:AS1282">IF(AND($AJ$1=12,$A1219=12),$M1219,"")</f>
        <v/>
      </c>
      <c s="53" t="str">
        <f t="shared" si="622" ref="AT1219:AT1282">IF(AND($AJ$1=12,$A1219=12),$N1219,"")</f>
        <v/>
      </c>
      <c s="53" t="str">
        <f t="shared" si="623" ref="AU1219:AU1282">IF(AND($AJ$1=12,$A1219=12),$O1219,"")</f>
        <v/>
      </c>
      <c s="53" t="str">
        <f t="shared" si="624" ref="AV1219:AV1282">IF(AND($AJ$1=12,$A1219=12),$P1219,"")</f>
        <v/>
      </c>
      <c s="48"/>
      <c s="48" t="str">
        <f>IF(BC1219="","",IF(BC1219&gt;0,COUNT($AY$2:AY1219),""))</f>
        <v/>
      </c>
      <c s="54" t="str">
        <f t="shared" si="625" ref="AY1219:AY1282">IF(AND($BB$1=12,$A1219=12,$BC$1=$B1219),$A1219,"")</f>
        <v/>
      </c>
      <c s="54" t="str">
        <f t="shared" si="626" ref="AZ1219:AZ1282">IF(AND($BB$1=12,$A1219=12,$BC$1=$B1219),$B1219,"")</f>
        <v/>
      </c>
      <c s="54" t="str">
        <f t="shared" si="627" ref="BA1219:BA1282">IF(AND($BB$1=12,$A1219=12,$BC$1=$B1219),$C1219,"")</f>
        <v/>
      </c>
      <c s="51" t="str">
        <f t="shared" si="628" ref="BB1219:BB1282">IF(AND($BB$1=12,$A1219=12,$BC$1=$B1219),$D1219,"")</f>
        <v/>
      </c>
      <c s="54" t="str">
        <f t="shared" si="629" ref="BC1219:BC1282">IF(AND($BB$1=12,$A1219=12,$BC$1=$B1219),$E1219,"")</f>
        <v/>
      </c>
      <c s="54" t="str">
        <f t="shared" si="630" ref="BD1219:BD1282">IF(AND($BB$1=12,$A1219=12,$BC$1=$B1219),$F1219,"")</f>
        <v/>
      </c>
      <c s="54" t="str">
        <f t="shared" si="631" ref="BE1219:BE1282">IF(AND($BB$1=12,$A1219=12,$BC$1=$B1219),$G1219,"")</f>
        <v/>
      </c>
      <c s="54" t="str">
        <f t="shared" si="632" ref="BF1219:BF1282">IF(AND($BB$1=12,$A1219=12,$BC$1=$B1219),$H1219,"")</f>
        <v/>
      </c>
      <c s="54" t="str">
        <f t="shared" si="633" ref="BG1219:BG1282">IF(AND($BB$1=12,$A1219=12,$BC$1=$B1219),$I1219,"")</f>
        <v/>
      </c>
      <c s="51" t="str">
        <f t="shared" si="634" ref="BH1219:BH1282">IF(AND($BB$1=12,$A1219=12,$BC$1=$B1219),$J1219,"")</f>
        <v/>
      </c>
      <c s="54" t="str">
        <f t="shared" si="635" ref="BI1219:BI1282">IF(AND($BB$1=12,$A1219=12,$BC$1=$B1219),$K1219,"")</f>
        <v/>
      </c>
      <c s="54" t="str">
        <f t="shared" si="636" ref="BJ1219:BJ1282">IF(AND($BB$1=12,$A1219=12,$BC$1=$B1219),$L1219,"")</f>
        <v/>
      </c>
      <c s="54" t="str">
        <f t="shared" si="637" ref="BK1219:BK1282">IF(AND($BB$1=12,$A1219=12,$BC$1=$B1219),$M1219,"")</f>
        <v/>
      </c>
      <c s="54" t="str">
        <f t="shared" si="638" ref="BL1219:BL1282">IF(AND($BB$1=12,$A1219=12,$BC$1=$B1219),$N1219,"")</f>
        <v/>
      </c>
      <c s="54" t="str">
        <f t="shared" si="639" ref="BM1219:BM1282">IF(AND($BB$1=12,$A1219=12,$BC$1=$B1219),$O1219,"")</f>
        <v/>
      </c>
      <c s="54" t="str">
        <f t="shared" si="640" ref="BN1219:BN1282">IF(AND($BB$1=12,$A1219=12,$BC$1=$B1219),$P1219,"")</f>
        <v/>
      </c>
    </row>
    <row r="1220" spans="1:66" ht="15.75" customHeight="1">
      <c r="A1220" s="50" t="str">
        <f>IF('S.D.PASTE SHEET'!A1220="","",'S.D.PASTE SHEET'!A1220)</f>
        <v/>
      </c>
      <c s="50" t="str">
        <f>IF('S.D.PASTE SHEET'!B1220="","",'S.D.PASTE SHEET'!B1220)</f>
        <v/>
      </c>
      <c s="50" t="str">
        <f>IF('S.D.PASTE SHEET'!C1220="","",'S.D.PASTE SHEET'!C1220)</f>
        <v/>
      </c>
      <c s="51" t="str">
        <f>IF('S.D.PASTE SHEET'!D1220="","",'S.D.PASTE SHEET'!D1220)</f>
        <v/>
      </c>
      <c s="50" t="str">
        <f>IF('S.D.PASTE SHEET'!E1220="","",UPPER('S.D.PASTE SHEET'!E1220))</f>
        <v/>
      </c>
      <c s="50" t="str">
        <f>IF('S.D.PASTE SHEET'!F1220="","",'S.D.PASTE SHEET'!F1220)</f>
        <v/>
      </c>
      <c s="50" t="str">
        <f>IF('S.D.PASTE SHEET'!G1220="","",UPPER('S.D.PASTE SHEET'!G1220))</f>
        <v/>
      </c>
      <c s="50" t="str">
        <f>IF('S.D.PASTE SHEET'!H1220="","",UPPER('S.D.PASTE SHEET'!H1220))</f>
        <v/>
      </c>
      <c s="50" t="str">
        <f>IF('S.D.PASTE SHEET'!I1220="","",'S.D.PASTE SHEET'!I1220)</f>
        <v/>
      </c>
      <c s="51" t="str">
        <f>IF('S.D.PASTE SHEET'!J1220="","",'S.D.PASTE SHEET'!J1220)</f>
        <v/>
      </c>
      <c s="50" t="str">
        <f>IF('S.D.PASTE SHEET'!K1220="","",'S.D.PASTE SHEET'!K1220)</f>
        <v/>
      </c>
      <c s="50" t="str">
        <f>IF('S.D.PASTE SHEET'!L1220="","",'S.D.PASTE SHEET'!L1220)</f>
        <v/>
      </c>
      <c s="50" t="str">
        <f>IF('S.D.PASTE SHEET'!M1220="","",'S.D.PASTE SHEET'!M1220)</f>
        <v/>
      </c>
      <c s="50" t="str">
        <f>IF('S.D.PASTE SHEET'!N1220="","",'S.D.PASTE SHEET'!N1220)</f>
        <v/>
      </c>
      <c s="50" t="str">
        <f>IF('S.D.PASTE SHEET'!O1220="","",'S.D.PASTE SHEET'!O1220)</f>
        <v/>
      </c>
      <c s="50" t="str">
        <f>IF('S.D.PASTE SHEET'!P1220="","",'S.D.PASTE SHEET'!P1220)</f>
        <v/>
      </c>
      <c s="50" t="str">
        <f>IF('S.D.PASTE SHEET'!Q1220="","",'S.D.PASTE SHEET'!Q1220)</f>
        <v/>
      </c>
      <c s="50" t="str">
        <f>IF('S.D.PASTE SHEET'!R1220="","",'S.D.PASTE SHEET'!R1220)</f>
        <v/>
      </c>
      <c s="50" t="str">
        <f>IF('S.D.PASTE SHEET'!S1220="","",'S.D.PASTE SHEET'!S1220)</f>
        <v/>
      </c>
      <c s="50" t="str">
        <f>IF('S.D.PASTE SHEET'!T1220="","",'S.D.PASTE SHEET'!T1220)</f>
        <v/>
      </c>
      <c s="50" t="str">
        <f>IF('S.D.PASTE SHEET'!U1220="","",'S.D.PASTE SHEET'!U1220)</f>
        <v/>
      </c>
      <c s="50" t="str">
        <f>IF('S.D.PASTE SHEET'!V1220="","",'S.D.PASTE SHEET'!V1220)</f>
        <v/>
      </c>
      <c s="50" t="str">
        <f>IF('S.D.PASTE SHEET'!W1220="","",'S.D.PASTE SHEET'!W1220)</f>
        <v/>
      </c>
      <c s="50" t="str">
        <f>IF('S.D.PASTE SHEET'!X1220="","",'S.D.PASTE SHEET'!X1220)</f>
        <v/>
      </c>
      <c s="50" t="str">
        <f>IF('S.D.PASTE SHEET'!Y1220="","",'S.D.PASTE SHEET'!Y1220)</f>
        <v/>
      </c>
      <c s="50" t="str">
        <f>IF('S.D.PASTE SHEET'!Z1220="","",'S.D.PASTE SHEET'!Z1220)</f>
        <v/>
      </c>
      <c s="50" t="str">
        <f>IF('S.D.PASTE SHEET'!AA1220="","",'S.D.PASTE SHEET'!AA1220)</f>
        <v/>
      </c>
      <c s="50" t="str">
        <f>IF('S.D.PASTE SHEET'!AB1220="","",'S.D.PASTE SHEET'!AB1220)</f>
        <v/>
      </c>
      <c s="50" t="str">
        <f>IF('S.D.PASTE SHEET'!AC1220="","",'S.D.PASTE SHEET'!AC1220)</f>
        <v/>
      </c>
      <c s="50" t="str">
        <f>IF('S.D.PASTE SHEET'!AD1220="","",'S.D.PASTE SHEET'!AD1220)</f>
        <v/>
      </c>
      <c s="52"/>
      <c s="48" t="str">
        <f>IF(AK1220="","",IF(AK1220&gt;0,COUNT($AG$2:AG1220),""))</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IF(BC1220="","",IF(BC1220&gt;0,COUNT($AY$2:AY1220),""))</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21" spans="1:66" ht="15.75" customHeight="1">
      <c r="A1221" s="50" t="str">
        <f>IF('S.D.PASTE SHEET'!A1221="","",'S.D.PASTE SHEET'!A1221)</f>
        <v/>
      </c>
      <c s="50" t="str">
        <f>IF('S.D.PASTE SHEET'!B1221="","",'S.D.PASTE SHEET'!B1221)</f>
        <v/>
      </c>
      <c s="50" t="str">
        <f>IF('S.D.PASTE SHEET'!C1221="","",'S.D.PASTE SHEET'!C1221)</f>
        <v/>
      </c>
      <c s="51" t="str">
        <f>IF('S.D.PASTE SHEET'!D1221="","",'S.D.PASTE SHEET'!D1221)</f>
        <v/>
      </c>
      <c s="50" t="str">
        <f>IF('S.D.PASTE SHEET'!E1221="","",UPPER('S.D.PASTE SHEET'!E1221))</f>
        <v/>
      </c>
      <c s="50" t="str">
        <f>IF('S.D.PASTE SHEET'!F1221="","",'S.D.PASTE SHEET'!F1221)</f>
        <v/>
      </c>
      <c s="50" t="str">
        <f>IF('S.D.PASTE SHEET'!G1221="","",UPPER('S.D.PASTE SHEET'!G1221))</f>
        <v/>
      </c>
      <c s="50" t="str">
        <f>IF('S.D.PASTE SHEET'!H1221="","",UPPER('S.D.PASTE SHEET'!H1221))</f>
        <v/>
      </c>
      <c s="50" t="str">
        <f>IF('S.D.PASTE SHEET'!I1221="","",'S.D.PASTE SHEET'!I1221)</f>
        <v/>
      </c>
      <c s="51" t="str">
        <f>IF('S.D.PASTE SHEET'!J1221="","",'S.D.PASTE SHEET'!J1221)</f>
        <v/>
      </c>
      <c s="50" t="str">
        <f>IF('S.D.PASTE SHEET'!K1221="","",'S.D.PASTE SHEET'!K1221)</f>
        <v/>
      </c>
      <c s="50" t="str">
        <f>IF('S.D.PASTE SHEET'!L1221="","",'S.D.PASTE SHEET'!L1221)</f>
        <v/>
      </c>
      <c s="50" t="str">
        <f>IF('S.D.PASTE SHEET'!M1221="","",'S.D.PASTE SHEET'!M1221)</f>
        <v/>
      </c>
      <c s="50" t="str">
        <f>IF('S.D.PASTE SHEET'!N1221="","",'S.D.PASTE SHEET'!N1221)</f>
        <v/>
      </c>
      <c s="50" t="str">
        <f>IF('S.D.PASTE SHEET'!O1221="","",'S.D.PASTE SHEET'!O1221)</f>
        <v/>
      </c>
      <c s="50" t="str">
        <f>IF('S.D.PASTE SHEET'!P1221="","",'S.D.PASTE SHEET'!P1221)</f>
        <v/>
      </c>
      <c s="50" t="str">
        <f>IF('S.D.PASTE SHEET'!Q1221="","",'S.D.PASTE SHEET'!Q1221)</f>
        <v/>
      </c>
      <c s="50" t="str">
        <f>IF('S.D.PASTE SHEET'!R1221="","",'S.D.PASTE SHEET'!R1221)</f>
        <v/>
      </c>
      <c s="50" t="str">
        <f>IF('S.D.PASTE SHEET'!S1221="","",'S.D.PASTE SHEET'!S1221)</f>
        <v/>
      </c>
      <c s="50" t="str">
        <f>IF('S.D.PASTE SHEET'!T1221="","",'S.D.PASTE SHEET'!T1221)</f>
        <v/>
      </c>
      <c s="50" t="str">
        <f>IF('S.D.PASTE SHEET'!U1221="","",'S.D.PASTE SHEET'!U1221)</f>
        <v/>
      </c>
      <c s="50" t="str">
        <f>IF('S.D.PASTE SHEET'!V1221="","",'S.D.PASTE SHEET'!V1221)</f>
        <v/>
      </c>
      <c s="50" t="str">
        <f>IF('S.D.PASTE SHEET'!W1221="","",'S.D.PASTE SHEET'!W1221)</f>
        <v/>
      </c>
      <c s="50" t="str">
        <f>IF('S.D.PASTE SHEET'!X1221="","",'S.D.PASTE SHEET'!X1221)</f>
        <v/>
      </c>
      <c s="50" t="str">
        <f>IF('S.D.PASTE SHEET'!Y1221="","",'S.D.PASTE SHEET'!Y1221)</f>
        <v/>
      </c>
      <c s="50" t="str">
        <f>IF('S.D.PASTE SHEET'!Z1221="","",'S.D.PASTE SHEET'!Z1221)</f>
        <v/>
      </c>
      <c s="50" t="str">
        <f>IF('S.D.PASTE SHEET'!AA1221="","",'S.D.PASTE SHEET'!AA1221)</f>
        <v/>
      </c>
      <c s="50" t="str">
        <f>IF('S.D.PASTE SHEET'!AB1221="","",'S.D.PASTE SHEET'!AB1221)</f>
        <v/>
      </c>
      <c s="50" t="str">
        <f>IF('S.D.PASTE SHEET'!AC1221="","",'S.D.PASTE SHEET'!AC1221)</f>
        <v/>
      </c>
      <c s="50" t="str">
        <f>IF('S.D.PASTE SHEET'!AD1221="","",'S.D.PASTE SHEET'!AD1221)</f>
        <v/>
      </c>
      <c s="52"/>
      <c s="48" t="str">
        <f>IF(AK1221="","",IF(AK1221&gt;0,COUNT($AG$2:AG1221),""))</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IF(BC1221="","",IF(BC1221&gt;0,COUNT($AY$2:AY1221),""))</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22" spans="1:66" ht="15.75" customHeight="1">
      <c r="A1222" s="50" t="str">
        <f>IF('S.D.PASTE SHEET'!A1222="","",'S.D.PASTE SHEET'!A1222)</f>
        <v/>
      </c>
      <c s="50" t="str">
        <f>IF('S.D.PASTE SHEET'!B1222="","",'S.D.PASTE SHEET'!B1222)</f>
        <v/>
      </c>
      <c s="50" t="str">
        <f>IF('S.D.PASTE SHEET'!C1222="","",'S.D.PASTE SHEET'!C1222)</f>
        <v/>
      </c>
      <c s="51" t="str">
        <f>IF('S.D.PASTE SHEET'!D1222="","",'S.D.PASTE SHEET'!D1222)</f>
        <v/>
      </c>
      <c s="50" t="str">
        <f>IF('S.D.PASTE SHEET'!E1222="","",UPPER('S.D.PASTE SHEET'!E1222))</f>
        <v/>
      </c>
      <c s="50" t="str">
        <f>IF('S.D.PASTE SHEET'!F1222="","",'S.D.PASTE SHEET'!F1222)</f>
        <v/>
      </c>
      <c s="50" t="str">
        <f>IF('S.D.PASTE SHEET'!G1222="","",UPPER('S.D.PASTE SHEET'!G1222))</f>
        <v/>
      </c>
      <c s="50" t="str">
        <f>IF('S.D.PASTE SHEET'!H1222="","",UPPER('S.D.PASTE SHEET'!H1222))</f>
        <v/>
      </c>
      <c s="50" t="str">
        <f>IF('S.D.PASTE SHEET'!I1222="","",'S.D.PASTE SHEET'!I1222)</f>
        <v/>
      </c>
      <c s="51" t="str">
        <f>IF('S.D.PASTE SHEET'!J1222="","",'S.D.PASTE SHEET'!J1222)</f>
        <v/>
      </c>
      <c s="50" t="str">
        <f>IF('S.D.PASTE SHEET'!K1222="","",'S.D.PASTE SHEET'!K1222)</f>
        <v/>
      </c>
      <c s="50" t="str">
        <f>IF('S.D.PASTE SHEET'!L1222="","",'S.D.PASTE SHEET'!L1222)</f>
        <v/>
      </c>
      <c s="50" t="str">
        <f>IF('S.D.PASTE SHEET'!M1222="","",'S.D.PASTE SHEET'!M1222)</f>
        <v/>
      </c>
      <c s="50" t="str">
        <f>IF('S.D.PASTE SHEET'!N1222="","",'S.D.PASTE SHEET'!N1222)</f>
        <v/>
      </c>
      <c s="50" t="str">
        <f>IF('S.D.PASTE SHEET'!O1222="","",'S.D.PASTE SHEET'!O1222)</f>
        <v/>
      </c>
      <c s="50" t="str">
        <f>IF('S.D.PASTE SHEET'!P1222="","",'S.D.PASTE SHEET'!P1222)</f>
        <v/>
      </c>
      <c s="50" t="str">
        <f>IF('S.D.PASTE SHEET'!Q1222="","",'S.D.PASTE SHEET'!Q1222)</f>
        <v/>
      </c>
      <c s="50" t="str">
        <f>IF('S.D.PASTE SHEET'!R1222="","",'S.D.PASTE SHEET'!R1222)</f>
        <v/>
      </c>
      <c s="50" t="str">
        <f>IF('S.D.PASTE SHEET'!S1222="","",'S.D.PASTE SHEET'!S1222)</f>
        <v/>
      </c>
      <c s="50" t="str">
        <f>IF('S.D.PASTE SHEET'!T1222="","",'S.D.PASTE SHEET'!T1222)</f>
        <v/>
      </c>
      <c s="50" t="str">
        <f>IF('S.D.PASTE SHEET'!U1222="","",'S.D.PASTE SHEET'!U1222)</f>
        <v/>
      </c>
      <c s="50" t="str">
        <f>IF('S.D.PASTE SHEET'!V1222="","",'S.D.PASTE SHEET'!V1222)</f>
        <v/>
      </c>
      <c s="50" t="str">
        <f>IF('S.D.PASTE SHEET'!W1222="","",'S.D.PASTE SHEET'!W1222)</f>
        <v/>
      </c>
      <c s="50" t="str">
        <f>IF('S.D.PASTE SHEET'!X1222="","",'S.D.PASTE SHEET'!X1222)</f>
        <v/>
      </c>
      <c s="50" t="str">
        <f>IF('S.D.PASTE SHEET'!Y1222="","",'S.D.PASTE SHEET'!Y1222)</f>
        <v/>
      </c>
      <c s="50" t="str">
        <f>IF('S.D.PASTE SHEET'!Z1222="","",'S.D.PASTE SHEET'!Z1222)</f>
        <v/>
      </c>
      <c s="50" t="str">
        <f>IF('S.D.PASTE SHEET'!AA1222="","",'S.D.PASTE SHEET'!AA1222)</f>
        <v/>
      </c>
      <c s="50" t="str">
        <f>IF('S.D.PASTE SHEET'!AB1222="","",'S.D.PASTE SHEET'!AB1222)</f>
        <v/>
      </c>
      <c s="50" t="str">
        <f>IF('S.D.PASTE SHEET'!AC1222="","",'S.D.PASTE SHEET'!AC1222)</f>
        <v/>
      </c>
      <c s="50" t="str">
        <f>IF('S.D.PASTE SHEET'!AD1222="","",'S.D.PASTE SHEET'!AD1222)</f>
        <v/>
      </c>
      <c s="52"/>
      <c s="48" t="str">
        <f>IF(AK1222="","",IF(AK1222&gt;0,COUNT($AG$2:AG1222),""))</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IF(BC1222="","",IF(BC1222&gt;0,COUNT($AY$2:AY1222),""))</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23" spans="1:66" ht="15.75" customHeight="1">
      <c r="A1223" s="50" t="str">
        <f>IF('S.D.PASTE SHEET'!A1223="","",'S.D.PASTE SHEET'!A1223)</f>
        <v/>
      </c>
      <c s="50" t="str">
        <f>IF('S.D.PASTE SHEET'!B1223="","",'S.D.PASTE SHEET'!B1223)</f>
        <v/>
      </c>
      <c s="50" t="str">
        <f>IF('S.D.PASTE SHEET'!C1223="","",'S.D.PASTE SHEET'!C1223)</f>
        <v/>
      </c>
      <c s="51" t="str">
        <f>IF('S.D.PASTE SHEET'!D1223="","",'S.D.PASTE SHEET'!D1223)</f>
        <v/>
      </c>
      <c s="50" t="str">
        <f>IF('S.D.PASTE SHEET'!E1223="","",UPPER('S.D.PASTE SHEET'!E1223))</f>
        <v/>
      </c>
      <c s="50" t="str">
        <f>IF('S.D.PASTE SHEET'!F1223="","",'S.D.PASTE SHEET'!F1223)</f>
        <v/>
      </c>
      <c s="50" t="str">
        <f>IF('S.D.PASTE SHEET'!G1223="","",UPPER('S.D.PASTE SHEET'!G1223))</f>
        <v/>
      </c>
      <c s="50" t="str">
        <f>IF('S.D.PASTE SHEET'!H1223="","",UPPER('S.D.PASTE SHEET'!H1223))</f>
        <v/>
      </c>
      <c s="50" t="str">
        <f>IF('S.D.PASTE SHEET'!I1223="","",'S.D.PASTE SHEET'!I1223)</f>
        <v/>
      </c>
      <c s="51" t="str">
        <f>IF('S.D.PASTE SHEET'!J1223="","",'S.D.PASTE SHEET'!J1223)</f>
        <v/>
      </c>
      <c s="50" t="str">
        <f>IF('S.D.PASTE SHEET'!K1223="","",'S.D.PASTE SHEET'!K1223)</f>
        <v/>
      </c>
      <c s="50" t="str">
        <f>IF('S.D.PASTE SHEET'!L1223="","",'S.D.PASTE SHEET'!L1223)</f>
        <v/>
      </c>
      <c s="50" t="str">
        <f>IF('S.D.PASTE SHEET'!M1223="","",'S.D.PASTE SHEET'!M1223)</f>
        <v/>
      </c>
      <c s="50" t="str">
        <f>IF('S.D.PASTE SHEET'!N1223="","",'S.D.PASTE SHEET'!N1223)</f>
        <v/>
      </c>
      <c s="50" t="str">
        <f>IF('S.D.PASTE SHEET'!O1223="","",'S.D.PASTE SHEET'!O1223)</f>
        <v/>
      </c>
      <c s="50" t="str">
        <f>IF('S.D.PASTE SHEET'!P1223="","",'S.D.PASTE SHEET'!P1223)</f>
        <v/>
      </c>
      <c s="50" t="str">
        <f>IF('S.D.PASTE SHEET'!Q1223="","",'S.D.PASTE SHEET'!Q1223)</f>
        <v/>
      </c>
      <c s="50" t="str">
        <f>IF('S.D.PASTE SHEET'!R1223="","",'S.D.PASTE SHEET'!R1223)</f>
        <v/>
      </c>
      <c s="50" t="str">
        <f>IF('S.D.PASTE SHEET'!S1223="","",'S.D.PASTE SHEET'!S1223)</f>
        <v/>
      </c>
      <c s="50" t="str">
        <f>IF('S.D.PASTE SHEET'!T1223="","",'S.D.PASTE SHEET'!T1223)</f>
        <v/>
      </c>
      <c s="50" t="str">
        <f>IF('S.D.PASTE SHEET'!U1223="","",'S.D.PASTE SHEET'!U1223)</f>
        <v/>
      </c>
      <c s="50" t="str">
        <f>IF('S.D.PASTE SHEET'!V1223="","",'S.D.PASTE SHEET'!V1223)</f>
        <v/>
      </c>
      <c s="50" t="str">
        <f>IF('S.D.PASTE SHEET'!W1223="","",'S.D.PASTE SHEET'!W1223)</f>
        <v/>
      </c>
      <c s="50" t="str">
        <f>IF('S.D.PASTE SHEET'!X1223="","",'S.D.PASTE SHEET'!X1223)</f>
        <v/>
      </c>
      <c s="50" t="str">
        <f>IF('S.D.PASTE SHEET'!Y1223="","",'S.D.PASTE SHEET'!Y1223)</f>
        <v/>
      </c>
      <c s="50" t="str">
        <f>IF('S.D.PASTE SHEET'!Z1223="","",'S.D.PASTE SHEET'!Z1223)</f>
        <v/>
      </c>
      <c s="50" t="str">
        <f>IF('S.D.PASTE SHEET'!AA1223="","",'S.D.PASTE SHEET'!AA1223)</f>
        <v/>
      </c>
      <c s="50" t="str">
        <f>IF('S.D.PASTE SHEET'!AB1223="","",'S.D.PASTE SHEET'!AB1223)</f>
        <v/>
      </c>
      <c s="50" t="str">
        <f>IF('S.D.PASTE SHEET'!AC1223="","",'S.D.PASTE SHEET'!AC1223)</f>
        <v/>
      </c>
      <c s="50" t="str">
        <f>IF('S.D.PASTE SHEET'!AD1223="","",'S.D.PASTE SHEET'!AD1223)</f>
        <v/>
      </c>
      <c s="52"/>
      <c s="48" t="str">
        <f>IF(AK1223="","",IF(AK1223&gt;0,COUNT($AG$2:AG1223),""))</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IF(BC1223="","",IF(BC1223&gt;0,COUNT($AY$2:AY1223),""))</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24" spans="1:66" ht="15.75" customHeight="1">
      <c r="A1224" s="50" t="str">
        <f>IF('S.D.PASTE SHEET'!A1224="","",'S.D.PASTE SHEET'!A1224)</f>
        <v/>
      </c>
      <c s="50" t="str">
        <f>IF('S.D.PASTE SHEET'!B1224="","",'S.D.PASTE SHEET'!B1224)</f>
        <v/>
      </c>
      <c s="50" t="str">
        <f>IF('S.D.PASTE SHEET'!C1224="","",'S.D.PASTE SHEET'!C1224)</f>
        <v/>
      </c>
      <c s="51" t="str">
        <f>IF('S.D.PASTE SHEET'!D1224="","",'S.D.PASTE SHEET'!D1224)</f>
        <v/>
      </c>
      <c s="50" t="str">
        <f>IF('S.D.PASTE SHEET'!E1224="","",UPPER('S.D.PASTE SHEET'!E1224))</f>
        <v/>
      </c>
      <c s="50" t="str">
        <f>IF('S.D.PASTE SHEET'!F1224="","",'S.D.PASTE SHEET'!F1224)</f>
        <v/>
      </c>
      <c s="50" t="str">
        <f>IF('S.D.PASTE SHEET'!G1224="","",UPPER('S.D.PASTE SHEET'!G1224))</f>
        <v/>
      </c>
      <c s="50" t="str">
        <f>IF('S.D.PASTE SHEET'!H1224="","",UPPER('S.D.PASTE SHEET'!H1224))</f>
        <v/>
      </c>
      <c s="50" t="str">
        <f>IF('S.D.PASTE SHEET'!I1224="","",'S.D.PASTE SHEET'!I1224)</f>
        <v/>
      </c>
      <c s="51" t="str">
        <f>IF('S.D.PASTE SHEET'!J1224="","",'S.D.PASTE SHEET'!J1224)</f>
        <v/>
      </c>
      <c s="50" t="str">
        <f>IF('S.D.PASTE SHEET'!K1224="","",'S.D.PASTE SHEET'!K1224)</f>
        <v/>
      </c>
      <c s="50" t="str">
        <f>IF('S.D.PASTE SHEET'!L1224="","",'S.D.PASTE SHEET'!L1224)</f>
        <v/>
      </c>
      <c s="50" t="str">
        <f>IF('S.D.PASTE SHEET'!M1224="","",'S.D.PASTE SHEET'!M1224)</f>
        <v/>
      </c>
      <c s="50" t="str">
        <f>IF('S.D.PASTE SHEET'!N1224="","",'S.D.PASTE SHEET'!N1224)</f>
        <v/>
      </c>
      <c s="50" t="str">
        <f>IF('S.D.PASTE SHEET'!O1224="","",'S.D.PASTE SHEET'!O1224)</f>
        <v/>
      </c>
      <c s="50" t="str">
        <f>IF('S.D.PASTE SHEET'!P1224="","",'S.D.PASTE SHEET'!P1224)</f>
        <v/>
      </c>
      <c s="50" t="str">
        <f>IF('S.D.PASTE SHEET'!Q1224="","",'S.D.PASTE SHEET'!Q1224)</f>
        <v/>
      </c>
      <c s="50" t="str">
        <f>IF('S.D.PASTE SHEET'!R1224="","",'S.D.PASTE SHEET'!R1224)</f>
        <v/>
      </c>
      <c s="50" t="str">
        <f>IF('S.D.PASTE SHEET'!S1224="","",'S.D.PASTE SHEET'!S1224)</f>
        <v/>
      </c>
      <c s="50" t="str">
        <f>IF('S.D.PASTE SHEET'!T1224="","",'S.D.PASTE SHEET'!T1224)</f>
        <v/>
      </c>
      <c s="50" t="str">
        <f>IF('S.D.PASTE SHEET'!U1224="","",'S.D.PASTE SHEET'!U1224)</f>
        <v/>
      </c>
      <c s="50" t="str">
        <f>IF('S.D.PASTE SHEET'!V1224="","",'S.D.PASTE SHEET'!V1224)</f>
        <v/>
      </c>
      <c s="50" t="str">
        <f>IF('S.D.PASTE SHEET'!W1224="","",'S.D.PASTE SHEET'!W1224)</f>
        <v/>
      </c>
      <c s="50" t="str">
        <f>IF('S.D.PASTE SHEET'!X1224="","",'S.D.PASTE SHEET'!X1224)</f>
        <v/>
      </c>
      <c s="50" t="str">
        <f>IF('S.D.PASTE SHEET'!Y1224="","",'S.D.PASTE SHEET'!Y1224)</f>
        <v/>
      </c>
      <c s="50" t="str">
        <f>IF('S.D.PASTE SHEET'!Z1224="","",'S.D.PASTE SHEET'!Z1224)</f>
        <v/>
      </c>
      <c s="50" t="str">
        <f>IF('S.D.PASTE SHEET'!AA1224="","",'S.D.PASTE SHEET'!AA1224)</f>
        <v/>
      </c>
      <c s="50" t="str">
        <f>IF('S.D.PASTE SHEET'!AB1224="","",'S.D.PASTE SHEET'!AB1224)</f>
        <v/>
      </c>
      <c s="50" t="str">
        <f>IF('S.D.PASTE SHEET'!AC1224="","",'S.D.PASTE SHEET'!AC1224)</f>
        <v/>
      </c>
      <c s="50" t="str">
        <f>IF('S.D.PASTE SHEET'!AD1224="","",'S.D.PASTE SHEET'!AD1224)</f>
        <v/>
      </c>
      <c s="52"/>
      <c s="48" t="str">
        <f>IF(AK1224="","",IF(AK1224&gt;0,COUNT($AG$2:AG1224),""))</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IF(BC1224="","",IF(BC1224&gt;0,COUNT($AY$2:AY1224),""))</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25" spans="1:66" ht="15.75" customHeight="1">
      <c r="A1225" s="50" t="str">
        <f>IF('S.D.PASTE SHEET'!A1225="","",'S.D.PASTE SHEET'!A1225)</f>
        <v/>
      </c>
      <c s="50" t="str">
        <f>IF('S.D.PASTE SHEET'!B1225="","",'S.D.PASTE SHEET'!B1225)</f>
        <v/>
      </c>
      <c s="50" t="str">
        <f>IF('S.D.PASTE SHEET'!C1225="","",'S.D.PASTE SHEET'!C1225)</f>
        <v/>
      </c>
      <c s="51" t="str">
        <f>IF('S.D.PASTE SHEET'!D1225="","",'S.D.PASTE SHEET'!D1225)</f>
        <v/>
      </c>
      <c s="50" t="str">
        <f>IF('S.D.PASTE SHEET'!E1225="","",UPPER('S.D.PASTE SHEET'!E1225))</f>
        <v/>
      </c>
      <c s="50" t="str">
        <f>IF('S.D.PASTE SHEET'!F1225="","",'S.D.PASTE SHEET'!F1225)</f>
        <v/>
      </c>
      <c s="50" t="str">
        <f>IF('S.D.PASTE SHEET'!G1225="","",UPPER('S.D.PASTE SHEET'!G1225))</f>
        <v/>
      </c>
      <c s="50" t="str">
        <f>IF('S.D.PASTE SHEET'!H1225="","",UPPER('S.D.PASTE SHEET'!H1225))</f>
        <v/>
      </c>
      <c s="50" t="str">
        <f>IF('S.D.PASTE SHEET'!I1225="","",'S.D.PASTE SHEET'!I1225)</f>
        <v/>
      </c>
      <c s="51" t="str">
        <f>IF('S.D.PASTE SHEET'!J1225="","",'S.D.PASTE SHEET'!J1225)</f>
        <v/>
      </c>
      <c s="50" t="str">
        <f>IF('S.D.PASTE SHEET'!K1225="","",'S.D.PASTE SHEET'!K1225)</f>
        <v/>
      </c>
      <c s="50" t="str">
        <f>IF('S.D.PASTE SHEET'!L1225="","",'S.D.PASTE SHEET'!L1225)</f>
        <v/>
      </c>
      <c s="50" t="str">
        <f>IF('S.D.PASTE SHEET'!M1225="","",'S.D.PASTE SHEET'!M1225)</f>
        <v/>
      </c>
      <c s="50" t="str">
        <f>IF('S.D.PASTE SHEET'!N1225="","",'S.D.PASTE SHEET'!N1225)</f>
        <v/>
      </c>
      <c s="50" t="str">
        <f>IF('S.D.PASTE SHEET'!O1225="","",'S.D.PASTE SHEET'!O1225)</f>
        <v/>
      </c>
      <c s="50" t="str">
        <f>IF('S.D.PASTE SHEET'!P1225="","",'S.D.PASTE SHEET'!P1225)</f>
        <v/>
      </c>
      <c s="50" t="str">
        <f>IF('S.D.PASTE SHEET'!Q1225="","",'S.D.PASTE SHEET'!Q1225)</f>
        <v/>
      </c>
      <c s="50" t="str">
        <f>IF('S.D.PASTE SHEET'!R1225="","",'S.D.PASTE SHEET'!R1225)</f>
        <v/>
      </c>
      <c s="50" t="str">
        <f>IF('S.D.PASTE SHEET'!S1225="","",'S.D.PASTE SHEET'!S1225)</f>
        <v/>
      </c>
      <c s="50" t="str">
        <f>IF('S.D.PASTE SHEET'!T1225="","",'S.D.PASTE SHEET'!T1225)</f>
        <v/>
      </c>
      <c s="50" t="str">
        <f>IF('S.D.PASTE SHEET'!U1225="","",'S.D.PASTE SHEET'!U1225)</f>
        <v/>
      </c>
      <c s="50" t="str">
        <f>IF('S.D.PASTE SHEET'!V1225="","",'S.D.PASTE SHEET'!V1225)</f>
        <v/>
      </c>
      <c s="50" t="str">
        <f>IF('S.D.PASTE SHEET'!W1225="","",'S.D.PASTE SHEET'!W1225)</f>
        <v/>
      </c>
      <c s="50" t="str">
        <f>IF('S.D.PASTE SHEET'!X1225="","",'S.D.PASTE SHEET'!X1225)</f>
        <v/>
      </c>
      <c s="50" t="str">
        <f>IF('S.D.PASTE SHEET'!Y1225="","",'S.D.PASTE SHEET'!Y1225)</f>
        <v/>
      </c>
      <c s="50" t="str">
        <f>IF('S.D.PASTE SHEET'!Z1225="","",'S.D.PASTE SHEET'!Z1225)</f>
        <v/>
      </c>
      <c s="50" t="str">
        <f>IF('S.D.PASTE SHEET'!AA1225="","",'S.D.PASTE SHEET'!AA1225)</f>
        <v/>
      </c>
      <c s="50" t="str">
        <f>IF('S.D.PASTE SHEET'!AB1225="","",'S.D.PASTE SHEET'!AB1225)</f>
        <v/>
      </c>
      <c s="50" t="str">
        <f>IF('S.D.PASTE SHEET'!AC1225="","",'S.D.PASTE SHEET'!AC1225)</f>
        <v/>
      </c>
      <c s="50" t="str">
        <f>IF('S.D.PASTE SHEET'!AD1225="","",'S.D.PASTE SHEET'!AD1225)</f>
        <v/>
      </c>
      <c s="52"/>
      <c s="48" t="str">
        <f>IF(AK1225="","",IF(AK1225&gt;0,COUNT($AG$2:AG1225),""))</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IF(BC1225="","",IF(BC1225&gt;0,COUNT($AY$2:AY1225),""))</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26" spans="1:66" ht="15.75" customHeight="1">
      <c r="A1226" s="50" t="str">
        <f>IF('S.D.PASTE SHEET'!A1226="","",'S.D.PASTE SHEET'!A1226)</f>
        <v/>
      </c>
      <c s="50" t="str">
        <f>IF('S.D.PASTE SHEET'!B1226="","",'S.D.PASTE SHEET'!B1226)</f>
        <v/>
      </c>
      <c s="50" t="str">
        <f>IF('S.D.PASTE SHEET'!C1226="","",'S.D.PASTE SHEET'!C1226)</f>
        <v/>
      </c>
      <c s="51" t="str">
        <f>IF('S.D.PASTE SHEET'!D1226="","",'S.D.PASTE SHEET'!D1226)</f>
        <v/>
      </c>
      <c s="50" t="str">
        <f>IF('S.D.PASTE SHEET'!E1226="","",UPPER('S.D.PASTE SHEET'!E1226))</f>
        <v/>
      </c>
      <c s="50" t="str">
        <f>IF('S.D.PASTE SHEET'!F1226="","",'S.D.PASTE SHEET'!F1226)</f>
        <v/>
      </c>
      <c s="50" t="str">
        <f>IF('S.D.PASTE SHEET'!G1226="","",UPPER('S.D.PASTE SHEET'!G1226))</f>
        <v/>
      </c>
      <c s="50" t="str">
        <f>IF('S.D.PASTE SHEET'!H1226="","",UPPER('S.D.PASTE SHEET'!H1226))</f>
        <v/>
      </c>
      <c s="50" t="str">
        <f>IF('S.D.PASTE SHEET'!I1226="","",'S.D.PASTE SHEET'!I1226)</f>
        <v/>
      </c>
      <c s="51" t="str">
        <f>IF('S.D.PASTE SHEET'!J1226="","",'S.D.PASTE SHEET'!J1226)</f>
        <v/>
      </c>
      <c s="50" t="str">
        <f>IF('S.D.PASTE SHEET'!K1226="","",'S.D.PASTE SHEET'!K1226)</f>
        <v/>
      </c>
      <c s="50" t="str">
        <f>IF('S.D.PASTE SHEET'!L1226="","",'S.D.PASTE SHEET'!L1226)</f>
        <v/>
      </c>
      <c s="50" t="str">
        <f>IF('S.D.PASTE SHEET'!M1226="","",'S.D.PASTE SHEET'!M1226)</f>
        <v/>
      </c>
      <c s="50" t="str">
        <f>IF('S.D.PASTE SHEET'!N1226="","",'S.D.PASTE SHEET'!N1226)</f>
        <v/>
      </c>
      <c s="50" t="str">
        <f>IF('S.D.PASTE SHEET'!O1226="","",'S.D.PASTE SHEET'!O1226)</f>
        <v/>
      </c>
      <c s="50" t="str">
        <f>IF('S.D.PASTE SHEET'!P1226="","",'S.D.PASTE SHEET'!P1226)</f>
        <v/>
      </c>
      <c s="50" t="str">
        <f>IF('S.D.PASTE SHEET'!Q1226="","",'S.D.PASTE SHEET'!Q1226)</f>
        <v/>
      </c>
      <c s="50" t="str">
        <f>IF('S.D.PASTE SHEET'!R1226="","",'S.D.PASTE SHEET'!R1226)</f>
        <v/>
      </c>
      <c s="50" t="str">
        <f>IF('S.D.PASTE SHEET'!S1226="","",'S.D.PASTE SHEET'!S1226)</f>
        <v/>
      </c>
      <c s="50" t="str">
        <f>IF('S.D.PASTE SHEET'!T1226="","",'S.D.PASTE SHEET'!T1226)</f>
        <v/>
      </c>
      <c s="50" t="str">
        <f>IF('S.D.PASTE SHEET'!U1226="","",'S.D.PASTE SHEET'!U1226)</f>
        <v/>
      </c>
      <c s="50" t="str">
        <f>IF('S.D.PASTE SHEET'!V1226="","",'S.D.PASTE SHEET'!V1226)</f>
        <v/>
      </c>
      <c s="50" t="str">
        <f>IF('S.D.PASTE SHEET'!W1226="","",'S.D.PASTE SHEET'!W1226)</f>
        <v/>
      </c>
      <c s="50" t="str">
        <f>IF('S.D.PASTE SHEET'!X1226="","",'S.D.PASTE SHEET'!X1226)</f>
        <v/>
      </c>
      <c s="50" t="str">
        <f>IF('S.D.PASTE SHEET'!Y1226="","",'S.D.PASTE SHEET'!Y1226)</f>
        <v/>
      </c>
      <c s="50" t="str">
        <f>IF('S.D.PASTE SHEET'!Z1226="","",'S.D.PASTE SHEET'!Z1226)</f>
        <v/>
      </c>
      <c s="50" t="str">
        <f>IF('S.D.PASTE SHEET'!AA1226="","",'S.D.PASTE SHEET'!AA1226)</f>
        <v/>
      </c>
      <c s="50" t="str">
        <f>IF('S.D.PASTE SHEET'!AB1226="","",'S.D.PASTE SHEET'!AB1226)</f>
        <v/>
      </c>
      <c s="50" t="str">
        <f>IF('S.D.PASTE SHEET'!AC1226="","",'S.D.PASTE SHEET'!AC1226)</f>
        <v/>
      </c>
      <c s="50" t="str">
        <f>IF('S.D.PASTE SHEET'!AD1226="","",'S.D.PASTE SHEET'!AD1226)</f>
        <v/>
      </c>
      <c s="52"/>
      <c s="48" t="str">
        <f>IF(AK1226="","",IF(AK1226&gt;0,COUNT($AG$2:AG1226),""))</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IF(BC1226="","",IF(BC1226&gt;0,COUNT($AY$2:AY1226),""))</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27" spans="1:66" ht="15.75" customHeight="1">
      <c r="A1227" s="50" t="str">
        <f>IF('S.D.PASTE SHEET'!A1227="","",'S.D.PASTE SHEET'!A1227)</f>
        <v/>
      </c>
      <c s="50" t="str">
        <f>IF('S.D.PASTE SHEET'!B1227="","",'S.D.PASTE SHEET'!B1227)</f>
        <v/>
      </c>
      <c s="50" t="str">
        <f>IF('S.D.PASTE SHEET'!C1227="","",'S.D.PASTE SHEET'!C1227)</f>
        <v/>
      </c>
      <c s="51" t="str">
        <f>IF('S.D.PASTE SHEET'!D1227="","",'S.D.PASTE SHEET'!D1227)</f>
        <v/>
      </c>
      <c s="50" t="str">
        <f>IF('S.D.PASTE SHEET'!E1227="","",UPPER('S.D.PASTE SHEET'!E1227))</f>
        <v/>
      </c>
      <c s="50" t="str">
        <f>IF('S.D.PASTE SHEET'!F1227="","",'S.D.PASTE SHEET'!F1227)</f>
        <v/>
      </c>
      <c s="50" t="str">
        <f>IF('S.D.PASTE SHEET'!G1227="","",UPPER('S.D.PASTE SHEET'!G1227))</f>
        <v/>
      </c>
      <c s="50" t="str">
        <f>IF('S.D.PASTE SHEET'!H1227="","",UPPER('S.D.PASTE SHEET'!H1227))</f>
        <v/>
      </c>
      <c s="50" t="str">
        <f>IF('S.D.PASTE SHEET'!I1227="","",'S.D.PASTE SHEET'!I1227)</f>
        <v/>
      </c>
      <c s="51" t="str">
        <f>IF('S.D.PASTE SHEET'!J1227="","",'S.D.PASTE SHEET'!J1227)</f>
        <v/>
      </c>
      <c s="50" t="str">
        <f>IF('S.D.PASTE SHEET'!K1227="","",'S.D.PASTE SHEET'!K1227)</f>
        <v/>
      </c>
      <c s="50" t="str">
        <f>IF('S.D.PASTE SHEET'!L1227="","",'S.D.PASTE SHEET'!L1227)</f>
        <v/>
      </c>
      <c s="50" t="str">
        <f>IF('S.D.PASTE SHEET'!M1227="","",'S.D.PASTE SHEET'!M1227)</f>
        <v/>
      </c>
      <c s="50" t="str">
        <f>IF('S.D.PASTE SHEET'!N1227="","",'S.D.PASTE SHEET'!N1227)</f>
        <v/>
      </c>
      <c s="50" t="str">
        <f>IF('S.D.PASTE SHEET'!O1227="","",'S.D.PASTE SHEET'!O1227)</f>
        <v/>
      </c>
      <c s="50" t="str">
        <f>IF('S.D.PASTE SHEET'!P1227="","",'S.D.PASTE SHEET'!P1227)</f>
        <v/>
      </c>
      <c s="50" t="str">
        <f>IF('S.D.PASTE SHEET'!Q1227="","",'S.D.PASTE SHEET'!Q1227)</f>
        <v/>
      </c>
      <c s="50" t="str">
        <f>IF('S.D.PASTE SHEET'!R1227="","",'S.D.PASTE SHEET'!R1227)</f>
        <v/>
      </c>
      <c s="50" t="str">
        <f>IF('S.D.PASTE SHEET'!S1227="","",'S.D.PASTE SHEET'!S1227)</f>
        <v/>
      </c>
      <c s="50" t="str">
        <f>IF('S.D.PASTE SHEET'!T1227="","",'S.D.PASTE SHEET'!T1227)</f>
        <v/>
      </c>
      <c s="50" t="str">
        <f>IF('S.D.PASTE SHEET'!U1227="","",'S.D.PASTE SHEET'!U1227)</f>
        <v/>
      </c>
      <c s="50" t="str">
        <f>IF('S.D.PASTE SHEET'!V1227="","",'S.D.PASTE SHEET'!V1227)</f>
        <v/>
      </c>
      <c s="50" t="str">
        <f>IF('S.D.PASTE SHEET'!W1227="","",'S.D.PASTE SHEET'!W1227)</f>
        <v/>
      </c>
      <c s="50" t="str">
        <f>IF('S.D.PASTE SHEET'!X1227="","",'S.D.PASTE SHEET'!X1227)</f>
        <v/>
      </c>
      <c s="50" t="str">
        <f>IF('S.D.PASTE SHEET'!Y1227="","",'S.D.PASTE SHEET'!Y1227)</f>
        <v/>
      </c>
      <c s="50" t="str">
        <f>IF('S.D.PASTE SHEET'!Z1227="","",'S.D.PASTE SHEET'!Z1227)</f>
        <v/>
      </c>
      <c s="50" t="str">
        <f>IF('S.D.PASTE SHEET'!AA1227="","",'S.D.PASTE SHEET'!AA1227)</f>
        <v/>
      </c>
      <c s="50" t="str">
        <f>IF('S.D.PASTE SHEET'!AB1227="","",'S.D.PASTE SHEET'!AB1227)</f>
        <v/>
      </c>
      <c s="50" t="str">
        <f>IF('S.D.PASTE SHEET'!AC1227="","",'S.D.PASTE SHEET'!AC1227)</f>
        <v/>
      </c>
      <c s="50" t="str">
        <f>IF('S.D.PASTE SHEET'!AD1227="","",'S.D.PASTE SHEET'!AD1227)</f>
        <v/>
      </c>
      <c s="52"/>
      <c s="48" t="str">
        <f>IF(AK1227="","",IF(AK1227&gt;0,COUNT($AG$2:AG1227),""))</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IF(BC1227="","",IF(BC1227&gt;0,COUNT($AY$2:AY1227),""))</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28" spans="1:66" ht="15.75" customHeight="1">
      <c r="A1228" s="50" t="str">
        <f>IF('S.D.PASTE SHEET'!A1228="","",'S.D.PASTE SHEET'!A1228)</f>
        <v/>
      </c>
      <c s="50" t="str">
        <f>IF('S.D.PASTE SHEET'!B1228="","",'S.D.PASTE SHEET'!B1228)</f>
        <v/>
      </c>
      <c s="50" t="str">
        <f>IF('S.D.PASTE SHEET'!C1228="","",'S.D.PASTE SHEET'!C1228)</f>
        <v/>
      </c>
      <c s="51" t="str">
        <f>IF('S.D.PASTE SHEET'!D1228="","",'S.D.PASTE SHEET'!D1228)</f>
        <v/>
      </c>
      <c s="50" t="str">
        <f>IF('S.D.PASTE SHEET'!E1228="","",UPPER('S.D.PASTE SHEET'!E1228))</f>
        <v/>
      </c>
      <c s="50" t="str">
        <f>IF('S.D.PASTE SHEET'!F1228="","",'S.D.PASTE SHEET'!F1228)</f>
        <v/>
      </c>
      <c s="50" t="str">
        <f>IF('S.D.PASTE SHEET'!G1228="","",UPPER('S.D.PASTE SHEET'!G1228))</f>
        <v/>
      </c>
      <c s="50" t="str">
        <f>IF('S.D.PASTE SHEET'!H1228="","",UPPER('S.D.PASTE SHEET'!H1228))</f>
        <v/>
      </c>
      <c s="50" t="str">
        <f>IF('S.D.PASTE SHEET'!I1228="","",'S.D.PASTE SHEET'!I1228)</f>
        <v/>
      </c>
      <c s="51" t="str">
        <f>IF('S.D.PASTE SHEET'!J1228="","",'S.D.PASTE SHEET'!J1228)</f>
        <v/>
      </c>
      <c s="50" t="str">
        <f>IF('S.D.PASTE SHEET'!K1228="","",'S.D.PASTE SHEET'!K1228)</f>
        <v/>
      </c>
      <c s="50" t="str">
        <f>IF('S.D.PASTE SHEET'!L1228="","",'S.D.PASTE SHEET'!L1228)</f>
        <v/>
      </c>
      <c s="50" t="str">
        <f>IF('S.D.PASTE SHEET'!M1228="","",'S.D.PASTE SHEET'!M1228)</f>
        <v/>
      </c>
      <c s="50" t="str">
        <f>IF('S.D.PASTE SHEET'!N1228="","",'S.D.PASTE SHEET'!N1228)</f>
        <v/>
      </c>
      <c s="50" t="str">
        <f>IF('S.D.PASTE SHEET'!O1228="","",'S.D.PASTE SHEET'!O1228)</f>
        <v/>
      </c>
      <c s="50" t="str">
        <f>IF('S.D.PASTE SHEET'!P1228="","",'S.D.PASTE SHEET'!P1228)</f>
        <v/>
      </c>
      <c s="50" t="str">
        <f>IF('S.D.PASTE SHEET'!Q1228="","",'S.D.PASTE SHEET'!Q1228)</f>
        <v/>
      </c>
      <c s="50" t="str">
        <f>IF('S.D.PASTE SHEET'!R1228="","",'S.D.PASTE SHEET'!R1228)</f>
        <v/>
      </c>
      <c s="50" t="str">
        <f>IF('S.D.PASTE SHEET'!S1228="","",'S.D.PASTE SHEET'!S1228)</f>
        <v/>
      </c>
      <c s="50" t="str">
        <f>IF('S.D.PASTE SHEET'!T1228="","",'S.D.PASTE SHEET'!T1228)</f>
        <v/>
      </c>
      <c s="50" t="str">
        <f>IF('S.D.PASTE SHEET'!U1228="","",'S.D.PASTE SHEET'!U1228)</f>
        <v/>
      </c>
      <c s="50" t="str">
        <f>IF('S.D.PASTE SHEET'!V1228="","",'S.D.PASTE SHEET'!V1228)</f>
        <v/>
      </c>
      <c s="50" t="str">
        <f>IF('S.D.PASTE SHEET'!W1228="","",'S.D.PASTE SHEET'!W1228)</f>
        <v/>
      </c>
      <c s="50" t="str">
        <f>IF('S.D.PASTE SHEET'!X1228="","",'S.D.PASTE SHEET'!X1228)</f>
        <v/>
      </c>
      <c s="50" t="str">
        <f>IF('S.D.PASTE SHEET'!Y1228="","",'S.D.PASTE SHEET'!Y1228)</f>
        <v/>
      </c>
      <c s="50" t="str">
        <f>IF('S.D.PASTE SHEET'!Z1228="","",'S.D.PASTE SHEET'!Z1228)</f>
        <v/>
      </c>
      <c s="50" t="str">
        <f>IF('S.D.PASTE SHEET'!AA1228="","",'S.D.PASTE SHEET'!AA1228)</f>
        <v/>
      </c>
      <c s="50" t="str">
        <f>IF('S.D.PASTE SHEET'!AB1228="","",'S.D.PASTE SHEET'!AB1228)</f>
        <v/>
      </c>
      <c s="50" t="str">
        <f>IF('S.D.PASTE SHEET'!AC1228="","",'S.D.PASTE SHEET'!AC1228)</f>
        <v/>
      </c>
      <c s="50" t="str">
        <f>IF('S.D.PASTE SHEET'!AD1228="","",'S.D.PASTE SHEET'!AD1228)</f>
        <v/>
      </c>
      <c s="52"/>
      <c s="48" t="str">
        <f>IF(AK1228="","",IF(AK1228&gt;0,COUNT($AG$2:AG1228),""))</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IF(BC1228="","",IF(BC1228&gt;0,COUNT($AY$2:AY1228),""))</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29" spans="1:66" ht="15.75" customHeight="1">
      <c r="A1229" s="50" t="str">
        <f>IF('S.D.PASTE SHEET'!A1229="","",'S.D.PASTE SHEET'!A1229)</f>
        <v/>
      </c>
      <c s="50" t="str">
        <f>IF('S.D.PASTE SHEET'!B1229="","",'S.D.PASTE SHEET'!B1229)</f>
        <v/>
      </c>
      <c s="50" t="str">
        <f>IF('S.D.PASTE SHEET'!C1229="","",'S.D.PASTE SHEET'!C1229)</f>
        <v/>
      </c>
      <c s="51" t="str">
        <f>IF('S.D.PASTE SHEET'!D1229="","",'S.D.PASTE SHEET'!D1229)</f>
        <v/>
      </c>
      <c s="50" t="str">
        <f>IF('S.D.PASTE SHEET'!E1229="","",UPPER('S.D.PASTE SHEET'!E1229))</f>
        <v/>
      </c>
      <c s="50" t="str">
        <f>IF('S.D.PASTE SHEET'!F1229="","",'S.D.PASTE SHEET'!F1229)</f>
        <v/>
      </c>
      <c s="50" t="str">
        <f>IF('S.D.PASTE SHEET'!G1229="","",UPPER('S.D.PASTE SHEET'!G1229))</f>
        <v/>
      </c>
      <c s="50" t="str">
        <f>IF('S.D.PASTE SHEET'!H1229="","",UPPER('S.D.PASTE SHEET'!H1229))</f>
        <v/>
      </c>
      <c s="50" t="str">
        <f>IF('S.D.PASTE SHEET'!I1229="","",'S.D.PASTE SHEET'!I1229)</f>
        <v/>
      </c>
      <c s="51" t="str">
        <f>IF('S.D.PASTE SHEET'!J1229="","",'S.D.PASTE SHEET'!J1229)</f>
        <v/>
      </c>
      <c s="50" t="str">
        <f>IF('S.D.PASTE SHEET'!K1229="","",'S.D.PASTE SHEET'!K1229)</f>
        <v/>
      </c>
      <c s="50" t="str">
        <f>IF('S.D.PASTE SHEET'!L1229="","",'S.D.PASTE SHEET'!L1229)</f>
        <v/>
      </c>
      <c s="50" t="str">
        <f>IF('S.D.PASTE SHEET'!M1229="","",'S.D.PASTE SHEET'!M1229)</f>
        <v/>
      </c>
      <c s="50" t="str">
        <f>IF('S.D.PASTE SHEET'!N1229="","",'S.D.PASTE SHEET'!N1229)</f>
        <v/>
      </c>
      <c s="50" t="str">
        <f>IF('S.D.PASTE SHEET'!O1229="","",'S.D.PASTE SHEET'!O1229)</f>
        <v/>
      </c>
      <c s="50" t="str">
        <f>IF('S.D.PASTE SHEET'!P1229="","",'S.D.PASTE SHEET'!P1229)</f>
        <v/>
      </c>
      <c s="50" t="str">
        <f>IF('S.D.PASTE SHEET'!Q1229="","",'S.D.PASTE SHEET'!Q1229)</f>
        <v/>
      </c>
      <c s="50" t="str">
        <f>IF('S.D.PASTE SHEET'!R1229="","",'S.D.PASTE SHEET'!R1229)</f>
        <v/>
      </c>
      <c s="50" t="str">
        <f>IF('S.D.PASTE SHEET'!S1229="","",'S.D.PASTE SHEET'!S1229)</f>
        <v/>
      </c>
      <c s="50" t="str">
        <f>IF('S.D.PASTE SHEET'!T1229="","",'S.D.PASTE SHEET'!T1229)</f>
        <v/>
      </c>
      <c s="50" t="str">
        <f>IF('S.D.PASTE SHEET'!U1229="","",'S.D.PASTE SHEET'!U1229)</f>
        <v/>
      </c>
      <c s="50" t="str">
        <f>IF('S.D.PASTE SHEET'!V1229="","",'S.D.PASTE SHEET'!V1229)</f>
        <v/>
      </c>
      <c s="50" t="str">
        <f>IF('S.D.PASTE SHEET'!W1229="","",'S.D.PASTE SHEET'!W1229)</f>
        <v/>
      </c>
      <c s="50" t="str">
        <f>IF('S.D.PASTE SHEET'!X1229="","",'S.D.PASTE SHEET'!X1229)</f>
        <v/>
      </c>
      <c s="50" t="str">
        <f>IF('S.D.PASTE SHEET'!Y1229="","",'S.D.PASTE SHEET'!Y1229)</f>
        <v/>
      </c>
      <c s="50" t="str">
        <f>IF('S.D.PASTE SHEET'!Z1229="","",'S.D.PASTE SHEET'!Z1229)</f>
        <v/>
      </c>
      <c s="50" t="str">
        <f>IF('S.D.PASTE SHEET'!AA1229="","",'S.D.PASTE SHEET'!AA1229)</f>
        <v/>
      </c>
      <c s="50" t="str">
        <f>IF('S.D.PASTE SHEET'!AB1229="","",'S.D.PASTE SHEET'!AB1229)</f>
        <v/>
      </c>
      <c s="50" t="str">
        <f>IF('S.D.PASTE SHEET'!AC1229="","",'S.D.PASTE SHEET'!AC1229)</f>
        <v/>
      </c>
      <c s="50" t="str">
        <f>IF('S.D.PASTE SHEET'!AD1229="","",'S.D.PASTE SHEET'!AD1229)</f>
        <v/>
      </c>
      <c s="52"/>
      <c s="48" t="str">
        <f>IF(AK1229="","",IF(AK1229&gt;0,COUNT($AG$2:AG1229),""))</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IF(BC1229="","",IF(BC1229&gt;0,COUNT($AY$2:AY1229),""))</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30" spans="1:66" ht="15.75" customHeight="1">
      <c r="A1230" s="50" t="str">
        <f>IF('S.D.PASTE SHEET'!A1230="","",'S.D.PASTE SHEET'!A1230)</f>
        <v/>
      </c>
      <c s="50" t="str">
        <f>IF('S.D.PASTE SHEET'!B1230="","",'S.D.PASTE SHEET'!B1230)</f>
        <v/>
      </c>
      <c s="50" t="str">
        <f>IF('S.D.PASTE SHEET'!C1230="","",'S.D.PASTE SHEET'!C1230)</f>
        <v/>
      </c>
      <c s="51" t="str">
        <f>IF('S.D.PASTE SHEET'!D1230="","",'S.D.PASTE SHEET'!D1230)</f>
        <v/>
      </c>
      <c s="50" t="str">
        <f>IF('S.D.PASTE SHEET'!E1230="","",UPPER('S.D.PASTE SHEET'!E1230))</f>
        <v/>
      </c>
      <c s="50" t="str">
        <f>IF('S.D.PASTE SHEET'!F1230="","",'S.D.PASTE SHEET'!F1230)</f>
        <v/>
      </c>
      <c s="50" t="str">
        <f>IF('S.D.PASTE SHEET'!G1230="","",UPPER('S.D.PASTE SHEET'!G1230))</f>
        <v/>
      </c>
      <c s="50" t="str">
        <f>IF('S.D.PASTE SHEET'!H1230="","",UPPER('S.D.PASTE SHEET'!H1230))</f>
        <v/>
      </c>
      <c s="50" t="str">
        <f>IF('S.D.PASTE SHEET'!I1230="","",'S.D.PASTE SHEET'!I1230)</f>
        <v/>
      </c>
      <c s="51" t="str">
        <f>IF('S.D.PASTE SHEET'!J1230="","",'S.D.PASTE SHEET'!J1230)</f>
        <v/>
      </c>
      <c s="50" t="str">
        <f>IF('S.D.PASTE SHEET'!K1230="","",'S.D.PASTE SHEET'!K1230)</f>
        <v/>
      </c>
      <c s="50" t="str">
        <f>IF('S.D.PASTE SHEET'!L1230="","",'S.D.PASTE SHEET'!L1230)</f>
        <v/>
      </c>
      <c s="50" t="str">
        <f>IF('S.D.PASTE SHEET'!M1230="","",'S.D.PASTE SHEET'!M1230)</f>
        <v/>
      </c>
      <c s="50" t="str">
        <f>IF('S.D.PASTE SHEET'!N1230="","",'S.D.PASTE SHEET'!N1230)</f>
        <v/>
      </c>
      <c s="50" t="str">
        <f>IF('S.D.PASTE SHEET'!O1230="","",'S.D.PASTE SHEET'!O1230)</f>
        <v/>
      </c>
      <c s="50" t="str">
        <f>IF('S.D.PASTE SHEET'!P1230="","",'S.D.PASTE SHEET'!P1230)</f>
        <v/>
      </c>
      <c s="50" t="str">
        <f>IF('S.D.PASTE SHEET'!Q1230="","",'S.D.PASTE SHEET'!Q1230)</f>
        <v/>
      </c>
      <c s="50" t="str">
        <f>IF('S.D.PASTE SHEET'!R1230="","",'S.D.PASTE SHEET'!R1230)</f>
        <v/>
      </c>
      <c s="50" t="str">
        <f>IF('S.D.PASTE SHEET'!S1230="","",'S.D.PASTE SHEET'!S1230)</f>
        <v/>
      </c>
      <c s="50" t="str">
        <f>IF('S.D.PASTE SHEET'!T1230="","",'S.D.PASTE SHEET'!T1230)</f>
        <v/>
      </c>
      <c s="50" t="str">
        <f>IF('S.D.PASTE SHEET'!U1230="","",'S.D.PASTE SHEET'!U1230)</f>
        <v/>
      </c>
      <c s="50" t="str">
        <f>IF('S.D.PASTE SHEET'!V1230="","",'S.D.PASTE SHEET'!V1230)</f>
        <v/>
      </c>
      <c s="50" t="str">
        <f>IF('S.D.PASTE SHEET'!W1230="","",'S.D.PASTE SHEET'!W1230)</f>
        <v/>
      </c>
      <c s="50" t="str">
        <f>IF('S.D.PASTE SHEET'!X1230="","",'S.D.PASTE SHEET'!X1230)</f>
        <v/>
      </c>
      <c s="50" t="str">
        <f>IF('S.D.PASTE SHEET'!Y1230="","",'S.D.PASTE SHEET'!Y1230)</f>
        <v/>
      </c>
      <c s="50" t="str">
        <f>IF('S.D.PASTE SHEET'!Z1230="","",'S.D.PASTE SHEET'!Z1230)</f>
        <v/>
      </c>
      <c s="50" t="str">
        <f>IF('S.D.PASTE SHEET'!AA1230="","",'S.D.PASTE SHEET'!AA1230)</f>
        <v/>
      </c>
      <c s="50" t="str">
        <f>IF('S.D.PASTE SHEET'!AB1230="","",'S.D.PASTE SHEET'!AB1230)</f>
        <v/>
      </c>
      <c s="50" t="str">
        <f>IF('S.D.PASTE SHEET'!AC1230="","",'S.D.PASTE SHEET'!AC1230)</f>
        <v/>
      </c>
      <c s="50" t="str">
        <f>IF('S.D.PASTE SHEET'!AD1230="","",'S.D.PASTE SHEET'!AD1230)</f>
        <v/>
      </c>
      <c s="52"/>
      <c s="48" t="str">
        <f>IF(AK1230="","",IF(AK1230&gt;0,COUNT($AG$2:AG1230),""))</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IF(BC1230="","",IF(BC1230&gt;0,COUNT($AY$2:AY1230),""))</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31" spans="1:66" ht="15.75" customHeight="1">
      <c r="A1231" s="50" t="str">
        <f>IF('S.D.PASTE SHEET'!A1231="","",'S.D.PASTE SHEET'!A1231)</f>
        <v/>
      </c>
      <c s="50" t="str">
        <f>IF('S.D.PASTE SHEET'!B1231="","",'S.D.PASTE SHEET'!B1231)</f>
        <v/>
      </c>
      <c s="50" t="str">
        <f>IF('S.D.PASTE SHEET'!C1231="","",'S.D.PASTE SHEET'!C1231)</f>
        <v/>
      </c>
      <c s="51" t="str">
        <f>IF('S.D.PASTE SHEET'!D1231="","",'S.D.PASTE SHEET'!D1231)</f>
        <v/>
      </c>
      <c s="50" t="str">
        <f>IF('S.D.PASTE SHEET'!E1231="","",UPPER('S.D.PASTE SHEET'!E1231))</f>
        <v/>
      </c>
      <c s="50" t="str">
        <f>IF('S.D.PASTE SHEET'!F1231="","",'S.D.PASTE SHEET'!F1231)</f>
        <v/>
      </c>
      <c s="50" t="str">
        <f>IF('S.D.PASTE SHEET'!G1231="","",UPPER('S.D.PASTE SHEET'!G1231))</f>
        <v/>
      </c>
      <c s="50" t="str">
        <f>IF('S.D.PASTE SHEET'!H1231="","",UPPER('S.D.PASTE SHEET'!H1231))</f>
        <v/>
      </c>
      <c s="50" t="str">
        <f>IF('S.D.PASTE SHEET'!I1231="","",'S.D.PASTE SHEET'!I1231)</f>
        <v/>
      </c>
      <c s="51" t="str">
        <f>IF('S.D.PASTE SHEET'!J1231="","",'S.D.PASTE SHEET'!J1231)</f>
        <v/>
      </c>
      <c s="50" t="str">
        <f>IF('S.D.PASTE SHEET'!K1231="","",'S.D.PASTE SHEET'!K1231)</f>
        <v/>
      </c>
      <c s="50" t="str">
        <f>IF('S.D.PASTE SHEET'!L1231="","",'S.D.PASTE SHEET'!L1231)</f>
        <v/>
      </c>
      <c s="50" t="str">
        <f>IF('S.D.PASTE SHEET'!M1231="","",'S.D.PASTE SHEET'!M1231)</f>
        <v/>
      </c>
      <c s="50" t="str">
        <f>IF('S.D.PASTE SHEET'!N1231="","",'S.D.PASTE SHEET'!N1231)</f>
        <v/>
      </c>
      <c s="50" t="str">
        <f>IF('S.D.PASTE SHEET'!O1231="","",'S.D.PASTE SHEET'!O1231)</f>
        <v/>
      </c>
      <c s="50" t="str">
        <f>IF('S.D.PASTE SHEET'!P1231="","",'S.D.PASTE SHEET'!P1231)</f>
        <v/>
      </c>
      <c s="50" t="str">
        <f>IF('S.D.PASTE SHEET'!Q1231="","",'S.D.PASTE SHEET'!Q1231)</f>
        <v/>
      </c>
      <c s="50" t="str">
        <f>IF('S.D.PASTE SHEET'!R1231="","",'S.D.PASTE SHEET'!R1231)</f>
        <v/>
      </c>
      <c s="50" t="str">
        <f>IF('S.D.PASTE SHEET'!S1231="","",'S.D.PASTE SHEET'!S1231)</f>
        <v/>
      </c>
      <c s="50" t="str">
        <f>IF('S.D.PASTE SHEET'!T1231="","",'S.D.PASTE SHEET'!T1231)</f>
        <v/>
      </c>
      <c s="50" t="str">
        <f>IF('S.D.PASTE SHEET'!U1231="","",'S.D.PASTE SHEET'!U1231)</f>
        <v/>
      </c>
      <c s="50" t="str">
        <f>IF('S.D.PASTE SHEET'!V1231="","",'S.D.PASTE SHEET'!V1231)</f>
        <v/>
      </c>
      <c s="50" t="str">
        <f>IF('S.D.PASTE SHEET'!W1231="","",'S.D.PASTE SHEET'!W1231)</f>
        <v/>
      </c>
      <c s="50" t="str">
        <f>IF('S.D.PASTE SHEET'!X1231="","",'S.D.PASTE SHEET'!X1231)</f>
        <v/>
      </c>
      <c s="50" t="str">
        <f>IF('S.D.PASTE SHEET'!Y1231="","",'S.D.PASTE SHEET'!Y1231)</f>
        <v/>
      </c>
      <c s="50" t="str">
        <f>IF('S.D.PASTE SHEET'!Z1231="","",'S.D.PASTE SHEET'!Z1231)</f>
        <v/>
      </c>
      <c s="50" t="str">
        <f>IF('S.D.PASTE SHEET'!AA1231="","",'S.D.PASTE SHEET'!AA1231)</f>
        <v/>
      </c>
      <c s="50" t="str">
        <f>IF('S.D.PASTE SHEET'!AB1231="","",'S.D.PASTE SHEET'!AB1231)</f>
        <v/>
      </c>
      <c s="50" t="str">
        <f>IF('S.D.PASTE SHEET'!AC1231="","",'S.D.PASTE SHEET'!AC1231)</f>
        <v/>
      </c>
      <c s="50" t="str">
        <f>IF('S.D.PASTE SHEET'!AD1231="","",'S.D.PASTE SHEET'!AD1231)</f>
        <v/>
      </c>
      <c s="52"/>
      <c s="48" t="str">
        <f>IF(AK1231="","",IF(AK1231&gt;0,COUNT($AG$2:AG1231),""))</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IF(BC1231="","",IF(BC1231&gt;0,COUNT($AY$2:AY1231),""))</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32" spans="1:66" ht="15.75" customHeight="1">
      <c r="A1232" s="50" t="str">
        <f>IF('S.D.PASTE SHEET'!A1232="","",'S.D.PASTE SHEET'!A1232)</f>
        <v/>
      </c>
      <c s="50" t="str">
        <f>IF('S.D.PASTE SHEET'!B1232="","",'S.D.PASTE SHEET'!B1232)</f>
        <v/>
      </c>
      <c s="50" t="str">
        <f>IF('S.D.PASTE SHEET'!C1232="","",'S.D.PASTE SHEET'!C1232)</f>
        <v/>
      </c>
      <c s="51" t="str">
        <f>IF('S.D.PASTE SHEET'!D1232="","",'S.D.PASTE SHEET'!D1232)</f>
        <v/>
      </c>
      <c s="50" t="str">
        <f>IF('S.D.PASTE SHEET'!E1232="","",UPPER('S.D.PASTE SHEET'!E1232))</f>
        <v/>
      </c>
      <c s="50" t="str">
        <f>IF('S.D.PASTE SHEET'!F1232="","",'S.D.PASTE SHEET'!F1232)</f>
        <v/>
      </c>
      <c s="50" t="str">
        <f>IF('S.D.PASTE SHEET'!G1232="","",UPPER('S.D.PASTE SHEET'!G1232))</f>
        <v/>
      </c>
      <c s="50" t="str">
        <f>IF('S.D.PASTE SHEET'!H1232="","",UPPER('S.D.PASTE SHEET'!H1232))</f>
        <v/>
      </c>
      <c s="50" t="str">
        <f>IF('S.D.PASTE SHEET'!I1232="","",'S.D.PASTE SHEET'!I1232)</f>
        <v/>
      </c>
      <c s="51" t="str">
        <f>IF('S.D.PASTE SHEET'!J1232="","",'S.D.PASTE SHEET'!J1232)</f>
        <v/>
      </c>
      <c s="50" t="str">
        <f>IF('S.D.PASTE SHEET'!K1232="","",'S.D.PASTE SHEET'!K1232)</f>
        <v/>
      </c>
      <c s="50" t="str">
        <f>IF('S.D.PASTE SHEET'!L1232="","",'S.D.PASTE SHEET'!L1232)</f>
        <v/>
      </c>
      <c s="50" t="str">
        <f>IF('S.D.PASTE SHEET'!M1232="","",'S.D.PASTE SHEET'!M1232)</f>
        <v/>
      </c>
      <c s="50" t="str">
        <f>IF('S.D.PASTE SHEET'!N1232="","",'S.D.PASTE SHEET'!N1232)</f>
        <v/>
      </c>
      <c s="50" t="str">
        <f>IF('S.D.PASTE SHEET'!O1232="","",'S.D.PASTE SHEET'!O1232)</f>
        <v/>
      </c>
      <c s="50" t="str">
        <f>IF('S.D.PASTE SHEET'!P1232="","",'S.D.PASTE SHEET'!P1232)</f>
        <v/>
      </c>
      <c s="50" t="str">
        <f>IF('S.D.PASTE SHEET'!Q1232="","",'S.D.PASTE SHEET'!Q1232)</f>
        <v/>
      </c>
      <c s="50" t="str">
        <f>IF('S.D.PASTE SHEET'!R1232="","",'S.D.PASTE SHEET'!R1232)</f>
        <v/>
      </c>
      <c s="50" t="str">
        <f>IF('S.D.PASTE SHEET'!S1232="","",'S.D.PASTE SHEET'!S1232)</f>
        <v/>
      </c>
      <c s="50" t="str">
        <f>IF('S.D.PASTE SHEET'!T1232="","",'S.D.PASTE SHEET'!T1232)</f>
        <v/>
      </c>
      <c s="50" t="str">
        <f>IF('S.D.PASTE SHEET'!U1232="","",'S.D.PASTE SHEET'!U1232)</f>
        <v/>
      </c>
      <c s="50" t="str">
        <f>IF('S.D.PASTE SHEET'!V1232="","",'S.D.PASTE SHEET'!V1232)</f>
        <v/>
      </c>
      <c s="50" t="str">
        <f>IF('S.D.PASTE SHEET'!W1232="","",'S.D.PASTE SHEET'!W1232)</f>
        <v/>
      </c>
      <c s="50" t="str">
        <f>IF('S.D.PASTE SHEET'!X1232="","",'S.D.PASTE SHEET'!X1232)</f>
        <v/>
      </c>
      <c s="50" t="str">
        <f>IF('S.D.PASTE SHEET'!Y1232="","",'S.D.PASTE SHEET'!Y1232)</f>
        <v/>
      </c>
      <c s="50" t="str">
        <f>IF('S.D.PASTE SHEET'!Z1232="","",'S.D.PASTE SHEET'!Z1232)</f>
        <v/>
      </c>
      <c s="50" t="str">
        <f>IF('S.D.PASTE SHEET'!AA1232="","",'S.D.PASTE SHEET'!AA1232)</f>
        <v/>
      </c>
      <c s="50" t="str">
        <f>IF('S.D.PASTE SHEET'!AB1232="","",'S.D.PASTE SHEET'!AB1232)</f>
        <v/>
      </c>
      <c s="50" t="str">
        <f>IF('S.D.PASTE SHEET'!AC1232="","",'S.D.PASTE SHEET'!AC1232)</f>
        <v/>
      </c>
      <c s="50" t="str">
        <f>IF('S.D.PASTE SHEET'!AD1232="","",'S.D.PASTE SHEET'!AD1232)</f>
        <v/>
      </c>
      <c s="52"/>
      <c s="48" t="str">
        <f>IF(AK1232="","",IF(AK1232&gt;0,COUNT($AG$2:AG1232),""))</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IF(BC1232="","",IF(BC1232&gt;0,COUNT($AY$2:AY1232),""))</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33" spans="1:66" ht="15.75" customHeight="1">
      <c r="A1233" s="50" t="str">
        <f>IF('S.D.PASTE SHEET'!A1233="","",'S.D.PASTE SHEET'!A1233)</f>
        <v/>
      </c>
      <c s="50" t="str">
        <f>IF('S.D.PASTE SHEET'!B1233="","",'S.D.PASTE SHEET'!B1233)</f>
        <v/>
      </c>
      <c s="50" t="str">
        <f>IF('S.D.PASTE SHEET'!C1233="","",'S.D.PASTE SHEET'!C1233)</f>
        <v/>
      </c>
      <c s="51" t="str">
        <f>IF('S.D.PASTE SHEET'!D1233="","",'S.D.PASTE SHEET'!D1233)</f>
        <v/>
      </c>
      <c s="50" t="str">
        <f>IF('S.D.PASTE SHEET'!E1233="","",UPPER('S.D.PASTE SHEET'!E1233))</f>
        <v/>
      </c>
      <c s="50" t="str">
        <f>IF('S.D.PASTE SHEET'!F1233="","",'S.D.PASTE SHEET'!F1233)</f>
        <v/>
      </c>
      <c s="50" t="str">
        <f>IF('S.D.PASTE SHEET'!G1233="","",UPPER('S.D.PASTE SHEET'!G1233))</f>
        <v/>
      </c>
      <c s="50" t="str">
        <f>IF('S.D.PASTE SHEET'!H1233="","",UPPER('S.D.PASTE SHEET'!H1233))</f>
        <v/>
      </c>
      <c s="50" t="str">
        <f>IF('S.D.PASTE SHEET'!I1233="","",'S.D.PASTE SHEET'!I1233)</f>
        <v/>
      </c>
      <c s="51" t="str">
        <f>IF('S.D.PASTE SHEET'!J1233="","",'S.D.PASTE SHEET'!J1233)</f>
        <v/>
      </c>
      <c s="50" t="str">
        <f>IF('S.D.PASTE SHEET'!K1233="","",'S.D.PASTE SHEET'!K1233)</f>
        <v/>
      </c>
      <c s="50" t="str">
        <f>IF('S.D.PASTE SHEET'!L1233="","",'S.D.PASTE SHEET'!L1233)</f>
        <v/>
      </c>
      <c s="50" t="str">
        <f>IF('S.D.PASTE SHEET'!M1233="","",'S.D.PASTE SHEET'!M1233)</f>
        <v/>
      </c>
      <c s="50" t="str">
        <f>IF('S.D.PASTE SHEET'!N1233="","",'S.D.PASTE SHEET'!N1233)</f>
        <v/>
      </c>
      <c s="50" t="str">
        <f>IF('S.D.PASTE SHEET'!O1233="","",'S.D.PASTE SHEET'!O1233)</f>
        <v/>
      </c>
      <c s="50" t="str">
        <f>IF('S.D.PASTE SHEET'!P1233="","",'S.D.PASTE SHEET'!P1233)</f>
        <v/>
      </c>
      <c s="50" t="str">
        <f>IF('S.D.PASTE SHEET'!Q1233="","",'S.D.PASTE SHEET'!Q1233)</f>
        <v/>
      </c>
      <c s="50" t="str">
        <f>IF('S.D.PASTE SHEET'!R1233="","",'S.D.PASTE SHEET'!R1233)</f>
        <v/>
      </c>
      <c s="50" t="str">
        <f>IF('S.D.PASTE SHEET'!S1233="","",'S.D.PASTE SHEET'!S1233)</f>
        <v/>
      </c>
      <c s="50" t="str">
        <f>IF('S.D.PASTE SHEET'!T1233="","",'S.D.PASTE SHEET'!T1233)</f>
        <v/>
      </c>
      <c s="50" t="str">
        <f>IF('S.D.PASTE SHEET'!U1233="","",'S.D.PASTE SHEET'!U1233)</f>
        <v/>
      </c>
      <c s="50" t="str">
        <f>IF('S.D.PASTE SHEET'!V1233="","",'S.D.PASTE SHEET'!V1233)</f>
        <v/>
      </c>
      <c s="50" t="str">
        <f>IF('S.D.PASTE SHEET'!W1233="","",'S.D.PASTE SHEET'!W1233)</f>
        <v/>
      </c>
      <c s="50" t="str">
        <f>IF('S.D.PASTE SHEET'!X1233="","",'S.D.PASTE SHEET'!X1233)</f>
        <v/>
      </c>
      <c s="50" t="str">
        <f>IF('S.D.PASTE SHEET'!Y1233="","",'S.D.PASTE SHEET'!Y1233)</f>
        <v/>
      </c>
      <c s="50" t="str">
        <f>IF('S.D.PASTE SHEET'!Z1233="","",'S.D.PASTE SHEET'!Z1233)</f>
        <v/>
      </c>
      <c s="50" t="str">
        <f>IF('S.D.PASTE SHEET'!AA1233="","",'S.D.PASTE SHEET'!AA1233)</f>
        <v/>
      </c>
      <c s="50" t="str">
        <f>IF('S.D.PASTE SHEET'!AB1233="","",'S.D.PASTE SHEET'!AB1233)</f>
        <v/>
      </c>
      <c s="50" t="str">
        <f>IF('S.D.PASTE SHEET'!AC1233="","",'S.D.PASTE SHEET'!AC1233)</f>
        <v/>
      </c>
      <c s="50" t="str">
        <f>IF('S.D.PASTE SHEET'!AD1233="","",'S.D.PASTE SHEET'!AD1233)</f>
        <v/>
      </c>
      <c s="52"/>
      <c s="48" t="str">
        <f>IF(AK1233="","",IF(AK1233&gt;0,COUNT($AG$2:AG1233),""))</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IF(BC1233="","",IF(BC1233&gt;0,COUNT($AY$2:AY1233),""))</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34" spans="1:66" ht="15.75" customHeight="1">
      <c r="A1234" s="50" t="str">
        <f>IF('S.D.PASTE SHEET'!A1234="","",'S.D.PASTE SHEET'!A1234)</f>
        <v/>
      </c>
      <c s="50" t="str">
        <f>IF('S.D.PASTE SHEET'!B1234="","",'S.D.PASTE SHEET'!B1234)</f>
        <v/>
      </c>
      <c s="50" t="str">
        <f>IF('S.D.PASTE SHEET'!C1234="","",'S.D.PASTE SHEET'!C1234)</f>
        <v/>
      </c>
      <c s="51" t="str">
        <f>IF('S.D.PASTE SHEET'!D1234="","",'S.D.PASTE SHEET'!D1234)</f>
        <v/>
      </c>
      <c s="50" t="str">
        <f>IF('S.D.PASTE SHEET'!E1234="","",UPPER('S.D.PASTE SHEET'!E1234))</f>
        <v/>
      </c>
      <c s="50" t="str">
        <f>IF('S.D.PASTE SHEET'!F1234="","",'S.D.PASTE SHEET'!F1234)</f>
        <v/>
      </c>
      <c s="50" t="str">
        <f>IF('S.D.PASTE SHEET'!G1234="","",UPPER('S.D.PASTE SHEET'!G1234))</f>
        <v/>
      </c>
      <c s="50" t="str">
        <f>IF('S.D.PASTE SHEET'!H1234="","",UPPER('S.D.PASTE SHEET'!H1234))</f>
        <v/>
      </c>
      <c s="50" t="str">
        <f>IF('S.D.PASTE SHEET'!I1234="","",'S.D.PASTE SHEET'!I1234)</f>
        <v/>
      </c>
      <c s="51" t="str">
        <f>IF('S.D.PASTE SHEET'!J1234="","",'S.D.PASTE SHEET'!J1234)</f>
        <v/>
      </c>
      <c s="50" t="str">
        <f>IF('S.D.PASTE SHEET'!K1234="","",'S.D.PASTE SHEET'!K1234)</f>
        <v/>
      </c>
      <c s="50" t="str">
        <f>IF('S.D.PASTE SHEET'!L1234="","",'S.D.PASTE SHEET'!L1234)</f>
        <v/>
      </c>
      <c s="50" t="str">
        <f>IF('S.D.PASTE SHEET'!M1234="","",'S.D.PASTE SHEET'!M1234)</f>
        <v/>
      </c>
      <c s="50" t="str">
        <f>IF('S.D.PASTE SHEET'!N1234="","",'S.D.PASTE SHEET'!N1234)</f>
        <v/>
      </c>
      <c s="50" t="str">
        <f>IF('S.D.PASTE SHEET'!O1234="","",'S.D.PASTE SHEET'!O1234)</f>
        <v/>
      </c>
      <c s="50" t="str">
        <f>IF('S.D.PASTE SHEET'!P1234="","",'S.D.PASTE SHEET'!P1234)</f>
        <v/>
      </c>
      <c s="50" t="str">
        <f>IF('S.D.PASTE SHEET'!Q1234="","",'S.D.PASTE SHEET'!Q1234)</f>
        <v/>
      </c>
      <c s="50" t="str">
        <f>IF('S.D.PASTE SHEET'!R1234="","",'S.D.PASTE SHEET'!R1234)</f>
        <v/>
      </c>
      <c s="50" t="str">
        <f>IF('S.D.PASTE SHEET'!S1234="","",'S.D.PASTE SHEET'!S1234)</f>
        <v/>
      </c>
      <c s="50" t="str">
        <f>IF('S.D.PASTE SHEET'!T1234="","",'S.D.PASTE SHEET'!T1234)</f>
        <v/>
      </c>
      <c s="50" t="str">
        <f>IF('S.D.PASTE SHEET'!U1234="","",'S.D.PASTE SHEET'!U1234)</f>
        <v/>
      </c>
      <c s="50" t="str">
        <f>IF('S.D.PASTE SHEET'!V1234="","",'S.D.PASTE SHEET'!V1234)</f>
        <v/>
      </c>
      <c s="50" t="str">
        <f>IF('S.D.PASTE SHEET'!W1234="","",'S.D.PASTE SHEET'!W1234)</f>
        <v/>
      </c>
      <c s="50" t="str">
        <f>IF('S.D.PASTE SHEET'!X1234="","",'S.D.PASTE SHEET'!X1234)</f>
        <v/>
      </c>
      <c s="50" t="str">
        <f>IF('S.D.PASTE SHEET'!Y1234="","",'S.D.PASTE SHEET'!Y1234)</f>
        <v/>
      </c>
      <c s="50" t="str">
        <f>IF('S.D.PASTE SHEET'!Z1234="","",'S.D.PASTE SHEET'!Z1234)</f>
        <v/>
      </c>
      <c s="50" t="str">
        <f>IF('S.D.PASTE SHEET'!AA1234="","",'S.D.PASTE SHEET'!AA1234)</f>
        <v/>
      </c>
      <c s="50" t="str">
        <f>IF('S.D.PASTE SHEET'!AB1234="","",'S.D.PASTE SHEET'!AB1234)</f>
        <v/>
      </c>
      <c s="50" t="str">
        <f>IF('S.D.PASTE SHEET'!AC1234="","",'S.D.PASTE SHEET'!AC1234)</f>
        <v/>
      </c>
      <c s="50" t="str">
        <f>IF('S.D.PASTE SHEET'!AD1234="","",'S.D.PASTE SHEET'!AD1234)</f>
        <v/>
      </c>
      <c s="52"/>
      <c s="48" t="str">
        <f>IF(AK1234="","",IF(AK1234&gt;0,COUNT($AG$2:AG1234),""))</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IF(BC1234="","",IF(BC1234&gt;0,COUNT($AY$2:AY1234),""))</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35" spans="1:66" ht="15.75" customHeight="1">
      <c r="A1235" s="50" t="str">
        <f>IF('S.D.PASTE SHEET'!A1235="","",'S.D.PASTE SHEET'!A1235)</f>
        <v/>
      </c>
      <c s="50" t="str">
        <f>IF('S.D.PASTE SHEET'!B1235="","",'S.D.PASTE SHEET'!B1235)</f>
        <v/>
      </c>
      <c s="50" t="str">
        <f>IF('S.D.PASTE SHEET'!C1235="","",'S.D.PASTE SHEET'!C1235)</f>
        <v/>
      </c>
      <c s="51" t="str">
        <f>IF('S.D.PASTE SHEET'!D1235="","",'S.D.PASTE SHEET'!D1235)</f>
        <v/>
      </c>
      <c s="50" t="str">
        <f>IF('S.D.PASTE SHEET'!E1235="","",UPPER('S.D.PASTE SHEET'!E1235))</f>
        <v/>
      </c>
      <c s="50" t="str">
        <f>IF('S.D.PASTE SHEET'!F1235="","",'S.D.PASTE SHEET'!F1235)</f>
        <v/>
      </c>
      <c s="50" t="str">
        <f>IF('S.D.PASTE SHEET'!G1235="","",UPPER('S.D.PASTE SHEET'!G1235))</f>
        <v/>
      </c>
      <c s="50" t="str">
        <f>IF('S.D.PASTE SHEET'!H1235="","",UPPER('S.D.PASTE SHEET'!H1235))</f>
        <v/>
      </c>
      <c s="50" t="str">
        <f>IF('S.D.PASTE SHEET'!I1235="","",'S.D.PASTE SHEET'!I1235)</f>
        <v/>
      </c>
      <c s="51" t="str">
        <f>IF('S.D.PASTE SHEET'!J1235="","",'S.D.PASTE SHEET'!J1235)</f>
        <v/>
      </c>
      <c s="50" t="str">
        <f>IF('S.D.PASTE SHEET'!K1235="","",'S.D.PASTE SHEET'!K1235)</f>
        <v/>
      </c>
      <c s="50" t="str">
        <f>IF('S.D.PASTE SHEET'!L1235="","",'S.D.PASTE SHEET'!L1235)</f>
        <v/>
      </c>
      <c s="50" t="str">
        <f>IF('S.D.PASTE SHEET'!M1235="","",'S.D.PASTE SHEET'!M1235)</f>
        <v/>
      </c>
      <c s="50" t="str">
        <f>IF('S.D.PASTE SHEET'!N1235="","",'S.D.PASTE SHEET'!N1235)</f>
        <v/>
      </c>
      <c s="50" t="str">
        <f>IF('S.D.PASTE SHEET'!O1235="","",'S.D.PASTE SHEET'!O1235)</f>
        <v/>
      </c>
      <c s="50" t="str">
        <f>IF('S.D.PASTE SHEET'!P1235="","",'S.D.PASTE SHEET'!P1235)</f>
        <v/>
      </c>
      <c s="50" t="str">
        <f>IF('S.D.PASTE SHEET'!Q1235="","",'S.D.PASTE SHEET'!Q1235)</f>
        <v/>
      </c>
      <c s="50" t="str">
        <f>IF('S.D.PASTE SHEET'!R1235="","",'S.D.PASTE SHEET'!R1235)</f>
        <v/>
      </c>
      <c s="50" t="str">
        <f>IF('S.D.PASTE SHEET'!S1235="","",'S.D.PASTE SHEET'!S1235)</f>
        <v/>
      </c>
      <c s="50" t="str">
        <f>IF('S.D.PASTE SHEET'!T1235="","",'S.D.PASTE SHEET'!T1235)</f>
        <v/>
      </c>
      <c s="50" t="str">
        <f>IF('S.D.PASTE SHEET'!U1235="","",'S.D.PASTE SHEET'!U1235)</f>
        <v/>
      </c>
      <c s="50" t="str">
        <f>IF('S.D.PASTE SHEET'!V1235="","",'S.D.PASTE SHEET'!V1235)</f>
        <v/>
      </c>
      <c s="50" t="str">
        <f>IF('S.D.PASTE SHEET'!W1235="","",'S.D.PASTE SHEET'!W1235)</f>
        <v/>
      </c>
      <c s="50" t="str">
        <f>IF('S.D.PASTE SHEET'!X1235="","",'S.D.PASTE SHEET'!X1235)</f>
        <v/>
      </c>
      <c s="50" t="str">
        <f>IF('S.D.PASTE SHEET'!Y1235="","",'S.D.PASTE SHEET'!Y1235)</f>
        <v/>
      </c>
      <c s="50" t="str">
        <f>IF('S.D.PASTE SHEET'!Z1235="","",'S.D.PASTE SHEET'!Z1235)</f>
        <v/>
      </c>
      <c s="50" t="str">
        <f>IF('S.D.PASTE SHEET'!AA1235="","",'S.D.PASTE SHEET'!AA1235)</f>
        <v/>
      </c>
      <c s="50" t="str">
        <f>IF('S.D.PASTE SHEET'!AB1235="","",'S.D.PASTE SHEET'!AB1235)</f>
        <v/>
      </c>
      <c s="50" t="str">
        <f>IF('S.D.PASTE SHEET'!AC1235="","",'S.D.PASTE SHEET'!AC1235)</f>
        <v/>
      </c>
      <c s="50" t="str">
        <f>IF('S.D.PASTE SHEET'!AD1235="","",'S.D.PASTE SHEET'!AD1235)</f>
        <v/>
      </c>
      <c s="52"/>
      <c s="48" t="str">
        <f>IF(AK1235="","",IF(AK1235&gt;0,COUNT($AG$2:AG1235),""))</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IF(BC1235="","",IF(BC1235&gt;0,COUNT($AY$2:AY1235),""))</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36" spans="1:66" ht="15.75" customHeight="1">
      <c r="A1236" s="50" t="str">
        <f>IF('S.D.PASTE SHEET'!A1236="","",'S.D.PASTE SHEET'!A1236)</f>
        <v/>
      </c>
      <c s="50" t="str">
        <f>IF('S.D.PASTE SHEET'!B1236="","",'S.D.PASTE SHEET'!B1236)</f>
        <v/>
      </c>
      <c s="50" t="str">
        <f>IF('S.D.PASTE SHEET'!C1236="","",'S.D.PASTE SHEET'!C1236)</f>
        <v/>
      </c>
      <c s="51" t="str">
        <f>IF('S.D.PASTE SHEET'!D1236="","",'S.D.PASTE SHEET'!D1236)</f>
        <v/>
      </c>
      <c s="50" t="str">
        <f>IF('S.D.PASTE SHEET'!E1236="","",UPPER('S.D.PASTE SHEET'!E1236))</f>
        <v/>
      </c>
      <c s="50" t="str">
        <f>IF('S.D.PASTE SHEET'!F1236="","",'S.D.PASTE SHEET'!F1236)</f>
        <v/>
      </c>
      <c s="50" t="str">
        <f>IF('S.D.PASTE SHEET'!G1236="","",UPPER('S.D.PASTE SHEET'!G1236))</f>
        <v/>
      </c>
      <c s="50" t="str">
        <f>IF('S.D.PASTE SHEET'!H1236="","",UPPER('S.D.PASTE SHEET'!H1236))</f>
        <v/>
      </c>
      <c s="50" t="str">
        <f>IF('S.D.PASTE SHEET'!I1236="","",'S.D.PASTE SHEET'!I1236)</f>
        <v/>
      </c>
      <c s="51" t="str">
        <f>IF('S.D.PASTE SHEET'!J1236="","",'S.D.PASTE SHEET'!J1236)</f>
        <v/>
      </c>
      <c s="50" t="str">
        <f>IF('S.D.PASTE SHEET'!K1236="","",'S.D.PASTE SHEET'!K1236)</f>
        <v/>
      </c>
      <c s="50" t="str">
        <f>IF('S.D.PASTE SHEET'!L1236="","",'S.D.PASTE SHEET'!L1236)</f>
        <v/>
      </c>
      <c s="50" t="str">
        <f>IF('S.D.PASTE SHEET'!M1236="","",'S.D.PASTE SHEET'!M1236)</f>
        <v/>
      </c>
      <c s="50" t="str">
        <f>IF('S.D.PASTE SHEET'!N1236="","",'S.D.PASTE SHEET'!N1236)</f>
        <v/>
      </c>
      <c s="50" t="str">
        <f>IF('S.D.PASTE SHEET'!O1236="","",'S.D.PASTE SHEET'!O1236)</f>
        <v/>
      </c>
      <c s="50" t="str">
        <f>IF('S.D.PASTE SHEET'!P1236="","",'S.D.PASTE SHEET'!P1236)</f>
        <v/>
      </c>
      <c s="50" t="str">
        <f>IF('S.D.PASTE SHEET'!Q1236="","",'S.D.PASTE SHEET'!Q1236)</f>
        <v/>
      </c>
      <c s="50" t="str">
        <f>IF('S.D.PASTE SHEET'!R1236="","",'S.D.PASTE SHEET'!R1236)</f>
        <v/>
      </c>
      <c s="50" t="str">
        <f>IF('S.D.PASTE SHEET'!S1236="","",'S.D.PASTE SHEET'!S1236)</f>
        <v/>
      </c>
      <c s="50" t="str">
        <f>IF('S.D.PASTE SHEET'!T1236="","",'S.D.PASTE SHEET'!T1236)</f>
        <v/>
      </c>
      <c s="50" t="str">
        <f>IF('S.D.PASTE SHEET'!U1236="","",'S.D.PASTE SHEET'!U1236)</f>
        <v/>
      </c>
      <c s="50" t="str">
        <f>IF('S.D.PASTE SHEET'!V1236="","",'S.D.PASTE SHEET'!V1236)</f>
        <v/>
      </c>
      <c s="50" t="str">
        <f>IF('S.D.PASTE SHEET'!W1236="","",'S.D.PASTE SHEET'!W1236)</f>
        <v/>
      </c>
      <c s="50" t="str">
        <f>IF('S.D.PASTE SHEET'!X1236="","",'S.D.PASTE SHEET'!X1236)</f>
        <v/>
      </c>
      <c s="50" t="str">
        <f>IF('S.D.PASTE SHEET'!Y1236="","",'S.D.PASTE SHEET'!Y1236)</f>
        <v/>
      </c>
      <c s="50" t="str">
        <f>IF('S.D.PASTE SHEET'!Z1236="","",'S.D.PASTE SHEET'!Z1236)</f>
        <v/>
      </c>
      <c s="50" t="str">
        <f>IF('S.D.PASTE SHEET'!AA1236="","",'S.D.PASTE SHEET'!AA1236)</f>
        <v/>
      </c>
      <c s="50" t="str">
        <f>IF('S.D.PASTE SHEET'!AB1236="","",'S.D.PASTE SHEET'!AB1236)</f>
        <v/>
      </c>
      <c s="50" t="str">
        <f>IF('S.D.PASTE SHEET'!AC1236="","",'S.D.PASTE SHEET'!AC1236)</f>
        <v/>
      </c>
      <c s="50" t="str">
        <f>IF('S.D.PASTE SHEET'!AD1236="","",'S.D.PASTE SHEET'!AD1236)</f>
        <v/>
      </c>
      <c s="52"/>
      <c s="48" t="str">
        <f>IF(AK1236="","",IF(AK1236&gt;0,COUNT($AG$2:AG1236),""))</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IF(BC1236="","",IF(BC1236&gt;0,COUNT($AY$2:AY1236),""))</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37" spans="1:66" ht="15.75" customHeight="1">
      <c r="A1237" s="50" t="str">
        <f>IF('S.D.PASTE SHEET'!A1237="","",'S.D.PASTE SHEET'!A1237)</f>
        <v/>
      </c>
      <c s="50" t="str">
        <f>IF('S.D.PASTE SHEET'!B1237="","",'S.D.PASTE SHEET'!B1237)</f>
        <v/>
      </c>
      <c s="50" t="str">
        <f>IF('S.D.PASTE SHEET'!C1237="","",'S.D.PASTE SHEET'!C1237)</f>
        <v/>
      </c>
      <c s="51" t="str">
        <f>IF('S.D.PASTE SHEET'!D1237="","",'S.D.PASTE SHEET'!D1237)</f>
        <v/>
      </c>
      <c s="50" t="str">
        <f>IF('S.D.PASTE SHEET'!E1237="","",UPPER('S.D.PASTE SHEET'!E1237))</f>
        <v/>
      </c>
      <c s="50" t="str">
        <f>IF('S.D.PASTE SHEET'!F1237="","",'S.D.PASTE SHEET'!F1237)</f>
        <v/>
      </c>
      <c s="50" t="str">
        <f>IF('S.D.PASTE SHEET'!G1237="","",UPPER('S.D.PASTE SHEET'!G1237))</f>
        <v/>
      </c>
      <c s="50" t="str">
        <f>IF('S.D.PASTE SHEET'!H1237="","",UPPER('S.D.PASTE SHEET'!H1237))</f>
        <v/>
      </c>
      <c s="50" t="str">
        <f>IF('S.D.PASTE SHEET'!I1237="","",'S.D.PASTE SHEET'!I1237)</f>
        <v/>
      </c>
      <c s="51" t="str">
        <f>IF('S.D.PASTE SHEET'!J1237="","",'S.D.PASTE SHEET'!J1237)</f>
        <v/>
      </c>
      <c s="50" t="str">
        <f>IF('S.D.PASTE SHEET'!K1237="","",'S.D.PASTE SHEET'!K1237)</f>
        <v/>
      </c>
      <c s="50" t="str">
        <f>IF('S.D.PASTE SHEET'!L1237="","",'S.D.PASTE SHEET'!L1237)</f>
        <v/>
      </c>
      <c s="50" t="str">
        <f>IF('S.D.PASTE SHEET'!M1237="","",'S.D.PASTE SHEET'!M1237)</f>
        <v/>
      </c>
      <c s="50" t="str">
        <f>IF('S.D.PASTE SHEET'!N1237="","",'S.D.PASTE SHEET'!N1237)</f>
        <v/>
      </c>
      <c s="50" t="str">
        <f>IF('S.D.PASTE SHEET'!O1237="","",'S.D.PASTE SHEET'!O1237)</f>
        <v/>
      </c>
      <c s="50" t="str">
        <f>IF('S.D.PASTE SHEET'!P1237="","",'S.D.PASTE SHEET'!P1237)</f>
        <v/>
      </c>
      <c s="50" t="str">
        <f>IF('S.D.PASTE SHEET'!Q1237="","",'S.D.PASTE SHEET'!Q1237)</f>
        <v/>
      </c>
      <c s="50" t="str">
        <f>IF('S.D.PASTE SHEET'!R1237="","",'S.D.PASTE SHEET'!R1237)</f>
        <v/>
      </c>
      <c s="50" t="str">
        <f>IF('S.D.PASTE SHEET'!S1237="","",'S.D.PASTE SHEET'!S1237)</f>
        <v/>
      </c>
      <c s="50" t="str">
        <f>IF('S.D.PASTE SHEET'!T1237="","",'S.D.PASTE SHEET'!T1237)</f>
        <v/>
      </c>
      <c s="50" t="str">
        <f>IF('S.D.PASTE SHEET'!U1237="","",'S.D.PASTE SHEET'!U1237)</f>
        <v/>
      </c>
      <c s="50" t="str">
        <f>IF('S.D.PASTE SHEET'!V1237="","",'S.D.PASTE SHEET'!V1237)</f>
        <v/>
      </c>
      <c s="50" t="str">
        <f>IF('S.D.PASTE SHEET'!W1237="","",'S.D.PASTE SHEET'!W1237)</f>
        <v/>
      </c>
      <c s="50" t="str">
        <f>IF('S.D.PASTE SHEET'!X1237="","",'S.D.PASTE SHEET'!X1237)</f>
        <v/>
      </c>
      <c s="50" t="str">
        <f>IF('S.D.PASTE SHEET'!Y1237="","",'S.D.PASTE SHEET'!Y1237)</f>
        <v/>
      </c>
      <c s="50" t="str">
        <f>IF('S.D.PASTE SHEET'!Z1237="","",'S.D.PASTE SHEET'!Z1237)</f>
        <v/>
      </c>
      <c s="50" t="str">
        <f>IF('S.D.PASTE SHEET'!AA1237="","",'S.D.PASTE SHEET'!AA1237)</f>
        <v/>
      </c>
      <c s="50" t="str">
        <f>IF('S.D.PASTE SHEET'!AB1237="","",'S.D.PASTE SHEET'!AB1237)</f>
        <v/>
      </c>
      <c s="50" t="str">
        <f>IF('S.D.PASTE SHEET'!AC1237="","",'S.D.PASTE SHEET'!AC1237)</f>
        <v/>
      </c>
      <c s="50" t="str">
        <f>IF('S.D.PASTE SHEET'!AD1237="","",'S.D.PASTE SHEET'!AD1237)</f>
        <v/>
      </c>
      <c s="52"/>
      <c s="48" t="str">
        <f>IF(AK1237="","",IF(AK1237&gt;0,COUNT($AG$2:AG1237),""))</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IF(BC1237="","",IF(BC1237&gt;0,COUNT($AY$2:AY1237),""))</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38" spans="1:66" ht="15.75" customHeight="1">
      <c r="A1238" s="50" t="str">
        <f>IF('S.D.PASTE SHEET'!A1238="","",'S.D.PASTE SHEET'!A1238)</f>
        <v/>
      </c>
      <c s="50" t="str">
        <f>IF('S.D.PASTE SHEET'!B1238="","",'S.D.PASTE SHEET'!B1238)</f>
        <v/>
      </c>
      <c s="50" t="str">
        <f>IF('S.D.PASTE SHEET'!C1238="","",'S.D.PASTE SHEET'!C1238)</f>
        <v/>
      </c>
      <c s="51" t="str">
        <f>IF('S.D.PASTE SHEET'!D1238="","",'S.D.PASTE SHEET'!D1238)</f>
        <v/>
      </c>
      <c s="50" t="str">
        <f>IF('S.D.PASTE SHEET'!E1238="","",UPPER('S.D.PASTE SHEET'!E1238))</f>
        <v/>
      </c>
      <c s="50" t="str">
        <f>IF('S.D.PASTE SHEET'!F1238="","",'S.D.PASTE SHEET'!F1238)</f>
        <v/>
      </c>
      <c s="50" t="str">
        <f>IF('S.D.PASTE SHEET'!G1238="","",UPPER('S.D.PASTE SHEET'!G1238))</f>
        <v/>
      </c>
      <c s="50" t="str">
        <f>IF('S.D.PASTE SHEET'!H1238="","",UPPER('S.D.PASTE SHEET'!H1238))</f>
        <v/>
      </c>
      <c s="50" t="str">
        <f>IF('S.D.PASTE SHEET'!I1238="","",'S.D.PASTE SHEET'!I1238)</f>
        <v/>
      </c>
      <c s="51" t="str">
        <f>IF('S.D.PASTE SHEET'!J1238="","",'S.D.PASTE SHEET'!J1238)</f>
        <v/>
      </c>
      <c s="50" t="str">
        <f>IF('S.D.PASTE SHEET'!K1238="","",'S.D.PASTE SHEET'!K1238)</f>
        <v/>
      </c>
      <c s="50" t="str">
        <f>IF('S.D.PASTE SHEET'!L1238="","",'S.D.PASTE SHEET'!L1238)</f>
        <v/>
      </c>
      <c s="50" t="str">
        <f>IF('S.D.PASTE SHEET'!M1238="","",'S.D.PASTE SHEET'!M1238)</f>
        <v/>
      </c>
      <c s="50" t="str">
        <f>IF('S.D.PASTE SHEET'!N1238="","",'S.D.PASTE SHEET'!N1238)</f>
        <v/>
      </c>
      <c s="50" t="str">
        <f>IF('S.D.PASTE SHEET'!O1238="","",'S.D.PASTE SHEET'!O1238)</f>
        <v/>
      </c>
      <c s="50" t="str">
        <f>IF('S.D.PASTE SHEET'!P1238="","",'S.D.PASTE SHEET'!P1238)</f>
        <v/>
      </c>
      <c s="50" t="str">
        <f>IF('S.D.PASTE SHEET'!Q1238="","",'S.D.PASTE SHEET'!Q1238)</f>
        <v/>
      </c>
      <c s="50" t="str">
        <f>IF('S.D.PASTE SHEET'!R1238="","",'S.D.PASTE SHEET'!R1238)</f>
        <v/>
      </c>
      <c s="50" t="str">
        <f>IF('S.D.PASTE SHEET'!S1238="","",'S.D.PASTE SHEET'!S1238)</f>
        <v/>
      </c>
      <c s="50" t="str">
        <f>IF('S.D.PASTE SHEET'!T1238="","",'S.D.PASTE SHEET'!T1238)</f>
        <v/>
      </c>
      <c s="50" t="str">
        <f>IF('S.D.PASTE SHEET'!U1238="","",'S.D.PASTE SHEET'!U1238)</f>
        <v/>
      </c>
      <c s="50" t="str">
        <f>IF('S.D.PASTE SHEET'!V1238="","",'S.D.PASTE SHEET'!V1238)</f>
        <v/>
      </c>
      <c s="50" t="str">
        <f>IF('S.D.PASTE SHEET'!W1238="","",'S.D.PASTE SHEET'!W1238)</f>
        <v/>
      </c>
      <c s="50" t="str">
        <f>IF('S.D.PASTE SHEET'!X1238="","",'S.D.PASTE SHEET'!X1238)</f>
        <v/>
      </c>
      <c s="50" t="str">
        <f>IF('S.D.PASTE SHEET'!Y1238="","",'S.D.PASTE SHEET'!Y1238)</f>
        <v/>
      </c>
      <c s="50" t="str">
        <f>IF('S.D.PASTE SHEET'!Z1238="","",'S.D.PASTE SHEET'!Z1238)</f>
        <v/>
      </c>
      <c s="50" t="str">
        <f>IF('S.D.PASTE SHEET'!AA1238="","",'S.D.PASTE SHEET'!AA1238)</f>
        <v/>
      </c>
      <c s="50" t="str">
        <f>IF('S.D.PASTE SHEET'!AB1238="","",'S.D.PASTE SHEET'!AB1238)</f>
        <v/>
      </c>
      <c s="50" t="str">
        <f>IF('S.D.PASTE SHEET'!AC1238="","",'S.D.PASTE SHEET'!AC1238)</f>
        <v/>
      </c>
      <c s="50" t="str">
        <f>IF('S.D.PASTE SHEET'!AD1238="","",'S.D.PASTE SHEET'!AD1238)</f>
        <v/>
      </c>
      <c s="52"/>
      <c s="48" t="str">
        <f>IF(AK1238="","",IF(AK1238&gt;0,COUNT($AG$2:AG1238),""))</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IF(BC1238="","",IF(BC1238&gt;0,COUNT($AY$2:AY1238),""))</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39" spans="1:66" ht="15.75" customHeight="1">
      <c r="A1239" s="50" t="str">
        <f>IF('S.D.PASTE SHEET'!A1239="","",'S.D.PASTE SHEET'!A1239)</f>
        <v/>
      </c>
      <c s="50" t="str">
        <f>IF('S.D.PASTE SHEET'!B1239="","",'S.D.PASTE SHEET'!B1239)</f>
        <v/>
      </c>
      <c s="50" t="str">
        <f>IF('S.D.PASTE SHEET'!C1239="","",'S.D.PASTE SHEET'!C1239)</f>
        <v/>
      </c>
      <c s="51" t="str">
        <f>IF('S.D.PASTE SHEET'!D1239="","",'S.D.PASTE SHEET'!D1239)</f>
        <v/>
      </c>
      <c s="50" t="str">
        <f>IF('S.D.PASTE SHEET'!E1239="","",UPPER('S.D.PASTE SHEET'!E1239))</f>
        <v/>
      </c>
      <c s="50" t="str">
        <f>IF('S.D.PASTE SHEET'!F1239="","",'S.D.PASTE SHEET'!F1239)</f>
        <v/>
      </c>
      <c s="50" t="str">
        <f>IF('S.D.PASTE SHEET'!G1239="","",UPPER('S.D.PASTE SHEET'!G1239))</f>
        <v/>
      </c>
      <c s="50" t="str">
        <f>IF('S.D.PASTE SHEET'!H1239="","",UPPER('S.D.PASTE SHEET'!H1239))</f>
        <v/>
      </c>
      <c s="50" t="str">
        <f>IF('S.D.PASTE SHEET'!I1239="","",'S.D.PASTE SHEET'!I1239)</f>
        <v/>
      </c>
      <c s="51" t="str">
        <f>IF('S.D.PASTE SHEET'!J1239="","",'S.D.PASTE SHEET'!J1239)</f>
        <v/>
      </c>
      <c s="50" t="str">
        <f>IF('S.D.PASTE SHEET'!K1239="","",'S.D.PASTE SHEET'!K1239)</f>
        <v/>
      </c>
      <c s="50" t="str">
        <f>IF('S.D.PASTE SHEET'!L1239="","",'S.D.PASTE SHEET'!L1239)</f>
        <v/>
      </c>
      <c s="50" t="str">
        <f>IF('S.D.PASTE SHEET'!M1239="","",'S.D.PASTE SHEET'!M1239)</f>
        <v/>
      </c>
      <c s="50" t="str">
        <f>IF('S.D.PASTE SHEET'!N1239="","",'S.D.PASTE SHEET'!N1239)</f>
        <v/>
      </c>
      <c s="50" t="str">
        <f>IF('S.D.PASTE SHEET'!O1239="","",'S.D.PASTE SHEET'!O1239)</f>
        <v/>
      </c>
      <c s="50" t="str">
        <f>IF('S.D.PASTE SHEET'!P1239="","",'S.D.PASTE SHEET'!P1239)</f>
        <v/>
      </c>
      <c s="50" t="str">
        <f>IF('S.D.PASTE SHEET'!Q1239="","",'S.D.PASTE SHEET'!Q1239)</f>
        <v/>
      </c>
      <c s="50" t="str">
        <f>IF('S.D.PASTE SHEET'!R1239="","",'S.D.PASTE SHEET'!R1239)</f>
        <v/>
      </c>
      <c s="50" t="str">
        <f>IF('S.D.PASTE SHEET'!S1239="","",'S.D.PASTE SHEET'!S1239)</f>
        <v/>
      </c>
      <c s="50" t="str">
        <f>IF('S.D.PASTE SHEET'!T1239="","",'S.D.PASTE SHEET'!T1239)</f>
        <v/>
      </c>
      <c s="50" t="str">
        <f>IF('S.D.PASTE SHEET'!U1239="","",'S.D.PASTE SHEET'!U1239)</f>
        <v/>
      </c>
      <c s="50" t="str">
        <f>IF('S.D.PASTE SHEET'!V1239="","",'S.D.PASTE SHEET'!V1239)</f>
        <v/>
      </c>
      <c s="50" t="str">
        <f>IF('S.D.PASTE SHEET'!W1239="","",'S.D.PASTE SHEET'!W1239)</f>
        <v/>
      </c>
      <c s="50" t="str">
        <f>IF('S.D.PASTE SHEET'!X1239="","",'S.D.PASTE SHEET'!X1239)</f>
        <v/>
      </c>
      <c s="50" t="str">
        <f>IF('S.D.PASTE SHEET'!Y1239="","",'S.D.PASTE SHEET'!Y1239)</f>
        <v/>
      </c>
      <c s="50" t="str">
        <f>IF('S.D.PASTE SHEET'!Z1239="","",'S.D.PASTE SHEET'!Z1239)</f>
        <v/>
      </c>
      <c s="50" t="str">
        <f>IF('S.D.PASTE SHEET'!AA1239="","",'S.D.PASTE SHEET'!AA1239)</f>
        <v/>
      </c>
      <c s="50" t="str">
        <f>IF('S.D.PASTE SHEET'!AB1239="","",'S.D.PASTE SHEET'!AB1239)</f>
        <v/>
      </c>
      <c s="50" t="str">
        <f>IF('S.D.PASTE SHEET'!AC1239="","",'S.D.PASTE SHEET'!AC1239)</f>
        <v/>
      </c>
      <c s="50" t="str">
        <f>IF('S.D.PASTE SHEET'!AD1239="","",'S.D.PASTE SHEET'!AD1239)</f>
        <v/>
      </c>
      <c s="52"/>
      <c s="48" t="str">
        <f>IF(AK1239="","",IF(AK1239&gt;0,COUNT($AG$2:AG1239),""))</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IF(BC1239="","",IF(BC1239&gt;0,COUNT($AY$2:AY1239),""))</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40" spans="1:66" ht="15.75" customHeight="1">
      <c r="A1240" s="50" t="str">
        <f>IF('S.D.PASTE SHEET'!A1240="","",'S.D.PASTE SHEET'!A1240)</f>
        <v/>
      </c>
      <c s="50" t="str">
        <f>IF('S.D.PASTE SHEET'!B1240="","",'S.D.PASTE SHEET'!B1240)</f>
        <v/>
      </c>
      <c s="50" t="str">
        <f>IF('S.D.PASTE SHEET'!C1240="","",'S.D.PASTE SHEET'!C1240)</f>
        <v/>
      </c>
      <c s="51" t="str">
        <f>IF('S.D.PASTE SHEET'!D1240="","",'S.D.PASTE SHEET'!D1240)</f>
        <v/>
      </c>
      <c s="50" t="str">
        <f>IF('S.D.PASTE SHEET'!E1240="","",UPPER('S.D.PASTE SHEET'!E1240))</f>
        <v/>
      </c>
      <c s="50" t="str">
        <f>IF('S.D.PASTE SHEET'!F1240="","",'S.D.PASTE SHEET'!F1240)</f>
        <v/>
      </c>
      <c s="50" t="str">
        <f>IF('S.D.PASTE SHEET'!G1240="","",UPPER('S.D.PASTE SHEET'!G1240))</f>
        <v/>
      </c>
      <c s="50" t="str">
        <f>IF('S.D.PASTE SHEET'!H1240="","",UPPER('S.D.PASTE SHEET'!H1240))</f>
        <v/>
      </c>
      <c s="50" t="str">
        <f>IF('S.D.PASTE SHEET'!I1240="","",'S.D.PASTE SHEET'!I1240)</f>
        <v/>
      </c>
      <c s="51" t="str">
        <f>IF('S.D.PASTE SHEET'!J1240="","",'S.D.PASTE SHEET'!J1240)</f>
        <v/>
      </c>
      <c s="50" t="str">
        <f>IF('S.D.PASTE SHEET'!K1240="","",'S.D.PASTE SHEET'!K1240)</f>
        <v/>
      </c>
      <c s="50" t="str">
        <f>IF('S.D.PASTE SHEET'!L1240="","",'S.D.PASTE SHEET'!L1240)</f>
        <v/>
      </c>
      <c s="50" t="str">
        <f>IF('S.D.PASTE SHEET'!M1240="","",'S.D.PASTE SHEET'!M1240)</f>
        <v/>
      </c>
      <c s="50" t="str">
        <f>IF('S.D.PASTE SHEET'!N1240="","",'S.D.PASTE SHEET'!N1240)</f>
        <v/>
      </c>
      <c s="50" t="str">
        <f>IF('S.D.PASTE SHEET'!O1240="","",'S.D.PASTE SHEET'!O1240)</f>
        <v/>
      </c>
      <c s="50" t="str">
        <f>IF('S.D.PASTE SHEET'!P1240="","",'S.D.PASTE SHEET'!P1240)</f>
        <v/>
      </c>
      <c s="50" t="str">
        <f>IF('S.D.PASTE SHEET'!Q1240="","",'S.D.PASTE SHEET'!Q1240)</f>
        <v/>
      </c>
      <c s="50" t="str">
        <f>IF('S.D.PASTE SHEET'!R1240="","",'S.D.PASTE SHEET'!R1240)</f>
        <v/>
      </c>
      <c s="50" t="str">
        <f>IF('S.D.PASTE SHEET'!S1240="","",'S.D.PASTE SHEET'!S1240)</f>
        <v/>
      </c>
      <c s="50" t="str">
        <f>IF('S.D.PASTE SHEET'!T1240="","",'S.D.PASTE SHEET'!T1240)</f>
        <v/>
      </c>
      <c s="50" t="str">
        <f>IF('S.D.PASTE SHEET'!U1240="","",'S.D.PASTE SHEET'!U1240)</f>
        <v/>
      </c>
      <c s="50" t="str">
        <f>IF('S.D.PASTE SHEET'!V1240="","",'S.D.PASTE SHEET'!V1240)</f>
        <v/>
      </c>
      <c s="50" t="str">
        <f>IF('S.D.PASTE SHEET'!W1240="","",'S.D.PASTE SHEET'!W1240)</f>
        <v/>
      </c>
      <c s="50" t="str">
        <f>IF('S.D.PASTE SHEET'!X1240="","",'S.D.PASTE SHEET'!X1240)</f>
        <v/>
      </c>
      <c s="50" t="str">
        <f>IF('S.D.PASTE SHEET'!Y1240="","",'S.D.PASTE SHEET'!Y1240)</f>
        <v/>
      </c>
      <c s="50" t="str">
        <f>IF('S.D.PASTE SHEET'!Z1240="","",'S.D.PASTE SHEET'!Z1240)</f>
        <v/>
      </c>
      <c s="50" t="str">
        <f>IF('S.D.PASTE SHEET'!AA1240="","",'S.D.PASTE SHEET'!AA1240)</f>
        <v/>
      </c>
      <c s="50" t="str">
        <f>IF('S.D.PASTE SHEET'!AB1240="","",'S.D.PASTE SHEET'!AB1240)</f>
        <v/>
      </c>
      <c s="50" t="str">
        <f>IF('S.D.PASTE SHEET'!AC1240="","",'S.D.PASTE SHEET'!AC1240)</f>
        <v/>
      </c>
      <c s="50" t="str">
        <f>IF('S.D.PASTE SHEET'!AD1240="","",'S.D.PASTE SHEET'!AD1240)</f>
        <v/>
      </c>
      <c s="52"/>
      <c s="48" t="str">
        <f>IF(AK1240="","",IF(AK1240&gt;0,COUNT($AG$2:AG1240),""))</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IF(BC1240="","",IF(BC1240&gt;0,COUNT($AY$2:AY1240),""))</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41" spans="1:66" ht="15.75" customHeight="1">
      <c r="A1241" s="50" t="str">
        <f>IF('S.D.PASTE SHEET'!A1241="","",'S.D.PASTE SHEET'!A1241)</f>
        <v/>
      </c>
      <c s="50" t="str">
        <f>IF('S.D.PASTE SHEET'!B1241="","",'S.D.PASTE SHEET'!B1241)</f>
        <v/>
      </c>
      <c s="50" t="str">
        <f>IF('S.D.PASTE SHEET'!C1241="","",'S.D.PASTE SHEET'!C1241)</f>
        <v/>
      </c>
      <c s="51" t="str">
        <f>IF('S.D.PASTE SHEET'!D1241="","",'S.D.PASTE SHEET'!D1241)</f>
        <v/>
      </c>
      <c s="50" t="str">
        <f>IF('S.D.PASTE SHEET'!E1241="","",UPPER('S.D.PASTE SHEET'!E1241))</f>
        <v/>
      </c>
      <c s="50" t="str">
        <f>IF('S.D.PASTE SHEET'!F1241="","",'S.D.PASTE SHEET'!F1241)</f>
        <v/>
      </c>
      <c s="50" t="str">
        <f>IF('S.D.PASTE SHEET'!G1241="","",UPPER('S.D.PASTE SHEET'!G1241))</f>
        <v/>
      </c>
      <c s="50" t="str">
        <f>IF('S.D.PASTE SHEET'!H1241="","",UPPER('S.D.PASTE SHEET'!H1241))</f>
        <v/>
      </c>
      <c s="50" t="str">
        <f>IF('S.D.PASTE SHEET'!I1241="","",'S.D.PASTE SHEET'!I1241)</f>
        <v/>
      </c>
      <c s="51" t="str">
        <f>IF('S.D.PASTE SHEET'!J1241="","",'S.D.PASTE SHEET'!J1241)</f>
        <v/>
      </c>
      <c s="50" t="str">
        <f>IF('S.D.PASTE SHEET'!K1241="","",'S.D.PASTE SHEET'!K1241)</f>
        <v/>
      </c>
      <c s="50" t="str">
        <f>IF('S.D.PASTE SHEET'!L1241="","",'S.D.PASTE SHEET'!L1241)</f>
        <v/>
      </c>
      <c s="50" t="str">
        <f>IF('S.D.PASTE SHEET'!M1241="","",'S.D.PASTE SHEET'!M1241)</f>
        <v/>
      </c>
      <c s="50" t="str">
        <f>IF('S.D.PASTE SHEET'!N1241="","",'S.D.PASTE SHEET'!N1241)</f>
        <v/>
      </c>
      <c s="50" t="str">
        <f>IF('S.D.PASTE SHEET'!O1241="","",'S.D.PASTE SHEET'!O1241)</f>
        <v/>
      </c>
      <c s="50" t="str">
        <f>IF('S.D.PASTE SHEET'!P1241="","",'S.D.PASTE SHEET'!P1241)</f>
        <v/>
      </c>
      <c s="50" t="str">
        <f>IF('S.D.PASTE SHEET'!Q1241="","",'S.D.PASTE SHEET'!Q1241)</f>
        <v/>
      </c>
      <c s="50" t="str">
        <f>IF('S.D.PASTE SHEET'!R1241="","",'S.D.PASTE SHEET'!R1241)</f>
        <v/>
      </c>
      <c s="50" t="str">
        <f>IF('S.D.PASTE SHEET'!S1241="","",'S.D.PASTE SHEET'!S1241)</f>
        <v/>
      </c>
      <c s="50" t="str">
        <f>IF('S.D.PASTE SHEET'!T1241="","",'S.D.PASTE SHEET'!T1241)</f>
        <v/>
      </c>
      <c s="50" t="str">
        <f>IF('S.D.PASTE SHEET'!U1241="","",'S.D.PASTE SHEET'!U1241)</f>
        <v/>
      </c>
      <c s="50" t="str">
        <f>IF('S.D.PASTE SHEET'!V1241="","",'S.D.PASTE SHEET'!V1241)</f>
        <v/>
      </c>
      <c s="50" t="str">
        <f>IF('S.D.PASTE SHEET'!W1241="","",'S.D.PASTE SHEET'!W1241)</f>
        <v/>
      </c>
      <c s="50" t="str">
        <f>IF('S.D.PASTE SHEET'!X1241="","",'S.D.PASTE SHEET'!X1241)</f>
        <v/>
      </c>
      <c s="50" t="str">
        <f>IF('S.D.PASTE SHEET'!Y1241="","",'S.D.PASTE SHEET'!Y1241)</f>
        <v/>
      </c>
      <c s="50" t="str">
        <f>IF('S.D.PASTE SHEET'!Z1241="","",'S.D.PASTE SHEET'!Z1241)</f>
        <v/>
      </c>
      <c s="50" t="str">
        <f>IF('S.D.PASTE SHEET'!AA1241="","",'S.D.PASTE SHEET'!AA1241)</f>
        <v/>
      </c>
      <c s="50" t="str">
        <f>IF('S.D.PASTE SHEET'!AB1241="","",'S.D.PASTE SHEET'!AB1241)</f>
        <v/>
      </c>
      <c s="50" t="str">
        <f>IF('S.D.PASTE SHEET'!AC1241="","",'S.D.PASTE SHEET'!AC1241)</f>
        <v/>
      </c>
      <c s="50" t="str">
        <f>IF('S.D.PASTE SHEET'!AD1241="","",'S.D.PASTE SHEET'!AD1241)</f>
        <v/>
      </c>
      <c s="52"/>
      <c s="48" t="str">
        <f>IF(AK1241="","",IF(AK1241&gt;0,COUNT($AG$2:AG1241),""))</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IF(BC1241="","",IF(BC1241&gt;0,COUNT($AY$2:AY1241),""))</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42" spans="1:66" ht="15.75" customHeight="1">
      <c r="A1242" s="50" t="str">
        <f>IF('S.D.PASTE SHEET'!A1242="","",'S.D.PASTE SHEET'!A1242)</f>
        <v/>
      </c>
      <c s="50" t="str">
        <f>IF('S.D.PASTE SHEET'!B1242="","",'S.D.PASTE SHEET'!B1242)</f>
        <v/>
      </c>
      <c s="50" t="str">
        <f>IF('S.D.PASTE SHEET'!C1242="","",'S.D.PASTE SHEET'!C1242)</f>
        <v/>
      </c>
      <c s="51" t="str">
        <f>IF('S.D.PASTE SHEET'!D1242="","",'S.D.PASTE SHEET'!D1242)</f>
        <v/>
      </c>
      <c s="50" t="str">
        <f>IF('S.D.PASTE SHEET'!E1242="","",UPPER('S.D.PASTE SHEET'!E1242))</f>
        <v/>
      </c>
      <c s="50" t="str">
        <f>IF('S.D.PASTE SHEET'!F1242="","",'S.D.PASTE SHEET'!F1242)</f>
        <v/>
      </c>
      <c s="50" t="str">
        <f>IF('S.D.PASTE SHEET'!G1242="","",UPPER('S.D.PASTE SHEET'!G1242))</f>
        <v/>
      </c>
      <c s="50" t="str">
        <f>IF('S.D.PASTE SHEET'!H1242="","",UPPER('S.D.PASTE SHEET'!H1242))</f>
        <v/>
      </c>
      <c s="50" t="str">
        <f>IF('S.D.PASTE SHEET'!I1242="","",'S.D.PASTE SHEET'!I1242)</f>
        <v/>
      </c>
      <c s="51" t="str">
        <f>IF('S.D.PASTE SHEET'!J1242="","",'S.D.PASTE SHEET'!J1242)</f>
        <v/>
      </c>
      <c s="50" t="str">
        <f>IF('S.D.PASTE SHEET'!K1242="","",'S.D.PASTE SHEET'!K1242)</f>
        <v/>
      </c>
      <c s="50" t="str">
        <f>IF('S.D.PASTE SHEET'!L1242="","",'S.D.PASTE SHEET'!L1242)</f>
        <v/>
      </c>
      <c s="50" t="str">
        <f>IF('S.D.PASTE SHEET'!M1242="","",'S.D.PASTE SHEET'!M1242)</f>
        <v/>
      </c>
      <c s="50" t="str">
        <f>IF('S.D.PASTE SHEET'!N1242="","",'S.D.PASTE SHEET'!N1242)</f>
        <v/>
      </c>
      <c s="50" t="str">
        <f>IF('S.D.PASTE SHEET'!O1242="","",'S.D.PASTE SHEET'!O1242)</f>
        <v/>
      </c>
      <c s="50" t="str">
        <f>IF('S.D.PASTE SHEET'!P1242="","",'S.D.PASTE SHEET'!P1242)</f>
        <v/>
      </c>
      <c s="50" t="str">
        <f>IF('S.D.PASTE SHEET'!Q1242="","",'S.D.PASTE SHEET'!Q1242)</f>
        <v/>
      </c>
      <c s="50" t="str">
        <f>IF('S.D.PASTE SHEET'!R1242="","",'S.D.PASTE SHEET'!R1242)</f>
        <v/>
      </c>
      <c s="50" t="str">
        <f>IF('S.D.PASTE SHEET'!S1242="","",'S.D.PASTE SHEET'!S1242)</f>
        <v/>
      </c>
      <c s="50" t="str">
        <f>IF('S.D.PASTE SHEET'!T1242="","",'S.D.PASTE SHEET'!T1242)</f>
        <v/>
      </c>
      <c s="50" t="str">
        <f>IF('S.D.PASTE SHEET'!U1242="","",'S.D.PASTE SHEET'!U1242)</f>
        <v/>
      </c>
      <c s="50" t="str">
        <f>IF('S.D.PASTE SHEET'!V1242="","",'S.D.PASTE SHEET'!V1242)</f>
        <v/>
      </c>
      <c s="50" t="str">
        <f>IF('S.D.PASTE SHEET'!W1242="","",'S.D.PASTE SHEET'!W1242)</f>
        <v/>
      </c>
      <c s="50" t="str">
        <f>IF('S.D.PASTE SHEET'!X1242="","",'S.D.PASTE SHEET'!X1242)</f>
        <v/>
      </c>
      <c s="50" t="str">
        <f>IF('S.D.PASTE SHEET'!Y1242="","",'S.D.PASTE SHEET'!Y1242)</f>
        <v/>
      </c>
      <c s="50" t="str">
        <f>IF('S.D.PASTE SHEET'!Z1242="","",'S.D.PASTE SHEET'!Z1242)</f>
        <v/>
      </c>
      <c s="50" t="str">
        <f>IF('S.D.PASTE SHEET'!AA1242="","",'S.D.PASTE SHEET'!AA1242)</f>
        <v/>
      </c>
      <c s="50" t="str">
        <f>IF('S.D.PASTE SHEET'!AB1242="","",'S.D.PASTE SHEET'!AB1242)</f>
        <v/>
      </c>
      <c s="50" t="str">
        <f>IF('S.D.PASTE SHEET'!AC1242="","",'S.D.PASTE SHEET'!AC1242)</f>
        <v/>
      </c>
      <c s="50" t="str">
        <f>IF('S.D.PASTE SHEET'!AD1242="","",'S.D.PASTE SHEET'!AD1242)</f>
        <v/>
      </c>
      <c s="52"/>
      <c s="48" t="str">
        <f>IF(AK1242="","",IF(AK1242&gt;0,COUNT($AG$2:AG1242),""))</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IF(BC1242="","",IF(BC1242&gt;0,COUNT($AY$2:AY1242),""))</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43" spans="1:66" ht="15.75" customHeight="1">
      <c r="A1243" s="50" t="str">
        <f>IF('S.D.PASTE SHEET'!A1243="","",'S.D.PASTE SHEET'!A1243)</f>
        <v/>
      </c>
      <c s="50" t="str">
        <f>IF('S.D.PASTE SHEET'!B1243="","",'S.D.PASTE SHEET'!B1243)</f>
        <v/>
      </c>
      <c s="50" t="str">
        <f>IF('S.D.PASTE SHEET'!C1243="","",'S.D.PASTE SHEET'!C1243)</f>
        <v/>
      </c>
      <c s="51" t="str">
        <f>IF('S.D.PASTE SHEET'!D1243="","",'S.D.PASTE SHEET'!D1243)</f>
        <v/>
      </c>
      <c s="50" t="str">
        <f>IF('S.D.PASTE SHEET'!E1243="","",UPPER('S.D.PASTE SHEET'!E1243))</f>
        <v/>
      </c>
      <c s="50" t="str">
        <f>IF('S.D.PASTE SHEET'!F1243="","",'S.D.PASTE SHEET'!F1243)</f>
        <v/>
      </c>
      <c s="50" t="str">
        <f>IF('S.D.PASTE SHEET'!G1243="","",UPPER('S.D.PASTE SHEET'!G1243))</f>
        <v/>
      </c>
      <c s="50" t="str">
        <f>IF('S.D.PASTE SHEET'!H1243="","",UPPER('S.D.PASTE SHEET'!H1243))</f>
        <v/>
      </c>
      <c s="50" t="str">
        <f>IF('S.D.PASTE SHEET'!I1243="","",'S.D.PASTE SHEET'!I1243)</f>
        <v/>
      </c>
      <c s="51" t="str">
        <f>IF('S.D.PASTE SHEET'!J1243="","",'S.D.PASTE SHEET'!J1243)</f>
        <v/>
      </c>
      <c s="50" t="str">
        <f>IF('S.D.PASTE SHEET'!K1243="","",'S.D.PASTE SHEET'!K1243)</f>
        <v/>
      </c>
      <c s="50" t="str">
        <f>IF('S.D.PASTE SHEET'!L1243="","",'S.D.PASTE SHEET'!L1243)</f>
        <v/>
      </c>
      <c s="50" t="str">
        <f>IF('S.D.PASTE SHEET'!M1243="","",'S.D.PASTE SHEET'!M1243)</f>
        <v/>
      </c>
      <c s="50" t="str">
        <f>IF('S.D.PASTE SHEET'!N1243="","",'S.D.PASTE SHEET'!N1243)</f>
        <v/>
      </c>
      <c s="50" t="str">
        <f>IF('S.D.PASTE SHEET'!O1243="","",'S.D.PASTE SHEET'!O1243)</f>
        <v/>
      </c>
      <c s="50" t="str">
        <f>IF('S.D.PASTE SHEET'!P1243="","",'S.D.PASTE SHEET'!P1243)</f>
        <v/>
      </c>
      <c s="50" t="str">
        <f>IF('S.D.PASTE SHEET'!Q1243="","",'S.D.PASTE SHEET'!Q1243)</f>
        <v/>
      </c>
      <c s="50" t="str">
        <f>IF('S.D.PASTE SHEET'!R1243="","",'S.D.PASTE SHEET'!R1243)</f>
        <v/>
      </c>
      <c s="50" t="str">
        <f>IF('S.D.PASTE SHEET'!S1243="","",'S.D.PASTE SHEET'!S1243)</f>
        <v/>
      </c>
      <c s="50" t="str">
        <f>IF('S.D.PASTE SHEET'!T1243="","",'S.D.PASTE SHEET'!T1243)</f>
        <v/>
      </c>
      <c s="50" t="str">
        <f>IF('S.D.PASTE SHEET'!U1243="","",'S.D.PASTE SHEET'!U1243)</f>
        <v/>
      </c>
      <c s="50" t="str">
        <f>IF('S.D.PASTE SHEET'!V1243="","",'S.D.PASTE SHEET'!V1243)</f>
        <v/>
      </c>
      <c s="50" t="str">
        <f>IF('S.D.PASTE SHEET'!W1243="","",'S.D.PASTE SHEET'!W1243)</f>
        <v/>
      </c>
      <c s="50" t="str">
        <f>IF('S.D.PASTE SHEET'!X1243="","",'S.D.PASTE SHEET'!X1243)</f>
        <v/>
      </c>
      <c s="50" t="str">
        <f>IF('S.D.PASTE SHEET'!Y1243="","",'S.D.PASTE SHEET'!Y1243)</f>
        <v/>
      </c>
      <c s="50" t="str">
        <f>IF('S.D.PASTE SHEET'!Z1243="","",'S.D.PASTE SHEET'!Z1243)</f>
        <v/>
      </c>
      <c s="50" t="str">
        <f>IF('S.D.PASTE SHEET'!AA1243="","",'S.D.PASTE SHEET'!AA1243)</f>
        <v/>
      </c>
      <c s="50" t="str">
        <f>IF('S.D.PASTE SHEET'!AB1243="","",'S.D.PASTE SHEET'!AB1243)</f>
        <v/>
      </c>
      <c s="50" t="str">
        <f>IF('S.D.PASTE SHEET'!AC1243="","",'S.D.PASTE SHEET'!AC1243)</f>
        <v/>
      </c>
      <c s="50" t="str">
        <f>IF('S.D.PASTE SHEET'!AD1243="","",'S.D.PASTE SHEET'!AD1243)</f>
        <v/>
      </c>
      <c s="52"/>
      <c s="48" t="str">
        <f>IF(AK1243="","",IF(AK1243&gt;0,COUNT($AG$2:AG1243),""))</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IF(BC1243="","",IF(BC1243&gt;0,COUNT($AY$2:AY1243),""))</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44" spans="1:66" ht="15.75" customHeight="1">
      <c r="A1244" s="50" t="str">
        <f>IF('S.D.PASTE SHEET'!A1244="","",'S.D.PASTE SHEET'!A1244)</f>
        <v/>
      </c>
      <c s="50" t="str">
        <f>IF('S.D.PASTE SHEET'!B1244="","",'S.D.PASTE SHEET'!B1244)</f>
        <v/>
      </c>
      <c s="50" t="str">
        <f>IF('S.D.PASTE SHEET'!C1244="","",'S.D.PASTE SHEET'!C1244)</f>
        <v/>
      </c>
      <c s="51" t="str">
        <f>IF('S.D.PASTE SHEET'!D1244="","",'S.D.PASTE SHEET'!D1244)</f>
        <v/>
      </c>
      <c s="50" t="str">
        <f>IF('S.D.PASTE SHEET'!E1244="","",UPPER('S.D.PASTE SHEET'!E1244))</f>
        <v/>
      </c>
      <c s="50" t="str">
        <f>IF('S.D.PASTE SHEET'!F1244="","",'S.D.PASTE SHEET'!F1244)</f>
        <v/>
      </c>
      <c s="50" t="str">
        <f>IF('S.D.PASTE SHEET'!G1244="","",UPPER('S.D.PASTE SHEET'!G1244))</f>
        <v/>
      </c>
      <c s="50" t="str">
        <f>IF('S.D.PASTE SHEET'!H1244="","",UPPER('S.D.PASTE SHEET'!H1244))</f>
        <v/>
      </c>
      <c s="50" t="str">
        <f>IF('S.D.PASTE SHEET'!I1244="","",'S.D.PASTE SHEET'!I1244)</f>
        <v/>
      </c>
      <c s="51" t="str">
        <f>IF('S.D.PASTE SHEET'!J1244="","",'S.D.PASTE SHEET'!J1244)</f>
        <v/>
      </c>
      <c s="50" t="str">
        <f>IF('S.D.PASTE SHEET'!K1244="","",'S.D.PASTE SHEET'!K1244)</f>
        <v/>
      </c>
      <c s="50" t="str">
        <f>IF('S.D.PASTE SHEET'!L1244="","",'S.D.PASTE SHEET'!L1244)</f>
        <v/>
      </c>
      <c s="50" t="str">
        <f>IF('S.D.PASTE SHEET'!M1244="","",'S.D.PASTE SHEET'!M1244)</f>
        <v/>
      </c>
      <c s="50" t="str">
        <f>IF('S.D.PASTE SHEET'!N1244="","",'S.D.PASTE SHEET'!N1244)</f>
        <v/>
      </c>
      <c s="50" t="str">
        <f>IF('S.D.PASTE SHEET'!O1244="","",'S.D.PASTE SHEET'!O1244)</f>
        <v/>
      </c>
      <c s="50" t="str">
        <f>IF('S.D.PASTE SHEET'!P1244="","",'S.D.PASTE SHEET'!P1244)</f>
        <v/>
      </c>
      <c s="50" t="str">
        <f>IF('S.D.PASTE SHEET'!Q1244="","",'S.D.PASTE SHEET'!Q1244)</f>
        <v/>
      </c>
      <c s="50" t="str">
        <f>IF('S.D.PASTE SHEET'!R1244="","",'S.D.PASTE SHEET'!R1244)</f>
        <v/>
      </c>
      <c s="50" t="str">
        <f>IF('S.D.PASTE SHEET'!S1244="","",'S.D.PASTE SHEET'!S1244)</f>
        <v/>
      </c>
      <c s="50" t="str">
        <f>IF('S.D.PASTE SHEET'!T1244="","",'S.D.PASTE SHEET'!T1244)</f>
        <v/>
      </c>
      <c s="50" t="str">
        <f>IF('S.D.PASTE SHEET'!U1244="","",'S.D.PASTE SHEET'!U1244)</f>
        <v/>
      </c>
      <c s="50" t="str">
        <f>IF('S.D.PASTE SHEET'!V1244="","",'S.D.PASTE SHEET'!V1244)</f>
        <v/>
      </c>
      <c s="50" t="str">
        <f>IF('S.D.PASTE SHEET'!W1244="","",'S.D.PASTE SHEET'!W1244)</f>
        <v/>
      </c>
      <c s="50" t="str">
        <f>IF('S.D.PASTE SHEET'!X1244="","",'S.D.PASTE SHEET'!X1244)</f>
        <v/>
      </c>
      <c s="50" t="str">
        <f>IF('S.D.PASTE SHEET'!Y1244="","",'S.D.PASTE SHEET'!Y1244)</f>
        <v/>
      </c>
      <c s="50" t="str">
        <f>IF('S.D.PASTE SHEET'!Z1244="","",'S.D.PASTE SHEET'!Z1244)</f>
        <v/>
      </c>
      <c s="50" t="str">
        <f>IF('S.D.PASTE SHEET'!AA1244="","",'S.D.PASTE SHEET'!AA1244)</f>
        <v/>
      </c>
      <c s="50" t="str">
        <f>IF('S.D.PASTE SHEET'!AB1244="","",'S.D.PASTE SHEET'!AB1244)</f>
        <v/>
      </c>
      <c s="50" t="str">
        <f>IF('S.D.PASTE SHEET'!AC1244="","",'S.D.PASTE SHEET'!AC1244)</f>
        <v/>
      </c>
      <c s="50" t="str">
        <f>IF('S.D.PASTE SHEET'!AD1244="","",'S.D.PASTE SHEET'!AD1244)</f>
        <v/>
      </c>
      <c s="52"/>
      <c s="48" t="str">
        <f>IF(AK1244="","",IF(AK1244&gt;0,COUNT($AG$2:AG1244),""))</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IF(BC1244="","",IF(BC1244&gt;0,COUNT($AY$2:AY1244),""))</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45" spans="1:66" ht="15.75" customHeight="1">
      <c r="A1245" s="50" t="str">
        <f>IF('S.D.PASTE SHEET'!A1245="","",'S.D.PASTE SHEET'!A1245)</f>
        <v/>
      </c>
      <c s="50" t="str">
        <f>IF('S.D.PASTE SHEET'!B1245="","",'S.D.PASTE SHEET'!B1245)</f>
        <v/>
      </c>
      <c s="50" t="str">
        <f>IF('S.D.PASTE SHEET'!C1245="","",'S.D.PASTE SHEET'!C1245)</f>
        <v/>
      </c>
      <c s="51" t="str">
        <f>IF('S.D.PASTE SHEET'!D1245="","",'S.D.PASTE SHEET'!D1245)</f>
        <v/>
      </c>
      <c s="50" t="str">
        <f>IF('S.D.PASTE SHEET'!E1245="","",UPPER('S.D.PASTE SHEET'!E1245))</f>
        <v/>
      </c>
      <c s="50" t="str">
        <f>IF('S.D.PASTE SHEET'!F1245="","",'S.D.PASTE SHEET'!F1245)</f>
        <v/>
      </c>
      <c s="50" t="str">
        <f>IF('S.D.PASTE SHEET'!G1245="","",UPPER('S.D.PASTE SHEET'!G1245))</f>
        <v/>
      </c>
      <c s="50" t="str">
        <f>IF('S.D.PASTE SHEET'!H1245="","",UPPER('S.D.PASTE SHEET'!H1245))</f>
        <v/>
      </c>
      <c s="50" t="str">
        <f>IF('S.D.PASTE SHEET'!I1245="","",'S.D.PASTE SHEET'!I1245)</f>
        <v/>
      </c>
      <c s="51" t="str">
        <f>IF('S.D.PASTE SHEET'!J1245="","",'S.D.PASTE SHEET'!J1245)</f>
        <v/>
      </c>
      <c s="50" t="str">
        <f>IF('S.D.PASTE SHEET'!K1245="","",'S.D.PASTE SHEET'!K1245)</f>
        <v/>
      </c>
      <c s="50" t="str">
        <f>IF('S.D.PASTE SHEET'!L1245="","",'S.D.PASTE SHEET'!L1245)</f>
        <v/>
      </c>
      <c s="50" t="str">
        <f>IF('S.D.PASTE SHEET'!M1245="","",'S.D.PASTE SHEET'!M1245)</f>
        <v/>
      </c>
      <c s="50" t="str">
        <f>IF('S.D.PASTE SHEET'!N1245="","",'S.D.PASTE SHEET'!N1245)</f>
        <v/>
      </c>
      <c s="50" t="str">
        <f>IF('S.D.PASTE SHEET'!O1245="","",'S.D.PASTE SHEET'!O1245)</f>
        <v/>
      </c>
      <c s="50" t="str">
        <f>IF('S.D.PASTE SHEET'!P1245="","",'S.D.PASTE SHEET'!P1245)</f>
        <v/>
      </c>
      <c s="50" t="str">
        <f>IF('S.D.PASTE SHEET'!Q1245="","",'S.D.PASTE SHEET'!Q1245)</f>
        <v/>
      </c>
      <c s="50" t="str">
        <f>IF('S.D.PASTE SHEET'!R1245="","",'S.D.PASTE SHEET'!R1245)</f>
        <v/>
      </c>
      <c s="50" t="str">
        <f>IF('S.D.PASTE SHEET'!S1245="","",'S.D.PASTE SHEET'!S1245)</f>
        <v/>
      </c>
      <c s="50" t="str">
        <f>IF('S.D.PASTE SHEET'!T1245="","",'S.D.PASTE SHEET'!T1245)</f>
        <v/>
      </c>
      <c s="50" t="str">
        <f>IF('S.D.PASTE SHEET'!U1245="","",'S.D.PASTE SHEET'!U1245)</f>
        <v/>
      </c>
      <c s="50" t="str">
        <f>IF('S.D.PASTE SHEET'!V1245="","",'S.D.PASTE SHEET'!V1245)</f>
        <v/>
      </c>
      <c s="50" t="str">
        <f>IF('S.D.PASTE SHEET'!W1245="","",'S.D.PASTE SHEET'!W1245)</f>
        <v/>
      </c>
      <c s="50" t="str">
        <f>IF('S.D.PASTE SHEET'!X1245="","",'S.D.PASTE SHEET'!X1245)</f>
        <v/>
      </c>
      <c s="50" t="str">
        <f>IF('S.D.PASTE SHEET'!Y1245="","",'S.D.PASTE SHEET'!Y1245)</f>
        <v/>
      </c>
      <c s="50" t="str">
        <f>IF('S.D.PASTE SHEET'!Z1245="","",'S.D.PASTE SHEET'!Z1245)</f>
        <v/>
      </c>
      <c s="50" t="str">
        <f>IF('S.D.PASTE SHEET'!AA1245="","",'S.D.PASTE SHEET'!AA1245)</f>
        <v/>
      </c>
      <c s="50" t="str">
        <f>IF('S.D.PASTE SHEET'!AB1245="","",'S.D.PASTE SHEET'!AB1245)</f>
        <v/>
      </c>
      <c s="50" t="str">
        <f>IF('S.D.PASTE SHEET'!AC1245="","",'S.D.PASTE SHEET'!AC1245)</f>
        <v/>
      </c>
      <c s="50" t="str">
        <f>IF('S.D.PASTE SHEET'!AD1245="","",'S.D.PASTE SHEET'!AD1245)</f>
        <v/>
      </c>
      <c s="52"/>
      <c s="48" t="str">
        <f>IF(AK1245="","",IF(AK1245&gt;0,COUNT($AG$2:AG1245),""))</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IF(BC1245="","",IF(BC1245&gt;0,COUNT($AY$2:AY1245),""))</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46" spans="1:66" ht="15.75" customHeight="1">
      <c r="A1246" s="50" t="str">
        <f>IF('S.D.PASTE SHEET'!A1246="","",'S.D.PASTE SHEET'!A1246)</f>
        <v/>
      </c>
      <c s="50" t="str">
        <f>IF('S.D.PASTE SHEET'!B1246="","",'S.D.PASTE SHEET'!B1246)</f>
        <v/>
      </c>
      <c s="50" t="str">
        <f>IF('S.D.PASTE SHEET'!C1246="","",'S.D.PASTE SHEET'!C1246)</f>
        <v/>
      </c>
      <c s="51" t="str">
        <f>IF('S.D.PASTE SHEET'!D1246="","",'S.D.PASTE SHEET'!D1246)</f>
        <v/>
      </c>
      <c s="50" t="str">
        <f>IF('S.D.PASTE SHEET'!E1246="","",UPPER('S.D.PASTE SHEET'!E1246))</f>
        <v/>
      </c>
      <c s="50" t="str">
        <f>IF('S.D.PASTE SHEET'!F1246="","",'S.D.PASTE SHEET'!F1246)</f>
        <v/>
      </c>
      <c s="50" t="str">
        <f>IF('S.D.PASTE SHEET'!G1246="","",UPPER('S.D.PASTE SHEET'!G1246))</f>
        <v/>
      </c>
      <c s="50" t="str">
        <f>IF('S.D.PASTE SHEET'!H1246="","",UPPER('S.D.PASTE SHEET'!H1246))</f>
        <v/>
      </c>
      <c s="50" t="str">
        <f>IF('S.D.PASTE SHEET'!I1246="","",'S.D.PASTE SHEET'!I1246)</f>
        <v/>
      </c>
      <c s="51" t="str">
        <f>IF('S.D.PASTE SHEET'!J1246="","",'S.D.PASTE SHEET'!J1246)</f>
        <v/>
      </c>
      <c s="50" t="str">
        <f>IF('S.D.PASTE SHEET'!K1246="","",'S.D.PASTE SHEET'!K1246)</f>
        <v/>
      </c>
      <c s="50" t="str">
        <f>IF('S.D.PASTE SHEET'!L1246="","",'S.D.PASTE SHEET'!L1246)</f>
        <v/>
      </c>
      <c s="50" t="str">
        <f>IF('S.D.PASTE SHEET'!M1246="","",'S.D.PASTE SHEET'!M1246)</f>
        <v/>
      </c>
      <c s="50" t="str">
        <f>IF('S.D.PASTE SHEET'!N1246="","",'S.D.PASTE SHEET'!N1246)</f>
        <v/>
      </c>
      <c s="50" t="str">
        <f>IF('S.D.PASTE SHEET'!O1246="","",'S.D.PASTE SHEET'!O1246)</f>
        <v/>
      </c>
      <c s="50" t="str">
        <f>IF('S.D.PASTE SHEET'!P1246="","",'S.D.PASTE SHEET'!P1246)</f>
        <v/>
      </c>
      <c s="50" t="str">
        <f>IF('S.D.PASTE SHEET'!Q1246="","",'S.D.PASTE SHEET'!Q1246)</f>
        <v/>
      </c>
      <c s="50" t="str">
        <f>IF('S.D.PASTE SHEET'!R1246="","",'S.D.PASTE SHEET'!R1246)</f>
        <v/>
      </c>
      <c s="50" t="str">
        <f>IF('S.D.PASTE SHEET'!S1246="","",'S.D.PASTE SHEET'!S1246)</f>
        <v/>
      </c>
      <c s="50" t="str">
        <f>IF('S.D.PASTE SHEET'!T1246="","",'S.D.PASTE SHEET'!T1246)</f>
        <v/>
      </c>
      <c s="50" t="str">
        <f>IF('S.D.PASTE SHEET'!U1246="","",'S.D.PASTE SHEET'!U1246)</f>
        <v/>
      </c>
      <c s="50" t="str">
        <f>IF('S.D.PASTE SHEET'!V1246="","",'S.D.PASTE SHEET'!V1246)</f>
        <v/>
      </c>
      <c s="50" t="str">
        <f>IF('S.D.PASTE SHEET'!W1246="","",'S.D.PASTE SHEET'!W1246)</f>
        <v/>
      </c>
      <c s="50" t="str">
        <f>IF('S.D.PASTE SHEET'!X1246="","",'S.D.PASTE SHEET'!X1246)</f>
        <v/>
      </c>
      <c s="50" t="str">
        <f>IF('S.D.PASTE SHEET'!Y1246="","",'S.D.PASTE SHEET'!Y1246)</f>
        <v/>
      </c>
      <c s="50" t="str">
        <f>IF('S.D.PASTE SHEET'!Z1246="","",'S.D.PASTE SHEET'!Z1246)</f>
        <v/>
      </c>
      <c s="50" t="str">
        <f>IF('S.D.PASTE SHEET'!AA1246="","",'S.D.PASTE SHEET'!AA1246)</f>
        <v/>
      </c>
      <c s="50" t="str">
        <f>IF('S.D.PASTE SHEET'!AB1246="","",'S.D.PASTE SHEET'!AB1246)</f>
        <v/>
      </c>
      <c s="50" t="str">
        <f>IF('S.D.PASTE SHEET'!AC1246="","",'S.D.PASTE SHEET'!AC1246)</f>
        <v/>
      </c>
      <c s="50" t="str">
        <f>IF('S.D.PASTE SHEET'!AD1246="","",'S.D.PASTE SHEET'!AD1246)</f>
        <v/>
      </c>
      <c s="52"/>
      <c s="48" t="str">
        <f>IF(AK1246="","",IF(AK1246&gt;0,COUNT($AG$2:AG1246),""))</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IF(BC1246="","",IF(BC1246&gt;0,COUNT($AY$2:AY1246),""))</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47" spans="1:66" ht="15.75" customHeight="1">
      <c r="A1247" s="50" t="str">
        <f>IF('S.D.PASTE SHEET'!A1247="","",'S.D.PASTE SHEET'!A1247)</f>
        <v/>
      </c>
      <c s="50" t="str">
        <f>IF('S.D.PASTE SHEET'!B1247="","",'S.D.PASTE SHEET'!B1247)</f>
        <v/>
      </c>
      <c s="50" t="str">
        <f>IF('S.D.PASTE SHEET'!C1247="","",'S.D.PASTE SHEET'!C1247)</f>
        <v/>
      </c>
      <c s="51" t="str">
        <f>IF('S.D.PASTE SHEET'!D1247="","",'S.D.PASTE SHEET'!D1247)</f>
        <v/>
      </c>
      <c s="50" t="str">
        <f>IF('S.D.PASTE SHEET'!E1247="","",UPPER('S.D.PASTE SHEET'!E1247))</f>
        <v/>
      </c>
      <c s="50" t="str">
        <f>IF('S.D.PASTE SHEET'!F1247="","",'S.D.PASTE SHEET'!F1247)</f>
        <v/>
      </c>
      <c s="50" t="str">
        <f>IF('S.D.PASTE SHEET'!G1247="","",UPPER('S.D.PASTE SHEET'!G1247))</f>
        <v/>
      </c>
      <c s="50" t="str">
        <f>IF('S.D.PASTE SHEET'!H1247="","",UPPER('S.D.PASTE SHEET'!H1247))</f>
        <v/>
      </c>
      <c s="50" t="str">
        <f>IF('S.D.PASTE SHEET'!I1247="","",'S.D.PASTE SHEET'!I1247)</f>
        <v/>
      </c>
      <c s="51" t="str">
        <f>IF('S.D.PASTE SHEET'!J1247="","",'S.D.PASTE SHEET'!J1247)</f>
        <v/>
      </c>
      <c s="50" t="str">
        <f>IF('S.D.PASTE SHEET'!K1247="","",'S.D.PASTE SHEET'!K1247)</f>
        <v/>
      </c>
      <c s="50" t="str">
        <f>IF('S.D.PASTE SHEET'!L1247="","",'S.D.PASTE SHEET'!L1247)</f>
        <v/>
      </c>
      <c s="50" t="str">
        <f>IF('S.D.PASTE SHEET'!M1247="","",'S.D.PASTE SHEET'!M1247)</f>
        <v/>
      </c>
      <c s="50" t="str">
        <f>IF('S.D.PASTE SHEET'!N1247="","",'S.D.PASTE SHEET'!N1247)</f>
        <v/>
      </c>
      <c s="50" t="str">
        <f>IF('S.D.PASTE SHEET'!O1247="","",'S.D.PASTE SHEET'!O1247)</f>
        <v/>
      </c>
      <c s="50" t="str">
        <f>IF('S.D.PASTE SHEET'!P1247="","",'S.D.PASTE SHEET'!P1247)</f>
        <v/>
      </c>
      <c s="50" t="str">
        <f>IF('S.D.PASTE SHEET'!Q1247="","",'S.D.PASTE SHEET'!Q1247)</f>
        <v/>
      </c>
      <c s="50" t="str">
        <f>IF('S.D.PASTE SHEET'!R1247="","",'S.D.PASTE SHEET'!R1247)</f>
        <v/>
      </c>
      <c s="50" t="str">
        <f>IF('S.D.PASTE SHEET'!S1247="","",'S.D.PASTE SHEET'!S1247)</f>
        <v/>
      </c>
      <c s="50" t="str">
        <f>IF('S.D.PASTE SHEET'!T1247="","",'S.D.PASTE SHEET'!T1247)</f>
        <v/>
      </c>
      <c s="50" t="str">
        <f>IF('S.D.PASTE SHEET'!U1247="","",'S.D.PASTE SHEET'!U1247)</f>
        <v/>
      </c>
      <c s="50" t="str">
        <f>IF('S.D.PASTE SHEET'!V1247="","",'S.D.PASTE SHEET'!V1247)</f>
        <v/>
      </c>
      <c s="50" t="str">
        <f>IF('S.D.PASTE SHEET'!W1247="","",'S.D.PASTE SHEET'!W1247)</f>
        <v/>
      </c>
      <c s="50" t="str">
        <f>IF('S.D.PASTE SHEET'!X1247="","",'S.D.PASTE SHEET'!X1247)</f>
        <v/>
      </c>
      <c s="50" t="str">
        <f>IF('S.D.PASTE SHEET'!Y1247="","",'S.D.PASTE SHEET'!Y1247)</f>
        <v/>
      </c>
      <c s="50" t="str">
        <f>IF('S.D.PASTE SHEET'!Z1247="","",'S.D.PASTE SHEET'!Z1247)</f>
        <v/>
      </c>
      <c s="50" t="str">
        <f>IF('S.D.PASTE SHEET'!AA1247="","",'S.D.PASTE SHEET'!AA1247)</f>
        <v/>
      </c>
      <c s="50" t="str">
        <f>IF('S.D.PASTE SHEET'!AB1247="","",'S.D.PASTE SHEET'!AB1247)</f>
        <v/>
      </c>
      <c s="50" t="str">
        <f>IF('S.D.PASTE SHEET'!AC1247="","",'S.D.PASTE SHEET'!AC1247)</f>
        <v/>
      </c>
      <c s="50" t="str">
        <f>IF('S.D.PASTE SHEET'!AD1247="","",'S.D.PASTE SHEET'!AD1247)</f>
        <v/>
      </c>
      <c s="52"/>
      <c s="48" t="str">
        <f>IF(AK1247="","",IF(AK1247&gt;0,COUNT($AG$2:AG1247),""))</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IF(BC1247="","",IF(BC1247&gt;0,COUNT($AY$2:AY1247),""))</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48" spans="1:66" ht="15.75" customHeight="1">
      <c r="A1248" s="50" t="str">
        <f>IF('S.D.PASTE SHEET'!A1248="","",'S.D.PASTE SHEET'!A1248)</f>
        <v/>
      </c>
      <c s="50" t="str">
        <f>IF('S.D.PASTE SHEET'!B1248="","",'S.D.PASTE SHEET'!B1248)</f>
        <v/>
      </c>
      <c s="50" t="str">
        <f>IF('S.D.PASTE SHEET'!C1248="","",'S.D.PASTE SHEET'!C1248)</f>
        <v/>
      </c>
      <c s="51" t="str">
        <f>IF('S.D.PASTE SHEET'!D1248="","",'S.D.PASTE SHEET'!D1248)</f>
        <v/>
      </c>
      <c s="50" t="str">
        <f>IF('S.D.PASTE SHEET'!E1248="","",UPPER('S.D.PASTE SHEET'!E1248))</f>
        <v/>
      </c>
      <c s="50" t="str">
        <f>IF('S.D.PASTE SHEET'!F1248="","",'S.D.PASTE SHEET'!F1248)</f>
        <v/>
      </c>
      <c s="50" t="str">
        <f>IF('S.D.PASTE SHEET'!G1248="","",UPPER('S.D.PASTE SHEET'!G1248))</f>
        <v/>
      </c>
      <c s="50" t="str">
        <f>IF('S.D.PASTE SHEET'!H1248="","",UPPER('S.D.PASTE SHEET'!H1248))</f>
        <v/>
      </c>
      <c s="50" t="str">
        <f>IF('S.D.PASTE SHEET'!I1248="","",'S.D.PASTE SHEET'!I1248)</f>
        <v/>
      </c>
      <c s="51" t="str">
        <f>IF('S.D.PASTE SHEET'!J1248="","",'S.D.PASTE SHEET'!J1248)</f>
        <v/>
      </c>
      <c s="50" t="str">
        <f>IF('S.D.PASTE SHEET'!K1248="","",'S.D.PASTE SHEET'!K1248)</f>
        <v/>
      </c>
      <c s="50" t="str">
        <f>IF('S.D.PASTE SHEET'!L1248="","",'S.D.PASTE SHEET'!L1248)</f>
        <v/>
      </c>
      <c s="50" t="str">
        <f>IF('S.D.PASTE SHEET'!M1248="","",'S.D.PASTE SHEET'!M1248)</f>
        <v/>
      </c>
      <c s="50" t="str">
        <f>IF('S.D.PASTE SHEET'!N1248="","",'S.D.PASTE SHEET'!N1248)</f>
        <v/>
      </c>
      <c s="50" t="str">
        <f>IF('S.D.PASTE SHEET'!O1248="","",'S.D.PASTE SHEET'!O1248)</f>
        <v/>
      </c>
      <c s="50" t="str">
        <f>IF('S.D.PASTE SHEET'!P1248="","",'S.D.PASTE SHEET'!P1248)</f>
        <v/>
      </c>
      <c s="50" t="str">
        <f>IF('S.D.PASTE SHEET'!Q1248="","",'S.D.PASTE SHEET'!Q1248)</f>
        <v/>
      </c>
      <c s="50" t="str">
        <f>IF('S.D.PASTE SHEET'!R1248="","",'S.D.PASTE SHEET'!R1248)</f>
        <v/>
      </c>
      <c s="50" t="str">
        <f>IF('S.D.PASTE SHEET'!S1248="","",'S.D.PASTE SHEET'!S1248)</f>
        <v/>
      </c>
      <c s="50" t="str">
        <f>IF('S.D.PASTE SHEET'!T1248="","",'S.D.PASTE SHEET'!T1248)</f>
        <v/>
      </c>
      <c s="50" t="str">
        <f>IF('S.D.PASTE SHEET'!U1248="","",'S.D.PASTE SHEET'!U1248)</f>
        <v/>
      </c>
      <c s="50" t="str">
        <f>IF('S.D.PASTE SHEET'!V1248="","",'S.D.PASTE SHEET'!V1248)</f>
        <v/>
      </c>
      <c s="50" t="str">
        <f>IF('S.D.PASTE SHEET'!W1248="","",'S.D.PASTE SHEET'!W1248)</f>
        <v/>
      </c>
      <c s="50" t="str">
        <f>IF('S.D.PASTE SHEET'!X1248="","",'S.D.PASTE SHEET'!X1248)</f>
        <v/>
      </c>
      <c s="50" t="str">
        <f>IF('S.D.PASTE SHEET'!Y1248="","",'S.D.PASTE SHEET'!Y1248)</f>
        <v/>
      </c>
      <c s="50" t="str">
        <f>IF('S.D.PASTE SHEET'!Z1248="","",'S.D.PASTE SHEET'!Z1248)</f>
        <v/>
      </c>
      <c s="50" t="str">
        <f>IF('S.D.PASTE SHEET'!AA1248="","",'S.D.PASTE SHEET'!AA1248)</f>
        <v/>
      </c>
      <c s="50" t="str">
        <f>IF('S.D.PASTE SHEET'!AB1248="","",'S.D.PASTE SHEET'!AB1248)</f>
        <v/>
      </c>
      <c s="50" t="str">
        <f>IF('S.D.PASTE SHEET'!AC1248="","",'S.D.PASTE SHEET'!AC1248)</f>
        <v/>
      </c>
      <c s="50" t="str">
        <f>IF('S.D.PASTE SHEET'!AD1248="","",'S.D.PASTE SHEET'!AD1248)</f>
        <v/>
      </c>
      <c s="52"/>
      <c s="48" t="str">
        <f>IF(AK1248="","",IF(AK1248&gt;0,COUNT($AG$2:AG1248),""))</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IF(BC1248="","",IF(BC1248&gt;0,COUNT($AY$2:AY1248),""))</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49" spans="1:66" ht="15.75" customHeight="1">
      <c r="A1249" s="50" t="str">
        <f>IF('S.D.PASTE SHEET'!A1249="","",'S.D.PASTE SHEET'!A1249)</f>
        <v/>
      </c>
      <c s="50" t="str">
        <f>IF('S.D.PASTE SHEET'!B1249="","",'S.D.PASTE SHEET'!B1249)</f>
        <v/>
      </c>
      <c s="50" t="str">
        <f>IF('S.D.PASTE SHEET'!C1249="","",'S.D.PASTE SHEET'!C1249)</f>
        <v/>
      </c>
      <c s="51" t="str">
        <f>IF('S.D.PASTE SHEET'!D1249="","",'S.D.PASTE SHEET'!D1249)</f>
        <v/>
      </c>
      <c s="50" t="str">
        <f>IF('S.D.PASTE SHEET'!E1249="","",UPPER('S.D.PASTE SHEET'!E1249))</f>
        <v/>
      </c>
      <c s="50" t="str">
        <f>IF('S.D.PASTE SHEET'!F1249="","",'S.D.PASTE SHEET'!F1249)</f>
        <v/>
      </c>
      <c s="50" t="str">
        <f>IF('S.D.PASTE SHEET'!G1249="","",UPPER('S.D.PASTE SHEET'!G1249))</f>
        <v/>
      </c>
      <c s="50" t="str">
        <f>IF('S.D.PASTE SHEET'!H1249="","",UPPER('S.D.PASTE SHEET'!H1249))</f>
        <v/>
      </c>
      <c s="50" t="str">
        <f>IF('S.D.PASTE SHEET'!I1249="","",'S.D.PASTE SHEET'!I1249)</f>
        <v/>
      </c>
      <c s="51" t="str">
        <f>IF('S.D.PASTE SHEET'!J1249="","",'S.D.PASTE SHEET'!J1249)</f>
        <v/>
      </c>
      <c s="50" t="str">
        <f>IF('S.D.PASTE SHEET'!K1249="","",'S.D.PASTE SHEET'!K1249)</f>
        <v/>
      </c>
      <c s="50" t="str">
        <f>IF('S.D.PASTE SHEET'!L1249="","",'S.D.PASTE SHEET'!L1249)</f>
        <v/>
      </c>
      <c s="50" t="str">
        <f>IF('S.D.PASTE SHEET'!M1249="","",'S.D.PASTE SHEET'!M1249)</f>
        <v/>
      </c>
      <c s="50" t="str">
        <f>IF('S.D.PASTE SHEET'!N1249="","",'S.D.PASTE SHEET'!N1249)</f>
        <v/>
      </c>
      <c s="50" t="str">
        <f>IF('S.D.PASTE SHEET'!O1249="","",'S.D.PASTE SHEET'!O1249)</f>
        <v/>
      </c>
      <c s="50" t="str">
        <f>IF('S.D.PASTE SHEET'!P1249="","",'S.D.PASTE SHEET'!P1249)</f>
        <v/>
      </c>
      <c s="50" t="str">
        <f>IF('S.D.PASTE SHEET'!Q1249="","",'S.D.PASTE SHEET'!Q1249)</f>
        <v/>
      </c>
      <c s="50" t="str">
        <f>IF('S.D.PASTE SHEET'!R1249="","",'S.D.PASTE SHEET'!R1249)</f>
        <v/>
      </c>
      <c s="50" t="str">
        <f>IF('S.D.PASTE SHEET'!S1249="","",'S.D.PASTE SHEET'!S1249)</f>
        <v/>
      </c>
      <c s="50" t="str">
        <f>IF('S.D.PASTE SHEET'!T1249="","",'S.D.PASTE SHEET'!T1249)</f>
        <v/>
      </c>
      <c s="50" t="str">
        <f>IF('S.D.PASTE SHEET'!U1249="","",'S.D.PASTE SHEET'!U1249)</f>
        <v/>
      </c>
      <c s="50" t="str">
        <f>IF('S.D.PASTE SHEET'!V1249="","",'S.D.PASTE SHEET'!V1249)</f>
        <v/>
      </c>
      <c s="50" t="str">
        <f>IF('S.D.PASTE SHEET'!W1249="","",'S.D.PASTE SHEET'!W1249)</f>
        <v/>
      </c>
      <c s="50" t="str">
        <f>IF('S.D.PASTE SHEET'!X1249="","",'S.D.PASTE SHEET'!X1249)</f>
        <v/>
      </c>
      <c s="50" t="str">
        <f>IF('S.D.PASTE SHEET'!Y1249="","",'S.D.PASTE SHEET'!Y1249)</f>
        <v/>
      </c>
      <c s="50" t="str">
        <f>IF('S.D.PASTE SHEET'!Z1249="","",'S.D.PASTE SHEET'!Z1249)</f>
        <v/>
      </c>
      <c s="50" t="str">
        <f>IF('S.D.PASTE SHEET'!AA1249="","",'S.D.PASTE SHEET'!AA1249)</f>
        <v/>
      </c>
      <c s="50" t="str">
        <f>IF('S.D.PASTE SHEET'!AB1249="","",'S.D.PASTE SHEET'!AB1249)</f>
        <v/>
      </c>
      <c s="50" t="str">
        <f>IF('S.D.PASTE SHEET'!AC1249="","",'S.D.PASTE SHEET'!AC1249)</f>
        <v/>
      </c>
      <c s="50" t="str">
        <f>IF('S.D.PASTE SHEET'!AD1249="","",'S.D.PASTE SHEET'!AD1249)</f>
        <v/>
      </c>
      <c s="52"/>
      <c s="48" t="str">
        <f>IF(AK1249="","",IF(AK1249&gt;0,COUNT($AG$2:AG1249),""))</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IF(BC1249="","",IF(BC1249&gt;0,COUNT($AY$2:AY1249),""))</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50" spans="1:66" ht="15.75" customHeight="1">
      <c r="A1250" s="50" t="str">
        <f>IF('S.D.PASTE SHEET'!A1250="","",'S.D.PASTE SHEET'!A1250)</f>
        <v/>
      </c>
      <c s="50" t="str">
        <f>IF('S.D.PASTE SHEET'!B1250="","",'S.D.PASTE SHEET'!B1250)</f>
        <v/>
      </c>
      <c s="50" t="str">
        <f>IF('S.D.PASTE SHEET'!C1250="","",'S.D.PASTE SHEET'!C1250)</f>
        <v/>
      </c>
      <c s="51" t="str">
        <f>IF('S.D.PASTE SHEET'!D1250="","",'S.D.PASTE SHEET'!D1250)</f>
        <v/>
      </c>
      <c s="50" t="str">
        <f>IF('S.D.PASTE SHEET'!E1250="","",UPPER('S.D.PASTE SHEET'!E1250))</f>
        <v/>
      </c>
      <c s="50" t="str">
        <f>IF('S.D.PASTE SHEET'!F1250="","",'S.D.PASTE SHEET'!F1250)</f>
        <v/>
      </c>
      <c s="50" t="str">
        <f>IF('S.D.PASTE SHEET'!G1250="","",UPPER('S.D.PASTE SHEET'!G1250))</f>
        <v/>
      </c>
      <c s="50" t="str">
        <f>IF('S.D.PASTE SHEET'!H1250="","",UPPER('S.D.PASTE SHEET'!H1250))</f>
        <v/>
      </c>
      <c s="50" t="str">
        <f>IF('S.D.PASTE SHEET'!I1250="","",'S.D.PASTE SHEET'!I1250)</f>
        <v/>
      </c>
      <c s="51" t="str">
        <f>IF('S.D.PASTE SHEET'!J1250="","",'S.D.PASTE SHEET'!J1250)</f>
        <v/>
      </c>
      <c s="50" t="str">
        <f>IF('S.D.PASTE SHEET'!K1250="","",'S.D.PASTE SHEET'!K1250)</f>
        <v/>
      </c>
      <c s="50" t="str">
        <f>IF('S.D.PASTE SHEET'!L1250="","",'S.D.PASTE SHEET'!L1250)</f>
        <v/>
      </c>
      <c s="50" t="str">
        <f>IF('S.D.PASTE SHEET'!M1250="","",'S.D.PASTE SHEET'!M1250)</f>
        <v/>
      </c>
      <c s="50" t="str">
        <f>IF('S.D.PASTE SHEET'!N1250="","",'S.D.PASTE SHEET'!N1250)</f>
        <v/>
      </c>
      <c s="50" t="str">
        <f>IF('S.D.PASTE SHEET'!O1250="","",'S.D.PASTE SHEET'!O1250)</f>
        <v/>
      </c>
      <c s="50" t="str">
        <f>IF('S.D.PASTE SHEET'!P1250="","",'S.D.PASTE SHEET'!P1250)</f>
        <v/>
      </c>
      <c s="50" t="str">
        <f>IF('S.D.PASTE SHEET'!Q1250="","",'S.D.PASTE SHEET'!Q1250)</f>
        <v/>
      </c>
      <c s="50" t="str">
        <f>IF('S.D.PASTE SHEET'!R1250="","",'S.D.PASTE SHEET'!R1250)</f>
        <v/>
      </c>
      <c s="50" t="str">
        <f>IF('S.D.PASTE SHEET'!S1250="","",'S.D.PASTE SHEET'!S1250)</f>
        <v/>
      </c>
      <c s="50" t="str">
        <f>IF('S.D.PASTE SHEET'!T1250="","",'S.D.PASTE SHEET'!T1250)</f>
        <v/>
      </c>
      <c s="50" t="str">
        <f>IF('S.D.PASTE SHEET'!U1250="","",'S.D.PASTE SHEET'!U1250)</f>
        <v/>
      </c>
      <c s="50" t="str">
        <f>IF('S.D.PASTE SHEET'!V1250="","",'S.D.PASTE SHEET'!V1250)</f>
        <v/>
      </c>
      <c s="50" t="str">
        <f>IF('S.D.PASTE SHEET'!W1250="","",'S.D.PASTE SHEET'!W1250)</f>
        <v/>
      </c>
      <c s="50" t="str">
        <f>IF('S.D.PASTE SHEET'!X1250="","",'S.D.PASTE SHEET'!X1250)</f>
        <v/>
      </c>
      <c s="50" t="str">
        <f>IF('S.D.PASTE SHEET'!Y1250="","",'S.D.PASTE SHEET'!Y1250)</f>
        <v/>
      </c>
      <c s="50" t="str">
        <f>IF('S.D.PASTE SHEET'!Z1250="","",'S.D.PASTE SHEET'!Z1250)</f>
        <v/>
      </c>
      <c s="50" t="str">
        <f>IF('S.D.PASTE SHEET'!AA1250="","",'S.D.PASTE SHEET'!AA1250)</f>
        <v/>
      </c>
      <c s="50" t="str">
        <f>IF('S.D.PASTE SHEET'!AB1250="","",'S.D.PASTE SHEET'!AB1250)</f>
        <v/>
      </c>
      <c s="50" t="str">
        <f>IF('S.D.PASTE SHEET'!AC1250="","",'S.D.PASTE SHEET'!AC1250)</f>
        <v/>
      </c>
      <c s="50" t="str">
        <f>IF('S.D.PASTE SHEET'!AD1250="","",'S.D.PASTE SHEET'!AD1250)</f>
        <v/>
      </c>
      <c s="52"/>
      <c s="48" t="str">
        <f>IF(AK1250="","",IF(AK1250&gt;0,COUNT($AG$2:AG1250),""))</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IF(BC1250="","",IF(BC1250&gt;0,COUNT($AY$2:AY1250),""))</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51" spans="1:66" ht="15.75" customHeight="1">
      <c r="A1251" s="50" t="str">
        <f>IF('S.D.PASTE SHEET'!A1251="","",'S.D.PASTE SHEET'!A1251)</f>
        <v/>
      </c>
      <c s="50" t="str">
        <f>IF('S.D.PASTE SHEET'!B1251="","",'S.D.PASTE SHEET'!B1251)</f>
        <v/>
      </c>
      <c s="50" t="str">
        <f>IF('S.D.PASTE SHEET'!C1251="","",'S.D.PASTE SHEET'!C1251)</f>
        <v/>
      </c>
      <c s="51" t="str">
        <f>IF('S.D.PASTE SHEET'!D1251="","",'S.D.PASTE SHEET'!D1251)</f>
        <v/>
      </c>
      <c s="50" t="str">
        <f>IF('S.D.PASTE SHEET'!E1251="","",UPPER('S.D.PASTE SHEET'!E1251))</f>
        <v/>
      </c>
      <c s="50" t="str">
        <f>IF('S.D.PASTE SHEET'!F1251="","",'S.D.PASTE SHEET'!F1251)</f>
        <v/>
      </c>
      <c s="50" t="str">
        <f>IF('S.D.PASTE SHEET'!G1251="","",UPPER('S.D.PASTE SHEET'!G1251))</f>
        <v/>
      </c>
      <c s="50" t="str">
        <f>IF('S.D.PASTE SHEET'!H1251="","",UPPER('S.D.PASTE SHEET'!H1251))</f>
        <v/>
      </c>
      <c s="50" t="str">
        <f>IF('S.D.PASTE SHEET'!I1251="","",'S.D.PASTE SHEET'!I1251)</f>
        <v/>
      </c>
      <c s="51" t="str">
        <f>IF('S.D.PASTE SHEET'!J1251="","",'S.D.PASTE SHEET'!J1251)</f>
        <v/>
      </c>
      <c s="50" t="str">
        <f>IF('S.D.PASTE SHEET'!K1251="","",'S.D.PASTE SHEET'!K1251)</f>
        <v/>
      </c>
      <c s="50" t="str">
        <f>IF('S.D.PASTE SHEET'!L1251="","",'S.D.PASTE SHEET'!L1251)</f>
        <v/>
      </c>
      <c s="50" t="str">
        <f>IF('S.D.PASTE SHEET'!M1251="","",'S.D.PASTE SHEET'!M1251)</f>
        <v/>
      </c>
      <c s="50" t="str">
        <f>IF('S.D.PASTE SHEET'!N1251="","",'S.D.PASTE SHEET'!N1251)</f>
        <v/>
      </c>
      <c s="50" t="str">
        <f>IF('S.D.PASTE SHEET'!O1251="","",'S.D.PASTE SHEET'!O1251)</f>
        <v/>
      </c>
      <c s="50" t="str">
        <f>IF('S.D.PASTE SHEET'!P1251="","",'S.D.PASTE SHEET'!P1251)</f>
        <v/>
      </c>
      <c s="50" t="str">
        <f>IF('S.D.PASTE SHEET'!Q1251="","",'S.D.PASTE SHEET'!Q1251)</f>
        <v/>
      </c>
      <c s="50" t="str">
        <f>IF('S.D.PASTE SHEET'!R1251="","",'S.D.PASTE SHEET'!R1251)</f>
        <v/>
      </c>
      <c s="50" t="str">
        <f>IF('S.D.PASTE SHEET'!S1251="","",'S.D.PASTE SHEET'!S1251)</f>
        <v/>
      </c>
      <c s="50" t="str">
        <f>IF('S.D.PASTE SHEET'!T1251="","",'S.D.PASTE SHEET'!T1251)</f>
        <v/>
      </c>
      <c s="50" t="str">
        <f>IF('S.D.PASTE SHEET'!U1251="","",'S.D.PASTE SHEET'!U1251)</f>
        <v/>
      </c>
      <c s="50" t="str">
        <f>IF('S.D.PASTE SHEET'!V1251="","",'S.D.PASTE SHEET'!V1251)</f>
        <v/>
      </c>
      <c s="50" t="str">
        <f>IF('S.D.PASTE SHEET'!W1251="","",'S.D.PASTE SHEET'!W1251)</f>
        <v/>
      </c>
      <c s="50" t="str">
        <f>IF('S.D.PASTE SHEET'!X1251="","",'S.D.PASTE SHEET'!X1251)</f>
        <v/>
      </c>
      <c s="50" t="str">
        <f>IF('S.D.PASTE SHEET'!Y1251="","",'S.D.PASTE SHEET'!Y1251)</f>
        <v/>
      </c>
      <c s="50" t="str">
        <f>IF('S.D.PASTE SHEET'!Z1251="","",'S.D.PASTE SHEET'!Z1251)</f>
        <v/>
      </c>
      <c s="50" t="str">
        <f>IF('S.D.PASTE SHEET'!AA1251="","",'S.D.PASTE SHEET'!AA1251)</f>
        <v/>
      </c>
      <c s="50" t="str">
        <f>IF('S.D.PASTE SHEET'!AB1251="","",'S.D.PASTE SHEET'!AB1251)</f>
        <v/>
      </c>
      <c s="50" t="str">
        <f>IF('S.D.PASTE SHEET'!AC1251="","",'S.D.PASTE SHEET'!AC1251)</f>
        <v/>
      </c>
      <c s="50" t="str">
        <f>IF('S.D.PASTE SHEET'!AD1251="","",'S.D.PASTE SHEET'!AD1251)</f>
        <v/>
      </c>
      <c s="52"/>
      <c s="48" t="str">
        <f>IF(AK1251="","",IF(AK1251&gt;0,COUNT($AG$2:AG1251),""))</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IF(BC1251="","",IF(BC1251&gt;0,COUNT($AY$2:AY1251),""))</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52" spans="1:66" ht="15.75" customHeight="1">
      <c r="A1252" s="50" t="str">
        <f>IF('S.D.PASTE SHEET'!A1252="","",'S.D.PASTE SHEET'!A1252)</f>
        <v/>
      </c>
      <c s="50" t="str">
        <f>IF('S.D.PASTE SHEET'!B1252="","",'S.D.PASTE SHEET'!B1252)</f>
        <v/>
      </c>
      <c s="50" t="str">
        <f>IF('S.D.PASTE SHEET'!C1252="","",'S.D.PASTE SHEET'!C1252)</f>
        <v/>
      </c>
      <c s="51" t="str">
        <f>IF('S.D.PASTE SHEET'!D1252="","",'S.D.PASTE SHEET'!D1252)</f>
        <v/>
      </c>
      <c s="50" t="str">
        <f>IF('S.D.PASTE SHEET'!E1252="","",UPPER('S.D.PASTE SHEET'!E1252))</f>
        <v/>
      </c>
      <c s="50" t="str">
        <f>IF('S.D.PASTE SHEET'!F1252="","",'S.D.PASTE SHEET'!F1252)</f>
        <v/>
      </c>
      <c s="50" t="str">
        <f>IF('S.D.PASTE SHEET'!G1252="","",UPPER('S.D.PASTE SHEET'!G1252))</f>
        <v/>
      </c>
      <c s="50" t="str">
        <f>IF('S.D.PASTE SHEET'!H1252="","",UPPER('S.D.PASTE SHEET'!H1252))</f>
        <v/>
      </c>
      <c s="50" t="str">
        <f>IF('S.D.PASTE SHEET'!I1252="","",'S.D.PASTE SHEET'!I1252)</f>
        <v/>
      </c>
      <c s="51" t="str">
        <f>IF('S.D.PASTE SHEET'!J1252="","",'S.D.PASTE SHEET'!J1252)</f>
        <v/>
      </c>
      <c s="50" t="str">
        <f>IF('S.D.PASTE SHEET'!K1252="","",'S.D.PASTE SHEET'!K1252)</f>
        <v/>
      </c>
      <c s="50" t="str">
        <f>IF('S.D.PASTE SHEET'!L1252="","",'S.D.PASTE SHEET'!L1252)</f>
        <v/>
      </c>
      <c s="50" t="str">
        <f>IF('S.D.PASTE SHEET'!M1252="","",'S.D.PASTE SHEET'!M1252)</f>
        <v/>
      </c>
      <c s="50" t="str">
        <f>IF('S.D.PASTE SHEET'!N1252="","",'S.D.PASTE SHEET'!N1252)</f>
        <v/>
      </c>
      <c s="50" t="str">
        <f>IF('S.D.PASTE SHEET'!O1252="","",'S.D.PASTE SHEET'!O1252)</f>
        <v/>
      </c>
      <c s="50" t="str">
        <f>IF('S.D.PASTE SHEET'!P1252="","",'S.D.PASTE SHEET'!P1252)</f>
        <v/>
      </c>
      <c s="50" t="str">
        <f>IF('S.D.PASTE SHEET'!Q1252="","",'S.D.PASTE SHEET'!Q1252)</f>
        <v/>
      </c>
      <c s="50" t="str">
        <f>IF('S.D.PASTE SHEET'!R1252="","",'S.D.PASTE SHEET'!R1252)</f>
        <v/>
      </c>
      <c s="50" t="str">
        <f>IF('S.D.PASTE SHEET'!S1252="","",'S.D.PASTE SHEET'!S1252)</f>
        <v/>
      </c>
      <c s="50" t="str">
        <f>IF('S.D.PASTE SHEET'!T1252="","",'S.D.PASTE SHEET'!T1252)</f>
        <v/>
      </c>
      <c s="50" t="str">
        <f>IF('S.D.PASTE SHEET'!U1252="","",'S.D.PASTE SHEET'!U1252)</f>
        <v/>
      </c>
      <c s="50" t="str">
        <f>IF('S.D.PASTE SHEET'!V1252="","",'S.D.PASTE SHEET'!V1252)</f>
        <v/>
      </c>
      <c s="50" t="str">
        <f>IF('S.D.PASTE SHEET'!W1252="","",'S.D.PASTE SHEET'!W1252)</f>
        <v/>
      </c>
      <c s="50" t="str">
        <f>IF('S.D.PASTE SHEET'!X1252="","",'S.D.PASTE SHEET'!X1252)</f>
        <v/>
      </c>
      <c s="50" t="str">
        <f>IF('S.D.PASTE SHEET'!Y1252="","",'S.D.PASTE SHEET'!Y1252)</f>
        <v/>
      </c>
      <c s="50" t="str">
        <f>IF('S.D.PASTE SHEET'!Z1252="","",'S.D.PASTE SHEET'!Z1252)</f>
        <v/>
      </c>
      <c s="50" t="str">
        <f>IF('S.D.PASTE SHEET'!AA1252="","",'S.D.PASTE SHEET'!AA1252)</f>
        <v/>
      </c>
      <c s="50" t="str">
        <f>IF('S.D.PASTE SHEET'!AB1252="","",'S.D.PASTE SHEET'!AB1252)</f>
        <v/>
      </c>
      <c s="50" t="str">
        <f>IF('S.D.PASTE SHEET'!AC1252="","",'S.D.PASTE SHEET'!AC1252)</f>
        <v/>
      </c>
      <c s="50" t="str">
        <f>IF('S.D.PASTE SHEET'!AD1252="","",'S.D.PASTE SHEET'!AD1252)</f>
        <v/>
      </c>
      <c s="52"/>
      <c s="48" t="str">
        <f>IF(AK1252="","",IF(AK1252&gt;0,COUNT($AG$2:AG1252),""))</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IF(BC1252="","",IF(BC1252&gt;0,COUNT($AY$2:AY1252),""))</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53" spans="1:66" ht="15.75" customHeight="1">
      <c r="A1253" s="50" t="str">
        <f>IF('S.D.PASTE SHEET'!A1253="","",'S.D.PASTE SHEET'!A1253)</f>
        <v/>
      </c>
      <c s="50" t="str">
        <f>IF('S.D.PASTE SHEET'!B1253="","",'S.D.PASTE SHEET'!B1253)</f>
        <v/>
      </c>
      <c s="50" t="str">
        <f>IF('S.D.PASTE SHEET'!C1253="","",'S.D.PASTE SHEET'!C1253)</f>
        <v/>
      </c>
      <c s="51" t="str">
        <f>IF('S.D.PASTE SHEET'!D1253="","",'S.D.PASTE SHEET'!D1253)</f>
        <v/>
      </c>
      <c s="50" t="str">
        <f>IF('S.D.PASTE SHEET'!E1253="","",UPPER('S.D.PASTE SHEET'!E1253))</f>
        <v/>
      </c>
      <c s="50" t="str">
        <f>IF('S.D.PASTE SHEET'!F1253="","",'S.D.PASTE SHEET'!F1253)</f>
        <v/>
      </c>
      <c s="50" t="str">
        <f>IF('S.D.PASTE SHEET'!G1253="","",UPPER('S.D.PASTE SHEET'!G1253))</f>
        <v/>
      </c>
      <c s="50" t="str">
        <f>IF('S.D.PASTE SHEET'!H1253="","",UPPER('S.D.PASTE SHEET'!H1253))</f>
        <v/>
      </c>
      <c s="50" t="str">
        <f>IF('S.D.PASTE SHEET'!I1253="","",'S.D.PASTE SHEET'!I1253)</f>
        <v/>
      </c>
      <c s="51" t="str">
        <f>IF('S.D.PASTE SHEET'!J1253="","",'S.D.PASTE SHEET'!J1253)</f>
        <v/>
      </c>
      <c s="50" t="str">
        <f>IF('S.D.PASTE SHEET'!K1253="","",'S.D.PASTE SHEET'!K1253)</f>
        <v/>
      </c>
      <c s="50" t="str">
        <f>IF('S.D.PASTE SHEET'!L1253="","",'S.D.PASTE SHEET'!L1253)</f>
        <v/>
      </c>
      <c s="50" t="str">
        <f>IF('S.D.PASTE SHEET'!M1253="","",'S.D.PASTE SHEET'!M1253)</f>
        <v/>
      </c>
      <c s="50" t="str">
        <f>IF('S.D.PASTE SHEET'!N1253="","",'S.D.PASTE SHEET'!N1253)</f>
        <v/>
      </c>
      <c s="50" t="str">
        <f>IF('S.D.PASTE SHEET'!O1253="","",'S.D.PASTE SHEET'!O1253)</f>
        <v/>
      </c>
      <c s="50" t="str">
        <f>IF('S.D.PASTE SHEET'!P1253="","",'S.D.PASTE SHEET'!P1253)</f>
        <v/>
      </c>
      <c s="50" t="str">
        <f>IF('S.D.PASTE SHEET'!Q1253="","",'S.D.PASTE SHEET'!Q1253)</f>
        <v/>
      </c>
      <c s="50" t="str">
        <f>IF('S.D.PASTE SHEET'!R1253="","",'S.D.PASTE SHEET'!R1253)</f>
        <v/>
      </c>
      <c s="50" t="str">
        <f>IF('S.D.PASTE SHEET'!S1253="","",'S.D.PASTE SHEET'!S1253)</f>
        <v/>
      </c>
      <c s="50" t="str">
        <f>IF('S.D.PASTE SHEET'!T1253="","",'S.D.PASTE SHEET'!T1253)</f>
        <v/>
      </c>
      <c s="50" t="str">
        <f>IF('S.D.PASTE SHEET'!U1253="","",'S.D.PASTE SHEET'!U1253)</f>
        <v/>
      </c>
      <c s="50" t="str">
        <f>IF('S.D.PASTE SHEET'!V1253="","",'S.D.PASTE SHEET'!V1253)</f>
        <v/>
      </c>
      <c s="50" t="str">
        <f>IF('S.D.PASTE SHEET'!W1253="","",'S.D.PASTE SHEET'!W1253)</f>
        <v/>
      </c>
      <c s="50" t="str">
        <f>IF('S.D.PASTE SHEET'!X1253="","",'S.D.PASTE SHEET'!X1253)</f>
        <v/>
      </c>
      <c s="50" t="str">
        <f>IF('S.D.PASTE SHEET'!Y1253="","",'S.D.PASTE SHEET'!Y1253)</f>
        <v/>
      </c>
      <c s="50" t="str">
        <f>IF('S.D.PASTE SHEET'!Z1253="","",'S.D.PASTE SHEET'!Z1253)</f>
        <v/>
      </c>
      <c s="50" t="str">
        <f>IF('S.D.PASTE SHEET'!AA1253="","",'S.D.PASTE SHEET'!AA1253)</f>
        <v/>
      </c>
      <c s="50" t="str">
        <f>IF('S.D.PASTE SHEET'!AB1253="","",'S.D.PASTE SHEET'!AB1253)</f>
        <v/>
      </c>
      <c s="50" t="str">
        <f>IF('S.D.PASTE SHEET'!AC1253="","",'S.D.PASTE SHEET'!AC1253)</f>
        <v/>
      </c>
      <c s="50" t="str">
        <f>IF('S.D.PASTE SHEET'!AD1253="","",'S.D.PASTE SHEET'!AD1253)</f>
        <v/>
      </c>
      <c s="52"/>
      <c s="48" t="str">
        <f>IF(AK1253="","",IF(AK1253&gt;0,COUNT($AG$2:AG1253),""))</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IF(BC1253="","",IF(BC1253&gt;0,COUNT($AY$2:AY1253),""))</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54" spans="1:66" ht="15.75" customHeight="1">
      <c r="A1254" s="50" t="str">
        <f>IF('S.D.PASTE SHEET'!A1254="","",'S.D.PASTE SHEET'!A1254)</f>
        <v/>
      </c>
      <c s="50" t="str">
        <f>IF('S.D.PASTE SHEET'!B1254="","",'S.D.PASTE SHEET'!B1254)</f>
        <v/>
      </c>
      <c s="50" t="str">
        <f>IF('S.D.PASTE SHEET'!C1254="","",'S.D.PASTE SHEET'!C1254)</f>
        <v/>
      </c>
      <c s="51" t="str">
        <f>IF('S.D.PASTE SHEET'!D1254="","",'S.D.PASTE SHEET'!D1254)</f>
        <v/>
      </c>
      <c s="50" t="str">
        <f>IF('S.D.PASTE SHEET'!E1254="","",UPPER('S.D.PASTE SHEET'!E1254))</f>
        <v/>
      </c>
      <c s="50" t="str">
        <f>IF('S.D.PASTE SHEET'!F1254="","",'S.D.PASTE SHEET'!F1254)</f>
        <v/>
      </c>
      <c s="50" t="str">
        <f>IF('S.D.PASTE SHEET'!G1254="","",UPPER('S.D.PASTE SHEET'!G1254))</f>
        <v/>
      </c>
      <c s="50" t="str">
        <f>IF('S.D.PASTE SHEET'!H1254="","",UPPER('S.D.PASTE SHEET'!H1254))</f>
        <v/>
      </c>
      <c s="50" t="str">
        <f>IF('S.D.PASTE SHEET'!I1254="","",'S.D.PASTE SHEET'!I1254)</f>
        <v/>
      </c>
      <c s="51" t="str">
        <f>IF('S.D.PASTE SHEET'!J1254="","",'S.D.PASTE SHEET'!J1254)</f>
        <v/>
      </c>
      <c s="50" t="str">
        <f>IF('S.D.PASTE SHEET'!K1254="","",'S.D.PASTE SHEET'!K1254)</f>
        <v/>
      </c>
      <c s="50" t="str">
        <f>IF('S.D.PASTE SHEET'!L1254="","",'S.D.PASTE SHEET'!L1254)</f>
        <v/>
      </c>
      <c s="50" t="str">
        <f>IF('S.D.PASTE SHEET'!M1254="","",'S.D.PASTE SHEET'!M1254)</f>
        <v/>
      </c>
      <c s="50" t="str">
        <f>IF('S.D.PASTE SHEET'!N1254="","",'S.D.PASTE SHEET'!N1254)</f>
        <v/>
      </c>
      <c s="50" t="str">
        <f>IF('S.D.PASTE SHEET'!O1254="","",'S.D.PASTE SHEET'!O1254)</f>
        <v/>
      </c>
      <c s="50" t="str">
        <f>IF('S.D.PASTE SHEET'!P1254="","",'S.D.PASTE SHEET'!P1254)</f>
        <v/>
      </c>
      <c s="50" t="str">
        <f>IF('S.D.PASTE SHEET'!Q1254="","",'S.D.PASTE SHEET'!Q1254)</f>
        <v/>
      </c>
      <c s="50" t="str">
        <f>IF('S.D.PASTE SHEET'!R1254="","",'S.D.PASTE SHEET'!R1254)</f>
        <v/>
      </c>
      <c s="50" t="str">
        <f>IF('S.D.PASTE SHEET'!S1254="","",'S.D.PASTE SHEET'!S1254)</f>
        <v/>
      </c>
      <c s="50" t="str">
        <f>IF('S.D.PASTE SHEET'!T1254="","",'S.D.PASTE SHEET'!T1254)</f>
        <v/>
      </c>
      <c s="50" t="str">
        <f>IF('S.D.PASTE SHEET'!U1254="","",'S.D.PASTE SHEET'!U1254)</f>
        <v/>
      </c>
      <c s="50" t="str">
        <f>IF('S.D.PASTE SHEET'!V1254="","",'S.D.PASTE SHEET'!V1254)</f>
        <v/>
      </c>
      <c s="50" t="str">
        <f>IF('S.D.PASTE SHEET'!W1254="","",'S.D.PASTE SHEET'!W1254)</f>
        <v/>
      </c>
      <c s="50" t="str">
        <f>IF('S.D.PASTE SHEET'!X1254="","",'S.D.PASTE SHEET'!X1254)</f>
        <v/>
      </c>
      <c s="50" t="str">
        <f>IF('S.D.PASTE SHEET'!Y1254="","",'S.D.PASTE SHEET'!Y1254)</f>
        <v/>
      </c>
      <c s="50" t="str">
        <f>IF('S.D.PASTE SHEET'!Z1254="","",'S.D.PASTE SHEET'!Z1254)</f>
        <v/>
      </c>
      <c s="50" t="str">
        <f>IF('S.D.PASTE SHEET'!AA1254="","",'S.D.PASTE SHEET'!AA1254)</f>
        <v/>
      </c>
      <c s="50" t="str">
        <f>IF('S.D.PASTE SHEET'!AB1254="","",'S.D.PASTE SHEET'!AB1254)</f>
        <v/>
      </c>
      <c s="50" t="str">
        <f>IF('S.D.PASTE SHEET'!AC1254="","",'S.D.PASTE SHEET'!AC1254)</f>
        <v/>
      </c>
      <c s="50" t="str">
        <f>IF('S.D.PASTE SHEET'!AD1254="","",'S.D.PASTE SHEET'!AD1254)</f>
        <v/>
      </c>
      <c s="52"/>
      <c s="48" t="str">
        <f>IF(AK1254="","",IF(AK1254&gt;0,COUNT($AG$2:AG1254),""))</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IF(BC1254="","",IF(BC1254&gt;0,COUNT($AY$2:AY1254),""))</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55" spans="1:66" ht="15.75" customHeight="1">
      <c r="A1255" s="50" t="str">
        <f>IF('S.D.PASTE SHEET'!A1255="","",'S.D.PASTE SHEET'!A1255)</f>
        <v/>
      </c>
      <c s="50" t="str">
        <f>IF('S.D.PASTE SHEET'!B1255="","",'S.D.PASTE SHEET'!B1255)</f>
        <v/>
      </c>
      <c s="50" t="str">
        <f>IF('S.D.PASTE SHEET'!C1255="","",'S.D.PASTE SHEET'!C1255)</f>
        <v/>
      </c>
      <c s="51" t="str">
        <f>IF('S.D.PASTE SHEET'!D1255="","",'S.D.PASTE SHEET'!D1255)</f>
        <v/>
      </c>
      <c s="50" t="str">
        <f>IF('S.D.PASTE SHEET'!E1255="","",UPPER('S.D.PASTE SHEET'!E1255))</f>
        <v/>
      </c>
      <c s="50" t="str">
        <f>IF('S.D.PASTE SHEET'!F1255="","",'S.D.PASTE SHEET'!F1255)</f>
        <v/>
      </c>
      <c s="50" t="str">
        <f>IF('S.D.PASTE SHEET'!G1255="","",UPPER('S.D.PASTE SHEET'!G1255))</f>
        <v/>
      </c>
      <c s="50" t="str">
        <f>IF('S.D.PASTE SHEET'!H1255="","",UPPER('S.D.PASTE SHEET'!H1255))</f>
        <v/>
      </c>
      <c s="50" t="str">
        <f>IF('S.D.PASTE SHEET'!I1255="","",'S.D.PASTE SHEET'!I1255)</f>
        <v/>
      </c>
      <c s="51" t="str">
        <f>IF('S.D.PASTE SHEET'!J1255="","",'S.D.PASTE SHEET'!J1255)</f>
        <v/>
      </c>
      <c s="50" t="str">
        <f>IF('S.D.PASTE SHEET'!K1255="","",'S.D.PASTE SHEET'!K1255)</f>
        <v/>
      </c>
      <c s="50" t="str">
        <f>IF('S.D.PASTE SHEET'!L1255="","",'S.D.PASTE SHEET'!L1255)</f>
        <v/>
      </c>
      <c s="50" t="str">
        <f>IF('S.D.PASTE SHEET'!M1255="","",'S.D.PASTE SHEET'!M1255)</f>
        <v/>
      </c>
      <c s="50" t="str">
        <f>IF('S.D.PASTE SHEET'!N1255="","",'S.D.PASTE SHEET'!N1255)</f>
        <v/>
      </c>
      <c s="50" t="str">
        <f>IF('S.D.PASTE SHEET'!O1255="","",'S.D.PASTE SHEET'!O1255)</f>
        <v/>
      </c>
      <c s="50" t="str">
        <f>IF('S.D.PASTE SHEET'!P1255="","",'S.D.PASTE SHEET'!P1255)</f>
        <v/>
      </c>
      <c s="50" t="str">
        <f>IF('S.D.PASTE SHEET'!Q1255="","",'S.D.PASTE SHEET'!Q1255)</f>
        <v/>
      </c>
      <c s="50" t="str">
        <f>IF('S.D.PASTE SHEET'!R1255="","",'S.D.PASTE SHEET'!R1255)</f>
        <v/>
      </c>
      <c s="50" t="str">
        <f>IF('S.D.PASTE SHEET'!S1255="","",'S.D.PASTE SHEET'!S1255)</f>
        <v/>
      </c>
      <c s="50" t="str">
        <f>IF('S.D.PASTE SHEET'!T1255="","",'S.D.PASTE SHEET'!T1255)</f>
        <v/>
      </c>
      <c s="50" t="str">
        <f>IF('S.D.PASTE SHEET'!U1255="","",'S.D.PASTE SHEET'!U1255)</f>
        <v/>
      </c>
      <c s="50" t="str">
        <f>IF('S.D.PASTE SHEET'!V1255="","",'S.D.PASTE SHEET'!V1255)</f>
        <v/>
      </c>
      <c s="50" t="str">
        <f>IF('S.D.PASTE SHEET'!W1255="","",'S.D.PASTE SHEET'!W1255)</f>
        <v/>
      </c>
      <c s="50" t="str">
        <f>IF('S.D.PASTE SHEET'!X1255="","",'S.D.PASTE SHEET'!X1255)</f>
        <v/>
      </c>
      <c s="50" t="str">
        <f>IF('S.D.PASTE SHEET'!Y1255="","",'S.D.PASTE SHEET'!Y1255)</f>
        <v/>
      </c>
      <c s="50" t="str">
        <f>IF('S.D.PASTE SHEET'!Z1255="","",'S.D.PASTE SHEET'!Z1255)</f>
        <v/>
      </c>
      <c s="50" t="str">
        <f>IF('S.D.PASTE SHEET'!AA1255="","",'S.D.PASTE SHEET'!AA1255)</f>
        <v/>
      </c>
      <c s="50" t="str">
        <f>IF('S.D.PASTE SHEET'!AB1255="","",'S.D.PASTE SHEET'!AB1255)</f>
        <v/>
      </c>
      <c s="50" t="str">
        <f>IF('S.D.PASTE SHEET'!AC1255="","",'S.D.PASTE SHEET'!AC1255)</f>
        <v/>
      </c>
      <c s="50" t="str">
        <f>IF('S.D.PASTE SHEET'!AD1255="","",'S.D.PASTE SHEET'!AD1255)</f>
        <v/>
      </c>
      <c s="52"/>
      <c s="48" t="str">
        <f>IF(AK1255="","",IF(AK1255&gt;0,COUNT($AG$2:AG1255),""))</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IF(BC1255="","",IF(BC1255&gt;0,COUNT($AY$2:AY1255),""))</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56" spans="1:66" ht="15.75" customHeight="1">
      <c r="A1256" s="50" t="str">
        <f>IF('S.D.PASTE SHEET'!A1256="","",'S.D.PASTE SHEET'!A1256)</f>
        <v/>
      </c>
      <c s="50" t="str">
        <f>IF('S.D.PASTE SHEET'!B1256="","",'S.D.PASTE SHEET'!B1256)</f>
        <v/>
      </c>
      <c s="50" t="str">
        <f>IF('S.D.PASTE SHEET'!C1256="","",'S.D.PASTE SHEET'!C1256)</f>
        <v/>
      </c>
      <c s="51" t="str">
        <f>IF('S.D.PASTE SHEET'!D1256="","",'S.D.PASTE SHEET'!D1256)</f>
        <v/>
      </c>
      <c s="50" t="str">
        <f>IF('S.D.PASTE SHEET'!E1256="","",UPPER('S.D.PASTE SHEET'!E1256))</f>
        <v/>
      </c>
      <c s="50" t="str">
        <f>IF('S.D.PASTE SHEET'!F1256="","",'S.D.PASTE SHEET'!F1256)</f>
        <v/>
      </c>
      <c s="50" t="str">
        <f>IF('S.D.PASTE SHEET'!G1256="","",UPPER('S.D.PASTE SHEET'!G1256))</f>
        <v/>
      </c>
      <c s="50" t="str">
        <f>IF('S.D.PASTE SHEET'!H1256="","",UPPER('S.D.PASTE SHEET'!H1256))</f>
        <v/>
      </c>
      <c s="50" t="str">
        <f>IF('S.D.PASTE SHEET'!I1256="","",'S.D.PASTE SHEET'!I1256)</f>
        <v/>
      </c>
      <c s="51" t="str">
        <f>IF('S.D.PASTE SHEET'!J1256="","",'S.D.PASTE SHEET'!J1256)</f>
        <v/>
      </c>
      <c s="50" t="str">
        <f>IF('S.D.PASTE SHEET'!K1256="","",'S.D.PASTE SHEET'!K1256)</f>
        <v/>
      </c>
      <c s="50" t="str">
        <f>IF('S.D.PASTE SHEET'!L1256="","",'S.D.PASTE SHEET'!L1256)</f>
        <v/>
      </c>
      <c s="50" t="str">
        <f>IF('S.D.PASTE SHEET'!M1256="","",'S.D.PASTE SHEET'!M1256)</f>
        <v/>
      </c>
      <c s="50" t="str">
        <f>IF('S.D.PASTE SHEET'!N1256="","",'S.D.PASTE SHEET'!N1256)</f>
        <v/>
      </c>
      <c s="50" t="str">
        <f>IF('S.D.PASTE SHEET'!O1256="","",'S.D.PASTE SHEET'!O1256)</f>
        <v/>
      </c>
      <c s="50" t="str">
        <f>IF('S.D.PASTE SHEET'!P1256="","",'S.D.PASTE SHEET'!P1256)</f>
        <v/>
      </c>
      <c s="50" t="str">
        <f>IF('S.D.PASTE SHEET'!Q1256="","",'S.D.PASTE SHEET'!Q1256)</f>
        <v/>
      </c>
      <c s="50" t="str">
        <f>IF('S.D.PASTE SHEET'!R1256="","",'S.D.PASTE SHEET'!R1256)</f>
        <v/>
      </c>
      <c s="50" t="str">
        <f>IF('S.D.PASTE SHEET'!S1256="","",'S.D.PASTE SHEET'!S1256)</f>
        <v/>
      </c>
      <c s="50" t="str">
        <f>IF('S.D.PASTE SHEET'!T1256="","",'S.D.PASTE SHEET'!T1256)</f>
        <v/>
      </c>
      <c s="50" t="str">
        <f>IF('S.D.PASTE SHEET'!U1256="","",'S.D.PASTE SHEET'!U1256)</f>
        <v/>
      </c>
      <c s="50" t="str">
        <f>IF('S.D.PASTE SHEET'!V1256="","",'S.D.PASTE SHEET'!V1256)</f>
        <v/>
      </c>
      <c s="50" t="str">
        <f>IF('S.D.PASTE SHEET'!W1256="","",'S.D.PASTE SHEET'!W1256)</f>
        <v/>
      </c>
      <c s="50" t="str">
        <f>IF('S.D.PASTE SHEET'!X1256="","",'S.D.PASTE SHEET'!X1256)</f>
        <v/>
      </c>
      <c s="50" t="str">
        <f>IF('S.D.PASTE SHEET'!Y1256="","",'S.D.PASTE SHEET'!Y1256)</f>
        <v/>
      </c>
      <c s="50" t="str">
        <f>IF('S.D.PASTE SHEET'!Z1256="","",'S.D.PASTE SHEET'!Z1256)</f>
        <v/>
      </c>
      <c s="50" t="str">
        <f>IF('S.D.PASTE SHEET'!AA1256="","",'S.D.PASTE SHEET'!AA1256)</f>
        <v/>
      </c>
      <c s="50" t="str">
        <f>IF('S.D.PASTE SHEET'!AB1256="","",'S.D.PASTE SHEET'!AB1256)</f>
        <v/>
      </c>
      <c s="50" t="str">
        <f>IF('S.D.PASTE SHEET'!AC1256="","",'S.D.PASTE SHEET'!AC1256)</f>
        <v/>
      </c>
      <c s="50" t="str">
        <f>IF('S.D.PASTE SHEET'!AD1256="","",'S.D.PASTE SHEET'!AD1256)</f>
        <v/>
      </c>
      <c s="52"/>
      <c s="48" t="str">
        <f>IF(AK1256="","",IF(AK1256&gt;0,COUNT($AG$2:AG1256),""))</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IF(BC1256="","",IF(BC1256&gt;0,COUNT($AY$2:AY1256),""))</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57" spans="1:66" ht="15.75" customHeight="1">
      <c r="A1257" s="50" t="str">
        <f>IF('S.D.PASTE SHEET'!A1257="","",'S.D.PASTE SHEET'!A1257)</f>
        <v/>
      </c>
      <c s="50" t="str">
        <f>IF('S.D.PASTE SHEET'!B1257="","",'S.D.PASTE SHEET'!B1257)</f>
        <v/>
      </c>
      <c s="50" t="str">
        <f>IF('S.D.PASTE SHEET'!C1257="","",'S.D.PASTE SHEET'!C1257)</f>
        <v/>
      </c>
      <c s="51" t="str">
        <f>IF('S.D.PASTE SHEET'!D1257="","",'S.D.PASTE SHEET'!D1257)</f>
        <v/>
      </c>
      <c s="50" t="str">
        <f>IF('S.D.PASTE SHEET'!E1257="","",UPPER('S.D.PASTE SHEET'!E1257))</f>
        <v/>
      </c>
      <c s="50" t="str">
        <f>IF('S.D.PASTE SHEET'!F1257="","",'S.D.PASTE SHEET'!F1257)</f>
        <v/>
      </c>
      <c s="50" t="str">
        <f>IF('S.D.PASTE SHEET'!G1257="","",UPPER('S.D.PASTE SHEET'!G1257))</f>
        <v/>
      </c>
      <c s="50" t="str">
        <f>IF('S.D.PASTE SHEET'!H1257="","",UPPER('S.D.PASTE SHEET'!H1257))</f>
        <v/>
      </c>
      <c s="50" t="str">
        <f>IF('S.D.PASTE SHEET'!I1257="","",'S.D.PASTE SHEET'!I1257)</f>
        <v/>
      </c>
      <c s="51" t="str">
        <f>IF('S.D.PASTE SHEET'!J1257="","",'S.D.PASTE SHEET'!J1257)</f>
        <v/>
      </c>
      <c s="50" t="str">
        <f>IF('S.D.PASTE SHEET'!K1257="","",'S.D.PASTE SHEET'!K1257)</f>
        <v/>
      </c>
      <c s="50" t="str">
        <f>IF('S.D.PASTE SHEET'!L1257="","",'S.D.PASTE SHEET'!L1257)</f>
        <v/>
      </c>
      <c s="50" t="str">
        <f>IF('S.D.PASTE SHEET'!M1257="","",'S.D.PASTE SHEET'!M1257)</f>
        <v/>
      </c>
      <c s="50" t="str">
        <f>IF('S.D.PASTE SHEET'!N1257="","",'S.D.PASTE SHEET'!N1257)</f>
        <v/>
      </c>
      <c s="50" t="str">
        <f>IF('S.D.PASTE SHEET'!O1257="","",'S.D.PASTE SHEET'!O1257)</f>
        <v/>
      </c>
      <c s="50" t="str">
        <f>IF('S.D.PASTE SHEET'!P1257="","",'S.D.PASTE SHEET'!P1257)</f>
        <v/>
      </c>
      <c s="50" t="str">
        <f>IF('S.D.PASTE SHEET'!Q1257="","",'S.D.PASTE SHEET'!Q1257)</f>
        <v/>
      </c>
      <c s="50" t="str">
        <f>IF('S.D.PASTE SHEET'!R1257="","",'S.D.PASTE SHEET'!R1257)</f>
        <v/>
      </c>
      <c s="50" t="str">
        <f>IF('S.D.PASTE SHEET'!S1257="","",'S.D.PASTE SHEET'!S1257)</f>
        <v/>
      </c>
      <c s="50" t="str">
        <f>IF('S.D.PASTE SHEET'!T1257="","",'S.D.PASTE SHEET'!T1257)</f>
        <v/>
      </c>
      <c s="50" t="str">
        <f>IF('S.D.PASTE SHEET'!U1257="","",'S.D.PASTE SHEET'!U1257)</f>
        <v/>
      </c>
      <c s="50" t="str">
        <f>IF('S.D.PASTE SHEET'!V1257="","",'S.D.PASTE SHEET'!V1257)</f>
        <v/>
      </c>
      <c s="50" t="str">
        <f>IF('S.D.PASTE SHEET'!W1257="","",'S.D.PASTE SHEET'!W1257)</f>
        <v/>
      </c>
      <c s="50" t="str">
        <f>IF('S.D.PASTE SHEET'!X1257="","",'S.D.PASTE SHEET'!X1257)</f>
        <v/>
      </c>
      <c s="50" t="str">
        <f>IF('S.D.PASTE SHEET'!Y1257="","",'S.D.PASTE SHEET'!Y1257)</f>
        <v/>
      </c>
      <c s="50" t="str">
        <f>IF('S.D.PASTE SHEET'!Z1257="","",'S.D.PASTE SHEET'!Z1257)</f>
        <v/>
      </c>
      <c s="50" t="str">
        <f>IF('S.D.PASTE SHEET'!AA1257="","",'S.D.PASTE SHEET'!AA1257)</f>
        <v/>
      </c>
      <c s="50" t="str">
        <f>IF('S.D.PASTE SHEET'!AB1257="","",'S.D.PASTE SHEET'!AB1257)</f>
        <v/>
      </c>
      <c s="50" t="str">
        <f>IF('S.D.PASTE SHEET'!AC1257="","",'S.D.PASTE SHEET'!AC1257)</f>
        <v/>
      </c>
      <c s="50" t="str">
        <f>IF('S.D.PASTE SHEET'!AD1257="","",'S.D.PASTE SHEET'!AD1257)</f>
        <v/>
      </c>
      <c s="52"/>
      <c s="48" t="str">
        <f>IF(AK1257="","",IF(AK1257&gt;0,COUNT($AG$2:AG1257),""))</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IF(BC1257="","",IF(BC1257&gt;0,COUNT($AY$2:AY1257),""))</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58" spans="1:66" ht="15.75" customHeight="1">
      <c r="A1258" s="50" t="str">
        <f>IF('S.D.PASTE SHEET'!A1258="","",'S.D.PASTE SHEET'!A1258)</f>
        <v/>
      </c>
      <c s="50" t="str">
        <f>IF('S.D.PASTE SHEET'!B1258="","",'S.D.PASTE SHEET'!B1258)</f>
        <v/>
      </c>
      <c s="50" t="str">
        <f>IF('S.D.PASTE SHEET'!C1258="","",'S.D.PASTE SHEET'!C1258)</f>
        <v/>
      </c>
      <c s="51" t="str">
        <f>IF('S.D.PASTE SHEET'!D1258="","",'S.D.PASTE SHEET'!D1258)</f>
        <v/>
      </c>
      <c s="50" t="str">
        <f>IF('S.D.PASTE SHEET'!E1258="","",UPPER('S.D.PASTE SHEET'!E1258))</f>
        <v/>
      </c>
      <c s="50" t="str">
        <f>IF('S.D.PASTE SHEET'!F1258="","",'S.D.PASTE SHEET'!F1258)</f>
        <v/>
      </c>
      <c s="50" t="str">
        <f>IF('S.D.PASTE SHEET'!G1258="","",UPPER('S.D.PASTE SHEET'!G1258))</f>
        <v/>
      </c>
      <c s="50" t="str">
        <f>IF('S.D.PASTE SHEET'!H1258="","",UPPER('S.D.PASTE SHEET'!H1258))</f>
        <v/>
      </c>
      <c s="50" t="str">
        <f>IF('S.D.PASTE SHEET'!I1258="","",'S.D.PASTE SHEET'!I1258)</f>
        <v/>
      </c>
      <c s="51" t="str">
        <f>IF('S.D.PASTE SHEET'!J1258="","",'S.D.PASTE SHEET'!J1258)</f>
        <v/>
      </c>
      <c s="50" t="str">
        <f>IF('S.D.PASTE SHEET'!K1258="","",'S.D.PASTE SHEET'!K1258)</f>
        <v/>
      </c>
      <c s="50" t="str">
        <f>IF('S.D.PASTE SHEET'!L1258="","",'S.D.PASTE SHEET'!L1258)</f>
        <v/>
      </c>
      <c s="50" t="str">
        <f>IF('S.D.PASTE SHEET'!M1258="","",'S.D.PASTE SHEET'!M1258)</f>
        <v/>
      </c>
      <c s="50" t="str">
        <f>IF('S.D.PASTE SHEET'!N1258="","",'S.D.PASTE SHEET'!N1258)</f>
        <v/>
      </c>
      <c s="50" t="str">
        <f>IF('S.D.PASTE SHEET'!O1258="","",'S.D.PASTE SHEET'!O1258)</f>
        <v/>
      </c>
      <c s="50" t="str">
        <f>IF('S.D.PASTE SHEET'!P1258="","",'S.D.PASTE SHEET'!P1258)</f>
        <v/>
      </c>
      <c s="50" t="str">
        <f>IF('S.D.PASTE SHEET'!Q1258="","",'S.D.PASTE SHEET'!Q1258)</f>
        <v/>
      </c>
      <c s="50" t="str">
        <f>IF('S.D.PASTE SHEET'!R1258="","",'S.D.PASTE SHEET'!R1258)</f>
        <v/>
      </c>
      <c s="50" t="str">
        <f>IF('S.D.PASTE SHEET'!S1258="","",'S.D.PASTE SHEET'!S1258)</f>
        <v/>
      </c>
      <c s="50" t="str">
        <f>IF('S.D.PASTE SHEET'!T1258="","",'S.D.PASTE SHEET'!T1258)</f>
        <v/>
      </c>
      <c s="50" t="str">
        <f>IF('S.D.PASTE SHEET'!U1258="","",'S.D.PASTE SHEET'!U1258)</f>
        <v/>
      </c>
      <c s="50" t="str">
        <f>IF('S.D.PASTE SHEET'!V1258="","",'S.D.PASTE SHEET'!V1258)</f>
        <v/>
      </c>
      <c s="50" t="str">
        <f>IF('S.D.PASTE SHEET'!W1258="","",'S.D.PASTE SHEET'!W1258)</f>
        <v/>
      </c>
      <c s="50" t="str">
        <f>IF('S.D.PASTE SHEET'!X1258="","",'S.D.PASTE SHEET'!X1258)</f>
        <v/>
      </c>
      <c s="50" t="str">
        <f>IF('S.D.PASTE SHEET'!Y1258="","",'S.D.PASTE SHEET'!Y1258)</f>
        <v/>
      </c>
      <c s="50" t="str">
        <f>IF('S.D.PASTE SHEET'!Z1258="","",'S.D.PASTE SHEET'!Z1258)</f>
        <v/>
      </c>
      <c s="50" t="str">
        <f>IF('S.D.PASTE SHEET'!AA1258="","",'S.D.PASTE SHEET'!AA1258)</f>
        <v/>
      </c>
      <c s="50" t="str">
        <f>IF('S.D.PASTE SHEET'!AB1258="","",'S.D.PASTE SHEET'!AB1258)</f>
        <v/>
      </c>
      <c s="50" t="str">
        <f>IF('S.D.PASTE SHEET'!AC1258="","",'S.D.PASTE SHEET'!AC1258)</f>
        <v/>
      </c>
      <c s="50" t="str">
        <f>IF('S.D.PASTE SHEET'!AD1258="","",'S.D.PASTE SHEET'!AD1258)</f>
        <v/>
      </c>
      <c s="52"/>
      <c s="48" t="str">
        <f>IF(AK1258="","",IF(AK1258&gt;0,COUNT($AG$2:AG1258),""))</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IF(BC1258="","",IF(BC1258&gt;0,COUNT($AY$2:AY1258),""))</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59" spans="1:66" ht="15.75" customHeight="1">
      <c r="A1259" s="50" t="str">
        <f>IF('S.D.PASTE SHEET'!A1259="","",'S.D.PASTE SHEET'!A1259)</f>
        <v/>
      </c>
      <c s="50" t="str">
        <f>IF('S.D.PASTE SHEET'!B1259="","",'S.D.PASTE SHEET'!B1259)</f>
        <v/>
      </c>
      <c s="50" t="str">
        <f>IF('S.D.PASTE SHEET'!C1259="","",'S.D.PASTE SHEET'!C1259)</f>
        <v/>
      </c>
      <c s="51" t="str">
        <f>IF('S.D.PASTE SHEET'!D1259="","",'S.D.PASTE SHEET'!D1259)</f>
        <v/>
      </c>
      <c s="50" t="str">
        <f>IF('S.D.PASTE SHEET'!E1259="","",UPPER('S.D.PASTE SHEET'!E1259))</f>
        <v/>
      </c>
      <c s="50" t="str">
        <f>IF('S.D.PASTE SHEET'!F1259="","",'S.D.PASTE SHEET'!F1259)</f>
        <v/>
      </c>
      <c s="50" t="str">
        <f>IF('S.D.PASTE SHEET'!G1259="","",UPPER('S.D.PASTE SHEET'!G1259))</f>
        <v/>
      </c>
      <c s="50" t="str">
        <f>IF('S.D.PASTE SHEET'!H1259="","",UPPER('S.D.PASTE SHEET'!H1259))</f>
        <v/>
      </c>
      <c s="50" t="str">
        <f>IF('S.D.PASTE SHEET'!I1259="","",'S.D.PASTE SHEET'!I1259)</f>
        <v/>
      </c>
      <c s="51" t="str">
        <f>IF('S.D.PASTE SHEET'!J1259="","",'S.D.PASTE SHEET'!J1259)</f>
        <v/>
      </c>
      <c s="50" t="str">
        <f>IF('S.D.PASTE SHEET'!K1259="","",'S.D.PASTE SHEET'!K1259)</f>
        <v/>
      </c>
      <c s="50" t="str">
        <f>IF('S.D.PASTE SHEET'!L1259="","",'S.D.PASTE SHEET'!L1259)</f>
        <v/>
      </c>
      <c s="50" t="str">
        <f>IF('S.D.PASTE SHEET'!M1259="","",'S.D.PASTE SHEET'!M1259)</f>
        <v/>
      </c>
      <c s="50" t="str">
        <f>IF('S.D.PASTE SHEET'!N1259="","",'S.D.PASTE SHEET'!N1259)</f>
        <v/>
      </c>
      <c s="50" t="str">
        <f>IF('S.D.PASTE SHEET'!O1259="","",'S.D.PASTE SHEET'!O1259)</f>
        <v/>
      </c>
      <c s="50" t="str">
        <f>IF('S.D.PASTE SHEET'!P1259="","",'S.D.PASTE SHEET'!P1259)</f>
        <v/>
      </c>
      <c s="50" t="str">
        <f>IF('S.D.PASTE SHEET'!Q1259="","",'S.D.PASTE SHEET'!Q1259)</f>
        <v/>
      </c>
      <c s="50" t="str">
        <f>IF('S.D.PASTE SHEET'!R1259="","",'S.D.PASTE SHEET'!R1259)</f>
        <v/>
      </c>
      <c s="50" t="str">
        <f>IF('S.D.PASTE SHEET'!S1259="","",'S.D.PASTE SHEET'!S1259)</f>
        <v/>
      </c>
      <c s="50" t="str">
        <f>IF('S.D.PASTE SHEET'!T1259="","",'S.D.PASTE SHEET'!T1259)</f>
        <v/>
      </c>
      <c s="50" t="str">
        <f>IF('S.D.PASTE SHEET'!U1259="","",'S.D.PASTE SHEET'!U1259)</f>
        <v/>
      </c>
      <c s="50" t="str">
        <f>IF('S.D.PASTE SHEET'!V1259="","",'S.D.PASTE SHEET'!V1259)</f>
        <v/>
      </c>
      <c s="50" t="str">
        <f>IF('S.D.PASTE SHEET'!W1259="","",'S.D.PASTE SHEET'!W1259)</f>
        <v/>
      </c>
      <c s="50" t="str">
        <f>IF('S.D.PASTE SHEET'!X1259="","",'S.D.PASTE SHEET'!X1259)</f>
        <v/>
      </c>
      <c s="50" t="str">
        <f>IF('S.D.PASTE SHEET'!Y1259="","",'S.D.PASTE SHEET'!Y1259)</f>
        <v/>
      </c>
      <c s="50" t="str">
        <f>IF('S.D.PASTE SHEET'!Z1259="","",'S.D.PASTE SHEET'!Z1259)</f>
        <v/>
      </c>
      <c s="50" t="str">
        <f>IF('S.D.PASTE SHEET'!AA1259="","",'S.D.PASTE SHEET'!AA1259)</f>
        <v/>
      </c>
      <c s="50" t="str">
        <f>IF('S.D.PASTE SHEET'!AB1259="","",'S.D.PASTE SHEET'!AB1259)</f>
        <v/>
      </c>
      <c s="50" t="str">
        <f>IF('S.D.PASTE SHEET'!AC1259="","",'S.D.PASTE SHEET'!AC1259)</f>
        <v/>
      </c>
      <c s="50" t="str">
        <f>IF('S.D.PASTE SHEET'!AD1259="","",'S.D.PASTE SHEET'!AD1259)</f>
        <v/>
      </c>
      <c s="52"/>
      <c s="48" t="str">
        <f>IF(AK1259="","",IF(AK1259&gt;0,COUNT($AG$2:AG1259),""))</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IF(BC1259="","",IF(BC1259&gt;0,COUNT($AY$2:AY1259),""))</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60" spans="1:66" ht="15.75" customHeight="1">
      <c r="A1260" s="50" t="str">
        <f>IF('S.D.PASTE SHEET'!A1260="","",'S.D.PASTE SHEET'!A1260)</f>
        <v/>
      </c>
      <c s="50" t="str">
        <f>IF('S.D.PASTE SHEET'!B1260="","",'S.D.PASTE SHEET'!B1260)</f>
        <v/>
      </c>
      <c s="50" t="str">
        <f>IF('S.D.PASTE SHEET'!C1260="","",'S.D.PASTE SHEET'!C1260)</f>
        <v/>
      </c>
      <c s="51" t="str">
        <f>IF('S.D.PASTE SHEET'!D1260="","",'S.D.PASTE SHEET'!D1260)</f>
        <v/>
      </c>
      <c s="50" t="str">
        <f>IF('S.D.PASTE SHEET'!E1260="","",UPPER('S.D.PASTE SHEET'!E1260))</f>
        <v/>
      </c>
      <c s="50" t="str">
        <f>IF('S.D.PASTE SHEET'!F1260="","",'S.D.PASTE SHEET'!F1260)</f>
        <v/>
      </c>
      <c s="50" t="str">
        <f>IF('S.D.PASTE SHEET'!G1260="","",UPPER('S.D.PASTE SHEET'!G1260))</f>
        <v/>
      </c>
      <c s="50" t="str">
        <f>IF('S.D.PASTE SHEET'!H1260="","",UPPER('S.D.PASTE SHEET'!H1260))</f>
        <v/>
      </c>
      <c s="50" t="str">
        <f>IF('S.D.PASTE SHEET'!I1260="","",'S.D.PASTE SHEET'!I1260)</f>
        <v/>
      </c>
      <c s="51" t="str">
        <f>IF('S.D.PASTE SHEET'!J1260="","",'S.D.PASTE SHEET'!J1260)</f>
        <v/>
      </c>
      <c s="50" t="str">
        <f>IF('S.D.PASTE SHEET'!K1260="","",'S.D.PASTE SHEET'!K1260)</f>
        <v/>
      </c>
      <c s="50" t="str">
        <f>IF('S.D.PASTE SHEET'!L1260="","",'S.D.PASTE SHEET'!L1260)</f>
        <v/>
      </c>
      <c s="50" t="str">
        <f>IF('S.D.PASTE SHEET'!M1260="","",'S.D.PASTE SHEET'!M1260)</f>
        <v/>
      </c>
      <c s="50" t="str">
        <f>IF('S.D.PASTE SHEET'!N1260="","",'S.D.PASTE SHEET'!N1260)</f>
        <v/>
      </c>
      <c s="50" t="str">
        <f>IF('S.D.PASTE SHEET'!O1260="","",'S.D.PASTE SHEET'!O1260)</f>
        <v/>
      </c>
      <c s="50" t="str">
        <f>IF('S.D.PASTE SHEET'!P1260="","",'S.D.PASTE SHEET'!P1260)</f>
        <v/>
      </c>
      <c s="50" t="str">
        <f>IF('S.D.PASTE SHEET'!Q1260="","",'S.D.PASTE SHEET'!Q1260)</f>
        <v/>
      </c>
      <c s="50" t="str">
        <f>IF('S.D.PASTE SHEET'!R1260="","",'S.D.PASTE SHEET'!R1260)</f>
        <v/>
      </c>
      <c s="50" t="str">
        <f>IF('S.D.PASTE SHEET'!S1260="","",'S.D.PASTE SHEET'!S1260)</f>
        <v/>
      </c>
      <c s="50" t="str">
        <f>IF('S.D.PASTE SHEET'!T1260="","",'S.D.PASTE SHEET'!T1260)</f>
        <v/>
      </c>
      <c s="50" t="str">
        <f>IF('S.D.PASTE SHEET'!U1260="","",'S.D.PASTE SHEET'!U1260)</f>
        <v/>
      </c>
      <c s="50" t="str">
        <f>IF('S.D.PASTE SHEET'!V1260="","",'S.D.PASTE SHEET'!V1260)</f>
        <v/>
      </c>
      <c s="50" t="str">
        <f>IF('S.D.PASTE SHEET'!W1260="","",'S.D.PASTE SHEET'!W1260)</f>
        <v/>
      </c>
      <c s="50" t="str">
        <f>IF('S.D.PASTE SHEET'!X1260="","",'S.D.PASTE SHEET'!X1260)</f>
        <v/>
      </c>
      <c s="50" t="str">
        <f>IF('S.D.PASTE SHEET'!Y1260="","",'S.D.PASTE SHEET'!Y1260)</f>
        <v/>
      </c>
      <c s="50" t="str">
        <f>IF('S.D.PASTE SHEET'!Z1260="","",'S.D.PASTE SHEET'!Z1260)</f>
        <v/>
      </c>
      <c s="50" t="str">
        <f>IF('S.D.PASTE SHEET'!AA1260="","",'S.D.PASTE SHEET'!AA1260)</f>
        <v/>
      </c>
      <c s="50" t="str">
        <f>IF('S.D.PASTE SHEET'!AB1260="","",'S.D.PASTE SHEET'!AB1260)</f>
        <v/>
      </c>
      <c s="50" t="str">
        <f>IF('S.D.PASTE SHEET'!AC1260="","",'S.D.PASTE SHEET'!AC1260)</f>
        <v/>
      </c>
      <c s="50" t="str">
        <f>IF('S.D.PASTE SHEET'!AD1260="","",'S.D.PASTE SHEET'!AD1260)</f>
        <v/>
      </c>
      <c s="52"/>
      <c s="48" t="str">
        <f>IF(AK1260="","",IF(AK1260&gt;0,COUNT($AG$2:AG1260),""))</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IF(BC1260="","",IF(BC1260&gt;0,COUNT($AY$2:AY1260),""))</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61" spans="1:66" ht="15.75" customHeight="1">
      <c r="A1261" s="50" t="str">
        <f>IF('S.D.PASTE SHEET'!A1261="","",'S.D.PASTE SHEET'!A1261)</f>
        <v/>
      </c>
      <c s="50" t="str">
        <f>IF('S.D.PASTE SHEET'!B1261="","",'S.D.PASTE SHEET'!B1261)</f>
        <v/>
      </c>
      <c s="50" t="str">
        <f>IF('S.D.PASTE SHEET'!C1261="","",'S.D.PASTE SHEET'!C1261)</f>
        <v/>
      </c>
      <c s="51" t="str">
        <f>IF('S.D.PASTE SHEET'!D1261="","",'S.D.PASTE SHEET'!D1261)</f>
        <v/>
      </c>
      <c s="50" t="str">
        <f>IF('S.D.PASTE SHEET'!E1261="","",UPPER('S.D.PASTE SHEET'!E1261))</f>
        <v/>
      </c>
      <c s="50" t="str">
        <f>IF('S.D.PASTE SHEET'!F1261="","",'S.D.PASTE SHEET'!F1261)</f>
        <v/>
      </c>
      <c s="50" t="str">
        <f>IF('S.D.PASTE SHEET'!G1261="","",UPPER('S.D.PASTE SHEET'!G1261))</f>
        <v/>
      </c>
      <c s="50" t="str">
        <f>IF('S.D.PASTE SHEET'!H1261="","",UPPER('S.D.PASTE SHEET'!H1261))</f>
        <v/>
      </c>
      <c s="50" t="str">
        <f>IF('S.D.PASTE SHEET'!I1261="","",'S.D.PASTE SHEET'!I1261)</f>
        <v/>
      </c>
      <c s="51" t="str">
        <f>IF('S.D.PASTE SHEET'!J1261="","",'S.D.PASTE SHEET'!J1261)</f>
        <v/>
      </c>
      <c s="50" t="str">
        <f>IF('S.D.PASTE SHEET'!K1261="","",'S.D.PASTE SHEET'!K1261)</f>
        <v/>
      </c>
      <c s="50" t="str">
        <f>IF('S.D.PASTE SHEET'!L1261="","",'S.D.PASTE SHEET'!L1261)</f>
        <v/>
      </c>
      <c s="50" t="str">
        <f>IF('S.D.PASTE SHEET'!M1261="","",'S.D.PASTE SHEET'!M1261)</f>
        <v/>
      </c>
      <c s="50" t="str">
        <f>IF('S.D.PASTE SHEET'!N1261="","",'S.D.PASTE SHEET'!N1261)</f>
        <v/>
      </c>
      <c s="50" t="str">
        <f>IF('S.D.PASTE SHEET'!O1261="","",'S.D.PASTE SHEET'!O1261)</f>
        <v/>
      </c>
      <c s="50" t="str">
        <f>IF('S.D.PASTE SHEET'!P1261="","",'S.D.PASTE SHEET'!P1261)</f>
        <v/>
      </c>
      <c s="50" t="str">
        <f>IF('S.D.PASTE SHEET'!Q1261="","",'S.D.PASTE SHEET'!Q1261)</f>
        <v/>
      </c>
      <c s="50" t="str">
        <f>IF('S.D.PASTE SHEET'!R1261="","",'S.D.PASTE SHEET'!R1261)</f>
        <v/>
      </c>
      <c s="50" t="str">
        <f>IF('S.D.PASTE SHEET'!S1261="","",'S.D.PASTE SHEET'!S1261)</f>
        <v/>
      </c>
      <c s="50" t="str">
        <f>IF('S.D.PASTE SHEET'!T1261="","",'S.D.PASTE SHEET'!T1261)</f>
        <v/>
      </c>
      <c s="50" t="str">
        <f>IF('S.D.PASTE SHEET'!U1261="","",'S.D.PASTE SHEET'!U1261)</f>
        <v/>
      </c>
      <c s="50" t="str">
        <f>IF('S.D.PASTE SHEET'!V1261="","",'S.D.PASTE SHEET'!V1261)</f>
        <v/>
      </c>
      <c s="50" t="str">
        <f>IF('S.D.PASTE SHEET'!W1261="","",'S.D.PASTE SHEET'!W1261)</f>
        <v/>
      </c>
      <c s="50" t="str">
        <f>IF('S.D.PASTE SHEET'!X1261="","",'S.D.PASTE SHEET'!X1261)</f>
        <v/>
      </c>
      <c s="50" t="str">
        <f>IF('S.D.PASTE SHEET'!Y1261="","",'S.D.PASTE SHEET'!Y1261)</f>
        <v/>
      </c>
      <c s="50" t="str">
        <f>IF('S.D.PASTE SHEET'!Z1261="","",'S.D.PASTE SHEET'!Z1261)</f>
        <v/>
      </c>
      <c s="50" t="str">
        <f>IF('S.D.PASTE SHEET'!AA1261="","",'S.D.PASTE SHEET'!AA1261)</f>
        <v/>
      </c>
      <c s="50" t="str">
        <f>IF('S.D.PASTE SHEET'!AB1261="","",'S.D.PASTE SHEET'!AB1261)</f>
        <v/>
      </c>
      <c s="50" t="str">
        <f>IF('S.D.PASTE SHEET'!AC1261="","",'S.D.PASTE SHEET'!AC1261)</f>
        <v/>
      </c>
      <c s="50" t="str">
        <f>IF('S.D.PASTE SHEET'!AD1261="","",'S.D.PASTE SHEET'!AD1261)</f>
        <v/>
      </c>
      <c s="52"/>
      <c s="48" t="str">
        <f>IF(AK1261="","",IF(AK1261&gt;0,COUNT($AG$2:AG1261),""))</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IF(BC1261="","",IF(BC1261&gt;0,COUNT($AY$2:AY1261),""))</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62" spans="1:66" ht="15.75" customHeight="1">
      <c r="A1262" s="50" t="str">
        <f>IF('S.D.PASTE SHEET'!A1262="","",'S.D.PASTE SHEET'!A1262)</f>
        <v/>
      </c>
      <c s="50" t="str">
        <f>IF('S.D.PASTE SHEET'!B1262="","",'S.D.PASTE SHEET'!B1262)</f>
        <v/>
      </c>
      <c s="50" t="str">
        <f>IF('S.D.PASTE SHEET'!C1262="","",'S.D.PASTE SHEET'!C1262)</f>
        <v/>
      </c>
      <c s="51" t="str">
        <f>IF('S.D.PASTE SHEET'!D1262="","",'S.D.PASTE SHEET'!D1262)</f>
        <v/>
      </c>
      <c s="50" t="str">
        <f>IF('S.D.PASTE SHEET'!E1262="","",UPPER('S.D.PASTE SHEET'!E1262))</f>
        <v/>
      </c>
      <c s="50" t="str">
        <f>IF('S.D.PASTE SHEET'!F1262="","",'S.D.PASTE SHEET'!F1262)</f>
        <v/>
      </c>
      <c s="50" t="str">
        <f>IF('S.D.PASTE SHEET'!G1262="","",UPPER('S.D.PASTE SHEET'!G1262))</f>
        <v/>
      </c>
      <c s="50" t="str">
        <f>IF('S.D.PASTE SHEET'!H1262="","",UPPER('S.D.PASTE SHEET'!H1262))</f>
        <v/>
      </c>
      <c s="50" t="str">
        <f>IF('S.D.PASTE SHEET'!I1262="","",'S.D.PASTE SHEET'!I1262)</f>
        <v/>
      </c>
      <c s="51" t="str">
        <f>IF('S.D.PASTE SHEET'!J1262="","",'S.D.PASTE SHEET'!J1262)</f>
        <v/>
      </c>
      <c s="50" t="str">
        <f>IF('S.D.PASTE SHEET'!K1262="","",'S.D.PASTE SHEET'!K1262)</f>
        <v/>
      </c>
      <c s="50" t="str">
        <f>IF('S.D.PASTE SHEET'!L1262="","",'S.D.PASTE SHEET'!L1262)</f>
        <v/>
      </c>
      <c s="50" t="str">
        <f>IF('S.D.PASTE SHEET'!M1262="","",'S.D.PASTE SHEET'!M1262)</f>
        <v/>
      </c>
      <c s="50" t="str">
        <f>IF('S.D.PASTE SHEET'!N1262="","",'S.D.PASTE SHEET'!N1262)</f>
        <v/>
      </c>
      <c s="50" t="str">
        <f>IF('S.D.PASTE SHEET'!O1262="","",'S.D.PASTE SHEET'!O1262)</f>
        <v/>
      </c>
      <c s="50" t="str">
        <f>IF('S.D.PASTE SHEET'!P1262="","",'S.D.PASTE SHEET'!P1262)</f>
        <v/>
      </c>
      <c s="50" t="str">
        <f>IF('S.D.PASTE SHEET'!Q1262="","",'S.D.PASTE SHEET'!Q1262)</f>
        <v/>
      </c>
      <c s="50" t="str">
        <f>IF('S.D.PASTE SHEET'!R1262="","",'S.D.PASTE SHEET'!R1262)</f>
        <v/>
      </c>
      <c s="50" t="str">
        <f>IF('S.D.PASTE SHEET'!S1262="","",'S.D.PASTE SHEET'!S1262)</f>
        <v/>
      </c>
      <c s="50" t="str">
        <f>IF('S.D.PASTE SHEET'!T1262="","",'S.D.PASTE SHEET'!T1262)</f>
        <v/>
      </c>
      <c s="50" t="str">
        <f>IF('S.D.PASTE SHEET'!U1262="","",'S.D.PASTE SHEET'!U1262)</f>
        <v/>
      </c>
      <c s="50" t="str">
        <f>IF('S.D.PASTE SHEET'!V1262="","",'S.D.PASTE SHEET'!V1262)</f>
        <v/>
      </c>
      <c s="50" t="str">
        <f>IF('S.D.PASTE SHEET'!W1262="","",'S.D.PASTE SHEET'!W1262)</f>
        <v/>
      </c>
      <c s="50" t="str">
        <f>IF('S.D.PASTE SHEET'!X1262="","",'S.D.PASTE SHEET'!X1262)</f>
        <v/>
      </c>
      <c s="50" t="str">
        <f>IF('S.D.PASTE SHEET'!Y1262="","",'S.D.PASTE SHEET'!Y1262)</f>
        <v/>
      </c>
      <c s="50" t="str">
        <f>IF('S.D.PASTE SHEET'!Z1262="","",'S.D.PASTE SHEET'!Z1262)</f>
        <v/>
      </c>
      <c s="50" t="str">
        <f>IF('S.D.PASTE SHEET'!AA1262="","",'S.D.PASTE SHEET'!AA1262)</f>
        <v/>
      </c>
      <c s="50" t="str">
        <f>IF('S.D.PASTE SHEET'!AB1262="","",'S.D.PASTE SHEET'!AB1262)</f>
        <v/>
      </c>
      <c s="50" t="str">
        <f>IF('S.D.PASTE SHEET'!AC1262="","",'S.D.PASTE SHEET'!AC1262)</f>
        <v/>
      </c>
      <c s="50" t="str">
        <f>IF('S.D.PASTE SHEET'!AD1262="","",'S.D.PASTE SHEET'!AD1262)</f>
        <v/>
      </c>
      <c s="52"/>
      <c s="48" t="str">
        <f>IF(AK1262="","",IF(AK1262&gt;0,COUNT($AG$2:AG1262),""))</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IF(BC1262="","",IF(BC1262&gt;0,COUNT($AY$2:AY1262),""))</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63" spans="1:66" ht="15.75" customHeight="1">
      <c r="A1263" s="50" t="str">
        <f>IF('S.D.PASTE SHEET'!A1263="","",'S.D.PASTE SHEET'!A1263)</f>
        <v/>
      </c>
      <c s="50" t="str">
        <f>IF('S.D.PASTE SHEET'!B1263="","",'S.D.PASTE SHEET'!B1263)</f>
        <v/>
      </c>
      <c s="50" t="str">
        <f>IF('S.D.PASTE SHEET'!C1263="","",'S.D.PASTE SHEET'!C1263)</f>
        <v/>
      </c>
      <c s="51" t="str">
        <f>IF('S.D.PASTE SHEET'!D1263="","",'S.D.PASTE SHEET'!D1263)</f>
        <v/>
      </c>
      <c s="50" t="str">
        <f>IF('S.D.PASTE SHEET'!E1263="","",UPPER('S.D.PASTE SHEET'!E1263))</f>
        <v/>
      </c>
      <c s="50" t="str">
        <f>IF('S.D.PASTE SHEET'!F1263="","",'S.D.PASTE SHEET'!F1263)</f>
        <v/>
      </c>
      <c s="50" t="str">
        <f>IF('S.D.PASTE SHEET'!G1263="","",UPPER('S.D.PASTE SHEET'!G1263))</f>
        <v/>
      </c>
      <c s="50" t="str">
        <f>IF('S.D.PASTE SHEET'!H1263="","",UPPER('S.D.PASTE SHEET'!H1263))</f>
        <v/>
      </c>
      <c s="50" t="str">
        <f>IF('S.D.PASTE SHEET'!I1263="","",'S.D.PASTE SHEET'!I1263)</f>
        <v/>
      </c>
      <c s="51" t="str">
        <f>IF('S.D.PASTE SHEET'!J1263="","",'S.D.PASTE SHEET'!J1263)</f>
        <v/>
      </c>
      <c s="50" t="str">
        <f>IF('S.D.PASTE SHEET'!K1263="","",'S.D.PASTE SHEET'!K1263)</f>
        <v/>
      </c>
      <c s="50" t="str">
        <f>IF('S.D.PASTE SHEET'!L1263="","",'S.D.PASTE SHEET'!L1263)</f>
        <v/>
      </c>
      <c s="50" t="str">
        <f>IF('S.D.PASTE SHEET'!M1263="","",'S.D.PASTE SHEET'!M1263)</f>
        <v/>
      </c>
      <c s="50" t="str">
        <f>IF('S.D.PASTE SHEET'!N1263="","",'S.D.PASTE SHEET'!N1263)</f>
        <v/>
      </c>
      <c s="50" t="str">
        <f>IF('S.D.PASTE SHEET'!O1263="","",'S.D.PASTE SHEET'!O1263)</f>
        <v/>
      </c>
      <c s="50" t="str">
        <f>IF('S.D.PASTE SHEET'!P1263="","",'S.D.PASTE SHEET'!P1263)</f>
        <v/>
      </c>
      <c s="50" t="str">
        <f>IF('S.D.PASTE SHEET'!Q1263="","",'S.D.PASTE SHEET'!Q1263)</f>
        <v/>
      </c>
      <c s="50" t="str">
        <f>IF('S.D.PASTE SHEET'!R1263="","",'S.D.PASTE SHEET'!R1263)</f>
        <v/>
      </c>
      <c s="50" t="str">
        <f>IF('S.D.PASTE SHEET'!S1263="","",'S.D.PASTE SHEET'!S1263)</f>
        <v/>
      </c>
      <c s="50" t="str">
        <f>IF('S.D.PASTE SHEET'!T1263="","",'S.D.PASTE SHEET'!T1263)</f>
        <v/>
      </c>
      <c s="50" t="str">
        <f>IF('S.D.PASTE SHEET'!U1263="","",'S.D.PASTE SHEET'!U1263)</f>
        <v/>
      </c>
      <c s="50" t="str">
        <f>IF('S.D.PASTE SHEET'!V1263="","",'S.D.PASTE SHEET'!V1263)</f>
        <v/>
      </c>
      <c s="50" t="str">
        <f>IF('S.D.PASTE SHEET'!W1263="","",'S.D.PASTE SHEET'!W1263)</f>
        <v/>
      </c>
      <c s="50" t="str">
        <f>IF('S.D.PASTE SHEET'!X1263="","",'S.D.PASTE SHEET'!X1263)</f>
        <v/>
      </c>
      <c s="50" t="str">
        <f>IF('S.D.PASTE SHEET'!Y1263="","",'S.D.PASTE SHEET'!Y1263)</f>
        <v/>
      </c>
      <c s="50" t="str">
        <f>IF('S.D.PASTE SHEET'!Z1263="","",'S.D.PASTE SHEET'!Z1263)</f>
        <v/>
      </c>
      <c s="50" t="str">
        <f>IF('S.D.PASTE SHEET'!AA1263="","",'S.D.PASTE SHEET'!AA1263)</f>
        <v/>
      </c>
      <c s="50" t="str">
        <f>IF('S.D.PASTE SHEET'!AB1263="","",'S.D.PASTE SHEET'!AB1263)</f>
        <v/>
      </c>
      <c s="50" t="str">
        <f>IF('S.D.PASTE SHEET'!AC1263="","",'S.D.PASTE SHEET'!AC1263)</f>
        <v/>
      </c>
      <c s="50" t="str">
        <f>IF('S.D.PASTE SHEET'!AD1263="","",'S.D.PASTE SHEET'!AD1263)</f>
        <v/>
      </c>
      <c s="52"/>
      <c s="48" t="str">
        <f>IF(AK1263="","",IF(AK1263&gt;0,COUNT($AG$2:AG1263),""))</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IF(BC1263="","",IF(BC1263&gt;0,COUNT($AY$2:AY1263),""))</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64" spans="1:66" ht="15.75" customHeight="1">
      <c r="A1264" s="50" t="str">
        <f>IF('S.D.PASTE SHEET'!A1264="","",'S.D.PASTE SHEET'!A1264)</f>
        <v/>
      </c>
      <c s="50" t="str">
        <f>IF('S.D.PASTE SHEET'!B1264="","",'S.D.PASTE SHEET'!B1264)</f>
        <v/>
      </c>
      <c s="50" t="str">
        <f>IF('S.D.PASTE SHEET'!C1264="","",'S.D.PASTE SHEET'!C1264)</f>
        <v/>
      </c>
      <c s="51" t="str">
        <f>IF('S.D.PASTE SHEET'!D1264="","",'S.D.PASTE SHEET'!D1264)</f>
        <v/>
      </c>
      <c s="50" t="str">
        <f>IF('S.D.PASTE SHEET'!E1264="","",UPPER('S.D.PASTE SHEET'!E1264))</f>
        <v/>
      </c>
      <c s="50" t="str">
        <f>IF('S.D.PASTE SHEET'!F1264="","",'S.D.PASTE SHEET'!F1264)</f>
        <v/>
      </c>
      <c s="50" t="str">
        <f>IF('S.D.PASTE SHEET'!G1264="","",UPPER('S.D.PASTE SHEET'!G1264))</f>
        <v/>
      </c>
      <c s="50" t="str">
        <f>IF('S.D.PASTE SHEET'!H1264="","",UPPER('S.D.PASTE SHEET'!H1264))</f>
        <v/>
      </c>
      <c s="50" t="str">
        <f>IF('S.D.PASTE SHEET'!I1264="","",'S.D.PASTE SHEET'!I1264)</f>
        <v/>
      </c>
      <c s="51" t="str">
        <f>IF('S.D.PASTE SHEET'!J1264="","",'S.D.PASTE SHEET'!J1264)</f>
        <v/>
      </c>
      <c s="50" t="str">
        <f>IF('S.D.PASTE SHEET'!K1264="","",'S.D.PASTE SHEET'!K1264)</f>
        <v/>
      </c>
      <c s="50" t="str">
        <f>IF('S.D.PASTE SHEET'!L1264="","",'S.D.PASTE SHEET'!L1264)</f>
        <v/>
      </c>
      <c s="50" t="str">
        <f>IF('S.D.PASTE SHEET'!M1264="","",'S.D.PASTE SHEET'!M1264)</f>
        <v/>
      </c>
      <c s="50" t="str">
        <f>IF('S.D.PASTE SHEET'!N1264="","",'S.D.PASTE SHEET'!N1264)</f>
        <v/>
      </c>
      <c s="50" t="str">
        <f>IF('S.D.PASTE SHEET'!O1264="","",'S.D.PASTE SHEET'!O1264)</f>
        <v/>
      </c>
      <c s="50" t="str">
        <f>IF('S.D.PASTE SHEET'!P1264="","",'S.D.PASTE SHEET'!P1264)</f>
        <v/>
      </c>
      <c s="50" t="str">
        <f>IF('S.D.PASTE SHEET'!Q1264="","",'S.D.PASTE SHEET'!Q1264)</f>
        <v/>
      </c>
      <c s="50" t="str">
        <f>IF('S.D.PASTE SHEET'!R1264="","",'S.D.PASTE SHEET'!R1264)</f>
        <v/>
      </c>
      <c s="50" t="str">
        <f>IF('S.D.PASTE SHEET'!S1264="","",'S.D.PASTE SHEET'!S1264)</f>
        <v/>
      </c>
      <c s="50" t="str">
        <f>IF('S.D.PASTE SHEET'!T1264="","",'S.D.PASTE SHEET'!T1264)</f>
        <v/>
      </c>
      <c s="50" t="str">
        <f>IF('S.D.PASTE SHEET'!U1264="","",'S.D.PASTE SHEET'!U1264)</f>
        <v/>
      </c>
      <c s="50" t="str">
        <f>IF('S.D.PASTE SHEET'!V1264="","",'S.D.PASTE SHEET'!V1264)</f>
        <v/>
      </c>
      <c s="50" t="str">
        <f>IF('S.D.PASTE SHEET'!W1264="","",'S.D.PASTE SHEET'!W1264)</f>
        <v/>
      </c>
      <c s="50" t="str">
        <f>IF('S.D.PASTE SHEET'!X1264="","",'S.D.PASTE SHEET'!X1264)</f>
        <v/>
      </c>
      <c s="50" t="str">
        <f>IF('S.D.PASTE SHEET'!Y1264="","",'S.D.PASTE SHEET'!Y1264)</f>
        <v/>
      </c>
      <c s="50" t="str">
        <f>IF('S.D.PASTE SHEET'!Z1264="","",'S.D.PASTE SHEET'!Z1264)</f>
        <v/>
      </c>
      <c s="50" t="str">
        <f>IF('S.D.PASTE SHEET'!AA1264="","",'S.D.PASTE SHEET'!AA1264)</f>
        <v/>
      </c>
      <c s="50" t="str">
        <f>IF('S.D.PASTE SHEET'!AB1264="","",'S.D.PASTE SHEET'!AB1264)</f>
        <v/>
      </c>
      <c s="50" t="str">
        <f>IF('S.D.PASTE SHEET'!AC1264="","",'S.D.PASTE SHEET'!AC1264)</f>
        <v/>
      </c>
      <c s="50" t="str">
        <f>IF('S.D.PASTE SHEET'!AD1264="","",'S.D.PASTE SHEET'!AD1264)</f>
        <v/>
      </c>
      <c s="52"/>
      <c s="48" t="str">
        <f>IF(AK1264="","",IF(AK1264&gt;0,COUNT($AG$2:AG1264),""))</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IF(BC1264="","",IF(BC1264&gt;0,COUNT($AY$2:AY1264),""))</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65" spans="1:66" ht="15.75" customHeight="1">
      <c r="A1265" s="50" t="str">
        <f>IF('S.D.PASTE SHEET'!A1265="","",'S.D.PASTE SHEET'!A1265)</f>
        <v/>
      </c>
      <c s="50" t="str">
        <f>IF('S.D.PASTE SHEET'!B1265="","",'S.D.PASTE SHEET'!B1265)</f>
        <v/>
      </c>
      <c s="50" t="str">
        <f>IF('S.D.PASTE SHEET'!C1265="","",'S.D.PASTE SHEET'!C1265)</f>
        <v/>
      </c>
      <c s="51" t="str">
        <f>IF('S.D.PASTE SHEET'!D1265="","",'S.D.PASTE SHEET'!D1265)</f>
        <v/>
      </c>
      <c s="50" t="str">
        <f>IF('S.D.PASTE SHEET'!E1265="","",UPPER('S.D.PASTE SHEET'!E1265))</f>
        <v/>
      </c>
      <c s="50" t="str">
        <f>IF('S.D.PASTE SHEET'!F1265="","",'S.D.PASTE SHEET'!F1265)</f>
        <v/>
      </c>
      <c s="50" t="str">
        <f>IF('S.D.PASTE SHEET'!G1265="","",UPPER('S.D.PASTE SHEET'!G1265))</f>
        <v/>
      </c>
      <c s="50" t="str">
        <f>IF('S.D.PASTE SHEET'!H1265="","",UPPER('S.D.PASTE SHEET'!H1265))</f>
        <v/>
      </c>
      <c s="50" t="str">
        <f>IF('S.D.PASTE SHEET'!I1265="","",'S.D.PASTE SHEET'!I1265)</f>
        <v/>
      </c>
      <c s="51" t="str">
        <f>IF('S.D.PASTE SHEET'!J1265="","",'S.D.PASTE SHEET'!J1265)</f>
        <v/>
      </c>
      <c s="50" t="str">
        <f>IF('S.D.PASTE SHEET'!K1265="","",'S.D.PASTE SHEET'!K1265)</f>
        <v/>
      </c>
      <c s="50" t="str">
        <f>IF('S.D.PASTE SHEET'!L1265="","",'S.D.PASTE SHEET'!L1265)</f>
        <v/>
      </c>
      <c s="50" t="str">
        <f>IF('S.D.PASTE SHEET'!M1265="","",'S.D.PASTE SHEET'!M1265)</f>
        <v/>
      </c>
      <c s="50" t="str">
        <f>IF('S.D.PASTE SHEET'!N1265="","",'S.D.PASTE SHEET'!N1265)</f>
        <v/>
      </c>
      <c s="50" t="str">
        <f>IF('S.D.PASTE SHEET'!O1265="","",'S.D.PASTE SHEET'!O1265)</f>
        <v/>
      </c>
      <c s="50" t="str">
        <f>IF('S.D.PASTE SHEET'!P1265="","",'S.D.PASTE SHEET'!P1265)</f>
        <v/>
      </c>
      <c s="50" t="str">
        <f>IF('S.D.PASTE SHEET'!Q1265="","",'S.D.PASTE SHEET'!Q1265)</f>
        <v/>
      </c>
      <c s="50" t="str">
        <f>IF('S.D.PASTE SHEET'!R1265="","",'S.D.PASTE SHEET'!R1265)</f>
        <v/>
      </c>
      <c s="50" t="str">
        <f>IF('S.D.PASTE SHEET'!S1265="","",'S.D.PASTE SHEET'!S1265)</f>
        <v/>
      </c>
      <c s="50" t="str">
        <f>IF('S.D.PASTE SHEET'!T1265="","",'S.D.PASTE SHEET'!T1265)</f>
        <v/>
      </c>
      <c s="50" t="str">
        <f>IF('S.D.PASTE SHEET'!U1265="","",'S.D.PASTE SHEET'!U1265)</f>
        <v/>
      </c>
      <c s="50" t="str">
        <f>IF('S.D.PASTE SHEET'!V1265="","",'S.D.PASTE SHEET'!V1265)</f>
        <v/>
      </c>
      <c s="50" t="str">
        <f>IF('S.D.PASTE SHEET'!W1265="","",'S.D.PASTE SHEET'!W1265)</f>
        <v/>
      </c>
      <c s="50" t="str">
        <f>IF('S.D.PASTE SHEET'!X1265="","",'S.D.PASTE SHEET'!X1265)</f>
        <v/>
      </c>
      <c s="50" t="str">
        <f>IF('S.D.PASTE SHEET'!Y1265="","",'S.D.PASTE SHEET'!Y1265)</f>
        <v/>
      </c>
      <c s="50" t="str">
        <f>IF('S.D.PASTE SHEET'!Z1265="","",'S.D.PASTE SHEET'!Z1265)</f>
        <v/>
      </c>
      <c s="50" t="str">
        <f>IF('S.D.PASTE SHEET'!AA1265="","",'S.D.PASTE SHEET'!AA1265)</f>
        <v/>
      </c>
      <c s="50" t="str">
        <f>IF('S.D.PASTE SHEET'!AB1265="","",'S.D.PASTE SHEET'!AB1265)</f>
        <v/>
      </c>
      <c s="50" t="str">
        <f>IF('S.D.PASTE SHEET'!AC1265="","",'S.D.PASTE SHEET'!AC1265)</f>
        <v/>
      </c>
      <c s="50" t="str">
        <f>IF('S.D.PASTE SHEET'!AD1265="","",'S.D.PASTE SHEET'!AD1265)</f>
        <v/>
      </c>
      <c s="52"/>
      <c s="48" t="str">
        <f>IF(AK1265="","",IF(AK1265&gt;0,COUNT($AG$2:AG1265),""))</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IF(BC1265="","",IF(BC1265&gt;0,COUNT($AY$2:AY1265),""))</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66" spans="1:66" ht="15.75" customHeight="1">
      <c r="A1266" s="50" t="str">
        <f>IF('S.D.PASTE SHEET'!A1266="","",'S.D.PASTE SHEET'!A1266)</f>
        <v/>
      </c>
      <c s="50" t="str">
        <f>IF('S.D.PASTE SHEET'!B1266="","",'S.D.PASTE SHEET'!B1266)</f>
        <v/>
      </c>
      <c s="50" t="str">
        <f>IF('S.D.PASTE SHEET'!C1266="","",'S.D.PASTE SHEET'!C1266)</f>
        <v/>
      </c>
      <c s="51" t="str">
        <f>IF('S.D.PASTE SHEET'!D1266="","",'S.D.PASTE SHEET'!D1266)</f>
        <v/>
      </c>
      <c s="50" t="str">
        <f>IF('S.D.PASTE SHEET'!E1266="","",UPPER('S.D.PASTE SHEET'!E1266))</f>
        <v/>
      </c>
      <c s="50" t="str">
        <f>IF('S.D.PASTE SHEET'!F1266="","",'S.D.PASTE SHEET'!F1266)</f>
        <v/>
      </c>
      <c s="50" t="str">
        <f>IF('S.D.PASTE SHEET'!G1266="","",UPPER('S.D.PASTE SHEET'!G1266))</f>
        <v/>
      </c>
      <c s="50" t="str">
        <f>IF('S.D.PASTE SHEET'!H1266="","",UPPER('S.D.PASTE SHEET'!H1266))</f>
        <v/>
      </c>
      <c s="50" t="str">
        <f>IF('S.D.PASTE SHEET'!I1266="","",'S.D.PASTE SHEET'!I1266)</f>
        <v/>
      </c>
      <c s="51" t="str">
        <f>IF('S.D.PASTE SHEET'!J1266="","",'S.D.PASTE SHEET'!J1266)</f>
        <v/>
      </c>
      <c s="50" t="str">
        <f>IF('S.D.PASTE SHEET'!K1266="","",'S.D.PASTE SHEET'!K1266)</f>
        <v/>
      </c>
      <c s="50" t="str">
        <f>IF('S.D.PASTE SHEET'!L1266="","",'S.D.PASTE SHEET'!L1266)</f>
        <v/>
      </c>
      <c s="50" t="str">
        <f>IF('S.D.PASTE SHEET'!M1266="","",'S.D.PASTE SHEET'!M1266)</f>
        <v/>
      </c>
      <c s="50" t="str">
        <f>IF('S.D.PASTE SHEET'!N1266="","",'S.D.PASTE SHEET'!N1266)</f>
        <v/>
      </c>
      <c s="50" t="str">
        <f>IF('S.D.PASTE SHEET'!O1266="","",'S.D.PASTE SHEET'!O1266)</f>
        <v/>
      </c>
      <c s="50" t="str">
        <f>IF('S.D.PASTE SHEET'!P1266="","",'S.D.PASTE SHEET'!P1266)</f>
        <v/>
      </c>
      <c s="50" t="str">
        <f>IF('S.D.PASTE SHEET'!Q1266="","",'S.D.PASTE SHEET'!Q1266)</f>
        <v/>
      </c>
      <c s="50" t="str">
        <f>IF('S.D.PASTE SHEET'!R1266="","",'S.D.PASTE SHEET'!R1266)</f>
        <v/>
      </c>
      <c s="50" t="str">
        <f>IF('S.D.PASTE SHEET'!S1266="","",'S.D.PASTE SHEET'!S1266)</f>
        <v/>
      </c>
      <c s="50" t="str">
        <f>IF('S.D.PASTE SHEET'!T1266="","",'S.D.PASTE SHEET'!T1266)</f>
        <v/>
      </c>
      <c s="50" t="str">
        <f>IF('S.D.PASTE SHEET'!U1266="","",'S.D.PASTE SHEET'!U1266)</f>
        <v/>
      </c>
      <c s="50" t="str">
        <f>IF('S.D.PASTE SHEET'!V1266="","",'S.D.PASTE SHEET'!V1266)</f>
        <v/>
      </c>
      <c s="50" t="str">
        <f>IF('S.D.PASTE SHEET'!W1266="","",'S.D.PASTE SHEET'!W1266)</f>
        <v/>
      </c>
      <c s="50" t="str">
        <f>IF('S.D.PASTE SHEET'!X1266="","",'S.D.PASTE SHEET'!X1266)</f>
        <v/>
      </c>
      <c s="50" t="str">
        <f>IF('S.D.PASTE SHEET'!Y1266="","",'S.D.PASTE SHEET'!Y1266)</f>
        <v/>
      </c>
      <c s="50" t="str">
        <f>IF('S.D.PASTE SHEET'!Z1266="","",'S.D.PASTE SHEET'!Z1266)</f>
        <v/>
      </c>
      <c s="50" t="str">
        <f>IF('S.D.PASTE SHEET'!AA1266="","",'S.D.PASTE SHEET'!AA1266)</f>
        <v/>
      </c>
      <c s="50" t="str">
        <f>IF('S.D.PASTE SHEET'!AB1266="","",'S.D.PASTE SHEET'!AB1266)</f>
        <v/>
      </c>
      <c s="50" t="str">
        <f>IF('S.D.PASTE SHEET'!AC1266="","",'S.D.PASTE SHEET'!AC1266)</f>
        <v/>
      </c>
      <c s="50" t="str">
        <f>IF('S.D.PASTE SHEET'!AD1266="","",'S.D.PASTE SHEET'!AD1266)</f>
        <v/>
      </c>
      <c s="52"/>
      <c s="48" t="str">
        <f>IF(AK1266="","",IF(AK1266&gt;0,COUNT($AG$2:AG1266),""))</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IF(BC1266="","",IF(BC1266&gt;0,COUNT($AY$2:AY1266),""))</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67" spans="1:66" ht="15.75" customHeight="1">
      <c r="A1267" s="50" t="str">
        <f>IF('S.D.PASTE SHEET'!A1267="","",'S.D.PASTE SHEET'!A1267)</f>
        <v/>
      </c>
      <c s="50" t="str">
        <f>IF('S.D.PASTE SHEET'!B1267="","",'S.D.PASTE SHEET'!B1267)</f>
        <v/>
      </c>
      <c s="50" t="str">
        <f>IF('S.D.PASTE SHEET'!C1267="","",'S.D.PASTE SHEET'!C1267)</f>
        <v/>
      </c>
      <c s="51" t="str">
        <f>IF('S.D.PASTE SHEET'!D1267="","",'S.D.PASTE SHEET'!D1267)</f>
        <v/>
      </c>
      <c s="50" t="str">
        <f>IF('S.D.PASTE SHEET'!E1267="","",UPPER('S.D.PASTE SHEET'!E1267))</f>
        <v/>
      </c>
      <c s="50" t="str">
        <f>IF('S.D.PASTE SHEET'!F1267="","",'S.D.PASTE SHEET'!F1267)</f>
        <v/>
      </c>
      <c s="50" t="str">
        <f>IF('S.D.PASTE SHEET'!G1267="","",UPPER('S.D.PASTE SHEET'!G1267))</f>
        <v/>
      </c>
      <c s="50" t="str">
        <f>IF('S.D.PASTE SHEET'!H1267="","",UPPER('S.D.PASTE SHEET'!H1267))</f>
        <v/>
      </c>
      <c s="50" t="str">
        <f>IF('S.D.PASTE SHEET'!I1267="","",'S.D.PASTE SHEET'!I1267)</f>
        <v/>
      </c>
      <c s="51" t="str">
        <f>IF('S.D.PASTE SHEET'!J1267="","",'S.D.PASTE SHEET'!J1267)</f>
        <v/>
      </c>
      <c s="50" t="str">
        <f>IF('S.D.PASTE SHEET'!K1267="","",'S.D.PASTE SHEET'!K1267)</f>
        <v/>
      </c>
      <c s="50" t="str">
        <f>IF('S.D.PASTE SHEET'!L1267="","",'S.D.PASTE SHEET'!L1267)</f>
        <v/>
      </c>
      <c s="50" t="str">
        <f>IF('S.D.PASTE SHEET'!M1267="","",'S.D.PASTE SHEET'!M1267)</f>
        <v/>
      </c>
      <c s="50" t="str">
        <f>IF('S.D.PASTE SHEET'!N1267="","",'S.D.PASTE SHEET'!N1267)</f>
        <v/>
      </c>
      <c s="50" t="str">
        <f>IF('S.D.PASTE SHEET'!O1267="","",'S.D.PASTE SHEET'!O1267)</f>
        <v/>
      </c>
      <c s="50" t="str">
        <f>IF('S.D.PASTE SHEET'!P1267="","",'S.D.PASTE SHEET'!P1267)</f>
        <v/>
      </c>
      <c s="50" t="str">
        <f>IF('S.D.PASTE SHEET'!Q1267="","",'S.D.PASTE SHEET'!Q1267)</f>
        <v/>
      </c>
      <c s="50" t="str">
        <f>IF('S.D.PASTE SHEET'!R1267="","",'S.D.PASTE SHEET'!R1267)</f>
        <v/>
      </c>
      <c s="50" t="str">
        <f>IF('S.D.PASTE SHEET'!S1267="","",'S.D.PASTE SHEET'!S1267)</f>
        <v/>
      </c>
      <c s="50" t="str">
        <f>IF('S.D.PASTE SHEET'!T1267="","",'S.D.PASTE SHEET'!T1267)</f>
        <v/>
      </c>
      <c s="50" t="str">
        <f>IF('S.D.PASTE SHEET'!U1267="","",'S.D.PASTE SHEET'!U1267)</f>
        <v/>
      </c>
      <c s="50" t="str">
        <f>IF('S.D.PASTE SHEET'!V1267="","",'S.D.PASTE SHEET'!V1267)</f>
        <v/>
      </c>
      <c s="50" t="str">
        <f>IF('S.D.PASTE SHEET'!W1267="","",'S.D.PASTE SHEET'!W1267)</f>
        <v/>
      </c>
      <c s="50" t="str">
        <f>IF('S.D.PASTE SHEET'!X1267="","",'S.D.PASTE SHEET'!X1267)</f>
        <v/>
      </c>
      <c s="50" t="str">
        <f>IF('S.D.PASTE SHEET'!Y1267="","",'S.D.PASTE SHEET'!Y1267)</f>
        <v/>
      </c>
      <c s="50" t="str">
        <f>IF('S.D.PASTE SHEET'!Z1267="","",'S.D.PASTE SHEET'!Z1267)</f>
        <v/>
      </c>
      <c s="50" t="str">
        <f>IF('S.D.PASTE SHEET'!AA1267="","",'S.D.PASTE SHEET'!AA1267)</f>
        <v/>
      </c>
      <c s="50" t="str">
        <f>IF('S.D.PASTE SHEET'!AB1267="","",'S.D.PASTE SHEET'!AB1267)</f>
        <v/>
      </c>
      <c s="50" t="str">
        <f>IF('S.D.PASTE SHEET'!AC1267="","",'S.D.PASTE SHEET'!AC1267)</f>
        <v/>
      </c>
      <c s="50" t="str">
        <f>IF('S.D.PASTE SHEET'!AD1267="","",'S.D.PASTE SHEET'!AD1267)</f>
        <v/>
      </c>
      <c s="52"/>
      <c s="48" t="str">
        <f>IF(AK1267="","",IF(AK1267&gt;0,COUNT($AG$2:AG1267),""))</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IF(BC1267="","",IF(BC1267&gt;0,COUNT($AY$2:AY1267),""))</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68" spans="1:66" ht="15.75" customHeight="1">
      <c r="A1268" s="50" t="str">
        <f>IF('S.D.PASTE SHEET'!A1268="","",'S.D.PASTE SHEET'!A1268)</f>
        <v/>
      </c>
      <c s="50" t="str">
        <f>IF('S.D.PASTE SHEET'!B1268="","",'S.D.PASTE SHEET'!B1268)</f>
        <v/>
      </c>
      <c s="50" t="str">
        <f>IF('S.D.PASTE SHEET'!C1268="","",'S.D.PASTE SHEET'!C1268)</f>
        <v/>
      </c>
      <c s="51" t="str">
        <f>IF('S.D.PASTE SHEET'!D1268="","",'S.D.PASTE SHEET'!D1268)</f>
        <v/>
      </c>
      <c s="50" t="str">
        <f>IF('S.D.PASTE SHEET'!E1268="","",UPPER('S.D.PASTE SHEET'!E1268))</f>
        <v/>
      </c>
      <c s="50" t="str">
        <f>IF('S.D.PASTE SHEET'!F1268="","",'S.D.PASTE SHEET'!F1268)</f>
        <v/>
      </c>
      <c s="50" t="str">
        <f>IF('S.D.PASTE SHEET'!G1268="","",UPPER('S.D.PASTE SHEET'!G1268))</f>
        <v/>
      </c>
      <c s="50" t="str">
        <f>IF('S.D.PASTE SHEET'!H1268="","",UPPER('S.D.PASTE SHEET'!H1268))</f>
        <v/>
      </c>
      <c s="50" t="str">
        <f>IF('S.D.PASTE SHEET'!I1268="","",'S.D.PASTE SHEET'!I1268)</f>
        <v/>
      </c>
      <c s="51" t="str">
        <f>IF('S.D.PASTE SHEET'!J1268="","",'S.D.PASTE SHEET'!J1268)</f>
        <v/>
      </c>
      <c s="50" t="str">
        <f>IF('S.D.PASTE SHEET'!K1268="","",'S.D.PASTE SHEET'!K1268)</f>
        <v/>
      </c>
      <c s="50" t="str">
        <f>IF('S.D.PASTE SHEET'!L1268="","",'S.D.PASTE SHEET'!L1268)</f>
        <v/>
      </c>
      <c s="50" t="str">
        <f>IF('S.D.PASTE SHEET'!M1268="","",'S.D.PASTE SHEET'!M1268)</f>
        <v/>
      </c>
      <c s="50" t="str">
        <f>IF('S.D.PASTE SHEET'!N1268="","",'S.D.PASTE SHEET'!N1268)</f>
        <v/>
      </c>
      <c s="50" t="str">
        <f>IF('S.D.PASTE SHEET'!O1268="","",'S.D.PASTE SHEET'!O1268)</f>
        <v/>
      </c>
      <c s="50" t="str">
        <f>IF('S.D.PASTE SHEET'!P1268="","",'S.D.PASTE SHEET'!P1268)</f>
        <v/>
      </c>
      <c s="50" t="str">
        <f>IF('S.D.PASTE SHEET'!Q1268="","",'S.D.PASTE SHEET'!Q1268)</f>
        <v/>
      </c>
      <c s="50" t="str">
        <f>IF('S.D.PASTE SHEET'!R1268="","",'S.D.PASTE SHEET'!R1268)</f>
        <v/>
      </c>
      <c s="50" t="str">
        <f>IF('S.D.PASTE SHEET'!S1268="","",'S.D.PASTE SHEET'!S1268)</f>
        <v/>
      </c>
      <c s="50" t="str">
        <f>IF('S.D.PASTE SHEET'!T1268="","",'S.D.PASTE SHEET'!T1268)</f>
        <v/>
      </c>
      <c s="50" t="str">
        <f>IF('S.D.PASTE SHEET'!U1268="","",'S.D.PASTE SHEET'!U1268)</f>
        <v/>
      </c>
      <c s="50" t="str">
        <f>IF('S.D.PASTE SHEET'!V1268="","",'S.D.PASTE SHEET'!V1268)</f>
        <v/>
      </c>
      <c s="50" t="str">
        <f>IF('S.D.PASTE SHEET'!W1268="","",'S.D.PASTE SHEET'!W1268)</f>
        <v/>
      </c>
      <c s="50" t="str">
        <f>IF('S.D.PASTE SHEET'!X1268="","",'S.D.PASTE SHEET'!X1268)</f>
        <v/>
      </c>
      <c s="50" t="str">
        <f>IF('S.D.PASTE SHEET'!Y1268="","",'S.D.PASTE SHEET'!Y1268)</f>
        <v/>
      </c>
      <c s="50" t="str">
        <f>IF('S.D.PASTE SHEET'!Z1268="","",'S.D.PASTE SHEET'!Z1268)</f>
        <v/>
      </c>
      <c s="50" t="str">
        <f>IF('S.D.PASTE SHEET'!AA1268="","",'S.D.PASTE SHEET'!AA1268)</f>
        <v/>
      </c>
      <c s="50" t="str">
        <f>IF('S.D.PASTE SHEET'!AB1268="","",'S.D.PASTE SHEET'!AB1268)</f>
        <v/>
      </c>
      <c s="50" t="str">
        <f>IF('S.D.PASTE SHEET'!AC1268="","",'S.D.PASTE SHEET'!AC1268)</f>
        <v/>
      </c>
      <c s="50" t="str">
        <f>IF('S.D.PASTE SHEET'!AD1268="","",'S.D.PASTE SHEET'!AD1268)</f>
        <v/>
      </c>
      <c s="52"/>
      <c s="48" t="str">
        <f>IF(AK1268="","",IF(AK1268&gt;0,COUNT($AG$2:AG1268),""))</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IF(BC1268="","",IF(BC1268&gt;0,COUNT($AY$2:AY1268),""))</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69" spans="1:66" ht="15.75" customHeight="1">
      <c r="A1269" s="50" t="str">
        <f>IF('S.D.PASTE SHEET'!A1269="","",'S.D.PASTE SHEET'!A1269)</f>
        <v/>
      </c>
      <c s="50" t="str">
        <f>IF('S.D.PASTE SHEET'!B1269="","",'S.D.PASTE SHEET'!B1269)</f>
        <v/>
      </c>
      <c s="50" t="str">
        <f>IF('S.D.PASTE SHEET'!C1269="","",'S.D.PASTE SHEET'!C1269)</f>
        <v/>
      </c>
      <c s="51" t="str">
        <f>IF('S.D.PASTE SHEET'!D1269="","",'S.D.PASTE SHEET'!D1269)</f>
        <v/>
      </c>
      <c s="50" t="str">
        <f>IF('S.D.PASTE SHEET'!E1269="","",UPPER('S.D.PASTE SHEET'!E1269))</f>
        <v/>
      </c>
      <c s="50" t="str">
        <f>IF('S.D.PASTE SHEET'!F1269="","",'S.D.PASTE SHEET'!F1269)</f>
        <v/>
      </c>
      <c s="50" t="str">
        <f>IF('S.D.PASTE SHEET'!G1269="","",UPPER('S.D.PASTE SHEET'!G1269))</f>
        <v/>
      </c>
      <c s="50" t="str">
        <f>IF('S.D.PASTE SHEET'!H1269="","",UPPER('S.D.PASTE SHEET'!H1269))</f>
        <v/>
      </c>
      <c s="50" t="str">
        <f>IF('S.D.PASTE SHEET'!I1269="","",'S.D.PASTE SHEET'!I1269)</f>
        <v/>
      </c>
      <c s="51" t="str">
        <f>IF('S.D.PASTE SHEET'!J1269="","",'S.D.PASTE SHEET'!J1269)</f>
        <v/>
      </c>
      <c s="50" t="str">
        <f>IF('S.D.PASTE SHEET'!K1269="","",'S.D.PASTE SHEET'!K1269)</f>
        <v/>
      </c>
      <c s="50" t="str">
        <f>IF('S.D.PASTE SHEET'!L1269="","",'S.D.PASTE SHEET'!L1269)</f>
        <v/>
      </c>
      <c s="50" t="str">
        <f>IF('S.D.PASTE SHEET'!M1269="","",'S.D.PASTE SHEET'!M1269)</f>
        <v/>
      </c>
      <c s="50" t="str">
        <f>IF('S.D.PASTE SHEET'!N1269="","",'S.D.PASTE SHEET'!N1269)</f>
        <v/>
      </c>
      <c s="50" t="str">
        <f>IF('S.D.PASTE SHEET'!O1269="","",'S.D.PASTE SHEET'!O1269)</f>
        <v/>
      </c>
      <c s="50" t="str">
        <f>IF('S.D.PASTE SHEET'!P1269="","",'S.D.PASTE SHEET'!P1269)</f>
        <v/>
      </c>
      <c s="50" t="str">
        <f>IF('S.D.PASTE SHEET'!Q1269="","",'S.D.PASTE SHEET'!Q1269)</f>
        <v/>
      </c>
      <c s="50" t="str">
        <f>IF('S.D.PASTE SHEET'!R1269="","",'S.D.PASTE SHEET'!R1269)</f>
        <v/>
      </c>
      <c s="50" t="str">
        <f>IF('S.D.PASTE SHEET'!S1269="","",'S.D.PASTE SHEET'!S1269)</f>
        <v/>
      </c>
      <c s="50" t="str">
        <f>IF('S.D.PASTE SHEET'!T1269="","",'S.D.PASTE SHEET'!T1269)</f>
        <v/>
      </c>
      <c s="50" t="str">
        <f>IF('S.D.PASTE SHEET'!U1269="","",'S.D.PASTE SHEET'!U1269)</f>
        <v/>
      </c>
      <c s="50" t="str">
        <f>IF('S.D.PASTE SHEET'!V1269="","",'S.D.PASTE SHEET'!V1269)</f>
        <v/>
      </c>
      <c s="50" t="str">
        <f>IF('S.D.PASTE SHEET'!W1269="","",'S.D.PASTE SHEET'!W1269)</f>
        <v/>
      </c>
      <c s="50" t="str">
        <f>IF('S.D.PASTE SHEET'!X1269="","",'S.D.PASTE SHEET'!X1269)</f>
        <v/>
      </c>
      <c s="50" t="str">
        <f>IF('S.D.PASTE SHEET'!Y1269="","",'S.D.PASTE SHEET'!Y1269)</f>
        <v/>
      </c>
      <c s="50" t="str">
        <f>IF('S.D.PASTE SHEET'!Z1269="","",'S.D.PASTE SHEET'!Z1269)</f>
        <v/>
      </c>
      <c s="50" t="str">
        <f>IF('S.D.PASTE SHEET'!AA1269="","",'S.D.PASTE SHEET'!AA1269)</f>
        <v/>
      </c>
      <c s="50" t="str">
        <f>IF('S.D.PASTE SHEET'!AB1269="","",'S.D.PASTE SHEET'!AB1269)</f>
        <v/>
      </c>
      <c s="50" t="str">
        <f>IF('S.D.PASTE SHEET'!AC1269="","",'S.D.PASTE SHEET'!AC1269)</f>
        <v/>
      </c>
      <c s="50" t="str">
        <f>IF('S.D.PASTE SHEET'!AD1269="","",'S.D.PASTE SHEET'!AD1269)</f>
        <v/>
      </c>
      <c s="52"/>
      <c s="48" t="str">
        <f>IF(AK1269="","",IF(AK1269&gt;0,COUNT($AG$2:AG1269),""))</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IF(BC1269="","",IF(BC1269&gt;0,COUNT($AY$2:AY1269),""))</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70" spans="1:66" ht="15.75" customHeight="1">
      <c r="A1270" s="50" t="str">
        <f>IF('S.D.PASTE SHEET'!A1270="","",'S.D.PASTE SHEET'!A1270)</f>
        <v/>
      </c>
      <c s="50" t="str">
        <f>IF('S.D.PASTE SHEET'!B1270="","",'S.D.PASTE SHEET'!B1270)</f>
        <v/>
      </c>
      <c s="50" t="str">
        <f>IF('S.D.PASTE SHEET'!C1270="","",'S.D.PASTE SHEET'!C1270)</f>
        <v/>
      </c>
      <c s="51" t="str">
        <f>IF('S.D.PASTE SHEET'!D1270="","",'S.D.PASTE SHEET'!D1270)</f>
        <v/>
      </c>
      <c s="50" t="str">
        <f>IF('S.D.PASTE SHEET'!E1270="","",UPPER('S.D.PASTE SHEET'!E1270))</f>
        <v/>
      </c>
      <c s="50" t="str">
        <f>IF('S.D.PASTE SHEET'!F1270="","",'S.D.PASTE SHEET'!F1270)</f>
        <v/>
      </c>
      <c s="50" t="str">
        <f>IF('S.D.PASTE SHEET'!G1270="","",UPPER('S.D.PASTE SHEET'!G1270))</f>
        <v/>
      </c>
      <c s="50" t="str">
        <f>IF('S.D.PASTE SHEET'!H1270="","",UPPER('S.D.PASTE SHEET'!H1270))</f>
        <v/>
      </c>
      <c s="50" t="str">
        <f>IF('S.D.PASTE SHEET'!I1270="","",'S.D.PASTE SHEET'!I1270)</f>
        <v/>
      </c>
      <c s="51" t="str">
        <f>IF('S.D.PASTE SHEET'!J1270="","",'S.D.PASTE SHEET'!J1270)</f>
        <v/>
      </c>
      <c s="50" t="str">
        <f>IF('S.D.PASTE SHEET'!K1270="","",'S.D.PASTE SHEET'!K1270)</f>
        <v/>
      </c>
      <c s="50" t="str">
        <f>IF('S.D.PASTE SHEET'!L1270="","",'S.D.PASTE SHEET'!L1270)</f>
        <v/>
      </c>
      <c s="50" t="str">
        <f>IF('S.D.PASTE SHEET'!M1270="","",'S.D.PASTE SHEET'!M1270)</f>
        <v/>
      </c>
      <c s="50" t="str">
        <f>IF('S.D.PASTE SHEET'!N1270="","",'S.D.PASTE SHEET'!N1270)</f>
        <v/>
      </c>
      <c s="50" t="str">
        <f>IF('S.D.PASTE SHEET'!O1270="","",'S.D.PASTE SHEET'!O1270)</f>
        <v/>
      </c>
      <c s="50" t="str">
        <f>IF('S.D.PASTE SHEET'!P1270="","",'S.D.PASTE SHEET'!P1270)</f>
        <v/>
      </c>
      <c s="50" t="str">
        <f>IF('S.D.PASTE SHEET'!Q1270="","",'S.D.PASTE SHEET'!Q1270)</f>
        <v/>
      </c>
      <c s="50" t="str">
        <f>IF('S.D.PASTE SHEET'!R1270="","",'S.D.PASTE SHEET'!R1270)</f>
        <v/>
      </c>
      <c s="50" t="str">
        <f>IF('S.D.PASTE SHEET'!S1270="","",'S.D.PASTE SHEET'!S1270)</f>
        <v/>
      </c>
      <c s="50" t="str">
        <f>IF('S.D.PASTE SHEET'!T1270="","",'S.D.PASTE SHEET'!T1270)</f>
        <v/>
      </c>
      <c s="50" t="str">
        <f>IF('S.D.PASTE SHEET'!U1270="","",'S.D.PASTE SHEET'!U1270)</f>
        <v/>
      </c>
      <c s="50" t="str">
        <f>IF('S.D.PASTE SHEET'!V1270="","",'S.D.PASTE SHEET'!V1270)</f>
        <v/>
      </c>
      <c s="50" t="str">
        <f>IF('S.D.PASTE SHEET'!W1270="","",'S.D.PASTE SHEET'!W1270)</f>
        <v/>
      </c>
      <c s="50" t="str">
        <f>IF('S.D.PASTE SHEET'!X1270="","",'S.D.PASTE SHEET'!X1270)</f>
        <v/>
      </c>
      <c s="50" t="str">
        <f>IF('S.D.PASTE SHEET'!Y1270="","",'S.D.PASTE SHEET'!Y1270)</f>
        <v/>
      </c>
      <c s="50" t="str">
        <f>IF('S.D.PASTE SHEET'!Z1270="","",'S.D.PASTE SHEET'!Z1270)</f>
        <v/>
      </c>
      <c s="50" t="str">
        <f>IF('S.D.PASTE SHEET'!AA1270="","",'S.D.PASTE SHEET'!AA1270)</f>
        <v/>
      </c>
      <c s="50" t="str">
        <f>IF('S.D.PASTE SHEET'!AB1270="","",'S.D.PASTE SHEET'!AB1270)</f>
        <v/>
      </c>
      <c s="50" t="str">
        <f>IF('S.D.PASTE SHEET'!AC1270="","",'S.D.PASTE SHEET'!AC1270)</f>
        <v/>
      </c>
      <c s="50" t="str">
        <f>IF('S.D.PASTE SHEET'!AD1270="","",'S.D.PASTE SHEET'!AD1270)</f>
        <v/>
      </c>
      <c s="52"/>
      <c s="48" t="str">
        <f>IF(AK1270="","",IF(AK1270&gt;0,COUNT($AG$2:AG1270),""))</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IF(BC1270="","",IF(BC1270&gt;0,COUNT($AY$2:AY1270),""))</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71" spans="1:66" ht="15.75" customHeight="1">
      <c r="A1271" s="50" t="str">
        <f>IF('S.D.PASTE SHEET'!A1271="","",'S.D.PASTE SHEET'!A1271)</f>
        <v/>
      </c>
      <c s="50" t="str">
        <f>IF('S.D.PASTE SHEET'!B1271="","",'S.D.PASTE SHEET'!B1271)</f>
        <v/>
      </c>
      <c s="50" t="str">
        <f>IF('S.D.PASTE SHEET'!C1271="","",'S.D.PASTE SHEET'!C1271)</f>
        <v/>
      </c>
      <c s="51" t="str">
        <f>IF('S.D.PASTE SHEET'!D1271="","",'S.D.PASTE SHEET'!D1271)</f>
        <v/>
      </c>
      <c s="50" t="str">
        <f>IF('S.D.PASTE SHEET'!E1271="","",UPPER('S.D.PASTE SHEET'!E1271))</f>
        <v/>
      </c>
      <c s="50" t="str">
        <f>IF('S.D.PASTE SHEET'!F1271="","",'S.D.PASTE SHEET'!F1271)</f>
        <v/>
      </c>
      <c s="50" t="str">
        <f>IF('S.D.PASTE SHEET'!G1271="","",UPPER('S.D.PASTE SHEET'!G1271))</f>
        <v/>
      </c>
      <c s="50" t="str">
        <f>IF('S.D.PASTE SHEET'!H1271="","",UPPER('S.D.PASTE SHEET'!H1271))</f>
        <v/>
      </c>
      <c s="50" t="str">
        <f>IF('S.D.PASTE SHEET'!I1271="","",'S.D.PASTE SHEET'!I1271)</f>
        <v/>
      </c>
      <c s="51" t="str">
        <f>IF('S.D.PASTE SHEET'!J1271="","",'S.D.PASTE SHEET'!J1271)</f>
        <v/>
      </c>
      <c s="50" t="str">
        <f>IF('S.D.PASTE SHEET'!K1271="","",'S.D.PASTE SHEET'!K1271)</f>
        <v/>
      </c>
      <c s="50" t="str">
        <f>IF('S.D.PASTE SHEET'!L1271="","",'S.D.PASTE SHEET'!L1271)</f>
        <v/>
      </c>
      <c s="50" t="str">
        <f>IF('S.D.PASTE SHEET'!M1271="","",'S.D.PASTE SHEET'!M1271)</f>
        <v/>
      </c>
      <c s="50" t="str">
        <f>IF('S.D.PASTE SHEET'!N1271="","",'S.D.PASTE SHEET'!N1271)</f>
        <v/>
      </c>
      <c s="50" t="str">
        <f>IF('S.D.PASTE SHEET'!O1271="","",'S.D.PASTE SHEET'!O1271)</f>
        <v/>
      </c>
      <c s="50" t="str">
        <f>IF('S.D.PASTE SHEET'!P1271="","",'S.D.PASTE SHEET'!P1271)</f>
        <v/>
      </c>
      <c s="50" t="str">
        <f>IF('S.D.PASTE SHEET'!Q1271="","",'S.D.PASTE SHEET'!Q1271)</f>
        <v/>
      </c>
      <c s="50" t="str">
        <f>IF('S.D.PASTE SHEET'!R1271="","",'S.D.PASTE SHEET'!R1271)</f>
        <v/>
      </c>
      <c s="50" t="str">
        <f>IF('S.D.PASTE SHEET'!S1271="","",'S.D.PASTE SHEET'!S1271)</f>
        <v/>
      </c>
      <c s="50" t="str">
        <f>IF('S.D.PASTE SHEET'!T1271="","",'S.D.PASTE SHEET'!T1271)</f>
        <v/>
      </c>
      <c s="50" t="str">
        <f>IF('S.D.PASTE SHEET'!U1271="","",'S.D.PASTE SHEET'!U1271)</f>
        <v/>
      </c>
      <c s="50" t="str">
        <f>IF('S.D.PASTE SHEET'!V1271="","",'S.D.PASTE SHEET'!V1271)</f>
        <v/>
      </c>
      <c s="50" t="str">
        <f>IF('S.D.PASTE SHEET'!W1271="","",'S.D.PASTE SHEET'!W1271)</f>
        <v/>
      </c>
      <c s="50" t="str">
        <f>IF('S.D.PASTE SHEET'!X1271="","",'S.D.PASTE SHEET'!X1271)</f>
        <v/>
      </c>
      <c s="50" t="str">
        <f>IF('S.D.PASTE SHEET'!Y1271="","",'S.D.PASTE SHEET'!Y1271)</f>
        <v/>
      </c>
      <c s="50" t="str">
        <f>IF('S.D.PASTE SHEET'!Z1271="","",'S.D.PASTE SHEET'!Z1271)</f>
        <v/>
      </c>
      <c s="50" t="str">
        <f>IF('S.D.PASTE SHEET'!AA1271="","",'S.D.PASTE SHEET'!AA1271)</f>
        <v/>
      </c>
      <c s="50" t="str">
        <f>IF('S.D.PASTE SHEET'!AB1271="","",'S.D.PASTE SHEET'!AB1271)</f>
        <v/>
      </c>
      <c s="50" t="str">
        <f>IF('S.D.PASTE SHEET'!AC1271="","",'S.D.PASTE SHEET'!AC1271)</f>
        <v/>
      </c>
      <c s="50" t="str">
        <f>IF('S.D.PASTE SHEET'!AD1271="","",'S.D.PASTE SHEET'!AD1271)</f>
        <v/>
      </c>
      <c s="52"/>
      <c s="48" t="str">
        <f>IF(AK1271="","",IF(AK1271&gt;0,COUNT($AG$2:AG1271),""))</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IF(BC1271="","",IF(BC1271&gt;0,COUNT($AY$2:AY1271),""))</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72" spans="1:66" ht="15.75" customHeight="1">
      <c r="A1272" s="50" t="str">
        <f>IF('S.D.PASTE SHEET'!A1272="","",'S.D.PASTE SHEET'!A1272)</f>
        <v/>
      </c>
      <c s="50" t="str">
        <f>IF('S.D.PASTE SHEET'!B1272="","",'S.D.PASTE SHEET'!B1272)</f>
        <v/>
      </c>
      <c s="50" t="str">
        <f>IF('S.D.PASTE SHEET'!C1272="","",'S.D.PASTE SHEET'!C1272)</f>
        <v/>
      </c>
      <c s="51" t="str">
        <f>IF('S.D.PASTE SHEET'!D1272="","",'S.D.PASTE SHEET'!D1272)</f>
        <v/>
      </c>
      <c s="50" t="str">
        <f>IF('S.D.PASTE SHEET'!E1272="","",UPPER('S.D.PASTE SHEET'!E1272))</f>
        <v/>
      </c>
      <c s="50" t="str">
        <f>IF('S.D.PASTE SHEET'!F1272="","",'S.D.PASTE SHEET'!F1272)</f>
        <v/>
      </c>
      <c s="50" t="str">
        <f>IF('S.D.PASTE SHEET'!G1272="","",UPPER('S.D.PASTE SHEET'!G1272))</f>
        <v/>
      </c>
      <c s="50" t="str">
        <f>IF('S.D.PASTE SHEET'!H1272="","",UPPER('S.D.PASTE SHEET'!H1272))</f>
        <v/>
      </c>
      <c s="50" t="str">
        <f>IF('S.D.PASTE SHEET'!I1272="","",'S.D.PASTE SHEET'!I1272)</f>
        <v/>
      </c>
      <c s="51" t="str">
        <f>IF('S.D.PASTE SHEET'!J1272="","",'S.D.PASTE SHEET'!J1272)</f>
        <v/>
      </c>
      <c s="50" t="str">
        <f>IF('S.D.PASTE SHEET'!K1272="","",'S.D.PASTE SHEET'!K1272)</f>
        <v/>
      </c>
      <c s="50" t="str">
        <f>IF('S.D.PASTE SHEET'!L1272="","",'S.D.PASTE SHEET'!L1272)</f>
        <v/>
      </c>
      <c s="50" t="str">
        <f>IF('S.D.PASTE SHEET'!M1272="","",'S.D.PASTE SHEET'!M1272)</f>
        <v/>
      </c>
      <c s="50" t="str">
        <f>IF('S.D.PASTE SHEET'!N1272="","",'S.D.PASTE SHEET'!N1272)</f>
        <v/>
      </c>
      <c s="50" t="str">
        <f>IF('S.D.PASTE SHEET'!O1272="","",'S.D.PASTE SHEET'!O1272)</f>
        <v/>
      </c>
      <c s="50" t="str">
        <f>IF('S.D.PASTE SHEET'!P1272="","",'S.D.PASTE SHEET'!P1272)</f>
        <v/>
      </c>
      <c s="50" t="str">
        <f>IF('S.D.PASTE SHEET'!Q1272="","",'S.D.PASTE SHEET'!Q1272)</f>
        <v/>
      </c>
      <c s="50" t="str">
        <f>IF('S.D.PASTE SHEET'!R1272="","",'S.D.PASTE SHEET'!R1272)</f>
        <v/>
      </c>
      <c s="50" t="str">
        <f>IF('S.D.PASTE SHEET'!S1272="","",'S.D.PASTE SHEET'!S1272)</f>
        <v/>
      </c>
      <c s="50" t="str">
        <f>IF('S.D.PASTE SHEET'!T1272="","",'S.D.PASTE SHEET'!T1272)</f>
        <v/>
      </c>
      <c s="50" t="str">
        <f>IF('S.D.PASTE SHEET'!U1272="","",'S.D.PASTE SHEET'!U1272)</f>
        <v/>
      </c>
      <c s="50" t="str">
        <f>IF('S.D.PASTE SHEET'!V1272="","",'S.D.PASTE SHEET'!V1272)</f>
        <v/>
      </c>
      <c s="50" t="str">
        <f>IF('S.D.PASTE SHEET'!W1272="","",'S.D.PASTE SHEET'!W1272)</f>
        <v/>
      </c>
      <c s="50" t="str">
        <f>IF('S.D.PASTE SHEET'!X1272="","",'S.D.PASTE SHEET'!X1272)</f>
        <v/>
      </c>
      <c s="50" t="str">
        <f>IF('S.D.PASTE SHEET'!Y1272="","",'S.D.PASTE SHEET'!Y1272)</f>
        <v/>
      </c>
      <c s="50" t="str">
        <f>IF('S.D.PASTE SHEET'!Z1272="","",'S.D.PASTE SHEET'!Z1272)</f>
        <v/>
      </c>
      <c s="50" t="str">
        <f>IF('S.D.PASTE SHEET'!AA1272="","",'S.D.PASTE SHEET'!AA1272)</f>
        <v/>
      </c>
      <c s="50" t="str">
        <f>IF('S.D.PASTE SHEET'!AB1272="","",'S.D.PASTE SHEET'!AB1272)</f>
        <v/>
      </c>
      <c s="50" t="str">
        <f>IF('S.D.PASTE SHEET'!AC1272="","",'S.D.PASTE SHEET'!AC1272)</f>
        <v/>
      </c>
      <c s="50" t="str">
        <f>IF('S.D.PASTE SHEET'!AD1272="","",'S.D.PASTE SHEET'!AD1272)</f>
        <v/>
      </c>
      <c s="52"/>
      <c s="48" t="str">
        <f>IF(AK1272="","",IF(AK1272&gt;0,COUNT($AG$2:AG1272),""))</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IF(BC1272="","",IF(BC1272&gt;0,COUNT($AY$2:AY1272),""))</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73" spans="1:66" ht="15.75" customHeight="1">
      <c r="A1273" s="50" t="str">
        <f>IF('S.D.PASTE SHEET'!A1273="","",'S.D.PASTE SHEET'!A1273)</f>
        <v/>
      </c>
      <c s="50" t="str">
        <f>IF('S.D.PASTE SHEET'!B1273="","",'S.D.PASTE SHEET'!B1273)</f>
        <v/>
      </c>
      <c s="50" t="str">
        <f>IF('S.D.PASTE SHEET'!C1273="","",'S.D.PASTE SHEET'!C1273)</f>
        <v/>
      </c>
      <c s="51" t="str">
        <f>IF('S.D.PASTE SHEET'!D1273="","",'S.D.PASTE SHEET'!D1273)</f>
        <v/>
      </c>
      <c s="50" t="str">
        <f>IF('S.D.PASTE SHEET'!E1273="","",UPPER('S.D.PASTE SHEET'!E1273))</f>
        <v/>
      </c>
      <c s="50" t="str">
        <f>IF('S.D.PASTE SHEET'!F1273="","",'S.D.PASTE SHEET'!F1273)</f>
        <v/>
      </c>
      <c s="50" t="str">
        <f>IF('S.D.PASTE SHEET'!G1273="","",UPPER('S.D.PASTE SHEET'!G1273))</f>
        <v/>
      </c>
      <c s="50" t="str">
        <f>IF('S.D.PASTE SHEET'!H1273="","",UPPER('S.D.PASTE SHEET'!H1273))</f>
        <v/>
      </c>
      <c s="50" t="str">
        <f>IF('S.D.PASTE SHEET'!I1273="","",'S.D.PASTE SHEET'!I1273)</f>
        <v/>
      </c>
      <c s="51" t="str">
        <f>IF('S.D.PASTE SHEET'!J1273="","",'S.D.PASTE SHEET'!J1273)</f>
        <v/>
      </c>
      <c s="50" t="str">
        <f>IF('S.D.PASTE SHEET'!K1273="","",'S.D.PASTE SHEET'!K1273)</f>
        <v/>
      </c>
      <c s="50" t="str">
        <f>IF('S.D.PASTE SHEET'!L1273="","",'S.D.PASTE SHEET'!L1273)</f>
        <v/>
      </c>
      <c s="50" t="str">
        <f>IF('S.D.PASTE SHEET'!M1273="","",'S.D.PASTE SHEET'!M1273)</f>
        <v/>
      </c>
      <c s="50" t="str">
        <f>IF('S.D.PASTE SHEET'!N1273="","",'S.D.PASTE SHEET'!N1273)</f>
        <v/>
      </c>
      <c s="50" t="str">
        <f>IF('S.D.PASTE SHEET'!O1273="","",'S.D.PASTE SHEET'!O1273)</f>
        <v/>
      </c>
      <c s="50" t="str">
        <f>IF('S.D.PASTE SHEET'!P1273="","",'S.D.PASTE SHEET'!P1273)</f>
        <v/>
      </c>
      <c s="50" t="str">
        <f>IF('S.D.PASTE SHEET'!Q1273="","",'S.D.PASTE SHEET'!Q1273)</f>
        <v/>
      </c>
      <c s="50" t="str">
        <f>IF('S.D.PASTE SHEET'!R1273="","",'S.D.PASTE SHEET'!R1273)</f>
        <v/>
      </c>
      <c s="50" t="str">
        <f>IF('S.D.PASTE SHEET'!S1273="","",'S.D.PASTE SHEET'!S1273)</f>
        <v/>
      </c>
      <c s="50" t="str">
        <f>IF('S.D.PASTE SHEET'!T1273="","",'S.D.PASTE SHEET'!T1273)</f>
        <v/>
      </c>
      <c s="50" t="str">
        <f>IF('S.D.PASTE SHEET'!U1273="","",'S.D.PASTE SHEET'!U1273)</f>
        <v/>
      </c>
      <c s="50" t="str">
        <f>IF('S.D.PASTE SHEET'!V1273="","",'S.D.PASTE SHEET'!V1273)</f>
        <v/>
      </c>
      <c s="50" t="str">
        <f>IF('S.D.PASTE SHEET'!W1273="","",'S.D.PASTE SHEET'!W1273)</f>
        <v/>
      </c>
      <c s="50" t="str">
        <f>IF('S.D.PASTE SHEET'!X1273="","",'S.D.PASTE SHEET'!X1273)</f>
        <v/>
      </c>
      <c s="50" t="str">
        <f>IF('S.D.PASTE SHEET'!Y1273="","",'S.D.PASTE SHEET'!Y1273)</f>
        <v/>
      </c>
      <c s="50" t="str">
        <f>IF('S.D.PASTE SHEET'!Z1273="","",'S.D.PASTE SHEET'!Z1273)</f>
        <v/>
      </c>
      <c s="50" t="str">
        <f>IF('S.D.PASTE SHEET'!AA1273="","",'S.D.PASTE SHEET'!AA1273)</f>
        <v/>
      </c>
      <c s="50" t="str">
        <f>IF('S.D.PASTE SHEET'!AB1273="","",'S.D.PASTE SHEET'!AB1273)</f>
        <v/>
      </c>
      <c s="50" t="str">
        <f>IF('S.D.PASTE SHEET'!AC1273="","",'S.D.PASTE SHEET'!AC1273)</f>
        <v/>
      </c>
      <c s="50" t="str">
        <f>IF('S.D.PASTE SHEET'!AD1273="","",'S.D.PASTE SHEET'!AD1273)</f>
        <v/>
      </c>
      <c s="52"/>
      <c s="48" t="str">
        <f>IF(AK1273="","",IF(AK1273&gt;0,COUNT($AG$2:AG1273),""))</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IF(BC1273="","",IF(BC1273&gt;0,COUNT($AY$2:AY1273),""))</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74" spans="1:66" ht="15.75" customHeight="1">
      <c r="A1274" s="50" t="str">
        <f>IF('S.D.PASTE SHEET'!A1274="","",'S.D.PASTE SHEET'!A1274)</f>
        <v/>
      </c>
      <c s="50" t="str">
        <f>IF('S.D.PASTE SHEET'!B1274="","",'S.D.PASTE SHEET'!B1274)</f>
        <v/>
      </c>
      <c s="50" t="str">
        <f>IF('S.D.PASTE SHEET'!C1274="","",'S.D.PASTE SHEET'!C1274)</f>
        <v/>
      </c>
      <c s="51" t="str">
        <f>IF('S.D.PASTE SHEET'!D1274="","",'S.D.PASTE SHEET'!D1274)</f>
        <v/>
      </c>
      <c s="50" t="str">
        <f>IF('S.D.PASTE SHEET'!E1274="","",UPPER('S.D.PASTE SHEET'!E1274))</f>
        <v/>
      </c>
      <c s="50" t="str">
        <f>IF('S.D.PASTE SHEET'!F1274="","",'S.D.PASTE SHEET'!F1274)</f>
        <v/>
      </c>
      <c s="50" t="str">
        <f>IF('S.D.PASTE SHEET'!G1274="","",UPPER('S.D.PASTE SHEET'!G1274))</f>
        <v/>
      </c>
      <c s="50" t="str">
        <f>IF('S.D.PASTE SHEET'!H1274="","",UPPER('S.D.PASTE SHEET'!H1274))</f>
        <v/>
      </c>
      <c s="50" t="str">
        <f>IF('S.D.PASTE SHEET'!I1274="","",'S.D.PASTE SHEET'!I1274)</f>
        <v/>
      </c>
      <c s="51" t="str">
        <f>IF('S.D.PASTE SHEET'!J1274="","",'S.D.PASTE SHEET'!J1274)</f>
        <v/>
      </c>
      <c s="50" t="str">
        <f>IF('S.D.PASTE SHEET'!K1274="","",'S.D.PASTE SHEET'!K1274)</f>
        <v/>
      </c>
      <c s="50" t="str">
        <f>IF('S.D.PASTE SHEET'!L1274="","",'S.D.PASTE SHEET'!L1274)</f>
        <v/>
      </c>
      <c s="50" t="str">
        <f>IF('S.D.PASTE SHEET'!M1274="","",'S.D.PASTE SHEET'!M1274)</f>
        <v/>
      </c>
      <c s="50" t="str">
        <f>IF('S.D.PASTE SHEET'!N1274="","",'S.D.PASTE SHEET'!N1274)</f>
        <v/>
      </c>
      <c s="50" t="str">
        <f>IF('S.D.PASTE SHEET'!O1274="","",'S.D.PASTE SHEET'!O1274)</f>
        <v/>
      </c>
      <c s="50" t="str">
        <f>IF('S.D.PASTE SHEET'!P1274="","",'S.D.PASTE SHEET'!P1274)</f>
        <v/>
      </c>
      <c s="50" t="str">
        <f>IF('S.D.PASTE SHEET'!Q1274="","",'S.D.PASTE SHEET'!Q1274)</f>
        <v/>
      </c>
      <c s="50" t="str">
        <f>IF('S.D.PASTE SHEET'!R1274="","",'S.D.PASTE SHEET'!R1274)</f>
        <v/>
      </c>
      <c s="50" t="str">
        <f>IF('S.D.PASTE SHEET'!S1274="","",'S.D.PASTE SHEET'!S1274)</f>
        <v/>
      </c>
      <c s="50" t="str">
        <f>IF('S.D.PASTE SHEET'!T1274="","",'S.D.PASTE SHEET'!T1274)</f>
        <v/>
      </c>
      <c s="50" t="str">
        <f>IF('S.D.PASTE SHEET'!U1274="","",'S.D.PASTE SHEET'!U1274)</f>
        <v/>
      </c>
      <c s="50" t="str">
        <f>IF('S.D.PASTE SHEET'!V1274="","",'S.D.PASTE SHEET'!V1274)</f>
        <v/>
      </c>
      <c s="50" t="str">
        <f>IF('S.D.PASTE SHEET'!W1274="","",'S.D.PASTE SHEET'!W1274)</f>
        <v/>
      </c>
      <c s="50" t="str">
        <f>IF('S.D.PASTE SHEET'!X1274="","",'S.D.PASTE SHEET'!X1274)</f>
        <v/>
      </c>
      <c s="50" t="str">
        <f>IF('S.D.PASTE SHEET'!Y1274="","",'S.D.PASTE SHEET'!Y1274)</f>
        <v/>
      </c>
      <c s="50" t="str">
        <f>IF('S.D.PASTE SHEET'!Z1274="","",'S.D.PASTE SHEET'!Z1274)</f>
        <v/>
      </c>
      <c s="50" t="str">
        <f>IF('S.D.PASTE SHEET'!AA1274="","",'S.D.PASTE SHEET'!AA1274)</f>
        <v/>
      </c>
      <c s="50" t="str">
        <f>IF('S.D.PASTE SHEET'!AB1274="","",'S.D.PASTE SHEET'!AB1274)</f>
        <v/>
      </c>
      <c s="50" t="str">
        <f>IF('S.D.PASTE SHEET'!AC1274="","",'S.D.PASTE SHEET'!AC1274)</f>
        <v/>
      </c>
      <c s="50" t="str">
        <f>IF('S.D.PASTE SHEET'!AD1274="","",'S.D.PASTE SHEET'!AD1274)</f>
        <v/>
      </c>
      <c s="52"/>
      <c s="48" t="str">
        <f>IF(AK1274="","",IF(AK1274&gt;0,COUNT($AG$2:AG1274),""))</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IF(BC1274="","",IF(BC1274&gt;0,COUNT($AY$2:AY1274),""))</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75" spans="1:66" ht="15.75" customHeight="1">
      <c r="A1275" s="50" t="str">
        <f>IF('S.D.PASTE SHEET'!A1275="","",'S.D.PASTE SHEET'!A1275)</f>
        <v/>
      </c>
      <c s="50" t="str">
        <f>IF('S.D.PASTE SHEET'!B1275="","",'S.D.PASTE SHEET'!B1275)</f>
        <v/>
      </c>
      <c s="50" t="str">
        <f>IF('S.D.PASTE SHEET'!C1275="","",'S.D.PASTE SHEET'!C1275)</f>
        <v/>
      </c>
      <c s="51" t="str">
        <f>IF('S.D.PASTE SHEET'!D1275="","",'S.D.PASTE SHEET'!D1275)</f>
        <v/>
      </c>
      <c s="50" t="str">
        <f>IF('S.D.PASTE SHEET'!E1275="","",UPPER('S.D.PASTE SHEET'!E1275))</f>
        <v/>
      </c>
      <c s="50" t="str">
        <f>IF('S.D.PASTE SHEET'!F1275="","",'S.D.PASTE SHEET'!F1275)</f>
        <v/>
      </c>
      <c s="50" t="str">
        <f>IF('S.D.PASTE SHEET'!G1275="","",UPPER('S.D.PASTE SHEET'!G1275))</f>
        <v/>
      </c>
      <c s="50" t="str">
        <f>IF('S.D.PASTE SHEET'!H1275="","",UPPER('S.D.PASTE SHEET'!H1275))</f>
        <v/>
      </c>
      <c s="50" t="str">
        <f>IF('S.D.PASTE SHEET'!I1275="","",'S.D.PASTE SHEET'!I1275)</f>
        <v/>
      </c>
      <c s="51" t="str">
        <f>IF('S.D.PASTE SHEET'!J1275="","",'S.D.PASTE SHEET'!J1275)</f>
        <v/>
      </c>
      <c s="50" t="str">
        <f>IF('S.D.PASTE SHEET'!K1275="","",'S.D.PASTE SHEET'!K1275)</f>
        <v/>
      </c>
      <c s="50" t="str">
        <f>IF('S.D.PASTE SHEET'!L1275="","",'S.D.PASTE SHEET'!L1275)</f>
        <v/>
      </c>
      <c s="50" t="str">
        <f>IF('S.D.PASTE SHEET'!M1275="","",'S.D.PASTE SHEET'!M1275)</f>
        <v/>
      </c>
      <c s="50" t="str">
        <f>IF('S.D.PASTE SHEET'!N1275="","",'S.D.PASTE SHEET'!N1275)</f>
        <v/>
      </c>
      <c s="50" t="str">
        <f>IF('S.D.PASTE SHEET'!O1275="","",'S.D.PASTE SHEET'!O1275)</f>
        <v/>
      </c>
      <c s="50" t="str">
        <f>IF('S.D.PASTE SHEET'!P1275="","",'S.D.PASTE SHEET'!P1275)</f>
        <v/>
      </c>
      <c s="50" t="str">
        <f>IF('S.D.PASTE SHEET'!Q1275="","",'S.D.PASTE SHEET'!Q1275)</f>
        <v/>
      </c>
      <c s="50" t="str">
        <f>IF('S.D.PASTE SHEET'!R1275="","",'S.D.PASTE SHEET'!R1275)</f>
        <v/>
      </c>
      <c s="50" t="str">
        <f>IF('S.D.PASTE SHEET'!S1275="","",'S.D.PASTE SHEET'!S1275)</f>
        <v/>
      </c>
      <c s="50" t="str">
        <f>IF('S.D.PASTE SHEET'!T1275="","",'S.D.PASTE SHEET'!T1275)</f>
        <v/>
      </c>
      <c s="50" t="str">
        <f>IF('S.D.PASTE SHEET'!U1275="","",'S.D.PASTE SHEET'!U1275)</f>
        <v/>
      </c>
      <c s="50" t="str">
        <f>IF('S.D.PASTE SHEET'!V1275="","",'S.D.PASTE SHEET'!V1275)</f>
        <v/>
      </c>
      <c s="50" t="str">
        <f>IF('S.D.PASTE SHEET'!W1275="","",'S.D.PASTE SHEET'!W1275)</f>
        <v/>
      </c>
      <c s="50" t="str">
        <f>IF('S.D.PASTE SHEET'!X1275="","",'S.D.PASTE SHEET'!X1275)</f>
        <v/>
      </c>
      <c s="50" t="str">
        <f>IF('S.D.PASTE SHEET'!Y1275="","",'S.D.PASTE SHEET'!Y1275)</f>
        <v/>
      </c>
      <c s="50" t="str">
        <f>IF('S.D.PASTE SHEET'!Z1275="","",'S.D.PASTE SHEET'!Z1275)</f>
        <v/>
      </c>
      <c s="50" t="str">
        <f>IF('S.D.PASTE SHEET'!AA1275="","",'S.D.PASTE SHEET'!AA1275)</f>
        <v/>
      </c>
      <c s="50" t="str">
        <f>IF('S.D.PASTE SHEET'!AB1275="","",'S.D.PASTE SHEET'!AB1275)</f>
        <v/>
      </c>
      <c s="50" t="str">
        <f>IF('S.D.PASTE SHEET'!AC1275="","",'S.D.PASTE SHEET'!AC1275)</f>
        <v/>
      </c>
      <c s="50" t="str">
        <f>IF('S.D.PASTE SHEET'!AD1275="","",'S.D.PASTE SHEET'!AD1275)</f>
        <v/>
      </c>
      <c s="52"/>
      <c s="48" t="str">
        <f>IF(AK1275="","",IF(AK1275&gt;0,COUNT($AG$2:AG1275),""))</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IF(BC1275="","",IF(BC1275&gt;0,COUNT($AY$2:AY1275),""))</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76" spans="1:66" ht="15.75" customHeight="1">
      <c r="A1276" s="50" t="str">
        <f>IF('S.D.PASTE SHEET'!A1276="","",'S.D.PASTE SHEET'!A1276)</f>
        <v/>
      </c>
      <c s="50" t="str">
        <f>IF('S.D.PASTE SHEET'!B1276="","",'S.D.PASTE SHEET'!B1276)</f>
        <v/>
      </c>
      <c s="50" t="str">
        <f>IF('S.D.PASTE SHEET'!C1276="","",'S.D.PASTE SHEET'!C1276)</f>
        <v/>
      </c>
      <c s="51" t="str">
        <f>IF('S.D.PASTE SHEET'!D1276="","",'S.D.PASTE SHEET'!D1276)</f>
        <v/>
      </c>
      <c s="50" t="str">
        <f>IF('S.D.PASTE SHEET'!E1276="","",UPPER('S.D.PASTE SHEET'!E1276))</f>
        <v/>
      </c>
      <c s="50" t="str">
        <f>IF('S.D.PASTE SHEET'!F1276="","",'S.D.PASTE SHEET'!F1276)</f>
        <v/>
      </c>
      <c s="50" t="str">
        <f>IF('S.D.PASTE SHEET'!G1276="","",UPPER('S.D.PASTE SHEET'!G1276))</f>
        <v/>
      </c>
      <c s="50" t="str">
        <f>IF('S.D.PASTE SHEET'!H1276="","",UPPER('S.D.PASTE SHEET'!H1276))</f>
        <v/>
      </c>
      <c s="50" t="str">
        <f>IF('S.D.PASTE SHEET'!I1276="","",'S.D.PASTE SHEET'!I1276)</f>
        <v/>
      </c>
      <c s="51" t="str">
        <f>IF('S.D.PASTE SHEET'!J1276="","",'S.D.PASTE SHEET'!J1276)</f>
        <v/>
      </c>
      <c s="50" t="str">
        <f>IF('S.D.PASTE SHEET'!K1276="","",'S.D.PASTE SHEET'!K1276)</f>
        <v/>
      </c>
      <c s="50" t="str">
        <f>IF('S.D.PASTE SHEET'!L1276="","",'S.D.PASTE SHEET'!L1276)</f>
        <v/>
      </c>
      <c s="50" t="str">
        <f>IF('S.D.PASTE SHEET'!M1276="","",'S.D.PASTE SHEET'!M1276)</f>
        <v/>
      </c>
      <c s="50" t="str">
        <f>IF('S.D.PASTE SHEET'!N1276="","",'S.D.PASTE SHEET'!N1276)</f>
        <v/>
      </c>
      <c s="50" t="str">
        <f>IF('S.D.PASTE SHEET'!O1276="","",'S.D.PASTE SHEET'!O1276)</f>
        <v/>
      </c>
      <c s="50" t="str">
        <f>IF('S.D.PASTE SHEET'!P1276="","",'S.D.PASTE SHEET'!P1276)</f>
        <v/>
      </c>
      <c s="50" t="str">
        <f>IF('S.D.PASTE SHEET'!Q1276="","",'S.D.PASTE SHEET'!Q1276)</f>
        <v/>
      </c>
      <c s="50" t="str">
        <f>IF('S.D.PASTE SHEET'!R1276="","",'S.D.PASTE SHEET'!R1276)</f>
        <v/>
      </c>
      <c s="50" t="str">
        <f>IF('S.D.PASTE SHEET'!S1276="","",'S.D.PASTE SHEET'!S1276)</f>
        <v/>
      </c>
      <c s="50" t="str">
        <f>IF('S.D.PASTE SHEET'!T1276="","",'S.D.PASTE SHEET'!T1276)</f>
        <v/>
      </c>
      <c s="50" t="str">
        <f>IF('S.D.PASTE SHEET'!U1276="","",'S.D.PASTE SHEET'!U1276)</f>
        <v/>
      </c>
      <c s="50" t="str">
        <f>IF('S.D.PASTE SHEET'!V1276="","",'S.D.PASTE SHEET'!V1276)</f>
        <v/>
      </c>
      <c s="50" t="str">
        <f>IF('S.D.PASTE SHEET'!W1276="","",'S.D.PASTE SHEET'!W1276)</f>
        <v/>
      </c>
      <c s="50" t="str">
        <f>IF('S.D.PASTE SHEET'!X1276="","",'S.D.PASTE SHEET'!X1276)</f>
        <v/>
      </c>
      <c s="50" t="str">
        <f>IF('S.D.PASTE SHEET'!Y1276="","",'S.D.PASTE SHEET'!Y1276)</f>
        <v/>
      </c>
      <c s="50" t="str">
        <f>IF('S.D.PASTE SHEET'!Z1276="","",'S.D.PASTE SHEET'!Z1276)</f>
        <v/>
      </c>
      <c s="50" t="str">
        <f>IF('S.D.PASTE SHEET'!AA1276="","",'S.D.PASTE SHEET'!AA1276)</f>
        <v/>
      </c>
      <c s="50" t="str">
        <f>IF('S.D.PASTE SHEET'!AB1276="","",'S.D.PASTE SHEET'!AB1276)</f>
        <v/>
      </c>
      <c s="50" t="str">
        <f>IF('S.D.PASTE SHEET'!AC1276="","",'S.D.PASTE SHEET'!AC1276)</f>
        <v/>
      </c>
      <c s="50" t="str">
        <f>IF('S.D.PASTE SHEET'!AD1276="","",'S.D.PASTE SHEET'!AD1276)</f>
        <v/>
      </c>
      <c s="52"/>
      <c s="48" t="str">
        <f>IF(AK1276="","",IF(AK1276&gt;0,COUNT($AG$2:AG1276),""))</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IF(BC1276="","",IF(BC1276&gt;0,COUNT($AY$2:AY1276),""))</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77" spans="1:66" ht="15.75" customHeight="1">
      <c r="A1277" s="50" t="str">
        <f>IF('S.D.PASTE SHEET'!A1277="","",'S.D.PASTE SHEET'!A1277)</f>
        <v/>
      </c>
      <c s="50" t="str">
        <f>IF('S.D.PASTE SHEET'!B1277="","",'S.D.PASTE SHEET'!B1277)</f>
        <v/>
      </c>
      <c s="50" t="str">
        <f>IF('S.D.PASTE SHEET'!C1277="","",'S.D.PASTE SHEET'!C1277)</f>
        <v/>
      </c>
      <c s="51" t="str">
        <f>IF('S.D.PASTE SHEET'!D1277="","",'S.D.PASTE SHEET'!D1277)</f>
        <v/>
      </c>
      <c s="50" t="str">
        <f>IF('S.D.PASTE SHEET'!E1277="","",UPPER('S.D.PASTE SHEET'!E1277))</f>
        <v/>
      </c>
      <c s="50" t="str">
        <f>IF('S.D.PASTE SHEET'!F1277="","",'S.D.PASTE SHEET'!F1277)</f>
        <v/>
      </c>
      <c s="50" t="str">
        <f>IF('S.D.PASTE SHEET'!G1277="","",UPPER('S.D.PASTE SHEET'!G1277))</f>
        <v/>
      </c>
      <c s="50" t="str">
        <f>IF('S.D.PASTE SHEET'!H1277="","",UPPER('S.D.PASTE SHEET'!H1277))</f>
        <v/>
      </c>
      <c s="50" t="str">
        <f>IF('S.D.PASTE SHEET'!I1277="","",'S.D.PASTE SHEET'!I1277)</f>
        <v/>
      </c>
      <c s="51" t="str">
        <f>IF('S.D.PASTE SHEET'!J1277="","",'S.D.PASTE SHEET'!J1277)</f>
        <v/>
      </c>
      <c s="50" t="str">
        <f>IF('S.D.PASTE SHEET'!K1277="","",'S.D.PASTE SHEET'!K1277)</f>
        <v/>
      </c>
      <c s="50" t="str">
        <f>IF('S.D.PASTE SHEET'!L1277="","",'S.D.PASTE SHEET'!L1277)</f>
        <v/>
      </c>
      <c s="50" t="str">
        <f>IF('S.D.PASTE SHEET'!M1277="","",'S.D.PASTE SHEET'!M1277)</f>
        <v/>
      </c>
      <c s="50" t="str">
        <f>IF('S.D.PASTE SHEET'!N1277="","",'S.D.PASTE SHEET'!N1277)</f>
        <v/>
      </c>
      <c s="50" t="str">
        <f>IF('S.D.PASTE SHEET'!O1277="","",'S.D.PASTE SHEET'!O1277)</f>
        <v/>
      </c>
      <c s="50" t="str">
        <f>IF('S.D.PASTE SHEET'!P1277="","",'S.D.PASTE SHEET'!P1277)</f>
        <v/>
      </c>
      <c s="50" t="str">
        <f>IF('S.D.PASTE SHEET'!Q1277="","",'S.D.PASTE SHEET'!Q1277)</f>
        <v/>
      </c>
      <c s="50" t="str">
        <f>IF('S.D.PASTE SHEET'!R1277="","",'S.D.PASTE SHEET'!R1277)</f>
        <v/>
      </c>
      <c s="50" t="str">
        <f>IF('S.D.PASTE SHEET'!S1277="","",'S.D.PASTE SHEET'!S1277)</f>
        <v/>
      </c>
      <c s="50" t="str">
        <f>IF('S.D.PASTE SHEET'!T1277="","",'S.D.PASTE SHEET'!T1277)</f>
        <v/>
      </c>
      <c s="50" t="str">
        <f>IF('S.D.PASTE SHEET'!U1277="","",'S.D.PASTE SHEET'!U1277)</f>
        <v/>
      </c>
      <c s="50" t="str">
        <f>IF('S.D.PASTE SHEET'!V1277="","",'S.D.PASTE SHEET'!V1277)</f>
        <v/>
      </c>
      <c s="50" t="str">
        <f>IF('S.D.PASTE SHEET'!W1277="","",'S.D.PASTE SHEET'!W1277)</f>
        <v/>
      </c>
      <c s="50" t="str">
        <f>IF('S.D.PASTE SHEET'!X1277="","",'S.D.PASTE SHEET'!X1277)</f>
        <v/>
      </c>
      <c s="50" t="str">
        <f>IF('S.D.PASTE SHEET'!Y1277="","",'S.D.PASTE SHEET'!Y1277)</f>
        <v/>
      </c>
      <c s="50" t="str">
        <f>IF('S.D.PASTE SHEET'!Z1277="","",'S.D.PASTE SHEET'!Z1277)</f>
        <v/>
      </c>
      <c s="50" t="str">
        <f>IF('S.D.PASTE SHEET'!AA1277="","",'S.D.PASTE SHEET'!AA1277)</f>
        <v/>
      </c>
      <c s="50" t="str">
        <f>IF('S.D.PASTE SHEET'!AB1277="","",'S.D.PASTE SHEET'!AB1277)</f>
        <v/>
      </c>
      <c s="50" t="str">
        <f>IF('S.D.PASTE SHEET'!AC1277="","",'S.D.PASTE SHEET'!AC1277)</f>
        <v/>
      </c>
      <c s="50" t="str">
        <f>IF('S.D.PASTE SHEET'!AD1277="","",'S.D.PASTE SHEET'!AD1277)</f>
        <v/>
      </c>
      <c s="52"/>
      <c s="48" t="str">
        <f>IF(AK1277="","",IF(AK1277&gt;0,COUNT($AG$2:AG1277),""))</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IF(BC1277="","",IF(BC1277&gt;0,COUNT($AY$2:AY1277),""))</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78" spans="1:66" ht="15.75" customHeight="1">
      <c r="A1278" s="50" t="str">
        <f>IF('S.D.PASTE SHEET'!A1278="","",'S.D.PASTE SHEET'!A1278)</f>
        <v/>
      </c>
      <c s="50" t="str">
        <f>IF('S.D.PASTE SHEET'!B1278="","",'S.D.PASTE SHEET'!B1278)</f>
        <v/>
      </c>
      <c s="50" t="str">
        <f>IF('S.D.PASTE SHEET'!C1278="","",'S.D.PASTE SHEET'!C1278)</f>
        <v/>
      </c>
      <c s="51" t="str">
        <f>IF('S.D.PASTE SHEET'!D1278="","",'S.D.PASTE SHEET'!D1278)</f>
        <v/>
      </c>
      <c s="50" t="str">
        <f>IF('S.D.PASTE SHEET'!E1278="","",UPPER('S.D.PASTE SHEET'!E1278))</f>
        <v/>
      </c>
      <c s="50" t="str">
        <f>IF('S.D.PASTE SHEET'!F1278="","",'S.D.PASTE SHEET'!F1278)</f>
        <v/>
      </c>
      <c s="50" t="str">
        <f>IF('S.D.PASTE SHEET'!G1278="","",UPPER('S.D.PASTE SHEET'!G1278))</f>
        <v/>
      </c>
      <c s="50" t="str">
        <f>IF('S.D.PASTE SHEET'!H1278="","",UPPER('S.D.PASTE SHEET'!H1278))</f>
        <v/>
      </c>
      <c s="50" t="str">
        <f>IF('S.D.PASTE SHEET'!I1278="","",'S.D.PASTE SHEET'!I1278)</f>
        <v/>
      </c>
      <c s="51" t="str">
        <f>IF('S.D.PASTE SHEET'!J1278="","",'S.D.PASTE SHEET'!J1278)</f>
        <v/>
      </c>
      <c s="50" t="str">
        <f>IF('S.D.PASTE SHEET'!K1278="","",'S.D.PASTE SHEET'!K1278)</f>
        <v/>
      </c>
      <c s="50" t="str">
        <f>IF('S.D.PASTE SHEET'!L1278="","",'S.D.PASTE SHEET'!L1278)</f>
        <v/>
      </c>
      <c s="50" t="str">
        <f>IF('S.D.PASTE SHEET'!M1278="","",'S.D.PASTE SHEET'!M1278)</f>
        <v/>
      </c>
      <c s="50" t="str">
        <f>IF('S.D.PASTE SHEET'!N1278="","",'S.D.PASTE SHEET'!N1278)</f>
        <v/>
      </c>
      <c s="50" t="str">
        <f>IF('S.D.PASTE SHEET'!O1278="","",'S.D.PASTE SHEET'!O1278)</f>
        <v/>
      </c>
      <c s="50" t="str">
        <f>IF('S.D.PASTE SHEET'!P1278="","",'S.D.PASTE SHEET'!P1278)</f>
        <v/>
      </c>
      <c s="50" t="str">
        <f>IF('S.D.PASTE SHEET'!Q1278="","",'S.D.PASTE SHEET'!Q1278)</f>
        <v/>
      </c>
      <c s="50" t="str">
        <f>IF('S.D.PASTE SHEET'!R1278="","",'S.D.PASTE SHEET'!R1278)</f>
        <v/>
      </c>
      <c s="50" t="str">
        <f>IF('S.D.PASTE SHEET'!S1278="","",'S.D.PASTE SHEET'!S1278)</f>
        <v/>
      </c>
      <c s="50" t="str">
        <f>IF('S.D.PASTE SHEET'!T1278="","",'S.D.PASTE SHEET'!T1278)</f>
        <v/>
      </c>
      <c s="50" t="str">
        <f>IF('S.D.PASTE SHEET'!U1278="","",'S.D.PASTE SHEET'!U1278)</f>
        <v/>
      </c>
      <c s="50" t="str">
        <f>IF('S.D.PASTE SHEET'!V1278="","",'S.D.PASTE SHEET'!V1278)</f>
        <v/>
      </c>
      <c s="50" t="str">
        <f>IF('S.D.PASTE SHEET'!W1278="","",'S.D.PASTE SHEET'!W1278)</f>
        <v/>
      </c>
      <c s="50" t="str">
        <f>IF('S.D.PASTE SHEET'!X1278="","",'S.D.PASTE SHEET'!X1278)</f>
        <v/>
      </c>
      <c s="50" t="str">
        <f>IF('S.D.PASTE SHEET'!Y1278="","",'S.D.PASTE SHEET'!Y1278)</f>
        <v/>
      </c>
      <c s="50" t="str">
        <f>IF('S.D.PASTE SHEET'!Z1278="","",'S.D.PASTE SHEET'!Z1278)</f>
        <v/>
      </c>
      <c s="50" t="str">
        <f>IF('S.D.PASTE SHEET'!AA1278="","",'S.D.PASTE SHEET'!AA1278)</f>
        <v/>
      </c>
      <c s="50" t="str">
        <f>IF('S.D.PASTE SHEET'!AB1278="","",'S.D.PASTE SHEET'!AB1278)</f>
        <v/>
      </c>
      <c s="50" t="str">
        <f>IF('S.D.PASTE SHEET'!AC1278="","",'S.D.PASTE SHEET'!AC1278)</f>
        <v/>
      </c>
      <c s="50" t="str">
        <f>IF('S.D.PASTE SHEET'!AD1278="","",'S.D.PASTE SHEET'!AD1278)</f>
        <v/>
      </c>
      <c s="52"/>
      <c s="48" t="str">
        <f>IF(AK1278="","",IF(AK1278&gt;0,COUNT($AG$2:AG1278),""))</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IF(BC1278="","",IF(BC1278&gt;0,COUNT($AY$2:AY1278),""))</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79" spans="1:66" ht="15.75" customHeight="1">
      <c r="A1279" s="50" t="str">
        <f>IF('S.D.PASTE SHEET'!A1279="","",'S.D.PASTE SHEET'!A1279)</f>
        <v/>
      </c>
      <c s="50" t="str">
        <f>IF('S.D.PASTE SHEET'!B1279="","",'S.D.PASTE SHEET'!B1279)</f>
        <v/>
      </c>
      <c s="50" t="str">
        <f>IF('S.D.PASTE SHEET'!C1279="","",'S.D.PASTE SHEET'!C1279)</f>
        <v/>
      </c>
      <c s="51" t="str">
        <f>IF('S.D.PASTE SHEET'!D1279="","",'S.D.PASTE SHEET'!D1279)</f>
        <v/>
      </c>
      <c s="50" t="str">
        <f>IF('S.D.PASTE SHEET'!E1279="","",UPPER('S.D.PASTE SHEET'!E1279))</f>
        <v/>
      </c>
      <c s="50" t="str">
        <f>IF('S.D.PASTE SHEET'!F1279="","",'S.D.PASTE SHEET'!F1279)</f>
        <v/>
      </c>
      <c s="50" t="str">
        <f>IF('S.D.PASTE SHEET'!G1279="","",UPPER('S.D.PASTE SHEET'!G1279))</f>
        <v/>
      </c>
      <c s="50" t="str">
        <f>IF('S.D.PASTE SHEET'!H1279="","",UPPER('S.D.PASTE SHEET'!H1279))</f>
        <v/>
      </c>
      <c s="50" t="str">
        <f>IF('S.D.PASTE SHEET'!I1279="","",'S.D.PASTE SHEET'!I1279)</f>
        <v/>
      </c>
      <c s="51" t="str">
        <f>IF('S.D.PASTE SHEET'!J1279="","",'S.D.PASTE SHEET'!J1279)</f>
        <v/>
      </c>
      <c s="50" t="str">
        <f>IF('S.D.PASTE SHEET'!K1279="","",'S.D.PASTE SHEET'!K1279)</f>
        <v/>
      </c>
      <c s="50" t="str">
        <f>IF('S.D.PASTE SHEET'!L1279="","",'S.D.PASTE SHEET'!L1279)</f>
        <v/>
      </c>
      <c s="50" t="str">
        <f>IF('S.D.PASTE SHEET'!M1279="","",'S.D.PASTE SHEET'!M1279)</f>
        <v/>
      </c>
      <c s="50" t="str">
        <f>IF('S.D.PASTE SHEET'!N1279="","",'S.D.PASTE SHEET'!N1279)</f>
        <v/>
      </c>
      <c s="50" t="str">
        <f>IF('S.D.PASTE SHEET'!O1279="","",'S.D.PASTE SHEET'!O1279)</f>
        <v/>
      </c>
      <c s="50" t="str">
        <f>IF('S.D.PASTE SHEET'!P1279="","",'S.D.PASTE SHEET'!P1279)</f>
        <v/>
      </c>
      <c s="50" t="str">
        <f>IF('S.D.PASTE SHEET'!Q1279="","",'S.D.PASTE SHEET'!Q1279)</f>
        <v/>
      </c>
      <c s="50" t="str">
        <f>IF('S.D.PASTE SHEET'!R1279="","",'S.D.PASTE SHEET'!R1279)</f>
        <v/>
      </c>
      <c s="50" t="str">
        <f>IF('S.D.PASTE SHEET'!S1279="","",'S.D.PASTE SHEET'!S1279)</f>
        <v/>
      </c>
      <c s="50" t="str">
        <f>IF('S.D.PASTE SHEET'!T1279="","",'S.D.PASTE SHEET'!T1279)</f>
        <v/>
      </c>
      <c s="50" t="str">
        <f>IF('S.D.PASTE SHEET'!U1279="","",'S.D.PASTE SHEET'!U1279)</f>
        <v/>
      </c>
      <c s="50" t="str">
        <f>IF('S.D.PASTE SHEET'!V1279="","",'S.D.PASTE SHEET'!V1279)</f>
        <v/>
      </c>
      <c s="50" t="str">
        <f>IF('S.D.PASTE SHEET'!W1279="","",'S.D.PASTE SHEET'!W1279)</f>
        <v/>
      </c>
      <c s="50" t="str">
        <f>IF('S.D.PASTE SHEET'!X1279="","",'S.D.PASTE SHEET'!X1279)</f>
        <v/>
      </c>
      <c s="50" t="str">
        <f>IF('S.D.PASTE SHEET'!Y1279="","",'S.D.PASTE SHEET'!Y1279)</f>
        <v/>
      </c>
      <c s="50" t="str">
        <f>IF('S.D.PASTE SHEET'!Z1279="","",'S.D.PASTE SHEET'!Z1279)</f>
        <v/>
      </c>
      <c s="50" t="str">
        <f>IF('S.D.PASTE SHEET'!AA1279="","",'S.D.PASTE SHEET'!AA1279)</f>
        <v/>
      </c>
      <c s="50" t="str">
        <f>IF('S.D.PASTE SHEET'!AB1279="","",'S.D.PASTE SHEET'!AB1279)</f>
        <v/>
      </c>
      <c s="50" t="str">
        <f>IF('S.D.PASTE SHEET'!AC1279="","",'S.D.PASTE SHEET'!AC1279)</f>
        <v/>
      </c>
      <c s="50" t="str">
        <f>IF('S.D.PASTE SHEET'!AD1279="","",'S.D.PASTE SHEET'!AD1279)</f>
        <v/>
      </c>
      <c s="52"/>
      <c s="48" t="str">
        <f>IF(AK1279="","",IF(AK1279&gt;0,COUNT($AG$2:AG1279),""))</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IF(BC1279="","",IF(BC1279&gt;0,COUNT($AY$2:AY1279),""))</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80" spans="1:66" ht="15.75" customHeight="1">
      <c r="A1280" s="50" t="str">
        <f>IF('S.D.PASTE SHEET'!A1280="","",'S.D.PASTE SHEET'!A1280)</f>
        <v/>
      </c>
      <c s="50" t="str">
        <f>IF('S.D.PASTE SHEET'!B1280="","",'S.D.PASTE SHEET'!B1280)</f>
        <v/>
      </c>
      <c s="50" t="str">
        <f>IF('S.D.PASTE SHEET'!C1280="","",'S.D.PASTE SHEET'!C1280)</f>
        <v/>
      </c>
      <c s="51" t="str">
        <f>IF('S.D.PASTE SHEET'!D1280="","",'S.D.PASTE SHEET'!D1280)</f>
        <v/>
      </c>
      <c s="50" t="str">
        <f>IF('S.D.PASTE SHEET'!E1280="","",UPPER('S.D.PASTE SHEET'!E1280))</f>
        <v/>
      </c>
      <c s="50" t="str">
        <f>IF('S.D.PASTE SHEET'!F1280="","",'S.D.PASTE SHEET'!F1280)</f>
        <v/>
      </c>
      <c s="50" t="str">
        <f>IF('S.D.PASTE SHEET'!G1280="","",UPPER('S.D.PASTE SHEET'!G1280))</f>
        <v/>
      </c>
      <c s="50" t="str">
        <f>IF('S.D.PASTE SHEET'!H1280="","",UPPER('S.D.PASTE SHEET'!H1280))</f>
        <v/>
      </c>
      <c s="50" t="str">
        <f>IF('S.D.PASTE SHEET'!I1280="","",'S.D.PASTE SHEET'!I1280)</f>
        <v/>
      </c>
      <c s="51" t="str">
        <f>IF('S.D.PASTE SHEET'!J1280="","",'S.D.PASTE SHEET'!J1280)</f>
        <v/>
      </c>
      <c s="50" t="str">
        <f>IF('S.D.PASTE SHEET'!K1280="","",'S.D.PASTE SHEET'!K1280)</f>
        <v/>
      </c>
      <c s="50" t="str">
        <f>IF('S.D.PASTE SHEET'!L1280="","",'S.D.PASTE SHEET'!L1280)</f>
        <v/>
      </c>
      <c s="50" t="str">
        <f>IF('S.D.PASTE SHEET'!M1280="","",'S.D.PASTE SHEET'!M1280)</f>
        <v/>
      </c>
      <c s="50" t="str">
        <f>IF('S.D.PASTE SHEET'!N1280="","",'S.D.PASTE SHEET'!N1280)</f>
        <v/>
      </c>
      <c s="50" t="str">
        <f>IF('S.D.PASTE SHEET'!O1280="","",'S.D.PASTE SHEET'!O1280)</f>
        <v/>
      </c>
      <c s="50" t="str">
        <f>IF('S.D.PASTE SHEET'!P1280="","",'S.D.PASTE SHEET'!P1280)</f>
        <v/>
      </c>
      <c s="50" t="str">
        <f>IF('S.D.PASTE SHEET'!Q1280="","",'S.D.PASTE SHEET'!Q1280)</f>
        <v/>
      </c>
      <c s="50" t="str">
        <f>IF('S.D.PASTE SHEET'!R1280="","",'S.D.PASTE SHEET'!R1280)</f>
        <v/>
      </c>
      <c s="50" t="str">
        <f>IF('S.D.PASTE SHEET'!S1280="","",'S.D.PASTE SHEET'!S1280)</f>
        <v/>
      </c>
      <c s="50" t="str">
        <f>IF('S.D.PASTE SHEET'!T1280="","",'S.D.PASTE SHEET'!T1280)</f>
        <v/>
      </c>
      <c s="50" t="str">
        <f>IF('S.D.PASTE SHEET'!U1280="","",'S.D.PASTE SHEET'!U1280)</f>
        <v/>
      </c>
      <c s="50" t="str">
        <f>IF('S.D.PASTE SHEET'!V1280="","",'S.D.PASTE SHEET'!V1280)</f>
        <v/>
      </c>
      <c s="50" t="str">
        <f>IF('S.D.PASTE SHEET'!W1280="","",'S.D.PASTE SHEET'!W1280)</f>
        <v/>
      </c>
      <c s="50" t="str">
        <f>IF('S.D.PASTE SHEET'!X1280="","",'S.D.PASTE SHEET'!X1280)</f>
        <v/>
      </c>
      <c s="50" t="str">
        <f>IF('S.D.PASTE SHEET'!Y1280="","",'S.D.PASTE SHEET'!Y1280)</f>
        <v/>
      </c>
      <c s="50" t="str">
        <f>IF('S.D.PASTE SHEET'!Z1280="","",'S.D.PASTE SHEET'!Z1280)</f>
        <v/>
      </c>
      <c s="50" t="str">
        <f>IF('S.D.PASTE SHEET'!AA1280="","",'S.D.PASTE SHEET'!AA1280)</f>
        <v/>
      </c>
      <c s="50" t="str">
        <f>IF('S.D.PASTE SHEET'!AB1280="","",'S.D.PASTE SHEET'!AB1280)</f>
        <v/>
      </c>
      <c s="50" t="str">
        <f>IF('S.D.PASTE SHEET'!AC1280="","",'S.D.PASTE SHEET'!AC1280)</f>
        <v/>
      </c>
      <c s="50" t="str">
        <f>IF('S.D.PASTE SHEET'!AD1280="","",'S.D.PASTE SHEET'!AD1280)</f>
        <v/>
      </c>
      <c s="52"/>
      <c s="48" t="str">
        <f>IF(AK1280="","",IF(AK1280&gt;0,COUNT($AG$2:AG1280),""))</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IF(BC1280="","",IF(BC1280&gt;0,COUNT($AY$2:AY1280),""))</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81" spans="1:66" ht="15.75" customHeight="1">
      <c r="A1281" s="50" t="str">
        <f>IF('S.D.PASTE SHEET'!A1281="","",'S.D.PASTE SHEET'!A1281)</f>
        <v/>
      </c>
      <c s="50" t="str">
        <f>IF('S.D.PASTE SHEET'!B1281="","",'S.D.PASTE SHEET'!B1281)</f>
        <v/>
      </c>
      <c s="50" t="str">
        <f>IF('S.D.PASTE SHEET'!C1281="","",'S.D.PASTE SHEET'!C1281)</f>
        <v/>
      </c>
      <c s="51" t="str">
        <f>IF('S.D.PASTE SHEET'!D1281="","",'S.D.PASTE SHEET'!D1281)</f>
        <v/>
      </c>
      <c s="50" t="str">
        <f>IF('S.D.PASTE SHEET'!E1281="","",UPPER('S.D.PASTE SHEET'!E1281))</f>
        <v/>
      </c>
      <c s="50" t="str">
        <f>IF('S.D.PASTE SHEET'!F1281="","",'S.D.PASTE SHEET'!F1281)</f>
        <v/>
      </c>
      <c s="50" t="str">
        <f>IF('S.D.PASTE SHEET'!G1281="","",UPPER('S.D.PASTE SHEET'!G1281))</f>
        <v/>
      </c>
      <c s="50" t="str">
        <f>IF('S.D.PASTE SHEET'!H1281="","",UPPER('S.D.PASTE SHEET'!H1281))</f>
        <v/>
      </c>
      <c s="50" t="str">
        <f>IF('S.D.PASTE SHEET'!I1281="","",'S.D.PASTE SHEET'!I1281)</f>
        <v/>
      </c>
      <c s="51" t="str">
        <f>IF('S.D.PASTE SHEET'!J1281="","",'S.D.PASTE SHEET'!J1281)</f>
        <v/>
      </c>
      <c s="50" t="str">
        <f>IF('S.D.PASTE SHEET'!K1281="","",'S.D.PASTE SHEET'!K1281)</f>
        <v/>
      </c>
      <c s="50" t="str">
        <f>IF('S.D.PASTE SHEET'!L1281="","",'S.D.PASTE SHEET'!L1281)</f>
        <v/>
      </c>
      <c s="50" t="str">
        <f>IF('S.D.PASTE SHEET'!M1281="","",'S.D.PASTE SHEET'!M1281)</f>
        <v/>
      </c>
      <c s="50" t="str">
        <f>IF('S.D.PASTE SHEET'!N1281="","",'S.D.PASTE SHEET'!N1281)</f>
        <v/>
      </c>
      <c s="50" t="str">
        <f>IF('S.D.PASTE SHEET'!O1281="","",'S.D.PASTE SHEET'!O1281)</f>
        <v/>
      </c>
      <c s="50" t="str">
        <f>IF('S.D.PASTE SHEET'!P1281="","",'S.D.PASTE SHEET'!P1281)</f>
        <v/>
      </c>
      <c s="50" t="str">
        <f>IF('S.D.PASTE SHEET'!Q1281="","",'S.D.PASTE SHEET'!Q1281)</f>
        <v/>
      </c>
      <c s="50" t="str">
        <f>IF('S.D.PASTE SHEET'!R1281="","",'S.D.PASTE SHEET'!R1281)</f>
        <v/>
      </c>
      <c s="50" t="str">
        <f>IF('S.D.PASTE SHEET'!S1281="","",'S.D.PASTE SHEET'!S1281)</f>
        <v/>
      </c>
      <c s="50" t="str">
        <f>IF('S.D.PASTE SHEET'!T1281="","",'S.D.PASTE SHEET'!T1281)</f>
        <v/>
      </c>
      <c s="50" t="str">
        <f>IF('S.D.PASTE SHEET'!U1281="","",'S.D.PASTE SHEET'!U1281)</f>
        <v/>
      </c>
      <c s="50" t="str">
        <f>IF('S.D.PASTE SHEET'!V1281="","",'S.D.PASTE SHEET'!V1281)</f>
        <v/>
      </c>
      <c s="50" t="str">
        <f>IF('S.D.PASTE SHEET'!W1281="","",'S.D.PASTE SHEET'!W1281)</f>
        <v/>
      </c>
      <c s="50" t="str">
        <f>IF('S.D.PASTE SHEET'!X1281="","",'S.D.PASTE SHEET'!X1281)</f>
        <v/>
      </c>
      <c s="50" t="str">
        <f>IF('S.D.PASTE SHEET'!Y1281="","",'S.D.PASTE SHEET'!Y1281)</f>
        <v/>
      </c>
      <c s="50" t="str">
        <f>IF('S.D.PASTE SHEET'!Z1281="","",'S.D.PASTE SHEET'!Z1281)</f>
        <v/>
      </c>
      <c s="50" t="str">
        <f>IF('S.D.PASTE SHEET'!AA1281="","",'S.D.PASTE SHEET'!AA1281)</f>
        <v/>
      </c>
      <c s="50" t="str">
        <f>IF('S.D.PASTE SHEET'!AB1281="","",'S.D.PASTE SHEET'!AB1281)</f>
        <v/>
      </c>
      <c s="50" t="str">
        <f>IF('S.D.PASTE SHEET'!AC1281="","",'S.D.PASTE SHEET'!AC1281)</f>
        <v/>
      </c>
      <c s="50" t="str">
        <f>IF('S.D.PASTE SHEET'!AD1281="","",'S.D.PASTE SHEET'!AD1281)</f>
        <v/>
      </c>
      <c s="52"/>
      <c s="48" t="str">
        <f>IF(AK1281="","",IF(AK1281&gt;0,COUNT($AG$2:AG1281),""))</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IF(BC1281="","",IF(BC1281&gt;0,COUNT($AY$2:AY1281),""))</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82" spans="1:66" ht="15.75" customHeight="1">
      <c r="A1282" s="50" t="str">
        <f>IF('S.D.PASTE SHEET'!A1282="","",'S.D.PASTE SHEET'!A1282)</f>
        <v/>
      </c>
      <c s="50" t="str">
        <f>IF('S.D.PASTE SHEET'!B1282="","",'S.D.PASTE SHEET'!B1282)</f>
        <v/>
      </c>
      <c s="50" t="str">
        <f>IF('S.D.PASTE SHEET'!C1282="","",'S.D.PASTE SHEET'!C1282)</f>
        <v/>
      </c>
      <c s="51" t="str">
        <f>IF('S.D.PASTE SHEET'!D1282="","",'S.D.PASTE SHEET'!D1282)</f>
        <v/>
      </c>
      <c s="50" t="str">
        <f>IF('S.D.PASTE SHEET'!E1282="","",UPPER('S.D.PASTE SHEET'!E1282))</f>
        <v/>
      </c>
      <c s="50" t="str">
        <f>IF('S.D.PASTE SHEET'!F1282="","",'S.D.PASTE SHEET'!F1282)</f>
        <v/>
      </c>
      <c s="50" t="str">
        <f>IF('S.D.PASTE SHEET'!G1282="","",UPPER('S.D.PASTE SHEET'!G1282))</f>
        <v/>
      </c>
      <c s="50" t="str">
        <f>IF('S.D.PASTE SHEET'!H1282="","",UPPER('S.D.PASTE SHEET'!H1282))</f>
        <v/>
      </c>
      <c s="50" t="str">
        <f>IF('S.D.PASTE SHEET'!I1282="","",'S.D.PASTE SHEET'!I1282)</f>
        <v/>
      </c>
      <c s="51" t="str">
        <f>IF('S.D.PASTE SHEET'!J1282="","",'S.D.PASTE SHEET'!J1282)</f>
        <v/>
      </c>
      <c s="50" t="str">
        <f>IF('S.D.PASTE SHEET'!K1282="","",'S.D.PASTE SHEET'!K1282)</f>
        <v/>
      </c>
      <c s="50" t="str">
        <f>IF('S.D.PASTE SHEET'!L1282="","",'S.D.PASTE SHEET'!L1282)</f>
        <v/>
      </c>
      <c s="50" t="str">
        <f>IF('S.D.PASTE SHEET'!M1282="","",'S.D.PASTE SHEET'!M1282)</f>
        <v/>
      </c>
      <c s="50" t="str">
        <f>IF('S.D.PASTE SHEET'!N1282="","",'S.D.PASTE SHEET'!N1282)</f>
        <v/>
      </c>
      <c s="50" t="str">
        <f>IF('S.D.PASTE SHEET'!O1282="","",'S.D.PASTE SHEET'!O1282)</f>
        <v/>
      </c>
      <c s="50" t="str">
        <f>IF('S.D.PASTE SHEET'!P1282="","",'S.D.PASTE SHEET'!P1282)</f>
        <v/>
      </c>
      <c s="50" t="str">
        <f>IF('S.D.PASTE SHEET'!Q1282="","",'S.D.PASTE SHEET'!Q1282)</f>
        <v/>
      </c>
      <c s="50" t="str">
        <f>IF('S.D.PASTE SHEET'!R1282="","",'S.D.PASTE SHEET'!R1282)</f>
        <v/>
      </c>
      <c s="50" t="str">
        <f>IF('S.D.PASTE SHEET'!S1282="","",'S.D.PASTE SHEET'!S1282)</f>
        <v/>
      </c>
      <c s="50" t="str">
        <f>IF('S.D.PASTE SHEET'!T1282="","",'S.D.PASTE SHEET'!T1282)</f>
        <v/>
      </c>
      <c s="50" t="str">
        <f>IF('S.D.PASTE SHEET'!U1282="","",'S.D.PASTE SHEET'!U1282)</f>
        <v/>
      </c>
      <c s="50" t="str">
        <f>IF('S.D.PASTE SHEET'!V1282="","",'S.D.PASTE SHEET'!V1282)</f>
        <v/>
      </c>
      <c s="50" t="str">
        <f>IF('S.D.PASTE SHEET'!W1282="","",'S.D.PASTE SHEET'!W1282)</f>
        <v/>
      </c>
      <c s="50" t="str">
        <f>IF('S.D.PASTE SHEET'!X1282="","",'S.D.PASTE SHEET'!X1282)</f>
        <v/>
      </c>
      <c s="50" t="str">
        <f>IF('S.D.PASTE SHEET'!Y1282="","",'S.D.PASTE SHEET'!Y1282)</f>
        <v/>
      </c>
      <c s="50" t="str">
        <f>IF('S.D.PASTE SHEET'!Z1282="","",'S.D.PASTE SHEET'!Z1282)</f>
        <v/>
      </c>
      <c s="50" t="str">
        <f>IF('S.D.PASTE SHEET'!AA1282="","",'S.D.PASTE SHEET'!AA1282)</f>
        <v/>
      </c>
      <c s="50" t="str">
        <f>IF('S.D.PASTE SHEET'!AB1282="","",'S.D.PASTE SHEET'!AB1282)</f>
        <v/>
      </c>
      <c s="50" t="str">
        <f>IF('S.D.PASTE SHEET'!AC1282="","",'S.D.PASTE SHEET'!AC1282)</f>
        <v/>
      </c>
      <c s="50" t="str">
        <f>IF('S.D.PASTE SHEET'!AD1282="","",'S.D.PASTE SHEET'!AD1282)</f>
        <v/>
      </c>
      <c s="52"/>
      <c s="48" t="str">
        <f>IF(AK1282="","",IF(AK1282&gt;0,COUNT($AG$2:AG1282),""))</f>
        <v/>
      </c>
      <c s="53" t="str">
        <f t="shared" si="609"/>
        <v/>
      </c>
      <c s="53" t="str">
        <f t="shared" si="610"/>
        <v/>
      </c>
      <c s="53" t="str">
        <f t="shared" si="611"/>
        <v/>
      </c>
      <c s="51" t="str">
        <f t="shared" si="612"/>
        <v/>
      </c>
      <c s="53" t="str">
        <f t="shared" si="613"/>
        <v/>
      </c>
      <c s="53" t="str">
        <f t="shared" si="614"/>
        <v/>
      </c>
      <c s="53" t="str">
        <f t="shared" si="615"/>
        <v/>
      </c>
      <c s="53" t="str">
        <f t="shared" si="616"/>
        <v/>
      </c>
      <c s="53" t="str">
        <f t="shared" si="617"/>
        <v/>
      </c>
      <c s="51" t="str">
        <f t="shared" si="618"/>
        <v/>
      </c>
      <c s="53" t="str">
        <f t="shared" si="619"/>
        <v/>
      </c>
      <c s="53" t="str">
        <f t="shared" si="620"/>
        <v/>
      </c>
      <c s="53" t="str">
        <f t="shared" si="621"/>
        <v/>
      </c>
      <c s="53" t="str">
        <f t="shared" si="622"/>
        <v/>
      </c>
      <c s="53" t="str">
        <f t="shared" si="623"/>
        <v/>
      </c>
      <c s="53" t="str">
        <f t="shared" si="624"/>
        <v/>
      </c>
      <c s="48"/>
      <c s="48" t="str">
        <f>IF(BC1282="","",IF(BC1282&gt;0,COUNT($AY$2:AY1282),""))</f>
        <v/>
      </c>
      <c s="54" t="str">
        <f t="shared" si="625"/>
        <v/>
      </c>
      <c s="54" t="str">
        <f t="shared" si="626"/>
        <v/>
      </c>
      <c s="54" t="str">
        <f t="shared" si="627"/>
        <v/>
      </c>
      <c s="51" t="str">
        <f t="shared" si="628"/>
        <v/>
      </c>
      <c s="54" t="str">
        <f t="shared" si="629"/>
        <v/>
      </c>
      <c s="54" t="str">
        <f t="shared" si="630"/>
        <v/>
      </c>
      <c s="54" t="str">
        <f t="shared" si="631"/>
        <v/>
      </c>
      <c s="54" t="str">
        <f t="shared" si="632"/>
        <v/>
      </c>
      <c s="54" t="str">
        <f t="shared" si="633"/>
        <v/>
      </c>
      <c s="51" t="str">
        <f t="shared" si="634"/>
        <v/>
      </c>
      <c s="54" t="str">
        <f t="shared" si="635"/>
        <v/>
      </c>
      <c s="54" t="str">
        <f t="shared" si="636"/>
        <v/>
      </c>
      <c s="54" t="str">
        <f t="shared" si="637"/>
        <v/>
      </c>
      <c s="54" t="str">
        <f t="shared" si="638"/>
        <v/>
      </c>
      <c s="54" t="str">
        <f t="shared" si="639"/>
        <v/>
      </c>
      <c s="54" t="str">
        <f t="shared" si="640"/>
        <v/>
      </c>
    </row>
    <row r="1283" spans="1:66" ht="15.75" customHeight="1">
      <c r="A1283" s="50" t="str">
        <f>IF('S.D.PASTE SHEET'!A1283="","",'S.D.PASTE SHEET'!A1283)</f>
        <v/>
      </c>
      <c s="50" t="str">
        <f>IF('S.D.PASTE SHEET'!B1283="","",'S.D.PASTE SHEET'!B1283)</f>
        <v/>
      </c>
      <c s="50" t="str">
        <f>IF('S.D.PASTE SHEET'!C1283="","",'S.D.PASTE SHEET'!C1283)</f>
        <v/>
      </c>
      <c s="51" t="str">
        <f>IF('S.D.PASTE SHEET'!D1283="","",'S.D.PASTE SHEET'!D1283)</f>
        <v/>
      </c>
      <c s="50" t="str">
        <f>IF('S.D.PASTE SHEET'!E1283="","",UPPER('S.D.PASTE SHEET'!E1283))</f>
        <v/>
      </c>
      <c s="50" t="str">
        <f>IF('S.D.PASTE SHEET'!F1283="","",'S.D.PASTE SHEET'!F1283)</f>
        <v/>
      </c>
      <c s="50" t="str">
        <f>IF('S.D.PASTE SHEET'!G1283="","",UPPER('S.D.PASTE SHEET'!G1283))</f>
        <v/>
      </c>
      <c s="50" t="str">
        <f>IF('S.D.PASTE SHEET'!H1283="","",UPPER('S.D.PASTE SHEET'!H1283))</f>
        <v/>
      </c>
      <c s="50" t="str">
        <f>IF('S.D.PASTE SHEET'!I1283="","",'S.D.PASTE SHEET'!I1283)</f>
        <v/>
      </c>
      <c s="51" t="str">
        <f>IF('S.D.PASTE SHEET'!J1283="","",'S.D.PASTE SHEET'!J1283)</f>
        <v/>
      </c>
      <c s="50" t="str">
        <f>IF('S.D.PASTE SHEET'!K1283="","",'S.D.PASTE SHEET'!K1283)</f>
        <v/>
      </c>
      <c s="50" t="str">
        <f>IF('S.D.PASTE SHEET'!L1283="","",'S.D.PASTE SHEET'!L1283)</f>
        <v/>
      </c>
      <c s="50" t="str">
        <f>IF('S.D.PASTE SHEET'!M1283="","",'S.D.PASTE SHEET'!M1283)</f>
        <v/>
      </c>
      <c s="50" t="str">
        <f>IF('S.D.PASTE SHEET'!N1283="","",'S.D.PASTE SHEET'!N1283)</f>
        <v/>
      </c>
      <c s="50" t="str">
        <f>IF('S.D.PASTE SHEET'!O1283="","",'S.D.PASTE SHEET'!O1283)</f>
        <v/>
      </c>
      <c s="50" t="str">
        <f>IF('S.D.PASTE SHEET'!P1283="","",'S.D.PASTE SHEET'!P1283)</f>
        <v/>
      </c>
      <c s="50" t="str">
        <f>IF('S.D.PASTE SHEET'!Q1283="","",'S.D.PASTE SHEET'!Q1283)</f>
        <v/>
      </c>
      <c s="50" t="str">
        <f>IF('S.D.PASTE SHEET'!R1283="","",'S.D.PASTE SHEET'!R1283)</f>
        <v/>
      </c>
      <c s="50" t="str">
        <f>IF('S.D.PASTE SHEET'!S1283="","",'S.D.PASTE SHEET'!S1283)</f>
        <v/>
      </c>
      <c s="50" t="str">
        <f>IF('S.D.PASTE SHEET'!T1283="","",'S.D.PASTE SHEET'!T1283)</f>
        <v/>
      </c>
      <c s="50" t="str">
        <f>IF('S.D.PASTE SHEET'!U1283="","",'S.D.PASTE SHEET'!U1283)</f>
        <v/>
      </c>
      <c s="50" t="str">
        <f>IF('S.D.PASTE SHEET'!V1283="","",'S.D.PASTE SHEET'!V1283)</f>
        <v/>
      </c>
      <c s="50" t="str">
        <f>IF('S.D.PASTE SHEET'!W1283="","",'S.D.PASTE SHEET'!W1283)</f>
        <v/>
      </c>
      <c s="50" t="str">
        <f>IF('S.D.PASTE SHEET'!X1283="","",'S.D.PASTE SHEET'!X1283)</f>
        <v/>
      </c>
      <c s="50" t="str">
        <f>IF('S.D.PASTE SHEET'!Y1283="","",'S.D.PASTE SHEET'!Y1283)</f>
        <v/>
      </c>
      <c s="50" t="str">
        <f>IF('S.D.PASTE SHEET'!Z1283="","",'S.D.PASTE SHEET'!Z1283)</f>
        <v/>
      </c>
      <c s="50" t="str">
        <f>IF('S.D.PASTE SHEET'!AA1283="","",'S.D.PASTE SHEET'!AA1283)</f>
        <v/>
      </c>
      <c s="50" t="str">
        <f>IF('S.D.PASTE SHEET'!AB1283="","",'S.D.PASTE SHEET'!AB1283)</f>
        <v/>
      </c>
      <c s="50" t="str">
        <f>IF('S.D.PASTE SHEET'!AC1283="","",'S.D.PASTE SHEET'!AC1283)</f>
        <v/>
      </c>
      <c s="50" t="str">
        <f>IF('S.D.PASTE SHEET'!AD1283="","",'S.D.PASTE SHEET'!AD1283)</f>
        <v/>
      </c>
      <c s="52"/>
      <c s="48" t="str">
        <f>IF(AK1283="","",IF(AK1283&gt;0,COUNT($AG$2:AG1283),""))</f>
        <v/>
      </c>
      <c s="53" t="str">
        <f t="shared" si="641" ref="AG1283:AG1346">IF(AND($AJ$1=12,$A1283=12),$A1283,"")</f>
        <v/>
      </c>
      <c s="53" t="str">
        <f t="shared" si="642" ref="AH1283:AH1346">IF(AND($AJ$1=12,$A1283=12),$B1283,"")</f>
        <v/>
      </c>
      <c s="53" t="str">
        <f t="shared" si="643" ref="AI1283:AI1346">IF(AND($AJ$1=12,$A1283=12),C1283,"")</f>
        <v/>
      </c>
      <c s="51" t="str">
        <f t="shared" si="644" ref="AJ1283:AJ1346">IF(AND($AJ$1=12,$A1283=12),$D1283,"")</f>
        <v/>
      </c>
      <c s="53" t="str">
        <f t="shared" si="645" ref="AK1283:AK1346">IF(AND($AJ$1=12,$A1283=12),$E1283,"")</f>
        <v/>
      </c>
      <c s="53" t="str">
        <f t="shared" si="646" ref="AL1283:AL1346">IF(AND($AJ$1=12,$A1283=12),$F1283,"")</f>
        <v/>
      </c>
      <c s="53" t="str">
        <f t="shared" si="647" ref="AM1283:AM1346">IF(AND($AJ$1=12,$A1283=12),$G1283,"")</f>
        <v/>
      </c>
      <c s="53" t="str">
        <f t="shared" si="648" ref="AN1283:AN1346">IF(AND($AJ$1=12,$A1283=12),$H1283,"")</f>
        <v/>
      </c>
      <c s="53" t="str">
        <f t="shared" si="649" ref="AO1283:AO1346">IF(AND($AJ$1=12,$A1283=12),$I1283,"")</f>
        <v/>
      </c>
      <c s="51" t="str">
        <f t="shared" si="650" ref="AP1283:AP1346">IF(AND($AJ$1=12,$A1283=12),$J1283,"")</f>
        <v/>
      </c>
      <c s="53" t="str">
        <f t="shared" si="651" ref="AQ1283:AQ1346">IF(AND($AJ$1=12,$A1283=12),$K1283,"")</f>
        <v/>
      </c>
      <c s="53" t="str">
        <f t="shared" si="652" ref="AR1283:AR1346">IF(AND($AJ$1=12,$A1283=12),$L1283,"")</f>
        <v/>
      </c>
      <c s="53" t="str">
        <f t="shared" si="653" ref="AS1283:AS1346">IF(AND($AJ$1=12,$A1283=12),$M1283,"")</f>
        <v/>
      </c>
      <c s="53" t="str">
        <f t="shared" si="654" ref="AT1283:AT1346">IF(AND($AJ$1=12,$A1283=12),$N1283,"")</f>
        <v/>
      </c>
      <c s="53" t="str">
        <f t="shared" si="655" ref="AU1283:AU1346">IF(AND($AJ$1=12,$A1283=12),$O1283,"")</f>
        <v/>
      </c>
      <c s="53" t="str">
        <f t="shared" si="656" ref="AV1283:AV1346">IF(AND($AJ$1=12,$A1283=12),$P1283,"")</f>
        <v/>
      </c>
      <c s="48"/>
      <c s="48" t="str">
        <f>IF(BC1283="","",IF(BC1283&gt;0,COUNT($AY$2:AY1283),""))</f>
        <v/>
      </c>
      <c s="54" t="str">
        <f t="shared" si="657" ref="AY1283:AY1346">IF(AND($BB$1=12,$A1283=12,$BC$1=$B1283),$A1283,"")</f>
        <v/>
      </c>
      <c s="54" t="str">
        <f t="shared" si="658" ref="AZ1283:AZ1346">IF(AND($BB$1=12,$A1283=12,$BC$1=$B1283),$B1283,"")</f>
        <v/>
      </c>
      <c s="54" t="str">
        <f t="shared" si="659" ref="BA1283:BA1346">IF(AND($BB$1=12,$A1283=12,$BC$1=$B1283),$C1283,"")</f>
        <v/>
      </c>
      <c s="51" t="str">
        <f t="shared" si="660" ref="BB1283:BB1346">IF(AND($BB$1=12,$A1283=12,$BC$1=$B1283),$D1283,"")</f>
        <v/>
      </c>
      <c s="54" t="str">
        <f t="shared" si="661" ref="BC1283:BC1346">IF(AND($BB$1=12,$A1283=12,$BC$1=$B1283),$E1283,"")</f>
        <v/>
      </c>
      <c s="54" t="str">
        <f t="shared" si="662" ref="BD1283:BD1346">IF(AND($BB$1=12,$A1283=12,$BC$1=$B1283),$F1283,"")</f>
        <v/>
      </c>
      <c s="54" t="str">
        <f t="shared" si="663" ref="BE1283:BE1346">IF(AND($BB$1=12,$A1283=12,$BC$1=$B1283),$G1283,"")</f>
        <v/>
      </c>
      <c s="54" t="str">
        <f t="shared" si="664" ref="BF1283:BF1346">IF(AND($BB$1=12,$A1283=12,$BC$1=$B1283),$H1283,"")</f>
        <v/>
      </c>
      <c s="54" t="str">
        <f t="shared" si="665" ref="BG1283:BG1346">IF(AND($BB$1=12,$A1283=12,$BC$1=$B1283),$I1283,"")</f>
        <v/>
      </c>
      <c s="51" t="str">
        <f t="shared" si="666" ref="BH1283:BH1346">IF(AND($BB$1=12,$A1283=12,$BC$1=$B1283),$J1283,"")</f>
        <v/>
      </c>
      <c s="54" t="str">
        <f t="shared" si="667" ref="BI1283:BI1346">IF(AND($BB$1=12,$A1283=12,$BC$1=$B1283),$K1283,"")</f>
        <v/>
      </c>
      <c s="54" t="str">
        <f t="shared" si="668" ref="BJ1283:BJ1346">IF(AND($BB$1=12,$A1283=12,$BC$1=$B1283),$L1283,"")</f>
        <v/>
      </c>
      <c s="54" t="str">
        <f t="shared" si="669" ref="BK1283:BK1346">IF(AND($BB$1=12,$A1283=12,$BC$1=$B1283),$M1283,"")</f>
        <v/>
      </c>
      <c s="54" t="str">
        <f t="shared" si="670" ref="BL1283:BL1346">IF(AND($BB$1=12,$A1283=12,$BC$1=$B1283),$N1283,"")</f>
        <v/>
      </c>
      <c s="54" t="str">
        <f t="shared" si="671" ref="BM1283:BM1346">IF(AND($BB$1=12,$A1283=12,$BC$1=$B1283),$O1283,"")</f>
        <v/>
      </c>
      <c s="54" t="str">
        <f t="shared" si="672" ref="BN1283:BN1346">IF(AND($BB$1=12,$A1283=12,$BC$1=$B1283),$P1283,"")</f>
        <v/>
      </c>
    </row>
    <row r="1284" spans="1:66" ht="15.75" customHeight="1">
      <c r="A1284" s="50" t="str">
        <f>IF('S.D.PASTE SHEET'!A1284="","",'S.D.PASTE SHEET'!A1284)</f>
        <v/>
      </c>
      <c s="50" t="str">
        <f>IF('S.D.PASTE SHEET'!B1284="","",'S.D.PASTE SHEET'!B1284)</f>
        <v/>
      </c>
      <c s="50" t="str">
        <f>IF('S.D.PASTE SHEET'!C1284="","",'S.D.PASTE SHEET'!C1284)</f>
        <v/>
      </c>
      <c s="51" t="str">
        <f>IF('S.D.PASTE SHEET'!D1284="","",'S.D.PASTE SHEET'!D1284)</f>
        <v/>
      </c>
      <c s="50" t="str">
        <f>IF('S.D.PASTE SHEET'!E1284="","",UPPER('S.D.PASTE SHEET'!E1284))</f>
        <v/>
      </c>
      <c s="50" t="str">
        <f>IF('S.D.PASTE SHEET'!F1284="","",'S.D.PASTE SHEET'!F1284)</f>
        <v/>
      </c>
      <c s="50" t="str">
        <f>IF('S.D.PASTE SHEET'!G1284="","",UPPER('S.D.PASTE SHEET'!G1284))</f>
        <v/>
      </c>
      <c s="50" t="str">
        <f>IF('S.D.PASTE SHEET'!H1284="","",UPPER('S.D.PASTE SHEET'!H1284))</f>
        <v/>
      </c>
      <c s="50" t="str">
        <f>IF('S.D.PASTE SHEET'!I1284="","",'S.D.PASTE SHEET'!I1284)</f>
        <v/>
      </c>
      <c s="51" t="str">
        <f>IF('S.D.PASTE SHEET'!J1284="","",'S.D.PASTE SHEET'!J1284)</f>
        <v/>
      </c>
      <c s="50" t="str">
        <f>IF('S.D.PASTE SHEET'!K1284="","",'S.D.PASTE SHEET'!K1284)</f>
        <v/>
      </c>
      <c s="50" t="str">
        <f>IF('S.D.PASTE SHEET'!L1284="","",'S.D.PASTE SHEET'!L1284)</f>
        <v/>
      </c>
      <c s="50" t="str">
        <f>IF('S.D.PASTE SHEET'!M1284="","",'S.D.PASTE SHEET'!M1284)</f>
        <v/>
      </c>
      <c s="50" t="str">
        <f>IF('S.D.PASTE SHEET'!N1284="","",'S.D.PASTE SHEET'!N1284)</f>
        <v/>
      </c>
      <c s="50" t="str">
        <f>IF('S.D.PASTE SHEET'!O1284="","",'S.D.PASTE SHEET'!O1284)</f>
        <v/>
      </c>
      <c s="50" t="str">
        <f>IF('S.D.PASTE SHEET'!P1284="","",'S.D.PASTE SHEET'!P1284)</f>
        <v/>
      </c>
      <c s="50" t="str">
        <f>IF('S.D.PASTE SHEET'!Q1284="","",'S.D.PASTE SHEET'!Q1284)</f>
        <v/>
      </c>
      <c s="50" t="str">
        <f>IF('S.D.PASTE SHEET'!R1284="","",'S.D.PASTE SHEET'!R1284)</f>
        <v/>
      </c>
      <c s="50" t="str">
        <f>IF('S.D.PASTE SHEET'!S1284="","",'S.D.PASTE SHEET'!S1284)</f>
        <v/>
      </c>
      <c s="50" t="str">
        <f>IF('S.D.PASTE SHEET'!T1284="","",'S.D.PASTE SHEET'!T1284)</f>
        <v/>
      </c>
      <c s="50" t="str">
        <f>IF('S.D.PASTE SHEET'!U1284="","",'S.D.PASTE SHEET'!U1284)</f>
        <v/>
      </c>
      <c s="50" t="str">
        <f>IF('S.D.PASTE SHEET'!V1284="","",'S.D.PASTE SHEET'!V1284)</f>
        <v/>
      </c>
      <c s="50" t="str">
        <f>IF('S.D.PASTE SHEET'!W1284="","",'S.D.PASTE SHEET'!W1284)</f>
        <v/>
      </c>
      <c s="50" t="str">
        <f>IF('S.D.PASTE SHEET'!X1284="","",'S.D.PASTE SHEET'!X1284)</f>
        <v/>
      </c>
      <c s="50" t="str">
        <f>IF('S.D.PASTE SHEET'!Y1284="","",'S.D.PASTE SHEET'!Y1284)</f>
        <v/>
      </c>
      <c s="50" t="str">
        <f>IF('S.D.PASTE SHEET'!Z1284="","",'S.D.PASTE SHEET'!Z1284)</f>
        <v/>
      </c>
      <c s="50" t="str">
        <f>IF('S.D.PASTE SHEET'!AA1284="","",'S.D.PASTE SHEET'!AA1284)</f>
        <v/>
      </c>
      <c s="50" t="str">
        <f>IF('S.D.PASTE SHEET'!AB1284="","",'S.D.PASTE SHEET'!AB1284)</f>
        <v/>
      </c>
      <c s="50" t="str">
        <f>IF('S.D.PASTE SHEET'!AC1284="","",'S.D.PASTE SHEET'!AC1284)</f>
        <v/>
      </c>
      <c s="50" t="str">
        <f>IF('S.D.PASTE SHEET'!AD1284="","",'S.D.PASTE SHEET'!AD1284)</f>
        <v/>
      </c>
      <c s="52"/>
      <c s="48" t="str">
        <f>IF(AK1284="","",IF(AK1284&gt;0,COUNT($AG$2:AG1284),""))</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IF(BC1284="","",IF(BC1284&gt;0,COUNT($AY$2:AY1284),""))</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85" spans="1:66" ht="15.75" customHeight="1">
      <c r="A1285" s="50" t="str">
        <f>IF('S.D.PASTE SHEET'!A1285="","",'S.D.PASTE SHEET'!A1285)</f>
        <v/>
      </c>
      <c s="50" t="str">
        <f>IF('S.D.PASTE SHEET'!B1285="","",'S.D.PASTE SHEET'!B1285)</f>
        <v/>
      </c>
      <c s="50" t="str">
        <f>IF('S.D.PASTE SHEET'!C1285="","",'S.D.PASTE SHEET'!C1285)</f>
        <v/>
      </c>
      <c s="51" t="str">
        <f>IF('S.D.PASTE SHEET'!D1285="","",'S.D.PASTE SHEET'!D1285)</f>
        <v/>
      </c>
      <c s="50" t="str">
        <f>IF('S.D.PASTE SHEET'!E1285="","",UPPER('S.D.PASTE SHEET'!E1285))</f>
        <v/>
      </c>
      <c s="50" t="str">
        <f>IF('S.D.PASTE SHEET'!F1285="","",'S.D.PASTE SHEET'!F1285)</f>
        <v/>
      </c>
      <c s="50" t="str">
        <f>IF('S.D.PASTE SHEET'!G1285="","",UPPER('S.D.PASTE SHEET'!G1285))</f>
        <v/>
      </c>
      <c s="50" t="str">
        <f>IF('S.D.PASTE SHEET'!H1285="","",UPPER('S.D.PASTE SHEET'!H1285))</f>
        <v/>
      </c>
      <c s="50" t="str">
        <f>IF('S.D.PASTE SHEET'!I1285="","",'S.D.PASTE SHEET'!I1285)</f>
        <v/>
      </c>
      <c s="51" t="str">
        <f>IF('S.D.PASTE SHEET'!J1285="","",'S.D.PASTE SHEET'!J1285)</f>
        <v/>
      </c>
      <c s="50" t="str">
        <f>IF('S.D.PASTE SHEET'!K1285="","",'S.D.PASTE SHEET'!K1285)</f>
        <v/>
      </c>
      <c s="50" t="str">
        <f>IF('S.D.PASTE SHEET'!L1285="","",'S.D.PASTE SHEET'!L1285)</f>
        <v/>
      </c>
      <c s="50" t="str">
        <f>IF('S.D.PASTE SHEET'!M1285="","",'S.D.PASTE SHEET'!M1285)</f>
        <v/>
      </c>
      <c s="50" t="str">
        <f>IF('S.D.PASTE SHEET'!N1285="","",'S.D.PASTE SHEET'!N1285)</f>
        <v/>
      </c>
      <c s="50" t="str">
        <f>IF('S.D.PASTE SHEET'!O1285="","",'S.D.PASTE SHEET'!O1285)</f>
        <v/>
      </c>
      <c s="50" t="str">
        <f>IF('S.D.PASTE SHEET'!P1285="","",'S.D.PASTE SHEET'!P1285)</f>
        <v/>
      </c>
      <c s="50" t="str">
        <f>IF('S.D.PASTE SHEET'!Q1285="","",'S.D.PASTE SHEET'!Q1285)</f>
        <v/>
      </c>
      <c s="50" t="str">
        <f>IF('S.D.PASTE SHEET'!R1285="","",'S.D.PASTE SHEET'!R1285)</f>
        <v/>
      </c>
      <c s="50" t="str">
        <f>IF('S.D.PASTE SHEET'!S1285="","",'S.D.PASTE SHEET'!S1285)</f>
        <v/>
      </c>
      <c s="50" t="str">
        <f>IF('S.D.PASTE SHEET'!T1285="","",'S.D.PASTE SHEET'!T1285)</f>
        <v/>
      </c>
      <c s="50" t="str">
        <f>IF('S.D.PASTE SHEET'!U1285="","",'S.D.PASTE SHEET'!U1285)</f>
        <v/>
      </c>
      <c s="50" t="str">
        <f>IF('S.D.PASTE SHEET'!V1285="","",'S.D.PASTE SHEET'!V1285)</f>
        <v/>
      </c>
      <c s="50" t="str">
        <f>IF('S.D.PASTE SHEET'!W1285="","",'S.D.PASTE SHEET'!W1285)</f>
        <v/>
      </c>
      <c s="50" t="str">
        <f>IF('S.D.PASTE SHEET'!X1285="","",'S.D.PASTE SHEET'!X1285)</f>
        <v/>
      </c>
      <c s="50" t="str">
        <f>IF('S.D.PASTE SHEET'!Y1285="","",'S.D.PASTE SHEET'!Y1285)</f>
        <v/>
      </c>
      <c s="50" t="str">
        <f>IF('S.D.PASTE SHEET'!Z1285="","",'S.D.PASTE SHEET'!Z1285)</f>
        <v/>
      </c>
      <c s="50" t="str">
        <f>IF('S.D.PASTE SHEET'!AA1285="","",'S.D.PASTE SHEET'!AA1285)</f>
        <v/>
      </c>
      <c s="50" t="str">
        <f>IF('S.D.PASTE SHEET'!AB1285="","",'S.D.PASTE SHEET'!AB1285)</f>
        <v/>
      </c>
      <c s="50" t="str">
        <f>IF('S.D.PASTE SHEET'!AC1285="","",'S.D.PASTE SHEET'!AC1285)</f>
        <v/>
      </c>
      <c s="50" t="str">
        <f>IF('S.D.PASTE SHEET'!AD1285="","",'S.D.PASTE SHEET'!AD1285)</f>
        <v/>
      </c>
      <c s="52"/>
      <c s="48" t="str">
        <f>IF(AK1285="","",IF(AK1285&gt;0,COUNT($AG$2:AG1285),""))</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IF(BC1285="","",IF(BC1285&gt;0,COUNT($AY$2:AY1285),""))</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86" spans="1:66" ht="15.75" customHeight="1">
      <c r="A1286" s="50" t="str">
        <f>IF('S.D.PASTE SHEET'!A1286="","",'S.D.PASTE SHEET'!A1286)</f>
        <v/>
      </c>
      <c s="50" t="str">
        <f>IF('S.D.PASTE SHEET'!B1286="","",'S.D.PASTE SHEET'!B1286)</f>
        <v/>
      </c>
      <c s="50" t="str">
        <f>IF('S.D.PASTE SHEET'!C1286="","",'S.D.PASTE SHEET'!C1286)</f>
        <v/>
      </c>
      <c s="51" t="str">
        <f>IF('S.D.PASTE SHEET'!D1286="","",'S.D.PASTE SHEET'!D1286)</f>
        <v/>
      </c>
      <c s="50" t="str">
        <f>IF('S.D.PASTE SHEET'!E1286="","",UPPER('S.D.PASTE SHEET'!E1286))</f>
        <v/>
      </c>
      <c s="50" t="str">
        <f>IF('S.D.PASTE SHEET'!F1286="","",'S.D.PASTE SHEET'!F1286)</f>
        <v/>
      </c>
      <c s="50" t="str">
        <f>IF('S.D.PASTE SHEET'!G1286="","",UPPER('S.D.PASTE SHEET'!G1286))</f>
        <v/>
      </c>
      <c s="50" t="str">
        <f>IF('S.D.PASTE SHEET'!H1286="","",UPPER('S.D.PASTE SHEET'!H1286))</f>
        <v/>
      </c>
      <c s="50" t="str">
        <f>IF('S.D.PASTE SHEET'!I1286="","",'S.D.PASTE SHEET'!I1286)</f>
        <v/>
      </c>
      <c s="51" t="str">
        <f>IF('S.D.PASTE SHEET'!J1286="","",'S.D.PASTE SHEET'!J1286)</f>
        <v/>
      </c>
      <c s="50" t="str">
        <f>IF('S.D.PASTE SHEET'!K1286="","",'S.D.PASTE SHEET'!K1286)</f>
        <v/>
      </c>
      <c s="50" t="str">
        <f>IF('S.D.PASTE SHEET'!L1286="","",'S.D.PASTE SHEET'!L1286)</f>
        <v/>
      </c>
      <c s="50" t="str">
        <f>IF('S.D.PASTE SHEET'!M1286="","",'S.D.PASTE SHEET'!M1286)</f>
        <v/>
      </c>
      <c s="50" t="str">
        <f>IF('S.D.PASTE SHEET'!N1286="","",'S.D.PASTE SHEET'!N1286)</f>
        <v/>
      </c>
      <c s="50" t="str">
        <f>IF('S.D.PASTE SHEET'!O1286="","",'S.D.PASTE SHEET'!O1286)</f>
        <v/>
      </c>
      <c s="50" t="str">
        <f>IF('S.D.PASTE SHEET'!P1286="","",'S.D.PASTE SHEET'!P1286)</f>
        <v/>
      </c>
      <c s="50" t="str">
        <f>IF('S.D.PASTE SHEET'!Q1286="","",'S.D.PASTE SHEET'!Q1286)</f>
        <v/>
      </c>
      <c s="50" t="str">
        <f>IF('S.D.PASTE SHEET'!R1286="","",'S.D.PASTE SHEET'!R1286)</f>
        <v/>
      </c>
      <c s="50" t="str">
        <f>IF('S.D.PASTE SHEET'!S1286="","",'S.D.PASTE SHEET'!S1286)</f>
        <v/>
      </c>
      <c s="50" t="str">
        <f>IF('S.D.PASTE SHEET'!T1286="","",'S.D.PASTE SHEET'!T1286)</f>
        <v/>
      </c>
      <c s="50" t="str">
        <f>IF('S.D.PASTE SHEET'!U1286="","",'S.D.PASTE SHEET'!U1286)</f>
        <v/>
      </c>
      <c s="50" t="str">
        <f>IF('S.D.PASTE SHEET'!V1286="","",'S.D.PASTE SHEET'!V1286)</f>
        <v/>
      </c>
      <c s="50" t="str">
        <f>IF('S.D.PASTE SHEET'!W1286="","",'S.D.PASTE SHEET'!W1286)</f>
        <v/>
      </c>
      <c s="50" t="str">
        <f>IF('S.D.PASTE SHEET'!X1286="","",'S.D.PASTE SHEET'!X1286)</f>
        <v/>
      </c>
      <c s="50" t="str">
        <f>IF('S.D.PASTE SHEET'!Y1286="","",'S.D.PASTE SHEET'!Y1286)</f>
        <v/>
      </c>
      <c s="50" t="str">
        <f>IF('S.D.PASTE SHEET'!Z1286="","",'S.D.PASTE SHEET'!Z1286)</f>
        <v/>
      </c>
      <c s="50" t="str">
        <f>IF('S.D.PASTE SHEET'!AA1286="","",'S.D.PASTE SHEET'!AA1286)</f>
        <v/>
      </c>
      <c s="50" t="str">
        <f>IF('S.D.PASTE SHEET'!AB1286="","",'S.D.PASTE SHEET'!AB1286)</f>
        <v/>
      </c>
      <c s="50" t="str">
        <f>IF('S.D.PASTE SHEET'!AC1286="","",'S.D.PASTE SHEET'!AC1286)</f>
        <v/>
      </c>
      <c s="50" t="str">
        <f>IF('S.D.PASTE SHEET'!AD1286="","",'S.D.PASTE SHEET'!AD1286)</f>
        <v/>
      </c>
      <c s="52"/>
      <c s="48" t="str">
        <f>IF(AK1286="","",IF(AK1286&gt;0,COUNT($AG$2:AG1286),""))</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IF(BC1286="","",IF(BC1286&gt;0,COUNT($AY$2:AY1286),""))</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87" spans="1:66" ht="15.75" customHeight="1">
      <c r="A1287" s="50" t="str">
        <f>IF('S.D.PASTE SHEET'!A1287="","",'S.D.PASTE SHEET'!A1287)</f>
        <v/>
      </c>
      <c s="50" t="str">
        <f>IF('S.D.PASTE SHEET'!B1287="","",'S.D.PASTE SHEET'!B1287)</f>
        <v/>
      </c>
      <c s="50" t="str">
        <f>IF('S.D.PASTE SHEET'!C1287="","",'S.D.PASTE SHEET'!C1287)</f>
        <v/>
      </c>
      <c s="51" t="str">
        <f>IF('S.D.PASTE SHEET'!D1287="","",'S.D.PASTE SHEET'!D1287)</f>
        <v/>
      </c>
      <c s="50" t="str">
        <f>IF('S.D.PASTE SHEET'!E1287="","",UPPER('S.D.PASTE SHEET'!E1287))</f>
        <v/>
      </c>
      <c s="50" t="str">
        <f>IF('S.D.PASTE SHEET'!F1287="","",'S.D.PASTE SHEET'!F1287)</f>
        <v/>
      </c>
      <c s="50" t="str">
        <f>IF('S.D.PASTE SHEET'!G1287="","",UPPER('S.D.PASTE SHEET'!G1287))</f>
        <v/>
      </c>
      <c s="50" t="str">
        <f>IF('S.D.PASTE SHEET'!H1287="","",UPPER('S.D.PASTE SHEET'!H1287))</f>
        <v/>
      </c>
      <c s="50" t="str">
        <f>IF('S.D.PASTE SHEET'!I1287="","",'S.D.PASTE SHEET'!I1287)</f>
        <v/>
      </c>
      <c s="51" t="str">
        <f>IF('S.D.PASTE SHEET'!J1287="","",'S.D.PASTE SHEET'!J1287)</f>
        <v/>
      </c>
      <c s="50" t="str">
        <f>IF('S.D.PASTE SHEET'!K1287="","",'S.D.PASTE SHEET'!K1287)</f>
        <v/>
      </c>
      <c s="50" t="str">
        <f>IF('S.D.PASTE SHEET'!L1287="","",'S.D.PASTE SHEET'!L1287)</f>
        <v/>
      </c>
      <c s="50" t="str">
        <f>IF('S.D.PASTE SHEET'!M1287="","",'S.D.PASTE SHEET'!M1287)</f>
        <v/>
      </c>
      <c s="50" t="str">
        <f>IF('S.D.PASTE SHEET'!N1287="","",'S.D.PASTE SHEET'!N1287)</f>
        <v/>
      </c>
      <c s="50" t="str">
        <f>IF('S.D.PASTE SHEET'!O1287="","",'S.D.PASTE SHEET'!O1287)</f>
        <v/>
      </c>
      <c s="50" t="str">
        <f>IF('S.D.PASTE SHEET'!P1287="","",'S.D.PASTE SHEET'!P1287)</f>
        <v/>
      </c>
      <c s="50" t="str">
        <f>IF('S.D.PASTE SHEET'!Q1287="","",'S.D.PASTE SHEET'!Q1287)</f>
        <v/>
      </c>
      <c s="50" t="str">
        <f>IF('S.D.PASTE SHEET'!R1287="","",'S.D.PASTE SHEET'!R1287)</f>
        <v/>
      </c>
      <c s="50" t="str">
        <f>IF('S.D.PASTE SHEET'!S1287="","",'S.D.PASTE SHEET'!S1287)</f>
        <v/>
      </c>
      <c s="50" t="str">
        <f>IF('S.D.PASTE SHEET'!T1287="","",'S.D.PASTE SHEET'!T1287)</f>
        <v/>
      </c>
      <c s="50" t="str">
        <f>IF('S.D.PASTE SHEET'!U1287="","",'S.D.PASTE SHEET'!U1287)</f>
        <v/>
      </c>
      <c s="50" t="str">
        <f>IF('S.D.PASTE SHEET'!V1287="","",'S.D.PASTE SHEET'!V1287)</f>
        <v/>
      </c>
      <c s="50" t="str">
        <f>IF('S.D.PASTE SHEET'!W1287="","",'S.D.PASTE SHEET'!W1287)</f>
        <v/>
      </c>
      <c s="50" t="str">
        <f>IF('S.D.PASTE SHEET'!X1287="","",'S.D.PASTE SHEET'!X1287)</f>
        <v/>
      </c>
      <c s="50" t="str">
        <f>IF('S.D.PASTE SHEET'!Y1287="","",'S.D.PASTE SHEET'!Y1287)</f>
        <v/>
      </c>
      <c s="50" t="str">
        <f>IF('S.D.PASTE SHEET'!Z1287="","",'S.D.PASTE SHEET'!Z1287)</f>
        <v/>
      </c>
      <c s="50" t="str">
        <f>IF('S.D.PASTE SHEET'!AA1287="","",'S.D.PASTE SHEET'!AA1287)</f>
        <v/>
      </c>
      <c s="50" t="str">
        <f>IF('S.D.PASTE SHEET'!AB1287="","",'S.D.PASTE SHEET'!AB1287)</f>
        <v/>
      </c>
      <c s="50" t="str">
        <f>IF('S.D.PASTE SHEET'!AC1287="","",'S.D.PASTE SHEET'!AC1287)</f>
        <v/>
      </c>
      <c s="50" t="str">
        <f>IF('S.D.PASTE SHEET'!AD1287="","",'S.D.PASTE SHEET'!AD1287)</f>
        <v/>
      </c>
      <c s="52"/>
      <c s="48" t="str">
        <f>IF(AK1287="","",IF(AK1287&gt;0,COUNT($AG$2:AG1287),""))</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IF(BC1287="","",IF(BC1287&gt;0,COUNT($AY$2:AY1287),""))</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88" spans="1:66" ht="15.75" customHeight="1">
      <c r="A1288" s="50" t="str">
        <f>IF('S.D.PASTE SHEET'!A1288="","",'S.D.PASTE SHEET'!A1288)</f>
        <v/>
      </c>
      <c s="50" t="str">
        <f>IF('S.D.PASTE SHEET'!B1288="","",'S.D.PASTE SHEET'!B1288)</f>
        <v/>
      </c>
      <c s="50" t="str">
        <f>IF('S.D.PASTE SHEET'!C1288="","",'S.D.PASTE SHEET'!C1288)</f>
        <v/>
      </c>
      <c s="51" t="str">
        <f>IF('S.D.PASTE SHEET'!D1288="","",'S.D.PASTE SHEET'!D1288)</f>
        <v/>
      </c>
      <c s="50" t="str">
        <f>IF('S.D.PASTE SHEET'!E1288="","",UPPER('S.D.PASTE SHEET'!E1288))</f>
        <v/>
      </c>
      <c s="50" t="str">
        <f>IF('S.D.PASTE SHEET'!F1288="","",'S.D.PASTE SHEET'!F1288)</f>
        <v/>
      </c>
      <c s="50" t="str">
        <f>IF('S.D.PASTE SHEET'!G1288="","",UPPER('S.D.PASTE SHEET'!G1288))</f>
        <v/>
      </c>
      <c s="50" t="str">
        <f>IF('S.D.PASTE SHEET'!H1288="","",UPPER('S.D.PASTE SHEET'!H1288))</f>
        <v/>
      </c>
      <c s="50" t="str">
        <f>IF('S.D.PASTE SHEET'!I1288="","",'S.D.PASTE SHEET'!I1288)</f>
        <v/>
      </c>
      <c s="51" t="str">
        <f>IF('S.D.PASTE SHEET'!J1288="","",'S.D.PASTE SHEET'!J1288)</f>
        <v/>
      </c>
      <c s="50" t="str">
        <f>IF('S.D.PASTE SHEET'!K1288="","",'S.D.PASTE SHEET'!K1288)</f>
        <v/>
      </c>
      <c s="50" t="str">
        <f>IF('S.D.PASTE SHEET'!L1288="","",'S.D.PASTE SHEET'!L1288)</f>
        <v/>
      </c>
      <c s="50" t="str">
        <f>IF('S.D.PASTE SHEET'!M1288="","",'S.D.PASTE SHEET'!M1288)</f>
        <v/>
      </c>
      <c s="50" t="str">
        <f>IF('S.D.PASTE SHEET'!N1288="","",'S.D.PASTE SHEET'!N1288)</f>
        <v/>
      </c>
      <c s="50" t="str">
        <f>IF('S.D.PASTE SHEET'!O1288="","",'S.D.PASTE SHEET'!O1288)</f>
        <v/>
      </c>
      <c s="50" t="str">
        <f>IF('S.D.PASTE SHEET'!P1288="","",'S.D.PASTE SHEET'!P1288)</f>
        <v/>
      </c>
      <c s="50" t="str">
        <f>IF('S.D.PASTE SHEET'!Q1288="","",'S.D.PASTE SHEET'!Q1288)</f>
        <v/>
      </c>
      <c s="50" t="str">
        <f>IF('S.D.PASTE SHEET'!R1288="","",'S.D.PASTE SHEET'!R1288)</f>
        <v/>
      </c>
      <c s="50" t="str">
        <f>IF('S.D.PASTE SHEET'!S1288="","",'S.D.PASTE SHEET'!S1288)</f>
        <v/>
      </c>
      <c s="50" t="str">
        <f>IF('S.D.PASTE SHEET'!T1288="","",'S.D.PASTE SHEET'!T1288)</f>
        <v/>
      </c>
      <c s="50" t="str">
        <f>IF('S.D.PASTE SHEET'!U1288="","",'S.D.PASTE SHEET'!U1288)</f>
        <v/>
      </c>
      <c s="50" t="str">
        <f>IF('S.D.PASTE SHEET'!V1288="","",'S.D.PASTE SHEET'!V1288)</f>
        <v/>
      </c>
      <c s="50" t="str">
        <f>IF('S.D.PASTE SHEET'!W1288="","",'S.D.PASTE SHEET'!W1288)</f>
        <v/>
      </c>
      <c s="50" t="str">
        <f>IF('S.D.PASTE SHEET'!X1288="","",'S.D.PASTE SHEET'!X1288)</f>
        <v/>
      </c>
      <c s="50" t="str">
        <f>IF('S.D.PASTE SHEET'!Y1288="","",'S.D.PASTE SHEET'!Y1288)</f>
        <v/>
      </c>
      <c s="50" t="str">
        <f>IF('S.D.PASTE SHEET'!Z1288="","",'S.D.PASTE SHEET'!Z1288)</f>
        <v/>
      </c>
      <c s="50" t="str">
        <f>IF('S.D.PASTE SHEET'!AA1288="","",'S.D.PASTE SHEET'!AA1288)</f>
        <v/>
      </c>
      <c s="50" t="str">
        <f>IF('S.D.PASTE SHEET'!AB1288="","",'S.D.PASTE SHEET'!AB1288)</f>
        <v/>
      </c>
      <c s="50" t="str">
        <f>IF('S.D.PASTE SHEET'!AC1288="","",'S.D.PASTE SHEET'!AC1288)</f>
        <v/>
      </c>
      <c s="50" t="str">
        <f>IF('S.D.PASTE SHEET'!AD1288="","",'S.D.PASTE SHEET'!AD1288)</f>
        <v/>
      </c>
      <c s="52"/>
      <c s="48" t="str">
        <f>IF(AK1288="","",IF(AK1288&gt;0,COUNT($AG$2:AG1288),""))</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IF(BC1288="","",IF(BC1288&gt;0,COUNT($AY$2:AY1288),""))</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89" spans="1:66" ht="15.75" customHeight="1">
      <c r="A1289" s="50" t="str">
        <f>IF('S.D.PASTE SHEET'!A1289="","",'S.D.PASTE SHEET'!A1289)</f>
        <v/>
      </c>
      <c s="50" t="str">
        <f>IF('S.D.PASTE SHEET'!B1289="","",'S.D.PASTE SHEET'!B1289)</f>
        <v/>
      </c>
      <c s="50" t="str">
        <f>IF('S.D.PASTE SHEET'!C1289="","",'S.D.PASTE SHEET'!C1289)</f>
        <v/>
      </c>
      <c s="51" t="str">
        <f>IF('S.D.PASTE SHEET'!D1289="","",'S.D.PASTE SHEET'!D1289)</f>
        <v/>
      </c>
      <c s="50" t="str">
        <f>IF('S.D.PASTE SHEET'!E1289="","",UPPER('S.D.PASTE SHEET'!E1289))</f>
        <v/>
      </c>
      <c s="50" t="str">
        <f>IF('S.D.PASTE SHEET'!F1289="","",'S.D.PASTE SHEET'!F1289)</f>
        <v/>
      </c>
      <c s="50" t="str">
        <f>IF('S.D.PASTE SHEET'!G1289="","",UPPER('S.D.PASTE SHEET'!G1289))</f>
        <v/>
      </c>
      <c s="50" t="str">
        <f>IF('S.D.PASTE SHEET'!H1289="","",UPPER('S.D.PASTE SHEET'!H1289))</f>
        <v/>
      </c>
      <c s="50" t="str">
        <f>IF('S.D.PASTE SHEET'!I1289="","",'S.D.PASTE SHEET'!I1289)</f>
        <v/>
      </c>
      <c s="51" t="str">
        <f>IF('S.D.PASTE SHEET'!J1289="","",'S.D.PASTE SHEET'!J1289)</f>
        <v/>
      </c>
      <c s="50" t="str">
        <f>IF('S.D.PASTE SHEET'!K1289="","",'S.D.PASTE SHEET'!K1289)</f>
        <v/>
      </c>
      <c s="50" t="str">
        <f>IF('S.D.PASTE SHEET'!L1289="","",'S.D.PASTE SHEET'!L1289)</f>
        <v/>
      </c>
      <c s="50" t="str">
        <f>IF('S.D.PASTE SHEET'!M1289="","",'S.D.PASTE SHEET'!M1289)</f>
        <v/>
      </c>
      <c s="50" t="str">
        <f>IF('S.D.PASTE SHEET'!N1289="","",'S.D.PASTE SHEET'!N1289)</f>
        <v/>
      </c>
      <c s="50" t="str">
        <f>IF('S.D.PASTE SHEET'!O1289="","",'S.D.PASTE SHEET'!O1289)</f>
        <v/>
      </c>
      <c s="50" t="str">
        <f>IF('S.D.PASTE SHEET'!P1289="","",'S.D.PASTE SHEET'!P1289)</f>
        <v/>
      </c>
      <c s="50" t="str">
        <f>IF('S.D.PASTE SHEET'!Q1289="","",'S.D.PASTE SHEET'!Q1289)</f>
        <v/>
      </c>
      <c s="50" t="str">
        <f>IF('S.D.PASTE SHEET'!R1289="","",'S.D.PASTE SHEET'!R1289)</f>
        <v/>
      </c>
      <c s="50" t="str">
        <f>IF('S.D.PASTE SHEET'!S1289="","",'S.D.PASTE SHEET'!S1289)</f>
        <v/>
      </c>
      <c s="50" t="str">
        <f>IF('S.D.PASTE SHEET'!T1289="","",'S.D.PASTE SHEET'!T1289)</f>
        <v/>
      </c>
      <c s="50" t="str">
        <f>IF('S.D.PASTE SHEET'!U1289="","",'S.D.PASTE SHEET'!U1289)</f>
        <v/>
      </c>
      <c s="50" t="str">
        <f>IF('S.D.PASTE SHEET'!V1289="","",'S.D.PASTE SHEET'!V1289)</f>
        <v/>
      </c>
      <c s="50" t="str">
        <f>IF('S.D.PASTE SHEET'!W1289="","",'S.D.PASTE SHEET'!W1289)</f>
        <v/>
      </c>
      <c s="50" t="str">
        <f>IF('S.D.PASTE SHEET'!X1289="","",'S.D.PASTE SHEET'!X1289)</f>
        <v/>
      </c>
      <c s="50" t="str">
        <f>IF('S.D.PASTE SHEET'!Y1289="","",'S.D.PASTE SHEET'!Y1289)</f>
        <v/>
      </c>
      <c s="50" t="str">
        <f>IF('S.D.PASTE SHEET'!Z1289="","",'S.D.PASTE SHEET'!Z1289)</f>
        <v/>
      </c>
      <c s="50" t="str">
        <f>IF('S.D.PASTE SHEET'!AA1289="","",'S.D.PASTE SHEET'!AA1289)</f>
        <v/>
      </c>
      <c s="50" t="str">
        <f>IF('S.D.PASTE SHEET'!AB1289="","",'S.D.PASTE SHEET'!AB1289)</f>
        <v/>
      </c>
      <c s="50" t="str">
        <f>IF('S.D.PASTE SHEET'!AC1289="","",'S.D.PASTE SHEET'!AC1289)</f>
        <v/>
      </c>
      <c s="50" t="str">
        <f>IF('S.D.PASTE SHEET'!AD1289="","",'S.D.PASTE SHEET'!AD1289)</f>
        <v/>
      </c>
      <c s="52"/>
      <c s="48" t="str">
        <f>IF(AK1289="","",IF(AK1289&gt;0,COUNT($AG$2:AG1289),""))</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IF(BC1289="","",IF(BC1289&gt;0,COUNT($AY$2:AY1289),""))</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90" spans="1:66" ht="15.75" customHeight="1">
      <c r="A1290" s="50" t="str">
        <f>IF('S.D.PASTE SHEET'!A1290="","",'S.D.PASTE SHEET'!A1290)</f>
        <v/>
      </c>
      <c s="50" t="str">
        <f>IF('S.D.PASTE SHEET'!B1290="","",'S.D.PASTE SHEET'!B1290)</f>
        <v/>
      </c>
      <c s="50" t="str">
        <f>IF('S.D.PASTE SHEET'!C1290="","",'S.D.PASTE SHEET'!C1290)</f>
        <v/>
      </c>
      <c s="51" t="str">
        <f>IF('S.D.PASTE SHEET'!D1290="","",'S.D.PASTE SHEET'!D1290)</f>
        <v/>
      </c>
      <c s="50" t="str">
        <f>IF('S.D.PASTE SHEET'!E1290="","",UPPER('S.D.PASTE SHEET'!E1290))</f>
        <v/>
      </c>
      <c s="50" t="str">
        <f>IF('S.D.PASTE SHEET'!F1290="","",'S.D.PASTE SHEET'!F1290)</f>
        <v/>
      </c>
      <c s="50" t="str">
        <f>IF('S.D.PASTE SHEET'!G1290="","",UPPER('S.D.PASTE SHEET'!G1290))</f>
        <v/>
      </c>
      <c s="50" t="str">
        <f>IF('S.D.PASTE SHEET'!H1290="","",UPPER('S.D.PASTE SHEET'!H1290))</f>
        <v/>
      </c>
      <c s="50" t="str">
        <f>IF('S.D.PASTE SHEET'!I1290="","",'S.D.PASTE SHEET'!I1290)</f>
        <v/>
      </c>
      <c s="51" t="str">
        <f>IF('S.D.PASTE SHEET'!J1290="","",'S.D.PASTE SHEET'!J1290)</f>
        <v/>
      </c>
      <c s="50" t="str">
        <f>IF('S.D.PASTE SHEET'!K1290="","",'S.D.PASTE SHEET'!K1290)</f>
        <v/>
      </c>
      <c s="50" t="str">
        <f>IF('S.D.PASTE SHEET'!L1290="","",'S.D.PASTE SHEET'!L1290)</f>
        <v/>
      </c>
      <c s="50" t="str">
        <f>IF('S.D.PASTE SHEET'!M1290="","",'S.D.PASTE SHEET'!M1290)</f>
        <v/>
      </c>
      <c s="50" t="str">
        <f>IF('S.D.PASTE SHEET'!N1290="","",'S.D.PASTE SHEET'!N1290)</f>
        <v/>
      </c>
      <c s="50" t="str">
        <f>IF('S.D.PASTE SHEET'!O1290="","",'S.D.PASTE SHEET'!O1290)</f>
        <v/>
      </c>
      <c s="50" t="str">
        <f>IF('S.D.PASTE SHEET'!P1290="","",'S.D.PASTE SHEET'!P1290)</f>
        <v/>
      </c>
      <c s="50" t="str">
        <f>IF('S.D.PASTE SHEET'!Q1290="","",'S.D.PASTE SHEET'!Q1290)</f>
        <v/>
      </c>
      <c s="50" t="str">
        <f>IF('S.D.PASTE SHEET'!R1290="","",'S.D.PASTE SHEET'!R1290)</f>
        <v/>
      </c>
      <c s="50" t="str">
        <f>IF('S.D.PASTE SHEET'!S1290="","",'S.D.PASTE SHEET'!S1290)</f>
        <v/>
      </c>
      <c s="50" t="str">
        <f>IF('S.D.PASTE SHEET'!T1290="","",'S.D.PASTE SHEET'!T1290)</f>
        <v/>
      </c>
      <c s="50" t="str">
        <f>IF('S.D.PASTE SHEET'!U1290="","",'S.D.PASTE SHEET'!U1290)</f>
        <v/>
      </c>
      <c s="50" t="str">
        <f>IF('S.D.PASTE SHEET'!V1290="","",'S.D.PASTE SHEET'!V1290)</f>
        <v/>
      </c>
      <c s="50" t="str">
        <f>IF('S.D.PASTE SHEET'!W1290="","",'S.D.PASTE SHEET'!W1290)</f>
        <v/>
      </c>
      <c s="50" t="str">
        <f>IF('S.D.PASTE SHEET'!X1290="","",'S.D.PASTE SHEET'!X1290)</f>
        <v/>
      </c>
      <c s="50" t="str">
        <f>IF('S.D.PASTE SHEET'!Y1290="","",'S.D.PASTE SHEET'!Y1290)</f>
        <v/>
      </c>
      <c s="50" t="str">
        <f>IF('S.D.PASTE SHEET'!Z1290="","",'S.D.PASTE SHEET'!Z1290)</f>
        <v/>
      </c>
      <c s="50" t="str">
        <f>IF('S.D.PASTE SHEET'!AA1290="","",'S.D.PASTE SHEET'!AA1290)</f>
        <v/>
      </c>
      <c s="50" t="str">
        <f>IF('S.D.PASTE SHEET'!AB1290="","",'S.D.PASTE SHEET'!AB1290)</f>
        <v/>
      </c>
      <c s="50" t="str">
        <f>IF('S.D.PASTE SHEET'!AC1290="","",'S.D.PASTE SHEET'!AC1290)</f>
        <v/>
      </c>
      <c s="50" t="str">
        <f>IF('S.D.PASTE SHEET'!AD1290="","",'S.D.PASTE SHEET'!AD1290)</f>
        <v/>
      </c>
      <c s="52"/>
      <c s="48" t="str">
        <f>IF(AK1290="","",IF(AK1290&gt;0,COUNT($AG$2:AG1290),""))</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IF(BC1290="","",IF(BC1290&gt;0,COUNT($AY$2:AY1290),""))</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91" spans="1:66" ht="15.75" customHeight="1">
      <c r="A1291" s="50" t="str">
        <f>IF('S.D.PASTE SHEET'!A1291="","",'S.D.PASTE SHEET'!A1291)</f>
        <v/>
      </c>
      <c s="50" t="str">
        <f>IF('S.D.PASTE SHEET'!B1291="","",'S.D.PASTE SHEET'!B1291)</f>
        <v/>
      </c>
      <c s="50" t="str">
        <f>IF('S.D.PASTE SHEET'!C1291="","",'S.D.PASTE SHEET'!C1291)</f>
        <v/>
      </c>
      <c s="51" t="str">
        <f>IF('S.D.PASTE SHEET'!D1291="","",'S.D.PASTE SHEET'!D1291)</f>
        <v/>
      </c>
      <c s="50" t="str">
        <f>IF('S.D.PASTE SHEET'!E1291="","",UPPER('S.D.PASTE SHEET'!E1291))</f>
        <v/>
      </c>
      <c s="50" t="str">
        <f>IF('S.D.PASTE SHEET'!F1291="","",'S.D.PASTE SHEET'!F1291)</f>
        <v/>
      </c>
      <c s="50" t="str">
        <f>IF('S.D.PASTE SHEET'!G1291="","",UPPER('S.D.PASTE SHEET'!G1291))</f>
        <v/>
      </c>
      <c s="50" t="str">
        <f>IF('S.D.PASTE SHEET'!H1291="","",UPPER('S.D.PASTE SHEET'!H1291))</f>
        <v/>
      </c>
      <c s="50" t="str">
        <f>IF('S.D.PASTE SHEET'!I1291="","",'S.D.PASTE SHEET'!I1291)</f>
        <v/>
      </c>
      <c s="51" t="str">
        <f>IF('S.D.PASTE SHEET'!J1291="","",'S.D.PASTE SHEET'!J1291)</f>
        <v/>
      </c>
      <c s="50" t="str">
        <f>IF('S.D.PASTE SHEET'!K1291="","",'S.D.PASTE SHEET'!K1291)</f>
        <v/>
      </c>
      <c s="50" t="str">
        <f>IF('S.D.PASTE SHEET'!L1291="","",'S.D.PASTE SHEET'!L1291)</f>
        <v/>
      </c>
      <c s="50" t="str">
        <f>IF('S.D.PASTE SHEET'!M1291="","",'S.D.PASTE SHEET'!M1291)</f>
        <v/>
      </c>
      <c s="50" t="str">
        <f>IF('S.D.PASTE SHEET'!N1291="","",'S.D.PASTE SHEET'!N1291)</f>
        <v/>
      </c>
      <c s="50" t="str">
        <f>IF('S.D.PASTE SHEET'!O1291="","",'S.D.PASTE SHEET'!O1291)</f>
        <v/>
      </c>
      <c s="50" t="str">
        <f>IF('S.D.PASTE SHEET'!P1291="","",'S.D.PASTE SHEET'!P1291)</f>
        <v/>
      </c>
      <c s="50" t="str">
        <f>IF('S.D.PASTE SHEET'!Q1291="","",'S.D.PASTE SHEET'!Q1291)</f>
        <v/>
      </c>
      <c s="50" t="str">
        <f>IF('S.D.PASTE SHEET'!R1291="","",'S.D.PASTE SHEET'!R1291)</f>
        <v/>
      </c>
      <c s="50" t="str">
        <f>IF('S.D.PASTE SHEET'!S1291="","",'S.D.PASTE SHEET'!S1291)</f>
        <v/>
      </c>
      <c s="50" t="str">
        <f>IF('S.D.PASTE SHEET'!T1291="","",'S.D.PASTE SHEET'!T1291)</f>
        <v/>
      </c>
      <c s="50" t="str">
        <f>IF('S.D.PASTE SHEET'!U1291="","",'S.D.PASTE SHEET'!U1291)</f>
        <v/>
      </c>
      <c s="50" t="str">
        <f>IF('S.D.PASTE SHEET'!V1291="","",'S.D.PASTE SHEET'!V1291)</f>
        <v/>
      </c>
      <c s="50" t="str">
        <f>IF('S.D.PASTE SHEET'!W1291="","",'S.D.PASTE SHEET'!W1291)</f>
        <v/>
      </c>
      <c s="50" t="str">
        <f>IF('S.D.PASTE SHEET'!X1291="","",'S.D.PASTE SHEET'!X1291)</f>
        <v/>
      </c>
      <c s="50" t="str">
        <f>IF('S.D.PASTE SHEET'!Y1291="","",'S.D.PASTE SHEET'!Y1291)</f>
        <v/>
      </c>
      <c s="50" t="str">
        <f>IF('S.D.PASTE SHEET'!Z1291="","",'S.D.PASTE SHEET'!Z1291)</f>
        <v/>
      </c>
      <c s="50" t="str">
        <f>IF('S.D.PASTE SHEET'!AA1291="","",'S.D.PASTE SHEET'!AA1291)</f>
        <v/>
      </c>
      <c s="50" t="str">
        <f>IF('S.D.PASTE SHEET'!AB1291="","",'S.D.PASTE SHEET'!AB1291)</f>
        <v/>
      </c>
      <c s="50" t="str">
        <f>IF('S.D.PASTE SHEET'!AC1291="","",'S.D.PASTE SHEET'!AC1291)</f>
        <v/>
      </c>
      <c s="50" t="str">
        <f>IF('S.D.PASTE SHEET'!AD1291="","",'S.D.PASTE SHEET'!AD1291)</f>
        <v/>
      </c>
      <c s="52"/>
      <c s="48" t="str">
        <f>IF(AK1291="","",IF(AK1291&gt;0,COUNT($AG$2:AG1291),""))</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IF(BC1291="","",IF(BC1291&gt;0,COUNT($AY$2:AY1291),""))</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92" spans="1:66" ht="15.75" customHeight="1">
      <c r="A1292" s="50" t="str">
        <f>IF('S.D.PASTE SHEET'!A1292="","",'S.D.PASTE SHEET'!A1292)</f>
        <v/>
      </c>
      <c s="50" t="str">
        <f>IF('S.D.PASTE SHEET'!B1292="","",'S.D.PASTE SHEET'!B1292)</f>
        <v/>
      </c>
      <c s="50" t="str">
        <f>IF('S.D.PASTE SHEET'!C1292="","",'S.D.PASTE SHEET'!C1292)</f>
        <v/>
      </c>
      <c s="51" t="str">
        <f>IF('S.D.PASTE SHEET'!D1292="","",'S.D.PASTE SHEET'!D1292)</f>
        <v/>
      </c>
      <c s="50" t="str">
        <f>IF('S.D.PASTE SHEET'!E1292="","",UPPER('S.D.PASTE SHEET'!E1292))</f>
        <v/>
      </c>
      <c s="50" t="str">
        <f>IF('S.D.PASTE SHEET'!F1292="","",'S.D.PASTE SHEET'!F1292)</f>
        <v/>
      </c>
      <c s="50" t="str">
        <f>IF('S.D.PASTE SHEET'!G1292="","",UPPER('S.D.PASTE SHEET'!G1292))</f>
        <v/>
      </c>
      <c s="50" t="str">
        <f>IF('S.D.PASTE SHEET'!H1292="","",UPPER('S.D.PASTE SHEET'!H1292))</f>
        <v/>
      </c>
      <c s="50" t="str">
        <f>IF('S.D.PASTE SHEET'!I1292="","",'S.D.PASTE SHEET'!I1292)</f>
        <v/>
      </c>
      <c s="51" t="str">
        <f>IF('S.D.PASTE SHEET'!J1292="","",'S.D.PASTE SHEET'!J1292)</f>
        <v/>
      </c>
      <c s="50" t="str">
        <f>IF('S.D.PASTE SHEET'!K1292="","",'S.D.PASTE SHEET'!K1292)</f>
        <v/>
      </c>
      <c s="50" t="str">
        <f>IF('S.D.PASTE SHEET'!L1292="","",'S.D.PASTE SHEET'!L1292)</f>
        <v/>
      </c>
      <c s="50" t="str">
        <f>IF('S.D.PASTE SHEET'!M1292="","",'S.D.PASTE SHEET'!M1292)</f>
        <v/>
      </c>
      <c s="50" t="str">
        <f>IF('S.D.PASTE SHEET'!N1292="","",'S.D.PASTE SHEET'!N1292)</f>
        <v/>
      </c>
      <c s="50" t="str">
        <f>IF('S.D.PASTE SHEET'!O1292="","",'S.D.PASTE SHEET'!O1292)</f>
        <v/>
      </c>
      <c s="50" t="str">
        <f>IF('S.D.PASTE SHEET'!P1292="","",'S.D.PASTE SHEET'!P1292)</f>
        <v/>
      </c>
      <c s="50" t="str">
        <f>IF('S.D.PASTE SHEET'!Q1292="","",'S.D.PASTE SHEET'!Q1292)</f>
        <v/>
      </c>
      <c s="50" t="str">
        <f>IF('S.D.PASTE SHEET'!R1292="","",'S.D.PASTE SHEET'!R1292)</f>
        <v/>
      </c>
      <c s="50" t="str">
        <f>IF('S.D.PASTE SHEET'!S1292="","",'S.D.PASTE SHEET'!S1292)</f>
        <v/>
      </c>
      <c s="50" t="str">
        <f>IF('S.D.PASTE SHEET'!T1292="","",'S.D.PASTE SHEET'!T1292)</f>
        <v/>
      </c>
      <c s="50" t="str">
        <f>IF('S.D.PASTE SHEET'!U1292="","",'S.D.PASTE SHEET'!U1292)</f>
        <v/>
      </c>
      <c s="50" t="str">
        <f>IF('S.D.PASTE SHEET'!V1292="","",'S.D.PASTE SHEET'!V1292)</f>
        <v/>
      </c>
      <c s="50" t="str">
        <f>IF('S.D.PASTE SHEET'!W1292="","",'S.D.PASTE SHEET'!W1292)</f>
        <v/>
      </c>
      <c s="50" t="str">
        <f>IF('S.D.PASTE SHEET'!X1292="","",'S.D.PASTE SHEET'!X1292)</f>
        <v/>
      </c>
      <c s="50" t="str">
        <f>IF('S.D.PASTE SHEET'!Y1292="","",'S.D.PASTE SHEET'!Y1292)</f>
        <v/>
      </c>
      <c s="50" t="str">
        <f>IF('S.D.PASTE SHEET'!Z1292="","",'S.D.PASTE SHEET'!Z1292)</f>
        <v/>
      </c>
      <c s="50" t="str">
        <f>IF('S.D.PASTE SHEET'!AA1292="","",'S.D.PASTE SHEET'!AA1292)</f>
        <v/>
      </c>
      <c s="50" t="str">
        <f>IF('S.D.PASTE SHEET'!AB1292="","",'S.D.PASTE SHEET'!AB1292)</f>
        <v/>
      </c>
      <c s="50" t="str">
        <f>IF('S.D.PASTE SHEET'!AC1292="","",'S.D.PASTE SHEET'!AC1292)</f>
        <v/>
      </c>
      <c s="50" t="str">
        <f>IF('S.D.PASTE SHEET'!AD1292="","",'S.D.PASTE SHEET'!AD1292)</f>
        <v/>
      </c>
      <c s="52"/>
      <c s="48" t="str">
        <f>IF(AK1292="","",IF(AK1292&gt;0,COUNT($AG$2:AG1292),""))</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IF(BC1292="","",IF(BC1292&gt;0,COUNT($AY$2:AY1292),""))</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93" spans="1:66" ht="15.75" customHeight="1">
      <c r="A1293" s="50" t="str">
        <f>IF('S.D.PASTE SHEET'!A1293="","",'S.D.PASTE SHEET'!A1293)</f>
        <v/>
      </c>
      <c s="50" t="str">
        <f>IF('S.D.PASTE SHEET'!B1293="","",'S.D.PASTE SHEET'!B1293)</f>
        <v/>
      </c>
      <c s="50" t="str">
        <f>IF('S.D.PASTE SHEET'!C1293="","",'S.D.PASTE SHEET'!C1293)</f>
        <v/>
      </c>
      <c s="51" t="str">
        <f>IF('S.D.PASTE SHEET'!D1293="","",'S.D.PASTE SHEET'!D1293)</f>
        <v/>
      </c>
      <c s="50" t="str">
        <f>IF('S.D.PASTE SHEET'!E1293="","",UPPER('S.D.PASTE SHEET'!E1293))</f>
        <v/>
      </c>
      <c s="50" t="str">
        <f>IF('S.D.PASTE SHEET'!F1293="","",'S.D.PASTE SHEET'!F1293)</f>
        <v/>
      </c>
      <c s="50" t="str">
        <f>IF('S.D.PASTE SHEET'!G1293="","",UPPER('S.D.PASTE SHEET'!G1293))</f>
        <v/>
      </c>
      <c s="50" t="str">
        <f>IF('S.D.PASTE SHEET'!H1293="","",UPPER('S.D.PASTE SHEET'!H1293))</f>
        <v/>
      </c>
      <c s="50" t="str">
        <f>IF('S.D.PASTE SHEET'!I1293="","",'S.D.PASTE SHEET'!I1293)</f>
        <v/>
      </c>
      <c s="51" t="str">
        <f>IF('S.D.PASTE SHEET'!J1293="","",'S.D.PASTE SHEET'!J1293)</f>
        <v/>
      </c>
      <c s="50" t="str">
        <f>IF('S.D.PASTE SHEET'!K1293="","",'S.D.PASTE SHEET'!K1293)</f>
        <v/>
      </c>
      <c s="50" t="str">
        <f>IF('S.D.PASTE SHEET'!L1293="","",'S.D.PASTE SHEET'!L1293)</f>
        <v/>
      </c>
      <c s="50" t="str">
        <f>IF('S.D.PASTE SHEET'!M1293="","",'S.D.PASTE SHEET'!M1293)</f>
        <v/>
      </c>
      <c s="50" t="str">
        <f>IF('S.D.PASTE SHEET'!N1293="","",'S.D.PASTE SHEET'!N1293)</f>
        <v/>
      </c>
      <c s="50" t="str">
        <f>IF('S.D.PASTE SHEET'!O1293="","",'S.D.PASTE SHEET'!O1293)</f>
        <v/>
      </c>
      <c s="50" t="str">
        <f>IF('S.D.PASTE SHEET'!P1293="","",'S.D.PASTE SHEET'!P1293)</f>
        <v/>
      </c>
      <c s="50" t="str">
        <f>IF('S.D.PASTE SHEET'!Q1293="","",'S.D.PASTE SHEET'!Q1293)</f>
        <v/>
      </c>
      <c s="50" t="str">
        <f>IF('S.D.PASTE SHEET'!R1293="","",'S.D.PASTE SHEET'!R1293)</f>
        <v/>
      </c>
      <c s="50" t="str">
        <f>IF('S.D.PASTE SHEET'!S1293="","",'S.D.PASTE SHEET'!S1293)</f>
        <v/>
      </c>
      <c s="50" t="str">
        <f>IF('S.D.PASTE SHEET'!T1293="","",'S.D.PASTE SHEET'!T1293)</f>
        <v/>
      </c>
      <c s="50" t="str">
        <f>IF('S.D.PASTE SHEET'!U1293="","",'S.D.PASTE SHEET'!U1293)</f>
        <v/>
      </c>
      <c s="50" t="str">
        <f>IF('S.D.PASTE SHEET'!V1293="","",'S.D.PASTE SHEET'!V1293)</f>
        <v/>
      </c>
      <c s="50" t="str">
        <f>IF('S.D.PASTE SHEET'!W1293="","",'S.D.PASTE SHEET'!W1293)</f>
        <v/>
      </c>
      <c s="50" t="str">
        <f>IF('S.D.PASTE SHEET'!X1293="","",'S.D.PASTE SHEET'!X1293)</f>
        <v/>
      </c>
      <c s="50" t="str">
        <f>IF('S.D.PASTE SHEET'!Y1293="","",'S.D.PASTE SHEET'!Y1293)</f>
        <v/>
      </c>
      <c s="50" t="str">
        <f>IF('S.D.PASTE SHEET'!Z1293="","",'S.D.PASTE SHEET'!Z1293)</f>
        <v/>
      </c>
      <c s="50" t="str">
        <f>IF('S.D.PASTE SHEET'!AA1293="","",'S.D.PASTE SHEET'!AA1293)</f>
        <v/>
      </c>
      <c s="50" t="str">
        <f>IF('S.D.PASTE SHEET'!AB1293="","",'S.D.PASTE SHEET'!AB1293)</f>
        <v/>
      </c>
      <c s="50" t="str">
        <f>IF('S.D.PASTE SHEET'!AC1293="","",'S.D.PASTE SHEET'!AC1293)</f>
        <v/>
      </c>
      <c s="50" t="str">
        <f>IF('S.D.PASTE SHEET'!AD1293="","",'S.D.PASTE SHEET'!AD1293)</f>
        <v/>
      </c>
      <c s="52"/>
      <c s="48" t="str">
        <f>IF(AK1293="","",IF(AK1293&gt;0,COUNT($AG$2:AG1293),""))</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IF(BC1293="","",IF(BC1293&gt;0,COUNT($AY$2:AY1293),""))</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94" spans="1:66" ht="15.75" customHeight="1">
      <c r="A1294" s="50" t="str">
        <f>IF('S.D.PASTE SHEET'!A1294="","",'S.D.PASTE SHEET'!A1294)</f>
        <v/>
      </c>
      <c s="50" t="str">
        <f>IF('S.D.PASTE SHEET'!B1294="","",'S.D.PASTE SHEET'!B1294)</f>
        <v/>
      </c>
      <c s="50" t="str">
        <f>IF('S.D.PASTE SHEET'!C1294="","",'S.D.PASTE SHEET'!C1294)</f>
        <v/>
      </c>
      <c s="51" t="str">
        <f>IF('S.D.PASTE SHEET'!D1294="","",'S.D.PASTE SHEET'!D1294)</f>
        <v/>
      </c>
      <c s="50" t="str">
        <f>IF('S.D.PASTE SHEET'!E1294="","",UPPER('S.D.PASTE SHEET'!E1294))</f>
        <v/>
      </c>
      <c s="50" t="str">
        <f>IF('S.D.PASTE SHEET'!F1294="","",'S.D.PASTE SHEET'!F1294)</f>
        <v/>
      </c>
      <c s="50" t="str">
        <f>IF('S.D.PASTE SHEET'!G1294="","",UPPER('S.D.PASTE SHEET'!G1294))</f>
        <v/>
      </c>
      <c s="50" t="str">
        <f>IF('S.D.PASTE SHEET'!H1294="","",UPPER('S.D.PASTE SHEET'!H1294))</f>
        <v/>
      </c>
      <c s="50" t="str">
        <f>IF('S.D.PASTE SHEET'!I1294="","",'S.D.PASTE SHEET'!I1294)</f>
        <v/>
      </c>
      <c s="51" t="str">
        <f>IF('S.D.PASTE SHEET'!J1294="","",'S.D.PASTE SHEET'!J1294)</f>
        <v/>
      </c>
      <c s="50" t="str">
        <f>IF('S.D.PASTE SHEET'!K1294="","",'S.D.PASTE SHEET'!K1294)</f>
        <v/>
      </c>
      <c s="50" t="str">
        <f>IF('S.D.PASTE SHEET'!L1294="","",'S.D.PASTE SHEET'!L1294)</f>
        <v/>
      </c>
      <c s="50" t="str">
        <f>IF('S.D.PASTE SHEET'!M1294="","",'S.D.PASTE SHEET'!M1294)</f>
        <v/>
      </c>
      <c s="50" t="str">
        <f>IF('S.D.PASTE SHEET'!N1294="","",'S.D.PASTE SHEET'!N1294)</f>
        <v/>
      </c>
      <c s="50" t="str">
        <f>IF('S.D.PASTE SHEET'!O1294="","",'S.D.PASTE SHEET'!O1294)</f>
        <v/>
      </c>
      <c s="50" t="str">
        <f>IF('S.D.PASTE SHEET'!P1294="","",'S.D.PASTE SHEET'!P1294)</f>
        <v/>
      </c>
      <c s="50" t="str">
        <f>IF('S.D.PASTE SHEET'!Q1294="","",'S.D.PASTE SHEET'!Q1294)</f>
        <v/>
      </c>
      <c s="50" t="str">
        <f>IF('S.D.PASTE SHEET'!R1294="","",'S.D.PASTE SHEET'!R1294)</f>
        <v/>
      </c>
      <c s="50" t="str">
        <f>IF('S.D.PASTE SHEET'!S1294="","",'S.D.PASTE SHEET'!S1294)</f>
        <v/>
      </c>
      <c s="50" t="str">
        <f>IF('S.D.PASTE SHEET'!T1294="","",'S.D.PASTE SHEET'!T1294)</f>
        <v/>
      </c>
      <c s="50" t="str">
        <f>IF('S.D.PASTE SHEET'!U1294="","",'S.D.PASTE SHEET'!U1294)</f>
        <v/>
      </c>
      <c s="50" t="str">
        <f>IF('S.D.PASTE SHEET'!V1294="","",'S.D.PASTE SHEET'!V1294)</f>
        <v/>
      </c>
      <c s="50" t="str">
        <f>IF('S.D.PASTE SHEET'!W1294="","",'S.D.PASTE SHEET'!W1294)</f>
        <v/>
      </c>
      <c s="50" t="str">
        <f>IF('S.D.PASTE SHEET'!X1294="","",'S.D.PASTE SHEET'!X1294)</f>
        <v/>
      </c>
      <c s="50" t="str">
        <f>IF('S.D.PASTE SHEET'!Y1294="","",'S.D.PASTE SHEET'!Y1294)</f>
        <v/>
      </c>
      <c s="50" t="str">
        <f>IF('S.D.PASTE SHEET'!Z1294="","",'S.D.PASTE SHEET'!Z1294)</f>
        <v/>
      </c>
      <c s="50" t="str">
        <f>IF('S.D.PASTE SHEET'!AA1294="","",'S.D.PASTE SHEET'!AA1294)</f>
        <v/>
      </c>
      <c s="50" t="str">
        <f>IF('S.D.PASTE SHEET'!AB1294="","",'S.D.PASTE SHEET'!AB1294)</f>
        <v/>
      </c>
      <c s="50" t="str">
        <f>IF('S.D.PASTE SHEET'!AC1294="","",'S.D.PASTE SHEET'!AC1294)</f>
        <v/>
      </c>
      <c s="50" t="str">
        <f>IF('S.D.PASTE SHEET'!AD1294="","",'S.D.PASTE SHEET'!AD1294)</f>
        <v/>
      </c>
      <c s="52"/>
      <c s="48" t="str">
        <f>IF(AK1294="","",IF(AK1294&gt;0,COUNT($AG$2:AG1294),""))</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IF(BC1294="","",IF(BC1294&gt;0,COUNT($AY$2:AY1294),""))</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95" spans="1:66" ht="15.75" customHeight="1">
      <c r="A1295" s="50" t="str">
        <f>IF('S.D.PASTE SHEET'!A1295="","",'S.D.PASTE SHEET'!A1295)</f>
        <v/>
      </c>
      <c s="50" t="str">
        <f>IF('S.D.PASTE SHEET'!B1295="","",'S.D.PASTE SHEET'!B1295)</f>
        <v/>
      </c>
      <c s="50" t="str">
        <f>IF('S.D.PASTE SHEET'!C1295="","",'S.D.PASTE SHEET'!C1295)</f>
        <v/>
      </c>
      <c s="51" t="str">
        <f>IF('S.D.PASTE SHEET'!D1295="","",'S.D.PASTE SHEET'!D1295)</f>
        <v/>
      </c>
      <c s="50" t="str">
        <f>IF('S.D.PASTE SHEET'!E1295="","",UPPER('S.D.PASTE SHEET'!E1295))</f>
        <v/>
      </c>
      <c s="50" t="str">
        <f>IF('S.D.PASTE SHEET'!F1295="","",'S.D.PASTE SHEET'!F1295)</f>
        <v/>
      </c>
      <c s="50" t="str">
        <f>IF('S.D.PASTE SHEET'!G1295="","",UPPER('S.D.PASTE SHEET'!G1295))</f>
        <v/>
      </c>
      <c s="50" t="str">
        <f>IF('S.D.PASTE SHEET'!H1295="","",UPPER('S.D.PASTE SHEET'!H1295))</f>
        <v/>
      </c>
      <c s="50" t="str">
        <f>IF('S.D.PASTE SHEET'!I1295="","",'S.D.PASTE SHEET'!I1295)</f>
        <v/>
      </c>
      <c s="51" t="str">
        <f>IF('S.D.PASTE SHEET'!J1295="","",'S.D.PASTE SHEET'!J1295)</f>
        <v/>
      </c>
      <c s="50" t="str">
        <f>IF('S.D.PASTE SHEET'!K1295="","",'S.D.PASTE SHEET'!K1295)</f>
        <v/>
      </c>
      <c s="50" t="str">
        <f>IF('S.D.PASTE SHEET'!L1295="","",'S.D.PASTE SHEET'!L1295)</f>
        <v/>
      </c>
      <c s="50" t="str">
        <f>IF('S.D.PASTE SHEET'!M1295="","",'S.D.PASTE SHEET'!M1295)</f>
        <v/>
      </c>
      <c s="50" t="str">
        <f>IF('S.D.PASTE SHEET'!N1295="","",'S.D.PASTE SHEET'!N1295)</f>
        <v/>
      </c>
      <c s="50" t="str">
        <f>IF('S.D.PASTE SHEET'!O1295="","",'S.D.PASTE SHEET'!O1295)</f>
        <v/>
      </c>
      <c s="50" t="str">
        <f>IF('S.D.PASTE SHEET'!P1295="","",'S.D.PASTE SHEET'!P1295)</f>
        <v/>
      </c>
      <c s="50" t="str">
        <f>IF('S.D.PASTE SHEET'!Q1295="","",'S.D.PASTE SHEET'!Q1295)</f>
        <v/>
      </c>
      <c s="50" t="str">
        <f>IF('S.D.PASTE SHEET'!R1295="","",'S.D.PASTE SHEET'!R1295)</f>
        <v/>
      </c>
      <c s="50" t="str">
        <f>IF('S.D.PASTE SHEET'!S1295="","",'S.D.PASTE SHEET'!S1295)</f>
        <v/>
      </c>
      <c s="50" t="str">
        <f>IF('S.D.PASTE SHEET'!T1295="","",'S.D.PASTE SHEET'!T1295)</f>
        <v/>
      </c>
      <c s="50" t="str">
        <f>IF('S.D.PASTE SHEET'!U1295="","",'S.D.PASTE SHEET'!U1295)</f>
        <v/>
      </c>
      <c s="50" t="str">
        <f>IF('S.D.PASTE SHEET'!V1295="","",'S.D.PASTE SHEET'!V1295)</f>
        <v/>
      </c>
      <c s="50" t="str">
        <f>IF('S.D.PASTE SHEET'!W1295="","",'S.D.PASTE SHEET'!W1295)</f>
        <v/>
      </c>
      <c s="50" t="str">
        <f>IF('S.D.PASTE SHEET'!X1295="","",'S.D.PASTE SHEET'!X1295)</f>
        <v/>
      </c>
      <c s="50" t="str">
        <f>IF('S.D.PASTE SHEET'!Y1295="","",'S.D.PASTE SHEET'!Y1295)</f>
        <v/>
      </c>
      <c s="50" t="str">
        <f>IF('S.D.PASTE SHEET'!Z1295="","",'S.D.PASTE SHEET'!Z1295)</f>
        <v/>
      </c>
      <c s="50" t="str">
        <f>IF('S.D.PASTE SHEET'!AA1295="","",'S.D.PASTE SHEET'!AA1295)</f>
        <v/>
      </c>
      <c s="50" t="str">
        <f>IF('S.D.PASTE SHEET'!AB1295="","",'S.D.PASTE SHEET'!AB1295)</f>
        <v/>
      </c>
      <c s="50" t="str">
        <f>IF('S.D.PASTE SHEET'!AC1295="","",'S.D.PASTE SHEET'!AC1295)</f>
        <v/>
      </c>
      <c s="50" t="str">
        <f>IF('S.D.PASTE SHEET'!AD1295="","",'S.D.PASTE SHEET'!AD1295)</f>
        <v/>
      </c>
      <c s="52"/>
      <c s="48" t="str">
        <f>IF(AK1295="","",IF(AK1295&gt;0,COUNT($AG$2:AG1295),""))</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IF(BC1295="","",IF(BC1295&gt;0,COUNT($AY$2:AY1295),""))</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96" spans="1:66" ht="15.75" customHeight="1">
      <c r="A1296" s="50" t="str">
        <f>IF('S.D.PASTE SHEET'!A1296="","",'S.D.PASTE SHEET'!A1296)</f>
        <v/>
      </c>
      <c s="50" t="str">
        <f>IF('S.D.PASTE SHEET'!B1296="","",'S.D.PASTE SHEET'!B1296)</f>
        <v/>
      </c>
      <c s="50" t="str">
        <f>IF('S.D.PASTE SHEET'!C1296="","",'S.D.PASTE SHEET'!C1296)</f>
        <v/>
      </c>
      <c s="51" t="str">
        <f>IF('S.D.PASTE SHEET'!D1296="","",'S.D.PASTE SHEET'!D1296)</f>
        <v/>
      </c>
      <c s="50" t="str">
        <f>IF('S.D.PASTE SHEET'!E1296="","",UPPER('S.D.PASTE SHEET'!E1296))</f>
        <v/>
      </c>
      <c s="50" t="str">
        <f>IF('S.D.PASTE SHEET'!F1296="","",'S.D.PASTE SHEET'!F1296)</f>
        <v/>
      </c>
      <c s="50" t="str">
        <f>IF('S.D.PASTE SHEET'!G1296="","",UPPER('S.D.PASTE SHEET'!G1296))</f>
        <v/>
      </c>
      <c s="50" t="str">
        <f>IF('S.D.PASTE SHEET'!H1296="","",UPPER('S.D.PASTE SHEET'!H1296))</f>
        <v/>
      </c>
      <c s="50" t="str">
        <f>IF('S.D.PASTE SHEET'!I1296="","",'S.D.PASTE SHEET'!I1296)</f>
        <v/>
      </c>
      <c s="51" t="str">
        <f>IF('S.D.PASTE SHEET'!J1296="","",'S.D.PASTE SHEET'!J1296)</f>
        <v/>
      </c>
      <c s="50" t="str">
        <f>IF('S.D.PASTE SHEET'!K1296="","",'S.D.PASTE SHEET'!K1296)</f>
        <v/>
      </c>
      <c s="50" t="str">
        <f>IF('S.D.PASTE SHEET'!L1296="","",'S.D.PASTE SHEET'!L1296)</f>
        <v/>
      </c>
      <c s="50" t="str">
        <f>IF('S.D.PASTE SHEET'!M1296="","",'S.D.PASTE SHEET'!M1296)</f>
        <v/>
      </c>
      <c s="50" t="str">
        <f>IF('S.D.PASTE SHEET'!N1296="","",'S.D.PASTE SHEET'!N1296)</f>
        <v/>
      </c>
      <c s="50" t="str">
        <f>IF('S.D.PASTE SHEET'!O1296="","",'S.D.PASTE SHEET'!O1296)</f>
        <v/>
      </c>
      <c s="50" t="str">
        <f>IF('S.D.PASTE SHEET'!P1296="","",'S.D.PASTE SHEET'!P1296)</f>
        <v/>
      </c>
      <c s="50" t="str">
        <f>IF('S.D.PASTE SHEET'!Q1296="","",'S.D.PASTE SHEET'!Q1296)</f>
        <v/>
      </c>
      <c s="50" t="str">
        <f>IF('S.D.PASTE SHEET'!R1296="","",'S.D.PASTE SHEET'!R1296)</f>
        <v/>
      </c>
      <c s="50" t="str">
        <f>IF('S.D.PASTE SHEET'!S1296="","",'S.D.PASTE SHEET'!S1296)</f>
        <v/>
      </c>
      <c s="50" t="str">
        <f>IF('S.D.PASTE SHEET'!T1296="","",'S.D.PASTE SHEET'!T1296)</f>
        <v/>
      </c>
      <c s="50" t="str">
        <f>IF('S.D.PASTE SHEET'!U1296="","",'S.D.PASTE SHEET'!U1296)</f>
        <v/>
      </c>
      <c s="50" t="str">
        <f>IF('S.D.PASTE SHEET'!V1296="","",'S.D.PASTE SHEET'!V1296)</f>
        <v/>
      </c>
      <c s="50" t="str">
        <f>IF('S.D.PASTE SHEET'!W1296="","",'S.D.PASTE SHEET'!W1296)</f>
        <v/>
      </c>
      <c s="50" t="str">
        <f>IF('S.D.PASTE SHEET'!X1296="","",'S.D.PASTE SHEET'!X1296)</f>
        <v/>
      </c>
      <c s="50" t="str">
        <f>IF('S.D.PASTE SHEET'!Y1296="","",'S.D.PASTE SHEET'!Y1296)</f>
        <v/>
      </c>
      <c s="50" t="str">
        <f>IF('S.D.PASTE SHEET'!Z1296="","",'S.D.PASTE SHEET'!Z1296)</f>
        <v/>
      </c>
      <c s="50" t="str">
        <f>IF('S.D.PASTE SHEET'!AA1296="","",'S.D.PASTE SHEET'!AA1296)</f>
        <v/>
      </c>
      <c s="50" t="str">
        <f>IF('S.D.PASTE SHEET'!AB1296="","",'S.D.PASTE SHEET'!AB1296)</f>
        <v/>
      </c>
      <c s="50" t="str">
        <f>IF('S.D.PASTE SHEET'!AC1296="","",'S.D.PASTE SHEET'!AC1296)</f>
        <v/>
      </c>
      <c s="50" t="str">
        <f>IF('S.D.PASTE SHEET'!AD1296="","",'S.D.PASTE SHEET'!AD1296)</f>
        <v/>
      </c>
      <c s="52"/>
      <c s="48" t="str">
        <f>IF(AK1296="","",IF(AK1296&gt;0,COUNT($AG$2:AG1296),""))</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IF(BC1296="","",IF(BC1296&gt;0,COUNT($AY$2:AY1296),""))</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97" spans="1:66" ht="15.75" customHeight="1">
      <c r="A1297" s="50" t="str">
        <f>IF('S.D.PASTE SHEET'!A1297="","",'S.D.PASTE SHEET'!A1297)</f>
        <v/>
      </c>
      <c s="50" t="str">
        <f>IF('S.D.PASTE SHEET'!B1297="","",'S.D.PASTE SHEET'!B1297)</f>
        <v/>
      </c>
      <c s="50" t="str">
        <f>IF('S.D.PASTE SHEET'!C1297="","",'S.D.PASTE SHEET'!C1297)</f>
        <v/>
      </c>
      <c s="51" t="str">
        <f>IF('S.D.PASTE SHEET'!D1297="","",'S.D.PASTE SHEET'!D1297)</f>
        <v/>
      </c>
      <c s="50" t="str">
        <f>IF('S.D.PASTE SHEET'!E1297="","",UPPER('S.D.PASTE SHEET'!E1297))</f>
        <v/>
      </c>
      <c s="50" t="str">
        <f>IF('S.D.PASTE SHEET'!F1297="","",'S.D.PASTE SHEET'!F1297)</f>
        <v/>
      </c>
      <c s="50" t="str">
        <f>IF('S.D.PASTE SHEET'!G1297="","",UPPER('S.D.PASTE SHEET'!G1297))</f>
        <v/>
      </c>
      <c s="50" t="str">
        <f>IF('S.D.PASTE SHEET'!H1297="","",UPPER('S.D.PASTE SHEET'!H1297))</f>
        <v/>
      </c>
      <c s="50" t="str">
        <f>IF('S.D.PASTE SHEET'!I1297="","",'S.D.PASTE SHEET'!I1297)</f>
        <v/>
      </c>
      <c s="51" t="str">
        <f>IF('S.D.PASTE SHEET'!J1297="","",'S.D.PASTE SHEET'!J1297)</f>
        <v/>
      </c>
      <c s="50" t="str">
        <f>IF('S.D.PASTE SHEET'!K1297="","",'S.D.PASTE SHEET'!K1297)</f>
        <v/>
      </c>
      <c s="50" t="str">
        <f>IF('S.D.PASTE SHEET'!L1297="","",'S.D.PASTE SHEET'!L1297)</f>
        <v/>
      </c>
      <c s="50" t="str">
        <f>IF('S.D.PASTE SHEET'!M1297="","",'S.D.PASTE SHEET'!M1297)</f>
        <v/>
      </c>
      <c s="50" t="str">
        <f>IF('S.D.PASTE SHEET'!N1297="","",'S.D.PASTE SHEET'!N1297)</f>
        <v/>
      </c>
      <c s="50" t="str">
        <f>IF('S.D.PASTE SHEET'!O1297="","",'S.D.PASTE SHEET'!O1297)</f>
        <v/>
      </c>
      <c s="50" t="str">
        <f>IF('S.D.PASTE SHEET'!P1297="","",'S.D.PASTE SHEET'!P1297)</f>
        <v/>
      </c>
      <c s="50" t="str">
        <f>IF('S.D.PASTE SHEET'!Q1297="","",'S.D.PASTE SHEET'!Q1297)</f>
        <v/>
      </c>
      <c s="50" t="str">
        <f>IF('S.D.PASTE SHEET'!R1297="","",'S.D.PASTE SHEET'!R1297)</f>
        <v/>
      </c>
      <c s="50" t="str">
        <f>IF('S.D.PASTE SHEET'!S1297="","",'S.D.PASTE SHEET'!S1297)</f>
        <v/>
      </c>
      <c s="50" t="str">
        <f>IF('S.D.PASTE SHEET'!T1297="","",'S.D.PASTE SHEET'!T1297)</f>
        <v/>
      </c>
      <c s="50" t="str">
        <f>IF('S.D.PASTE SHEET'!U1297="","",'S.D.PASTE SHEET'!U1297)</f>
        <v/>
      </c>
      <c s="50" t="str">
        <f>IF('S.D.PASTE SHEET'!V1297="","",'S.D.PASTE SHEET'!V1297)</f>
        <v/>
      </c>
      <c s="50" t="str">
        <f>IF('S.D.PASTE SHEET'!W1297="","",'S.D.PASTE SHEET'!W1297)</f>
        <v/>
      </c>
      <c s="50" t="str">
        <f>IF('S.D.PASTE SHEET'!X1297="","",'S.D.PASTE SHEET'!X1297)</f>
        <v/>
      </c>
      <c s="50" t="str">
        <f>IF('S.D.PASTE SHEET'!Y1297="","",'S.D.PASTE SHEET'!Y1297)</f>
        <v/>
      </c>
      <c s="50" t="str">
        <f>IF('S.D.PASTE SHEET'!Z1297="","",'S.D.PASTE SHEET'!Z1297)</f>
        <v/>
      </c>
      <c s="50" t="str">
        <f>IF('S.D.PASTE SHEET'!AA1297="","",'S.D.PASTE SHEET'!AA1297)</f>
        <v/>
      </c>
      <c s="50" t="str">
        <f>IF('S.D.PASTE SHEET'!AB1297="","",'S.D.PASTE SHEET'!AB1297)</f>
        <v/>
      </c>
      <c s="50" t="str">
        <f>IF('S.D.PASTE SHEET'!AC1297="","",'S.D.PASTE SHEET'!AC1297)</f>
        <v/>
      </c>
      <c s="50" t="str">
        <f>IF('S.D.PASTE SHEET'!AD1297="","",'S.D.PASTE SHEET'!AD1297)</f>
        <v/>
      </c>
      <c s="52"/>
      <c s="48" t="str">
        <f>IF(AK1297="","",IF(AK1297&gt;0,COUNT($AG$2:AG1297),""))</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IF(BC1297="","",IF(BC1297&gt;0,COUNT($AY$2:AY1297),""))</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98" spans="1:66" ht="15.75" customHeight="1">
      <c r="A1298" s="50" t="str">
        <f>IF('S.D.PASTE SHEET'!A1298="","",'S.D.PASTE SHEET'!A1298)</f>
        <v/>
      </c>
      <c s="50" t="str">
        <f>IF('S.D.PASTE SHEET'!B1298="","",'S.D.PASTE SHEET'!B1298)</f>
        <v/>
      </c>
      <c s="50" t="str">
        <f>IF('S.D.PASTE SHEET'!C1298="","",'S.D.PASTE SHEET'!C1298)</f>
        <v/>
      </c>
      <c s="51" t="str">
        <f>IF('S.D.PASTE SHEET'!D1298="","",'S.D.PASTE SHEET'!D1298)</f>
        <v/>
      </c>
      <c s="50" t="str">
        <f>IF('S.D.PASTE SHEET'!E1298="","",UPPER('S.D.PASTE SHEET'!E1298))</f>
        <v/>
      </c>
      <c s="50" t="str">
        <f>IF('S.D.PASTE SHEET'!F1298="","",'S.D.PASTE SHEET'!F1298)</f>
        <v/>
      </c>
      <c s="50" t="str">
        <f>IF('S.D.PASTE SHEET'!G1298="","",UPPER('S.D.PASTE SHEET'!G1298))</f>
        <v/>
      </c>
      <c s="50" t="str">
        <f>IF('S.D.PASTE SHEET'!H1298="","",UPPER('S.D.PASTE SHEET'!H1298))</f>
        <v/>
      </c>
      <c s="50" t="str">
        <f>IF('S.D.PASTE SHEET'!I1298="","",'S.D.PASTE SHEET'!I1298)</f>
        <v/>
      </c>
      <c s="51" t="str">
        <f>IF('S.D.PASTE SHEET'!J1298="","",'S.D.PASTE SHEET'!J1298)</f>
        <v/>
      </c>
      <c s="50" t="str">
        <f>IF('S.D.PASTE SHEET'!K1298="","",'S.D.PASTE SHEET'!K1298)</f>
        <v/>
      </c>
      <c s="50" t="str">
        <f>IF('S.D.PASTE SHEET'!L1298="","",'S.D.PASTE SHEET'!L1298)</f>
        <v/>
      </c>
      <c s="50" t="str">
        <f>IF('S.D.PASTE SHEET'!M1298="","",'S.D.PASTE SHEET'!M1298)</f>
        <v/>
      </c>
      <c s="50" t="str">
        <f>IF('S.D.PASTE SHEET'!N1298="","",'S.D.PASTE SHEET'!N1298)</f>
        <v/>
      </c>
      <c s="50" t="str">
        <f>IF('S.D.PASTE SHEET'!O1298="","",'S.D.PASTE SHEET'!O1298)</f>
        <v/>
      </c>
      <c s="50" t="str">
        <f>IF('S.D.PASTE SHEET'!P1298="","",'S.D.PASTE SHEET'!P1298)</f>
        <v/>
      </c>
      <c s="50" t="str">
        <f>IF('S.D.PASTE SHEET'!Q1298="","",'S.D.PASTE SHEET'!Q1298)</f>
        <v/>
      </c>
      <c s="50" t="str">
        <f>IF('S.D.PASTE SHEET'!R1298="","",'S.D.PASTE SHEET'!R1298)</f>
        <v/>
      </c>
      <c s="50" t="str">
        <f>IF('S.D.PASTE SHEET'!S1298="","",'S.D.PASTE SHEET'!S1298)</f>
        <v/>
      </c>
      <c s="50" t="str">
        <f>IF('S.D.PASTE SHEET'!T1298="","",'S.D.PASTE SHEET'!T1298)</f>
        <v/>
      </c>
      <c s="50" t="str">
        <f>IF('S.D.PASTE SHEET'!U1298="","",'S.D.PASTE SHEET'!U1298)</f>
        <v/>
      </c>
      <c s="50" t="str">
        <f>IF('S.D.PASTE SHEET'!V1298="","",'S.D.PASTE SHEET'!V1298)</f>
        <v/>
      </c>
      <c s="50" t="str">
        <f>IF('S.D.PASTE SHEET'!W1298="","",'S.D.PASTE SHEET'!W1298)</f>
        <v/>
      </c>
      <c s="50" t="str">
        <f>IF('S.D.PASTE SHEET'!X1298="","",'S.D.PASTE SHEET'!X1298)</f>
        <v/>
      </c>
      <c s="50" t="str">
        <f>IF('S.D.PASTE SHEET'!Y1298="","",'S.D.PASTE SHEET'!Y1298)</f>
        <v/>
      </c>
      <c s="50" t="str">
        <f>IF('S.D.PASTE SHEET'!Z1298="","",'S.D.PASTE SHEET'!Z1298)</f>
        <v/>
      </c>
      <c s="50" t="str">
        <f>IF('S.D.PASTE SHEET'!AA1298="","",'S.D.PASTE SHEET'!AA1298)</f>
        <v/>
      </c>
      <c s="50" t="str">
        <f>IF('S.D.PASTE SHEET'!AB1298="","",'S.D.PASTE SHEET'!AB1298)</f>
        <v/>
      </c>
      <c s="50" t="str">
        <f>IF('S.D.PASTE SHEET'!AC1298="","",'S.D.PASTE SHEET'!AC1298)</f>
        <v/>
      </c>
      <c s="50" t="str">
        <f>IF('S.D.PASTE SHEET'!AD1298="","",'S.D.PASTE SHEET'!AD1298)</f>
        <v/>
      </c>
      <c s="52"/>
      <c s="48" t="str">
        <f>IF(AK1298="","",IF(AK1298&gt;0,COUNT($AG$2:AG1298),""))</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IF(BC1298="","",IF(BC1298&gt;0,COUNT($AY$2:AY1298),""))</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299" spans="1:66" ht="15.75" customHeight="1">
      <c r="A1299" s="50" t="str">
        <f>IF('S.D.PASTE SHEET'!A1299="","",'S.D.PASTE SHEET'!A1299)</f>
        <v/>
      </c>
      <c s="50" t="str">
        <f>IF('S.D.PASTE SHEET'!B1299="","",'S.D.PASTE SHEET'!B1299)</f>
        <v/>
      </c>
      <c s="50" t="str">
        <f>IF('S.D.PASTE SHEET'!C1299="","",'S.D.PASTE SHEET'!C1299)</f>
        <v/>
      </c>
      <c s="51" t="str">
        <f>IF('S.D.PASTE SHEET'!D1299="","",'S.D.PASTE SHEET'!D1299)</f>
        <v/>
      </c>
      <c s="50" t="str">
        <f>IF('S.D.PASTE SHEET'!E1299="","",UPPER('S.D.PASTE SHEET'!E1299))</f>
        <v/>
      </c>
      <c s="50" t="str">
        <f>IF('S.D.PASTE SHEET'!F1299="","",'S.D.PASTE SHEET'!F1299)</f>
        <v/>
      </c>
      <c s="50" t="str">
        <f>IF('S.D.PASTE SHEET'!G1299="","",UPPER('S.D.PASTE SHEET'!G1299))</f>
        <v/>
      </c>
      <c s="50" t="str">
        <f>IF('S.D.PASTE SHEET'!H1299="","",UPPER('S.D.PASTE SHEET'!H1299))</f>
        <v/>
      </c>
      <c s="50" t="str">
        <f>IF('S.D.PASTE SHEET'!I1299="","",'S.D.PASTE SHEET'!I1299)</f>
        <v/>
      </c>
      <c s="51" t="str">
        <f>IF('S.D.PASTE SHEET'!J1299="","",'S.D.PASTE SHEET'!J1299)</f>
        <v/>
      </c>
      <c s="50" t="str">
        <f>IF('S.D.PASTE SHEET'!K1299="","",'S.D.PASTE SHEET'!K1299)</f>
        <v/>
      </c>
      <c s="50" t="str">
        <f>IF('S.D.PASTE SHEET'!L1299="","",'S.D.PASTE SHEET'!L1299)</f>
        <v/>
      </c>
      <c s="50" t="str">
        <f>IF('S.D.PASTE SHEET'!M1299="","",'S.D.PASTE SHEET'!M1299)</f>
        <v/>
      </c>
      <c s="50" t="str">
        <f>IF('S.D.PASTE SHEET'!N1299="","",'S.D.PASTE SHEET'!N1299)</f>
        <v/>
      </c>
      <c s="50" t="str">
        <f>IF('S.D.PASTE SHEET'!O1299="","",'S.D.PASTE SHEET'!O1299)</f>
        <v/>
      </c>
      <c s="50" t="str">
        <f>IF('S.D.PASTE SHEET'!P1299="","",'S.D.PASTE SHEET'!P1299)</f>
        <v/>
      </c>
      <c s="50" t="str">
        <f>IF('S.D.PASTE SHEET'!Q1299="","",'S.D.PASTE SHEET'!Q1299)</f>
        <v/>
      </c>
      <c s="50" t="str">
        <f>IF('S.D.PASTE SHEET'!R1299="","",'S.D.PASTE SHEET'!R1299)</f>
        <v/>
      </c>
      <c s="50" t="str">
        <f>IF('S.D.PASTE SHEET'!S1299="","",'S.D.PASTE SHEET'!S1299)</f>
        <v/>
      </c>
      <c s="50" t="str">
        <f>IF('S.D.PASTE SHEET'!T1299="","",'S.D.PASTE SHEET'!T1299)</f>
        <v/>
      </c>
      <c s="50" t="str">
        <f>IF('S.D.PASTE SHEET'!U1299="","",'S.D.PASTE SHEET'!U1299)</f>
        <v/>
      </c>
      <c s="50" t="str">
        <f>IF('S.D.PASTE SHEET'!V1299="","",'S.D.PASTE SHEET'!V1299)</f>
        <v/>
      </c>
      <c s="50" t="str">
        <f>IF('S.D.PASTE SHEET'!W1299="","",'S.D.PASTE SHEET'!W1299)</f>
        <v/>
      </c>
      <c s="50" t="str">
        <f>IF('S.D.PASTE SHEET'!X1299="","",'S.D.PASTE SHEET'!X1299)</f>
        <v/>
      </c>
      <c s="50" t="str">
        <f>IF('S.D.PASTE SHEET'!Y1299="","",'S.D.PASTE SHEET'!Y1299)</f>
        <v/>
      </c>
      <c s="50" t="str">
        <f>IF('S.D.PASTE SHEET'!Z1299="","",'S.D.PASTE SHEET'!Z1299)</f>
        <v/>
      </c>
      <c s="50" t="str">
        <f>IF('S.D.PASTE SHEET'!AA1299="","",'S.D.PASTE SHEET'!AA1299)</f>
        <v/>
      </c>
      <c s="50" t="str">
        <f>IF('S.D.PASTE SHEET'!AB1299="","",'S.D.PASTE SHEET'!AB1299)</f>
        <v/>
      </c>
      <c s="50" t="str">
        <f>IF('S.D.PASTE SHEET'!AC1299="","",'S.D.PASTE SHEET'!AC1299)</f>
        <v/>
      </c>
      <c s="50" t="str">
        <f>IF('S.D.PASTE SHEET'!AD1299="","",'S.D.PASTE SHEET'!AD1299)</f>
        <v/>
      </c>
      <c s="52"/>
      <c s="48" t="str">
        <f>IF(AK1299="","",IF(AK1299&gt;0,COUNT($AG$2:AG1299),""))</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IF(BC1299="","",IF(BC1299&gt;0,COUNT($AY$2:AY1299),""))</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00" spans="1:66" ht="15.75" customHeight="1">
      <c r="A1300" s="50" t="str">
        <f>IF('S.D.PASTE SHEET'!A1300="","",'S.D.PASTE SHEET'!A1300)</f>
        <v/>
      </c>
      <c s="50" t="str">
        <f>IF('S.D.PASTE SHEET'!B1300="","",'S.D.PASTE SHEET'!B1300)</f>
        <v/>
      </c>
      <c s="50" t="str">
        <f>IF('S.D.PASTE SHEET'!C1300="","",'S.D.PASTE SHEET'!C1300)</f>
        <v/>
      </c>
      <c s="51" t="str">
        <f>IF('S.D.PASTE SHEET'!D1300="","",'S.D.PASTE SHEET'!D1300)</f>
        <v/>
      </c>
      <c s="50" t="str">
        <f>IF('S.D.PASTE SHEET'!E1300="","",UPPER('S.D.PASTE SHEET'!E1300))</f>
        <v/>
      </c>
      <c s="50" t="str">
        <f>IF('S.D.PASTE SHEET'!F1300="","",'S.D.PASTE SHEET'!F1300)</f>
        <v/>
      </c>
      <c s="50" t="str">
        <f>IF('S.D.PASTE SHEET'!G1300="","",UPPER('S.D.PASTE SHEET'!G1300))</f>
        <v/>
      </c>
      <c s="50" t="str">
        <f>IF('S.D.PASTE SHEET'!H1300="","",UPPER('S.D.PASTE SHEET'!H1300))</f>
        <v/>
      </c>
      <c s="50" t="str">
        <f>IF('S.D.PASTE SHEET'!I1300="","",'S.D.PASTE SHEET'!I1300)</f>
        <v/>
      </c>
      <c s="51" t="str">
        <f>IF('S.D.PASTE SHEET'!J1300="","",'S.D.PASTE SHEET'!J1300)</f>
        <v/>
      </c>
      <c s="50" t="str">
        <f>IF('S.D.PASTE SHEET'!K1300="","",'S.D.PASTE SHEET'!K1300)</f>
        <v/>
      </c>
      <c s="50" t="str">
        <f>IF('S.D.PASTE SHEET'!L1300="","",'S.D.PASTE SHEET'!L1300)</f>
        <v/>
      </c>
      <c s="50" t="str">
        <f>IF('S.D.PASTE SHEET'!M1300="","",'S.D.PASTE SHEET'!M1300)</f>
        <v/>
      </c>
      <c s="50" t="str">
        <f>IF('S.D.PASTE SHEET'!N1300="","",'S.D.PASTE SHEET'!N1300)</f>
        <v/>
      </c>
      <c s="50" t="str">
        <f>IF('S.D.PASTE SHEET'!O1300="","",'S.D.PASTE SHEET'!O1300)</f>
        <v/>
      </c>
      <c s="50" t="str">
        <f>IF('S.D.PASTE SHEET'!P1300="","",'S.D.PASTE SHEET'!P1300)</f>
        <v/>
      </c>
      <c s="50" t="str">
        <f>IF('S.D.PASTE SHEET'!Q1300="","",'S.D.PASTE SHEET'!Q1300)</f>
        <v/>
      </c>
      <c s="50" t="str">
        <f>IF('S.D.PASTE SHEET'!R1300="","",'S.D.PASTE SHEET'!R1300)</f>
        <v/>
      </c>
      <c s="50" t="str">
        <f>IF('S.D.PASTE SHEET'!S1300="","",'S.D.PASTE SHEET'!S1300)</f>
        <v/>
      </c>
      <c s="50" t="str">
        <f>IF('S.D.PASTE SHEET'!T1300="","",'S.D.PASTE SHEET'!T1300)</f>
        <v/>
      </c>
      <c s="50" t="str">
        <f>IF('S.D.PASTE SHEET'!U1300="","",'S.D.PASTE SHEET'!U1300)</f>
        <v/>
      </c>
      <c s="50" t="str">
        <f>IF('S.D.PASTE SHEET'!V1300="","",'S.D.PASTE SHEET'!V1300)</f>
        <v/>
      </c>
      <c s="50" t="str">
        <f>IF('S.D.PASTE SHEET'!W1300="","",'S.D.PASTE SHEET'!W1300)</f>
        <v/>
      </c>
      <c s="50" t="str">
        <f>IF('S.D.PASTE SHEET'!X1300="","",'S.D.PASTE SHEET'!X1300)</f>
        <v/>
      </c>
      <c s="50" t="str">
        <f>IF('S.D.PASTE SHEET'!Y1300="","",'S.D.PASTE SHEET'!Y1300)</f>
        <v/>
      </c>
      <c s="50" t="str">
        <f>IF('S.D.PASTE SHEET'!Z1300="","",'S.D.PASTE SHEET'!Z1300)</f>
        <v/>
      </c>
      <c s="50" t="str">
        <f>IF('S.D.PASTE SHEET'!AA1300="","",'S.D.PASTE SHEET'!AA1300)</f>
        <v/>
      </c>
      <c s="50" t="str">
        <f>IF('S.D.PASTE SHEET'!AB1300="","",'S.D.PASTE SHEET'!AB1300)</f>
        <v/>
      </c>
      <c s="50" t="str">
        <f>IF('S.D.PASTE SHEET'!AC1300="","",'S.D.PASTE SHEET'!AC1300)</f>
        <v/>
      </c>
      <c s="50" t="str">
        <f>IF('S.D.PASTE SHEET'!AD1300="","",'S.D.PASTE SHEET'!AD1300)</f>
        <v/>
      </c>
      <c s="52"/>
      <c s="48" t="str">
        <f>IF(AK1300="","",IF(AK1300&gt;0,COUNT($AG$2:AG1300),""))</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IF(BC1300="","",IF(BC1300&gt;0,COUNT($AY$2:AY1300),""))</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01" spans="1:66" ht="15.75" customHeight="1">
      <c r="A1301" s="50" t="str">
        <f>IF('S.D.PASTE SHEET'!A1301="","",'S.D.PASTE SHEET'!A1301)</f>
        <v/>
      </c>
      <c s="50" t="str">
        <f>IF('S.D.PASTE SHEET'!B1301="","",'S.D.PASTE SHEET'!B1301)</f>
        <v/>
      </c>
      <c s="50" t="str">
        <f>IF('S.D.PASTE SHEET'!C1301="","",'S.D.PASTE SHEET'!C1301)</f>
        <v/>
      </c>
      <c s="51" t="str">
        <f>IF('S.D.PASTE SHEET'!D1301="","",'S.D.PASTE SHEET'!D1301)</f>
        <v/>
      </c>
      <c s="50" t="str">
        <f>IF('S.D.PASTE SHEET'!E1301="","",UPPER('S.D.PASTE SHEET'!E1301))</f>
        <v/>
      </c>
      <c s="50" t="str">
        <f>IF('S.D.PASTE SHEET'!F1301="","",'S.D.PASTE SHEET'!F1301)</f>
        <v/>
      </c>
      <c s="50" t="str">
        <f>IF('S.D.PASTE SHEET'!G1301="","",UPPER('S.D.PASTE SHEET'!G1301))</f>
        <v/>
      </c>
      <c s="50" t="str">
        <f>IF('S.D.PASTE SHEET'!H1301="","",UPPER('S.D.PASTE SHEET'!H1301))</f>
        <v/>
      </c>
      <c s="50" t="str">
        <f>IF('S.D.PASTE SHEET'!I1301="","",'S.D.PASTE SHEET'!I1301)</f>
        <v/>
      </c>
      <c s="51" t="str">
        <f>IF('S.D.PASTE SHEET'!J1301="","",'S.D.PASTE SHEET'!J1301)</f>
        <v/>
      </c>
      <c s="50" t="str">
        <f>IF('S.D.PASTE SHEET'!K1301="","",'S.D.PASTE SHEET'!K1301)</f>
        <v/>
      </c>
      <c s="50" t="str">
        <f>IF('S.D.PASTE SHEET'!L1301="","",'S.D.PASTE SHEET'!L1301)</f>
        <v/>
      </c>
      <c s="50" t="str">
        <f>IF('S.D.PASTE SHEET'!M1301="","",'S.D.PASTE SHEET'!M1301)</f>
        <v/>
      </c>
      <c s="50" t="str">
        <f>IF('S.D.PASTE SHEET'!N1301="","",'S.D.PASTE SHEET'!N1301)</f>
        <v/>
      </c>
      <c s="50" t="str">
        <f>IF('S.D.PASTE SHEET'!O1301="","",'S.D.PASTE SHEET'!O1301)</f>
        <v/>
      </c>
      <c s="50" t="str">
        <f>IF('S.D.PASTE SHEET'!P1301="","",'S.D.PASTE SHEET'!P1301)</f>
        <v/>
      </c>
      <c s="50" t="str">
        <f>IF('S.D.PASTE SHEET'!Q1301="","",'S.D.PASTE SHEET'!Q1301)</f>
        <v/>
      </c>
      <c s="50" t="str">
        <f>IF('S.D.PASTE SHEET'!R1301="","",'S.D.PASTE SHEET'!R1301)</f>
        <v/>
      </c>
      <c s="50" t="str">
        <f>IF('S.D.PASTE SHEET'!S1301="","",'S.D.PASTE SHEET'!S1301)</f>
        <v/>
      </c>
      <c s="50" t="str">
        <f>IF('S.D.PASTE SHEET'!T1301="","",'S.D.PASTE SHEET'!T1301)</f>
        <v/>
      </c>
      <c s="50" t="str">
        <f>IF('S.D.PASTE SHEET'!U1301="","",'S.D.PASTE SHEET'!U1301)</f>
        <v/>
      </c>
      <c s="50" t="str">
        <f>IF('S.D.PASTE SHEET'!V1301="","",'S.D.PASTE SHEET'!V1301)</f>
        <v/>
      </c>
      <c s="50" t="str">
        <f>IF('S.D.PASTE SHEET'!W1301="","",'S.D.PASTE SHEET'!W1301)</f>
        <v/>
      </c>
      <c s="50" t="str">
        <f>IF('S.D.PASTE SHEET'!X1301="","",'S.D.PASTE SHEET'!X1301)</f>
        <v/>
      </c>
      <c s="50" t="str">
        <f>IF('S.D.PASTE SHEET'!Y1301="","",'S.D.PASTE SHEET'!Y1301)</f>
        <v/>
      </c>
      <c s="50" t="str">
        <f>IF('S.D.PASTE SHEET'!Z1301="","",'S.D.PASTE SHEET'!Z1301)</f>
        <v/>
      </c>
      <c s="50" t="str">
        <f>IF('S.D.PASTE SHEET'!AA1301="","",'S.D.PASTE SHEET'!AA1301)</f>
        <v/>
      </c>
      <c s="50" t="str">
        <f>IF('S.D.PASTE SHEET'!AB1301="","",'S.D.PASTE SHEET'!AB1301)</f>
        <v/>
      </c>
      <c s="50" t="str">
        <f>IF('S.D.PASTE SHEET'!AC1301="","",'S.D.PASTE SHEET'!AC1301)</f>
        <v/>
      </c>
      <c s="50" t="str">
        <f>IF('S.D.PASTE SHEET'!AD1301="","",'S.D.PASTE SHEET'!AD1301)</f>
        <v/>
      </c>
      <c s="52"/>
      <c s="48" t="str">
        <f>IF(AK1301="","",IF(AK1301&gt;0,COUNT($AG$2:AG1301),""))</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IF(BC1301="","",IF(BC1301&gt;0,COUNT($AY$2:AY1301),""))</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02" spans="1:66" ht="15.75" customHeight="1">
      <c r="A1302" s="50" t="str">
        <f>IF('S.D.PASTE SHEET'!A1302="","",'S.D.PASTE SHEET'!A1302)</f>
        <v/>
      </c>
      <c s="50" t="str">
        <f>IF('S.D.PASTE SHEET'!B1302="","",'S.D.PASTE SHEET'!B1302)</f>
        <v/>
      </c>
      <c s="50" t="str">
        <f>IF('S.D.PASTE SHEET'!C1302="","",'S.D.PASTE SHEET'!C1302)</f>
        <v/>
      </c>
      <c s="51" t="str">
        <f>IF('S.D.PASTE SHEET'!D1302="","",'S.D.PASTE SHEET'!D1302)</f>
        <v/>
      </c>
      <c s="50" t="str">
        <f>IF('S.D.PASTE SHEET'!E1302="","",UPPER('S.D.PASTE SHEET'!E1302))</f>
        <v/>
      </c>
      <c s="50" t="str">
        <f>IF('S.D.PASTE SHEET'!F1302="","",'S.D.PASTE SHEET'!F1302)</f>
        <v/>
      </c>
      <c s="50" t="str">
        <f>IF('S.D.PASTE SHEET'!G1302="","",UPPER('S.D.PASTE SHEET'!G1302))</f>
        <v/>
      </c>
      <c s="50" t="str">
        <f>IF('S.D.PASTE SHEET'!H1302="","",UPPER('S.D.PASTE SHEET'!H1302))</f>
        <v/>
      </c>
      <c s="50" t="str">
        <f>IF('S.D.PASTE SHEET'!I1302="","",'S.D.PASTE SHEET'!I1302)</f>
        <v/>
      </c>
      <c s="51" t="str">
        <f>IF('S.D.PASTE SHEET'!J1302="","",'S.D.PASTE SHEET'!J1302)</f>
        <v/>
      </c>
      <c s="50" t="str">
        <f>IF('S.D.PASTE SHEET'!K1302="","",'S.D.PASTE SHEET'!K1302)</f>
        <v/>
      </c>
      <c s="50" t="str">
        <f>IF('S.D.PASTE SHEET'!L1302="","",'S.D.PASTE SHEET'!L1302)</f>
        <v/>
      </c>
      <c s="50" t="str">
        <f>IF('S.D.PASTE SHEET'!M1302="","",'S.D.PASTE SHEET'!M1302)</f>
        <v/>
      </c>
      <c s="50" t="str">
        <f>IF('S.D.PASTE SHEET'!N1302="","",'S.D.PASTE SHEET'!N1302)</f>
        <v/>
      </c>
      <c s="50" t="str">
        <f>IF('S.D.PASTE SHEET'!O1302="","",'S.D.PASTE SHEET'!O1302)</f>
        <v/>
      </c>
      <c s="50" t="str">
        <f>IF('S.D.PASTE SHEET'!P1302="","",'S.D.PASTE SHEET'!P1302)</f>
        <v/>
      </c>
      <c s="50" t="str">
        <f>IF('S.D.PASTE SHEET'!Q1302="","",'S.D.PASTE SHEET'!Q1302)</f>
        <v/>
      </c>
      <c s="50" t="str">
        <f>IF('S.D.PASTE SHEET'!R1302="","",'S.D.PASTE SHEET'!R1302)</f>
        <v/>
      </c>
      <c s="50" t="str">
        <f>IF('S.D.PASTE SHEET'!S1302="","",'S.D.PASTE SHEET'!S1302)</f>
        <v/>
      </c>
      <c s="50" t="str">
        <f>IF('S.D.PASTE SHEET'!T1302="","",'S.D.PASTE SHEET'!T1302)</f>
        <v/>
      </c>
      <c s="50" t="str">
        <f>IF('S.D.PASTE SHEET'!U1302="","",'S.D.PASTE SHEET'!U1302)</f>
        <v/>
      </c>
      <c s="50" t="str">
        <f>IF('S.D.PASTE SHEET'!V1302="","",'S.D.PASTE SHEET'!V1302)</f>
        <v/>
      </c>
      <c s="50" t="str">
        <f>IF('S.D.PASTE SHEET'!W1302="","",'S.D.PASTE SHEET'!W1302)</f>
        <v/>
      </c>
      <c s="50" t="str">
        <f>IF('S.D.PASTE SHEET'!X1302="","",'S.D.PASTE SHEET'!X1302)</f>
        <v/>
      </c>
      <c s="50" t="str">
        <f>IF('S.D.PASTE SHEET'!Y1302="","",'S.D.PASTE SHEET'!Y1302)</f>
        <v/>
      </c>
      <c s="50" t="str">
        <f>IF('S.D.PASTE SHEET'!Z1302="","",'S.D.PASTE SHEET'!Z1302)</f>
        <v/>
      </c>
      <c s="50" t="str">
        <f>IF('S.D.PASTE SHEET'!AA1302="","",'S.D.PASTE SHEET'!AA1302)</f>
        <v/>
      </c>
      <c s="50" t="str">
        <f>IF('S.D.PASTE SHEET'!AB1302="","",'S.D.PASTE SHEET'!AB1302)</f>
        <v/>
      </c>
      <c s="50" t="str">
        <f>IF('S.D.PASTE SHEET'!AC1302="","",'S.D.PASTE SHEET'!AC1302)</f>
        <v/>
      </c>
      <c s="50" t="str">
        <f>IF('S.D.PASTE SHEET'!AD1302="","",'S.D.PASTE SHEET'!AD1302)</f>
        <v/>
      </c>
      <c s="52"/>
      <c s="48" t="str">
        <f>IF(AK1302="","",IF(AK1302&gt;0,COUNT($AG$2:AG1302),""))</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IF(BC1302="","",IF(BC1302&gt;0,COUNT($AY$2:AY1302),""))</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03" spans="1:66" ht="15.75" customHeight="1">
      <c r="A1303" s="50" t="str">
        <f>IF('S.D.PASTE SHEET'!A1303="","",'S.D.PASTE SHEET'!A1303)</f>
        <v/>
      </c>
      <c s="50" t="str">
        <f>IF('S.D.PASTE SHEET'!B1303="","",'S.D.PASTE SHEET'!B1303)</f>
        <v/>
      </c>
      <c s="50" t="str">
        <f>IF('S.D.PASTE SHEET'!C1303="","",'S.D.PASTE SHEET'!C1303)</f>
        <v/>
      </c>
      <c s="51" t="str">
        <f>IF('S.D.PASTE SHEET'!D1303="","",'S.D.PASTE SHEET'!D1303)</f>
        <v/>
      </c>
      <c s="50" t="str">
        <f>IF('S.D.PASTE SHEET'!E1303="","",UPPER('S.D.PASTE SHEET'!E1303))</f>
        <v/>
      </c>
      <c s="50" t="str">
        <f>IF('S.D.PASTE SHEET'!F1303="","",'S.D.PASTE SHEET'!F1303)</f>
        <v/>
      </c>
      <c s="50" t="str">
        <f>IF('S.D.PASTE SHEET'!G1303="","",UPPER('S.D.PASTE SHEET'!G1303))</f>
        <v/>
      </c>
      <c s="50" t="str">
        <f>IF('S.D.PASTE SHEET'!H1303="","",UPPER('S.D.PASTE SHEET'!H1303))</f>
        <v/>
      </c>
      <c s="50" t="str">
        <f>IF('S.D.PASTE SHEET'!I1303="","",'S.D.PASTE SHEET'!I1303)</f>
        <v/>
      </c>
      <c s="51" t="str">
        <f>IF('S.D.PASTE SHEET'!J1303="","",'S.D.PASTE SHEET'!J1303)</f>
        <v/>
      </c>
      <c s="50" t="str">
        <f>IF('S.D.PASTE SHEET'!K1303="","",'S.D.PASTE SHEET'!K1303)</f>
        <v/>
      </c>
      <c s="50" t="str">
        <f>IF('S.D.PASTE SHEET'!L1303="","",'S.D.PASTE SHEET'!L1303)</f>
        <v/>
      </c>
      <c s="50" t="str">
        <f>IF('S.D.PASTE SHEET'!M1303="","",'S.D.PASTE SHEET'!M1303)</f>
        <v/>
      </c>
      <c s="50" t="str">
        <f>IF('S.D.PASTE SHEET'!N1303="","",'S.D.PASTE SHEET'!N1303)</f>
        <v/>
      </c>
      <c s="50" t="str">
        <f>IF('S.D.PASTE SHEET'!O1303="","",'S.D.PASTE SHEET'!O1303)</f>
        <v/>
      </c>
      <c s="50" t="str">
        <f>IF('S.D.PASTE SHEET'!P1303="","",'S.D.PASTE SHEET'!P1303)</f>
        <v/>
      </c>
      <c s="50" t="str">
        <f>IF('S.D.PASTE SHEET'!Q1303="","",'S.D.PASTE SHEET'!Q1303)</f>
        <v/>
      </c>
      <c s="50" t="str">
        <f>IF('S.D.PASTE SHEET'!R1303="","",'S.D.PASTE SHEET'!R1303)</f>
        <v/>
      </c>
      <c s="50" t="str">
        <f>IF('S.D.PASTE SHEET'!S1303="","",'S.D.PASTE SHEET'!S1303)</f>
        <v/>
      </c>
      <c s="50" t="str">
        <f>IF('S.D.PASTE SHEET'!T1303="","",'S.D.PASTE SHEET'!T1303)</f>
        <v/>
      </c>
      <c s="50" t="str">
        <f>IF('S.D.PASTE SHEET'!U1303="","",'S.D.PASTE SHEET'!U1303)</f>
        <v/>
      </c>
      <c s="50" t="str">
        <f>IF('S.D.PASTE SHEET'!V1303="","",'S.D.PASTE SHEET'!V1303)</f>
        <v/>
      </c>
      <c s="50" t="str">
        <f>IF('S.D.PASTE SHEET'!W1303="","",'S.D.PASTE SHEET'!W1303)</f>
        <v/>
      </c>
      <c s="50" t="str">
        <f>IF('S.D.PASTE SHEET'!X1303="","",'S.D.PASTE SHEET'!X1303)</f>
        <v/>
      </c>
      <c s="50" t="str">
        <f>IF('S.D.PASTE SHEET'!Y1303="","",'S.D.PASTE SHEET'!Y1303)</f>
        <v/>
      </c>
      <c s="50" t="str">
        <f>IF('S.D.PASTE SHEET'!Z1303="","",'S.D.PASTE SHEET'!Z1303)</f>
        <v/>
      </c>
      <c s="50" t="str">
        <f>IF('S.D.PASTE SHEET'!AA1303="","",'S.D.PASTE SHEET'!AA1303)</f>
        <v/>
      </c>
      <c s="50" t="str">
        <f>IF('S.D.PASTE SHEET'!AB1303="","",'S.D.PASTE SHEET'!AB1303)</f>
        <v/>
      </c>
      <c s="50" t="str">
        <f>IF('S.D.PASTE SHEET'!AC1303="","",'S.D.PASTE SHEET'!AC1303)</f>
        <v/>
      </c>
      <c s="50" t="str">
        <f>IF('S.D.PASTE SHEET'!AD1303="","",'S.D.PASTE SHEET'!AD1303)</f>
        <v/>
      </c>
      <c s="52"/>
      <c s="48" t="str">
        <f>IF(AK1303="","",IF(AK1303&gt;0,COUNT($AG$2:AG1303),""))</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IF(BC1303="","",IF(BC1303&gt;0,COUNT($AY$2:AY1303),""))</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04" spans="1:66" ht="15.75" customHeight="1">
      <c r="A1304" s="50" t="str">
        <f>IF('S.D.PASTE SHEET'!A1304="","",'S.D.PASTE SHEET'!A1304)</f>
        <v/>
      </c>
      <c s="50" t="str">
        <f>IF('S.D.PASTE SHEET'!B1304="","",'S.D.PASTE SHEET'!B1304)</f>
        <v/>
      </c>
      <c s="50" t="str">
        <f>IF('S.D.PASTE SHEET'!C1304="","",'S.D.PASTE SHEET'!C1304)</f>
        <v/>
      </c>
      <c s="51" t="str">
        <f>IF('S.D.PASTE SHEET'!D1304="","",'S.D.PASTE SHEET'!D1304)</f>
        <v/>
      </c>
      <c s="50" t="str">
        <f>IF('S.D.PASTE SHEET'!E1304="","",UPPER('S.D.PASTE SHEET'!E1304))</f>
        <v/>
      </c>
      <c s="50" t="str">
        <f>IF('S.D.PASTE SHEET'!F1304="","",'S.D.PASTE SHEET'!F1304)</f>
        <v/>
      </c>
      <c s="50" t="str">
        <f>IF('S.D.PASTE SHEET'!G1304="","",UPPER('S.D.PASTE SHEET'!G1304))</f>
        <v/>
      </c>
      <c s="50" t="str">
        <f>IF('S.D.PASTE SHEET'!H1304="","",UPPER('S.D.PASTE SHEET'!H1304))</f>
        <v/>
      </c>
      <c s="50" t="str">
        <f>IF('S.D.PASTE SHEET'!I1304="","",'S.D.PASTE SHEET'!I1304)</f>
        <v/>
      </c>
      <c s="51" t="str">
        <f>IF('S.D.PASTE SHEET'!J1304="","",'S.D.PASTE SHEET'!J1304)</f>
        <v/>
      </c>
      <c s="50" t="str">
        <f>IF('S.D.PASTE SHEET'!K1304="","",'S.D.PASTE SHEET'!K1304)</f>
        <v/>
      </c>
      <c s="50" t="str">
        <f>IF('S.D.PASTE SHEET'!L1304="","",'S.D.PASTE SHEET'!L1304)</f>
        <v/>
      </c>
      <c s="50" t="str">
        <f>IF('S.D.PASTE SHEET'!M1304="","",'S.D.PASTE SHEET'!M1304)</f>
        <v/>
      </c>
      <c s="50" t="str">
        <f>IF('S.D.PASTE SHEET'!N1304="","",'S.D.PASTE SHEET'!N1304)</f>
        <v/>
      </c>
      <c s="50" t="str">
        <f>IF('S.D.PASTE SHEET'!O1304="","",'S.D.PASTE SHEET'!O1304)</f>
        <v/>
      </c>
      <c s="50" t="str">
        <f>IF('S.D.PASTE SHEET'!P1304="","",'S.D.PASTE SHEET'!P1304)</f>
        <v/>
      </c>
      <c s="50" t="str">
        <f>IF('S.D.PASTE SHEET'!Q1304="","",'S.D.PASTE SHEET'!Q1304)</f>
        <v/>
      </c>
      <c s="50" t="str">
        <f>IF('S.D.PASTE SHEET'!R1304="","",'S.D.PASTE SHEET'!R1304)</f>
        <v/>
      </c>
      <c s="50" t="str">
        <f>IF('S.D.PASTE SHEET'!S1304="","",'S.D.PASTE SHEET'!S1304)</f>
        <v/>
      </c>
      <c s="50" t="str">
        <f>IF('S.D.PASTE SHEET'!T1304="","",'S.D.PASTE SHEET'!T1304)</f>
        <v/>
      </c>
      <c s="50" t="str">
        <f>IF('S.D.PASTE SHEET'!U1304="","",'S.D.PASTE SHEET'!U1304)</f>
        <v/>
      </c>
      <c s="50" t="str">
        <f>IF('S.D.PASTE SHEET'!V1304="","",'S.D.PASTE SHEET'!V1304)</f>
        <v/>
      </c>
      <c s="50" t="str">
        <f>IF('S.D.PASTE SHEET'!W1304="","",'S.D.PASTE SHEET'!W1304)</f>
        <v/>
      </c>
      <c s="50" t="str">
        <f>IF('S.D.PASTE SHEET'!X1304="","",'S.D.PASTE SHEET'!X1304)</f>
        <v/>
      </c>
      <c s="50" t="str">
        <f>IF('S.D.PASTE SHEET'!Y1304="","",'S.D.PASTE SHEET'!Y1304)</f>
        <v/>
      </c>
      <c s="50" t="str">
        <f>IF('S.D.PASTE SHEET'!Z1304="","",'S.D.PASTE SHEET'!Z1304)</f>
        <v/>
      </c>
      <c s="50" t="str">
        <f>IF('S.D.PASTE SHEET'!AA1304="","",'S.D.PASTE SHEET'!AA1304)</f>
        <v/>
      </c>
      <c s="50" t="str">
        <f>IF('S.D.PASTE SHEET'!AB1304="","",'S.D.PASTE SHEET'!AB1304)</f>
        <v/>
      </c>
      <c s="50" t="str">
        <f>IF('S.D.PASTE SHEET'!AC1304="","",'S.D.PASTE SHEET'!AC1304)</f>
        <v/>
      </c>
      <c s="50" t="str">
        <f>IF('S.D.PASTE SHEET'!AD1304="","",'S.D.PASTE SHEET'!AD1304)</f>
        <v/>
      </c>
      <c s="52"/>
      <c s="48" t="str">
        <f>IF(AK1304="","",IF(AK1304&gt;0,COUNT($AG$2:AG1304),""))</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IF(BC1304="","",IF(BC1304&gt;0,COUNT($AY$2:AY1304),""))</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05" spans="1:66" ht="15.75" customHeight="1">
      <c r="A1305" s="50" t="str">
        <f>IF('S.D.PASTE SHEET'!A1305="","",'S.D.PASTE SHEET'!A1305)</f>
        <v/>
      </c>
      <c s="50" t="str">
        <f>IF('S.D.PASTE SHEET'!B1305="","",'S.D.PASTE SHEET'!B1305)</f>
        <v/>
      </c>
      <c s="50" t="str">
        <f>IF('S.D.PASTE SHEET'!C1305="","",'S.D.PASTE SHEET'!C1305)</f>
        <v/>
      </c>
      <c s="51" t="str">
        <f>IF('S.D.PASTE SHEET'!D1305="","",'S.D.PASTE SHEET'!D1305)</f>
        <v/>
      </c>
      <c s="50" t="str">
        <f>IF('S.D.PASTE SHEET'!E1305="","",UPPER('S.D.PASTE SHEET'!E1305))</f>
        <v/>
      </c>
      <c s="50" t="str">
        <f>IF('S.D.PASTE SHEET'!F1305="","",'S.D.PASTE SHEET'!F1305)</f>
        <v/>
      </c>
      <c s="50" t="str">
        <f>IF('S.D.PASTE SHEET'!G1305="","",UPPER('S.D.PASTE SHEET'!G1305))</f>
        <v/>
      </c>
      <c s="50" t="str">
        <f>IF('S.D.PASTE SHEET'!H1305="","",UPPER('S.D.PASTE SHEET'!H1305))</f>
        <v/>
      </c>
      <c s="50" t="str">
        <f>IF('S.D.PASTE SHEET'!I1305="","",'S.D.PASTE SHEET'!I1305)</f>
        <v/>
      </c>
      <c s="51" t="str">
        <f>IF('S.D.PASTE SHEET'!J1305="","",'S.D.PASTE SHEET'!J1305)</f>
        <v/>
      </c>
      <c s="50" t="str">
        <f>IF('S.D.PASTE SHEET'!K1305="","",'S.D.PASTE SHEET'!K1305)</f>
        <v/>
      </c>
      <c s="50" t="str">
        <f>IF('S.D.PASTE SHEET'!L1305="","",'S.D.PASTE SHEET'!L1305)</f>
        <v/>
      </c>
      <c s="50" t="str">
        <f>IF('S.D.PASTE SHEET'!M1305="","",'S.D.PASTE SHEET'!M1305)</f>
        <v/>
      </c>
      <c s="50" t="str">
        <f>IF('S.D.PASTE SHEET'!N1305="","",'S.D.PASTE SHEET'!N1305)</f>
        <v/>
      </c>
      <c s="50" t="str">
        <f>IF('S.D.PASTE SHEET'!O1305="","",'S.D.PASTE SHEET'!O1305)</f>
        <v/>
      </c>
      <c s="50" t="str">
        <f>IF('S.D.PASTE SHEET'!P1305="","",'S.D.PASTE SHEET'!P1305)</f>
        <v/>
      </c>
      <c s="50" t="str">
        <f>IF('S.D.PASTE SHEET'!Q1305="","",'S.D.PASTE SHEET'!Q1305)</f>
        <v/>
      </c>
      <c s="50" t="str">
        <f>IF('S.D.PASTE SHEET'!R1305="","",'S.D.PASTE SHEET'!R1305)</f>
        <v/>
      </c>
      <c s="50" t="str">
        <f>IF('S.D.PASTE SHEET'!S1305="","",'S.D.PASTE SHEET'!S1305)</f>
        <v/>
      </c>
      <c s="50" t="str">
        <f>IF('S.D.PASTE SHEET'!T1305="","",'S.D.PASTE SHEET'!T1305)</f>
        <v/>
      </c>
      <c s="50" t="str">
        <f>IF('S.D.PASTE SHEET'!U1305="","",'S.D.PASTE SHEET'!U1305)</f>
        <v/>
      </c>
      <c s="50" t="str">
        <f>IF('S.D.PASTE SHEET'!V1305="","",'S.D.PASTE SHEET'!V1305)</f>
        <v/>
      </c>
      <c s="50" t="str">
        <f>IF('S.D.PASTE SHEET'!W1305="","",'S.D.PASTE SHEET'!W1305)</f>
        <v/>
      </c>
      <c s="50" t="str">
        <f>IF('S.D.PASTE SHEET'!X1305="","",'S.D.PASTE SHEET'!X1305)</f>
        <v/>
      </c>
      <c s="50" t="str">
        <f>IF('S.D.PASTE SHEET'!Y1305="","",'S.D.PASTE SHEET'!Y1305)</f>
        <v/>
      </c>
      <c s="50" t="str">
        <f>IF('S.D.PASTE SHEET'!Z1305="","",'S.D.PASTE SHEET'!Z1305)</f>
        <v/>
      </c>
      <c s="50" t="str">
        <f>IF('S.D.PASTE SHEET'!AA1305="","",'S.D.PASTE SHEET'!AA1305)</f>
        <v/>
      </c>
      <c s="50" t="str">
        <f>IF('S.D.PASTE SHEET'!AB1305="","",'S.D.PASTE SHEET'!AB1305)</f>
        <v/>
      </c>
      <c s="50" t="str">
        <f>IF('S.D.PASTE SHEET'!AC1305="","",'S.D.PASTE SHEET'!AC1305)</f>
        <v/>
      </c>
      <c s="50" t="str">
        <f>IF('S.D.PASTE SHEET'!AD1305="","",'S.D.PASTE SHEET'!AD1305)</f>
        <v/>
      </c>
      <c s="52"/>
      <c s="48" t="str">
        <f>IF(AK1305="","",IF(AK1305&gt;0,COUNT($AG$2:AG1305),""))</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IF(BC1305="","",IF(BC1305&gt;0,COUNT($AY$2:AY1305),""))</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06" spans="1:66" ht="15.75" customHeight="1">
      <c r="A1306" s="50" t="str">
        <f>IF('S.D.PASTE SHEET'!A1306="","",'S.D.PASTE SHEET'!A1306)</f>
        <v/>
      </c>
      <c s="50" t="str">
        <f>IF('S.D.PASTE SHEET'!B1306="","",'S.D.PASTE SHEET'!B1306)</f>
        <v/>
      </c>
      <c s="50" t="str">
        <f>IF('S.D.PASTE SHEET'!C1306="","",'S.D.PASTE SHEET'!C1306)</f>
        <v/>
      </c>
      <c s="51" t="str">
        <f>IF('S.D.PASTE SHEET'!D1306="","",'S.D.PASTE SHEET'!D1306)</f>
        <v/>
      </c>
      <c s="50" t="str">
        <f>IF('S.D.PASTE SHEET'!E1306="","",UPPER('S.D.PASTE SHEET'!E1306))</f>
        <v/>
      </c>
      <c s="50" t="str">
        <f>IF('S.D.PASTE SHEET'!F1306="","",'S.D.PASTE SHEET'!F1306)</f>
        <v/>
      </c>
      <c s="50" t="str">
        <f>IF('S.D.PASTE SHEET'!G1306="","",UPPER('S.D.PASTE SHEET'!G1306))</f>
        <v/>
      </c>
      <c s="50" t="str">
        <f>IF('S.D.PASTE SHEET'!H1306="","",UPPER('S.D.PASTE SHEET'!H1306))</f>
        <v/>
      </c>
      <c s="50" t="str">
        <f>IF('S.D.PASTE SHEET'!I1306="","",'S.D.PASTE SHEET'!I1306)</f>
        <v/>
      </c>
      <c s="51" t="str">
        <f>IF('S.D.PASTE SHEET'!J1306="","",'S.D.PASTE SHEET'!J1306)</f>
        <v/>
      </c>
      <c s="50" t="str">
        <f>IF('S.D.PASTE SHEET'!K1306="","",'S.D.PASTE SHEET'!K1306)</f>
        <v/>
      </c>
      <c s="50" t="str">
        <f>IF('S.D.PASTE SHEET'!L1306="","",'S.D.PASTE SHEET'!L1306)</f>
        <v/>
      </c>
      <c s="50" t="str">
        <f>IF('S.D.PASTE SHEET'!M1306="","",'S.D.PASTE SHEET'!M1306)</f>
        <v/>
      </c>
      <c s="50" t="str">
        <f>IF('S.D.PASTE SHEET'!N1306="","",'S.D.PASTE SHEET'!N1306)</f>
        <v/>
      </c>
      <c s="50" t="str">
        <f>IF('S.D.PASTE SHEET'!O1306="","",'S.D.PASTE SHEET'!O1306)</f>
        <v/>
      </c>
      <c s="50" t="str">
        <f>IF('S.D.PASTE SHEET'!P1306="","",'S.D.PASTE SHEET'!P1306)</f>
        <v/>
      </c>
      <c s="50" t="str">
        <f>IF('S.D.PASTE SHEET'!Q1306="","",'S.D.PASTE SHEET'!Q1306)</f>
        <v/>
      </c>
      <c s="50" t="str">
        <f>IF('S.D.PASTE SHEET'!R1306="","",'S.D.PASTE SHEET'!R1306)</f>
        <v/>
      </c>
      <c s="50" t="str">
        <f>IF('S.D.PASTE SHEET'!S1306="","",'S.D.PASTE SHEET'!S1306)</f>
        <v/>
      </c>
      <c s="50" t="str">
        <f>IF('S.D.PASTE SHEET'!T1306="","",'S.D.PASTE SHEET'!T1306)</f>
        <v/>
      </c>
      <c s="50" t="str">
        <f>IF('S.D.PASTE SHEET'!U1306="","",'S.D.PASTE SHEET'!U1306)</f>
        <v/>
      </c>
      <c s="50" t="str">
        <f>IF('S.D.PASTE SHEET'!V1306="","",'S.D.PASTE SHEET'!V1306)</f>
        <v/>
      </c>
      <c s="50" t="str">
        <f>IF('S.D.PASTE SHEET'!W1306="","",'S.D.PASTE SHEET'!W1306)</f>
        <v/>
      </c>
      <c s="50" t="str">
        <f>IF('S.D.PASTE SHEET'!X1306="","",'S.D.PASTE SHEET'!X1306)</f>
        <v/>
      </c>
      <c s="50" t="str">
        <f>IF('S.D.PASTE SHEET'!Y1306="","",'S.D.PASTE SHEET'!Y1306)</f>
        <v/>
      </c>
      <c s="50" t="str">
        <f>IF('S.D.PASTE SHEET'!Z1306="","",'S.D.PASTE SHEET'!Z1306)</f>
        <v/>
      </c>
      <c s="50" t="str">
        <f>IF('S.D.PASTE SHEET'!AA1306="","",'S.D.PASTE SHEET'!AA1306)</f>
        <v/>
      </c>
      <c s="50" t="str">
        <f>IF('S.D.PASTE SHEET'!AB1306="","",'S.D.PASTE SHEET'!AB1306)</f>
        <v/>
      </c>
      <c s="50" t="str">
        <f>IF('S.D.PASTE SHEET'!AC1306="","",'S.D.PASTE SHEET'!AC1306)</f>
        <v/>
      </c>
      <c s="50" t="str">
        <f>IF('S.D.PASTE SHEET'!AD1306="","",'S.D.PASTE SHEET'!AD1306)</f>
        <v/>
      </c>
      <c s="52"/>
      <c s="48" t="str">
        <f>IF(AK1306="","",IF(AK1306&gt;0,COUNT($AG$2:AG1306),""))</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IF(BC1306="","",IF(BC1306&gt;0,COUNT($AY$2:AY1306),""))</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07" spans="1:66" ht="15.75" customHeight="1">
      <c r="A1307" s="50" t="str">
        <f>IF('S.D.PASTE SHEET'!A1307="","",'S.D.PASTE SHEET'!A1307)</f>
        <v/>
      </c>
      <c s="50" t="str">
        <f>IF('S.D.PASTE SHEET'!B1307="","",'S.D.PASTE SHEET'!B1307)</f>
        <v/>
      </c>
      <c s="50" t="str">
        <f>IF('S.D.PASTE SHEET'!C1307="","",'S.D.PASTE SHEET'!C1307)</f>
        <v/>
      </c>
      <c s="51" t="str">
        <f>IF('S.D.PASTE SHEET'!D1307="","",'S.D.PASTE SHEET'!D1307)</f>
        <v/>
      </c>
      <c s="50" t="str">
        <f>IF('S.D.PASTE SHEET'!E1307="","",UPPER('S.D.PASTE SHEET'!E1307))</f>
        <v/>
      </c>
      <c s="50" t="str">
        <f>IF('S.D.PASTE SHEET'!F1307="","",'S.D.PASTE SHEET'!F1307)</f>
        <v/>
      </c>
      <c s="50" t="str">
        <f>IF('S.D.PASTE SHEET'!G1307="","",UPPER('S.D.PASTE SHEET'!G1307))</f>
        <v/>
      </c>
      <c s="50" t="str">
        <f>IF('S.D.PASTE SHEET'!H1307="","",UPPER('S.D.PASTE SHEET'!H1307))</f>
        <v/>
      </c>
      <c s="50" t="str">
        <f>IF('S.D.PASTE SHEET'!I1307="","",'S.D.PASTE SHEET'!I1307)</f>
        <v/>
      </c>
      <c s="51" t="str">
        <f>IF('S.D.PASTE SHEET'!J1307="","",'S.D.PASTE SHEET'!J1307)</f>
        <v/>
      </c>
      <c s="50" t="str">
        <f>IF('S.D.PASTE SHEET'!K1307="","",'S.D.PASTE SHEET'!K1307)</f>
        <v/>
      </c>
      <c s="50" t="str">
        <f>IF('S.D.PASTE SHEET'!L1307="","",'S.D.PASTE SHEET'!L1307)</f>
        <v/>
      </c>
      <c s="50" t="str">
        <f>IF('S.D.PASTE SHEET'!M1307="","",'S.D.PASTE SHEET'!M1307)</f>
        <v/>
      </c>
      <c s="50" t="str">
        <f>IF('S.D.PASTE SHEET'!N1307="","",'S.D.PASTE SHEET'!N1307)</f>
        <v/>
      </c>
      <c s="50" t="str">
        <f>IF('S.D.PASTE SHEET'!O1307="","",'S.D.PASTE SHEET'!O1307)</f>
        <v/>
      </c>
      <c s="50" t="str">
        <f>IF('S.D.PASTE SHEET'!P1307="","",'S.D.PASTE SHEET'!P1307)</f>
        <v/>
      </c>
      <c s="50" t="str">
        <f>IF('S.D.PASTE SHEET'!Q1307="","",'S.D.PASTE SHEET'!Q1307)</f>
        <v/>
      </c>
      <c s="50" t="str">
        <f>IF('S.D.PASTE SHEET'!R1307="","",'S.D.PASTE SHEET'!R1307)</f>
        <v/>
      </c>
      <c s="50" t="str">
        <f>IF('S.D.PASTE SHEET'!S1307="","",'S.D.PASTE SHEET'!S1307)</f>
        <v/>
      </c>
      <c s="50" t="str">
        <f>IF('S.D.PASTE SHEET'!T1307="","",'S.D.PASTE SHEET'!T1307)</f>
        <v/>
      </c>
      <c s="50" t="str">
        <f>IF('S.D.PASTE SHEET'!U1307="","",'S.D.PASTE SHEET'!U1307)</f>
        <v/>
      </c>
      <c s="50" t="str">
        <f>IF('S.D.PASTE SHEET'!V1307="","",'S.D.PASTE SHEET'!V1307)</f>
        <v/>
      </c>
      <c s="50" t="str">
        <f>IF('S.D.PASTE SHEET'!W1307="","",'S.D.PASTE SHEET'!W1307)</f>
        <v/>
      </c>
      <c s="50" t="str">
        <f>IF('S.D.PASTE SHEET'!X1307="","",'S.D.PASTE SHEET'!X1307)</f>
        <v/>
      </c>
      <c s="50" t="str">
        <f>IF('S.D.PASTE SHEET'!Y1307="","",'S.D.PASTE SHEET'!Y1307)</f>
        <v/>
      </c>
      <c s="50" t="str">
        <f>IF('S.D.PASTE SHEET'!Z1307="","",'S.D.PASTE SHEET'!Z1307)</f>
        <v/>
      </c>
      <c s="50" t="str">
        <f>IF('S.D.PASTE SHEET'!AA1307="","",'S.D.PASTE SHEET'!AA1307)</f>
        <v/>
      </c>
      <c s="50" t="str">
        <f>IF('S.D.PASTE SHEET'!AB1307="","",'S.D.PASTE SHEET'!AB1307)</f>
        <v/>
      </c>
      <c s="50" t="str">
        <f>IF('S.D.PASTE SHEET'!AC1307="","",'S.D.PASTE SHEET'!AC1307)</f>
        <v/>
      </c>
      <c s="50" t="str">
        <f>IF('S.D.PASTE SHEET'!AD1307="","",'S.D.PASTE SHEET'!AD1307)</f>
        <v/>
      </c>
      <c s="52"/>
      <c s="48" t="str">
        <f>IF(AK1307="","",IF(AK1307&gt;0,COUNT($AG$2:AG1307),""))</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IF(BC1307="","",IF(BC1307&gt;0,COUNT($AY$2:AY1307),""))</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08" spans="1:66" ht="15.75" customHeight="1">
      <c r="A1308" s="50" t="str">
        <f>IF('S.D.PASTE SHEET'!A1308="","",'S.D.PASTE SHEET'!A1308)</f>
        <v/>
      </c>
      <c s="50" t="str">
        <f>IF('S.D.PASTE SHEET'!B1308="","",'S.D.PASTE SHEET'!B1308)</f>
        <v/>
      </c>
      <c s="50" t="str">
        <f>IF('S.D.PASTE SHEET'!C1308="","",'S.D.PASTE SHEET'!C1308)</f>
        <v/>
      </c>
      <c s="51" t="str">
        <f>IF('S.D.PASTE SHEET'!D1308="","",'S.D.PASTE SHEET'!D1308)</f>
        <v/>
      </c>
      <c s="50" t="str">
        <f>IF('S.D.PASTE SHEET'!E1308="","",UPPER('S.D.PASTE SHEET'!E1308))</f>
        <v/>
      </c>
      <c s="50" t="str">
        <f>IF('S.D.PASTE SHEET'!F1308="","",'S.D.PASTE SHEET'!F1308)</f>
        <v/>
      </c>
      <c s="50" t="str">
        <f>IF('S.D.PASTE SHEET'!G1308="","",UPPER('S.D.PASTE SHEET'!G1308))</f>
        <v/>
      </c>
      <c s="50" t="str">
        <f>IF('S.D.PASTE SHEET'!H1308="","",UPPER('S.D.PASTE SHEET'!H1308))</f>
        <v/>
      </c>
      <c s="50" t="str">
        <f>IF('S.D.PASTE SHEET'!I1308="","",'S.D.PASTE SHEET'!I1308)</f>
        <v/>
      </c>
      <c s="51" t="str">
        <f>IF('S.D.PASTE SHEET'!J1308="","",'S.D.PASTE SHEET'!J1308)</f>
        <v/>
      </c>
      <c s="50" t="str">
        <f>IF('S.D.PASTE SHEET'!K1308="","",'S.D.PASTE SHEET'!K1308)</f>
        <v/>
      </c>
      <c s="50" t="str">
        <f>IF('S.D.PASTE SHEET'!L1308="","",'S.D.PASTE SHEET'!L1308)</f>
        <v/>
      </c>
      <c s="50" t="str">
        <f>IF('S.D.PASTE SHEET'!M1308="","",'S.D.PASTE SHEET'!M1308)</f>
        <v/>
      </c>
      <c s="50" t="str">
        <f>IF('S.D.PASTE SHEET'!N1308="","",'S.D.PASTE SHEET'!N1308)</f>
        <v/>
      </c>
      <c s="50" t="str">
        <f>IF('S.D.PASTE SHEET'!O1308="","",'S.D.PASTE SHEET'!O1308)</f>
        <v/>
      </c>
      <c s="50" t="str">
        <f>IF('S.D.PASTE SHEET'!P1308="","",'S.D.PASTE SHEET'!P1308)</f>
        <v/>
      </c>
      <c s="50" t="str">
        <f>IF('S.D.PASTE SHEET'!Q1308="","",'S.D.PASTE SHEET'!Q1308)</f>
        <v/>
      </c>
      <c s="50" t="str">
        <f>IF('S.D.PASTE SHEET'!R1308="","",'S.D.PASTE SHEET'!R1308)</f>
        <v/>
      </c>
      <c s="50" t="str">
        <f>IF('S.D.PASTE SHEET'!S1308="","",'S.D.PASTE SHEET'!S1308)</f>
        <v/>
      </c>
      <c s="50" t="str">
        <f>IF('S.D.PASTE SHEET'!T1308="","",'S.D.PASTE SHEET'!T1308)</f>
        <v/>
      </c>
      <c s="50" t="str">
        <f>IF('S.D.PASTE SHEET'!U1308="","",'S.D.PASTE SHEET'!U1308)</f>
        <v/>
      </c>
      <c s="50" t="str">
        <f>IF('S.D.PASTE SHEET'!V1308="","",'S.D.PASTE SHEET'!V1308)</f>
        <v/>
      </c>
      <c s="50" t="str">
        <f>IF('S.D.PASTE SHEET'!W1308="","",'S.D.PASTE SHEET'!W1308)</f>
        <v/>
      </c>
      <c s="50" t="str">
        <f>IF('S.D.PASTE SHEET'!X1308="","",'S.D.PASTE SHEET'!X1308)</f>
        <v/>
      </c>
      <c s="50" t="str">
        <f>IF('S.D.PASTE SHEET'!Y1308="","",'S.D.PASTE SHEET'!Y1308)</f>
        <v/>
      </c>
      <c s="50" t="str">
        <f>IF('S.D.PASTE SHEET'!Z1308="","",'S.D.PASTE SHEET'!Z1308)</f>
        <v/>
      </c>
      <c s="50" t="str">
        <f>IF('S.D.PASTE SHEET'!AA1308="","",'S.D.PASTE SHEET'!AA1308)</f>
        <v/>
      </c>
      <c s="50" t="str">
        <f>IF('S.D.PASTE SHEET'!AB1308="","",'S.D.PASTE SHEET'!AB1308)</f>
        <v/>
      </c>
      <c s="50" t="str">
        <f>IF('S.D.PASTE SHEET'!AC1308="","",'S.D.PASTE SHEET'!AC1308)</f>
        <v/>
      </c>
      <c s="50" t="str">
        <f>IF('S.D.PASTE SHEET'!AD1308="","",'S.D.PASTE SHEET'!AD1308)</f>
        <v/>
      </c>
      <c s="52"/>
      <c s="48" t="str">
        <f>IF(AK1308="","",IF(AK1308&gt;0,COUNT($AG$2:AG1308),""))</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IF(BC1308="","",IF(BC1308&gt;0,COUNT($AY$2:AY1308),""))</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09" spans="1:66" ht="15.75" customHeight="1">
      <c r="A1309" s="50" t="str">
        <f>IF('S.D.PASTE SHEET'!A1309="","",'S.D.PASTE SHEET'!A1309)</f>
        <v/>
      </c>
      <c s="50" t="str">
        <f>IF('S.D.PASTE SHEET'!B1309="","",'S.D.PASTE SHEET'!B1309)</f>
        <v/>
      </c>
      <c s="50" t="str">
        <f>IF('S.D.PASTE SHEET'!C1309="","",'S.D.PASTE SHEET'!C1309)</f>
        <v/>
      </c>
      <c s="51" t="str">
        <f>IF('S.D.PASTE SHEET'!D1309="","",'S.D.PASTE SHEET'!D1309)</f>
        <v/>
      </c>
      <c s="50" t="str">
        <f>IF('S.D.PASTE SHEET'!E1309="","",UPPER('S.D.PASTE SHEET'!E1309))</f>
        <v/>
      </c>
      <c s="50" t="str">
        <f>IF('S.D.PASTE SHEET'!F1309="","",'S.D.PASTE SHEET'!F1309)</f>
        <v/>
      </c>
      <c s="50" t="str">
        <f>IF('S.D.PASTE SHEET'!G1309="","",UPPER('S.D.PASTE SHEET'!G1309))</f>
        <v/>
      </c>
      <c s="50" t="str">
        <f>IF('S.D.PASTE SHEET'!H1309="","",UPPER('S.D.PASTE SHEET'!H1309))</f>
        <v/>
      </c>
      <c s="50" t="str">
        <f>IF('S.D.PASTE SHEET'!I1309="","",'S.D.PASTE SHEET'!I1309)</f>
        <v/>
      </c>
      <c s="51" t="str">
        <f>IF('S.D.PASTE SHEET'!J1309="","",'S.D.PASTE SHEET'!J1309)</f>
        <v/>
      </c>
      <c s="50" t="str">
        <f>IF('S.D.PASTE SHEET'!K1309="","",'S.D.PASTE SHEET'!K1309)</f>
        <v/>
      </c>
      <c s="50" t="str">
        <f>IF('S.D.PASTE SHEET'!L1309="","",'S.D.PASTE SHEET'!L1309)</f>
        <v/>
      </c>
      <c s="50" t="str">
        <f>IF('S.D.PASTE SHEET'!M1309="","",'S.D.PASTE SHEET'!M1309)</f>
        <v/>
      </c>
      <c s="50" t="str">
        <f>IF('S.D.PASTE SHEET'!N1309="","",'S.D.PASTE SHEET'!N1309)</f>
        <v/>
      </c>
      <c s="50" t="str">
        <f>IF('S.D.PASTE SHEET'!O1309="","",'S.D.PASTE SHEET'!O1309)</f>
        <v/>
      </c>
      <c s="50" t="str">
        <f>IF('S.D.PASTE SHEET'!P1309="","",'S.D.PASTE SHEET'!P1309)</f>
        <v/>
      </c>
      <c s="50" t="str">
        <f>IF('S.D.PASTE SHEET'!Q1309="","",'S.D.PASTE SHEET'!Q1309)</f>
        <v/>
      </c>
      <c s="50" t="str">
        <f>IF('S.D.PASTE SHEET'!R1309="","",'S.D.PASTE SHEET'!R1309)</f>
        <v/>
      </c>
      <c s="50" t="str">
        <f>IF('S.D.PASTE SHEET'!S1309="","",'S.D.PASTE SHEET'!S1309)</f>
        <v/>
      </c>
      <c s="50" t="str">
        <f>IF('S.D.PASTE SHEET'!T1309="","",'S.D.PASTE SHEET'!T1309)</f>
        <v/>
      </c>
      <c s="50" t="str">
        <f>IF('S.D.PASTE SHEET'!U1309="","",'S.D.PASTE SHEET'!U1309)</f>
        <v/>
      </c>
      <c s="50" t="str">
        <f>IF('S.D.PASTE SHEET'!V1309="","",'S.D.PASTE SHEET'!V1309)</f>
        <v/>
      </c>
      <c s="50" t="str">
        <f>IF('S.D.PASTE SHEET'!W1309="","",'S.D.PASTE SHEET'!W1309)</f>
        <v/>
      </c>
      <c s="50" t="str">
        <f>IF('S.D.PASTE SHEET'!X1309="","",'S.D.PASTE SHEET'!X1309)</f>
        <v/>
      </c>
      <c s="50" t="str">
        <f>IF('S.D.PASTE SHEET'!Y1309="","",'S.D.PASTE SHEET'!Y1309)</f>
        <v/>
      </c>
      <c s="50" t="str">
        <f>IF('S.D.PASTE SHEET'!Z1309="","",'S.D.PASTE SHEET'!Z1309)</f>
        <v/>
      </c>
      <c s="50" t="str">
        <f>IF('S.D.PASTE SHEET'!AA1309="","",'S.D.PASTE SHEET'!AA1309)</f>
        <v/>
      </c>
      <c s="50" t="str">
        <f>IF('S.D.PASTE SHEET'!AB1309="","",'S.D.PASTE SHEET'!AB1309)</f>
        <v/>
      </c>
      <c s="50" t="str">
        <f>IF('S.D.PASTE SHEET'!AC1309="","",'S.D.PASTE SHEET'!AC1309)</f>
        <v/>
      </c>
      <c s="50" t="str">
        <f>IF('S.D.PASTE SHEET'!AD1309="","",'S.D.PASTE SHEET'!AD1309)</f>
        <v/>
      </c>
      <c s="52"/>
      <c s="48" t="str">
        <f>IF(AK1309="","",IF(AK1309&gt;0,COUNT($AG$2:AG1309),""))</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IF(BC1309="","",IF(BC1309&gt;0,COUNT($AY$2:AY1309),""))</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10" spans="1:66" ht="15.75" customHeight="1">
      <c r="A1310" s="50" t="str">
        <f>IF('S.D.PASTE SHEET'!A1310="","",'S.D.PASTE SHEET'!A1310)</f>
        <v/>
      </c>
      <c s="50" t="str">
        <f>IF('S.D.PASTE SHEET'!B1310="","",'S.D.PASTE SHEET'!B1310)</f>
        <v/>
      </c>
      <c s="50" t="str">
        <f>IF('S.D.PASTE SHEET'!C1310="","",'S.D.PASTE SHEET'!C1310)</f>
        <v/>
      </c>
      <c s="51" t="str">
        <f>IF('S.D.PASTE SHEET'!D1310="","",'S.D.PASTE SHEET'!D1310)</f>
        <v/>
      </c>
      <c s="50" t="str">
        <f>IF('S.D.PASTE SHEET'!E1310="","",UPPER('S.D.PASTE SHEET'!E1310))</f>
        <v/>
      </c>
      <c s="50" t="str">
        <f>IF('S.D.PASTE SHEET'!F1310="","",'S.D.PASTE SHEET'!F1310)</f>
        <v/>
      </c>
      <c s="50" t="str">
        <f>IF('S.D.PASTE SHEET'!G1310="","",UPPER('S.D.PASTE SHEET'!G1310))</f>
        <v/>
      </c>
      <c s="50" t="str">
        <f>IF('S.D.PASTE SHEET'!H1310="","",UPPER('S.D.PASTE SHEET'!H1310))</f>
        <v/>
      </c>
      <c s="50" t="str">
        <f>IF('S.D.PASTE SHEET'!I1310="","",'S.D.PASTE SHEET'!I1310)</f>
        <v/>
      </c>
      <c s="51" t="str">
        <f>IF('S.D.PASTE SHEET'!J1310="","",'S.D.PASTE SHEET'!J1310)</f>
        <v/>
      </c>
      <c s="50" t="str">
        <f>IF('S.D.PASTE SHEET'!K1310="","",'S.D.PASTE SHEET'!K1310)</f>
        <v/>
      </c>
      <c s="50" t="str">
        <f>IF('S.D.PASTE SHEET'!L1310="","",'S.D.PASTE SHEET'!L1310)</f>
        <v/>
      </c>
      <c s="50" t="str">
        <f>IF('S.D.PASTE SHEET'!M1310="","",'S.D.PASTE SHEET'!M1310)</f>
        <v/>
      </c>
      <c s="50" t="str">
        <f>IF('S.D.PASTE SHEET'!N1310="","",'S.D.PASTE SHEET'!N1310)</f>
        <v/>
      </c>
      <c s="50" t="str">
        <f>IF('S.D.PASTE SHEET'!O1310="","",'S.D.PASTE SHEET'!O1310)</f>
        <v/>
      </c>
      <c s="50" t="str">
        <f>IF('S.D.PASTE SHEET'!P1310="","",'S.D.PASTE SHEET'!P1310)</f>
        <v/>
      </c>
      <c s="50" t="str">
        <f>IF('S.D.PASTE SHEET'!Q1310="","",'S.D.PASTE SHEET'!Q1310)</f>
        <v/>
      </c>
      <c s="50" t="str">
        <f>IF('S.D.PASTE SHEET'!R1310="","",'S.D.PASTE SHEET'!R1310)</f>
        <v/>
      </c>
      <c s="50" t="str">
        <f>IF('S.D.PASTE SHEET'!S1310="","",'S.D.PASTE SHEET'!S1310)</f>
        <v/>
      </c>
      <c s="50" t="str">
        <f>IF('S.D.PASTE SHEET'!T1310="","",'S.D.PASTE SHEET'!T1310)</f>
        <v/>
      </c>
      <c s="50" t="str">
        <f>IF('S.D.PASTE SHEET'!U1310="","",'S.D.PASTE SHEET'!U1310)</f>
        <v/>
      </c>
      <c s="50" t="str">
        <f>IF('S.D.PASTE SHEET'!V1310="","",'S.D.PASTE SHEET'!V1310)</f>
        <v/>
      </c>
      <c s="50" t="str">
        <f>IF('S.D.PASTE SHEET'!W1310="","",'S.D.PASTE SHEET'!W1310)</f>
        <v/>
      </c>
      <c s="50" t="str">
        <f>IF('S.D.PASTE SHEET'!X1310="","",'S.D.PASTE SHEET'!X1310)</f>
        <v/>
      </c>
      <c s="50" t="str">
        <f>IF('S.D.PASTE SHEET'!Y1310="","",'S.D.PASTE SHEET'!Y1310)</f>
        <v/>
      </c>
      <c s="50" t="str">
        <f>IF('S.D.PASTE SHEET'!Z1310="","",'S.D.PASTE SHEET'!Z1310)</f>
        <v/>
      </c>
      <c s="50" t="str">
        <f>IF('S.D.PASTE SHEET'!AA1310="","",'S.D.PASTE SHEET'!AA1310)</f>
        <v/>
      </c>
      <c s="50" t="str">
        <f>IF('S.D.PASTE SHEET'!AB1310="","",'S.D.PASTE SHEET'!AB1310)</f>
        <v/>
      </c>
      <c s="50" t="str">
        <f>IF('S.D.PASTE SHEET'!AC1310="","",'S.D.PASTE SHEET'!AC1310)</f>
        <v/>
      </c>
      <c s="50" t="str">
        <f>IF('S.D.PASTE SHEET'!AD1310="","",'S.D.PASTE SHEET'!AD1310)</f>
        <v/>
      </c>
      <c s="52"/>
      <c s="48" t="str">
        <f>IF(AK1310="","",IF(AK1310&gt;0,COUNT($AG$2:AG1310),""))</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IF(BC1310="","",IF(BC1310&gt;0,COUNT($AY$2:AY1310),""))</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11" spans="1:66" ht="15.75" customHeight="1">
      <c r="A1311" s="50" t="str">
        <f>IF('S.D.PASTE SHEET'!A1311="","",'S.D.PASTE SHEET'!A1311)</f>
        <v/>
      </c>
      <c s="50" t="str">
        <f>IF('S.D.PASTE SHEET'!B1311="","",'S.D.PASTE SHEET'!B1311)</f>
        <v/>
      </c>
      <c s="50" t="str">
        <f>IF('S.D.PASTE SHEET'!C1311="","",'S.D.PASTE SHEET'!C1311)</f>
        <v/>
      </c>
      <c s="51" t="str">
        <f>IF('S.D.PASTE SHEET'!D1311="","",'S.D.PASTE SHEET'!D1311)</f>
        <v/>
      </c>
      <c s="50" t="str">
        <f>IF('S.D.PASTE SHEET'!E1311="","",UPPER('S.D.PASTE SHEET'!E1311))</f>
        <v/>
      </c>
      <c s="50" t="str">
        <f>IF('S.D.PASTE SHEET'!F1311="","",'S.D.PASTE SHEET'!F1311)</f>
        <v/>
      </c>
      <c s="50" t="str">
        <f>IF('S.D.PASTE SHEET'!G1311="","",UPPER('S.D.PASTE SHEET'!G1311))</f>
        <v/>
      </c>
      <c s="50" t="str">
        <f>IF('S.D.PASTE SHEET'!H1311="","",UPPER('S.D.PASTE SHEET'!H1311))</f>
        <v/>
      </c>
      <c s="50" t="str">
        <f>IF('S.D.PASTE SHEET'!I1311="","",'S.D.PASTE SHEET'!I1311)</f>
        <v/>
      </c>
      <c s="51" t="str">
        <f>IF('S.D.PASTE SHEET'!J1311="","",'S.D.PASTE SHEET'!J1311)</f>
        <v/>
      </c>
      <c s="50" t="str">
        <f>IF('S.D.PASTE SHEET'!K1311="","",'S.D.PASTE SHEET'!K1311)</f>
        <v/>
      </c>
      <c s="50" t="str">
        <f>IF('S.D.PASTE SHEET'!L1311="","",'S.D.PASTE SHEET'!L1311)</f>
        <v/>
      </c>
      <c s="50" t="str">
        <f>IF('S.D.PASTE SHEET'!M1311="","",'S.D.PASTE SHEET'!M1311)</f>
        <v/>
      </c>
      <c s="50" t="str">
        <f>IF('S.D.PASTE SHEET'!N1311="","",'S.D.PASTE SHEET'!N1311)</f>
        <v/>
      </c>
      <c s="50" t="str">
        <f>IF('S.D.PASTE SHEET'!O1311="","",'S.D.PASTE SHEET'!O1311)</f>
        <v/>
      </c>
      <c s="50" t="str">
        <f>IF('S.D.PASTE SHEET'!P1311="","",'S.D.PASTE SHEET'!P1311)</f>
        <v/>
      </c>
      <c s="50" t="str">
        <f>IF('S.D.PASTE SHEET'!Q1311="","",'S.D.PASTE SHEET'!Q1311)</f>
        <v/>
      </c>
      <c s="50" t="str">
        <f>IF('S.D.PASTE SHEET'!R1311="","",'S.D.PASTE SHEET'!R1311)</f>
        <v/>
      </c>
      <c s="50" t="str">
        <f>IF('S.D.PASTE SHEET'!S1311="","",'S.D.PASTE SHEET'!S1311)</f>
        <v/>
      </c>
      <c s="50" t="str">
        <f>IF('S.D.PASTE SHEET'!T1311="","",'S.D.PASTE SHEET'!T1311)</f>
        <v/>
      </c>
      <c s="50" t="str">
        <f>IF('S.D.PASTE SHEET'!U1311="","",'S.D.PASTE SHEET'!U1311)</f>
        <v/>
      </c>
      <c s="50" t="str">
        <f>IF('S.D.PASTE SHEET'!V1311="","",'S.D.PASTE SHEET'!V1311)</f>
        <v/>
      </c>
      <c s="50" t="str">
        <f>IF('S.D.PASTE SHEET'!W1311="","",'S.D.PASTE SHEET'!W1311)</f>
        <v/>
      </c>
      <c s="50" t="str">
        <f>IF('S.D.PASTE SHEET'!X1311="","",'S.D.PASTE SHEET'!X1311)</f>
        <v/>
      </c>
      <c s="50" t="str">
        <f>IF('S.D.PASTE SHEET'!Y1311="","",'S.D.PASTE SHEET'!Y1311)</f>
        <v/>
      </c>
      <c s="50" t="str">
        <f>IF('S.D.PASTE SHEET'!Z1311="","",'S.D.PASTE SHEET'!Z1311)</f>
        <v/>
      </c>
      <c s="50" t="str">
        <f>IF('S.D.PASTE SHEET'!AA1311="","",'S.D.PASTE SHEET'!AA1311)</f>
        <v/>
      </c>
      <c s="50" t="str">
        <f>IF('S.D.PASTE SHEET'!AB1311="","",'S.D.PASTE SHEET'!AB1311)</f>
        <v/>
      </c>
      <c s="50" t="str">
        <f>IF('S.D.PASTE SHEET'!AC1311="","",'S.D.PASTE SHEET'!AC1311)</f>
        <v/>
      </c>
      <c s="50" t="str">
        <f>IF('S.D.PASTE SHEET'!AD1311="","",'S.D.PASTE SHEET'!AD1311)</f>
        <v/>
      </c>
      <c s="52"/>
      <c s="48" t="str">
        <f>IF(AK1311="","",IF(AK1311&gt;0,COUNT($AG$2:AG1311),""))</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IF(BC1311="","",IF(BC1311&gt;0,COUNT($AY$2:AY1311),""))</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12" spans="1:66" ht="15.75" customHeight="1">
      <c r="A1312" s="50" t="str">
        <f>IF('S.D.PASTE SHEET'!A1312="","",'S.D.PASTE SHEET'!A1312)</f>
        <v/>
      </c>
      <c s="50" t="str">
        <f>IF('S.D.PASTE SHEET'!B1312="","",'S.D.PASTE SHEET'!B1312)</f>
        <v/>
      </c>
      <c s="50" t="str">
        <f>IF('S.D.PASTE SHEET'!C1312="","",'S.D.PASTE SHEET'!C1312)</f>
        <v/>
      </c>
      <c s="51" t="str">
        <f>IF('S.D.PASTE SHEET'!D1312="","",'S.D.PASTE SHEET'!D1312)</f>
        <v/>
      </c>
      <c s="50" t="str">
        <f>IF('S.D.PASTE SHEET'!E1312="","",UPPER('S.D.PASTE SHEET'!E1312))</f>
        <v/>
      </c>
      <c s="50" t="str">
        <f>IF('S.D.PASTE SHEET'!F1312="","",'S.D.PASTE SHEET'!F1312)</f>
        <v/>
      </c>
      <c s="50" t="str">
        <f>IF('S.D.PASTE SHEET'!G1312="","",UPPER('S.D.PASTE SHEET'!G1312))</f>
        <v/>
      </c>
      <c s="50" t="str">
        <f>IF('S.D.PASTE SHEET'!H1312="","",UPPER('S.D.PASTE SHEET'!H1312))</f>
        <v/>
      </c>
      <c s="50" t="str">
        <f>IF('S.D.PASTE SHEET'!I1312="","",'S.D.PASTE SHEET'!I1312)</f>
        <v/>
      </c>
      <c s="51" t="str">
        <f>IF('S.D.PASTE SHEET'!J1312="","",'S.D.PASTE SHEET'!J1312)</f>
        <v/>
      </c>
      <c s="50" t="str">
        <f>IF('S.D.PASTE SHEET'!K1312="","",'S.D.PASTE SHEET'!K1312)</f>
        <v/>
      </c>
      <c s="50" t="str">
        <f>IF('S.D.PASTE SHEET'!L1312="","",'S.D.PASTE SHEET'!L1312)</f>
        <v/>
      </c>
      <c s="50" t="str">
        <f>IF('S.D.PASTE SHEET'!M1312="","",'S.D.PASTE SHEET'!M1312)</f>
        <v/>
      </c>
      <c s="50" t="str">
        <f>IF('S.D.PASTE SHEET'!N1312="","",'S.D.PASTE SHEET'!N1312)</f>
        <v/>
      </c>
      <c s="50" t="str">
        <f>IF('S.D.PASTE SHEET'!O1312="","",'S.D.PASTE SHEET'!O1312)</f>
        <v/>
      </c>
      <c s="50" t="str">
        <f>IF('S.D.PASTE SHEET'!P1312="","",'S.D.PASTE SHEET'!P1312)</f>
        <v/>
      </c>
      <c s="50" t="str">
        <f>IF('S.D.PASTE SHEET'!Q1312="","",'S.D.PASTE SHEET'!Q1312)</f>
        <v/>
      </c>
      <c s="50" t="str">
        <f>IF('S.D.PASTE SHEET'!R1312="","",'S.D.PASTE SHEET'!R1312)</f>
        <v/>
      </c>
      <c s="50" t="str">
        <f>IF('S.D.PASTE SHEET'!S1312="","",'S.D.PASTE SHEET'!S1312)</f>
        <v/>
      </c>
      <c s="50" t="str">
        <f>IF('S.D.PASTE SHEET'!T1312="","",'S.D.PASTE SHEET'!T1312)</f>
        <v/>
      </c>
      <c s="50" t="str">
        <f>IF('S.D.PASTE SHEET'!U1312="","",'S.D.PASTE SHEET'!U1312)</f>
        <v/>
      </c>
      <c s="50" t="str">
        <f>IF('S.D.PASTE SHEET'!V1312="","",'S.D.PASTE SHEET'!V1312)</f>
        <v/>
      </c>
      <c s="50" t="str">
        <f>IF('S.D.PASTE SHEET'!W1312="","",'S.D.PASTE SHEET'!W1312)</f>
        <v/>
      </c>
      <c s="50" t="str">
        <f>IF('S.D.PASTE SHEET'!X1312="","",'S.D.PASTE SHEET'!X1312)</f>
        <v/>
      </c>
      <c s="50" t="str">
        <f>IF('S.D.PASTE SHEET'!Y1312="","",'S.D.PASTE SHEET'!Y1312)</f>
        <v/>
      </c>
      <c s="50" t="str">
        <f>IF('S.D.PASTE SHEET'!Z1312="","",'S.D.PASTE SHEET'!Z1312)</f>
        <v/>
      </c>
      <c s="50" t="str">
        <f>IF('S.D.PASTE SHEET'!AA1312="","",'S.D.PASTE SHEET'!AA1312)</f>
        <v/>
      </c>
      <c s="50" t="str">
        <f>IF('S.D.PASTE SHEET'!AB1312="","",'S.D.PASTE SHEET'!AB1312)</f>
        <v/>
      </c>
      <c s="50" t="str">
        <f>IF('S.D.PASTE SHEET'!AC1312="","",'S.D.PASTE SHEET'!AC1312)</f>
        <v/>
      </c>
      <c s="50" t="str">
        <f>IF('S.D.PASTE SHEET'!AD1312="","",'S.D.PASTE SHEET'!AD1312)</f>
        <v/>
      </c>
      <c s="52"/>
      <c s="48" t="str">
        <f>IF(AK1312="","",IF(AK1312&gt;0,COUNT($AG$2:AG1312),""))</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IF(BC1312="","",IF(BC1312&gt;0,COUNT($AY$2:AY1312),""))</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13" spans="1:66" ht="15.75" customHeight="1">
      <c r="A1313" s="50" t="str">
        <f>IF('S.D.PASTE SHEET'!A1313="","",'S.D.PASTE SHEET'!A1313)</f>
        <v/>
      </c>
      <c s="50" t="str">
        <f>IF('S.D.PASTE SHEET'!B1313="","",'S.D.PASTE SHEET'!B1313)</f>
        <v/>
      </c>
      <c s="50" t="str">
        <f>IF('S.D.PASTE SHEET'!C1313="","",'S.D.PASTE SHEET'!C1313)</f>
        <v/>
      </c>
      <c s="51" t="str">
        <f>IF('S.D.PASTE SHEET'!D1313="","",'S.D.PASTE SHEET'!D1313)</f>
        <v/>
      </c>
      <c s="50" t="str">
        <f>IF('S.D.PASTE SHEET'!E1313="","",UPPER('S.D.PASTE SHEET'!E1313))</f>
        <v/>
      </c>
      <c s="50" t="str">
        <f>IF('S.D.PASTE SHEET'!F1313="","",'S.D.PASTE SHEET'!F1313)</f>
        <v/>
      </c>
      <c s="50" t="str">
        <f>IF('S.D.PASTE SHEET'!G1313="","",UPPER('S.D.PASTE SHEET'!G1313))</f>
        <v/>
      </c>
      <c s="50" t="str">
        <f>IF('S.D.PASTE SHEET'!H1313="","",UPPER('S.D.PASTE SHEET'!H1313))</f>
        <v/>
      </c>
      <c s="50" t="str">
        <f>IF('S.D.PASTE SHEET'!I1313="","",'S.D.PASTE SHEET'!I1313)</f>
        <v/>
      </c>
      <c s="51" t="str">
        <f>IF('S.D.PASTE SHEET'!J1313="","",'S.D.PASTE SHEET'!J1313)</f>
        <v/>
      </c>
      <c s="50" t="str">
        <f>IF('S.D.PASTE SHEET'!K1313="","",'S.D.PASTE SHEET'!K1313)</f>
        <v/>
      </c>
      <c s="50" t="str">
        <f>IF('S.D.PASTE SHEET'!L1313="","",'S.D.PASTE SHEET'!L1313)</f>
        <v/>
      </c>
      <c s="50" t="str">
        <f>IF('S.D.PASTE SHEET'!M1313="","",'S.D.PASTE SHEET'!M1313)</f>
        <v/>
      </c>
      <c s="50" t="str">
        <f>IF('S.D.PASTE SHEET'!N1313="","",'S.D.PASTE SHEET'!N1313)</f>
        <v/>
      </c>
      <c s="50" t="str">
        <f>IF('S.D.PASTE SHEET'!O1313="","",'S.D.PASTE SHEET'!O1313)</f>
        <v/>
      </c>
      <c s="50" t="str">
        <f>IF('S.D.PASTE SHEET'!P1313="","",'S.D.PASTE SHEET'!P1313)</f>
        <v/>
      </c>
      <c s="50" t="str">
        <f>IF('S.D.PASTE SHEET'!Q1313="","",'S.D.PASTE SHEET'!Q1313)</f>
        <v/>
      </c>
      <c s="50" t="str">
        <f>IF('S.D.PASTE SHEET'!R1313="","",'S.D.PASTE SHEET'!R1313)</f>
        <v/>
      </c>
      <c s="50" t="str">
        <f>IF('S.D.PASTE SHEET'!S1313="","",'S.D.PASTE SHEET'!S1313)</f>
        <v/>
      </c>
      <c s="50" t="str">
        <f>IF('S.D.PASTE SHEET'!T1313="","",'S.D.PASTE SHEET'!T1313)</f>
        <v/>
      </c>
      <c s="50" t="str">
        <f>IF('S.D.PASTE SHEET'!U1313="","",'S.D.PASTE SHEET'!U1313)</f>
        <v/>
      </c>
      <c s="50" t="str">
        <f>IF('S.D.PASTE SHEET'!V1313="","",'S.D.PASTE SHEET'!V1313)</f>
        <v/>
      </c>
      <c s="50" t="str">
        <f>IF('S.D.PASTE SHEET'!W1313="","",'S.D.PASTE SHEET'!W1313)</f>
        <v/>
      </c>
      <c s="50" t="str">
        <f>IF('S.D.PASTE SHEET'!X1313="","",'S.D.PASTE SHEET'!X1313)</f>
        <v/>
      </c>
      <c s="50" t="str">
        <f>IF('S.D.PASTE SHEET'!Y1313="","",'S.D.PASTE SHEET'!Y1313)</f>
        <v/>
      </c>
      <c s="50" t="str">
        <f>IF('S.D.PASTE SHEET'!Z1313="","",'S.D.PASTE SHEET'!Z1313)</f>
        <v/>
      </c>
      <c s="50" t="str">
        <f>IF('S.D.PASTE SHEET'!AA1313="","",'S.D.PASTE SHEET'!AA1313)</f>
        <v/>
      </c>
      <c s="50" t="str">
        <f>IF('S.D.PASTE SHEET'!AB1313="","",'S.D.PASTE SHEET'!AB1313)</f>
        <v/>
      </c>
      <c s="50" t="str">
        <f>IF('S.D.PASTE SHEET'!AC1313="","",'S.D.PASTE SHEET'!AC1313)</f>
        <v/>
      </c>
      <c s="50" t="str">
        <f>IF('S.D.PASTE SHEET'!AD1313="","",'S.D.PASTE SHEET'!AD1313)</f>
        <v/>
      </c>
      <c s="52"/>
      <c s="48" t="str">
        <f>IF(AK1313="","",IF(AK1313&gt;0,COUNT($AG$2:AG1313),""))</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IF(BC1313="","",IF(BC1313&gt;0,COUNT($AY$2:AY1313),""))</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14" spans="1:66" ht="15.75" customHeight="1">
      <c r="A1314" s="50" t="str">
        <f>IF('S.D.PASTE SHEET'!A1314="","",'S.D.PASTE SHEET'!A1314)</f>
        <v/>
      </c>
      <c s="50" t="str">
        <f>IF('S.D.PASTE SHEET'!B1314="","",'S.D.PASTE SHEET'!B1314)</f>
        <v/>
      </c>
      <c s="50" t="str">
        <f>IF('S.D.PASTE SHEET'!C1314="","",'S.D.PASTE SHEET'!C1314)</f>
        <v/>
      </c>
      <c s="51" t="str">
        <f>IF('S.D.PASTE SHEET'!D1314="","",'S.D.PASTE SHEET'!D1314)</f>
        <v/>
      </c>
      <c s="50" t="str">
        <f>IF('S.D.PASTE SHEET'!E1314="","",UPPER('S.D.PASTE SHEET'!E1314))</f>
        <v/>
      </c>
      <c s="50" t="str">
        <f>IF('S.D.PASTE SHEET'!F1314="","",'S.D.PASTE SHEET'!F1314)</f>
        <v/>
      </c>
      <c s="50" t="str">
        <f>IF('S.D.PASTE SHEET'!G1314="","",UPPER('S.D.PASTE SHEET'!G1314))</f>
        <v/>
      </c>
      <c s="50" t="str">
        <f>IF('S.D.PASTE SHEET'!H1314="","",UPPER('S.D.PASTE SHEET'!H1314))</f>
        <v/>
      </c>
      <c s="50" t="str">
        <f>IF('S.D.PASTE SHEET'!I1314="","",'S.D.PASTE SHEET'!I1314)</f>
        <v/>
      </c>
      <c s="51" t="str">
        <f>IF('S.D.PASTE SHEET'!J1314="","",'S.D.PASTE SHEET'!J1314)</f>
        <v/>
      </c>
      <c s="50" t="str">
        <f>IF('S.D.PASTE SHEET'!K1314="","",'S.D.PASTE SHEET'!K1314)</f>
        <v/>
      </c>
      <c s="50" t="str">
        <f>IF('S.D.PASTE SHEET'!L1314="","",'S.D.PASTE SHEET'!L1314)</f>
        <v/>
      </c>
      <c s="50" t="str">
        <f>IF('S.D.PASTE SHEET'!M1314="","",'S.D.PASTE SHEET'!M1314)</f>
        <v/>
      </c>
      <c s="50" t="str">
        <f>IF('S.D.PASTE SHEET'!N1314="","",'S.D.PASTE SHEET'!N1314)</f>
        <v/>
      </c>
      <c s="50" t="str">
        <f>IF('S.D.PASTE SHEET'!O1314="","",'S.D.PASTE SHEET'!O1314)</f>
        <v/>
      </c>
      <c s="50" t="str">
        <f>IF('S.D.PASTE SHEET'!P1314="","",'S.D.PASTE SHEET'!P1314)</f>
        <v/>
      </c>
      <c s="50" t="str">
        <f>IF('S.D.PASTE SHEET'!Q1314="","",'S.D.PASTE SHEET'!Q1314)</f>
        <v/>
      </c>
      <c s="50" t="str">
        <f>IF('S.D.PASTE SHEET'!R1314="","",'S.D.PASTE SHEET'!R1314)</f>
        <v/>
      </c>
      <c s="50" t="str">
        <f>IF('S.D.PASTE SHEET'!S1314="","",'S.D.PASTE SHEET'!S1314)</f>
        <v/>
      </c>
      <c s="50" t="str">
        <f>IF('S.D.PASTE SHEET'!T1314="","",'S.D.PASTE SHEET'!T1314)</f>
        <v/>
      </c>
      <c s="50" t="str">
        <f>IF('S.D.PASTE SHEET'!U1314="","",'S.D.PASTE SHEET'!U1314)</f>
        <v/>
      </c>
      <c s="50" t="str">
        <f>IF('S.D.PASTE SHEET'!V1314="","",'S.D.PASTE SHEET'!V1314)</f>
        <v/>
      </c>
      <c s="50" t="str">
        <f>IF('S.D.PASTE SHEET'!W1314="","",'S.D.PASTE SHEET'!W1314)</f>
        <v/>
      </c>
      <c s="50" t="str">
        <f>IF('S.D.PASTE SHEET'!X1314="","",'S.D.PASTE SHEET'!X1314)</f>
        <v/>
      </c>
      <c s="50" t="str">
        <f>IF('S.D.PASTE SHEET'!Y1314="","",'S.D.PASTE SHEET'!Y1314)</f>
        <v/>
      </c>
      <c s="50" t="str">
        <f>IF('S.D.PASTE SHEET'!Z1314="","",'S.D.PASTE SHEET'!Z1314)</f>
        <v/>
      </c>
      <c s="50" t="str">
        <f>IF('S.D.PASTE SHEET'!AA1314="","",'S.D.PASTE SHEET'!AA1314)</f>
        <v/>
      </c>
      <c s="50" t="str">
        <f>IF('S.D.PASTE SHEET'!AB1314="","",'S.D.PASTE SHEET'!AB1314)</f>
        <v/>
      </c>
      <c s="50" t="str">
        <f>IF('S.D.PASTE SHEET'!AC1314="","",'S.D.PASTE SHEET'!AC1314)</f>
        <v/>
      </c>
      <c s="50" t="str">
        <f>IF('S.D.PASTE SHEET'!AD1314="","",'S.D.PASTE SHEET'!AD1314)</f>
        <v/>
      </c>
      <c s="52"/>
      <c s="48" t="str">
        <f>IF(AK1314="","",IF(AK1314&gt;0,COUNT($AG$2:AG1314),""))</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IF(BC1314="","",IF(BC1314&gt;0,COUNT($AY$2:AY1314),""))</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15" spans="1:66" ht="15.75" customHeight="1">
      <c r="A1315" s="50" t="str">
        <f>IF('S.D.PASTE SHEET'!A1315="","",'S.D.PASTE SHEET'!A1315)</f>
        <v/>
      </c>
      <c s="50" t="str">
        <f>IF('S.D.PASTE SHEET'!B1315="","",'S.D.PASTE SHEET'!B1315)</f>
        <v/>
      </c>
      <c s="50" t="str">
        <f>IF('S.D.PASTE SHEET'!C1315="","",'S.D.PASTE SHEET'!C1315)</f>
        <v/>
      </c>
      <c s="51" t="str">
        <f>IF('S.D.PASTE SHEET'!D1315="","",'S.D.PASTE SHEET'!D1315)</f>
        <v/>
      </c>
      <c s="50" t="str">
        <f>IF('S.D.PASTE SHEET'!E1315="","",UPPER('S.D.PASTE SHEET'!E1315))</f>
        <v/>
      </c>
      <c s="50" t="str">
        <f>IF('S.D.PASTE SHEET'!F1315="","",'S.D.PASTE SHEET'!F1315)</f>
        <v/>
      </c>
      <c s="50" t="str">
        <f>IF('S.D.PASTE SHEET'!G1315="","",UPPER('S.D.PASTE SHEET'!G1315))</f>
        <v/>
      </c>
      <c s="50" t="str">
        <f>IF('S.D.PASTE SHEET'!H1315="","",UPPER('S.D.PASTE SHEET'!H1315))</f>
        <v/>
      </c>
      <c s="50" t="str">
        <f>IF('S.D.PASTE SHEET'!I1315="","",'S.D.PASTE SHEET'!I1315)</f>
        <v/>
      </c>
      <c s="51" t="str">
        <f>IF('S.D.PASTE SHEET'!J1315="","",'S.D.PASTE SHEET'!J1315)</f>
        <v/>
      </c>
      <c s="50" t="str">
        <f>IF('S.D.PASTE SHEET'!K1315="","",'S.D.PASTE SHEET'!K1315)</f>
        <v/>
      </c>
      <c s="50" t="str">
        <f>IF('S.D.PASTE SHEET'!L1315="","",'S.D.PASTE SHEET'!L1315)</f>
        <v/>
      </c>
      <c s="50" t="str">
        <f>IF('S.D.PASTE SHEET'!M1315="","",'S.D.PASTE SHEET'!M1315)</f>
        <v/>
      </c>
      <c s="50" t="str">
        <f>IF('S.D.PASTE SHEET'!N1315="","",'S.D.PASTE SHEET'!N1315)</f>
        <v/>
      </c>
      <c s="50" t="str">
        <f>IF('S.D.PASTE SHEET'!O1315="","",'S.D.PASTE SHEET'!O1315)</f>
        <v/>
      </c>
      <c s="50" t="str">
        <f>IF('S.D.PASTE SHEET'!P1315="","",'S.D.PASTE SHEET'!P1315)</f>
        <v/>
      </c>
      <c s="50" t="str">
        <f>IF('S.D.PASTE SHEET'!Q1315="","",'S.D.PASTE SHEET'!Q1315)</f>
        <v/>
      </c>
      <c s="50" t="str">
        <f>IF('S.D.PASTE SHEET'!R1315="","",'S.D.PASTE SHEET'!R1315)</f>
        <v/>
      </c>
      <c s="50" t="str">
        <f>IF('S.D.PASTE SHEET'!S1315="","",'S.D.PASTE SHEET'!S1315)</f>
        <v/>
      </c>
      <c s="50" t="str">
        <f>IF('S.D.PASTE SHEET'!T1315="","",'S.D.PASTE SHEET'!T1315)</f>
        <v/>
      </c>
      <c s="50" t="str">
        <f>IF('S.D.PASTE SHEET'!U1315="","",'S.D.PASTE SHEET'!U1315)</f>
        <v/>
      </c>
      <c s="50" t="str">
        <f>IF('S.D.PASTE SHEET'!V1315="","",'S.D.PASTE SHEET'!V1315)</f>
        <v/>
      </c>
      <c s="50" t="str">
        <f>IF('S.D.PASTE SHEET'!W1315="","",'S.D.PASTE SHEET'!W1315)</f>
        <v/>
      </c>
      <c s="50" t="str">
        <f>IF('S.D.PASTE SHEET'!X1315="","",'S.D.PASTE SHEET'!X1315)</f>
        <v/>
      </c>
      <c s="50" t="str">
        <f>IF('S.D.PASTE SHEET'!Y1315="","",'S.D.PASTE SHEET'!Y1315)</f>
        <v/>
      </c>
      <c s="50" t="str">
        <f>IF('S.D.PASTE SHEET'!Z1315="","",'S.D.PASTE SHEET'!Z1315)</f>
        <v/>
      </c>
      <c s="50" t="str">
        <f>IF('S.D.PASTE SHEET'!AA1315="","",'S.D.PASTE SHEET'!AA1315)</f>
        <v/>
      </c>
      <c s="50" t="str">
        <f>IF('S.D.PASTE SHEET'!AB1315="","",'S.D.PASTE SHEET'!AB1315)</f>
        <v/>
      </c>
      <c s="50" t="str">
        <f>IF('S.D.PASTE SHEET'!AC1315="","",'S.D.PASTE SHEET'!AC1315)</f>
        <v/>
      </c>
      <c s="50" t="str">
        <f>IF('S.D.PASTE SHEET'!AD1315="","",'S.D.PASTE SHEET'!AD1315)</f>
        <v/>
      </c>
      <c s="52"/>
      <c s="48" t="str">
        <f>IF(AK1315="","",IF(AK1315&gt;0,COUNT($AG$2:AG1315),""))</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IF(BC1315="","",IF(BC1315&gt;0,COUNT($AY$2:AY1315),""))</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16" spans="1:66" ht="15.75" customHeight="1">
      <c r="A1316" s="50" t="str">
        <f>IF('S.D.PASTE SHEET'!A1316="","",'S.D.PASTE SHEET'!A1316)</f>
        <v/>
      </c>
      <c s="50" t="str">
        <f>IF('S.D.PASTE SHEET'!B1316="","",'S.D.PASTE SHEET'!B1316)</f>
        <v/>
      </c>
      <c s="50" t="str">
        <f>IF('S.D.PASTE SHEET'!C1316="","",'S.D.PASTE SHEET'!C1316)</f>
        <v/>
      </c>
      <c s="51" t="str">
        <f>IF('S.D.PASTE SHEET'!D1316="","",'S.D.PASTE SHEET'!D1316)</f>
        <v/>
      </c>
      <c s="50" t="str">
        <f>IF('S.D.PASTE SHEET'!E1316="","",UPPER('S.D.PASTE SHEET'!E1316))</f>
        <v/>
      </c>
      <c s="50" t="str">
        <f>IF('S.D.PASTE SHEET'!F1316="","",'S.D.PASTE SHEET'!F1316)</f>
        <v/>
      </c>
      <c s="50" t="str">
        <f>IF('S.D.PASTE SHEET'!G1316="","",UPPER('S.D.PASTE SHEET'!G1316))</f>
        <v/>
      </c>
      <c s="50" t="str">
        <f>IF('S.D.PASTE SHEET'!H1316="","",UPPER('S.D.PASTE SHEET'!H1316))</f>
        <v/>
      </c>
      <c s="50" t="str">
        <f>IF('S.D.PASTE SHEET'!I1316="","",'S.D.PASTE SHEET'!I1316)</f>
        <v/>
      </c>
      <c s="51" t="str">
        <f>IF('S.D.PASTE SHEET'!J1316="","",'S.D.PASTE SHEET'!J1316)</f>
        <v/>
      </c>
      <c s="50" t="str">
        <f>IF('S.D.PASTE SHEET'!K1316="","",'S.D.PASTE SHEET'!K1316)</f>
        <v/>
      </c>
      <c s="50" t="str">
        <f>IF('S.D.PASTE SHEET'!L1316="","",'S.D.PASTE SHEET'!L1316)</f>
        <v/>
      </c>
      <c s="50" t="str">
        <f>IF('S.D.PASTE SHEET'!M1316="","",'S.D.PASTE SHEET'!M1316)</f>
        <v/>
      </c>
      <c s="50" t="str">
        <f>IF('S.D.PASTE SHEET'!N1316="","",'S.D.PASTE SHEET'!N1316)</f>
        <v/>
      </c>
      <c s="50" t="str">
        <f>IF('S.D.PASTE SHEET'!O1316="","",'S.D.PASTE SHEET'!O1316)</f>
        <v/>
      </c>
      <c s="50" t="str">
        <f>IF('S.D.PASTE SHEET'!P1316="","",'S.D.PASTE SHEET'!P1316)</f>
        <v/>
      </c>
      <c s="50" t="str">
        <f>IF('S.D.PASTE SHEET'!Q1316="","",'S.D.PASTE SHEET'!Q1316)</f>
        <v/>
      </c>
      <c s="50" t="str">
        <f>IF('S.D.PASTE SHEET'!R1316="","",'S.D.PASTE SHEET'!R1316)</f>
        <v/>
      </c>
      <c s="50" t="str">
        <f>IF('S.D.PASTE SHEET'!S1316="","",'S.D.PASTE SHEET'!S1316)</f>
        <v/>
      </c>
      <c s="50" t="str">
        <f>IF('S.D.PASTE SHEET'!T1316="","",'S.D.PASTE SHEET'!T1316)</f>
        <v/>
      </c>
      <c s="50" t="str">
        <f>IF('S.D.PASTE SHEET'!U1316="","",'S.D.PASTE SHEET'!U1316)</f>
        <v/>
      </c>
      <c s="50" t="str">
        <f>IF('S.D.PASTE SHEET'!V1316="","",'S.D.PASTE SHEET'!V1316)</f>
        <v/>
      </c>
      <c s="50" t="str">
        <f>IF('S.D.PASTE SHEET'!W1316="","",'S.D.PASTE SHEET'!W1316)</f>
        <v/>
      </c>
      <c s="50" t="str">
        <f>IF('S.D.PASTE SHEET'!X1316="","",'S.D.PASTE SHEET'!X1316)</f>
        <v/>
      </c>
      <c s="50" t="str">
        <f>IF('S.D.PASTE SHEET'!Y1316="","",'S.D.PASTE SHEET'!Y1316)</f>
        <v/>
      </c>
      <c s="50" t="str">
        <f>IF('S.D.PASTE SHEET'!Z1316="","",'S.D.PASTE SHEET'!Z1316)</f>
        <v/>
      </c>
      <c s="50" t="str">
        <f>IF('S.D.PASTE SHEET'!AA1316="","",'S.D.PASTE SHEET'!AA1316)</f>
        <v/>
      </c>
      <c s="50" t="str">
        <f>IF('S.D.PASTE SHEET'!AB1316="","",'S.D.PASTE SHEET'!AB1316)</f>
        <v/>
      </c>
      <c s="50" t="str">
        <f>IF('S.D.PASTE SHEET'!AC1316="","",'S.D.PASTE SHEET'!AC1316)</f>
        <v/>
      </c>
      <c s="50" t="str">
        <f>IF('S.D.PASTE SHEET'!AD1316="","",'S.D.PASTE SHEET'!AD1316)</f>
        <v/>
      </c>
      <c s="52"/>
      <c s="48" t="str">
        <f>IF(AK1316="","",IF(AK1316&gt;0,COUNT($AG$2:AG1316),""))</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IF(BC1316="","",IF(BC1316&gt;0,COUNT($AY$2:AY1316),""))</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17" spans="1:66" ht="15.75" customHeight="1">
      <c r="A1317" s="50" t="str">
        <f>IF('S.D.PASTE SHEET'!A1317="","",'S.D.PASTE SHEET'!A1317)</f>
        <v/>
      </c>
      <c s="50" t="str">
        <f>IF('S.D.PASTE SHEET'!B1317="","",'S.D.PASTE SHEET'!B1317)</f>
        <v/>
      </c>
      <c s="50" t="str">
        <f>IF('S.D.PASTE SHEET'!C1317="","",'S.D.PASTE SHEET'!C1317)</f>
        <v/>
      </c>
      <c s="51" t="str">
        <f>IF('S.D.PASTE SHEET'!D1317="","",'S.D.PASTE SHEET'!D1317)</f>
        <v/>
      </c>
      <c s="50" t="str">
        <f>IF('S.D.PASTE SHEET'!E1317="","",UPPER('S.D.PASTE SHEET'!E1317))</f>
        <v/>
      </c>
      <c s="50" t="str">
        <f>IF('S.D.PASTE SHEET'!F1317="","",'S.D.PASTE SHEET'!F1317)</f>
        <v/>
      </c>
      <c s="50" t="str">
        <f>IF('S.D.PASTE SHEET'!G1317="","",UPPER('S.D.PASTE SHEET'!G1317))</f>
        <v/>
      </c>
      <c s="50" t="str">
        <f>IF('S.D.PASTE SHEET'!H1317="","",UPPER('S.D.PASTE SHEET'!H1317))</f>
        <v/>
      </c>
      <c s="50" t="str">
        <f>IF('S.D.PASTE SHEET'!I1317="","",'S.D.PASTE SHEET'!I1317)</f>
        <v/>
      </c>
      <c s="51" t="str">
        <f>IF('S.D.PASTE SHEET'!J1317="","",'S.D.PASTE SHEET'!J1317)</f>
        <v/>
      </c>
      <c s="50" t="str">
        <f>IF('S.D.PASTE SHEET'!K1317="","",'S.D.PASTE SHEET'!K1317)</f>
        <v/>
      </c>
      <c s="50" t="str">
        <f>IF('S.D.PASTE SHEET'!L1317="","",'S.D.PASTE SHEET'!L1317)</f>
        <v/>
      </c>
      <c s="50" t="str">
        <f>IF('S.D.PASTE SHEET'!M1317="","",'S.D.PASTE SHEET'!M1317)</f>
        <v/>
      </c>
      <c s="50" t="str">
        <f>IF('S.D.PASTE SHEET'!N1317="","",'S.D.PASTE SHEET'!N1317)</f>
        <v/>
      </c>
      <c s="50" t="str">
        <f>IF('S.D.PASTE SHEET'!O1317="","",'S.D.PASTE SHEET'!O1317)</f>
        <v/>
      </c>
      <c s="50" t="str">
        <f>IF('S.D.PASTE SHEET'!P1317="","",'S.D.PASTE SHEET'!P1317)</f>
        <v/>
      </c>
      <c s="50" t="str">
        <f>IF('S.D.PASTE SHEET'!Q1317="","",'S.D.PASTE SHEET'!Q1317)</f>
        <v/>
      </c>
      <c s="50" t="str">
        <f>IF('S.D.PASTE SHEET'!R1317="","",'S.D.PASTE SHEET'!R1317)</f>
        <v/>
      </c>
      <c s="50" t="str">
        <f>IF('S.D.PASTE SHEET'!S1317="","",'S.D.PASTE SHEET'!S1317)</f>
        <v/>
      </c>
      <c s="50" t="str">
        <f>IF('S.D.PASTE SHEET'!T1317="","",'S.D.PASTE SHEET'!T1317)</f>
        <v/>
      </c>
      <c s="50" t="str">
        <f>IF('S.D.PASTE SHEET'!U1317="","",'S.D.PASTE SHEET'!U1317)</f>
        <v/>
      </c>
      <c s="50" t="str">
        <f>IF('S.D.PASTE SHEET'!V1317="","",'S.D.PASTE SHEET'!V1317)</f>
        <v/>
      </c>
      <c s="50" t="str">
        <f>IF('S.D.PASTE SHEET'!W1317="","",'S.D.PASTE SHEET'!W1317)</f>
        <v/>
      </c>
      <c s="50" t="str">
        <f>IF('S.D.PASTE SHEET'!X1317="","",'S.D.PASTE SHEET'!X1317)</f>
        <v/>
      </c>
      <c s="50" t="str">
        <f>IF('S.D.PASTE SHEET'!Y1317="","",'S.D.PASTE SHEET'!Y1317)</f>
        <v/>
      </c>
      <c s="50" t="str">
        <f>IF('S.D.PASTE SHEET'!Z1317="","",'S.D.PASTE SHEET'!Z1317)</f>
        <v/>
      </c>
      <c s="50" t="str">
        <f>IF('S.D.PASTE SHEET'!AA1317="","",'S.D.PASTE SHEET'!AA1317)</f>
        <v/>
      </c>
      <c s="50" t="str">
        <f>IF('S.D.PASTE SHEET'!AB1317="","",'S.D.PASTE SHEET'!AB1317)</f>
        <v/>
      </c>
      <c s="50" t="str">
        <f>IF('S.D.PASTE SHEET'!AC1317="","",'S.D.PASTE SHEET'!AC1317)</f>
        <v/>
      </c>
      <c s="50" t="str">
        <f>IF('S.D.PASTE SHEET'!AD1317="","",'S.D.PASTE SHEET'!AD1317)</f>
        <v/>
      </c>
      <c s="52"/>
      <c s="48" t="str">
        <f>IF(AK1317="","",IF(AK1317&gt;0,COUNT($AG$2:AG1317),""))</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IF(BC1317="","",IF(BC1317&gt;0,COUNT($AY$2:AY1317),""))</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18" spans="1:66" ht="15.75" customHeight="1">
      <c r="A1318" s="50" t="str">
        <f>IF('S.D.PASTE SHEET'!A1318="","",'S.D.PASTE SHEET'!A1318)</f>
        <v/>
      </c>
      <c s="50" t="str">
        <f>IF('S.D.PASTE SHEET'!B1318="","",'S.D.PASTE SHEET'!B1318)</f>
        <v/>
      </c>
      <c s="50" t="str">
        <f>IF('S.D.PASTE SHEET'!C1318="","",'S.D.PASTE SHEET'!C1318)</f>
        <v/>
      </c>
      <c s="51" t="str">
        <f>IF('S.D.PASTE SHEET'!D1318="","",'S.D.PASTE SHEET'!D1318)</f>
        <v/>
      </c>
      <c s="50" t="str">
        <f>IF('S.D.PASTE SHEET'!E1318="","",UPPER('S.D.PASTE SHEET'!E1318))</f>
        <v/>
      </c>
      <c s="50" t="str">
        <f>IF('S.D.PASTE SHEET'!F1318="","",'S.D.PASTE SHEET'!F1318)</f>
        <v/>
      </c>
      <c s="50" t="str">
        <f>IF('S.D.PASTE SHEET'!G1318="","",UPPER('S.D.PASTE SHEET'!G1318))</f>
        <v/>
      </c>
      <c s="50" t="str">
        <f>IF('S.D.PASTE SHEET'!H1318="","",UPPER('S.D.PASTE SHEET'!H1318))</f>
        <v/>
      </c>
      <c s="50" t="str">
        <f>IF('S.D.PASTE SHEET'!I1318="","",'S.D.PASTE SHEET'!I1318)</f>
        <v/>
      </c>
      <c s="51" t="str">
        <f>IF('S.D.PASTE SHEET'!J1318="","",'S.D.PASTE SHEET'!J1318)</f>
        <v/>
      </c>
      <c s="50" t="str">
        <f>IF('S.D.PASTE SHEET'!K1318="","",'S.D.PASTE SHEET'!K1318)</f>
        <v/>
      </c>
      <c s="50" t="str">
        <f>IF('S.D.PASTE SHEET'!L1318="","",'S.D.PASTE SHEET'!L1318)</f>
        <v/>
      </c>
      <c s="50" t="str">
        <f>IF('S.D.PASTE SHEET'!M1318="","",'S.D.PASTE SHEET'!M1318)</f>
        <v/>
      </c>
      <c s="50" t="str">
        <f>IF('S.D.PASTE SHEET'!N1318="","",'S.D.PASTE SHEET'!N1318)</f>
        <v/>
      </c>
      <c s="50" t="str">
        <f>IF('S.D.PASTE SHEET'!O1318="","",'S.D.PASTE SHEET'!O1318)</f>
        <v/>
      </c>
      <c s="50" t="str">
        <f>IF('S.D.PASTE SHEET'!P1318="","",'S.D.PASTE SHEET'!P1318)</f>
        <v/>
      </c>
      <c s="50" t="str">
        <f>IF('S.D.PASTE SHEET'!Q1318="","",'S.D.PASTE SHEET'!Q1318)</f>
        <v/>
      </c>
      <c s="50" t="str">
        <f>IF('S.D.PASTE SHEET'!R1318="","",'S.D.PASTE SHEET'!R1318)</f>
        <v/>
      </c>
      <c s="50" t="str">
        <f>IF('S.D.PASTE SHEET'!S1318="","",'S.D.PASTE SHEET'!S1318)</f>
        <v/>
      </c>
      <c s="50" t="str">
        <f>IF('S.D.PASTE SHEET'!T1318="","",'S.D.PASTE SHEET'!T1318)</f>
        <v/>
      </c>
      <c s="50" t="str">
        <f>IF('S.D.PASTE SHEET'!U1318="","",'S.D.PASTE SHEET'!U1318)</f>
        <v/>
      </c>
      <c s="50" t="str">
        <f>IF('S.D.PASTE SHEET'!V1318="","",'S.D.PASTE SHEET'!V1318)</f>
        <v/>
      </c>
      <c s="50" t="str">
        <f>IF('S.D.PASTE SHEET'!W1318="","",'S.D.PASTE SHEET'!W1318)</f>
        <v/>
      </c>
      <c s="50" t="str">
        <f>IF('S.D.PASTE SHEET'!X1318="","",'S.D.PASTE SHEET'!X1318)</f>
        <v/>
      </c>
      <c s="50" t="str">
        <f>IF('S.D.PASTE SHEET'!Y1318="","",'S.D.PASTE SHEET'!Y1318)</f>
        <v/>
      </c>
      <c s="50" t="str">
        <f>IF('S.D.PASTE SHEET'!Z1318="","",'S.D.PASTE SHEET'!Z1318)</f>
        <v/>
      </c>
      <c s="50" t="str">
        <f>IF('S.D.PASTE SHEET'!AA1318="","",'S.D.PASTE SHEET'!AA1318)</f>
        <v/>
      </c>
      <c s="50" t="str">
        <f>IF('S.D.PASTE SHEET'!AB1318="","",'S.D.PASTE SHEET'!AB1318)</f>
        <v/>
      </c>
      <c s="50" t="str">
        <f>IF('S.D.PASTE SHEET'!AC1318="","",'S.D.PASTE SHEET'!AC1318)</f>
        <v/>
      </c>
      <c s="50" t="str">
        <f>IF('S.D.PASTE SHEET'!AD1318="","",'S.D.PASTE SHEET'!AD1318)</f>
        <v/>
      </c>
      <c s="52"/>
      <c s="48" t="str">
        <f>IF(AK1318="","",IF(AK1318&gt;0,COUNT($AG$2:AG1318),""))</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IF(BC1318="","",IF(BC1318&gt;0,COUNT($AY$2:AY1318),""))</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19" spans="1:66" ht="15.75" customHeight="1">
      <c r="A1319" s="50" t="str">
        <f>IF('S.D.PASTE SHEET'!A1319="","",'S.D.PASTE SHEET'!A1319)</f>
        <v/>
      </c>
      <c s="50" t="str">
        <f>IF('S.D.PASTE SHEET'!B1319="","",'S.D.PASTE SHEET'!B1319)</f>
        <v/>
      </c>
      <c s="50" t="str">
        <f>IF('S.D.PASTE SHEET'!C1319="","",'S.D.PASTE SHEET'!C1319)</f>
        <v/>
      </c>
      <c s="51" t="str">
        <f>IF('S.D.PASTE SHEET'!D1319="","",'S.D.PASTE SHEET'!D1319)</f>
        <v/>
      </c>
      <c s="50" t="str">
        <f>IF('S.D.PASTE SHEET'!E1319="","",UPPER('S.D.PASTE SHEET'!E1319))</f>
        <v/>
      </c>
      <c s="50" t="str">
        <f>IF('S.D.PASTE SHEET'!F1319="","",'S.D.PASTE SHEET'!F1319)</f>
        <v/>
      </c>
      <c s="50" t="str">
        <f>IF('S.D.PASTE SHEET'!G1319="","",UPPER('S.D.PASTE SHEET'!G1319))</f>
        <v/>
      </c>
      <c s="50" t="str">
        <f>IF('S.D.PASTE SHEET'!H1319="","",UPPER('S.D.PASTE SHEET'!H1319))</f>
        <v/>
      </c>
      <c s="50" t="str">
        <f>IF('S.D.PASTE SHEET'!I1319="","",'S.D.PASTE SHEET'!I1319)</f>
        <v/>
      </c>
      <c s="51" t="str">
        <f>IF('S.D.PASTE SHEET'!J1319="","",'S.D.PASTE SHEET'!J1319)</f>
        <v/>
      </c>
      <c s="50" t="str">
        <f>IF('S.D.PASTE SHEET'!K1319="","",'S.D.PASTE SHEET'!K1319)</f>
        <v/>
      </c>
      <c s="50" t="str">
        <f>IF('S.D.PASTE SHEET'!L1319="","",'S.D.PASTE SHEET'!L1319)</f>
        <v/>
      </c>
      <c s="50" t="str">
        <f>IF('S.D.PASTE SHEET'!M1319="","",'S.D.PASTE SHEET'!M1319)</f>
        <v/>
      </c>
      <c s="50" t="str">
        <f>IF('S.D.PASTE SHEET'!N1319="","",'S.D.PASTE SHEET'!N1319)</f>
        <v/>
      </c>
      <c s="50" t="str">
        <f>IF('S.D.PASTE SHEET'!O1319="","",'S.D.PASTE SHEET'!O1319)</f>
        <v/>
      </c>
      <c s="50" t="str">
        <f>IF('S.D.PASTE SHEET'!P1319="","",'S.D.PASTE SHEET'!P1319)</f>
        <v/>
      </c>
      <c s="50" t="str">
        <f>IF('S.D.PASTE SHEET'!Q1319="","",'S.D.PASTE SHEET'!Q1319)</f>
        <v/>
      </c>
      <c s="50" t="str">
        <f>IF('S.D.PASTE SHEET'!R1319="","",'S.D.PASTE SHEET'!R1319)</f>
        <v/>
      </c>
      <c s="50" t="str">
        <f>IF('S.D.PASTE SHEET'!S1319="","",'S.D.PASTE SHEET'!S1319)</f>
        <v/>
      </c>
      <c s="50" t="str">
        <f>IF('S.D.PASTE SHEET'!T1319="","",'S.D.PASTE SHEET'!T1319)</f>
        <v/>
      </c>
      <c s="50" t="str">
        <f>IF('S.D.PASTE SHEET'!U1319="","",'S.D.PASTE SHEET'!U1319)</f>
        <v/>
      </c>
      <c s="50" t="str">
        <f>IF('S.D.PASTE SHEET'!V1319="","",'S.D.PASTE SHEET'!V1319)</f>
        <v/>
      </c>
      <c s="50" t="str">
        <f>IF('S.D.PASTE SHEET'!W1319="","",'S.D.PASTE SHEET'!W1319)</f>
        <v/>
      </c>
      <c s="50" t="str">
        <f>IF('S.D.PASTE SHEET'!X1319="","",'S.D.PASTE SHEET'!X1319)</f>
        <v/>
      </c>
      <c s="50" t="str">
        <f>IF('S.D.PASTE SHEET'!Y1319="","",'S.D.PASTE SHEET'!Y1319)</f>
        <v/>
      </c>
      <c s="50" t="str">
        <f>IF('S.D.PASTE SHEET'!Z1319="","",'S.D.PASTE SHEET'!Z1319)</f>
        <v/>
      </c>
      <c s="50" t="str">
        <f>IF('S.D.PASTE SHEET'!AA1319="","",'S.D.PASTE SHEET'!AA1319)</f>
        <v/>
      </c>
      <c s="50" t="str">
        <f>IF('S.D.PASTE SHEET'!AB1319="","",'S.D.PASTE SHEET'!AB1319)</f>
        <v/>
      </c>
      <c s="50" t="str">
        <f>IF('S.D.PASTE SHEET'!AC1319="","",'S.D.PASTE SHEET'!AC1319)</f>
        <v/>
      </c>
      <c s="50" t="str">
        <f>IF('S.D.PASTE SHEET'!AD1319="","",'S.D.PASTE SHEET'!AD1319)</f>
        <v/>
      </c>
      <c s="52"/>
      <c s="48" t="str">
        <f>IF(AK1319="","",IF(AK1319&gt;0,COUNT($AG$2:AG1319),""))</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IF(BC1319="","",IF(BC1319&gt;0,COUNT($AY$2:AY1319),""))</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20" spans="1:66" ht="15.75" customHeight="1">
      <c r="A1320" s="50" t="str">
        <f>IF('S.D.PASTE SHEET'!A1320="","",'S.D.PASTE SHEET'!A1320)</f>
        <v/>
      </c>
      <c s="50" t="str">
        <f>IF('S.D.PASTE SHEET'!B1320="","",'S.D.PASTE SHEET'!B1320)</f>
        <v/>
      </c>
      <c s="50" t="str">
        <f>IF('S.D.PASTE SHEET'!C1320="","",'S.D.PASTE SHEET'!C1320)</f>
        <v/>
      </c>
      <c s="51" t="str">
        <f>IF('S.D.PASTE SHEET'!D1320="","",'S.D.PASTE SHEET'!D1320)</f>
        <v/>
      </c>
      <c s="50" t="str">
        <f>IF('S.D.PASTE SHEET'!E1320="","",UPPER('S.D.PASTE SHEET'!E1320))</f>
        <v/>
      </c>
      <c s="50" t="str">
        <f>IF('S.D.PASTE SHEET'!F1320="","",'S.D.PASTE SHEET'!F1320)</f>
        <v/>
      </c>
      <c s="50" t="str">
        <f>IF('S.D.PASTE SHEET'!G1320="","",UPPER('S.D.PASTE SHEET'!G1320))</f>
        <v/>
      </c>
      <c s="50" t="str">
        <f>IF('S.D.PASTE SHEET'!H1320="","",UPPER('S.D.PASTE SHEET'!H1320))</f>
        <v/>
      </c>
      <c s="50" t="str">
        <f>IF('S.D.PASTE SHEET'!I1320="","",'S.D.PASTE SHEET'!I1320)</f>
        <v/>
      </c>
      <c s="51" t="str">
        <f>IF('S.D.PASTE SHEET'!J1320="","",'S.D.PASTE SHEET'!J1320)</f>
        <v/>
      </c>
      <c s="50" t="str">
        <f>IF('S.D.PASTE SHEET'!K1320="","",'S.D.PASTE SHEET'!K1320)</f>
        <v/>
      </c>
      <c s="50" t="str">
        <f>IF('S.D.PASTE SHEET'!L1320="","",'S.D.PASTE SHEET'!L1320)</f>
        <v/>
      </c>
      <c s="50" t="str">
        <f>IF('S.D.PASTE SHEET'!M1320="","",'S.D.PASTE SHEET'!M1320)</f>
        <v/>
      </c>
      <c s="50" t="str">
        <f>IF('S.D.PASTE SHEET'!N1320="","",'S.D.PASTE SHEET'!N1320)</f>
        <v/>
      </c>
      <c s="50" t="str">
        <f>IF('S.D.PASTE SHEET'!O1320="","",'S.D.PASTE SHEET'!O1320)</f>
        <v/>
      </c>
      <c s="50" t="str">
        <f>IF('S.D.PASTE SHEET'!P1320="","",'S.D.PASTE SHEET'!P1320)</f>
        <v/>
      </c>
      <c s="50" t="str">
        <f>IF('S.D.PASTE SHEET'!Q1320="","",'S.D.PASTE SHEET'!Q1320)</f>
        <v/>
      </c>
      <c s="50" t="str">
        <f>IF('S.D.PASTE SHEET'!R1320="","",'S.D.PASTE SHEET'!R1320)</f>
        <v/>
      </c>
      <c s="50" t="str">
        <f>IF('S.D.PASTE SHEET'!S1320="","",'S.D.PASTE SHEET'!S1320)</f>
        <v/>
      </c>
      <c s="50" t="str">
        <f>IF('S.D.PASTE SHEET'!T1320="","",'S.D.PASTE SHEET'!T1320)</f>
        <v/>
      </c>
      <c s="50" t="str">
        <f>IF('S.D.PASTE SHEET'!U1320="","",'S.D.PASTE SHEET'!U1320)</f>
        <v/>
      </c>
      <c s="50" t="str">
        <f>IF('S.D.PASTE SHEET'!V1320="","",'S.D.PASTE SHEET'!V1320)</f>
        <v/>
      </c>
      <c s="50" t="str">
        <f>IF('S.D.PASTE SHEET'!W1320="","",'S.D.PASTE SHEET'!W1320)</f>
        <v/>
      </c>
      <c s="50" t="str">
        <f>IF('S.D.PASTE SHEET'!X1320="","",'S.D.PASTE SHEET'!X1320)</f>
        <v/>
      </c>
      <c s="50" t="str">
        <f>IF('S.D.PASTE SHEET'!Y1320="","",'S.D.PASTE SHEET'!Y1320)</f>
        <v/>
      </c>
      <c s="50" t="str">
        <f>IF('S.D.PASTE SHEET'!Z1320="","",'S.D.PASTE SHEET'!Z1320)</f>
        <v/>
      </c>
      <c s="50" t="str">
        <f>IF('S.D.PASTE SHEET'!AA1320="","",'S.D.PASTE SHEET'!AA1320)</f>
        <v/>
      </c>
      <c s="50" t="str">
        <f>IF('S.D.PASTE SHEET'!AB1320="","",'S.D.PASTE SHEET'!AB1320)</f>
        <v/>
      </c>
      <c s="50" t="str">
        <f>IF('S.D.PASTE SHEET'!AC1320="","",'S.D.PASTE SHEET'!AC1320)</f>
        <v/>
      </c>
      <c s="50" t="str">
        <f>IF('S.D.PASTE SHEET'!AD1320="","",'S.D.PASTE SHEET'!AD1320)</f>
        <v/>
      </c>
      <c s="52"/>
      <c s="48" t="str">
        <f>IF(AK1320="","",IF(AK1320&gt;0,COUNT($AG$2:AG1320),""))</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IF(BC1320="","",IF(BC1320&gt;0,COUNT($AY$2:AY1320),""))</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21" spans="1:66" ht="15.75" customHeight="1">
      <c r="A1321" s="50" t="str">
        <f>IF('S.D.PASTE SHEET'!A1321="","",'S.D.PASTE SHEET'!A1321)</f>
        <v/>
      </c>
      <c s="50" t="str">
        <f>IF('S.D.PASTE SHEET'!B1321="","",'S.D.PASTE SHEET'!B1321)</f>
        <v/>
      </c>
      <c s="50" t="str">
        <f>IF('S.D.PASTE SHEET'!C1321="","",'S.D.PASTE SHEET'!C1321)</f>
        <v/>
      </c>
      <c s="51" t="str">
        <f>IF('S.D.PASTE SHEET'!D1321="","",'S.D.PASTE SHEET'!D1321)</f>
        <v/>
      </c>
      <c s="50" t="str">
        <f>IF('S.D.PASTE SHEET'!E1321="","",UPPER('S.D.PASTE SHEET'!E1321))</f>
        <v/>
      </c>
      <c s="50" t="str">
        <f>IF('S.D.PASTE SHEET'!F1321="","",'S.D.PASTE SHEET'!F1321)</f>
        <v/>
      </c>
      <c s="50" t="str">
        <f>IF('S.D.PASTE SHEET'!G1321="","",UPPER('S.D.PASTE SHEET'!G1321))</f>
        <v/>
      </c>
      <c s="50" t="str">
        <f>IF('S.D.PASTE SHEET'!H1321="","",UPPER('S.D.PASTE SHEET'!H1321))</f>
        <v/>
      </c>
      <c s="50" t="str">
        <f>IF('S.D.PASTE SHEET'!I1321="","",'S.D.PASTE SHEET'!I1321)</f>
        <v/>
      </c>
      <c s="51" t="str">
        <f>IF('S.D.PASTE SHEET'!J1321="","",'S.D.PASTE SHEET'!J1321)</f>
        <v/>
      </c>
      <c s="50" t="str">
        <f>IF('S.D.PASTE SHEET'!K1321="","",'S.D.PASTE SHEET'!K1321)</f>
        <v/>
      </c>
      <c s="50" t="str">
        <f>IF('S.D.PASTE SHEET'!L1321="","",'S.D.PASTE SHEET'!L1321)</f>
        <v/>
      </c>
      <c s="50" t="str">
        <f>IF('S.D.PASTE SHEET'!M1321="","",'S.D.PASTE SHEET'!M1321)</f>
        <v/>
      </c>
      <c s="50" t="str">
        <f>IF('S.D.PASTE SHEET'!N1321="","",'S.D.PASTE SHEET'!N1321)</f>
        <v/>
      </c>
      <c s="50" t="str">
        <f>IF('S.D.PASTE SHEET'!O1321="","",'S.D.PASTE SHEET'!O1321)</f>
        <v/>
      </c>
      <c s="50" t="str">
        <f>IF('S.D.PASTE SHEET'!P1321="","",'S.D.PASTE SHEET'!P1321)</f>
        <v/>
      </c>
      <c s="50" t="str">
        <f>IF('S.D.PASTE SHEET'!Q1321="","",'S.D.PASTE SHEET'!Q1321)</f>
        <v/>
      </c>
      <c s="50" t="str">
        <f>IF('S.D.PASTE SHEET'!R1321="","",'S.D.PASTE SHEET'!R1321)</f>
        <v/>
      </c>
      <c s="50" t="str">
        <f>IF('S.D.PASTE SHEET'!S1321="","",'S.D.PASTE SHEET'!S1321)</f>
        <v/>
      </c>
      <c s="50" t="str">
        <f>IF('S.D.PASTE SHEET'!T1321="","",'S.D.PASTE SHEET'!T1321)</f>
        <v/>
      </c>
      <c s="50" t="str">
        <f>IF('S.D.PASTE SHEET'!U1321="","",'S.D.PASTE SHEET'!U1321)</f>
        <v/>
      </c>
      <c s="50" t="str">
        <f>IF('S.D.PASTE SHEET'!V1321="","",'S.D.PASTE SHEET'!V1321)</f>
        <v/>
      </c>
      <c s="50" t="str">
        <f>IF('S.D.PASTE SHEET'!W1321="","",'S.D.PASTE SHEET'!W1321)</f>
        <v/>
      </c>
      <c s="50" t="str">
        <f>IF('S.D.PASTE SHEET'!X1321="","",'S.D.PASTE SHEET'!X1321)</f>
        <v/>
      </c>
      <c s="50" t="str">
        <f>IF('S.D.PASTE SHEET'!Y1321="","",'S.D.PASTE SHEET'!Y1321)</f>
        <v/>
      </c>
      <c s="50" t="str">
        <f>IF('S.D.PASTE SHEET'!Z1321="","",'S.D.PASTE SHEET'!Z1321)</f>
        <v/>
      </c>
      <c s="50" t="str">
        <f>IF('S.D.PASTE SHEET'!AA1321="","",'S.D.PASTE SHEET'!AA1321)</f>
        <v/>
      </c>
      <c s="50" t="str">
        <f>IF('S.D.PASTE SHEET'!AB1321="","",'S.D.PASTE SHEET'!AB1321)</f>
        <v/>
      </c>
      <c s="50" t="str">
        <f>IF('S.D.PASTE SHEET'!AC1321="","",'S.D.PASTE SHEET'!AC1321)</f>
        <v/>
      </c>
      <c s="50" t="str">
        <f>IF('S.D.PASTE SHEET'!AD1321="","",'S.D.PASTE SHEET'!AD1321)</f>
        <v/>
      </c>
      <c s="52"/>
      <c s="48" t="str">
        <f>IF(AK1321="","",IF(AK1321&gt;0,COUNT($AG$2:AG1321),""))</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IF(BC1321="","",IF(BC1321&gt;0,COUNT($AY$2:AY1321),""))</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22" spans="1:66" ht="15.75" customHeight="1">
      <c r="A1322" s="50" t="str">
        <f>IF('S.D.PASTE SHEET'!A1322="","",'S.D.PASTE SHEET'!A1322)</f>
        <v/>
      </c>
      <c s="50" t="str">
        <f>IF('S.D.PASTE SHEET'!B1322="","",'S.D.PASTE SHEET'!B1322)</f>
        <v/>
      </c>
      <c s="50" t="str">
        <f>IF('S.D.PASTE SHEET'!C1322="","",'S.D.PASTE SHEET'!C1322)</f>
        <v/>
      </c>
      <c s="51" t="str">
        <f>IF('S.D.PASTE SHEET'!D1322="","",'S.D.PASTE SHEET'!D1322)</f>
        <v/>
      </c>
      <c s="50" t="str">
        <f>IF('S.D.PASTE SHEET'!E1322="","",UPPER('S.D.PASTE SHEET'!E1322))</f>
        <v/>
      </c>
      <c s="50" t="str">
        <f>IF('S.D.PASTE SHEET'!F1322="","",'S.D.PASTE SHEET'!F1322)</f>
        <v/>
      </c>
      <c s="50" t="str">
        <f>IF('S.D.PASTE SHEET'!G1322="","",UPPER('S.D.PASTE SHEET'!G1322))</f>
        <v/>
      </c>
      <c s="50" t="str">
        <f>IF('S.D.PASTE SHEET'!H1322="","",UPPER('S.D.PASTE SHEET'!H1322))</f>
        <v/>
      </c>
      <c s="50" t="str">
        <f>IF('S.D.PASTE SHEET'!I1322="","",'S.D.PASTE SHEET'!I1322)</f>
        <v/>
      </c>
      <c s="51" t="str">
        <f>IF('S.D.PASTE SHEET'!J1322="","",'S.D.PASTE SHEET'!J1322)</f>
        <v/>
      </c>
      <c s="50" t="str">
        <f>IF('S.D.PASTE SHEET'!K1322="","",'S.D.PASTE SHEET'!K1322)</f>
        <v/>
      </c>
      <c s="50" t="str">
        <f>IF('S.D.PASTE SHEET'!L1322="","",'S.D.PASTE SHEET'!L1322)</f>
        <v/>
      </c>
      <c s="50" t="str">
        <f>IF('S.D.PASTE SHEET'!M1322="","",'S.D.PASTE SHEET'!M1322)</f>
        <v/>
      </c>
      <c s="50" t="str">
        <f>IF('S.D.PASTE SHEET'!N1322="","",'S.D.PASTE SHEET'!N1322)</f>
        <v/>
      </c>
      <c s="50" t="str">
        <f>IF('S.D.PASTE SHEET'!O1322="","",'S.D.PASTE SHEET'!O1322)</f>
        <v/>
      </c>
      <c s="50" t="str">
        <f>IF('S.D.PASTE SHEET'!P1322="","",'S.D.PASTE SHEET'!P1322)</f>
        <v/>
      </c>
      <c s="50" t="str">
        <f>IF('S.D.PASTE SHEET'!Q1322="","",'S.D.PASTE SHEET'!Q1322)</f>
        <v/>
      </c>
      <c s="50" t="str">
        <f>IF('S.D.PASTE SHEET'!R1322="","",'S.D.PASTE SHEET'!R1322)</f>
        <v/>
      </c>
      <c s="50" t="str">
        <f>IF('S.D.PASTE SHEET'!S1322="","",'S.D.PASTE SHEET'!S1322)</f>
        <v/>
      </c>
      <c s="50" t="str">
        <f>IF('S.D.PASTE SHEET'!T1322="","",'S.D.PASTE SHEET'!T1322)</f>
        <v/>
      </c>
      <c s="50" t="str">
        <f>IF('S.D.PASTE SHEET'!U1322="","",'S.D.PASTE SHEET'!U1322)</f>
        <v/>
      </c>
      <c s="50" t="str">
        <f>IF('S.D.PASTE SHEET'!V1322="","",'S.D.PASTE SHEET'!V1322)</f>
        <v/>
      </c>
      <c s="50" t="str">
        <f>IF('S.D.PASTE SHEET'!W1322="","",'S.D.PASTE SHEET'!W1322)</f>
        <v/>
      </c>
      <c s="50" t="str">
        <f>IF('S.D.PASTE SHEET'!X1322="","",'S.D.PASTE SHEET'!X1322)</f>
        <v/>
      </c>
      <c s="50" t="str">
        <f>IF('S.D.PASTE SHEET'!Y1322="","",'S.D.PASTE SHEET'!Y1322)</f>
        <v/>
      </c>
      <c s="50" t="str">
        <f>IF('S.D.PASTE SHEET'!Z1322="","",'S.D.PASTE SHEET'!Z1322)</f>
        <v/>
      </c>
      <c s="50" t="str">
        <f>IF('S.D.PASTE SHEET'!AA1322="","",'S.D.PASTE SHEET'!AA1322)</f>
        <v/>
      </c>
      <c s="50" t="str">
        <f>IF('S.D.PASTE SHEET'!AB1322="","",'S.D.PASTE SHEET'!AB1322)</f>
        <v/>
      </c>
      <c s="50" t="str">
        <f>IF('S.D.PASTE SHEET'!AC1322="","",'S.D.PASTE SHEET'!AC1322)</f>
        <v/>
      </c>
      <c s="50" t="str">
        <f>IF('S.D.PASTE SHEET'!AD1322="","",'S.D.PASTE SHEET'!AD1322)</f>
        <v/>
      </c>
      <c s="52"/>
      <c s="48" t="str">
        <f>IF(AK1322="","",IF(AK1322&gt;0,COUNT($AG$2:AG1322),""))</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IF(BC1322="","",IF(BC1322&gt;0,COUNT($AY$2:AY1322),""))</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23" spans="1:66" ht="15.75" customHeight="1">
      <c r="A1323" s="50" t="str">
        <f>IF('S.D.PASTE SHEET'!A1323="","",'S.D.PASTE SHEET'!A1323)</f>
        <v/>
      </c>
      <c s="50" t="str">
        <f>IF('S.D.PASTE SHEET'!B1323="","",'S.D.PASTE SHEET'!B1323)</f>
        <v/>
      </c>
      <c s="50" t="str">
        <f>IF('S.D.PASTE SHEET'!C1323="","",'S.D.PASTE SHEET'!C1323)</f>
        <v/>
      </c>
      <c s="51" t="str">
        <f>IF('S.D.PASTE SHEET'!D1323="","",'S.D.PASTE SHEET'!D1323)</f>
        <v/>
      </c>
      <c s="50" t="str">
        <f>IF('S.D.PASTE SHEET'!E1323="","",UPPER('S.D.PASTE SHEET'!E1323))</f>
        <v/>
      </c>
      <c s="50" t="str">
        <f>IF('S.D.PASTE SHEET'!F1323="","",'S.D.PASTE SHEET'!F1323)</f>
        <v/>
      </c>
      <c s="50" t="str">
        <f>IF('S.D.PASTE SHEET'!G1323="","",UPPER('S.D.PASTE SHEET'!G1323))</f>
        <v/>
      </c>
      <c s="50" t="str">
        <f>IF('S.D.PASTE SHEET'!H1323="","",UPPER('S.D.PASTE SHEET'!H1323))</f>
        <v/>
      </c>
      <c s="50" t="str">
        <f>IF('S.D.PASTE SHEET'!I1323="","",'S.D.PASTE SHEET'!I1323)</f>
        <v/>
      </c>
      <c s="51" t="str">
        <f>IF('S.D.PASTE SHEET'!J1323="","",'S.D.PASTE SHEET'!J1323)</f>
        <v/>
      </c>
      <c s="50" t="str">
        <f>IF('S.D.PASTE SHEET'!K1323="","",'S.D.PASTE SHEET'!K1323)</f>
        <v/>
      </c>
      <c s="50" t="str">
        <f>IF('S.D.PASTE SHEET'!L1323="","",'S.D.PASTE SHEET'!L1323)</f>
        <v/>
      </c>
      <c s="50" t="str">
        <f>IF('S.D.PASTE SHEET'!M1323="","",'S.D.PASTE SHEET'!M1323)</f>
        <v/>
      </c>
      <c s="50" t="str">
        <f>IF('S.D.PASTE SHEET'!N1323="","",'S.D.PASTE SHEET'!N1323)</f>
        <v/>
      </c>
      <c s="50" t="str">
        <f>IF('S.D.PASTE SHEET'!O1323="","",'S.D.PASTE SHEET'!O1323)</f>
        <v/>
      </c>
      <c s="50" t="str">
        <f>IF('S.D.PASTE SHEET'!P1323="","",'S.D.PASTE SHEET'!P1323)</f>
        <v/>
      </c>
      <c s="50" t="str">
        <f>IF('S.D.PASTE SHEET'!Q1323="","",'S.D.PASTE SHEET'!Q1323)</f>
        <v/>
      </c>
      <c s="50" t="str">
        <f>IF('S.D.PASTE SHEET'!R1323="","",'S.D.PASTE SHEET'!R1323)</f>
        <v/>
      </c>
      <c s="50" t="str">
        <f>IF('S.D.PASTE SHEET'!S1323="","",'S.D.PASTE SHEET'!S1323)</f>
        <v/>
      </c>
      <c s="50" t="str">
        <f>IF('S.D.PASTE SHEET'!T1323="","",'S.D.PASTE SHEET'!T1323)</f>
        <v/>
      </c>
      <c s="50" t="str">
        <f>IF('S.D.PASTE SHEET'!U1323="","",'S.D.PASTE SHEET'!U1323)</f>
        <v/>
      </c>
      <c s="50" t="str">
        <f>IF('S.D.PASTE SHEET'!V1323="","",'S.D.PASTE SHEET'!V1323)</f>
        <v/>
      </c>
      <c s="50" t="str">
        <f>IF('S.D.PASTE SHEET'!W1323="","",'S.D.PASTE SHEET'!W1323)</f>
        <v/>
      </c>
      <c s="50" t="str">
        <f>IF('S.D.PASTE SHEET'!X1323="","",'S.D.PASTE SHEET'!X1323)</f>
        <v/>
      </c>
      <c s="50" t="str">
        <f>IF('S.D.PASTE SHEET'!Y1323="","",'S.D.PASTE SHEET'!Y1323)</f>
        <v/>
      </c>
      <c s="50" t="str">
        <f>IF('S.D.PASTE SHEET'!Z1323="","",'S.D.PASTE SHEET'!Z1323)</f>
        <v/>
      </c>
      <c s="50" t="str">
        <f>IF('S.D.PASTE SHEET'!AA1323="","",'S.D.PASTE SHEET'!AA1323)</f>
        <v/>
      </c>
      <c s="50" t="str">
        <f>IF('S.D.PASTE SHEET'!AB1323="","",'S.D.PASTE SHEET'!AB1323)</f>
        <v/>
      </c>
      <c s="50" t="str">
        <f>IF('S.D.PASTE SHEET'!AC1323="","",'S.D.PASTE SHEET'!AC1323)</f>
        <v/>
      </c>
      <c s="50" t="str">
        <f>IF('S.D.PASTE SHEET'!AD1323="","",'S.D.PASTE SHEET'!AD1323)</f>
        <v/>
      </c>
      <c s="52"/>
      <c s="48" t="str">
        <f>IF(AK1323="","",IF(AK1323&gt;0,COUNT($AG$2:AG1323),""))</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IF(BC1323="","",IF(BC1323&gt;0,COUNT($AY$2:AY1323),""))</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24" spans="1:66" ht="15.75" customHeight="1">
      <c r="A1324" s="50" t="str">
        <f>IF('S.D.PASTE SHEET'!A1324="","",'S.D.PASTE SHEET'!A1324)</f>
        <v/>
      </c>
      <c s="50" t="str">
        <f>IF('S.D.PASTE SHEET'!B1324="","",'S.D.PASTE SHEET'!B1324)</f>
        <v/>
      </c>
      <c s="50" t="str">
        <f>IF('S.D.PASTE SHEET'!C1324="","",'S.D.PASTE SHEET'!C1324)</f>
        <v/>
      </c>
      <c s="51" t="str">
        <f>IF('S.D.PASTE SHEET'!D1324="","",'S.D.PASTE SHEET'!D1324)</f>
        <v/>
      </c>
      <c s="50" t="str">
        <f>IF('S.D.PASTE SHEET'!E1324="","",UPPER('S.D.PASTE SHEET'!E1324))</f>
        <v/>
      </c>
      <c s="50" t="str">
        <f>IF('S.D.PASTE SHEET'!F1324="","",'S.D.PASTE SHEET'!F1324)</f>
        <v/>
      </c>
      <c s="50" t="str">
        <f>IF('S.D.PASTE SHEET'!G1324="","",UPPER('S.D.PASTE SHEET'!G1324))</f>
        <v/>
      </c>
      <c s="50" t="str">
        <f>IF('S.D.PASTE SHEET'!H1324="","",UPPER('S.D.PASTE SHEET'!H1324))</f>
        <v/>
      </c>
      <c s="50" t="str">
        <f>IF('S.D.PASTE SHEET'!I1324="","",'S.D.PASTE SHEET'!I1324)</f>
        <v/>
      </c>
      <c s="51" t="str">
        <f>IF('S.D.PASTE SHEET'!J1324="","",'S.D.PASTE SHEET'!J1324)</f>
        <v/>
      </c>
      <c s="50" t="str">
        <f>IF('S.D.PASTE SHEET'!K1324="","",'S.D.PASTE SHEET'!K1324)</f>
        <v/>
      </c>
      <c s="50" t="str">
        <f>IF('S.D.PASTE SHEET'!L1324="","",'S.D.PASTE SHEET'!L1324)</f>
        <v/>
      </c>
      <c s="50" t="str">
        <f>IF('S.D.PASTE SHEET'!M1324="","",'S.D.PASTE SHEET'!M1324)</f>
        <v/>
      </c>
      <c s="50" t="str">
        <f>IF('S.D.PASTE SHEET'!N1324="","",'S.D.PASTE SHEET'!N1324)</f>
        <v/>
      </c>
      <c s="50" t="str">
        <f>IF('S.D.PASTE SHEET'!O1324="","",'S.D.PASTE SHEET'!O1324)</f>
        <v/>
      </c>
      <c s="50" t="str">
        <f>IF('S.D.PASTE SHEET'!P1324="","",'S.D.PASTE SHEET'!P1324)</f>
        <v/>
      </c>
      <c s="50" t="str">
        <f>IF('S.D.PASTE SHEET'!Q1324="","",'S.D.PASTE SHEET'!Q1324)</f>
        <v/>
      </c>
      <c s="50" t="str">
        <f>IF('S.D.PASTE SHEET'!R1324="","",'S.D.PASTE SHEET'!R1324)</f>
        <v/>
      </c>
      <c s="50" t="str">
        <f>IF('S.D.PASTE SHEET'!S1324="","",'S.D.PASTE SHEET'!S1324)</f>
        <v/>
      </c>
      <c s="50" t="str">
        <f>IF('S.D.PASTE SHEET'!T1324="","",'S.D.PASTE SHEET'!T1324)</f>
        <v/>
      </c>
      <c s="50" t="str">
        <f>IF('S.D.PASTE SHEET'!U1324="","",'S.D.PASTE SHEET'!U1324)</f>
        <v/>
      </c>
      <c s="50" t="str">
        <f>IF('S.D.PASTE SHEET'!V1324="","",'S.D.PASTE SHEET'!V1324)</f>
        <v/>
      </c>
      <c s="50" t="str">
        <f>IF('S.D.PASTE SHEET'!W1324="","",'S.D.PASTE SHEET'!W1324)</f>
        <v/>
      </c>
      <c s="50" t="str">
        <f>IF('S.D.PASTE SHEET'!X1324="","",'S.D.PASTE SHEET'!X1324)</f>
        <v/>
      </c>
      <c s="50" t="str">
        <f>IF('S.D.PASTE SHEET'!Y1324="","",'S.D.PASTE SHEET'!Y1324)</f>
        <v/>
      </c>
      <c s="50" t="str">
        <f>IF('S.D.PASTE SHEET'!Z1324="","",'S.D.PASTE SHEET'!Z1324)</f>
        <v/>
      </c>
      <c s="50" t="str">
        <f>IF('S.D.PASTE SHEET'!AA1324="","",'S.D.PASTE SHEET'!AA1324)</f>
        <v/>
      </c>
      <c s="50" t="str">
        <f>IF('S.D.PASTE SHEET'!AB1324="","",'S.D.PASTE SHEET'!AB1324)</f>
        <v/>
      </c>
      <c s="50" t="str">
        <f>IF('S.D.PASTE SHEET'!AC1324="","",'S.D.PASTE SHEET'!AC1324)</f>
        <v/>
      </c>
      <c s="50" t="str">
        <f>IF('S.D.PASTE SHEET'!AD1324="","",'S.D.PASTE SHEET'!AD1324)</f>
        <v/>
      </c>
      <c s="52"/>
      <c s="48" t="str">
        <f>IF(AK1324="","",IF(AK1324&gt;0,COUNT($AG$2:AG1324),""))</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IF(BC1324="","",IF(BC1324&gt;0,COUNT($AY$2:AY1324),""))</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25" spans="1:66" ht="15.75" customHeight="1">
      <c r="A1325" s="50" t="str">
        <f>IF('S.D.PASTE SHEET'!A1325="","",'S.D.PASTE SHEET'!A1325)</f>
        <v/>
      </c>
      <c s="50" t="str">
        <f>IF('S.D.PASTE SHEET'!B1325="","",'S.D.PASTE SHEET'!B1325)</f>
        <v/>
      </c>
      <c s="50" t="str">
        <f>IF('S.D.PASTE SHEET'!C1325="","",'S.D.PASTE SHEET'!C1325)</f>
        <v/>
      </c>
      <c s="51" t="str">
        <f>IF('S.D.PASTE SHEET'!D1325="","",'S.D.PASTE SHEET'!D1325)</f>
        <v/>
      </c>
      <c s="50" t="str">
        <f>IF('S.D.PASTE SHEET'!E1325="","",UPPER('S.D.PASTE SHEET'!E1325))</f>
        <v/>
      </c>
      <c s="50" t="str">
        <f>IF('S.D.PASTE SHEET'!F1325="","",'S.D.PASTE SHEET'!F1325)</f>
        <v/>
      </c>
      <c s="50" t="str">
        <f>IF('S.D.PASTE SHEET'!G1325="","",UPPER('S.D.PASTE SHEET'!G1325))</f>
        <v/>
      </c>
      <c s="50" t="str">
        <f>IF('S.D.PASTE SHEET'!H1325="","",UPPER('S.D.PASTE SHEET'!H1325))</f>
        <v/>
      </c>
      <c s="50" t="str">
        <f>IF('S.D.PASTE SHEET'!I1325="","",'S.D.PASTE SHEET'!I1325)</f>
        <v/>
      </c>
      <c s="51" t="str">
        <f>IF('S.D.PASTE SHEET'!J1325="","",'S.D.PASTE SHEET'!J1325)</f>
        <v/>
      </c>
      <c s="50" t="str">
        <f>IF('S.D.PASTE SHEET'!K1325="","",'S.D.PASTE SHEET'!K1325)</f>
        <v/>
      </c>
      <c s="50" t="str">
        <f>IF('S.D.PASTE SHEET'!L1325="","",'S.D.PASTE SHEET'!L1325)</f>
        <v/>
      </c>
      <c s="50" t="str">
        <f>IF('S.D.PASTE SHEET'!M1325="","",'S.D.PASTE SHEET'!M1325)</f>
        <v/>
      </c>
      <c s="50" t="str">
        <f>IF('S.D.PASTE SHEET'!N1325="","",'S.D.PASTE SHEET'!N1325)</f>
        <v/>
      </c>
      <c s="50" t="str">
        <f>IF('S.D.PASTE SHEET'!O1325="","",'S.D.PASTE SHEET'!O1325)</f>
        <v/>
      </c>
      <c s="50" t="str">
        <f>IF('S.D.PASTE SHEET'!P1325="","",'S.D.PASTE SHEET'!P1325)</f>
        <v/>
      </c>
      <c s="50" t="str">
        <f>IF('S.D.PASTE SHEET'!Q1325="","",'S.D.PASTE SHEET'!Q1325)</f>
        <v/>
      </c>
      <c s="50" t="str">
        <f>IF('S.D.PASTE SHEET'!R1325="","",'S.D.PASTE SHEET'!R1325)</f>
        <v/>
      </c>
      <c s="50" t="str">
        <f>IF('S.D.PASTE SHEET'!S1325="","",'S.D.PASTE SHEET'!S1325)</f>
        <v/>
      </c>
      <c s="50" t="str">
        <f>IF('S.D.PASTE SHEET'!T1325="","",'S.D.PASTE SHEET'!T1325)</f>
        <v/>
      </c>
      <c s="50" t="str">
        <f>IF('S.D.PASTE SHEET'!U1325="","",'S.D.PASTE SHEET'!U1325)</f>
        <v/>
      </c>
      <c s="50" t="str">
        <f>IF('S.D.PASTE SHEET'!V1325="","",'S.D.PASTE SHEET'!V1325)</f>
        <v/>
      </c>
      <c s="50" t="str">
        <f>IF('S.D.PASTE SHEET'!W1325="","",'S.D.PASTE SHEET'!W1325)</f>
        <v/>
      </c>
      <c s="50" t="str">
        <f>IF('S.D.PASTE SHEET'!X1325="","",'S.D.PASTE SHEET'!X1325)</f>
        <v/>
      </c>
      <c s="50" t="str">
        <f>IF('S.D.PASTE SHEET'!Y1325="","",'S.D.PASTE SHEET'!Y1325)</f>
        <v/>
      </c>
      <c s="50" t="str">
        <f>IF('S.D.PASTE SHEET'!Z1325="","",'S.D.PASTE SHEET'!Z1325)</f>
        <v/>
      </c>
      <c s="50" t="str">
        <f>IF('S.D.PASTE SHEET'!AA1325="","",'S.D.PASTE SHEET'!AA1325)</f>
        <v/>
      </c>
      <c s="50" t="str">
        <f>IF('S.D.PASTE SHEET'!AB1325="","",'S.D.PASTE SHEET'!AB1325)</f>
        <v/>
      </c>
      <c s="50" t="str">
        <f>IF('S.D.PASTE SHEET'!AC1325="","",'S.D.PASTE SHEET'!AC1325)</f>
        <v/>
      </c>
      <c s="50" t="str">
        <f>IF('S.D.PASTE SHEET'!AD1325="","",'S.D.PASTE SHEET'!AD1325)</f>
        <v/>
      </c>
      <c s="52"/>
      <c s="48" t="str">
        <f>IF(AK1325="","",IF(AK1325&gt;0,COUNT($AG$2:AG1325),""))</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IF(BC1325="","",IF(BC1325&gt;0,COUNT($AY$2:AY1325),""))</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26" spans="1:66" ht="15.75" customHeight="1">
      <c r="A1326" s="50" t="str">
        <f>IF('S.D.PASTE SHEET'!A1326="","",'S.D.PASTE SHEET'!A1326)</f>
        <v/>
      </c>
      <c s="50" t="str">
        <f>IF('S.D.PASTE SHEET'!B1326="","",'S.D.PASTE SHEET'!B1326)</f>
        <v/>
      </c>
      <c s="50" t="str">
        <f>IF('S.D.PASTE SHEET'!C1326="","",'S.D.PASTE SHEET'!C1326)</f>
        <v/>
      </c>
      <c s="51" t="str">
        <f>IF('S.D.PASTE SHEET'!D1326="","",'S.D.PASTE SHEET'!D1326)</f>
        <v/>
      </c>
      <c s="50" t="str">
        <f>IF('S.D.PASTE SHEET'!E1326="","",UPPER('S.D.PASTE SHEET'!E1326))</f>
        <v/>
      </c>
      <c s="50" t="str">
        <f>IF('S.D.PASTE SHEET'!F1326="","",'S.D.PASTE SHEET'!F1326)</f>
        <v/>
      </c>
      <c s="50" t="str">
        <f>IF('S.D.PASTE SHEET'!G1326="","",UPPER('S.D.PASTE SHEET'!G1326))</f>
        <v/>
      </c>
      <c s="50" t="str">
        <f>IF('S.D.PASTE SHEET'!H1326="","",UPPER('S.D.PASTE SHEET'!H1326))</f>
        <v/>
      </c>
      <c s="50" t="str">
        <f>IF('S.D.PASTE SHEET'!I1326="","",'S.D.PASTE SHEET'!I1326)</f>
        <v/>
      </c>
      <c s="51" t="str">
        <f>IF('S.D.PASTE SHEET'!J1326="","",'S.D.PASTE SHEET'!J1326)</f>
        <v/>
      </c>
      <c s="50" t="str">
        <f>IF('S.D.PASTE SHEET'!K1326="","",'S.D.PASTE SHEET'!K1326)</f>
        <v/>
      </c>
      <c s="50" t="str">
        <f>IF('S.D.PASTE SHEET'!L1326="","",'S.D.PASTE SHEET'!L1326)</f>
        <v/>
      </c>
      <c s="50" t="str">
        <f>IF('S.D.PASTE SHEET'!M1326="","",'S.D.PASTE SHEET'!M1326)</f>
        <v/>
      </c>
      <c s="50" t="str">
        <f>IF('S.D.PASTE SHEET'!N1326="","",'S.D.PASTE SHEET'!N1326)</f>
        <v/>
      </c>
      <c s="50" t="str">
        <f>IF('S.D.PASTE SHEET'!O1326="","",'S.D.PASTE SHEET'!O1326)</f>
        <v/>
      </c>
      <c s="50" t="str">
        <f>IF('S.D.PASTE SHEET'!P1326="","",'S.D.PASTE SHEET'!P1326)</f>
        <v/>
      </c>
      <c s="50" t="str">
        <f>IF('S.D.PASTE SHEET'!Q1326="","",'S.D.PASTE SHEET'!Q1326)</f>
        <v/>
      </c>
      <c s="50" t="str">
        <f>IF('S.D.PASTE SHEET'!R1326="","",'S.D.PASTE SHEET'!R1326)</f>
        <v/>
      </c>
      <c s="50" t="str">
        <f>IF('S.D.PASTE SHEET'!S1326="","",'S.D.PASTE SHEET'!S1326)</f>
        <v/>
      </c>
      <c s="50" t="str">
        <f>IF('S.D.PASTE SHEET'!T1326="","",'S.D.PASTE SHEET'!T1326)</f>
        <v/>
      </c>
      <c s="50" t="str">
        <f>IF('S.D.PASTE SHEET'!U1326="","",'S.D.PASTE SHEET'!U1326)</f>
        <v/>
      </c>
      <c s="50" t="str">
        <f>IF('S.D.PASTE SHEET'!V1326="","",'S.D.PASTE SHEET'!V1326)</f>
        <v/>
      </c>
      <c s="50" t="str">
        <f>IF('S.D.PASTE SHEET'!W1326="","",'S.D.PASTE SHEET'!W1326)</f>
        <v/>
      </c>
      <c s="50" t="str">
        <f>IF('S.D.PASTE SHEET'!X1326="","",'S.D.PASTE SHEET'!X1326)</f>
        <v/>
      </c>
      <c s="50" t="str">
        <f>IF('S.D.PASTE SHEET'!Y1326="","",'S.D.PASTE SHEET'!Y1326)</f>
        <v/>
      </c>
      <c s="50" t="str">
        <f>IF('S.D.PASTE SHEET'!Z1326="","",'S.D.PASTE SHEET'!Z1326)</f>
        <v/>
      </c>
      <c s="50" t="str">
        <f>IF('S.D.PASTE SHEET'!AA1326="","",'S.D.PASTE SHEET'!AA1326)</f>
        <v/>
      </c>
      <c s="50" t="str">
        <f>IF('S.D.PASTE SHEET'!AB1326="","",'S.D.PASTE SHEET'!AB1326)</f>
        <v/>
      </c>
      <c s="50" t="str">
        <f>IF('S.D.PASTE SHEET'!AC1326="","",'S.D.PASTE SHEET'!AC1326)</f>
        <v/>
      </c>
      <c s="50" t="str">
        <f>IF('S.D.PASTE SHEET'!AD1326="","",'S.D.PASTE SHEET'!AD1326)</f>
        <v/>
      </c>
      <c s="52"/>
      <c s="48" t="str">
        <f>IF(AK1326="","",IF(AK1326&gt;0,COUNT($AG$2:AG1326),""))</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IF(BC1326="","",IF(BC1326&gt;0,COUNT($AY$2:AY1326),""))</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27" spans="1:66" ht="15.75" customHeight="1">
      <c r="A1327" s="50" t="str">
        <f>IF('S.D.PASTE SHEET'!A1327="","",'S.D.PASTE SHEET'!A1327)</f>
        <v/>
      </c>
      <c s="50" t="str">
        <f>IF('S.D.PASTE SHEET'!B1327="","",'S.D.PASTE SHEET'!B1327)</f>
        <v/>
      </c>
      <c s="50" t="str">
        <f>IF('S.D.PASTE SHEET'!C1327="","",'S.D.PASTE SHEET'!C1327)</f>
        <v/>
      </c>
      <c s="51" t="str">
        <f>IF('S.D.PASTE SHEET'!D1327="","",'S.D.PASTE SHEET'!D1327)</f>
        <v/>
      </c>
      <c s="50" t="str">
        <f>IF('S.D.PASTE SHEET'!E1327="","",UPPER('S.D.PASTE SHEET'!E1327))</f>
        <v/>
      </c>
      <c s="50" t="str">
        <f>IF('S.D.PASTE SHEET'!F1327="","",'S.D.PASTE SHEET'!F1327)</f>
        <v/>
      </c>
      <c s="50" t="str">
        <f>IF('S.D.PASTE SHEET'!G1327="","",UPPER('S.D.PASTE SHEET'!G1327))</f>
        <v/>
      </c>
      <c s="50" t="str">
        <f>IF('S.D.PASTE SHEET'!H1327="","",UPPER('S.D.PASTE SHEET'!H1327))</f>
        <v/>
      </c>
      <c s="50" t="str">
        <f>IF('S.D.PASTE SHEET'!I1327="","",'S.D.PASTE SHEET'!I1327)</f>
        <v/>
      </c>
      <c s="51" t="str">
        <f>IF('S.D.PASTE SHEET'!J1327="","",'S.D.PASTE SHEET'!J1327)</f>
        <v/>
      </c>
      <c s="50" t="str">
        <f>IF('S.D.PASTE SHEET'!K1327="","",'S.D.PASTE SHEET'!K1327)</f>
        <v/>
      </c>
      <c s="50" t="str">
        <f>IF('S.D.PASTE SHEET'!L1327="","",'S.D.PASTE SHEET'!L1327)</f>
        <v/>
      </c>
      <c s="50" t="str">
        <f>IF('S.D.PASTE SHEET'!M1327="","",'S.D.PASTE SHEET'!M1327)</f>
        <v/>
      </c>
      <c s="50" t="str">
        <f>IF('S.D.PASTE SHEET'!N1327="","",'S.D.PASTE SHEET'!N1327)</f>
        <v/>
      </c>
      <c s="50" t="str">
        <f>IF('S.D.PASTE SHEET'!O1327="","",'S.D.PASTE SHEET'!O1327)</f>
        <v/>
      </c>
      <c s="50" t="str">
        <f>IF('S.D.PASTE SHEET'!P1327="","",'S.D.PASTE SHEET'!P1327)</f>
        <v/>
      </c>
      <c s="50" t="str">
        <f>IF('S.D.PASTE SHEET'!Q1327="","",'S.D.PASTE SHEET'!Q1327)</f>
        <v/>
      </c>
      <c s="50" t="str">
        <f>IF('S.D.PASTE SHEET'!R1327="","",'S.D.PASTE SHEET'!R1327)</f>
        <v/>
      </c>
      <c s="50" t="str">
        <f>IF('S.D.PASTE SHEET'!S1327="","",'S.D.PASTE SHEET'!S1327)</f>
        <v/>
      </c>
      <c s="50" t="str">
        <f>IF('S.D.PASTE SHEET'!T1327="","",'S.D.PASTE SHEET'!T1327)</f>
        <v/>
      </c>
      <c s="50" t="str">
        <f>IF('S.D.PASTE SHEET'!U1327="","",'S.D.PASTE SHEET'!U1327)</f>
        <v/>
      </c>
      <c s="50" t="str">
        <f>IF('S.D.PASTE SHEET'!V1327="","",'S.D.PASTE SHEET'!V1327)</f>
        <v/>
      </c>
      <c s="50" t="str">
        <f>IF('S.D.PASTE SHEET'!W1327="","",'S.D.PASTE SHEET'!W1327)</f>
        <v/>
      </c>
      <c s="50" t="str">
        <f>IF('S.D.PASTE SHEET'!X1327="","",'S.D.PASTE SHEET'!X1327)</f>
        <v/>
      </c>
      <c s="50" t="str">
        <f>IF('S.D.PASTE SHEET'!Y1327="","",'S.D.PASTE SHEET'!Y1327)</f>
        <v/>
      </c>
      <c s="50" t="str">
        <f>IF('S.D.PASTE SHEET'!Z1327="","",'S.D.PASTE SHEET'!Z1327)</f>
        <v/>
      </c>
      <c s="50" t="str">
        <f>IF('S.D.PASTE SHEET'!AA1327="","",'S.D.PASTE SHEET'!AA1327)</f>
        <v/>
      </c>
      <c s="50" t="str">
        <f>IF('S.D.PASTE SHEET'!AB1327="","",'S.D.PASTE SHEET'!AB1327)</f>
        <v/>
      </c>
      <c s="50" t="str">
        <f>IF('S.D.PASTE SHEET'!AC1327="","",'S.D.PASTE SHEET'!AC1327)</f>
        <v/>
      </c>
      <c s="50" t="str">
        <f>IF('S.D.PASTE SHEET'!AD1327="","",'S.D.PASTE SHEET'!AD1327)</f>
        <v/>
      </c>
      <c s="52"/>
      <c s="48" t="str">
        <f>IF(AK1327="","",IF(AK1327&gt;0,COUNT($AG$2:AG1327),""))</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IF(BC1327="","",IF(BC1327&gt;0,COUNT($AY$2:AY1327),""))</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28" spans="1:66" ht="15.75" customHeight="1">
      <c r="A1328" s="50" t="str">
        <f>IF('S.D.PASTE SHEET'!A1328="","",'S.D.PASTE SHEET'!A1328)</f>
        <v/>
      </c>
      <c s="50" t="str">
        <f>IF('S.D.PASTE SHEET'!B1328="","",'S.D.PASTE SHEET'!B1328)</f>
        <v/>
      </c>
      <c s="50" t="str">
        <f>IF('S.D.PASTE SHEET'!C1328="","",'S.D.PASTE SHEET'!C1328)</f>
        <v/>
      </c>
      <c s="51" t="str">
        <f>IF('S.D.PASTE SHEET'!D1328="","",'S.D.PASTE SHEET'!D1328)</f>
        <v/>
      </c>
      <c s="50" t="str">
        <f>IF('S.D.PASTE SHEET'!E1328="","",UPPER('S.D.PASTE SHEET'!E1328))</f>
        <v/>
      </c>
      <c s="50" t="str">
        <f>IF('S.D.PASTE SHEET'!F1328="","",'S.D.PASTE SHEET'!F1328)</f>
        <v/>
      </c>
      <c s="50" t="str">
        <f>IF('S.D.PASTE SHEET'!G1328="","",UPPER('S.D.PASTE SHEET'!G1328))</f>
        <v/>
      </c>
      <c s="50" t="str">
        <f>IF('S.D.PASTE SHEET'!H1328="","",UPPER('S.D.PASTE SHEET'!H1328))</f>
        <v/>
      </c>
      <c s="50" t="str">
        <f>IF('S.D.PASTE SHEET'!I1328="","",'S.D.PASTE SHEET'!I1328)</f>
        <v/>
      </c>
      <c s="51" t="str">
        <f>IF('S.D.PASTE SHEET'!J1328="","",'S.D.PASTE SHEET'!J1328)</f>
        <v/>
      </c>
      <c s="50" t="str">
        <f>IF('S.D.PASTE SHEET'!K1328="","",'S.D.PASTE SHEET'!K1328)</f>
        <v/>
      </c>
      <c s="50" t="str">
        <f>IF('S.D.PASTE SHEET'!L1328="","",'S.D.PASTE SHEET'!L1328)</f>
        <v/>
      </c>
      <c s="50" t="str">
        <f>IF('S.D.PASTE SHEET'!M1328="","",'S.D.PASTE SHEET'!M1328)</f>
        <v/>
      </c>
      <c s="50" t="str">
        <f>IF('S.D.PASTE SHEET'!N1328="","",'S.D.PASTE SHEET'!N1328)</f>
        <v/>
      </c>
      <c s="50" t="str">
        <f>IF('S.D.PASTE SHEET'!O1328="","",'S.D.PASTE SHEET'!O1328)</f>
        <v/>
      </c>
      <c s="50" t="str">
        <f>IF('S.D.PASTE SHEET'!P1328="","",'S.D.PASTE SHEET'!P1328)</f>
        <v/>
      </c>
      <c s="50" t="str">
        <f>IF('S.D.PASTE SHEET'!Q1328="","",'S.D.PASTE SHEET'!Q1328)</f>
        <v/>
      </c>
      <c s="50" t="str">
        <f>IF('S.D.PASTE SHEET'!R1328="","",'S.D.PASTE SHEET'!R1328)</f>
        <v/>
      </c>
      <c s="50" t="str">
        <f>IF('S.D.PASTE SHEET'!S1328="","",'S.D.PASTE SHEET'!S1328)</f>
        <v/>
      </c>
      <c s="50" t="str">
        <f>IF('S.D.PASTE SHEET'!T1328="","",'S.D.PASTE SHEET'!T1328)</f>
        <v/>
      </c>
      <c s="50" t="str">
        <f>IF('S.D.PASTE SHEET'!U1328="","",'S.D.PASTE SHEET'!U1328)</f>
        <v/>
      </c>
      <c s="50" t="str">
        <f>IF('S.D.PASTE SHEET'!V1328="","",'S.D.PASTE SHEET'!V1328)</f>
        <v/>
      </c>
      <c s="50" t="str">
        <f>IF('S.D.PASTE SHEET'!W1328="","",'S.D.PASTE SHEET'!W1328)</f>
        <v/>
      </c>
      <c s="50" t="str">
        <f>IF('S.D.PASTE SHEET'!X1328="","",'S.D.PASTE SHEET'!X1328)</f>
        <v/>
      </c>
      <c s="50" t="str">
        <f>IF('S.D.PASTE SHEET'!Y1328="","",'S.D.PASTE SHEET'!Y1328)</f>
        <v/>
      </c>
      <c s="50" t="str">
        <f>IF('S.D.PASTE SHEET'!Z1328="","",'S.D.PASTE SHEET'!Z1328)</f>
        <v/>
      </c>
      <c s="50" t="str">
        <f>IF('S.D.PASTE SHEET'!AA1328="","",'S.D.PASTE SHEET'!AA1328)</f>
        <v/>
      </c>
      <c s="50" t="str">
        <f>IF('S.D.PASTE SHEET'!AB1328="","",'S.D.PASTE SHEET'!AB1328)</f>
        <v/>
      </c>
      <c s="50" t="str">
        <f>IF('S.D.PASTE SHEET'!AC1328="","",'S.D.PASTE SHEET'!AC1328)</f>
        <v/>
      </c>
      <c s="50" t="str">
        <f>IF('S.D.PASTE SHEET'!AD1328="","",'S.D.PASTE SHEET'!AD1328)</f>
        <v/>
      </c>
      <c s="52"/>
      <c s="48" t="str">
        <f>IF(AK1328="","",IF(AK1328&gt;0,COUNT($AG$2:AG1328),""))</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IF(BC1328="","",IF(BC1328&gt;0,COUNT($AY$2:AY1328),""))</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29" spans="1:66" ht="15.75" customHeight="1">
      <c r="A1329" s="50" t="str">
        <f>IF('S.D.PASTE SHEET'!A1329="","",'S.D.PASTE SHEET'!A1329)</f>
        <v/>
      </c>
      <c s="50" t="str">
        <f>IF('S.D.PASTE SHEET'!B1329="","",'S.D.PASTE SHEET'!B1329)</f>
        <v/>
      </c>
      <c s="50" t="str">
        <f>IF('S.D.PASTE SHEET'!C1329="","",'S.D.PASTE SHEET'!C1329)</f>
        <v/>
      </c>
      <c s="51" t="str">
        <f>IF('S.D.PASTE SHEET'!D1329="","",'S.D.PASTE SHEET'!D1329)</f>
        <v/>
      </c>
      <c s="50" t="str">
        <f>IF('S.D.PASTE SHEET'!E1329="","",UPPER('S.D.PASTE SHEET'!E1329))</f>
        <v/>
      </c>
      <c s="50" t="str">
        <f>IF('S.D.PASTE SHEET'!F1329="","",'S.D.PASTE SHEET'!F1329)</f>
        <v/>
      </c>
      <c s="50" t="str">
        <f>IF('S.D.PASTE SHEET'!G1329="","",UPPER('S.D.PASTE SHEET'!G1329))</f>
        <v/>
      </c>
      <c s="50" t="str">
        <f>IF('S.D.PASTE SHEET'!H1329="","",UPPER('S.D.PASTE SHEET'!H1329))</f>
        <v/>
      </c>
      <c s="50" t="str">
        <f>IF('S.D.PASTE SHEET'!I1329="","",'S.D.PASTE SHEET'!I1329)</f>
        <v/>
      </c>
      <c s="51" t="str">
        <f>IF('S.D.PASTE SHEET'!J1329="","",'S.D.PASTE SHEET'!J1329)</f>
        <v/>
      </c>
      <c s="50" t="str">
        <f>IF('S.D.PASTE SHEET'!K1329="","",'S.D.PASTE SHEET'!K1329)</f>
        <v/>
      </c>
      <c s="50" t="str">
        <f>IF('S.D.PASTE SHEET'!L1329="","",'S.D.PASTE SHEET'!L1329)</f>
        <v/>
      </c>
      <c s="50" t="str">
        <f>IF('S.D.PASTE SHEET'!M1329="","",'S.D.PASTE SHEET'!M1329)</f>
        <v/>
      </c>
      <c s="50" t="str">
        <f>IF('S.D.PASTE SHEET'!N1329="","",'S.D.PASTE SHEET'!N1329)</f>
        <v/>
      </c>
      <c s="50" t="str">
        <f>IF('S.D.PASTE SHEET'!O1329="","",'S.D.PASTE SHEET'!O1329)</f>
        <v/>
      </c>
      <c s="50" t="str">
        <f>IF('S.D.PASTE SHEET'!P1329="","",'S.D.PASTE SHEET'!P1329)</f>
        <v/>
      </c>
      <c s="50" t="str">
        <f>IF('S.D.PASTE SHEET'!Q1329="","",'S.D.PASTE SHEET'!Q1329)</f>
        <v/>
      </c>
      <c s="50" t="str">
        <f>IF('S.D.PASTE SHEET'!R1329="","",'S.D.PASTE SHEET'!R1329)</f>
        <v/>
      </c>
      <c s="50" t="str">
        <f>IF('S.D.PASTE SHEET'!S1329="","",'S.D.PASTE SHEET'!S1329)</f>
        <v/>
      </c>
      <c s="50" t="str">
        <f>IF('S.D.PASTE SHEET'!T1329="","",'S.D.PASTE SHEET'!T1329)</f>
        <v/>
      </c>
      <c s="50" t="str">
        <f>IF('S.D.PASTE SHEET'!U1329="","",'S.D.PASTE SHEET'!U1329)</f>
        <v/>
      </c>
      <c s="50" t="str">
        <f>IF('S.D.PASTE SHEET'!V1329="","",'S.D.PASTE SHEET'!V1329)</f>
        <v/>
      </c>
      <c s="50" t="str">
        <f>IF('S.D.PASTE SHEET'!W1329="","",'S.D.PASTE SHEET'!W1329)</f>
        <v/>
      </c>
      <c s="50" t="str">
        <f>IF('S.D.PASTE SHEET'!X1329="","",'S.D.PASTE SHEET'!X1329)</f>
        <v/>
      </c>
      <c s="50" t="str">
        <f>IF('S.D.PASTE SHEET'!Y1329="","",'S.D.PASTE SHEET'!Y1329)</f>
        <v/>
      </c>
      <c s="50" t="str">
        <f>IF('S.D.PASTE SHEET'!Z1329="","",'S.D.PASTE SHEET'!Z1329)</f>
        <v/>
      </c>
      <c s="50" t="str">
        <f>IF('S.D.PASTE SHEET'!AA1329="","",'S.D.PASTE SHEET'!AA1329)</f>
        <v/>
      </c>
      <c s="50" t="str">
        <f>IF('S.D.PASTE SHEET'!AB1329="","",'S.D.PASTE SHEET'!AB1329)</f>
        <v/>
      </c>
      <c s="50" t="str">
        <f>IF('S.D.PASTE SHEET'!AC1329="","",'S.D.PASTE SHEET'!AC1329)</f>
        <v/>
      </c>
      <c s="50" t="str">
        <f>IF('S.D.PASTE SHEET'!AD1329="","",'S.D.PASTE SHEET'!AD1329)</f>
        <v/>
      </c>
      <c s="52"/>
      <c s="48" t="str">
        <f>IF(AK1329="","",IF(AK1329&gt;0,COUNT($AG$2:AG1329),""))</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IF(BC1329="","",IF(BC1329&gt;0,COUNT($AY$2:AY1329),""))</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30" spans="1:66" ht="15.75" customHeight="1">
      <c r="A1330" s="50" t="str">
        <f>IF('S.D.PASTE SHEET'!A1330="","",'S.D.PASTE SHEET'!A1330)</f>
        <v/>
      </c>
      <c s="50" t="str">
        <f>IF('S.D.PASTE SHEET'!B1330="","",'S.D.PASTE SHEET'!B1330)</f>
        <v/>
      </c>
      <c s="50" t="str">
        <f>IF('S.D.PASTE SHEET'!C1330="","",'S.D.PASTE SHEET'!C1330)</f>
        <v/>
      </c>
      <c s="51" t="str">
        <f>IF('S.D.PASTE SHEET'!D1330="","",'S.D.PASTE SHEET'!D1330)</f>
        <v/>
      </c>
      <c s="50" t="str">
        <f>IF('S.D.PASTE SHEET'!E1330="","",UPPER('S.D.PASTE SHEET'!E1330))</f>
        <v/>
      </c>
      <c s="50" t="str">
        <f>IF('S.D.PASTE SHEET'!F1330="","",'S.D.PASTE SHEET'!F1330)</f>
        <v/>
      </c>
      <c s="50" t="str">
        <f>IF('S.D.PASTE SHEET'!G1330="","",UPPER('S.D.PASTE SHEET'!G1330))</f>
        <v/>
      </c>
      <c s="50" t="str">
        <f>IF('S.D.PASTE SHEET'!H1330="","",UPPER('S.D.PASTE SHEET'!H1330))</f>
        <v/>
      </c>
      <c s="50" t="str">
        <f>IF('S.D.PASTE SHEET'!I1330="","",'S.D.PASTE SHEET'!I1330)</f>
        <v/>
      </c>
      <c s="51" t="str">
        <f>IF('S.D.PASTE SHEET'!J1330="","",'S.D.PASTE SHEET'!J1330)</f>
        <v/>
      </c>
      <c s="50" t="str">
        <f>IF('S.D.PASTE SHEET'!K1330="","",'S.D.PASTE SHEET'!K1330)</f>
        <v/>
      </c>
      <c s="50" t="str">
        <f>IF('S.D.PASTE SHEET'!L1330="","",'S.D.PASTE SHEET'!L1330)</f>
        <v/>
      </c>
      <c s="50" t="str">
        <f>IF('S.D.PASTE SHEET'!M1330="","",'S.D.PASTE SHEET'!M1330)</f>
        <v/>
      </c>
      <c s="50" t="str">
        <f>IF('S.D.PASTE SHEET'!N1330="","",'S.D.PASTE SHEET'!N1330)</f>
        <v/>
      </c>
      <c s="50" t="str">
        <f>IF('S.D.PASTE SHEET'!O1330="","",'S.D.PASTE SHEET'!O1330)</f>
        <v/>
      </c>
      <c s="50" t="str">
        <f>IF('S.D.PASTE SHEET'!P1330="","",'S.D.PASTE SHEET'!P1330)</f>
        <v/>
      </c>
      <c s="50" t="str">
        <f>IF('S.D.PASTE SHEET'!Q1330="","",'S.D.PASTE SHEET'!Q1330)</f>
        <v/>
      </c>
      <c s="50" t="str">
        <f>IF('S.D.PASTE SHEET'!R1330="","",'S.D.PASTE SHEET'!R1330)</f>
        <v/>
      </c>
      <c s="50" t="str">
        <f>IF('S.D.PASTE SHEET'!S1330="","",'S.D.PASTE SHEET'!S1330)</f>
        <v/>
      </c>
      <c s="50" t="str">
        <f>IF('S.D.PASTE SHEET'!T1330="","",'S.D.PASTE SHEET'!T1330)</f>
        <v/>
      </c>
      <c s="50" t="str">
        <f>IF('S.D.PASTE SHEET'!U1330="","",'S.D.PASTE SHEET'!U1330)</f>
        <v/>
      </c>
      <c s="50" t="str">
        <f>IF('S.D.PASTE SHEET'!V1330="","",'S.D.PASTE SHEET'!V1330)</f>
        <v/>
      </c>
      <c s="50" t="str">
        <f>IF('S.D.PASTE SHEET'!W1330="","",'S.D.PASTE SHEET'!W1330)</f>
        <v/>
      </c>
      <c s="50" t="str">
        <f>IF('S.D.PASTE SHEET'!X1330="","",'S.D.PASTE SHEET'!X1330)</f>
        <v/>
      </c>
      <c s="50" t="str">
        <f>IF('S.D.PASTE SHEET'!Y1330="","",'S.D.PASTE SHEET'!Y1330)</f>
        <v/>
      </c>
      <c s="50" t="str">
        <f>IF('S.D.PASTE SHEET'!Z1330="","",'S.D.PASTE SHEET'!Z1330)</f>
        <v/>
      </c>
      <c s="50" t="str">
        <f>IF('S.D.PASTE SHEET'!AA1330="","",'S.D.PASTE SHEET'!AA1330)</f>
        <v/>
      </c>
      <c s="50" t="str">
        <f>IF('S.D.PASTE SHEET'!AB1330="","",'S.D.PASTE SHEET'!AB1330)</f>
        <v/>
      </c>
      <c s="50" t="str">
        <f>IF('S.D.PASTE SHEET'!AC1330="","",'S.D.PASTE SHEET'!AC1330)</f>
        <v/>
      </c>
      <c s="50" t="str">
        <f>IF('S.D.PASTE SHEET'!AD1330="","",'S.D.PASTE SHEET'!AD1330)</f>
        <v/>
      </c>
      <c s="52"/>
      <c s="48" t="str">
        <f>IF(AK1330="","",IF(AK1330&gt;0,COUNT($AG$2:AG1330),""))</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IF(BC1330="","",IF(BC1330&gt;0,COUNT($AY$2:AY1330),""))</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31" spans="1:66" ht="15.75" customHeight="1">
      <c r="A1331" s="50" t="str">
        <f>IF('S.D.PASTE SHEET'!A1331="","",'S.D.PASTE SHEET'!A1331)</f>
        <v/>
      </c>
      <c s="50" t="str">
        <f>IF('S.D.PASTE SHEET'!B1331="","",'S.D.PASTE SHEET'!B1331)</f>
        <v/>
      </c>
      <c s="50" t="str">
        <f>IF('S.D.PASTE SHEET'!C1331="","",'S.D.PASTE SHEET'!C1331)</f>
        <v/>
      </c>
      <c s="51" t="str">
        <f>IF('S.D.PASTE SHEET'!D1331="","",'S.D.PASTE SHEET'!D1331)</f>
        <v/>
      </c>
      <c s="50" t="str">
        <f>IF('S.D.PASTE SHEET'!E1331="","",UPPER('S.D.PASTE SHEET'!E1331))</f>
        <v/>
      </c>
      <c s="50" t="str">
        <f>IF('S.D.PASTE SHEET'!F1331="","",'S.D.PASTE SHEET'!F1331)</f>
        <v/>
      </c>
      <c s="50" t="str">
        <f>IF('S.D.PASTE SHEET'!G1331="","",UPPER('S.D.PASTE SHEET'!G1331))</f>
        <v/>
      </c>
      <c s="50" t="str">
        <f>IF('S.D.PASTE SHEET'!H1331="","",UPPER('S.D.PASTE SHEET'!H1331))</f>
        <v/>
      </c>
      <c s="50" t="str">
        <f>IF('S.D.PASTE SHEET'!I1331="","",'S.D.PASTE SHEET'!I1331)</f>
        <v/>
      </c>
      <c s="51" t="str">
        <f>IF('S.D.PASTE SHEET'!J1331="","",'S.D.PASTE SHEET'!J1331)</f>
        <v/>
      </c>
      <c s="50" t="str">
        <f>IF('S.D.PASTE SHEET'!K1331="","",'S.D.PASTE SHEET'!K1331)</f>
        <v/>
      </c>
      <c s="50" t="str">
        <f>IF('S.D.PASTE SHEET'!L1331="","",'S.D.PASTE SHEET'!L1331)</f>
        <v/>
      </c>
      <c s="50" t="str">
        <f>IF('S.D.PASTE SHEET'!M1331="","",'S.D.PASTE SHEET'!M1331)</f>
        <v/>
      </c>
      <c s="50" t="str">
        <f>IF('S.D.PASTE SHEET'!N1331="","",'S.D.PASTE SHEET'!N1331)</f>
        <v/>
      </c>
      <c s="50" t="str">
        <f>IF('S.D.PASTE SHEET'!O1331="","",'S.D.PASTE SHEET'!O1331)</f>
        <v/>
      </c>
      <c s="50" t="str">
        <f>IF('S.D.PASTE SHEET'!P1331="","",'S.D.PASTE SHEET'!P1331)</f>
        <v/>
      </c>
      <c s="50" t="str">
        <f>IF('S.D.PASTE SHEET'!Q1331="","",'S.D.PASTE SHEET'!Q1331)</f>
        <v/>
      </c>
      <c s="50" t="str">
        <f>IF('S.D.PASTE SHEET'!R1331="","",'S.D.PASTE SHEET'!R1331)</f>
        <v/>
      </c>
      <c s="50" t="str">
        <f>IF('S.D.PASTE SHEET'!S1331="","",'S.D.PASTE SHEET'!S1331)</f>
        <v/>
      </c>
      <c s="50" t="str">
        <f>IF('S.D.PASTE SHEET'!T1331="","",'S.D.PASTE SHEET'!T1331)</f>
        <v/>
      </c>
      <c s="50" t="str">
        <f>IF('S.D.PASTE SHEET'!U1331="","",'S.D.PASTE SHEET'!U1331)</f>
        <v/>
      </c>
      <c s="50" t="str">
        <f>IF('S.D.PASTE SHEET'!V1331="","",'S.D.PASTE SHEET'!V1331)</f>
        <v/>
      </c>
      <c s="50" t="str">
        <f>IF('S.D.PASTE SHEET'!W1331="","",'S.D.PASTE SHEET'!W1331)</f>
        <v/>
      </c>
      <c s="50" t="str">
        <f>IF('S.D.PASTE SHEET'!X1331="","",'S.D.PASTE SHEET'!X1331)</f>
        <v/>
      </c>
      <c s="50" t="str">
        <f>IF('S.D.PASTE SHEET'!Y1331="","",'S.D.PASTE SHEET'!Y1331)</f>
        <v/>
      </c>
      <c s="50" t="str">
        <f>IF('S.D.PASTE SHEET'!Z1331="","",'S.D.PASTE SHEET'!Z1331)</f>
        <v/>
      </c>
      <c s="50" t="str">
        <f>IF('S.D.PASTE SHEET'!AA1331="","",'S.D.PASTE SHEET'!AA1331)</f>
        <v/>
      </c>
      <c s="50" t="str">
        <f>IF('S.D.PASTE SHEET'!AB1331="","",'S.D.PASTE SHEET'!AB1331)</f>
        <v/>
      </c>
      <c s="50" t="str">
        <f>IF('S.D.PASTE SHEET'!AC1331="","",'S.D.PASTE SHEET'!AC1331)</f>
        <v/>
      </c>
      <c s="50" t="str">
        <f>IF('S.D.PASTE SHEET'!AD1331="","",'S.D.PASTE SHEET'!AD1331)</f>
        <v/>
      </c>
      <c s="52"/>
      <c s="48" t="str">
        <f>IF(AK1331="","",IF(AK1331&gt;0,COUNT($AG$2:AG1331),""))</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IF(BC1331="","",IF(BC1331&gt;0,COUNT($AY$2:AY1331),""))</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32" spans="1:66" ht="15.75" customHeight="1">
      <c r="A1332" s="50" t="str">
        <f>IF('S.D.PASTE SHEET'!A1332="","",'S.D.PASTE SHEET'!A1332)</f>
        <v/>
      </c>
      <c s="50" t="str">
        <f>IF('S.D.PASTE SHEET'!B1332="","",'S.D.PASTE SHEET'!B1332)</f>
        <v/>
      </c>
      <c s="50" t="str">
        <f>IF('S.D.PASTE SHEET'!C1332="","",'S.D.PASTE SHEET'!C1332)</f>
        <v/>
      </c>
      <c s="51" t="str">
        <f>IF('S.D.PASTE SHEET'!D1332="","",'S.D.PASTE SHEET'!D1332)</f>
        <v/>
      </c>
      <c s="50" t="str">
        <f>IF('S.D.PASTE SHEET'!E1332="","",UPPER('S.D.PASTE SHEET'!E1332))</f>
        <v/>
      </c>
      <c s="50" t="str">
        <f>IF('S.D.PASTE SHEET'!F1332="","",'S.D.PASTE SHEET'!F1332)</f>
        <v/>
      </c>
      <c s="50" t="str">
        <f>IF('S.D.PASTE SHEET'!G1332="","",UPPER('S.D.PASTE SHEET'!G1332))</f>
        <v/>
      </c>
      <c s="50" t="str">
        <f>IF('S.D.PASTE SHEET'!H1332="","",UPPER('S.D.PASTE SHEET'!H1332))</f>
        <v/>
      </c>
      <c s="50" t="str">
        <f>IF('S.D.PASTE SHEET'!I1332="","",'S.D.PASTE SHEET'!I1332)</f>
        <v/>
      </c>
      <c s="51" t="str">
        <f>IF('S.D.PASTE SHEET'!J1332="","",'S.D.PASTE SHEET'!J1332)</f>
        <v/>
      </c>
      <c s="50" t="str">
        <f>IF('S.D.PASTE SHEET'!K1332="","",'S.D.PASTE SHEET'!K1332)</f>
        <v/>
      </c>
      <c s="50" t="str">
        <f>IF('S.D.PASTE SHEET'!L1332="","",'S.D.PASTE SHEET'!L1332)</f>
        <v/>
      </c>
      <c s="50" t="str">
        <f>IF('S.D.PASTE SHEET'!M1332="","",'S.D.PASTE SHEET'!M1332)</f>
        <v/>
      </c>
      <c s="50" t="str">
        <f>IF('S.D.PASTE SHEET'!N1332="","",'S.D.PASTE SHEET'!N1332)</f>
        <v/>
      </c>
      <c s="50" t="str">
        <f>IF('S.D.PASTE SHEET'!O1332="","",'S.D.PASTE SHEET'!O1332)</f>
        <v/>
      </c>
      <c s="50" t="str">
        <f>IF('S.D.PASTE SHEET'!P1332="","",'S.D.PASTE SHEET'!P1332)</f>
        <v/>
      </c>
      <c s="50" t="str">
        <f>IF('S.D.PASTE SHEET'!Q1332="","",'S.D.PASTE SHEET'!Q1332)</f>
        <v/>
      </c>
      <c s="50" t="str">
        <f>IF('S.D.PASTE SHEET'!R1332="","",'S.D.PASTE SHEET'!R1332)</f>
        <v/>
      </c>
      <c s="50" t="str">
        <f>IF('S.D.PASTE SHEET'!S1332="","",'S.D.PASTE SHEET'!S1332)</f>
        <v/>
      </c>
      <c s="50" t="str">
        <f>IF('S.D.PASTE SHEET'!T1332="","",'S.D.PASTE SHEET'!T1332)</f>
        <v/>
      </c>
      <c s="50" t="str">
        <f>IF('S.D.PASTE SHEET'!U1332="","",'S.D.PASTE SHEET'!U1332)</f>
        <v/>
      </c>
      <c s="50" t="str">
        <f>IF('S.D.PASTE SHEET'!V1332="","",'S.D.PASTE SHEET'!V1332)</f>
        <v/>
      </c>
      <c s="50" t="str">
        <f>IF('S.D.PASTE SHEET'!W1332="","",'S.D.PASTE SHEET'!W1332)</f>
        <v/>
      </c>
      <c s="50" t="str">
        <f>IF('S.D.PASTE SHEET'!X1332="","",'S.D.PASTE SHEET'!X1332)</f>
        <v/>
      </c>
      <c s="50" t="str">
        <f>IF('S.D.PASTE SHEET'!Y1332="","",'S.D.PASTE SHEET'!Y1332)</f>
        <v/>
      </c>
      <c s="50" t="str">
        <f>IF('S.D.PASTE SHEET'!Z1332="","",'S.D.PASTE SHEET'!Z1332)</f>
        <v/>
      </c>
      <c s="50" t="str">
        <f>IF('S.D.PASTE SHEET'!AA1332="","",'S.D.PASTE SHEET'!AA1332)</f>
        <v/>
      </c>
      <c s="50" t="str">
        <f>IF('S.D.PASTE SHEET'!AB1332="","",'S.D.PASTE SHEET'!AB1332)</f>
        <v/>
      </c>
      <c s="50" t="str">
        <f>IF('S.D.PASTE SHEET'!AC1332="","",'S.D.PASTE SHEET'!AC1332)</f>
        <v/>
      </c>
      <c s="50" t="str">
        <f>IF('S.D.PASTE SHEET'!AD1332="","",'S.D.PASTE SHEET'!AD1332)</f>
        <v/>
      </c>
      <c s="52"/>
      <c s="48" t="str">
        <f>IF(AK1332="","",IF(AK1332&gt;0,COUNT($AG$2:AG1332),""))</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IF(BC1332="","",IF(BC1332&gt;0,COUNT($AY$2:AY1332),""))</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33" spans="1:66" ht="15.75" customHeight="1">
      <c r="A1333" s="50" t="str">
        <f>IF('S.D.PASTE SHEET'!A1333="","",'S.D.PASTE SHEET'!A1333)</f>
        <v/>
      </c>
      <c s="50" t="str">
        <f>IF('S.D.PASTE SHEET'!B1333="","",'S.D.PASTE SHEET'!B1333)</f>
        <v/>
      </c>
      <c s="50" t="str">
        <f>IF('S.D.PASTE SHEET'!C1333="","",'S.D.PASTE SHEET'!C1333)</f>
        <v/>
      </c>
      <c s="51" t="str">
        <f>IF('S.D.PASTE SHEET'!D1333="","",'S.D.PASTE SHEET'!D1333)</f>
        <v/>
      </c>
      <c s="50" t="str">
        <f>IF('S.D.PASTE SHEET'!E1333="","",UPPER('S.D.PASTE SHEET'!E1333))</f>
        <v/>
      </c>
      <c s="50" t="str">
        <f>IF('S.D.PASTE SHEET'!F1333="","",'S.D.PASTE SHEET'!F1333)</f>
        <v/>
      </c>
      <c s="50" t="str">
        <f>IF('S.D.PASTE SHEET'!G1333="","",UPPER('S.D.PASTE SHEET'!G1333))</f>
        <v/>
      </c>
      <c s="50" t="str">
        <f>IF('S.D.PASTE SHEET'!H1333="","",UPPER('S.D.PASTE SHEET'!H1333))</f>
        <v/>
      </c>
      <c s="50" t="str">
        <f>IF('S.D.PASTE SHEET'!I1333="","",'S.D.PASTE SHEET'!I1333)</f>
        <v/>
      </c>
      <c s="51" t="str">
        <f>IF('S.D.PASTE SHEET'!J1333="","",'S.D.PASTE SHEET'!J1333)</f>
        <v/>
      </c>
      <c s="50" t="str">
        <f>IF('S.D.PASTE SHEET'!K1333="","",'S.D.PASTE SHEET'!K1333)</f>
        <v/>
      </c>
      <c s="50" t="str">
        <f>IF('S.D.PASTE SHEET'!L1333="","",'S.D.PASTE SHEET'!L1333)</f>
        <v/>
      </c>
      <c s="50" t="str">
        <f>IF('S.D.PASTE SHEET'!M1333="","",'S.D.PASTE SHEET'!M1333)</f>
        <v/>
      </c>
      <c s="50" t="str">
        <f>IF('S.D.PASTE SHEET'!N1333="","",'S.D.PASTE SHEET'!N1333)</f>
        <v/>
      </c>
      <c s="50" t="str">
        <f>IF('S.D.PASTE SHEET'!O1333="","",'S.D.PASTE SHEET'!O1333)</f>
        <v/>
      </c>
      <c s="50" t="str">
        <f>IF('S.D.PASTE SHEET'!P1333="","",'S.D.PASTE SHEET'!P1333)</f>
        <v/>
      </c>
      <c s="50" t="str">
        <f>IF('S.D.PASTE SHEET'!Q1333="","",'S.D.PASTE SHEET'!Q1333)</f>
        <v/>
      </c>
      <c s="50" t="str">
        <f>IF('S.D.PASTE SHEET'!R1333="","",'S.D.PASTE SHEET'!R1333)</f>
        <v/>
      </c>
      <c s="50" t="str">
        <f>IF('S.D.PASTE SHEET'!S1333="","",'S.D.PASTE SHEET'!S1333)</f>
        <v/>
      </c>
      <c s="50" t="str">
        <f>IF('S.D.PASTE SHEET'!T1333="","",'S.D.PASTE SHEET'!T1333)</f>
        <v/>
      </c>
      <c s="50" t="str">
        <f>IF('S.D.PASTE SHEET'!U1333="","",'S.D.PASTE SHEET'!U1333)</f>
        <v/>
      </c>
      <c s="50" t="str">
        <f>IF('S.D.PASTE SHEET'!V1333="","",'S.D.PASTE SHEET'!V1333)</f>
        <v/>
      </c>
      <c s="50" t="str">
        <f>IF('S.D.PASTE SHEET'!W1333="","",'S.D.PASTE SHEET'!W1333)</f>
        <v/>
      </c>
      <c s="50" t="str">
        <f>IF('S.D.PASTE SHEET'!X1333="","",'S.D.PASTE SHEET'!X1333)</f>
        <v/>
      </c>
      <c s="50" t="str">
        <f>IF('S.D.PASTE SHEET'!Y1333="","",'S.D.PASTE SHEET'!Y1333)</f>
        <v/>
      </c>
      <c s="50" t="str">
        <f>IF('S.D.PASTE SHEET'!Z1333="","",'S.D.PASTE SHEET'!Z1333)</f>
        <v/>
      </c>
      <c s="50" t="str">
        <f>IF('S.D.PASTE SHEET'!AA1333="","",'S.D.PASTE SHEET'!AA1333)</f>
        <v/>
      </c>
      <c s="50" t="str">
        <f>IF('S.D.PASTE SHEET'!AB1333="","",'S.D.PASTE SHEET'!AB1333)</f>
        <v/>
      </c>
      <c s="50" t="str">
        <f>IF('S.D.PASTE SHEET'!AC1333="","",'S.D.PASTE SHEET'!AC1333)</f>
        <v/>
      </c>
      <c s="50" t="str">
        <f>IF('S.D.PASTE SHEET'!AD1333="","",'S.D.PASTE SHEET'!AD1333)</f>
        <v/>
      </c>
      <c s="52"/>
      <c s="48" t="str">
        <f>IF(AK1333="","",IF(AK1333&gt;0,COUNT($AG$2:AG1333),""))</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IF(BC1333="","",IF(BC1333&gt;0,COUNT($AY$2:AY1333),""))</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34" spans="1:66" ht="15.75" customHeight="1">
      <c r="A1334" s="50" t="str">
        <f>IF('S.D.PASTE SHEET'!A1334="","",'S.D.PASTE SHEET'!A1334)</f>
        <v/>
      </c>
      <c s="50" t="str">
        <f>IF('S.D.PASTE SHEET'!B1334="","",'S.D.PASTE SHEET'!B1334)</f>
        <v/>
      </c>
      <c s="50" t="str">
        <f>IF('S.D.PASTE SHEET'!C1334="","",'S.D.PASTE SHEET'!C1334)</f>
        <v/>
      </c>
      <c s="51" t="str">
        <f>IF('S.D.PASTE SHEET'!D1334="","",'S.D.PASTE SHEET'!D1334)</f>
        <v/>
      </c>
      <c s="50" t="str">
        <f>IF('S.D.PASTE SHEET'!E1334="","",UPPER('S.D.PASTE SHEET'!E1334))</f>
        <v/>
      </c>
      <c s="50" t="str">
        <f>IF('S.D.PASTE SHEET'!F1334="","",'S.D.PASTE SHEET'!F1334)</f>
        <v/>
      </c>
      <c s="50" t="str">
        <f>IF('S.D.PASTE SHEET'!G1334="","",UPPER('S.D.PASTE SHEET'!G1334))</f>
        <v/>
      </c>
      <c s="50" t="str">
        <f>IF('S.D.PASTE SHEET'!H1334="","",UPPER('S.D.PASTE SHEET'!H1334))</f>
        <v/>
      </c>
      <c s="50" t="str">
        <f>IF('S.D.PASTE SHEET'!I1334="","",'S.D.PASTE SHEET'!I1334)</f>
        <v/>
      </c>
      <c s="51" t="str">
        <f>IF('S.D.PASTE SHEET'!J1334="","",'S.D.PASTE SHEET'!J1334)</f>
        <v/>
      </c>
      <c s="50" t="str">
        <f>IF('S.D.PASTE SHEET'!K1334="","",'S.D.PASTE SHEET'!K1334)</f>
        <v/>
      </c>
      <c s="50" t="str">
        <f>IF('S.D.PASTE SHEET'!L1334="","",'S.D.PASTE SHEET'!L1334)</f>
        <v/>
      </c>
      <c s="50" t="str">
        <f>IF('S.D.PASTE SHEET'!M1334="","",'S.D.PASTE SHEET'!M1334)</f>
        <v/>
      </c>
      <c s="50" t="str">
        <f>IF('S.D.PASTE SHEET'!N1334="","",'S.D.PASTE SHEET'!N1334)</f>
        <v/>
      </c>
      <c s="50" t="str">
        <f>IF('S.D.PASTE SHEET'!O1334="","",'S.D.PASTE SHEET'!O1334)</f>
        <v/>
      </c>
      <c s="50" t="str">
        <f>IF('S.D.PASTE SHEET'!P1334="","",'S.D.PASTE SHEET'!P1334)</f>
        <v/>
      </c>
      <c s="50" t="str">
        <f>IF('S.D.PASTE SHEET'!Q1334="","",'S.D.PASTE SHEET'!Q1334)</f>
        <v/>
      </c>
      <c s="50" t="str">
        <f>IF('S.D.PASTE SHEET'!R1334="","",'S.D.PASTE SHEET'!R1334)</f>
        <v/>
      </c>
      <c s="50" t="str">
        <f>IF('S.D.PASTE SHEET'!S1334="","",'S.D.PASTE SHEET'!S1334)</f>
        <v/>
      </c>
      <c s="50" t="str">
        <f>IF('S.D.PASTE SHEET'!T1334="","",'S.D.PASTE SHEET'!T1334)</f>
        <v/>
      </c>
      <c s="50" t="str">
        <f>IF('S.D.PASTE SHEET'!U1334="","",'S.D.PASTE SHEET'!U1334)</f>
        <v/>
      </c>
      <c s="50" t="str">
        <f>IF('S.D.PASTE SHEET'!V1334="","",'S.D.PASTE SHEET'!V1334)</f>
        <v/>
      </c>
      <c s="50" t="str">
        <f>IF('S.D.PASTE SHEET'!W1334="","",'S.D.PASTE SHEET'!W1334)</f>
        <v/>
      </c>
      <c s="50" t="str">
        <f>IF('S.D.PASTE SHEET'!X1334="","",'S.D.PASTE SHEET'!X1334)</f>
        <v/>
      </c>
      <c s="50" t="str">
        <f>IF('S.D.PASTE SHEET'!Y1334="","",'S.D.PASTE SHEET'!Y1334)</f>
        <v/>
      </c>
      <c s="50" t="str">
        <f>IF('S.D.PASTE SHEET'!Z1334="","",'S.D.PASTE SHEET'!Z1334)</f>
        <v/>
      </c>
      <c s="50" t="str">
        <f>IF('S.D.PASTE SHEET'!AA1334="","",'S.D.PASTE SHEET'!AA1334)</f>
        <v/>
      </c>
      <c s="50" t="str">
        <f>IF('S.D.PASTE SHEET'!AB1334="","",'S.D.PASTE SHEET'!AB1334)</f>
        <v/>
      </c>
      <c s="50" t="str">
        <f>IF('S.D.PASTE SHEET'!AC1334="","",'S.D.PASTE SHEET'!AC1334)</f>
        <v/>
      </c>
      <c s="50" t="str">
        <f>IF('S.D.PASTE SHEET'!AD1334="","",'S.D.PASTE SHEET'!AD1334)</f>
        <v/>
      </c>
      <c s="52"/>
      <c s="48" t="str">
        <f>IF(AK1334="","",IF(AK1334&gt;0,COUNT($AG$2:AG1334),""))</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IF(BC1334="","",IF(BC1334&gt;0,COUNT($AY$2:AY1334),""))</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35" spans="1:66" ht="15.75" customHeight="1">
      <c r="A1335" s="50" t="str">
        <f>IF('S.D.PASTE SHEET'!A1335="","",'S.D.PASTE SHEET'!A1335)</f>
        <v/>
      </c>
      <c s="50" t="str">
        <f>IF('S.D.PASTE SHEET'!B1335="","",'S.D.PASTE SHEET'!B1335)</f>
        <v/>
      </c>
      <c s="50" t="str">
        <f>IF('S.D.PASTE SHEET'!C1335="","",'S.D.PASTE SHEET'!C1335)</f>
        <v/>
      </c>
      <c s="51" t="str">
        <f>IF('S.D.PASTE SHEET'!D1335="","",'S.D.PASTE SHEET'!D1335)</f>
        <v/>
      </c>
      <c s="50" t="str">
        <f>IF('S.D.PASTE SHEET'!E1335="","",UPPER('S.D.PASTE SHEET'!E1335))</f>
        <v/>
      </c>
      <c s="50" t="str">
        <f>IF('S.D.PASTE SHEET'!F1335="","",'S.D.PASTE SHEET'!F1335)</f>
        <v/>
      </c>
      <c s="50" t="str">
        <f>IF('S.D.PASTE SHEET'!G1335="","",UPPER('S.D.PASTE SHEET'!G1335))</f>
        <v/>
      </c>
      <c s="50" t="str">
        <f>IF('S.D.PASTE SHEET'!H1335="","",UPPER('S.D.PASTE SHEET'!H1335))</f>
        <v/>
      </c>
      <c s="50" t="str">
        <f>IF('S.D.PASTE SHEET'!I1335="","",'S.D.PASTE SHEET'!I1335)</f>
        <v/>
      </c>
      <c s="51" t="str">
        <f>IF('S.D.PASTE SHEET'!J1335="","",'S.D.PASTE SHEET'!J1335)</f>
        <v/>
      </c>
      <c s="50" t="str">
        <f>IF('S.D.PASTE SHEET'!K1335="","",'S.D.PASTE SHEET'!K1335)</f>
        <v/>
      </c>
      <c s="50" t="str">
        <f>IF('S.D.PASTE SHEET'!L1335="","",'S.D.PASTE SHEET'!L1335)</f>
        <v/>
      </c>
      <c s="50" t="str">
        <f>IF('S.D.PASTE SHEET'!M1335="","",'S.D.PASTE SHEET'!M1335)</f>
        <v/>
      </c>
      <c s="50" t="str">
        <f>IF('S.D.PASTE SHEET'!N1335="","",'S.D.PASTE SHEET'!N1335)</f>
        <v/>
      </c>
      <c s="50" t="str">
        <f>IF('S.D.PASTE SHEET'!O1335="","",'S.D.PASTE SHEET'!O1335)</f>
        <v/>
      </c>
      <c s="50" t="str">
        <f>IF('S.D.PASTE SHEET'!P1335="","",'S.D.PASTE SHEET'!P1335)</f>
        <v/>
      </c>
      <c s="50" t="str">
        <f>IF('S.D.PASTE SHEET'!Q1335="","",'S.D.PASTE SHEET'!Q1335)</f>
        <v/>
      </c>
      <c s="50" t="str">
        <f>IF('S.D.PASTE SHEET'!R1335="","",'S.D.PASTE SHEET'!R1335)</f>
        <v/>
      </c>
      <c s="50" t="str">
        <f>IF('S.D.PASTE SHEET'!S1335="","",'S.D.PASTE SHEET'!S1335)</f>
        <v/>
      </c>
      <c s="50" t="str">
        <f>IF('S.D.PASTE SHEET'!T1335="","",'S.D.PASTE SHEET'!T1335)</f>
        <v/>
      </c>
      <c s="50" t="str">
        <f>IF('S.D.PASTE SHEET'!U1335="","",'S.D.PASTE SHEET'!U1335)</f>
        <v/>
      </c>
      <c s="50" t="str">
        <f>IF('S.D.PASTE SHEET'!V1335="","",'S.D.PASTE SHEET'!V1335)</f>
        <v/>
      </c>
      <c s="50" t="str">
        <f>IF('S.D.PASTE SHEET'!W1335="","",'S.D.PASTE SHEET'!W1335)</f>
        <v/>
      </c>
      <c s="50" t="str">
        <f>IF('S.D.PASTE SHEET'!X1335="","",'S.D.PASTE SHEET'!X1335)</f>
        <v/>
      </c>
      <c s="50" t="str">
        <f>IF('S.D.PASTE SHEET'!Y1335="","",'S.D.PASTE SHEET'!Y1335)</f>
        <v/>
      </c>
      <c s="50" t="str">
        <f>IF('S.D.PASTE SHEET'!Z1335="","",'S.D.PASTE SHEET'!Z1335)</f>
        <v/>
      </c>
      <c s="50" t="str">
        <f>IF('S.D.PASTE SHEET'!AA1335="","",'S.D.PASTE SHEET'!AA1335)</f>
        <v/>
      </c>
      <c s="50" t="str">
        <f>IF('S.D.PASTE SHEET'!AB1335="","",'S.D.PASTE SHEET'!AB1335)</f>
        <v/>
      </c>
      <c s="50" t="str">
        <f>IF('S.D.PASTE SHEET'!AC1335="","",'S.D.PASTE SHEET'!AC1335)</f>
        <v/>
      </c>
      <c s="50" t="str">
        <f>IF('S.D.PASTE SHEET'!AD1335="","",'S.D.PASTE SHEET'!AD1335)</f>
        <v/>
      </c>
      <c s="52"/>
      <c s="48" t="str">
        <f>IF(AK1335="","",IF(AK1335&gt;0,COUNT($AG$2:AG1335),""))</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IF(BC1335="","",IF(BC1335&gt;0,COUNT($AY$2:AY1335),""))</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36" spans="1:66" ht="15.75" customHeight="1">
      <c r="A1336" s="50" t="str">
        <f>IF('S.D.PASTE SHEET'!A1336="","",'S.D.PASTE SHEET'!A1336)</f>
        <v/>
      </c>
      <c s="50" t="str">
        <f>IF('S.D.PASTE SHEET'!B1336="","",'S.D.PASTE SHEET'!B1336)</f>
        <v/>
      </c>
      <c s="50" t="str">
        <f>IF('S.D.PASTE SHEET'!C1336="","",'S.D.PASTE SHEET'!C1336)</f>
        <v/>
      </c>
      <c s="51" t="str">
        <f>IF('S.D.PASTE SHEET'!D1336="","",'S.D.PASTE SHEET'!D1336)</f>
        <v/>
      </c>
      <c s="50" t="str">
        <f>IF('S.D.PASTE SHEET'!E1336="","",UPPER('S.D.PASTE SHEET'!E1336))</f>
        <v/>
      </c>
      <c s="50" t="str">
        <f>IF('S.D.PASTE SHEET'!F1336="","",'S.D.PASTE SHEET'!F1336)</f>
        <v/>
      </c>
      <c s="50" t="str">
        <f>IF('S.D.PASTE SHEET'!G1336="","",UPPER('S.D.PASTE SHEET'!G1336))</f>
        <v/>
      </c>
      <c s="50" t="str">
        <f>IF('S.D.PASTE SHEET'!H1336="","",UPPER('S.D.PASTE SHEET'!H1336))</f>
        <v/>
      </c>
      <c s="50" t="str">
        <f>IF('S.D.PASTE SHEET'!I1336="","",'S.D.PASTE SHEET'!I1336)</f>
        <v/>
      </c>
      <c s="51" t="str">
        <f>IF('S.D.PASTE SHEET'!J1336="","",'S.D.PASTE SHEET'!J1336)</f>
        <v/>
      </c>
      <c s="50" t="str">
        <f>IF('S.D.PASTE SHEET'!K1336="","",'S.D.PASTE SHEET'!K1336)</f>
        <v/>
      </c>
      <c s="50" t="str">
        <f>IF('S.D.PASTE SHEET'!L1336="","",'S.D.PASTE SHEET'!L1336)</f>
        <v/>
      </c>
      <c s="50" t="str">
        <f>IF('S.D.PASTE SHEET'!M1336="","",'S.D.PASTE SHEET'!M1336)</f>
        <v/>
      </c>
      <c s="50" t="str">
        <f>IF('S.D.PASTE SHEET'!N1336="","",'S.D.PASTE SHEET'!N1336)</f>
        <v/>
      </c>
      <c s="50" t="str">
        <f>IF('S.D.PASTE SHEET'!O1336="","",'S.D.PASTE SHEET'!O1336)</f>
        <v/>
      </c>
      <c s="50" t="str">
        <f>IF('S.D.PASTE SHEET'!P1336="","",'S.D.PASTE SHEET'!P1336)</f>
        <v/>
      </c>
      <c s="50" t="str">
        <f>IF('S.D.PASTE SHEET'!Q1336="","",'S.D.PASTE SHEET'!Q1336)</f>
        <v/>
      </c>
      <c s="50" t="str">
        <f>IF('S.D.PASTE SHEET'!R1336="","",'S.D.PASTE SHEET'!R1336)</f>
        <v/>
      </c>
      <c s="50" t="str">
        <f>IF('S.D.PASTE SHEET'!S1336="","",'S.D.PASTE SHEET'!S1336)</f>
        <v/>
      </c>
      <c s="50" t="str">
        <f>IF('S.D.PASTE SHEET'!T1336="","",'S.D.PASTE SHEET'!T1336)</f>
        <v/>
      </c>
      <c s="50" t="str">
        <f>IF('S.D.PASTE SHEET'!U1336="","",'S.D.PASTE SHEET'!U1336)</f>
        <v/>
      </c>
      <c s="50" t="str">
        <f>IF('S.D.PASTE SHEET'!V1336="","",'S.D.PASTE SHEET'!V1336)</f>
        <v/>
      </c>
      <c s="50" t="str">
        <f>IF('S.D.PASTE SHEET'!W1336="","",'S.D.PASTE SHEET'!W1336)</f>
        <v/>
      </c>
      <c s="50" t="str">
        <f>IF('S.D.PASTE SHEET'!X1336="","",'S.D.PASTE SHEET'!X1336)</f>
        <v/>
      </c>
      <c s="50" t="str">
        <f>IF('S.D.PASTE SHEET'!Y1336="","",'S.D.PASTE SHEET'!Y1336)</f>
        <v/>
      </c>
      <c s="50" t="str">
        <f>IF('S.D.PASTE SHEET'!Z1336="","",'S.D.PASTE SHEET'!Z1336)</f>
        <v/>
      </c>
      <c s="50" t="str">
        <f>IF('S.D.PASTE SHEET'!AA1336="","",'S.D.PASTE SHEET'!AA1336)</f>
        <v/>
      </c>
      <c s="50" t="str">
        <f>IF('S.D.PASTE SHEET'!AB1336="","",'S.D.PASTE SHEET'!AB1336)</f>
        <v/>
      </c>
      <c s="50" t="str">
        <f>IF('S.D.PASTE SHEET'!AC1336="","",'S.D.PASTE SHEET'!AC1336)</f>
        <v/>
      </c>
      <c s="50" t="str">
        <f>IF('S.D.PASTE SHEET'!AD1336="","",'S.D.PASTE SHEET'!AD1336)</f>
        <v/>
      </c>
      <c s="52"/>
      <c s="48" t="str">
        <f>IF(AK1336="","",IF(AK1336&gt;0,COUNT($AG$2:AG1336),""))</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IF(BC1336="","",IF(BC1336&gt;0,COUNT($AY$2:AY1336),""))</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37" spans="1:66" ht="15.75" customHeight="1">
      <c r="A1337" s="50" t="str">
        <f>IF('S.D.PASTE SHEET'!A1337="","",'S.D.PASTE SHEET'!A1337)</f>
        <v/>
      </c>
      <c s="50" t="str">
        <f>IF('S.D.PASTE SHEET'!B1337="","",'S.D.PASTE SHEET'!B1337)</f>
        <v/>
      </c>
      <c s="50" t="str">
        <f>IF('S.D.PASTE SHEET'!C1337="","",'S.D.PASTE SHEET'!C1337)</f>
        <v/>
      </c>
      <c s="51" t="str">
        <f>IF('S.D.PASTE SHEET'!D1337="","",'S.D.PASTE SHEET'!D1337)</f>
        <v/>
      </c>
      <c s="50" t="str">
        <f>IF('S.D.PASTE SHEET'!E1337="","",UPPER('S.D.PASTE SHEET'!E1337))</f>
        <v/>
      </c>
      <c s="50" t="str">
        <f>IF('S.D.PASTE SHEET'!F1337="","",'S.D.PASTE SHEET'!F1337)</f>
        <v/>
      </c>
      <c s="50" t="str">
        <f>IF('S.D.PASTE SHEET'!G1337="","",UPPER('S.D.PASTE SHEET'!G1337))</f>
        <v/>
      </c>
      <c s="50" t="str">
        <f>IF('S.D.PASTE SHEET'!H1337="","",UPPER('S.D.PASTE SHEET'!H1337))</f>
        <v/>
      </c>
      <c s="50" t="str">
        <f>IF('S.D.PASTE SHEET'!I1337="","",'S.D.PASTE SHEET'!I1337)</f>
        <v/>
      </c>
      <c s="51" t="str">
        <f>IF('S.D.PASTE SHEET'!J1337="","",'S.D.PASTE SHEET'!J1337)</f>
        <v/>
      </c>
      <c s="50" t="str">
        <f>IF('S.D.PASTE SHEET'!K1337="","",'S.D.PASTE SHEET'!K1337)</f>
        <v/>
      </c>
      <c s="50" t="str">
        <f>IF('S.D.PASTE SHEET'!L1337="","",'S.D.PASTE SHEET'!L1337)</f>
        <v/>
      </c>
      <c s="50" t="str">
        <f>IF('S.D.PASTE SHEET'!M1337="","",'S.D.PASTE SHEET'!M1337)</f>
        <v/>
      </c>
      <c s="50" t="str">
        <f>IF('S.D.PASTE SHEET'!N1337="","",'S.D.PASTE SHEET'!N1337)</f>
        <v/>
      </c>
      <c s="50" t="str">
        <f>IF('S.D.PASTE SHEET'!O1337="","",'S.D.PASTE SHEET'!O1337)</f>
        <v/>
      </c>
      <c s="50" t="str">
        <f>IF('S.D.PASTE SHEET'!P1337="","",'S.D.PASTE SHEET'!P1337)</f>
        <v/>
      </c>
      <c s="50" t="str">
        <f>IF('S.D.PASTE SHEET'!Q1337="","",'S.D.PASTE SHEET'!Q1337)</f>
        <v/>
      </c>
      <c s="50" t="str">
        <f>IF('S.D.PASTE SHEET'!R1337="","",'S.D.PASTE SHEET'!R1337)</f>
        <v/>
      </c>
      <c s="50" t="str">
        <f>IF('S.D.PASTE SHEET'!S1337="","",'S.D.PASTE SHEET'!S1337)</f>
        <v/>
      </c>
      <c s="50" t="str">
        <f>IF('S.D.PASTE SHEET'!T1337="","",'S.D.PASTE SHEET'!T1337)</f>
        <v/>
      </c>
      <c s="50" t="str">
        <f>IF('S.D.PASTE SHEET'!U1337="","",'S.D.PASTE SHEET'!U1337)</f>
        <v/>
      </c>
      <c s="50" t="str">
        <f>IF('S.D.PASTE SHEET'!V1337="","",'S.D.PASTE SHEET'!V1337)</f>
        <v/>
      </c>
      <c s="50" t="str">
        <f>IF('S.D.PASTE SHEET'!W1337="","",'S.D.PASTE SHEET'!W1337)</f>
        <v/>
      </c>
      <c s="50" t="str">
        <f>IF('S.D.PASTE SHEET'!X1337="","",'S.D.PASTE SHEET'!X1337)</f>
        <v/>
      </c>
      <c s="50" t="str">
        <f>IF('S.D.PASTE SHEET'!Y1337="","",'S.D.PASTE SHEET'!Y1337)</f>
        <v/>
      </c>
      <c s="50" t="str">
        <f>IF('S.D.PASTE SHEET'!Z1337="","",'S.D.PASTE SHEET'!Z1337)</f>
        <v/>
      </c>
      <c s="50" t="str">
        <f>IF('S.D.PASTE SHEET'!AA1337="","",'S.D.PASTE SHEET'!AA1337)</f>
        <v/>
      </c>
      <c s="50" t="str">
        <f>IF('S.D.PASTE SHEET'!AB1337="","",'S.D.PASTE SHEET'!AB1337)</f>
        <v/>
      </c>
      <c s="50" t="str">
        <f>IF('S.D.PASTE SHEET'!AC1337="","",'S.D.PASTE SHEET'!AC1337)</f>
        <v/>
      </c>
      <c s="50" t="str">
        <f>IF('S.D.PASTE SHEET'!AD1337="","",'S.D.PASTE SHEET'!AD1337)</f>
        <v/>
      </c>
      <c s="52"/>
      <c s="48" t="str">
        <f>IF(AK1337="","",IF(AK1337&gt;0,COUNT($AG$2:AG1337),""))</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IF(BC1337="","",IF(BC1337&gt;0,COUNT($AY$2:AY1337),""))</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38" spans="1:66" ht="15.75" customHeight="1">
      <c r="A1338" s="50" t="str">
        <f>IF('S.D.PASTE SHEET'!A1338="","",'S.D.PASTE SHEET'!A1338)</f>
        <v/>
      </c>
      <c s="50" t="str">
        <f>IF('S.D.PASTE SHEET'!B1338="","",'S.D.PASTE SHEET'!B1338)</f>
        <v/>
      </c>
      <c s="50" t="str">
        <f>IF('S.D.PASTE SHEET'!C1338="","",'S.D.PASTE SHEET'!C1338)</f>
        <v/>
      </c>
      <c s="51" t="str">
        <f>IF('S.D.PASTE SHEET'!D1338="","",'S.D.PASTE SHEET'!D1338)</f>
        <v/>
      </c>
      <c s="50" t="str">
        <f>IF('S.D.PASTE SHEET'!E1338="","",UPPER('S.D.PASTE SHEET'!E1338))</f>
        <v/>
      </c>
      <c s="50" t="str">
        <f>IF('S.D.PASTE SHEET'!F1338="","",'S.D.PASTE SHEET'!F1338)</f>
        <v/>
      </c>
      <c s="50" t="str">
        <f>IF('S.D.PASTE SHEET'!G1338="","",UPPER('S.D.PASTE SHEET'!G1338))</f>
        <v/>
      </c>
      <c s="50" t="str">
        <f>IF('S.D.PASTE SHEET'!H1338="","",UPPER('S.D.PASTE SHEET'!H1338))</f>
        <v/>
      </c>
      <c s="50" t="str">
        <f>IF('S.D.PASTE SHEET'!I1338="","",'S.D.PASTE SHEET'!I1338)</f>
        <v/>
      </c>
      <c s="51" t="str">
        <f>IF('S.D.PASTE SHEET'!J1338="","",'S.D.PASTE SHEET'!J1338)</f>
        <v/>
      </c>
      <c s="50" t="str">
        <f>IF('S.D.PASTE SHEET'!K1338="","",'S.D.PASTE SHEET'!K1338)</f>
        <v/>
      </c>
      <c s="50" t="str">
        <f>IF('S.D.PASTE SHEET'!L1338="","",'S.D.PASTE SHEET'!L1338)</f>
        <v/>
      </c>
      <c s="50" t="str">
        <f>IF('S.D.PASTE SHEET'!M1338="","",'S.D.PASTE SHEET'!M1338)</f>
        <v/>
      </c>
      <c s="50" t="str">
        <f>IF('S.D.PASTE SHEET'!N1338="","",'S.D.PASTE SHEET'!N1338)</f>
        <v/>
      </c>
      <c s="50" t="str">
        <f>IF('S.D.PASTE SHEET'!O1338="","",'S.D.PASTE SHEET'!O1338)</f>
        <v/>
      </c>
      <c s="50" t="str">
        <f>IF('S.D.PASTE SHEET'!P1338="","",'S.D.PASTE SHEET'!P1338)</f>
        <v/>
      </c>
      <c s="50" t="str">
        <f>IF('S.D.PASTE SHEET'!Q1338="","",'S.D.PASTE SHEET'!Q1338)</f>
        <v/>
      </c>
      <c s="50" t="str">
        <f>IF('S.D.PASTE SHEET'!R1338="","",'S.D.PASTE SHEET'!R1338)</f>
        <v/>
      </c>
      <c s="50" t="str">
        <f>IF('S.D.PASTE SHEET'!S1338="","",'S.D.PASTE SHEET'!S1338)</f>
        <v/>
      </c>
      <c s="50" t="str">
        <f>IF('S.D.PASTE SHEET'!T1338="","",'S.D.PASTE SHEET'!T1338)</f>
        <v/>
      </c>
      <c s="50" t="str">
        <f>IF('S.D.PASTE SHEET'!U1338="","",'S.D.PASTE SHEET'!U1338)</f>
        <v/>
      </c>
      <c s="50" t="str">
        <f>IF('S.D.PASTE SHEET'!V1338="","",'S.D.PASTE SHEET'!V1338)</f>
        <v/>
      </c>
      <c s="50" t="str">
        <f>IF('S.D.PASTE SHEET'!W1338="","",'S.D.PASTE SHEET'!W1338)</f>
        <v/>
      </c>
      <c s="50" t="str">
        <f>IF('S.D.PASTE SHEET'!X1338="","",'S.D.PASTE SHEET'!X1338)</f>
        <v/>
      </c>
      <c s="50" t="str">
        <f>IF('S.D.PASTE SHEET'!Y1338="","",'S.D.PASTE SHEET'!Y1338)</f>
        <v/>
      </c>
      <c s="50" t="str">
        <f>IF('S.D.PASTE SHEET'!Z1338="","",'S.D.PASTE SHEET'!Z1338)</f>
        <v/>
      </c>
      <c s="50" t="str">
        <f>IF('S.D.PASTE SHEET'!AA1338="","",'S.D.PASTE SHEET'!AA1338)</f>
        <v/>
      </c>
      <c s="50" t="str">
        <f>IF('S.D.PASTE SHEET'!AB1338="","",'S.D.PASTE SHEET'!AB1338)</f>
        <v/>
      </c>
      <c s="50" t="str">
        <f>IF('S.D.PASTE SHEET'!AC1338="","",'S.D.PASTE SHEET'!AC1338)</f>
        <v/>
      </c>
      <c s="50" t="str">
        <f>IF('S.D.PASTE SHEET'!AD1338="","",'S.D.PASTE SHEET'!AD1338)</f>
        <v/>
      </c>
      <c s="52"/>
      <c s="48" t="str">
        <f>IF(AK1338="","",IF(AK1338&gt;0,COUNT($AG$2:AG1338),""))</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IF(BC1338="","",IF(BC1338&gt;0,COUNT($AY$2:AY1338),""))</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39" spans="1:66" ht="15.75" customHeight="1">
      <c r="A1339" s="50" t="str">
        <f>IF('S.D.PASTE SHEET'!A1339="","",'S.D.PASTE SHEET'!A1339)</f>
        <v/>
      </c>
      <c s="50" t="str">
        <f>IF('S.D.PASTE SHEET'!B1339="","",'S.D.PASTE SHEET'!B1339)</f>
        <v/>
      </c>
      <c s="50" t="str">
        <f>IF('S.D.PASTE SHEET'!C1339="","",'S.D.PASTE SHEET'!C1339)</f>
        <v/>
      </c>
      <c s="51" t="str">
        <f>IF('S.D.PASTE SHEET'!D1339="","",'S.D.PASTE SHEET'!D1339)</f>
        <v/>
      </c>
      <c s="50" t="str">
        <f>IF('S.D.PASTE SHEET'!E1339="","",UPPER('S.D.PASTE SHEET'!E1339))</f>
        <v/>
      </c>
      <c s="50" t="str">
        <f>IF('S.D.PASTE SHEET'!F1339="","",'S.D.PASTE SHEET'!F1339)</f>
        <v/>
      </c>
      <c s="50" t="str">
        <f>IF('S.D.PASTE SHEET'!G1339="","",UPPER('S.D.PASTE SHEET'!G1339))</f>
        <v/>
      </c>
      <c s="50" t="str">
        <f>IF('S.D.PASTE SHEET'!H1339="","",UPPER('S.D.PASTE SHEET'!H1339))</f>
        <v/>
      </c>
      <c s="50" t="str">
        <f>IF('S.D.PASTE SHEET'!I1339="","",'S.D.PASTE SHEET'!I1339)</f>
        <v/>
      </c>
      <c s="51" t="str">
        <f>IF('S.D.PASTE SHEET'!J1339="","",'S.D.PASTE SHEET'!J1339)</f>
        <v/>
      </c>
      <c s="50" t="str">
        <f>IF('S.D.PASTE SHEET'!K1339="","",'S.D.PASTE SHEET'!K1339)</f>
        <v/>
      </c>
      <c s="50" t="str">
        <f>IF('S.D.PASTE SHEET'!L1339="","",'S.D.PASTE SHEET'!L1339)</f>
        <v/>
      </c>
      <c s="50" t="str">
        <f>IF('S.D.PASTE SHEET'!M1339="","",'S.D.PASTE SHEET'!M1339)</f>
        <v/>
      </c>
      <c s="50" t="str">
        <f>IF('S.D.PASTE SHEET'!N1339="","",'S.D.PASTE SHEET'!N1339)</f>
        <v/>
      </c>
      <c s="50" t="str">
        <f>IF('S.D.PASTE SHEET'!O1339="","",'S.D.PASTE SHEET'!O1339)</f>
        <v/>
      </c>
      <c s="50" t="str">
        <f>IF('S.D.PASTE SHEET'!P1339="","",'S.D.PASTE SHEET'!P1339)</f>
        <v/>
      </c>
      <c s="50" t="str">
        <f>IF('S.D.PASTE SHEET'!Q1339="","",'S.D.PASTE SHEET'!Q1339)</f>
        <v/>
      </c>
      <c s="50" t="str">
        <f>IF('S.D.PASTE SHEET'!R1339="","",'S.D.PASTE SHEET'!R1339)</f>
        <v/>
      </c>
      <c s="50" t="str">
        <f>IF('S.D.PASTE SHEET'!S1339="","",'S.D.PASTE SHEET'!S1339)</f>
        <v/>
      </c>
      <c s="50" t="str">
        <f>IF('S.D.PASTE SHEET'!T1339="","",'S.D.PASTE SHEET'!T1339)</f>
        <v/>
      </c>
      <c s="50" t="str">
        <f>IF('S.D.PASTE SHEET'!U1339="","",'S.D.PASTE SHEET'!U1339)</f>
        <v/>
      </c>
      <c s="50" t="str">
        <f>IF('S.D.PASTE SHEET'!V1339="","",'S.D.PASTE SHEET'!V1339)</f>
        <v/>
      </c>
      <c s="50" t="str">
        <f>IF('S.D.PASTE SHEET'!W1339="","",'S.D.PASTE SHEET'!W1339)</f>
        <v/>
      </c>
      <c s="50" t="str">
        <f>IF('S.D.PASTE SHEET'!X1339="","",'S.D.PASTE SHEET'!X1339)</f>
        <v/>
      </c>
      <c s="50" t="str">
        <f>IF('S.D.PASTE SHEET'!Y1339="","",'S.D.PASTE SHEET'!Y1339)</f>
        <v/>
      </c>
      <c s="50" t="str">
        <f>IF('S.D.PASTE SHEET'!Z1339="","",'S.D.PASTE SHEET'!Z1339)</f>
        <v/>
      </c>
      <c s="50" t="str">
        <f>IF('S.D.PASTE SHEET'!AA1339="","",'S.D.PASTE SHEET'!AA1339)</f>
        <v/>
      </c>
      <c s="50" t="str">
        <f>IF('S.D.PASTE SHEET'!AB1339="","",'S.D.PASTE SHEET'!AB1339)</f>
        <v/>
      </c>
      <c s="50" t="str">
        <f>IF('S.D.PASTE SHEET'!AC1339="","",'S.D.PASTE SHEET'!AC1339)</f>
        <v/>
      </c>
      <c s="50" t="str">
        <f>IF('S.D.PASTE SHEET'!AD1339="","",'S.D.PASTE SHEET'!AD1339)</f>
        <v/>
      </c>
      <c s="52"/>
      <c s="48" t="str">
        <f>IF(AK1339="","",IF(AK1339&gt;0,COUNT($AG$2:AG1339),""))</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IF(BC1339="","",IF(BC1339&gt;0,COUNT($AY$2:AY1339),""))</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40" spans="1:66" ht="15.75" customHeight="1">
      <c r="A1340" s="50" t="str">
        <f>IF('S.D.PASTE SHEET'!A1340="","",'S.D.PASTE SHEET'!A1340)</f>
        <v/>
      </c>
      <c s="50" t="str">
        <f>IF('S.D.PASTE SHEET'!B1340="","",'S.D.PASTE SHEET'!B1340)</f>
        <v/>
      </c>
      <c s="50" t="str">
        <f>IF('S.D.PASTE SHEET'!C1340="","",'S.D.PASTE SHEET'!C1340)</f>
        <v/>
      </c>
      <c s="51" t="str">
        <f>IF('S.D.PASTE SHEET'!D1340="","",'S.D.PASTE SHEET'!D1340)</f>
        <v/>
      </c>
      <c s="50" t="str">
        <f>IF('S.D.PASTE SHEET'!E1340="","",UPPER('S.D.PASTE SHEET'!E1340))</f>
        <v/>
      </c>
      <c s="50" t="str">
        <f>IF('S.D.PASTE SHEET'!F1340="","",'S.D.PASTE SHEET'!F1340)</f>
        <v/>
      </c>
      <c s="50" t="str">
        <f>IF('S.D.PASTE SHEET'!G1340="","",UPPER('S.D.PASTE SHEET'!G1340))</f>
        <v/>
      </c>
      <c s="50" t="str">
        <f>IF('S.D.PASTE SHEET'!H1340="","",UPPER('S.D.PASTE SHEET'!H1340))</f>
        <v/>
      </c>
      <c s="50" t="str">
        <f>IF('S.D.PASTE SHEET'!I1340="","",'S.D.PASTE SHEET'!I1340)</f>
        <v/>
      </c>
      <c s="51" t="str">
        <f>IF('S.D.PASTE SHEET'!J1340="","",'S.D.PASTE SHEET'!J1340)</f>
        <v/>
      </c>
      <c s="50" t="str">
        <f>IF('S.D.PASTE SHEET'!K1340="","",'S.D.PASTE SHEET'!K1340)</f>
        <v/>
      </c>
      <c s="50" t="str">
        <f>IF('S.D.PASTE SHEET'!L1340="","",'S.D.PASTE SHEET'!L1340)</f>
        <v/>
      </c>
      <c s="50" t="str">
        <f>IF('S.D.PASTE SHEET'!M1340="","",'S.D.PASTE SHEET'!M1340)</f>
        <v/>
      </c>
      <c s="50" t="str">
        <f>IF('S.D.PASTE SHEET'!N1340="","",'S.D.PASTE SHEET'!N1340)</f>
        <v/>
      </c>
      <c s="50" t="str">
        <f>IF('S.D.PASTE SHEET'!O1340="","",'S.D.PASTE SHEET'!O1340)</f>
        <v/>
      </c>
      <c s="50" t="str">
        <f>IF('S.D.PASTE SHEET'!P1340="","",'S.D.PASTE SHEET'!P1340)</f>
        <v/>
      </c>
      <c s="50" t="str">
        <f>IF('S.D.PASTE SHEET'!Q1340="","",'S.D.PASTE SHEET'!Q1340)</f>
        <v/>
      </c>
      <c s="50" t="str">
        <f>IF('S.D.PASTE SHEET'!R1340="","",'S.D.PASTE SHEET'!R1340)</f>
        <v/>
      </c>
      <c s="50" t="str">
        <f>IF('S.D.PASTE SHEET'!S1340="","",'S.D.PASTE SHEET'!S1340)</f>
        <v/>
      </c>
      <c s="50" t="str">
        <f>IF('S.D.PASTE SHEET'!T1340="","",'S.D.PASTE SHEET'!T1340)</f>
        <v/>
      </c>
      <c s="50" t="str">
        <f>IF('S.D.PASTE SHEET'!U1340="","",'S.D.PASTE SHEET'!U1340)</f>
        <v/>
      </c>
      <c s="50" t="str">
        <f>IF('S.D.PASTE SHEET'!V1340="","",'S.D.PASTE SHEET'!V1340)</f>
        <v/>
      </c>
      <c s="50" t="str">
        <f>IF('S.D.PASTE SHEET'!W1340="","",'S.D.PASTE SHEET'!W1340)</f>
        <v/>
      </c>
      <c s="50" t="str">
        <f>IF('S.D.PASTE SHEET'!X1340="","",'S.D.PASTE SHEET'!X1340)</f>
        <v/>
      </c>
      <c s="50" t="str">
        <f>IF('S.D.PASTE SHEET'!Y1340="","",'S.D.PASTE SHEET'!Y1340)</f>
        <v/>
      </c>
      <c s="50" t="str">
        <f>IF('S.D.PASTE SHEET'!Z1340="","",'S.D.PASTE SHEET'!Z1340)</f>
        <v/>
      </c>
      <c s="50" t="str">
        <f>IF('S.D.PASTE SHEET'!AA1340="","",'S.D.PASTE SHEET'!AA1340)</f>
        <v/>
      </c>
      <c s="50" t="str">
        <f>IF('S.D.PASTE SHEET'!AB1340="","",'S.D.PASTE SHEET'!AB1340)</f>
        <v/>
      </c>
      <c s="50" t="str">
        <f>IF('S.D.PASTE SHEET'!AC1340="","",'S.D.PASTE SHEET'!AC1340)</f>
        <v/>
      </c>
      <c s="50" t="str">
        <f>IF('S.D.PASTE SHEET'!AD1340="","",'S.D.PASTE SHEET'!AD1340)</f>
        <v/>
      </c>
      <c s="52"/>
      <c s="48" t="str">
        <f>IF(AK1340="","",IF(AK1340&gt;0,COUNT($AG$2:AG1340),""))</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IF(BC1340="","",IF(BC1340&gt;0,COUNT($AY$2:AY1340),""))</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41" spans="1:66" ht="15.75" customHeight="1">
      <c r="A1341" s="50" t="str">
        <f>IF('S.D.PASTE SHEET'!A1341="","",'S.D.PASTE SHEET'!A1341)</f>
        <v/>
      </c>
      <c s="50" t="str">
        <f>IF('S.D.PASTE SHEET'!B1341="","",'S.D.PASTE SHEET'!B1341)</f>
        <v/>
      </c>
      <c s="50" t="str">
        <f>IF('S.D.PASTE SHEET'!C1341="","",'S.D.PASTE SHEET'!C1341)</f>
        <v/>
      </c>
      <c s="51" t="str">
        <f>IF('S.D.PASTE SHEET'!D1341="","",'S.D.PASTE SHEET'!D1341)</f>
        <v/>
      </c>
      <c s="50" t="str">
        <f>IF('S.D.PASTE SHEET'!E1341="","",UPPER('S.D.PASTE SHEET'!E1341))</f>
        <v/>
      </c>
      <c s="50" t="str">
        <f>IF('S.D.PASTE SHEET'!F1341="","",'S.D.PASTE SHEET'!F1341)</f>
        <v/>
      </c>
      <c s="50" t="str">
        <f>IF('S.D.PASTE SHEET'!G1341="","",UPPER('S.D.PASTE SHEET'!G1341))</f>
        <v/>
      </c>
      <c s="50" t="str">
        <f>IF('S.D.PASTE SHEET'!H1341="","",UPPER('S.D.PASTE SHEET'!H1341))</f>
        <v/>
      </c>
      <c s="50" t="str">
        <f>IF('S.D.PASTE SHEET'!I1341="","",'S.D.PASTE SHEET'!I1341)</f>
        <v/>
      </c>
      <c s="51" t="str">
        <f>IF('S.D.PASTE SHEET'!J1341="","",'S.D.PASTE SHEET'!J1341)</f>
        <v/>
      </c>
      <c s="50" t="str">
        <f>IF('S.D.PASTE SHEET'!K1341="","",'S.D.PASTE SHEET'!K1341)</f>
        <v/>
      </c>
      <c s="50" t="str">
        <f>IF('S.D.PASTE SHEET'!L1341="","",'S.D.PASTE SHEET'!L1341)</f>
        <v/>
      </c>
      <c s="50" t="str">
        <f>IF('S.D.PASTE SHEET'!M1341="","",'S.D.PASTE SHEET'!M1341)</f>
        <v/>
      </c>
      <c s="50" t="str">
        <f>IF('S.D.PASTE SHEET'!N1341="","",'S.D.PASTE SHEET'!N1341)</f>
        <v/>
      </c>
      <c s="50" t="str">
        <f>IF('S.D.PASTE SHEET'!O1341="","",'S.D.PASTE SHEET'!O1341)</f>
        <v/>
      </c>
      <c s="50" t="str">
        <f>IF('S.D.PASTE SHEET'!P1341="","",'S.D.PASTE SHEET'!P1341)</f>
        <v/>
      </c>
      <c s="50" t="str">
        <f>IF('S.D.PASTE SHEET'!Q1341="","",'S.D.PASTE SHEET'!Q1341)</f>
        <v/>
      </c>
      <c s="50" t="str">
        <f>IF('S.D.PASTE SHEET'!R1341="","",'S.D.PASTE SHEET'!R1341)</f>
        <v/>
      </c>
      <c s="50" t="str">
        <f>IF('S.D.PASTE SHEET'!S1341="","",'S.D.PASTE SHEET'!S1341)</f>
        <v/>
      </c>
      <c s="50" t="str">
        <f>IF('S.D.PASTE SHEET'!T1341="","",'S.D.PASTE SHEET'!T1341)</f>
        <v/>
      </c>
      <c s="50" t="str">
        <f>IF('S.D.PASTE SHEET'!U1341="","",'S.D.PASTE SHEET'!U1341)</f>
        <v/>
      </c>
      <c s="50" t="str">
        <f>IF('S.D.PASTE SHEET'!V1341="","",'S.D.PASTE SHEET'!V1341)</f>
        <v/>
      </c>
      <c s="50" t="str">
        <f>IF('S.D.PASTE SHEET'!W1341="","",'S.D.PASTE SHEET'!W1341)</f>
        <v/>
      </c>
      <c s="50" t="str">
        <f>IF('S.D.PASTE SHEET'!X1341="","",'S.D.PASTE SHEET'!X1341)</f>
        <v/>
      </c>
      <c s="50" t="str">
        <f>IF('S.D.PASTE SHEET'!Y1341="","",'S.D.PASTE SHEET'!Y1341)</f>
        <v/>
      </c>
      <c s="50" t="str">
        <f>IF('S.D.PASTE SHEET'!Z1341="","",'S.D.PASTE SHEET'!Z1341)</f>
        <v/>
      </c>
      <c s="50" t="str">
        <f>IF('S.D.PASTE SHEET'!AA1341="","",'S.D.PASTE SHEET'!AA1341)</f>
        <v/>
      </c>
      <c s="50" t="str">
        <f>IF('S.D.PASTE SHEET'!AB1341="","",'S.D.PASTE SHEET'!AB1341)</f>
        <v/>
      </c>
      <c s="50" t="str">
        <f>IF('S.D.PASTE SHEET'!AC1341="","",'S.D.PASTE SHEET'!AC1341)</f>
        <v/>
      </c>
      <c s="50" t="str">
        <f>IF('S.D.PASTE SHEET'!AD1341="","",'S.D.PASTE SHEET'!AD1341)</f>
        <v/>
      </c>
      <c s="52"/>
      <c s="48" t="str">
        <f>IF(AK1341="","",IF(AK1341&gt;0,COUNT($AG$2:AG1341),""))</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IF(BC1341="","",IF(BC1341&gt;0,COUNT($AY$2:AY1341),""))</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42" spans="1:66" ht="15.75" customHeight="1">
      <c r="A1342" s="50" t="str">
        <f>IF('S.D.PASTE SHEET'!A1342="","",'S.D.PASTE SHEET'!A1342)</f>
        <v/>
      </c>
      <c s="50" t="str">
        <f>IF('S.D.PASTE SHEET'!B1342="","",'S.D.PASTE SHEET'!B1342)</f>
        <v/>
      </c>
      <c s="50" t="str">
        <f>IF('S.D.PASTE SHEET'!C1342="","",'S.D.PASTE SHEET'!C1342)</f>
        <v/>
      </c>
      <c s="51" t="str">
        <f>IF('S.D.PASTE SHEET'!D1342="","",'S.D.PASTE SHEET'!D1342)</f>
        <v/>
      </c>
      <c s="50" t="str">
        <f>IF('S.D.PASTE SHEET'!E1342="","",UPPER('S.D.PASTE SHEET'!E1342))</f>
        <v/>
      </c>
      <c s="50" t="str">
        <f>IF('S.D.PASTE SHEET'!F1342="","",'S.D.PASTE SHEET'!F1342)</f>
        <v/>
      </c>
      <c s="50" t="str">
        <f>IF('S.D.PASTE SHEET'!G1342="","",UPPER('S.D.PASTE SHEET'!G1342))</f>
        <v/>
      </c>
      <c s="50" t="str">
        <f>IF('S.D.PASTE SHEET'!H1342="","",UPPER('S.D.PASTE SHEET'!H1342))</f>
        <v/>
      </c>
      <c s="50" t="str">
        <f>IF('S.D.PASTE SHEET'!I1342="","",'S.D.PASTE SHEET'!I1342)</f>
        <v/>
      </c>
      <c s="51" t="str">
        <f>IF('S.D.PASTE SHEET'!J1342="","",'S.D.PASTE SHEET'!J1342)</f>
        <v/>
      </c>
      <c s="50" t="str">
        <f>IF('S.D.PASTE SHEET'!K1342="","",'S.D.PASTE SHEET'!K1342)</f>
        <v/>
      </c>
      <c s="50" t="str">
        <f>IF('S.D.PASTE SHEET'!L1342="","",'S.D.PASTE SHEET'!L1342)</f>
        <v/>
      </c>
      <c s="50" t="str">
        <f>IF('S.D.PASTE SHEET'!M1342="","",'S.D.PASTE SHEET'!M1342)</f>
        <v/>
      </c>
      <c s="50" t="str">
        <f>IF('S.D.PASTE SHEET'!N1342="","",'S.D.PASTE SHEET'!N1342)</f>
        <v/>
      </c>
      <c s="50" t="str">
        <f>IF('S.D.PASTE SHEET'!O1342="","",'S.D.PASTE SHEET'!O1342)</f>
        <v/>
      </c>
      <c s="50" t="str">
        <f>IF('S.D.PASTE SHEET'!P1342="","",'S.D.PASTE SHEET'!P1342)</f>
        <v/>
      </c>
      <c s="50" t="str">
        <f>IF('S.D.PASTE SHEET'!Q1342="","",'S.D.PASTE SHEET'!Q1342)</f>
        <v/>
      </c>
      <c s="50" t="str">
        <f>IF('S.D.PASTE SHEET'!R1342="","",'S.D.PASTE SHEET'!R1342)</f>
        <v/>
      </c>
      <c s="50" t="str">
        <f>IF('S.D.PASTE SHEET'!S1342="","",'S.D.PASTE SHEET'!S1342)</f>
        <v/>
      </c>
      <c s="50" t="str">
        <f>IF('S.D.PASTE SHEET'!T1342="","",'S.D.PASTE SHEET'!T1342)</f>
        <v/>
      </c>
      <c s="50" t="str">
        <f>IF('S.D.PASTE SHEET'!U1342="","",'S.D.PASTE SHEET'!U1342)</f>
        <v/>
      </c>
      <c s="50" t="str">
        <f>IF('S.D.PASTE SHEET'!V1342="","",'S.D.PASTE SHEET'!V1342)</f>
        <v/>
      </c>
      <c s="50" t="str">
        <f>IF('S.D.PASTE SHEET'!W1342="","",'S.D.PASTE SHEET'!W1342)</f>
        <v/>
      </c>
      <c s="50" t="str">
        <f>IF('S.D.PASTE SHEET'!X1342="","",'S.D.PASTE SHEET'!X1342)</f>
        <v/>
      </c>
      <c s="50" t="str">
        <f>IF('S.D.PASTE SHEET'!Y1342="","",'S.D.PASTE SHEET'!Y1342)</f>
        <v/>
      </c>
      <c s="50" t="str">
        <f>IF('S.D.PASTE SHEET'!Z1342="","",'S.D.PASTE SHEET'!Z1342)</f>
        <v/>
      </c>
      <c s="50" t="str">
        <f>IF('S.D.PASTE SHEET'!AA1342="","",'S.D.PASTE SHEET'!AA1342)</f>
        <v/>
      </c>
      <c s="50" t="str">
        <f>IF('S.D.PASTE SHEET'!AB1342="","",'S.D.PASTE SHEET'!AB1342)</f>
        <v/>
      </c>
      <c s="50" t="str">
        <f>IF('S.D.PASTE SHEET'!AC1342="","",'S.D.PASTE SHEET'!AC1342)</f>
        <v/>
      </c>
      <c s="50" t="str">
        <f>IF('S.D.PASTE SHEET'!AD1342="","",'S.D.PASTE SHEET'!AD1342)</f>
        <v/>
      </c>
      <c s="52"/>
      <c s="48" t="str">
        <f>IF(AK1342="","",IF(AK1342&gt;0,COUNT($AG$2:AG1342),""))</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IF(BC1342="","",IF(BC1342&gt;0,COUNT($AY$2:AY1342),""))</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43" spans="1:66" ht="15.75" customHeight="1">
      <c r="A1343" s="50" t="str">
        <f>IF('S.D.PASTE SHEET'!A1343="","",'S.D.PASTE SHEET'!A1343)</f>
        <v/>
      </c>
      <c s="50" t="str">
        <f>IF('S.D.PASTE SHEET'!B1343="","",'S.D.PASTE SHEET'!B1343)</f>
        <v/>
      </c>
      <c s="50" t="str">
        <f>IF('S.D.PASTE SHEET'!C1343="","",'S.D.PASTE SHEET'!C1343)</f>
        <v/>
      </c>
      <c s="51" t="str">
        <f>IF('S.D.PASTE SHEET'!D1343="","",'S.D.PASTE SHEET'!D1343)</f>
        <v/>
      </c>
      <c s="50" t="str">
        <f>IF('S.D.PASTE SHEET'!E1343="","",UPPER('S.D.PASTE SHEET'!E1343))</f>
        <v/>
      </c>
      <c s="50" t="str">
        <f>IF('S.D.PASTE SHEET'!F1343="","",'S.D.PASTE SHEET'!F1343)</f>
        <v/>
      </c>
      <c s="50" t="str">
        <f>IF('S.D.PASTE SHEET'!G1343="","",UPPER('S.D.PASTE SHEET'!G1343))</f>
        <v/>
      </c>
      <c s="50" t="str">
        <f>IF('S.D.PASTE SHEET'!H1343="","",UPPER('S.D.PASTE SHEET'!H1343))</f>
        <v/>
      </c>
      <c s="50" t="str">
        <f>IF('S.D.PASTE SHEET'!I1343="","",'S.D.PASTE SHEET'!I1343)</f>
        <v/>
      </c>
      <c s="51" t="str">
        <f>IF('S.D.PASTE SHEET'!J1343="","",'S.D.PASTE SHEET'!J1343)</f>
        <v/>
      </c>
      <c s="50" t="str">
        <f>IF('S.D.PASTE SHEET'!K1343="","",'S.D.PASTE SHEET'!K1343)</f>
        <v/>
      </c>
      <c s="50" t="str">
        <f>IF('S.D.PASTE SHEET'!L1343="","",'S.D.PASTE SHEET'!L1343)</f>
        <v/>
      </c>
      <c s="50" t="str">
        <f>IF('S.D.PASTE SHEET'!M1343="","",'S.D.PASTE SHEET'!M1343)</f>
        <v/>
      </c>
      <c s="50" t="str">
        <f>IF('S.D.PASTE SHEET'!N1343="","",'S.D.PASTE SHEET'!N1343)</f>
        <v/>
      </c>
      <c s="50" t="str">
        <f>IF('S.D.PASTE SHEET'!O1343="","",'S.D.PASTE SHEET'!O1343)</f>
        <v/>
      </c>
      <c s="50" t="str">
        <f>IF('S.D.PASTE SHEET'!P1343="","",'S.D.PASTE SHEET'!P1343)</f>
        <v/>
      </c>
      <c s="50" t="str">
        <f>IF('S.D.PASTE SHEET'!Q1343="","",'S.D.PASTE SHEET'!Q1343)</f>
        <v/>
      </c>
      <c s="50" t="str">
        <f>IF('S.D.PASTE SHEET'!R1343="","",'S.D.PASTE SHEET'!R1343)</f>
        <v/>
      </c>
      <c s="50" t="str">
        <f>IF('S.D.PASTE SHEET'!S1343="","",'S.D.PASTE SHEET'!S1343)</f>
        <v/>
      </c>
      <c s="50" t="str">
        <f>IF('S.D.PASTE SHEET'!T1343="","",'S.D.PASTE SHEET'!T1343)</f>
        <v/>
      </c>
      <c s="50" t="str">
        <f>IF('S.D.PASTE SHEET'!U1343="","",'S.D.PASTE SHEET'!U1343)</f>
        <v/>
      </c>
      <c s="50" t="str">
        <f>IF('S.D.PASTE SHEET'!V1343="","",'S.D.PASTE SHEET'!V1343)</f>
        <v/>
      </c>
      <c s="50" t="str">
        <f>IF('S.D.PASTE SHEET'!W1343="","",'S.D.PASTE SHEET'!W1343)</f>
        <v/>
      </c>
      <c s="50" t="str">
        <f>IF('S.D.PASTE SHEET'!X1343="","",'S.D.PASTE SHEET'!X1343)</f>
        <v/>
      </c>
      <c s="50" t="str">
        <f>IF('S.D.PASTE SHEET'!Y1343="","",'S.D.PASTE SHEET'!Y1343)</f>
        <v/>
      </c>
      <c s="50" t="str">
        <f>IF('S.D.PASTE SHEET'!Z1343="","",'S.D.PASTE SHEET'!Z1343)</f>
        <v/>
      </c>
      <c s="50" t="str">
        <f>IF('S.D.PASTE SHEET'!AA1343="","",'S.D.PASTE SHEET'!AA1343)</f>
        <v/>
      </c>
      <c s="50" t="str">
        <f>IF('S.D.PASTE SHEET'!AB1343="","",'S.D.PASTE SHEET'!AB1343)</f>
        <v/>
      </c>
      <c s="50" t="str">
        <f>IF('S.D.PASTE SHEET'!AC1343="","",'S.D.PASTE SHEET'!AC1343)</f>
        <v/>
      </c>
      <c s="50" t="str">
        <f>IF('S.D.PASTE SHEET'!AD1343="","",'S.D.PASTE SHEET'!AD1343)</f>
        <v/>
      </c>
      <c s="52"/>
      <c s="48" t="str">
        <f>IF(AK1343="","",IF(AK1343&gt;0,COUNT($AG$2:AG1343),""))</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IF(BC1343="","",IF(BC1343&gt;0,COUNT($AY$2:AY1343),""))</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44" spans="1:66" ht="15.75" customHeight="1">
      <c r="A1344" s="50" t="str">
        <f>IF('S.D.PASTE SHEET'!A1344="","",'S.D.PASTE SHEET'!A1344)</f>
        <v/>
      </c>
      <c s="50" t="str">
        <f>IF('S.D.PASTE SHEET'!B1344="","",'S.D.PASTE SHEET'!B1344)</f>
        <v/>
      </c>
      <c s="50" t="str">
        <f>IF('S.D.PASTE SHEET'!C1344="","",'S.D.PASTE SHEET'!C1344)</f>
        <v/>
      </c>
      <c s="51" t="str">
        <f>IF('S.D.PASTE SHEET'!D1344="","",'S.D.PASTE SHEET'!D1344)</f>
        <v/>
      </c>
      <c s="50" t="str">
        <f>IF('S.D.PASTE SHEET'!E1344="","",UPPER('S.D.PASTE SHEET'!E1344))</f>
        <v/>
      </c>
      <c s="50" t="str">
        <f>IF('S.D.PASTE SHEET'!F1344="","",'S.D.PASTE SHEET'!F1344)</f>
        <v/>
      </c>
      <c s="50" t="str">
        <f>IF('S.D.PASTE SHEET'!G1344="","",UPPER('S.D.PASTE SHEET'!G1344))</f>
        <v/>
      </c>
      <c s="50" t="str">
        <f>IF('S.D.PASTE SHEET'!H1344="","",UPPER('S.D.PASTE SHEET'!H1344))</f>
        <v/>
      </c>
      <c s="50" t="str">
        <f>IF('S.D.PASTE SHEET'!I1344="","",'S.D.PASTE SHEET'!I1344)</f>
        <v/>
      </c>
      <c s="51" t="str">
        <f>IF('S.D.PASTE SHEET'!J1344="","",'S.D.PASTE SHEET'!J1344)</f>
        <v/>
      </c>
      <c s="50" t="str">
        <f>IF('S.D.PASTE SHEET'!K1344="","",'S.D.PASTE SHEET'!K1344)</f>
        <v/>
      </c>
      <c s="50" t="str">
        <f>IF('S.D.PASTE SHEET'!L1344="","",'S.D.PASTE SHEET'!L1344)</f>
        <v/>
      </c>
      <c s="50" t="str">
        <f>IF('S.D.PASTE SHEET'!M1344="","",'S.D.PASTE SHEET'!M1344)</f>
        <v/>
      </c>
      <c s="50" t="str">
        <f>IF('S.D.PASTE SHEET'!N1344="","",'S.D.PASTE SHEET'!N1344)</f>
        <v/>
      </c>
      <c s="50" t="str">
        <f>IF('S.D.PASTE SHEET'!O1344="","",'S.D.PASTE SHEET'!O1344)</f>
        <v/>
      </c>
      <c s="50" t="str">
        <f>IF('S.D.PASTE SHEET'!P1344="","",'S.D.PASTE SHEET'!P1344)</f>
        <v/>
      </c>
      <c s="50" t="str">
        <f>IF('S.D.PASTE SHEET'!Q1344="","",'S.D.PASTE SHEET'!Q1344)</f>
        <v/>
      </c>
      <c s="50" t="str">
        <f>IF('S.D.PASTE SHEET'!R1344="","",'S.D.PASTE SHEET'!R1344)</f>
        <v/>
      </c>
      <c s="50" t="str">
        <f>IF('S.D.PASTE SHEET'!S1344="","",'S.D.PASTE SHEET'!S1344)</f>
        <v/>
      </c>
      <c s="50" t="str">
        <f>IF('S.D.PASTE SHEET'!T1344="","",'S.D.PASTE SHEET'!T1344)</f>
        <v/>
      </c>
      <c s="50" t="str">
        <f>IF('S.D.PASTE SHEET'!U1344="","",'S.D.PASTE SHEET'!U1344)</f>
        <v/>
      </c>
      <c s="50" t="str">
        <f>IF('S.D.PASTE SHEET'!V1344="","",'S.D.PASTE SHEET'!V1344)</f>
        <v/>
      </c>
      <c s="50" t="str">
        <f>IF('S.D.PASTE SHEET'!W1344="","",'S.D.PASTE SHEET'!W1344)</f>
        <v/>
      </c>
      <c s="50" t="str">
        <f>IF('S.D.PASTE SHEET'!X1344="","",'S.D.PASTE SHEET'!X1344)</f>
        <v/>
      </c>
      <c s="50" t="str">
        <f>IF('S.D.PASTE SHEET'!Y1344="","",'S.D.PASTE SHEET'!Y1344)</f>
        <v/>
      </c>
      <c s="50" t="str">
        <f>IF('S.D.PASTE SHEET'!Z1344="","",'S.D.PASTE SHEET'!Z1344)</f>
        <v/>
      </c>
      <c s="50" t="str">
        <f>IF('S.D.PASTE SHEET'!AA1344="","",'S.D.PASTE SHEET'!AA1344)</f>
        <v/>
      </c>
      <c s="50" t="str">
        <f>IF('S.D.PASTE SHEET'!AB1344="","",'S.D.PASTE SHEET'!AB1344)</f>
        <v/>
      </c>
      <c s="50" t="str">
        <f>IF('S.D.PASTE SHEET'!AC1344="","",'S.D.PASTE SHEET'!AC1344)</f>
        <v/>
      </c>
      <c s="50" t="str">
        <f>IF('S.D.PASTE SHEET'!AD1344="","",'S.D.PASTE SHEET'!AD1344)</f>
        <v/>
      </c>
      <c s="52"/>
      <c s="48" t="str">
        <f>IF(AK1344="","",IF(AK1344&gt;0,COUNT($AG$2:AG1344),""))</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IF(BC1344="","",IF(BC1344&gt;0,COUNT($AY$2:AY1344),""))</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45" spans="1:66" ht="15.75" customHeight="1">
      <c r="A1345" s="50" t="str">
        <f>IF('S.D.PASTE SHEET'!A1345="","",'S.D.PASTE SHEET'!A1345)</f>
        <v/>
      </c>
      <c s="50" t="str">
        <f>IF('S.D.PASTE SHEET'!B1345="","",'S.D.PASTE SHEET'!B1345)</f>
        <v/>
      </c>
      <c s="50" t="str">
        <f>IF('S.D.PASTE SHEET'!C1345="","",'S.D.PASTE SHEET'!C1345)</f>
        <v/>
      </c>
      <c s="51" t="str">
        <f>IF('S.D.PASTE SHEET'!D1345="","",'S.D.PASTE SHEET'!D1345)</f>
        <v/>
      </c>
      <c s="50" t="str">
        <f>IF('S.D.PASTE SHEET'!E1345="","",UPPER('S.D.PASTE SHEET'!E1345))</f>
        <v/>
      </c>
      <c s="50" t="str">
        <f>IF('S.D.PASTE SHEET'!F1345="","",'S.D.PASTE SHEET'!F1345)</f>
        <v/>
      </c>
      <c s="50" t="str">
        <f>IF('S.D.PASTE SHEET'!G1345="","",UPPER('S.D.PASTE SHEET'!G1345))</f>
        <v/>
      </c>
      <c s="50" t="str">
        <f>IF('S.D.PASTE SHEET'!H1345="","",UPPER('S.D.PASTE SHEET'!H1345))</f>
        <v/>
      </c>
      <c s="50" t="str">
        <f>IF('S.D.PASTE SHEET'!I1345="","",'S.D.PASTE SHEET'!I1345)</f>
        <v/>
      </c>
      <c s="51" t="str">
        <f>IF('S.D.PASTE SHEET'!J1345="","",'S.D.PASTE SHEET'!J1345)</f>
        <v/>
      </c>
      <c s="50" t="str">
        <f>IF('S.D.PASTE SHEET'!K1345="","",'S.D.PASTE SHEET'!K1345)</f>
        <v/>
      </c>
      <c s="50" t="str">
        <f>IF('S.D.PASTE SHEET'!L1345="","",'S.D.PASTE SHEET'!L1345)</f>
        <v/>
      </c>
      <c s="50" t="str">
        <f>IF('S.D.PASTE SHEET'!M1345="","",'S.D.PASTE SHEET'!M1345)</f>
        <v/>
      </c>
      <c s="50" t="str">
        <f>IF('S.D.PASTE SHEET'!N1345="","",'S.D.PASTE SHEET'!N1345)</f>
        <v/>
      </c>
      <c s="50" t="str">
        <f>IF('S.D.PASTE SHEET'!O1345="","",'S.D.PASTE SHEET'!O1345)</f>
        <v/>
      </c>
      <c s="50" t="str">
        <f>IF('S.D.PASTE SHEET'!P1345="","",'S.D.PASTE SHEET'!P1345)</f>
        <v/>
      </c>
      <c s="50" t="str">
        <f>IF('S.D.PASTE SHEET'!Q1345="","",'S.D.PASTE SHEET'!Q1345)</f>
        <v/>
      </c>
      <c s="50" t="str">
        <f>IF('S.D.PASTE SHEET'!R1345="","",'S.D.PASTE SHEET'!R1345)</f>
        <v/>
      </c>
      <c s="50" t="str">
        <f>IF('S.D.PASTE SHEET'!S1345="","",'S.D.PASTE SHEET'!S1345)</f>
        <v/>
      </c>
      <c s="50" t="str">
        <f>IF('S.D.PASTE SHEET'!T1345="","",'S.D.PASTE SHEET'!T1345)</f>
        <v/>
      </c>
      <c s="50" t="str">
        <f>IF('S.D.PASTE SHEET'!U1345="","",'S.D.PASTE SHEET'!U1345)</f>
        <v/>
      </c>
      <c s="50" t="str">
        <f>IF('S.D.PASTE SHEET'!V1345="","",'S.D.PASTE SHEET'!V1345)</f>
        <v/>
      </c>
      <c s="50" t="str">
        <f>IF('S.D.PASTE SHEET'!W1345="","",'S.D.PASTE SHEET'!W1345)</f>
        <v/>
      </c>
      <c s="50" t="str">
        <f>IF('S.D.PASTE SHEET'!X1345="","",'S.D.PASTE SHEET'!X1345)</f>
        <v/>
      </c>
      <c s="50" t="str">
        <f>IF('S.D.PASTE SHEET'!Y1345="","",'S.D.PASTE SHEET'!Y1345)</f>
        <v/>
      </c>
      <c s="50" t="str">
        <f>IF('S.D.PASTE SHEET'!Z1345="","",'S.D.PASTE SHEET'!Z1345)</f>
        <v/>
      </c>
      <c s="50" t="str">
        <f>IF('S.D.PASTE SHEET'!AA1345="","",'S.D.PASTE SHEET'!AA1345)</f>
        <v/>
      </c>
      <c s="50" t="str">
        <f>IF('S.D.PASTE SHEET'!AB1345="","",'S.D.PASTE SHEET'!AB1345)</f>
        <v/>
      </c>
      <c s="50" t="str">
        <f>IF('S.D.PASTE SHEET'!AC1345="","",'S.D.PASTE SHEET'!AC1345)</f>
        <v/>
      </c>
      <c s="50" t="str">
        <f>IF('S.D.PASTE SHEET'!AD1345="","",'S.D.PASTE SHEET'!AD1345)</f>
        <v/>
      </c>
      <c s="52"/>
      <c s="48" t="str">
        <f>IF(AK1345="","",IF(AK1345&gt;0,COUNT($AG$2:AG1345),""))</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IF(BC1345="","",IF(BC1345&gt;0,COUNT($AY$2:AY1345),""))</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46" spans="1:66" ht="15.75" customHeight="1">
      <c r="A1346" s="50" t="str">
        <f>IF('S.D.PASTE SHEET'!A1346="","",'S.D.PASTE SHEET'!A1346)</f>
        <v/>
      </c>
      <c s="50" t="str">
        <f>IF('S.D.PASTE SHEET'!B1346="","",'S.D.PASTE SHEET'!B1346)</f>
        <v/>
      </c>
      <c s="50" t="str">
        <f>IF('S.D.PASTE SHEET'!C1346="","",'S.D.PASTE SHEET'!C1346)</f>
        <v/>
      </c>
      <c s="51" t="str">
        <f>IF('S.D.PASTE SHEET'!D1346="","",'S.D.PASTE SHEET'!D1346)</f>
        <v/>
      </c>
      <c s="50" t="str">
        <f>IF('S.D.PASTE SHEET'!E1346="","",UPPER('S.D.PASTE SHEET'!E1346))</f>
        <v/>
      </c>
      <c s="50" t="str">
        <f>IF('S.D.PASTE SHEET'!F1346="","",'S.D.PASTE SHEET'!F1346)</f>
        <v/>
      </c>
      <c s="50" t="str">
        <f>IF('S.D.PASTE SHEET'!G1346="","",UPPER('S.D.PASTE SHEET'!G1346))</f>
        <v/>
      </c>
      <c s="50" t="str">
        <f>IF('S.D.PASTE SHEET'!H1346="","",UPPER('S.D.PASTE SHEET'!H1346))</f>
        <v/>
      </c>
      <c s="50" t="str">
        <f>IF('S.D.PASTE SHEET'!I1346="","",'S.D.PASTE SHEET'!I1346)</f>
        <v/>
      </c>
      <c s="51" t="str">
        <f>IF('S.D.PASTE SHEET'!J1346="","",'S.D.PASTE SHEET'!J1346)</f>
        <v/>
      </c>
      <c s="50" t="str">
        <f>IF('S.D.PASTE SHEET'!K1346="","",'S.D.PASTE SHEET'!K1346)</f>
        <v/>
      </c>
      <c s="50" t="str">
        <f>IF('S.D.PASTE SHEET'!L1346="","",'S.D.PASTE SHEET'!L1346)</f>
        <v/>
      </c>
      <c s="50" t="str">
        <f>IF('S.D.PASTE SHEET'!M1346="","",'S.D.PASTE SHEET'!M1346)</f>
        <v/>
      </c>
      <c s="50" t="str">
        <f>IF('S.D.PASTE SHEET'!N1346="","",'S.D.PASTE SHEET'!N1346)</f>
        <v/>
      </c>
      <c s="50" t="str">
        <f>IF('S.D.PASTE SHEET'!O1346="","",'S.D.PASTE SHEET'!O1346)</f>
        <v/>
      </c>
      <c s="50" t="str">
        <f>IF('S.D.PASTE SHEET'!P1346="","",'S.D.PASTE SHEET'!P1346)</f>
        <v/>
      </c>
      <c s="50" t="str">
        <f>IF('S.D.PASTE SHEET'!Q1346="","",'S.D.PASTE SHEET'!Q1346)</f>
        <v/>
      </c>
      <c s="50" t="str">
        <f>IF('S.D.PASTE SHEET'!R1346="","",'S.D.PASTE SHEET'!R1346)</f>
        <v/>
      </c>
      <c s="50" t="str">
        <f>IF('S.D.PASTE SHEET'!S1346="","",'S.D.PASTE SHEET'!S1346)</f>
        <v/>
      </c>
      <c s="50" t="str">
        <f>IF('S.D.PASTE SHEET'!T1346="","",'S.D.PASTE SHEET'!T1346)</f>
        <v/>
      </c>
      <c s="50" t="str">
        <f>IF('S.D.PASTE SHEET'!U1346="","",'S.D.PASTE SHEET'!U1346)</f>
        <v/>
      </c>
      <c s="50" t="str">
        <f>IF('S.D.PASTE SHEET'!V1346="","",'S.D.PASTE SHEET'!V1346)</f>
        <v/>
      </c>
      <c s="50" t="str">
        <f>IF('S.D.PASTE SHEET'!W1346="","",'S.D.PASTE SHEET'!W1346)</f>
        <v/>
      </c>
      <c s="50" t="str">
        <f>IF('S.D.PASTE SHEET'!X1346="","",'S.D.PASTE SHEET'!X1346)</f>
        <v/>
      </c>
      <c s="50" t="str">
        <f>IF('S.D.PASTE SHEET'!Y1346="","",'S.D.PASTE SHEET'!Y1346)</f>
        <v/>
      </c>
      <c s="50" t="str">
        <f>IF('S.D.PASTE SHEET'!Z1346="","",'S.D.PASTE SHEET'!Z1346)</f>
        <v/>
      </c>
      <c s="50" t="str">
        <f>IF('S.D.PASTE SHEET'!AA1346="","",'S.D.PASTE SHEET'!AA1346)</f>
        <v/>
      </c>
      <c s="50" t="str">
        <f>IF('S.D.PASTE SHEET'!AB1346="","",'S.D.PASTE SHEET'!AB1346)</f>
        <v/>
      </c>
      <c s="50" t="str">
        <f>IF('S.D.PASTE SHEET'!AC1346="","",'S.D.PASTE SHEET'!AC1346)</f>
        <v/>
      </c>
      <c s="50" t="str">
        <f>IF('S.D.PASTE SHEET'!AD1346="","",'S.D.PASTE SHEET'!AD1346)</f>
        <v/>
      </c>
      <c s="52"/>
      <c s="48" t="str">
        <f>IF(AK1346="","",IF(AK1346&gt;0,COUNT($AG$2:AG1346),""))</f>
        <v/>
      </c>
      <c s="53" t="str">
        <f t="shared" si="641"/>
        <v/>
      </c>
      <c s="53" t="str">
        <f t="shared" si="642"/>
        <v/>
      </c>
      <c s="53" t="str">
        <f t="shared" si="643"/>
        <v/>
      </c>
      <c s="51" t="str">
        <f t="shared" si="644"/>
        <v/>
      </c>
      <c s="53" t="str">
        <f t="shared" si="645"/>
        <v/>
      </c>
      <c s="53" t="str">
        <f t="shared" si="646"/>
        <v/>
      </c>
      <c s="53" t="str">
        <f t="shared" si="647"/>
        <v/>
      </c>
      <c s="53" t="str">
        <f t="shared" si="648"/>
        <v/>
      </c>
      <c s="53" t="str">
        <f t="shared" si="649"/>
        <v/>
      </c>
      <c s="51" t="str">
        <f t="shared" si="650"/>
        <v/>
      </c>
      <c s="53" t="str">
        <f t="shared" si="651"/>
        <v/>
      </c>
      <c s="53" t="str">
        <f t="shared" si="652"/>
        <v/>
      </c>
      <c s="53" t="str">
        <f t="shared" si="653"/>
        <v/>
      </c>
      <c s="53" t="str">
        <f t="shared" si="654"/>
        <v/>
      </c>
      <c s="53" t="str">
        <f t="shared" si="655"/>
        <v/>
      </c>
      <c s="53" t="str">
        <f t="shared" si="656"/>
        <v/>
      </c>
      <c s="48"/>
      <c s="48" t="str">
        <f>IF(BC1346="","",IF(BC1346&gt;0,COUNT($AY$2:AY1346),""))</f>
        <v/>
      </c>
      <c s="54" t="str">
        <f t="shared" si="657"/>
        <v/>
      </c>
      <c s="54" t="str">
        <f t="shared" si="658"/>
        <v/>
      </c>
      <c s="54" t="str">
        <f t="shared" si="659"/>
        <v/>
      </c>
      <c s="51" t="str">
        <f t="shared" si="660"/>
        <v/>
      </c>
      <c s="54" t="str">
        <f t="shared" si="661"/>
        <v/>
      </c>
      <c s="54" t="str">
        <f t="shared" si="662"/>
        <v/>
      </c>
      <c s="54" t="str">
        <f t="shared" si="663"/>
        <v/>
      </c>
      <c s="54" t="str">
        <f t="shared" si="664"/>
        <v/>
      </c>
      <c s="54" t="str">
        <f t="shared" si="665"/>
        <v/>
      </c>
      <c s="51" t="str">
        <f t="shared" si="666"/>
        <v/>
      </c>
      <c s="54" t="str">
        <f t="shared" si="667"/>
        <v/>
      </c>
      <c s="54" t="str">
        <f t="shared" si="668"/>
        <v/>
      </c>
      <c s="54" t="str">
        <f t="shared" si="669"/>
        <v/>
      </c>
      <c s="54" t="str">
        <f t="shared" si="670"/>
        <v/>
      </c>
      <c s="54" t="str">
        <f t="shared" si="671"/>
        <v/>
      </c>
      <c s="54" t="str">
        <f t="shared" si="672"/>
        <v/>
      </c>
    </row>
    <row r="1347" spans="1:66" ht="15.75" customHeight="1">
      <c r="A1347" s="50" t="str">
        <f>IF('S.D.PASTE SHEET'!A1347="","",'S.D.PASTE SHEET'!A1347)</f>
        <v/>
      </c>
      <c s="50" t="str">
        <f>IF('S.D.PASTE SHEET'!B1347="","",'S.D.PASTE SHEET'!B1347)</f>
        <v/>
      </c>
      <c s="50" t="str">
        <f>IF('S.D.PASTE SHEET'!C1347="","",'S.D.PASTE SHEET'!C1347)</f>
        <v/>
      </c>
      <c s="51" t="str">
        <f>IF('S.D.PASTE SHEET'!D1347="","",'S.D.PASTE SHEET'!D1347)</f>
        <v/>
      </c>
      <c s="50" t="str">
        <f>IF('S.D.PASTE SHEET'!E1347="","",UPPER('S.D.PASTE SHEET'!E1347))</f>
        <v/>
      </c>
      <c s="50" t="str">
        <f>IF('S.D.PASTE SHEET'!F1347="","",'S.D.PASTE SHEET'!F1347)</f>
        <v/>
      </c>
      <c s="50" t="str">
        <f>IF('S.D.PASTE SHEET'!G1347="","",UPPER('S.D.PASTE SHEET'!G1347))</f>
        <v/>
      </c>
      <c s="50" t="str">
        <f>IF('S.D.PASTE SHEET'!H1347="","",UPPER('S.D.PASTE SHEET'!H1347))</f>
        <v/>
      </c>
      <c s="50" t="str">
        <f>IF('S.D.PASTE SHEET'!I1347="","",'S.D.PASTE SHEET'!I1347)</f>
        <v/>
      </c>
      <c s="51" t="str">
        <f>IF('S.D.PASTE SHEET'!J1347="","",'S.D.PASTE SHEET'!J1347)</f>
        <v/>
      </c>
      <c s="50" t="str">
        <f>IF('S.D.PASTE SHEET'!K1347="","",'S.D.PASTE SHEET'!K1347)</f>
        <v/>
      </c>
      <c s="50" t="str">
        <f>IF('S.D.PASTE SHEET'!L1347="","",'S.D.PASTE SHEET'!L1347)</f>
        <v/>
      </c>
      <c s="50" t="str">
        <f>IF('S.D.PASTE SHEET'!M1347="","",'S.D.PASTE SHEET'!M1347)</f>
        <v/>
      </c>
      <c s="50" t="str">
        <f>IF('S.D.PASTE SHEET'!N1347="","",'S.D.PASTE SHEET'!N1347)</f>
        <v/>
      </c>
      <c s="50" t="str">
        <f>IF('S.D.PASTE SHEET'!O1347="","",'S.D.PASTE SHEET'!O1347)</f>
        <v/>
      </c>
      <c s="50" t="str">
        <f>IF('S.D.PASTE SHEET'!P1347="","",'S.D.PASTE SHEET'!P1347)</f>
        <v/>
      </c>
      <c s="50" t="str">
        <f>IF('S.D.PASTE SHEET'!Q1347="","",'S.D.PASTE SHEET'!Q1347)</f>
        <v/>
      </c>
      <c s="50" t="str">
        <f>IF('S.D.PASTE SHEET'!R1347="","",'S.D.PASTE SHEET'!R1347)</f>
        <v/>
      </c>
      <c s="50" t="str">
        <f>IF('S.D.PASTE SHEET'!S1347="","",'S.D.PASTE SHEET'!S1347)</f>
        <v/>
      </c>
      <c s="50" t="str">
        <f>IF('S.D.PASTE SHEET'!T1347="","",'S.D.PASTE SHEET'!T1347)</f>
        <v/>
      </c>
      <c s="50" t="str">
        <f>IF('S.D.PASTE SHEET'!U1347="","",'S.D.PASTE SHEET'!U1347)</f>
        <v/>
      </c>
      <c s="50" t="str">
        <f>IF('S.D.PASTE SHEET'!V1347="","",'S.D.PASTE SHEET'!V1347)</f>
        <v/>
      </c>
      <c s="50" t="str">
        <f>IF('S.D.PASTE SHEET'!W1347="","",'S.D.PASTE SHEET'!W1347)</f>
        <v/>
      </c>
      <c s="50" t="str">
        <f>IF('S.D.PASTE SHEET'!X1347="","",'S.D.PASTE SHEET'!X1347)</f>
        <v/>
      </c>
      <c s="50" t="str">
        <f>IF('S.D.PASTE SHEET'!Y1347="","",'S.D.PASTE SHEET'!Y1347)</f>
        <v/>
      </c>
      <c s="50" t="str">
        <f>IF('S.D.PASTE SHEET'!Z1347="","",'S.D.PASTE SHEET'!Z1347)</f>
        <v/>
      </c>
      <c s="50" t="str">
        <f>IF('S.D.PASTE SHEET'!AA1347="","",'S.D.PASTE SHEET'!AA1347)</f>
        <v/>
      </c>
      <c s="50" t="str">
        <f>IF('S.D.PASTE SHEET'!AB1347="","",'S.D.PASTE SHEET'!AB1347)</f>
        <v/>
      </c>
      <c s="50" t="str">
        <f>IF('S.D.PASTE SHEET'!AC1347="","",'S.D.PASTE SHEET'!AC1347)</f>
        <v/>
      </c>
      <c s="50" t="str">
        <f>IF('S.D.PASTE SHEET'!AD1347="","",'S.D.PASTE SHEET'!AD1347)</f>
        <v/>
      </c>
      <c s="52"/>
      <c s="48" t="str">
        <f>IF(AK1347="","",IF(AK1347&gt;0,COUNT($AG$2:AG1347),""))</f>
        <v/>
      </c>
      <c s="53" t="str">
        <f t="shared" si="673" ref="AG1347:AG1410">IF(AND($AJ$1=12,$A1347=12),$A1347,"")</f>
        <v/>
      </c>
      <c s="53" t="str">
        <f t="shared" si="674" ref="AH1347:AH1410">IF(AND($AJ$1=12,$A1347=12),$B1347,"")</f>
        <v/>
      </c>
      <c s="53" t="str">
        <f t="shared" si="675" ref="AI1347:AI1410">IF(AND($AJ$1=12,$A1347=12),C1347,"")</f>
        <v/>
      </c>
      <c s="51" t="str">
        <f t="shared" si="676" ref="AJ1347:AJ1410">IF(AND($AJ$1=12,$A1347=12),$D1347,"")</f>
        <v/>
      </c>
      <c s="53" t="str">
        <f t="shared" si="677" ref="AK1347:AK1410">IF(AND($AJ$1=12,$A1347=12),$E1347,"")</f>
        <v/>
      </c>
      <c s="53" t="str">
        <f t="shared" si="678" ref="AL1347:AL1410">IF(AND($AJ$1=12,$A1347=12),$F1347,"")</f>
        <v/>
      </c>
      <c s="53" t="str">
        <f t="shared" si="679" ref="AM1347:AM1410">IF(AND($AJ$1=12,$A1347=12),$G1347,"")</f>
        <v/>
      </c>
      <c s="53" t="str">
        <f t="shared" si="680" ref="AN1347:AN1410">IF(AND($AJ$1=12,$A1347=12),$H1347,"")</f>
        <v/>
      </c>
      <c s="53" t="str">
        <f t="shared" si="681" ref="AO1347:AO1410">IF(AND($AJ$1=12,$A1347=12),$I1347,"")</f>
        <v/>
      </c>
      <c s="51" t="str">
        <f t="shared" si="682" ref="AP1347:AP1410">IF(AND($AJ$1=12,$A1347=12),$J1347,"")</f>
        <v/>
      </c>
      <c s="53" t="str">
        <f t="shared" si="683" ref="AQ1347:AQ1410">IF(AND($AJ$1=12,$A1347=12),$K1347,"")</f>
        <v/>
      </c>
      <c s="53" t="str">
        <f t="shared" si="684" ref="AR1347:AR1410">IF(AND($AJ$1=12,$A1347=12),$L1347,"")</f>
        <v/>
      </c>
      <c s="53" t="str">
        <f t="shared" si="685" ref="AS1347:AS1410">IF(AND($AJ$1=12,$A1347=12),$M1347,"")</f>
        <v/>
      </c>
      <c s="53" t="str">
        <f t="shared" si="686" ref="AT1347:AT1410">IF(AND($AJ$1=12,$A1347=12),$N1347,"")</f>
        <v/>
      </c>
      <c s="53" t="str">
        <f t="shared" si="687" ref="AU1347:AU1410">IF(AND($AJ$1=12,$A1347=12),$O1347,"")</f>
        <v/>
      </c>
      <c s="53" t="str">
        <f t="shared" si="688" ref="AV1347:AV1410">IF(AND($AJ$1=12,$A1347=12),$P1347,"")</f>
        <v/>
      </c>
      <c s="48"/>
      <c s="48" t="str">
        <f>IF(BC1347="","",IF(BC1347&gt;0,COUNT($AY$2:AY1347),""))</f>
        <v/>
      </c>
      <c s="54" t="str">
        <f t="shared" si="689" ref="AY1347:AY1410">IF(AND($BB$1=12,$A1347=12,$BC$1=$B1347),$A1347,"")</f>
        <v/>
      </c>
      <c s="54" t="str">
        <f t="shared" si="690" ref="AZ1347:AZ1410">IF(AND($BB$1=12,$A1347=12,$BC$1=$B1347),$B1347,"")</f>
        <v/>
      </c>
      <c s="54" t="str">
        <f t="shared" si="691" ref="BA1347:BA1410">IF(AND($BB$1=12,$A1347=12,$BC$1=$B1347),$C1347,"")</f>
        <v/>
      </c>
      <c s="51" t="str">
        <f t="shared" si="692" ref="BB1347:BB1410">IF(AND($BB$1=12,$A1347=12,$BC$1=$B1347),$D1347,"")</f>
        <v/>
      </c>
      <c s="54" t="str">
        <f t="shared" si="693" ref="BC1347:BC1410">IF(AND($BB$1=12,$A1347=12,$BC$1=$B1347),$E1347,"")</f>
        <v/>
      </c>
      <c s="54" t="str">
        <f t="shared" si="694" ref="BD1347:BD1410">IF(AND($BB$1=12,$A1347=12,$BC$1=$B1347),$F1347,"")</f>
        <v/>
      </c>
      <c s="54" t="str">
        <f t="shared" si="695" ref="BE1347:BE1410">IF(AND($BB$1=12,$A1347=12,$BC$1=$B1347),$G1347,"")</f>
        <v/>
      </c>
      <c s="54" t="str">
        <f t="shared" si="696" ref="BF1347:BF1410">IF(AND($BB$1=12,$A1347=12,$BC$1=$B1347),$H1347,"")</f>
        <v/>
      </c>
      <c s="54" t="str">
        <f t="shared" si="697" ref="BG1347:BG1410">IF(AND($BB$1=12,$A1347=12,$BC$1=$B1347),$I1347,"")</f>
        <v/>
      </c>
      <c s="51" t="str">
        <f t="shared" si="698" ref="BH1347:BH1410">IF(AND($BB$1=12,$A1347=12,$BC$1=$B1347),$J1347,"")</f>
        <v/>
      </c>
      <c s="54" t="str">
        <f t="shared" si="699" ref="BI1347:BI1410">IF(AND($BB$1=12,$A1347=12,$BC$1=$B1347),$K1347,"")</f>
        <v/>
      </c>
      <c s="54" t="str">
        <f t="shared" si="700" ref="BJ1347:BJ1410">IF(AND($BB$1=12,$A1347=12,$BC$1=$B1347),$L1347,"")</f>
        <v/>
      </c>
      <c s="54" t="str">
        <f t="shared" si="701" ref="BK1347:BK1410">IF(AND($BB$1=12,$A1347=12,$BC$1=$B1347),$M1347,"")</f>
        <v/>
      </c>
      <c s="54" t="str">
        <f t="shared" si="702" ref="BL1347:BL1410">IF(AND($BB$1=12,$A1347=12,$BC$1=$B1347),$N1347,"")</f>
        <v/>
      </c>
      <c s="54" t="str">
        <f t="shared" si="703" ref="BM1347:BM1410">IF(AND($BB$1=12,$A1347=12,$BC$1=$B1347),$O1347,"")</f>
        <v/>
      </c>
      <c s="54" t="str">
        <f t="shared" si="704" ref="BN1347:BN1410">IF(AND($BB$1=12,$A1347=12,$BC$1=$B1347),$P1347,"")</f>
        <v/>
      </c>
    </row>
    <row r="1348" spans="1:66" ht="15.75" customHeight="1">
      <c r="A1348" s="50" t="str">
        <f>IF('S.D.PASTE SHEET'!A1348="","",'S.D.PASTE SHEET'!A1348)</f>
        <v/>
      </c>
      <c s="50" t="str">
        <f>IF('S.D.PASTE SHEET'!B1348="","",'S.D.PASTE SHEET'!B1348)</f>
        <v/>
      </c>
      <c s="50" t="str">
        <f>IF('S.D.PASTE SHEET'!C1348="","",'S.D.PASTE SHEET'!C1348)</f>
        <v/>
      </c>
      <c s="51" t="str">
        <f>IF('S.D.PASTE SHEET'!D1348="","",'S.D.PASTE SHEET'!D1348)</f>
        <v/>
      </c>
      <c s="50" t="str">
        <f>IF('S.D.PASTE SHEET'!E1348="","",UPPER('S.D.PASTE SHEET'!E1348))</f>
        <v/>
      </c>
      <c s="50" t="str">
        <f>IF('S.D.PASTE SHEET'!F1348="","",'S.D.PASTE SHEET'!F1348)</f>
        <v/>
      </c>
      <c s="50" t="str">
        <f>IF('S.D.PASTE SHEET'!G1348="","",UPPER('S.D.PASTE SHEET'!G1348))</f>
        <v/>
      </c>
      <c s="50" t="str">
        <f>IF('S.D.PASTE SHEET'!H1348="","",UPPER('S.D.PASTE SHEET'!H1348))</f>
        <v/>
      </c>
      <c s="50" t="str">
        <f>IF('S.D.PASTE SHEET'!I1348="","",'S.D.PASTE SHEET'!I1348)</f>
        <v/>
      </c>
      <c s="51" t="str">
        <f>IF('S.D.PASTE SHEET'!J1348="","",'S.D.PASTE SHEET'!J1348)</f>
        <v/>
      </c>
      <c s="50" t="str">
        <f>IF('S.D.PASTE SHEET'!K1348="","",'S.D.PASTE SHEET'!K1348)</f>
        <v/>
      </c>
      <c s="50" t="str">
        <f>IF('S.D.PASTE SHEET'!L1348="","",'S.D.PASTE SHEET'!L1348)</f>
        <v/>
      </c>
      <c s="50" t="str">
        <f>IF('S.D.PASTE SHEET'!M1348="","",'S.D.PASTE SHEET'!M1348)</f>
        <v/>
      </c>
      <c s="50" t="str">
        <f>IF('S.D.PASTE SHEET'!N1348="","",'S.D.PASTE SHEET'!N1348)</f>
        <v/>
      </c>
      <c s="50" t="str">
        <f>IF('S.D.PASTE SHEET'!O1348="","",'S.D.PASTE SHEET'!O1348)</f>
        <v/>
      </c>
      <c s="50" t="str">
        <f>IF('S.D.PASTE SHEET'!P1348="","",'S.D.PASTE SHEET'!P1348)</f>
        <v/>
      </c>
      <c s="50" t="str">
        <f>IF('S.D.PASTE SHEET'!Q1348="","",'S.D.PASTE SHEET'!Q1348)</f>
        <v/>
      </c>
      <c s="50" t="str">
        <f>IF('S.D.PASTE SHEET'!R1348="","",'S.D.PASTE SHEET'!R1348)</f>
        <v/>
      </c>
      <c s="50" t="str">
        <f>IF('S.D.PASTE SHEET'!S1348="","",'S.D.PASTE SHEET'!S1348)</f>
        <v/>
      </c>
      <c s="50" t="str">
        <f>IF('S.D.PASTE SHEET'!T1348="","",'S.D.PASTE SHEET'!T1348)</f>
        <v/>
      </c>
      <c s="50" t="str">
        <f>IF('S.D.PASTE SHEET'!U1348="","",'S.D.PASTE SHEET'!U1348)</f>
        <v/>
      </c>
      <c s="50" t="str">
        <f>IF('S.D.PASTE SHEET'!V1348="","",'S.D.PASTE SHEET'!V1348)</f>
        <v/>
      </c>
      <c s="50" t="str">
        <f>IF('S.D.PASTE SHEET'!W1348="","",'S.D.PASTE SHEET'!W1348)</f>
        <v/>
      </c>
      <c s="50" t="str">
        <f>IF('S.D.PASTE SHEET'!X1348="","",'S.D.PASTE SHEET'!X1348)</f>
        <v/>
      </c>
      <c s="50" t="str">
        <f>IF('S.D.PASTE SHEET'!Y1348="","",'S.D.PASTE SHEET'!Y1348)</f>
        <v/>
      </c>
      <c s="50" t="str">
        <f>IF('S.D.PASTE SHEET'!Z1348="","",'S.D.PASTE SHEET'!Z1348)</f>
        <v/>
      </c>
      <c s="50" t="str">
        <f>IF('S.D.PASTE SHEET'!AA1348="","",'S.D.PASTE SHEET'!AA1348)</f>
        <v/>
      </c>
      <c s="50" t="str">
        <f>IF('S.D.PASTE SHEET'!AB1348="","",'S.D.PASTE SHEET'!AB1348)</f>
        <v/>
      </c>
      <c s="50" t="str">
        <f>IF('S.D.PASTE SHEET'!AC1348="","",'S.D.PASTE SHEET'!AC1348)</f>
        <v/>
      </c>
      <c s="50" t="str">
        <f>IF('S.D.PASTE SHEET'!AD1348="","",'S.D.PASTE SHEET'!AD1348)</f>
        <v/>
      </c>
      <c s="52"/>
      <c s="48" t="str">
        <f>IF(AK1348="","",IF(AK1348&gt;0,COUNT($AG$2:AG1348),""))</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IF(BC1348="","",IF(BC1348&gt;0,COUNT($AY$2:AY1348),""))</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49" spans="1:66" ht="15.75" customHeight="1">
      <c r="A1349" s="50" t="str">
        <f>IF('S.D.PASTE SHEET'!A1349="","",'S.D.PASTE SHEET'!A1349)</f>
        <v/>
      </c>
      <c s="50" t="str">
        <f>IF('S.D.PASTE SHEET'!B1349="","",'S.D.PASTE SHEET'!B1349)</f>
        <v/>
      </c>
      <c s="50" t="str">
        <f>IF('S.D.PASTE SHEET'!C1349="","",'S.D.PASTE SHEET'!C1349)</f>
        <v/>
      </c>
      <c s="51" t="str">
        <f>IF('S.D.PASTE SHEET'!D1349="","",'S.D.PASTE SHEET'!D1349)</f>
        <v/>
      </c>
      <c s="50" t="str">
        <f>IF('S.D.PASTE SHEET'!E1349="","",UPPER('S.D.PASTE SHEET'!E1349))</f>
        <v/>
      </c>
      <c s="50" t="str">
        <f>IF('S.D.PASTE SHEET'!F1349="","",'S.D.PASTE SHEET'!F1349)</f>
        <v/>
      </c>
      <c s="50" t="str">
        <f>IF('S.D.PASTE SHEET'!G1349="","",UPPER('S.D.PASTE SHEET'!G1349))</f>
        <v/>
      </c>
      <c s="50" t="str">
        <f>IF('S.D.PASTE SHEET'!H1349="","",UPPER('S.D.PASTE SHEET'!H1349))</f>
        <v/>
      </c>
      <c s="50" t="str">
        <f>IF('S.D.PASTE SHEET'!I1349="","",'S.D.PASTE SHEET'!I1349)</f>
        <v/>
      </c>
      <c s="51" t="str">
        <f>IF('S.D.PASTE SHEET'!J1349="","",'S.D.PASTE SHEET'!J1349)</f>
        <v/>
      </c>
      <c s="50" t="str">
        <f>IF('S.D.PASTE SHEET'!K1349="","",'S.D.PASTE SHEET'!K1349)</f>
        <v/>
      </c>
      <c s="50" t="str">
        <f>IF('S.D.PASTE SHEET'!L1349="","",'S.D.PASTE SHEET'!L1349)</f>
        <v/>
      </c>
      <c s="50" t="str">
        <f>IF('S.D.PASTE SHEET'!M1349="","",'S.D.PASTE SHEET'!M1349)</f>
        <v/>
      </c>
      <c s="50" t="str">
        <f>IF('S.D.PASTE SHEET'!N1349="","",'S.D.PASTE SHEET'!N1349)</f>
        <v/>
      </c>
      <c s="50" t="str">
        <f>IF('S.D.PASTE SHEET'!O1349="","",'S.D.PASTE SHEET'!O1349)</f>
        <v/>
      </c>
      <c s="50" t="str">
        <f>IF('S.D.PASTE SHEET'!P1349="","",'S.D.PASTE SHEET'!P1349)</f>
        <v/>
      </c>
      <c s="50" t="str">
        <f>IF('S.D.PASTE SHEET'!Q1349="","",'S.D.PASTE SHEET'!Q1349)</f>
        <v/>
      </c>
      <c s="50" t="str">
        <f>IF('S.D.PASTE SHEET'!R1349="","",'S.D.PASTE SHEET'!R1349)</f>
        <v/>
      </c>
      <c s="50" t="str">
        <f>IF('S.D.PASTE SHEET'!S1349="","",'S.D.PASTE SHEET'!S1349)</f>
        <v/>
      </c>
      <c s="50" t="str">
        <f>IF('S.D.PASTE SHEET'!T1349="","",'S.D.PASTE SHEET'!T1349)</f>
        <v/>
      </c>
      <c s="50" t="str">
        <f>IF('S.D.PASTE SHEET'!U1349="","",'S.D.PASTE SHEET'!U1349)</f>
        <v/>
      </c>
      <c s="50" t="str">
        <f>IF('S.D.PASTE SHEET'!V1349="","",'S.D.PASTE SHEET'!V1349)</f>
        <v/>
      </c>
      <c s="50" t="str">
        <f>IF('S.D.PASTE SHEET'!W1349="","",'S.D.PASTE SHEET'!W1349)</f>
        <v/>
      </c>
      <c s="50" t="str">
        <f>IF('S.D.PASTE SHEET'!X1349="","",'S.D.PASTE SHEET'!X1349)</f>
        <v/>
      </c>
      <c s="50" t="str">
        <f>IF('S.D.PASTE SHEET'!Y1349="","",'S.D.PASTE SHEET'!Y1349)</f>
        <v/>
      </c>
      <c s="50" t="str">
        <f>IF('S.D.PASTE SHEET'!Z1349="","",'S.D.PASTE SHEET'!Z1349)</f>
        <v/>
      </c>
      <c s="50" t="str">
        <f>IF('S.D.PASTE SHEET'!AA1349="","",'S.D.PASTE SHEET'!AA1349)</f>
        <v/>
      </c>
      <c s="50" t="str">
        <f>IF('S.D.PASTE SHEET'!AB1349="","",'S.D.PASTE SHEET'!AB1349)</f>
        <v/>
      </c>
      <c s="50" t="str">
        <f>IF('S.D.PASTE SHEET'!AC1349="","",'S.D.PASTE SHEET'!AC1349)</f>
        <v/>
      </c>
      <c s="50" t="str">
        <f>IF('S.D.PASTE SHEET'!AD1349="","",'S.D.PASTE SHEET'!AD1349)</f>
        <v/>
      </c>
      <c s="52"/>
      <c s="48" t="str">
        <f>IF(AK1349="","",IF(AK1349&gt;0,COUNT($AG$2:AG1349),""))</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IF(BC1349="","",IF(BC1349&gt;0,COUNT($AY$2:AY1349),""))</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50" spans="1:66" ht="15.75" customHeight="1">
      <c r="A1350" s="50" t="str">
        <f>IF('S.D.PASTE SHEET'!A1350="","",'S.D.PASTE SHEET'!A1350)</f>
        <v/>
      </c>
      <c s="50" t="str">
        <f>IF('S.D.PASTE SHEET'!B1350="","",'S.D.PASTE SHEET'!B1350)</f>
        <v/>
      </c>
      <c s="50" t="str">
        <f>IF('S.D.PASTE SHEET'!C1350="","",'S.D.PASTE SHEET'!C1350)</f>
        <v/>
      </c>
      <c s="51" t="str">
        <f>IF('S.D.PASTE SHEET'!D1350="","",'S.D.PASTE SHEET'!D1350)</f>
        <v/>
      </c>
      <c s="50" t="str">
        <f>IF('S.D.PASTE SHEET'!E1350="","",UPPER('S.D.PASTE SHEET'!E1350))</f>
        <v/>
      </c>
      <c s="50" t="str">
        <f>IF('S.D.PASTE SHEET'!F1350="","",'S.D.PASTE SHEET'!F1350)</f>
        <v/>
      </c>
      <c s="50" t="str">
        <f>IF('S.D.PASTE SHEET'!G1350="","",UPPER('S.D.PASTE SHEET'!G1350))</f>
        <v/>
      </c>
      <c s="50" t="str">
        <f>IF('S.D.PASTE SHEET'!H1350="","",UPPER('S.D.PASTE SHEET'!H1350))</f>
        <v/>
      </c>
      <c s="50" t="str">
        <f>IF('S.D.PASTE SHEET'!I1350="","",'S.D.PASTE SHEET'!I1350)</f>
        <v/>
      </c>
      <c s="51" t="str">
        <f>IF('S.D.PASTE SHEET'!J1350="","",'S.D.PASTE SHEET'!J1350)</f>
        <v/>
      </c>
      <c s="50" t="str">
        <f>IF('S.D.PASTE SHEET'!K1350="","",'S.D.PASTE SHEET'!K1350)</f>
        <v/>
      </c>
      <c s="50" t="str">
        <f>IF('S.D.PASTE SHEET'!L1350="","",'S.D.PASTE SHEET'!L1350)</f>
        <v/>
      </c>
      <c s="50" t="str">
        <f>IF('S.D.PASTE SHEET'!M1350="","",'S.D.PASTE SHEET'!M1350)</f>
        <v/>
      </c>
      <c s="50" t="str">
        <f>IF('S.D.PASTE SHEET'!N1350="","",'S.D.PASTE SHEET'!N1350)</f>
        <v/>
      </c>
      <c s="50" t="str">
        <f>IF('S.D.PASTE SHEET'!O1350="","",'S.D.PASTE SHEET'!O1350)</f>
        <v/>
      </c>
      <c s="50" t="str">
        <f>IF('S.D.PASTE SHEET'!P1350="","",'S.D.PASTE SHEET'!P1350)</f>
        <v/>
      </c>
      <c s="50" t="str">
        <f>IF('S.D.PASTE SHEET'!Q1350="","",'S.D.PASTE SHEET'!Q1350)</f>
        <v/>
      </c>
      <c s="50" t="str">
        <f>IF('S.D.PASTE SHEET'!R1350="","",'S.D.PASTE SHEET'!R1350)</f>
        <v/>
      </c>
      <c s="50" t="str">
        <f>IF('S.D.PASTE SHEET'!S1350="","",'S.D.PASTE SHEET'!S1350)</f>
        <v/>
      </c>
      <c s="50" t="str">
        <f>IF('S.D.PASTE SHEET'!T1350="","",'S.D.PASTE SHEET'!T1350)</f>
        <v/>
      </c>
      <c s="50" t="str">
        <f>IF('S.D.PASTE SHEET'!U1350="","",'S.D.PASTE SHEET'!U1350)</f>
        <v/>
      </c>
      <c s="50" t="str">
        <f>IF('S.D.PASTE SHEET'!V1350="","",'S.D.PASTE SHEET'!V1350)</f>
        <v/>
      </c>
      <c s="50" t="str">
        <f>IF('S.D.PASTE SHEET'!W1350="","",'S.D.PASTE SHEET'!W1350)</f>
        <v/>
      </c>
      <c s="50" t="str">
        <f>IF('S.D.PASTE SHEET'!X1350="","",'S.D.PASTE SHEET'!X1350)</f>
        <v/>
      </c>
      <c s="50" t="str">
        <f>IF('S.D.PASTE SHEET'!Y1350="","",'S.D.PASTE SHEET'!Y1350)</f>
        <v/>
      </c>
      <c s="50" t="str">
        <f>IF('S.D.PASTE SHEET'!Z1350="","",'S.D.PASTE SHEET'!Z1350)</f>
        <v/>
      </c>
      <c s="50" t="str">
        <f>IF('S.D.PASTE SHEET'!AA1350="","",'S.D.PASTE SHEET'!AA1350)</f>
        <v/>
      </c>
      <c s="50" t="str">
        <f>IF('S.D.PASTE SHEET'!AB1350="","",'S.D.PASTE SHEET'!AB1350)</f>
        <v/>
      </c>
      <c s="50" t="str">
        <f>IF('S.D.PASTE SHEET'!AC1350="","",'S.D.PASTE SHEET'!AC1350)</f>
        <v/>
      </c>
      <c s="50" t="str">
        <f>IF('S.D.PASTE SHEET'!AD1350="","",'S.D.PASTE SHEET'!AD1350)</f>
        <v/>
      </c>
      <c s="52"/>
      <c s="48" t="str">
        <f>IF(AK1350="","",IF(AK1350&gt;0,COUNT($AG$2:AG1350),""))</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IF(BC1350="","",IF(BC1350&gt;0,COUNT($AY$2:AY1350),""))</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51" spans="1:66" ht="15.75" customHeight="1">
      <c r="A1351" s="50" t="str">
        <f>IF('S.D.PASTE SHEET'!A1351="","",'S.D.PASTE SHEET'!A1351)</f>
        <v/>
      </c>
      <c s="50" t="str">
        <f>IF('S.D.PASTE SHEET'!B1351="","",'S.D.PASTE SHEET'!B1351)</f>
        <v/>
      </c>
      <c s="50" t="str">
        <f>IF('S.D.PASTE SHEET'!C1351="","",'S.D.PASTE SHEET'!C1351)</f>
        <v/>
      </c>
      <c s="51" t="str">
        <f>IF('S.D.PASTE SHEET'!D1351="","",'S.D.PASTE SHEET'!D1351)</f>
        <v/>
      </c>
      <c s="50" t="str">
        <f>IF('S.D.PASTE SHEET'!E1351="","",UPPER('S.D.PASTE SHEET'!E1351))</f>
        <v/>
      </c>
      <c s="50" t="str">
        <f>IF('S.D.PASTE SHEET'!F1351="","",'S.D.PASTE SHEET'!F1351)</f>
        <v/>
      </c>
      <c s="50" t="str">
        <f>IF('S.D.PASTE SHEET'!G1351="","",UPPER('S.D.PASTE SHEET'!G1351))</f>
        <v/>
      </c>
      <c s="50" t="str">
        <f>IF('S.D.PASTE SHEET'!H1351="","",UPPER('S.D.PASTE SHEET'!H1351))</f>
        <v/>
      </c>
      <c s="50" t="str">
        <f>IF('S.D.PASTE SHEET'!I1351="","",'S.D.PASTE SHEET'!I1351)</f>
        <v/>
      </c>
      <c s="51" t="str">
        <f>IF('S.D.PASTE SHEET'!J1351="","",'S.D.PASTE SHEET'!J1351)</f>
        <v/>
      </c>
      <c s="50" t="str">
        <f>IF('S.D.PASTE SHEET'!K1351="","",'S.D.PASTE SHEET'!K1351)</f>
        <v/>
      </c>
      <c s="50" t="str">
        <f>IF('S.D.PASTE SHEET'!L1351="","",'S.D.PASTE SHEET'!L1351)</f>
        <v/>
      </c>
      <c s="50" t="str">
        <f>IF('S.D.PASTE SHEET'!M1351="","",'S.D.PASTE SHEET'!M1351)</f>
        <v/>
      </c>
      <c s="50" t="str">
        <f>IF('S.D.PASTE SHEET'!N1351="","",'S.D.PASTE SHEET'!N1351)</f>
        <v/>
      </c>
      <c s="50" t="str">
        <f>IF('S.D.PASTE SHEET'!O1351="","",'S.D.PASTE SHEET'!O1351)</f>
        <v/>
      </c>
      <c s="50" t="str">
        <f>IF('S.D.PASTE SHEET'!P1351="","",'S.D.PASTE SHEET'!P1351)</f>
        <v/>
      </c>
      <c s="50" t="str">
        <f>IF('S.D.PASTE SHEET'!Q1351="","",'S.D.PASTE SHEET'!Q1351)</f>
        <v/>
      </c>
      <c s="50" t="str">
        <f>IF('S.D.PASTE SHEET'!R1351="","",'S.D.PASTE SHEET'!R1351)</f>
        <v/>
      </c>
      <c s="50" t="str">
        <f>IF('S.D.PASTE SHEET'!S1351="","",'S.D.PASTE SHEET'!S1351)</f>
        <v/>
      </c>
      <c s="50" t="str">
        <f>IF('S.D.PASTE SHEET'!T1351="","",'S.D.PASTE SHEET'!T1351)</f>
        <v/>
      </c>
      <c s="50" t="str">
        <f>IF('S.D.PASTE SHEET'!U1351="","",'S.D.PASTE SHEET'!U1351)</f>
        <v/>
      </c>
      <c s="50" t="str">
        <f>IF('S.D.PASTE SHEET'!V1351="","",'S.D.PASTE SHEET'!V1351)</f>
        <v/>
      </c>
      <c s="50" t="str">
        <f>IF('S.D.PASTE SHEET'!W1351="","",'S.D.PASTE SHEET'!W1351)</f>
        <v/>
      </c>
      <c s="50" t="str">
        <f>IF('S.D.PASTE SHEET'!X1351="","",'S.D.PASTE SHEET'!X1351)</f>
        <v/>
      </c>
      <c s="50" t="str">
        <f>IF('S.D.PASTE SHEET'!Y1351="","",'S.D.PASTE SHEET'!Y1351)</f>
        <v/>
      </c>
      <c s="50" t="str">
        <f>IF('S.D.PASTE SHEET'!Z1351="","",'S.D.PASTE SHEET'!Z1351)</f>
        <v/>
      </c>
      <c s="50" t="str">
        <f>IF('S.D.PASTE SHEET'!AA1351="","",'S.D.PASTE SHEET'!AA1351)</f>
        <v/>
      </c>
      <c s="50" t="str">
        <f>IF('S.D.PASTE SHEET'!AB1351="","",'S.D.PASTE SHEET'!AB1351)</f>
        <v/>
      </c>
      <c s="50" t="str">
        <f>IF('S.D.PASTE SHEET'!AC1351="","",'S.D.PASTE SHEET'!AC1351)</f>
        <v/>
      </c>
      <c s="50" t="str">
        <f>IF('S.D.PASTE SHEET'!AD1351="","",'S.D.PASTE SHEET'!AD1351)</f>
        <v/>
      </c>
      <c s="52"/>
      <c s="48" t="str">
        <f>IF(AK1351="","",IF(AK1351&gt;0,COUNT($AG$2:AG1351),""))</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IF(BC1351="","",IF(BC1351&gt;0,COUNT($AY$2:AY1351),""))</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52" spans="1:66" ht="15.75" customHeight="1">
      <c r="A1352" s="50" t="str">
        <f>IF('S.D.PASTE SHEET'!A1352="","",'S.D.PASTE SHEET'!A1352)</f>
        <v/>
      </c>
      <c s="50" t="str">
        <f>IF('S.D.PASTE SHEET'!B1352="","",'S.D.PASTE SHEET'!B1352)</f>
        <v/>
      </c>
      <c s="50" t="str">
        <f>IF('S.D.PASTE SHEET'!C1352="","",'S.D.PASTE SHEET'!C1352)</f>
        <v/>
      </c>
      <c s="51" t="str">
        <f>IF('S.D.PASTE SHEET'!D1352="","",'S.D.PASTE SHEET'!D1352)</f>
        <v/>
      </c>
      <c s="50" t="str">
        <f>IF('S.D.PASTE SHEET'!E1352="","",UPPER('S.D.PASTE SHEET'!E1352))</f>
        <v/>
      </c>
      <c s="50" t="str">
        <f>IF('S.D.PASTE SHEET'!F1352="","",'S.D.PASTE SHEET'!F1352)</f>
        <v/>
      </c>
      <c s="50" t="str">
        <f>IF('S.D.PASTE SHEET'!G1352="","",UPPER('S.D.PASTE SHEET'!G1352))</f>
        <v/>
      </c>
      <c s="50" t="str">
        <f>IF('S.D.PASTE SHEET'!H1352="","",UPPER('S.D.PASTE SHEET'!H1352))</f>
        <v/>
      </c>
      <c s="50" t="str">
        <f>IF('S.D.PASTE SHEET'!I1352="","",'S.D.PASTE SHEET'!I1352)</f>
        <v/>
      </c>
      <c s="51" t="str">
        <f>IF('S.D.PASTE SHEET'!J1352="","",'S.D.PASTE SHEET'!J1352)</f>
        <v/>
      </c>
      <c s="50" t="str">
        <f>IF('S.D.PASTE SHEET'!K1352="","",'S.D.PASTE SHEET'!K1352)</f>
        <v/>
      </c>
      <c s="50" t="str">
        <f>IF('S.D.PASTE SHEET'!L1352="","",'S.D.PASTE SHEET'!L1352)</f>
        <v/>
      </c>
      <c s="50" t="str">
        <f>IF('S.D.PASTE SHEET'!M1352="","",'S.D.PASTE SHEET'!M1352)</f>
        <v/>
      </c>
      <c s="50" t="str">
        <f>IF('S.D.PASTE SHEET'!N1352="","",'S.D.PASTE SHEET'!N1352)</f>
        <v/>
      </c>
      <c s="50" t="str">
        <f>IF('S.D.PASTE SHEET'!O1352="","",'S.D.PASTE SHEET'!O1352)</f>
        <v/>
      </c>
      <c s="50" t="str">
        <f>IF('S.D.PASTE SHEET'!P1352="","",'S.D.PASTE SHEET'!P1352)</f>
        <v/>
      </c>
      <c s="50" t="str">
        <f>IF('S.D.PASTE SHEET'!Q1352="","",'S.D.PASTE SHEET'!Q1352)</f>
        <v/>
      </c>
      <c s="50" t="str">
        <f>IF('S.D.PASTE SHEET'!R1352="","",'S.D.PASTE SHEET'!R1352)</f>
        <v/>
      </c>
      <c s="50" t="str">
        <f>IF('S.D.PASTE SHEET'!S1352="","",'S.D.PASTE SHEET'!S1352)</f>
        <v/>
      </c>
      <c s="50" t="str">
        <f>IF('S.D.PASTE SHEET'!T1352="","",'S.D.PASTE SHEET'!T1352)</f>
        <v/>
      </c>
      <c s="50" t="str">
        <f>IF('S.D.PASTE SHEET'!U1352="","",'S.D.PASTE SHEET'!U1352)</f>
        <v/>
      </c>
      <c s="50" t="str">
        <f>IF('S.D.PASTE SHEET'!V1352="","",'S.D.PASTE SHEET'!V1352)</f>
        <v/>
      </c>
      <c s="50" t="str">
        <f>IF('S.D.PASTE SHEET'!W1352="","",'S.D.PASTE SHEET'!W1352)</f>
        <v/>
      </c>
      <c s="50" t="str">
        <f>IF('S.D.PASTE SHEET'!X1352="","",'S.D.PASTE SHEET'!X1352)</f>
        <v/>
      </c>
      <c s="50" t="str">
        <f>IF('S.D.PASTE SHEET'!Y1352="","",'S.D.PASTE SHEET'!Y1352)</f>
        <v/>
      </c>
      <c s="50" t="str">
        <f>IF('S.D.PASTE SHEET'!Z1352="","",'S.D.PASTE SHEET'!Z1352)</f>
        <v/>
      </c>
      <c s="50" t="str">
        <f>IF('S.D.PASTE SHEET'!AA1352="","",'S.D.PASTE SHEET'!AA1352)</f>
        <v/>
      </c>
      <c s="50" t="str">
        <f>IF('S.D.PASTE SHEET'!AB1352="","",'S.D.PASTE SHEET'!AB1352)</f>
        <v/>
      </c>
      <c s="50" t="str">
        <f>IF('S.D.PASTE SHEET'!AC1352="","",'S.D.PASTE SHEET'!AC1352)</f>
        <v/>
      </c>
      <c s="50" t="str">
        <f>IF('S.D.PASTE SHEET'!AD1352="","",'S.D.PASTE SHEET'!AD1352)</f>
        <v/>
      </c>
      <c s="52"/>
      <c s="48" t="str">
        <f>IF(AK1352="","",IF(AK1352&gt;0,COUNT($AG$2:AG1352),""))</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IF(BC1352="","",IF(BC1352&gt;0,COUNT($AY$2:AY1352),""))</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53" spans="1:66" ht="15.75" customHeight="1">
      <c r="A1353" s="50" t="str">
        <f>IF('S.D.PASTE SHEET'!A1353="","",'S.D.PASTE SHEET'!A1353)</f>
        <v/>
      </c>
      <c s="50" t="str">
        <f>IF('S.D.PASTE SHEET'!B1353="","",'S.D.PASTE SHEET'!B1353)</f>
        <v/>
      </c>
      <c s="50" t="str">
        <f>IF('S.D.PASTE SHEET'!C1353="","",'S.D.PASTE SHEET'!C1353)</f>
        <v/>
      </c>
      <c s="51" t="str">
        <f>IF('S.D.PASTE SHEET'!D1353="","",'S.D.PASTE SHEET'!D1353)</f>
        <v/>
      </c>
      <c s="50" t="str">
        <f>IF('S.D.PASTE SHEET'!E1353="","",UPPER('S.D.PASTE SHEET'!E1353))</f>
        <v/>
      </c>
      <c s="50" t="str">
        <f>IF('S.D.PASTE SHEET'!F1353="","",'S.D.PASTE SHEET'!F1353)</f>
        <v/>
      </c>
      <c s="50" t="str">
        <f>IF('S.D.PASTE SHEET'!G1353="","",UPPER('S.D.PASTE SHEET'!G1353))</f>
        <v/>
      </c>
      <c s="50" t="str">
        <f>IF('S.D.PASTE SHEET'!H1353="","",UPPER('S.D.PASTE SHEET'!H1353))</f>
        <v/>
      </c>
      <c s="50" t="str">
        <f>IF('S.D.PASTE SHEET'!I1353="","",'S.D.PASTE SHEET'!I1353)</f>
        <v/>
      </c>
      <c s="51" t="str">
        <f>IF('S.D.PASTE SHEET'!J1353="","",'S.D.PASTE SHEET'!J1353)</f>
        <v/>
      </c>
      <c s="50" t="str">
        <f>IF('S.D.PASTE SHEET'!K1353="","",'S.D.PASTE SHEET'!K1353)</f>
        <v/>
      </c>
      <c s="50" t="str">
        <f>IF('S.D.PASTE SHEET'!L1353="","",'S.D.PASTE SHEET'!L1353)</f>
        <v/>
      </c>
      <c s="50" t="str">
        <f>IF('S.D.PASTE SHEET'!M1353="","",'S.D.PASTE SHEET'!M1353)</f>
        <v/>
      </c>
      <c s="50" t="str">
        <f>IF('S.D.PASTE SHEET'!N1353="","",'S.D.PASTE SHEET'!N1353)</f>
        <v/>
      </c>
      <c s="50" t="str">
        <f>IF('S.D.PASTE SHEET'!O1353="","",'S.D.PASTE SHEET'!O1353)</f>
        <v/>
      </c>
      <c s="50" t="str">
        <f>IF('S.D.PASTE SHEET'!P1353="","",'S.D.PASTE SHEET'!P1353)</f>
        <v/>
      </c>
      <c s="50" t="str">
        <f>IF('S.D.PASTE SHEET'!Q1353="","",'S.D.PASTE SHEET'!Q1353)</f>
        <v/>
      </c>
      <c s="50" t="str">
        <f>IF('S.D.PASTE SHEET'!R1353="","",'S.D.PASTE SHEET'!R1353)</f>
        <v/>
      </c>
      <c s="50" t="str">
        <f>IF('S.D.PASTE SHEET'!S1353="","",'S.D.PASTE SHEET'!S1353)</f>
        <v/>
      </c>
      <c s="50" t="str">
        <f>IF('S.D.PASTE SHEET'!T1353="","",'S.D.PASTE SHEET'!T1353)</f>
        <v/>
      </c>
      <c s="50" t="str">
        <f>IF('S.D.PASTE SHEET'!U1353="","",'S.D.PASTE SHEET'!U1353)</f>
        <v/>
      </c>
      <c s="50" t="str">
        <f>IF('S.D.PASTE SHEET'!V1353="","",'S.D.PASTE SHEET'!V1353)</f>
        <v/>
      </c>
      <c s="50" t="str">
        <f>IF('S.D.PASTE SHEET'!W1353="","",'S.D.PASTE SHEET'!W1353)</f>
        <v/>
      </c>
      <c s="50" t="str">
        <f>IF('S.D.PASTE SHEET'!X1353="","",'S.D.PASTE SHEET'!X1353)</f>
        <v/>
      </c>
      <c s="50" t="str">
        <f>IF('S.D.PASTE SHEET'!Y1353="","",'S.D.PASTE SHEET'!Y1353)</f>
        <v/>
      </c>
      <c s="50" t="str">
        <f>IF('S.D.PASTE SHEET'!Z1353="","",'S.D.PASTE SHEET'!Z1353)</f>
        <v/>
      </c>
      <c s="50" t="str">
        <f>IF('S.D.PASTE SHEET'!AA1353="","",'S.D.PASTE SHEET'!AA1353)</f>
        <v/>
      </c>
      <c s="50" t="str">
        <f>IF('S.D.PASTE SHEET'!AB1353="","",'S.D.PASTE SHEET'!AB1353)</f>
        <v/>
      </c>
      <c s="50" t="str">
        <f>IF('S.D.PASTE SHEET'!AC1353="","",'S.D.PASTE SHEET'!AC1353)</f>
        <v/>
      </c>
      <c s="50" t="str">
        <f>IF('S.D.PASTE SHEET'!AD1353="","",'S.D.PASTE SHEET'!AD1353)</f>
        <v/>
      </c>
      <c s="52"/>
      <c s="48" t="str">
        <f>IF(AK1353="","",IF(AK1353&gt;0,COUNT($AG$2:AG1353),""))</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IF(BC1353="","",IF(BC1353&gt;0,COUNT($AY$2:AY1353),""))</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54" spans="1:66" ht="15.75" customHeight="1">
      <c r="A1354" s="50" t="str">
        <f>IF('S.D.PASTE SHEET'!A1354="","",'S.D.PASTE SHEET'!A1354)</f>
        <v/>
      </c>
      <c s="50" t="str">
        <f>IF('S.D.PASTE SHEET'!B1354="","",'S.D.PASTE SHEET'!B1354)</f>
        <v/>
      </c>
      <c s="50" t="str">
        <f>IF('S.D.PASTE SHEET'!C1354="","",'S.D.PASTE SHEET'!C1354)</f>
        <v/>
      </c>
      <c s="51" t="str">
        <f>IF('S.D.PASTE SHEET'!D1354="","",'S.D.PASTE SHEET'!D1354)</f>
        <v/>
      </c>
      <c s="50" t="str">
        <f>IF('S.D.PASTE SHEET'!E1354="","",UPPER('S.D.PASTE SHEET'!E1354))</f>
        <v/>
      </c>
      <c s="50" t="str">
        <f>IF('S.D.PASTE SHEET'!F1354="","",'S.D.PASTE SHEET'!F1354)</f>
        <v/>
      </c>
      <c s="50" t="str">
        <f>IF('S.D.PASTE SHEET'!G1354="","",UPPER('S.D.PASTE SHEET'!G1354))</f>
        <v/>
      </c>
      <c s="50" t="str">
        <f>IF('S.D.PASTE SHEET'!H1354="","",UPPER('S.D.PASTE SHEET'!H1354))</f>
        <v/>
      </c>
      <c s="50" t="str">
        <f>IF('S.D.PASTE SHEET'!I1354="","",'S.D.PASTE SHEET'!I1354)</f>
        <v/>
      </c>
      <c s="51" t="str">
        <f>IF('S.D.PASTE SHEET'!J1354="","",'S.D.PASTE SHEET'!J1354)</f>
        <v/>
      </c>
      <c s="50" t="str">
        <f>IF('S.D.PASTE SHEET'!K1354="","",'S.D.PASTE SHEET'!K1354)</f>
        <v/>
      </c>
      <c s="50" t="str">
        <f>IF('S.D.PASTE SHEET'!L1354="","",'S.D.PASTE SHEET'!L1354)</f>
        <v/>
      </c>
      <c s="50" t="str">
        <f>IF('S.D.PASTE SHEET'!M1354="","",'S.D.PASTE SHEET'!M1354)</f>
        <v/>
      </c>
      <c s="50" t="str">
        <f>IF('S.D.PASTE SHEET'!N1354="","",'S.D.PASTE SHEET'!N1354)</f>
        <v/>
      </c>
      <c s="50" t="str">
        <f>IF('S.D.PASTE SHEET'!O1354="","",'S.D.PASTE SHEET'!O1354)</f>
        <v/>
      </c>
      <c s="50" t="str">
        <f>IF('S.D.PASTE SHEET'!P1354="","",'S.D.PASTE SHEET'!P1354)</f>
        <v/>
      </c>
      <c s="50" t="str">
        <f>IF('S.D.PASTE SHEET'!Q1354="","",'S.D.PASTE SHEET'!Q1354)</f>
        <v/>
      </c>
      <c s="50" t="str">
        <f>IF('S.D.PASTE SHEET'!R1354="","",'S.D.PASTE SHEET'!R1354)</f>
        <v/>
      </c>
      <c s="50" t="str">
        <f>IF('S.D.PASTE SHEET'!S1354="","",'S.D.PASTE SHEET'!S1354)</f>
        <v/>
      </c>
      <c s="50" t="str">
        <f>IF('S.D.PASTE SHEET'!T1354="","",'S.D.PASTE SHEET'!T1354)</f>
        <v/>
      </c>
      <c s="50" t="str">
        <f>IF('S.D.PASTE SHEET'!U1354="","",'S.D.PASTE SHEET'!U1354)</f>
        <v/>
      </c>
      <c s="50" t="str">
        <f>IF('S.D.PASTE SHEET'!V1354="","",'S.D.PASTE SHEET'!V1354)</f>
        <v/>
      </c>
      <c s="50" t="str">
        <f>IF('S.D.PASTE SHEET'!W1354="","",'S.D.PASTE SHEET'!W1354)</f>
        <v/>
      </c>
      <c s="50" t="str">
        <f>IF('S.D.PASTE SHEET'!X1354="","",'S.D.PASTE SHEET'!X1354)</f>
        <v/>
      </c>
      <c s="50" t="str">
        <f>IF('S.D.PASTE SHEET'!Y1354="","",'S.D.PASTE SHEET'!Y1354)</f>
        <v/>
      </c>
      <c s="50" t="str">
        <f>IF('S.D.PASTE SHEET'!Z1354="","",'S.D.PASTE SHEET'!Z1354)</f>
        <v/>
      </c>
      <c s="50" t="str">
        <f>IF('S.D.PASTE SHEET'!AA1354="","",'S.D.PASTE SHEET'!AA1354)</f>
        <v/>
      </c>
      <c s="50" t="str">
        <f>IF('S.D.PASTE SHEET'!AB1354="","",'S.D.PASTE SHEET'!AB1354)</f>
        <v/>
      </c>
      <c s="50" t="str">
        <f>IF('S.D.PASTE SHEET'!AC1354="","",'S.D.PASTE SHEET'!AC1354)</f>
        <v/>
      </c>
      <c s="50" t="str">
        <f>IF('S.D.PASTE SHEET'!AD1354="","",'S.D.PASTE SHEET'!AD1354)</f>
        <v/>
      </c>
      <c s="52"/>
      <c s="48" t="str">
        <f>IF(AK1354="","",IF(AK1354&gt;0,COUNT($AG$2:AG1354),""))</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IF(BC1354="","",IF(BC1354&gt;0,COUNT($AY$2:AY1354),""))</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55" spans="1:66" ht="15.75" customHeight="1">
      <c r="A1355" s="50" t="str">
        <f>IF('S.D.PASTE SHEET'!A1355="","",'S.D.PASTE SHEET'!A1355)</f>
        <v/>
      </c>
      <c s="50" t="str">
        <f>IF('S.D.PASTE SHEET'!B1355="","",'S.D.PASTE SHEET'!B1355)</f>
        <v/>
      </c>
      <c s="50" t="str">
        <f>IF('S.D.PASTE SHEET'!C1355="","",'S.D.PASTE SHEET'!C1355)</f>
        <v/>
      </c>
      <c s="51" t="str">
        <f>IF('S.D.PASTE SHEET'!D1355="","",'S.D.PASTE SHEET'!D1355)</f>
        <v/>
      </c>
      <c s="50" t="str">
        <f>IF('S.D.PASTE SHEET'!E1355="","",UPPER('S.D.PASTE SHEET'!E1355))</f>
        <v/>
      </c>
      <c s="50" t="str">
        <f>IF('S.D.PASTE SHEET'!F1355="","",'S.D.PASTE SHEET'!F1355)</f>
        <v/>
      </c>
      <c s="50" t="str">
        <f>IF('S.D.PASTE SHEET'!G1355="","",UPPER('S.D.PASTE SHEET'!G1355))</f>
        <v/>
      </c>
      <c s="50" t="str">
        <f>IF('S.D.PASTE SHEET'!H1355="","",UPPER('S.D.PASTE SHEET'!H1355))</f>
        <v/>
      </c>
      <c s="50" t="str">
        <f>IF('S.D.PASTE SHEET'!I1355="","",'S.D.PASTE SHEET'!I1355)</f>
        <v/>
      </c>
      <c s="51" t="str">
        <f>IF('S.D.PASTE SHEET'!J1355="","",'S.D.PASTE SHEET'!J1355)</f>
        <v/>
      </c>
      <c s="50" t="str">
        <f>IF('S.D.PASTE SHEET'!K1355="","",'S.D.PASTE SHEET'!K1355)</f>
        <v/>
      </c>
      <c s="50" t="str">
        <f>IF('S.D.PASTE SHEET'!L1355="","",'S.D.PASTE SHEET'!L1355)</f>
        <v/>
      </c>
      <c s="50" t="str">
        <f>IF('S.D.PASTE SHEET'!M1355="","",'S.D.PASTE SHEET'!M1355)</f>
        <v/>
      </c>
      <c s="50" t="str">
        <f>IF('S.D.PASTE SHEET'!N1355="","",'S.D.PASTE SHEET'!N1355)</f>
        <v/>
      </c>
      <c s="50" t="str">
        <f>IF('S.D.PASTE SHEET'!O1355="","",'S.D.PASTE SHEET'!O1355)</f>
        <v/>
      </c>
      <c s="50" t="str">
        <f>IF('S.D.PASTE SHEET'!P1355="","",'S.D.PASTE SHEET'!P1355)</f>
        <v/>
      </c>
      <c s="50" t="str">
        <f>IF('S.D.PASTE SHEET'!Q1355="","",'S.D.PASTE SHEET'!Q1355)</f>
        <v/>
      </c>
      <c s="50" t="str">
        <f>IF('S.D.PASTE SHEET'!R1355="","",'S.D.PASTE SHEET'!R1355)</f>
        <v/>
      </c>
      <c s="50" t="str">
        <f>IF('S.D.PASTE SHEET'!S1355="","",'S.D.PASTE SHEET'!S1355)</f>
        <v/>
      </c>
      <c s="50" t="str">
        <f>IF('S.D.PASTE SHEET'!T1355="","",'S.D.PASTE SHEET'!T1355)</f>
        <v/>
      </c>
      <c s="50" t="str">
        <f>IF('S.D.PASTE SHEET'!U1355="","",'S.D.PASTE SHEET'!U1355)</f>
        <v/>
      </c>
      <c s="50" t="str">
        <f>IF('S.D.PASTE SHEET'!V1355="","",'S.D.PASTE SHEET'!V1355)</f>
        <v/>
      </c>
      <c s="50" t="str">
        <f>IF('S.D.PASTE SHEET'!W1355="","",'S.D.PASTE SHEET'!W1355)</f>
        <v/>
      </c>
      <c s="50" t="str">
        <f>IF('S.D.PASTE SHEET'!X1355="","",'S.D.PASTE SHEET'!X1355)</f>
        <v/>
      </c>
      <c s="50" t="str">
        <f>IF('S.D.PASTE SHEET'!Y1355="","",'S.D.PASTE SHEET'!Y1355)</f>
        <v/>
      </c>
      <c s="50" t="str">
        <f>IF('S.D.PASTE SHEET'!Z1355="","",'S.D.PASTE SHEET'!Z1355)</f>
        <v/>
      </c>
      <c s="50" t="str">
        <f>IF('S.D.PASTE SHEET'!AA1355="","",'S.D.PASTE SHEET'!AA1355)</f>
        <v/>
      </c>
      <c s="50" t="str">
        <f>IF('S.D.PASTE SHEET'!AB1355="","",'S.D.PASTE SHEET'!AB1355)</f>
        <v/>
      </c>
      <c s="50" t="str">
        <f>IF('S.D.PASTE SHEET'!AC1355="","",'S.D.PASTE SHEET'!AC1355)</f>
        <v/>
      </c>
      <c s="50" t="str">
        <f>IF('S.D.PASTE SHEET'!AD1355="","",'S.D.PASTE SHEET'!AD1355)</f>
        <v/>
      </c>
      <c s="52"/>
      <c s="48" t="str">
        <f>IF(AK1355="","",IF(AK1355&gt;0,COUNT($AG$2:AG1355),""))</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IF(BC1355="","",IF(BC1355&gt;0,COUNT($AY$2:AY1355),""))</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56" spans="1:66" ht="15.75" customHeight="1">
      <c r="A1356" s="50" t="str">
        <f>IF('S.D.PASTE SHEET'!A1356="","",'S.D.PASTE SHEET'!A1356)</f>
        <v/>
      </c>
      <c s="50" t="str">
        <f>IF('S.D.PASTE SHEET'!B1356="","",'S.D.PASTE SHEET'!B1356)</f>
        <v/>
      </c>
      <c s="50" t="str">
        <f>IF('S.D.PASTE SHEET'!C1356="","",'S.D.PASTE SHEET'!C1356)</f>
        <v/>
      </c>
      <c s="51" t="str">
        <f>IF('S.D.PASTE SHEET'!D1356="","",'S.D.PASTE SHEET'!D1356)</f>
        <v/>
      </c>
      <c s="50" t="str">
        <f>IF('S.D.PASTE SHEET'!E1356="","",UPPER('S.D.PASTE SHEET'!E1356))</f>
        <v/>
      </c>
      <c s="50" t="str">
        <f>IF('S.D.PASTE SHEET'!F1356="","",'S.D.PASTE SHEET'!F1356)</f>
        <v/>
      </c>
      <c s="50" t="str">
        <f>IF('S.D.PASTE SHEET'!G1356="","",UPPER('S.D.PASTE SHEET'!G1356))</f>
        <v/>
      </c>
      <c s="50" t="str">
        <f>IF('S.D.PASTE SHEET'!H1356="","",UPPER('S.D.PASTE SHEET'!H1356))</f>
        <v/>
      </c>
      <c s="50" t="str">
        <f>IF('S.D.PASTE SHEET'!I1356="","",'S.D.PASTE SHEET'!I1356)</f>
        <v/>
      </c>
      <c s="51" t="str">
        <f>IF('S.D.PASTE SHEET'!J1356="","",'S.D.PASTE SHEET'!J1356)</f>
        <v/>
      </c>
      <c s="50" t="str">
        <f>IF('S.D.PASTE SHEET'!K1356="","",'S.D.PASTE SHEET'!K1356)</f>
        <v/>
      </c>
      <c s="50" t="str">
        <f>IF('S.D.PASTE SHEET'!L1356="","",'S.D.PASTE SHEET'!L1356)</f>
        <v/>
      </c>
      <c s="50" t="str">
        <f>IF('S.D.PASTE SHEET'!M1356="","",'S.D.PASTE SHEET'!M1356)</f>
        <v/>
      </c>
      <c s="50" t="str">
        <f>IF('S.D.PASTE SHEET'!N1356="","",'S.D.PASTE SHEET'!N1356)</f>
        <v/>
      </c>
      <c s="50" t="str">
        <f>IF('S.D.PASTE SHEET'!O1356="","",'S.D.PASTE SHEET'!O1356)</f>
        <v/>
      </c>
      <c s="50" t="str">
        <f>IF('S.D.PASTE SHEET'!P1356="","",'S.D.PASTE SHEET'!P1356)</f>
        <v/>
      </c>
      <c s="50" t="str">
        <f>IF('S.D.PASTE SHEET'!Q1356="","",'S.D.PASTE SHEET'!Q1356)</f>
        <v/>
      </c>
      <c s="50" t="str">
        <f>IF('S.D.PASTE SHEET'!R1356="","",'S.D.PASTE SHEET'!R1356)</f>
        <v/>
      </c>
      <c s="50" t="str">
        <f>IF('S.D.PASTE SHEET'!S1356="","",'S.D.PASTE SHEET'!S1356)</f>
        <v/>
      </c>
      <c s="50" t="str">
        <f>IF('S.D.PASTE SHEET'!T1356="","",'S.D.PASTE SHEET'!T1356)</f>
        <v/>
      </c>
      <c s="50" t="str">
        <f>IF('S.D.PASTE SHEET'!U1356="","",'S.D.PASTE SHEET'!U1356)</f>
        <v/>
      </c>
      <c s="50" t="str">
        <f>IF('S.D.PASTE SHEET'!V1356="","",'S.D.PASTE SHEET'!V1356)</f>
        <v/>
      </c>
      <c s="50" t="str">
        <f>IF('S.D.PASTE SHEET'!W1356="","",'S.D.PASTE SHEET'!W1356)</f>
        <v/>
      </c>
      <c s="50" t="str">
        <f>IF('S.D.PASTE SHEET'!X1356="","",'S.D.PASTE SHEET'!X1356)</f>
        <v/>
      </c>
      <c s="50" t="str">
        <f>IF('S.D.PASTE SHEET'!Y1356="","",'S.D.PASTE SHEET'!Y1356)</f>
        <v/>
      </c>
      <c s="50" t="str">
        <f>IF('S.D.PASTE SHEET'!Z1356="","",'S.D.PASTE SHEET'!Z1356)</f>
        <v/>
      </c>
      <c s="50" t="str">
        <f>IF('S.D.PASTE SHEET'!AA1356="","",'S.D.PASTE SHEET'!AA1356)</f>
        <v/>
      </c>
      <c s="50" t="str">
        <f>IF('S.D.PASTE SHEET'!AB1356="","",'S.D.PASTE SHEET'!AB1356)</f>
        <v/>
      </c>
      <c s="50" t="str">
        <f>IF('S.D.PASTE SHEET'!AC1356="","",'S.D.PASTE SHEET'!AC1356)</f>
        <v/>
      </c>
      <c s="50" t="str">
        <f>IF('S.D.PASTE SHEET'!AD1356="","",'S.D.PASTE SHEET'!AD1356)</f>
        <v/>
      </c>
      <c s="52"/>
      <c s="48" t="str">
        <f>IF(AK1356="","",IF(AK1356&gt;0,COUNT($AG$2:AG1356),""))</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IF(BC1356="","",IF(BC1356&gt;0,COUNT($AY$2:AY1356),""))</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57" spans="1:66" ht="15.75" customHeight="1">
      <c r="A1357" s="50" t="str">
        <f>IF('S.D.PASTE SHEET'!A1357="","",'S.D.PASTE SHEET'!A1357)</f>
        <v/>
      </c>
      <c s="50" t="str">
        <f>IF('S.D.PASTE SHEET'!B1357="","",'S.D.PASTE SHEET'!B1357)</f>
        <v/>
      </c>
      <c s="50" t="str">
        <f>IF('S.D.PASTE SHEET'!C1357="","",'S.D.PASTE SHEET'!C1357)</f>
        <v/>
      </c>
      <c s="51" t="str">
        <f>IF('S.D.PASTE SHEET'!D1357="","",'S.D.PASTE SHEET'!D1357)</f>
        <v/>
      </c>
      <c s="50" t="str">
        <f>IF('S.D.PASTE SHEET'!E1357="","",UPPER('S.D.PASTE SHEET'!E1357))</f>
        <v/>
      </c>
      <c s="50" t="str">
        <f>IF('S.D.PASTE SHEET'!F1357="","",'S.D.PASTE SHEET'!F1357)</f>
        <v/>
      </c>
      <c s="50" t="str">
        <f>IF('S.D.PASTE SHEET'!G1357="","",UPPER('S.D.PASTE SHEET'!G1357))</f>
        <v/>
      </c>
      <c s="50" t="str">
        <f>IF('S.D.PASTE SHEET'!H1357="","",UPPER('S.D.PASTE SHEET'!H1357))</f>
        <v/>
      </c>
      <c s="50" t="str">
        <f>IF('S.D.PASTE SHEET'!I1357="","",'S.D.PASTE SHEET'!I1357)</f>
        <v/>
      </c>
      <c s="51" t="str">
        <f>IF('S.D.PASTE SHEET'!J1357="","",'S.D.PASTE SHEET'!J1357)</f>
        <v/>
      </c>
      <c s="50" t="str">
        <f>IF('S.D.PASTE SHEET'!K1357="","",'S.D.PASTE SHEET'!K1357)</f>
        <v/>
      </c>
      <c s="50" t="str">
        <f>IF('S.D.PASTE SHEET'!L1357="","",'S.D.PASTE SHEET'!L1357)</f>
        <v/>
      </c>
      <c s="50" t="str">
        <f>IF('S.D.PASTE SHEET'!M1357="","",'S.D.PASTE SHEET'!M1357)</f>
        <v/>
      </c>
      <c s="50" t="str">
        <f>IF('S.D.PASTE SHEET'!N1357="","",'S.D.PASTE SHEET'!N1357)</f>
        <v/>
      </c>
      <c s="50" t="str">
        <f>IF('S.D.PASTE SHEET'!O1357="","",'S.D.PASTE SHEET'!O1357)</f>
        <v/>
      </c>
      <c s="50" t="str">
        <f>IF('S.D.PASTE SHEET'!P1357="","",'S.D.PASTE SHEET'!P1357)</f>
        <v/>
      </c>
      <c s="50" t="str">
        <f>IF('S.D.PASTE SHEET'!Q1357="","",'S.D.PASTE SHEET'!Q1357)</f>
        <v/>
      </c>
      <c s="50" t="str">
        <f>IF('S.D.PASTE SHEET'!R1357="","",'S.D.PASTE SHEET'!R1357)</f>
        <v/>
      </c>
      <c s="50" t="str">
        <f>IF('S.D.PASTE SHEET'!S1357="","",'S.D.PASTE SHEET'!S1357)</f>
        <v/>
      </c>
      <c s="50" t="str">
        <f>IF('S.D.PASTE SHEET'!T1357="","",'S.D.PASTE SHEET'!T1357)</f>
        <v/>
      </c>
      <c s="50" t="str">
        <f>IF('S.D.PASTE SHEET'!U1357="","",'S.D.PASTE SHEET'!U1357)</f>
        <v/>
      </c>
      <c s="50" t="str">
        <f>IF('S.D.PASTE SHEET'!V1357="","",'S.D.PASTE SHEET'!V1357)</f>
        <v/>
      </c>
      <c s="50" t="str">
        <f>IF('S.D.PASTE SHEET'!W1357="","",'S.D.PASTE SHEET'!W1357)</f>
        <v/>
      </c>
      <c s="50" t="str">
        <f>IF('S.D.PASTE SHEET'!X1357="","",'S.D.PASTE SHEET'!X1357)</f>
        <v/>
      </c>
      <c s="50" t="str">
        <f>IF('S.D.PASTE SHEET'!Y1357="","",'S.D.PASTE SHEET'!Y1357)</f>
        <v/>
      </c>
      <c s="50" t="str">
        <f>IF('S.D.PASTE SHEET'!Z1357="","",'S.D.PASTE SHEET'!Z1357)</f>
        <v/>
      </c>
      <c s="50" t="str">
        <f>IF('S.D.PASTE SHEET'!AA1357="","",'S.D.PASTE SHEET'!AA1357)</f>
        <v/>
      </c>
      <c s="50" t="str">
        <f>IF('S.D.PASTE SHEET'!AB1357="","",'S.D.PASTE SHEET'!AB1357)</f>
        <v/>
      </c>
      <c s="50" t="str">
        <f>IF('S.D.PASTE SHEET'!AC1357="","",'S.D.PASTE SHEET'!AC1357)</f>
        <v/>
      </c>
      <c s="50" t="str">
        <f>IF('S.D.PASTE SHEET'!AD1357="","",'S.D.PASTE SHEET'!AD1357)</f>
        <v/>
      </c>
      <c s="52"/>
      <c s="48" t="str">
        <f>IF(AK1357="","",IF(AK1357&gt;0,COUNT($AG$2:AG1357),""))</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IF(BC1357="","",IF(BC1357&gt;0,COUNT($AY$2:AY1357),""))</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58" spans="1:66" ht="15.75" customHeight="1">
      <c r="A1358" s="50" t="str">
        <f>IF('S.D.PASTE SHEET'!A1358="","",'S.D.PASTE SHEET'!A1358)</f>
        <v/>
      </c>
      <c s="50" t="str">
        <f>IF('S.D.PASTE SHEET'!B1358="","",'S.D.PASTE SHEET'!B1358)</f>
        <v/>
      </c>
      <c s="50" t="str">
        <f>IF('S.D.PASTE SHEET'!C1358="","",'S.D.PASTE SHEET'!C1358)</f>
        <v/>
      </c>
      <c s="51" t="str">
        <f>IF('S.D.PASTE SHEET'!D1358="","",'S.D.PASTE SHEET'!D1358)</f>
        <v/>
      </c>
      <c s="50" t="str">
        <f>IF('S.D.PASTE SHEET'!E1358="","",UPPER('S.D.PASTE SHEET'!E1358))</f>
        <v/>
      </c>
      <c s="50" t="str">
        <f>IF('S.D.PASTE SHEET'!F1358="","",'S.D.PASTE SHEET'!F1358)</f>
        <v/>
      </c>
      <c s="50" t="str">
        <f>IF('S.D.PASTE SHEET'!G1358="","",UPPER('S.D.PASTE SHEET'!G1358))</f>
        <v/>
      </c>
      <c s="50" t="str">
        <f>IF('S.D.PASTE SHEET'!H1358="","",UPPER('S.D.PASTE SHEET'!H1358))</f>
        <v/>
      </c>
      <c s="50" t="str">
        <f>IF('S.D.PASTE SHEET'!I1358="","",'S.D.PASTE SHEET'!I1358)</f>
        <v/>
      </c>
      <c s="51" t="str">
        <f>IF('S.D.PASTE SHEET'!J1358="","",'S.D.PASTE SHEET'!J1358)</f>
        <v/>
      </c>
      <c s="50" t="str">
        <f>IF('S.D.PASTE SHEET'!K1358="","",'S.D.PASTE SHEET'!K1358)</f>
        <v/>
      </c>
      <c s="50" t="str">
        <f>IF('S.D.PASTE SHEET'!L1358="","",'S.D.PASTE SHEET'!L1358)</f>
        <v/>
      </c>
      <c s="50" t="str">
        <f>IF('S.D.PASTE SHEET'!M1358="","",'S.D.PASTE SHEET'!M1358)</f>
        <v/>
      </c>
      <c s="50" t="str">
        <f>IF('S.D.PASTE SHEET'!N1358="","",'S.D.PASTE SHEET'!N1358)</f>
        <v/>
      </c>
      <c s="50" t="str">
        <f>IF('S.D.PASTE SHEET'!O1358="","",'S.D.PASTE SHEET'!O1358)</f>
        <v/>
      </c>
      <c s="50" t="str">
        <f>IF('S.D.PASTE SHEET'!P1358="","",'S.D.PASTE SHEET'!P1358)</f>
        <v/>
      </c>
      <c s="50" t="str">
        <f>IF('S.D.PASTE SHEET'!Q1358="","",'S.D.PASTE SHEET'!Q1358)</f>
        <v/>
      </c>
      <c s="50" t="str">
        <f>IF('S.D.PASTE SHEET'!R1358="","",'S.D.PASTE SHEET'!R1358)</f>
        <v/>
      </c>
      <c s="50" t="str">
        <f>IF('S.D.PASTE SHEET'!S1358="","",'S.D.PASTE SHEET'!S1358)</f>
        <v/>
      </c>
      <c s="50" t="str">
        <f>IF('S.D.PASTE SHEET'!T1358="","",'S.D.PASTE SHEET'!T1358)</f>
        <v/>
      </c>
      <c s="50" t="str">
        <f>IF('S.D.PASTE SHEET'!U1358="","",'S.D.PASTE SHEET'!U1358)</f>
        <v/>
      </c>
      <c s="50" t="str">
        <f>IF('S.D.PASTE SHEET'!V1358="","",'S.D.PASTE SHEET'!V1358)</f>
        <v/>
      </c>
      <c s="50" t="str">
        <f>IF('S.D.PASTE SHEET'!W1358="","",'S.D.PASTE SHEET'!W1358)</f>
        <v/>
      </c>
      <c s="50" t="str">
        <f>IF('S.D.PASTE SHEET'!X1358="","",'S.D.PASTE SHEET'!X1358)</f>
        <v/>
      </c>
      <c s="50" t="str">
        <f>IF('S.D.PASTE SHEET'!Y1358="","",'S.D.PASTE SHEET'!Y1358)</f>
        <v/>
      </c>
      <c s="50" t="str">
        <f>IF('S.D.PASTE SHEET'!Z1358="","",'S.D.PASTE SHEET'!Z1358)</f>
        <v/>
      </c>
      <c s="50" t="str">
        <f>IF('S.D.PASTE SHEET'!AA1358="","",'S.D.PASTE SHEET'!AA1358)</f>
        <v/>
      </c>
      <c s="50" t="str">
        <f>IF('S.D.PASTE SHEET'!AB1358="","",'S.D.PASTE SHEET'!AB1358)</f>
        <v/>
      </c>
      <c s="50" t="str">
        <f>IF('S.D.PASTE SHEET'!AC1358="","",'S.D.PASTE SHEET'!AC1358)</f>
        <v/>
      </c>
      <c s="50" t="str">
        <f>IF('S.D.PASTE SHEET'!AD1358="","",'S.D.PASTE SHEET'!AD1358)</f>
        <v/>
      </c>
      <c s="52"/>
      <c s="48" t="str">
        <f>IF(AK1358="","",IF(AK1358&gt;0,COUNT($AG$2:AG1358),""))</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IF(BC1358="","",IF(BC1358&gt;0,COUNT($AY$2:AY1358),""))</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59" spans="1:66" ht="15.75" customHeight="1">
      <c r="A1359" s="50" t="str">
        <f>IF('S.D.PASTE SHEET'!A1359="","",'S.D.PASTE SHEET'!A1359)</f>
        <v/>
      </c>
      <c s="50" t="str">
        <f>IF('S.D.PASTE SHEET'!B1359="","",'S.D.PASTE SHEET'!B1359)</f>
        <v/>
      </c>
      <c s="50" t="str">
        <f>IF('S.D.PASTE SHEET'!C1359="","",'S.D.PASTE SHEET'!C1359)</f>
        <v/>
      </c>
      <c s="51" t="str">
        <f>IF('S.D.PASTE SHEET'!D1359="","",'S.D.PASTE SHEET'!D1359)</f>
        <v/>
      </c>
      <c s="50" t="str">
        <f>IF('S.D.PASTE SHEET'!E1359="","",UPPER('S.D.PASTE SHEET'!E1359))</f>
        <v/>
      </c>
      <c s="50" t="str">
        <f>IF('S.D.PASTE SHEET'!F1359="","",'S.D.PASTE SHEET'!F1359)</f>
        <v/>
      </c>
      <c s="50" t="str">
        <f>IF('S.D.PASTE SHEET'!G1359="","",UPPER('S.D.PASTE SHEET'!G1359))</f>
        <v/>
      </c>
      <c s="50" t="str">
        <f>IF('S.D.PASTE SHEET'!H1359="","",UPPER('S.D.PASTE SHEET'!H1359))</f>
        <v/>
      </c>
      <c s="50" t="str">
        <f>IF('S.D.PASTE SHEET'!I1359="","",'S.D.PASTE SHEET'!I1359)</f>
        <v/>
      </c>
      <c s="51" t="str">
        <f>IF('S.D.PASTE SHEET'!J1359="","",'S.D.PASTE SHEET'!J1359)</f>
        <v/>
      </c>
      <c s="50" t="str">
        <f>IF('S.D.PASTE SHEET'!K1359="","",'S.D.PASTE SHEET'!K1359)</f>
        <v/>
      </c>
      <c s="50" t="str">
        <f>IF('S.D.PASTE SHEET'!L1359="","",'S.D.PASTE SHEET'!L1359)</f>
        <v/>
      </c>
      <c s="50" t="str">
        <f>IF('S.D.PASTE SHEET'!M1359="","",'S.D.PASTE SHEET'!M1359)</f>
        <v/>
      </c>
      <c s="50" t="str">
        <f>IF('S.D.PASTE SHEET'!N1359="","",'S.D.PASTE SHEET'!N1359)</f>
        <v/>
      </c>
      <c s="50" t="str">
        <f>IF('S.D.PASTE SHEET'!O1359="","",'S.D.PASTE SHEET'!O1359)</f>
        <v/>
      </c>
      <c s="50" t="str">
        <f>IF('S.D.PASTE SHEET'!P1359="","",'S.D.PASTE SHEET'!P1359)</f>
        <v/>
      </c>
      <c s="50" t="str">
        <f>IF('S.D.PASTE SHEET'!Q1359="","",'S.D.PASTE SHEET'!Q1359)</f>
        <v/>
      </c>
      <c s="50" t="str">
        <f>IF('S.D.PASTE SHEET'!R1359="","",'S.D.PASTE SHEET'!R1359)</f>
        <v/>
      </c>
      <c s="50" t="str">
        <f>IF('S.D.PASTE SHEET'!S1359="","",'S.D.PASTE SHEET'!S1359)</f>
        <v/>
      </c>
      <c s="50" t="str">
        <f>IF('S.D.PASTE SHEET'!T1359="","",'S.D.PASTE SHEET'!T1359)</f>
        <v/>
      </c>
      <c s="50" t="str">
        <f>IF('S.D.PASTE SHEET'!U1359="","",'S.D.PASTE SHEET'!U1359)</f>
        <v/>
      </c>
      <c s="50" t="str">
        <f>IF('S.D.PASTE SHEET'!V1359="","",'S.D.PASTE SHEET'!V1359)</f>
        <v/>
      </c>
      <c s="50" t="str">
        <f>IF('S.D.PASTE SHEET'!W1359="","",'S.D.PASTE SHEET'!W1359)</f>
        <v/>
      </c>
      <c s="50" t="str">
        <f>IF('S.D.PASTE SHEET'!X1359="","",'S.D.PASTE SHEET'!X1359)</f>
        <v/>
      </c>
      <c s="50" t="str">
        <f>IF('S.D.PASTE SHEET'!Y1359="","",'S.D.PASTE SHEET'!Y1359)</f>
        <v/>
      </c>
      <c s="50" t="str">
        <f>IF('S.D.PASTE SHEET'!Z1359="","",'S.D.PASTE SHEET'!Z1359)</f>
        <v/>
      </c>
      <c s="50" t="str">
        <f>IF('S.D.PASTE SHEET'!AA1359="","",'S.D.PASTE SHEET'!AA1359)</f>
        <v/>
      </c>
      <c s="50" t="str">
        <f>IF('S.D.PASTE SHEET'!AB1359="","",'S.D.PASTE SHEET'!AB1359)</f>
        <v/>
      </c>
      <c s="50" t="str">
        <f>IF('S.D.PASTE SHEET'!AC1359="","",'S.D.PASTE SHEET'!AC1359)</f>
        <v/>
      </c>
      <c s="50" t="str">
        <f>IF('S.D.PASTE SHEET'!AD1359="","",'S.D.PASTE SHEET'!AD1359)</f>
        <v/>
      </c>
      <c s="52"/>
      <c s="48" t="str">
        <f>IF(AK1359="","",IF(AK1359&gt;0,COUNT($AG$2:AG1359),""))</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IF(BC1359="","",IF(BC1359&gt;0,COUNT($AY$2:AY1359),""))</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60" spans="1:66" ht="15.75" customHeight="1">
      <c r="A1360" s="50" t="str">
        <f>IF('S.D.PASTE SHEET'!A1360="","",'S.D.PASTE SHEET'!A1360)</f>
        <v/>
      </c>
      <c s="50" t="str">
        <f>IF('S.D.PASTE SHEET'!B1360="","",'S.D.PASTE SHEET'!B1360)</f>
        <v/>
      </c>
      <c s="50" t="str">
        <f>IF('S.D.PASTE SHEET'!C1360="","",'S.D.PASTE SHEET'!C1360)</f>
        <v/>
      </c>
      <c s="51" t="str">
        <f>IF('S.D.PASTE SHEET'!D1360="","",'S.D.PASTE SHEET'!D1360)</f>
        <v/>
      </c>
      <c s="50" t="str">
        <f>IF('S.D.PASTE SHEET'!E1360="","",UPPER('S.D.PASTE SHEET'!E1360))</f>
        <v/>
      </c>
      <c s="50" t="str">
        <f>IF('S.D.PASTE SHEET'!F1360="","",'S.D.PASTE SHEET'!F1360)</f>
        <v/>
      </c>
      <c s="50" t="str">
        <f>IF('S.D.PASTE SHEET'!G1360="","",UPPER('S.D.PASTE SHEET'!G1360))</f>
        <v/>
      </c>
      <c s="50" t="str">
        <f>IF('S.D.PASTE SHEET'!H1360="","",UPPER('S.D.PASTE SHEET'!H1360))</f>
        <v/>
      </c>
      <c s="50" t="str">
        <f>IF('S.D.PASTE SHEET'!I1360="","",'S.D.PASTE SHEET'!I1360)</f>
        <v/>
      </c>
      <c s="51" t="str">
        <f>IF('S.D.PASTE SHEET'!J1360="","",'S.D.PASTE SHEET'!J1360)</f>
        <v/>
      </c>
      <c s="50" t="str">
        <f>IF('S.D.PASTE SHEET'!K1360="","",'S.D.PASTE SHEET'!K1360)</f>
        <v/>
      </c>
      <c s="50" t="str">
        <f>IF('S.D.PASTE SHEET'!L1360="","",'S.D.PASTE SHEET'!L1360)</f>
        <v/>
      </c>
      <c s="50" t="str">
        <f>IF('S.D.PASTE SHEET'!M1360="","",'S.D.PASTE SHEET'!M1360)</f>
        <v/>
      </c>
      <c s="50" t="str">
        <f>IF('S.D.PASTE SHEET'!N1360="","",'S.D.PASTE SHEET'!N1360)</f>
        <v/>
      </c>
      <c s="50" t="str">
        <f>IF('S.D.PASTE SHEET'!O1360="","",'S.D.PASTE SHEET'!O1360)</f>
        <v/>
      </c>
      <c s="50" t="str">
        <f>IF('S.D.PASTE SHEET'!P1360="","",'S.D.PASTE SHEET'!P1360)</f>
        <v/>
      </c>
      <c s="50" t="str">
        <f>IF('S.D.PASTE SHEET'!Q1360="","",'S.D.PASTE SHEET'!Q1360)</f>
        <v/>
      </c>
      <c s="50" t="str">
        <f>IF('S.D.PASTE SHEET'!R1360="","",'S.D.PASTE SHEET'!R1360)</f>
        <v/>
      </c>
      <c s="50" t="str">
        <f>IF('S.D.PASTE SHEET'!S1360="","",'S.D.PASTE SHEET'!S1360)</f>
        <v/>
      </c>
      <c s="50" t="str">
        <f>IF('S.D.PASTE SHEET'!T1360="","",'S.D.PASTE SHEET'!T1360)</f>
        <v/>
      </c>
      <c s="50" t="str">
        <f>IF('S.D.PASTE SHEET'!U1360="","",'S.D.PASTE SHEET'!U1360)</f>
        <v/>
      </c>
      <c s="50" t="str">
        <f>IF('S.D.PASTE SHEET'!V1360="","",'S.D.PASTE SHEET'!V1360)</f>
        <v/>
      </c>
      <c s="50" t="str">
        <f>IF('S.D.PASTE SHEET'!W1360="","",'S.D.PASTE SHEET'!W1360)</f>
        <v/>
      </c>
      <c s="50" t="str">
        <f>IF('S.D.PASTE SHEET'!X1360="","",'S.D.PASTE SHEET'!X1360)</f>
        <v/>
      </c>
      <c s="50" t="str">
        <f>IF('S.D.PASTE SHEET'!Y1360="","",'S.D.PASTE SHEET'!Y1360)</f>
        <v/>
      </c>
      <c s="50" t="str">
        <f>IF('S.D.PASTE SHEET'!Z1360="","",'S.D.PASTE SHEET'!Z1360)</f>
        <v/>
      </c>
      <c s="50" t="str">
        <f>IF('S.D.PASTE SHEET'!AA1360="","",'S.D.PASTE SHEET'!AA1360)</f>
        <v/>
      </c>
      <c s="50" t="str">
        <f>IF('S.D.PASTE SHEET'!AB1360="","",'S.D.PASTE SHEET'!AB1360)</f>
        <v/>
      </c>
      <c s="50" t="str">
        <f>IF('S.D.PASTE SHEET'!AC1360="","",'S.D.PASTE SHEET'!AC1360)</f>
        <v/>
      </c>
      <c s="50" t="str">
        <f>IF('S.D.PASTE SHEET'!AD1360="","",'S.D.PASTE SHEET'!AD1360)</f>
        <v/>
      </c>
      <c s="52"/>
      <c s="48" t="str">
        <f>IF(AK1360="","",IF(AK1360&gt;0,COUNT($AG$2:AG1360),""))</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IF(BC1360="","",IF(BC1360&gt;0,COUNT($AY$2:AY1360),""))</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61" spans="1:66" ht="15.75" customHeight="1">
      <c r="A1361" s="50" t="str">
        <f>IF('S.D.PASTE SHEET'!A1361="","",'S.D.PASTE SHEET'!A1361)</f>
        <v/>
      </c>
      <c s="50" t="str">
        <f>IF('S.D.PASTE SHEET'!B1361="","",'S.D.PASTE SHEET'!B1361)</f>
        <v/>
      </c>
      <c s="50" t="str">
        <f>IF('S.D.PASTE SHEET'!C1361="","",'S.D.PASTE SHEET'!C1361)</f>
        <v/>
      </c>
      <c s="51" t="str">
        <f>IF('S.D.PASTE SHEET'!D1361="","",'S.D.PASTE SHEET'!D1361)</f>
        <v/>
      </c>
      <c s="50" t="str">
        <f>IF('S.D.PASTE SHEET'!E1361="","",UPPER('S.D.PASTE SHEET'!E1361))</f>
        <v/>
      </c>
      <c s="50" t="str">
        <f>IF('S.D.PASTE SHEET'!F1361="","",'S.D.PASTE SHEET'!F1361)</f>
        <v/>
      </c>
      <c s="50" t="str">
        <f>IF('S.D.PASTE SHEET'!G1361="","",UPPER('S.D.PASTE SHEET'!G1361))</f>
        <v/>
      </c>
      <c s="50" t="str">
        <f>IF('S.D.PASTE SHEET'!H1361="","",UPPER('S.D.PASTE SHEET'!H1361))</f>
        <v/>
      </c>
      <c s="50" t="str">
        <f>IF('S.D.PASTE SHEET'!I1361="","",'S.D.PASTE SHEET'!I1361)</f>
        <v/>
      </c>
      <c s="51" t="str">
        <f>IF('S.D.PASTE SHEET'!J1361="","",'S.D.PASTE SHEET'!J1361)</f>
        <v/>
      </c>
      <c s="50" t="str">
        <f>IF('S.D.PASTE SHEET'!K1361="","",'S.D.PASTE SHEET'!K1361)</f>
        <v/>
      </c>
      <c s="50" t="str">
        <f>IF('S.D.PASTE SHEET'!L1361="","",'S.D.PASTE SHEET'!L1361)</f>
        <v/>
      </c>
      <c s="50" t="str">
        <f>IF('S.D.PASTE SHEET'!M1361="","",'S.D.PASTE SHEET'!M1361)</f>
        <v/>
      </c>
      <c s="50" t="str">
        <f>IF('S.D.PASTE SHEET'!N1361="","",'S.D.PASTE SHEET'!N1361)</f>
        <v/>
      </c>
      <c s="50" t="str">
        <f>IF('S.D.PASTE SHEET'!O1361="","",'S.D.PASTE SHEET'!O1361)</f>
        <v/>
      </c>
      <c s="50" t="str">
        <f>IF('S.D.PASTE SHEET'!P1361="","",'S.D.PASTE SHEET'!P1361)</f>
        <v/>
      </c>
      <c s="50" t="str">
        <f>IF('S.D.PASTE SHEET'!Q1361="","",'S.D.PASTE SHEET'!Q1361)</f>
        <v/>
      </c>
      <c s="50" t="str">
        <f>IF('S.D.PASTE SHEET'!R1361="","",'S.D.PASTE SHEET'!R1361)</f>
        <v/>
      </c>
      <c s="50" t="str">
        <f>IF('S.D.PASTE SHEET'!S1361="","",'S.D.PASTE SHEET'!S1361)</f>
        <v/>
      </c>
      <c s="50" t="str">
        <f>IF('S.D.PASTE SHEET'!T1361="","",'S.D.PASTE SHEET'!T1361)</f>
        <v/>
      </c>
      <c s="50" t="str">
        <f>IF('S.D.PASTE SHEET'!U1361="","",'S.D.PASTE SHEET'!U1361)</f>
        <v/>
      </c>
      <c s="50" t="str">
        <f>IF('S.D.PASTE SHEET'!V1361="","",'S.D.PASTE SHEET'!V1361)</f>
        <v/>
      </c>
      <c s="50" t="str">
        <f>IF('S.D.PASTE SHEET'!W1361="","",'S.D.PASTE SHEET'!W1361)</f>
        <v/>
      </c>
      <c s="50" t="str">
        <f>IF('S.D.PASTE SHEET'!X1361="","",'S.D.PASTE SHEET'!X1361)</f>
        <v/>
      </c>
      <c s="50" t="str">
        <f>IF('S.D.PASTE SHEET'!Y1361="","",'S.D.PASTE SHEET'!Y1361)</f>
        <v/>
      </c>
      <c s="50" t="str">
        <f>IF('S.D.PASTE SHEET'!Z1361="","",'S.D.PASTE SHEET'!Z1361)</f>
        <v/>
      </c>
      <c s="50" t="str">
        <f>IF('S.D.PASTE SHEET'!AA1361="","",'S.D.PASTE SHEET'!AA1361)</f>
        <v/>
      </c>
      <c s="50" t="str">
        <f>IF('S.D.PASTE SHEET'!AB1361="","",'S.D.PASTE SHEET'!AB1361)</f>
        <v/>
      </c>
      <c s="50" t="str">
        <f>IF('S.D.PASTE SHEET'!AC1361="","",'S.D.PASTE SHEET'!AC1361)</f>
        <v/>
      </c>
      <c s="50" t="str">
        <f>IF('S.D.PASTE SHEET'!AD1361="","",'S.D.PASTE SHEET'!AD1361)</f>
        <v/>
      </c>
      <c s="52"/>
      <c s="48" t="str">
        <f>IF(AK1361="","",IF(AK1361&gt;0,COUNT($AG$2:AG1361),""))</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IF(BC1361="","",IF(BC1361&gt;0,COUNT($AY$2:AY1361),""))</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62" spans="1:66" ht="15.75" customHeight="1">
      <c r="A1362" s="50" t="str">
        <f>IF('S.D.PASTE SHEET'!A1362="","",'S.D.PASTE SHEET'!A1362)</f>
        <v/>
      </c>
      <c s="50" t="str">
        <f>IF('S.D.PASTE SHEET'!B1362="","",'S.D.PASTE SHEET'!B1362)</f>
        <v/>
      </c>
      <c s="50" t="str">
        <f>IF('S.D.PASTE SHEET'!C1362="","",'S.D.PASTE SHEET'!C1362)</f>
        <v/>
      </c>
      <c s="51" t="str">
        <f>IF('S.D.PASTE SHEET'!D1362="","",'S.D.PASTE SHEET'!D1362)</f>
        <v/>
      </c>
      <c s="50" t="str">
        <f>IF('S.D.PASTE SHEET'!E1362="","",UPPER('S.D.PASTE SHEET'!E1362))</f>
        <v/>
      </c>
      <c s="50" t="str">
        <f>IF('S.D.PASTE SHEET'!F1362="","",'S.D.PASTE SHEET'!F1362)</f>
        <v/>
      </c>
      <c s="50" t="str">
        <f>IF('S.D.PASTE SHEET'!G1362="","",UPPER('S.D.PASTE SHEET'!G1362))</f>
        <v/>
      </c>
      <c s="50" t="str">
        <f>IF('S.D.PASTE SHEET'!H1362="","",UPPER('S.D.PASTE SHEET'!H1362))</f>
        <v/>
      </c>
      <c s="50" t="str">
        <f>IF('S.D.PASTE SHEET'!I1362="","",'S.D.PASTE SHEET'!I1362)</f>
        <v/>
      </c>
      <c s="51" t="str">
        <f>IF('S.D.PASTE SHEET'!J1362="","",'S.D.PASTE SHEET'!J1362)</f>
        <v/>
      </c>
      <c s="50" t="str">
        <f>IF('S.D.PASTE SHEET'!K1362="","",'S.D.PASTE SHEET'!K1362)</f>
        <v/>
      </c>
      <c s="50" t="str">
        <f>IF('S.D.PASTE SHEET'!L1362="","",'S.D.PASTE SHEET'!L1362)</f>
        <v/>
      </c>
      <c s="50" t="str">
        <f>IF('S.D.PASTE SHEET'!M1362="","",'S.D.PASTE SHEET'!M1362)</f>
        <v/>
      </c>
      <c s="50" t="str">
        <f>IF('S.D.PASTE SHEET'!N1362="","",'S.D.PASTE SHEET'!N1362)</f>
        <v/>
      </c>
      <c s="50" t="str">
        <f>IF('S.D.PASTE SHEET'!O1362="","",'S.D.PASTE SHEET'!O1362)</f>
        <v/>
      </c>
      <c s="50" t="str">
        <f>IF('S.D.PASTE SHEET'!P1362="","",'S.D.PASTE SHEET'!P1362)</f>
        <v/>
      </c>
      <c s="50" t="str">
        <f>IF('S.D.PASTE SHEET'!Q1362="","",'S.D.PASTE SHEET'!Q1362)</f>
        <v/>
      </c>
      <c s="50" t="str">
        <f>IF('S.D.PASTE SHEET'!R1362="","",'S.D.PASTE SHEET'!R1362)</f>
        <v/>
      </c>
      <c s="50" t="str">
        <f>IF('S.D.PASTE SHEET'!S1362="","",'S.D.PASTE SHEET'!S1362)</f>
        <v/>
      </c>
      <c s="50" t="str">
        <f>IF('S.D.PASTE SHEET'!T1362="","",'S.D.PASTE SHEET'!T1362)</f>
        <v/>
      </c>
      <c s="50" t="str">
        <f>IF('S.D.PASTE SHEET'!U1362="","",'S.D.PASTE SHEET'!U1362)</f>
        <v/>
      </c>
      <c s="50" t="str">
        <f>IF('S.D.PASTE SHEET'!V1362="","",'S.D.PASTE SHEET'!V1362)</f>
        <v/>
      </c>
      <c s="50" t="str">
        <f>IF('S.D.PASTE SHEET'!W1362="","",'S.D.PASTE SHEET'!W1362)</f>
        <v/>
      </c>
      <c s="50" t="str">
        <f>IF('S.D.PASTE SHEET'!X1362="","",'S.D.PASTE SHEET'!X1362)</f>
        <v/>
      </c>
      <c s="50" t="str">
        <f>IF('S.D.PASTE SHEET'!Y1362="","",'S.D.PASTE SHEET'!Y1362)</f>
        <v/>
      </c>
      <c s="50" t="str">
        <f>IF('S.D.PASTE SHEET'!Z1362="","",'S.D.PASTE SHEET'!Z1362)</f>
        <v/>
      </c>
      <c s="50" t="str">
        <f>IF('S.D.PASTE SHEET'!AA1362="","",'S.D.PASTE SHEET'!AA1362)</f>
        <v/>
      </c>
      <c s="50" t="str">
        <f>IF('S.D.PASTE SHEET'!AB1362="","",'S.D.PASTE SHEET'!AB1362)</f>
        <v/>
      </c>
      <c s="50" t="str">
        <f>IF('S.D.PASTE SHEET'!AC1362="","",'S.D.PASTE SHEET'!AC1362)</f>
        <v/>
      </c>
      <c s="50" t="str">
        <f>IF('S.D.PASTE SHEET'!AD1362="","",'S.D.PASTE SHEET'!AD1362)</f>
        <v/>
      </c>
      <c s="52"/>
      <c s="48" t="str">
        <f>IF(AK1362="","",IF(AK1362&gt;0,COUNT($AG$2:AG1362),""))</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IF(BC1362="","",IF(BC1362&gt;0,COUNT($AY$2:AY1362),""))</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63" spans="1:66" ht="15.75" customHeight="1">
      <c r="A1363" s="50" t="str">
        <f>IF('S.D.PASTE SHEET'!A1363="","",'S.D.PASTE SHEET'!A1363)</f>
        <v/>
      </c>
      <c s="50" t="str">
        <f>IF('S.D.PASTE SHEET'!B1363="","",'S.D.PASTE SHEET'!B1363)</f>
        <v/>
      </c>
      <c s="50" t="str">
        <f>IF('S.D.PASTE SHEET'!C1363="","",'S.D.PASTE SHEET'!C1363)</f>
        <v/>
      </c>
      <c s="51" t="str">
        <f>IF('S.D.PASTE SHEET'!D1363="","",'S.D.PASTE SHEET'!D1363)</f>
        <v/>
      </c>
      <c s="50" t="str">
        <f>IF('S.D.PASTE SHEET'!E1363="","",UPPER('S.D.PASTE SHEET'!E1363))</f>
        <v/>
      </c>
      <c s="50" t="str">
        <f>IF('S.D.PASTE SHEET'!F1363="","",'S.D.PASTE SHEET'!F1363)</f>
        <v/>
      </c>
      <c s="50" t="str">
        <f>IF('S.D.PASTE SHEET'!G1363="","",UPPER('S.D.PASTE SHEET'!G1363))</f>
        <v/>
      </c>
      <c s="50" t="str">
        <f>IF('S.D.PASTE SHEET'!H1363="","",UPPER('S.D.PASTE SHEET'!H1363))</f>
        <v/>
      </c>
      <c s="50" t="str">
        <f>IF('S.D.PASTE SHEET'!I1363="","",'S.D.PASTE SHEET'!I1363)</f>
        <v/>
      </c>
      <c s="51" t="str">
        <f>IF('S.D.PASTE SHEET'!J1363="","",'S.D.PASTE SHEET'!J1363)</f>
        <v/>
      </c>
      <c s="50" t="str">
        <f>IF('S.D.PASTE SHEET'!K1363="","",'S.D.PASTE SHEET'!K1363)</f>
        <v/>
      </c>
      <c s="50" t="str">
        <f>IF('S.D.PASTE SHEET'!L1363="","",'S.D.PASTE SHEET'!L1363)</f>
        <v/>
      </c>
      <c s="50" t="str">
        <f>IF('S.D.PASTE SHEET'!M1363="","",'S.D.PASTE SHEET'!M1363)</f>
        <v/>
      </c>
      <c s="50" t="str">
        <f>IF('S.D.PASTE SHEET'!N1363="","",'S.D.PASTE SHEET'!N1363)</f>
        <v/>
      </c>
      <c s="50" t="str">
        <f>IF('S.D.PASTE SHEET'!O1363="","",'S.D.PASTE SHEET'!O1363)</f>
        <v/>
      </c>
      <c s="50" t="str">
        <f>IF('S.D.PASTE SHEET'!P1363="","",'S.D.PASTE SHEET'!P1363)</f>
        <v/>
      </c>
      <c s="50" t="str">
        <f>IF('S.D.PASTE SHEET'!Q1363="","",'S.D.PASTE SHEET'!Q1363)</f>
        <v/>
      </c>
      <c s="50" t="str">
        <f>IF('S.D.PASTE SHEET'!R1363="","",'S.D.PASTE SHEET'!R1363)</f>
        <v/>
      </c>
      <c s="50" t="str">
        <f>IF('S.D.PASTE SHEET'!S1363="","",'S.D.PASTE SHEET'!S1363)</f>
        <v/>
      </c>
      <c s="50" t="str">
        <f>IF('S.D.PASTE SHEET'!T1363="","",'S.D.PASTE SHEET'!T1363)</f>
        <v/>
      </c>
      <c s="50" t="str">
        <f>IF('S.D.PASTE SHEET'!U1363="","",'S.D.PASTE SHEET'!U1363)</f>
        <v/>
      </c>
      <c s="50" t="str">
        <f>IF('S.D.PASTE SHEET'!V1363="","",'S.D.PASTE SHEET'!V1363)</f>
        <v/>
      </c>
      <c s="50" t="str">
        <f>IF('S.D.PASTE SHEET'!W1363="","",'S.D.PASTE SHEET'!W1363)</f>
        <v/>
      </c>
      <c s="50" t="str">
        <f>IF('S.D.PASTE SHEET'!X1363="","",'S.D.PASTE SHEET'!X1363)</f>
        <v/>
      </c>
      <c s="50" t="str">
        <f>IF('S.D.PASTE SHEET'!Y1363="","",'S.D.PASTE SHEET'!Y1363)</f>
        <v/>
      </c>
      <c s="50" t="str">
        <f>IF('S.D.PASTE SHEET'!Z1363="","",'S.D.PASTE SHEET'!Z1363)</f>
        <v/>
      </c>
      <c s="50" t="str">
        <f>IF('S.D.PASTE SHEET'!AA1363="","",'S.D.PASTE SHEET'!AA1363)</f>
        <v/>
      </c>
      <c s="50" t="str">
        <f>IF('S.D.PASTE SHEET'!AB1363="","",'S.D.PASTE SHEET'!AB1363)</f>
        <v/>
      </c>
      <c s="50" t="str">
        <f>IF('S.D.PASTE SHEET'!AC1363="","",'S.D.PASTE SHEET'!AC1363)</f>
        <v/>
      </c>
      <c s="50" t="str">
        <f>IF('S.D.PASTE SHEET'!AD1363="","",'S.D.PASTE SHEET'!AD1363)</f>
        <v/>
      </c>
      <c s="52"/>
      <c s="48" t="str">
        <f>IF(AK1363="","",IF(AK1363&gt;0,COUNT($AG$2:AG1363),""))</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IF(BC1363="","",IF(BC1363&gt;0,COUNT($AY$2:AY1363),""))</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64" spans="1:66" ht="15.75" customHeight="1">
      <c r="A1364" s="50" t="str">
        <f>IF('S.D.PASTE SHEET'!A1364="","",'S.D.PASTE SHEET'!A1364)</f>
        <v/>
      </c>
      <c s="50" t="str">
        <f>IF('S.D.PASTE SHEET'!B1364="","",'S.D.PASTE SHEET'!B1364)</f>
        <v/>
      </c>
      <c s="50" t="str">
        <f>IF('S.D.PASTE SHEET'!C1364="","",'S.D.PASTE SHEET'!C1364)</f>
        <v/>
      </c>
      <c s="51" t="str">
        <f>IF('S.D.PASTE SHEET'!D1364="","",'S.D.PASTE SHEET'!D1364)</f>
        <v/>
      </c>
      <c s="50" t="str">
        <f>IF('S.D.PASTE SHEET'!E1364="","",UPPER('S.D.PASTE SHEET'!E1364))</f>
        <v/>
      </c>
      <c s="50" t="str">
        <f>IF('S.D.PASTE SHEET'!F1364="","",'S.D.PASTE SHEET'!F1364)</f>
        <v/>
      </c>
      <c s="50" t="str">
        <f>IF('S.D.PASTE SHEET'!G1364="","",UPPER('S.D.PASTE SHEET'!G1364))</f>
        <v/>
      </c>
      <c s="50" t="str">
        <f>IF('S.D.PASTE SHEET'!H1364="","",UPPER('S.D.PASTE SHEET'!H1364))</f>
        <v/>
      </c>
      <c s="50" t="str">
        <f>IF('S.D.PASTE SHEET'!I1364="","",'S.D.PASTE SHEET'!I1364)</f>
        <v/>
      </c>
      <c s="51" t="str">
        <f>IF('S.D.PASTE SHEET'!J1364="","",'S.D.PASTE SHEET'!J1364)</f>
        <v/>
      </c>
      <c s="50" t="str">
        <f>IF('S.D.PASTE SHEET'!K1364="","",'S.D.PASTE SHEET'!K1364)</f>
        <v/>
      </c>
      <c s="50" t="str">
        <f>IF('S.D.PASTE SHEET'!L1364="","",'S.D.PASTE SHEET'!L1364)</f>
        <v/>
      </c>
      <c s="50" t="str">
        <f>IF('S.D.PASTE SHEET'!M1364="","",'S.D.PASTE SHEET'!M1364)</f>
        <v/>
      </c>
      <c s="50" t="str">
        <f>IF('S.D.PASTE SHEET'!N1364="","",'S.D.PASTE SHEET'!N1364)</f>
        <v/>
      </c>
      <c s="50" t="str">
        <f>IF('S.D.PASTE SHEET'!O1364="","",'S.D.PASTE SHEET'!O1364)</f>
        <v/>
      </c>
      <c s="50" t="str">
        <f>IF('S.D.PASTE SHEET'!P1364="","",'S.D.PASTE SHEET'!P1364)</f>
        <v/>
      </c>
      <c s="50" t="str">
        <f>IF('S.D.PASTE SHEET'!Q1364="","",'S.D.PASTE SHEET'!Q1364)</f>
        <v/>
      </c>
      <c s="50" t="str">
        <f>IF('S.D.PASTE SHEET'!R1364="","",'S.D.PASTE SHEET'!R1364)</f>
        <v/>
      </c>
      <c s="50" t="str">
        <f>IF('S.D.PASTE SHEET'!S1364="","",'S.D.PASTE SHEET'!S1364)</f>
        <v/>
      </c>
      <c s="50" t="str">
        <f>IF('S.D.PASTE SHEET'!T1364="","",'S.D.PASTE SHEET'!T1364)</f>
        <v/>
      </c>
      <c s="50" t="str">
        <f>IF('S.D.PASTE SHEET'!U1364="","",'S.D.PASTE SHEET'!U1364)</f>
        <v/>
      </c>
      <c s="50" t="str">
        <f>IF('S.D.PASTE SHEET'!V1364="","",'S.D.PASTE SHEET'!V1364)</f>
        <v/>
      </c>
      <c s="50" t="str">
        <f>IF('S.D.PASTE SHEET'!W1364="","",'S.D.PASTE SHEET'!W1364)</f>
        <v/>
      </c>
      <c s="50" t="str">
        <f>IF('S.D.PASTE SHEET'!X1364="","",'S.D.PASTE SHEET'!X1364)</f>
        <v/>
      </c>
      <c s="50" t="str">
        <f>IF('S.D.PASTE SHEET'!Y1364="","",'S.D.PASTE SHEET'!Y1364)</f>
        <v/>
      </c>
      <c s="50" t="str">
        <f>IF('S.D.PASTE SHEET'!Z1364="","",'S.D.PASTE SHEET'!Z1364)</f>
        <v/>
      </c>
      <c s="50" t="str">
        <f>IF('S.D.PASTE SHEET'!AA1364="","",'S.D.PASTE SHEET'!AA1364)</f>
        <v/>
      </c>
      <c s="50" t="str">
        <f>IF('S.D.PASTE SHEET'!AB1364="","",'S.D.PASTE SHEET'!AB1364)</f>
        <v/>
      </c>
      <c s="50" t="str">
        <f>IF('S.D.PASTE SHEET'!AC1364="","",'S.D.PASTE SHEET'!AC1364)</f>
        <v/>
      </c>
      <c s="50" t="str">
        <f>IF('S.D.PASTE SHEET'!AD1364="","",'S.D.PASTE SHEET'!AD1364)</f>
        <v/>
      </c>
      <c s="52"/>
      <c s="48" t="str">
        <f>IF(AK1364="","",IF(AK1364&gt;0,COUNT($AG$2:AG1364),""))</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IF(BC1364="","",IF(BC1364&gt;0,COUNT($AY$2:AY1364),""))</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65" spans="1:66" ht="15.75" customHeight="1">
      <c r="A1365" s="50" t="str">
        <f>IF('S.D.PASTE SHEET'!A1365="","",'S.D.PASTE SHEET'!A1365)</f>
        <v/>
      </c>
      <c s="50" t="str">
        <f>IF('S.D.PASTE SHEET'!B1365="","",'S.D.PASTE SHEET'!B1365)</f>
        <v/>
      </c>
      <c s="50" t="str">
        <f>IF('S.D.PASTE SHEET'!C1365="","",'S.D.PASTE SHEET'!C1365)</f>
        <v/>
      </c>
      <c s="51" t="str">
        <f>IF('S.D.PASTE SHEET'!D1365="","",'S.D.PASTE SHEET'!D1365)</f>
        <v/>
      </c>
      <c s="50" t="str">
        <f>IF('S.D.PASTE SHEET'!E1365="","",UPPER('S.D.PASTE SHEET'!E1365))</f>
        <v/>
      </c>
      <c s="50" t="str">
        <f>IF('S.D.PASTE SHEET'!F1365="","",'S.D.PASTE SHEET'!F1365)</f>
        <v/>
      </c>
      <c s="50" t="str">
        <f>IF('S.D.PASTE SHEET'!G1365="","",UPPER('S.D.PASTE SHEET'!G1365))</f>
        <v/>
      </c>
      <c s="50" t="str">
        <f>IF('S.D.PASTE SHEET'!H1365="","",UPPER('S.D.PASTE SHEET'!H1365))</f>
        <v/>
      </c>
      <c s="50" t="str">
        <f>IF('S.D.PASTE SHEET'!I1365="","",'S.D.PASTE SHEET'!I1365)</f>
        <v/>
      </c>
      <c s="51" t="str">
        <f>IF('S.D.PASTE SHEET'!J1365="","",'S.D.PASTE SHEET'!J1365)</f>
        <v/>
      </c>
      <c s="50" t="str">
        <f>IF('S.D.PASTE SHEET'!K1365="","",'S.D.PASTE SHEET'!K1365)</f>
        <v/>
      </c>
      <c s="50" t="str">
        <f>IF('S.D.PASTE SHEET'!L1365="","",'S.D.PASTE SHEET'!L1365)</f>
        <v/>
      </c>
      <c s="50" t="str">
        <f>IF('S.D.PASTE SHEET'!M1365="","",'S.D.PASTE SHEET'!M1365)</f>
        <v/>
      </c>
      <c s="50" t="str">
        <f>IF('S.D.PASTE SHEET'!N1365="","",'S.D.PASTE SHEET'!N1365)</f>
        <v/>
      </c>
      <c s="50" t="str">
        <f>IF('S.D.PASTE SHEET'!O1365="","",'S.D.PASTE SHEET'!O1365)</f>
        <v/>
      </c>
      <c s="50" t="str">
        <f>IF('S.D.PASTE SHEET'!P1365="","",'S.D.PASTE SHEET'!P1365)</f>
        <v/>
      </c>
      <c s="50" t="str">
        <f>IF('S.D.PASTE SHEET'!Q1365="","",'S.D.PASTE SHEET'!Q1365)</f>
        <v/>
      </c>
      <c s="50" t="str">
        <f>IF('S.D.PASTE SHEET'!R1365="","",'S.D.PASTE SHEET'!R1365)</f>
        <v/>
      </c>
      <c s="50" t="str">
        <f>IF('S.D.PASTE SHEET'!S1365="","",'S.D.PASTE SHEET'!S1365)</f>
        <v/>
      </c>
      <c s="50" t="str">
        <f>IF('S.D.PASTE SHEET'!T1365="","",'S.D.PASTE SHEET'!T1365)</f>
        <v/>
      </c>
      <c s="50" t="str">
        <f>IF('S.D.PASTE SHEET'!U1365="","",'S.D.PASTE SHEET'!U1365)</f>
        <v/>
      </c>
      <c s="50" t="str">
        <f>IF('S.D.PASTE SHEET'!V1365="","",'S.D.PASTE SHEET'!V1365)</f>
        <v/>
      </c>
      <c s="50" t="str">
        <f>IF('S.D.PASTE SHEET'!W1365="","",'S.D.PASTE SHEET'!W1365)</f>
        <v/>
      </c>
      <c s="50" t="str">
        <f>IF('S.D.PASTE SHEET'!X1365="","",'S.D.PASTE SHEET'!X1365)</f>
        <v/>
      </c>
      <c s="50" t="str">
        <f>IF('S.D.PASTE SHEET'!Y1365="","",'S.D.PASTE SHEET'!Y1365)</f>
        <v/>
      </c>
      <c s="50" t="str">
        <f>IF('S.D.PASTE SHEET'!Z1365="","",'S.D.PASTE SHEET'!Z1365)</f>
        <v/>
      </c>
      <c s="50" t="str">
        <f>IF('S.D.PASTE SHEET'!AA1365="","",'S.D.PASTE SHEET'!AA1365)</f>
        <v/>
      </c>
      <c s="50" t="str">
        <f>IF('S.D.PASTE SHEET'!AB1365="","",'S.D.PASTE SHEET'!AB1365)</f>
        <v/>
      </c>
      <c s="50" t="str">
        <f>IF('S.D.PASTE SHEET'!AC1365="","",'S.D.PASTE SHEET'!AC1365)</f>
        <v/>
      </c>
      <c s="50" t="str">
        <f>IF('S.D.PASTE SHEET'!AD1365="","",'S.D.PASTE SHEET'!AD1365)</f>
        <v/>
      </c>
      <c s="52"/>
      <c s="48" t="str">
        <f>IF(AK1365="","",IF(AK1365&gt;0,COUNT($AG$2:AG1365),""))</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IF(BC1365="","",IF(BC1365&gt;0,COUNT($AY$2:AY1365),""))</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66" spans="1:66" ht="15.75" customHeight="1">
      <c r="A1366" s="50" t="str">
        <f>IF('S.D.PASTE SHEET'!A1366="","",'S.D.PASTE SHEET'!A1366)</f>
        <v/>
      </c>
      <c s="50" t="str">
        <f>IF('S.D.PASTE SHEET'!B1366="","",'S.D.PASTE SHEET'!B1366)</f>
        <v/>
      </c>
      <c s="50" t="str">
        <f>IF('S.D.PASTE SHEET'!C1366="","",'S.D.PASTE SHEET'!C1366)</f>
        <v/>
      </c>
      <c s="51" t="str">
        <f>IF('S.D.PASTE SHEET'!D1366="","",'S.D.PASTE SHEET'!D1366)</f>
        <v/>
      </c>
      <c s="50" t="str">
        <f>IF('S.D.PASTE SHEET'!E1366="","",UPPER('S.D.PASTE SHEET'!E1366))</f>
        <v/>
      </c>
      <c s="50" t="str">
        <f>IF('S.D.PASTE SHEET'!F1366="","",'S.D.PASTE SHEET'!F1366)</f>
        <v/>
      </c>
      <c s="50" t="str">
        <f>IF('S.D.PASTE SHEET'!G1366="","",UPPER('S.D.PASTE SHEET'!G1366))</f>
        <v/>
      </c>
      <c s="50" t="str">
        <f>IF('S.D.PASTE SHEET'!H1366="","",UPPER('S.D.PASTE SHEET'!H1366))</f>
        <v/>
      </c>
      <c s="50" t="str">
        <f>IF('S.D.PASTE SHEET'!I1366="","",'S.D.PASTE SHEET'!I1366)</f>
        <v/>
      </c>
      <c s="51" t="str">
        <f>IF('S.D.PASTE SHEET'!J1366="","",'S.D.PASTE SHEET'!J1366)</f>
        <v/>
      </c>
      <c s="50" t="str">
        <f>IF('S.D.PASTE SHEET'!K1366="","",'S.D.PASTE SHEET'!K1366)</f>
        <v/>
      </c>
      <c s="50" t="str">
        <f>IF('S.D.PASTE SHEET'!L1366="","",'S.D.PASTE SHEET'!L1366)</f>
        <v/>
      </c>
      <c s="50" t="str">
        <f>IF('S.D.PASTE SHEET'!M1366="","",'S.D.PASTE SHEET'!M1366)</f>
        <v/>
      </c>
      <c s="50" t="str">
        <f>IF('S.D.PASTE SHEET'!N1366="","",'S.D.PASTE SHEET'!N1366)</f>
        <v/>
      </c>
      <c s="50" t="str">
        <f>IF('S.D.PASTE SHEET'!O1366="","",'S.D.PASTE SHEET'!O1366)</f>
        <v/>
      </c>
      <c s="50" t="str">
        <f>IF('S.D.PASTE SHEET'!P1366="","",'S.D.PASTE SHEET'!P1366)</f>
        <v/>
      </c>
      <c s="50" t="str">
        <f>IF('S.D.PASTE SHEET'!Q1366="","",'S.D.PASTE SHEET'!Q1366)</f>
        <v/>
      </c>
      <c s="50" t="str">
        <f>IF('S.D.PASTE SHEET'!R1366="","",'S.D.PASTE SHEET'!R1366)</f>
        <v/>
      </c>
      <c s="50" t="str">
        <f>IF('S.D.PASTE SHEET'!S1366="","",'S.D.PASTE SHEET'!S1366)</f>
        <v/>
      </c>
      <c s="50" t="str">
        <f>IF('S.D.PASTE SHEET'!T1366="","",'S.D.PASTE SHEET'!T1366)</f>
        <v/>
      </c>
      <c s="50" t="str">
        <f>IF('S.D.PASTE SHEET'!U1366="","",'S.D.PASTE SHEET'!U1366)</f>
        <v/>
      </c>
      <c s="50" t="str">
        <f>IF('S.D.PASTE SHEET'!V1366="","",'S.D.PASTE SHEET'!V1366)</f>
        <v/>
      </c>
      <c s="50" t="str">
        <f>IF('S.D.PASTE SHEET'!W1366="","",'S.D.PASTE SHEET'!W1366)</f>
        <v/>
      </c>
      <c s="50" t="str">
        <f>IF('S.D.PASTE SHEET'!X1366="","",'S.D.PASTE SHEET'!X1366)</f>
        <v/>
      </c>
      <c s="50" t="str">
        <f>IF('S.D.PASTE SHEET'!Y1366="","",'S.D.PASTE SHEET'!Y1366)</f>
        <v/>
      </c>
      <c s="50" t="str">
        <f>IF('S.D.PASTE SHEET'!Z1366="","",'S.D.PASTE SHEET'!Z1366)</f>
        <v/>
      </c>
      <c s="50" t="str">
        <f>IF('S.D.PASTE SHEET'!AA1366="","",'S.D.PASTE SHEET'!AA1366)</f>
        <v/>
      </c>
      <c s="50" t="str">
        <f>IF('S.D.PASTE SHEET'!AB1366="","",'S.D.PASTE SHEET'!AB1366)</f>
        <v/>
      </c>
      <c s="50" t="str">
        <f>IF('S.D.PASTE SHEET'!AC1366="","",'S.D.PASTE SHEET'!AC1366)</f>
        <v/>
      </c>
      <c s="50" t="str">
        <f>IF('S.D.PASTE SHEET'!AD1366="","",'S.D.PASTE SHEET'!AD1366)</f>
        <v/>
      </c>
      <c s="52"/>
      <c s="48" t="str">
        <f>IF(AK1366="","",IF(AK1366&gt;0,COUNT($AG$2:AG1366),""))</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IF(BC1366="","",IF(BC1366&gt;0,COUNT($AY$2:AY1366),""))</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67" spans="1:66" ht="15.75" customHeight="1">
      <c r="A1367" s="50" t="str">
        <f>IF('S.D.PASTE SHEET'!A1367="","",'S.D.PASTE SHEET'!A1367)</f>
        <v/>
      </c>
      <c s="50" t="str">
        <f>IF('S.D.PASTE SHEET'!B1367="","",'S.D.PASTE SHEET'!B1367)</f>
        <v/>
      </c>
      <c s="50" t="str">
        <f>IF('S.D.PASTE SHEET'!C1367="","",'S.D.PASTE SHEET'!C1367)</f>
        <v/>
      </c>
      <c s="51" t="str">
        <f>IF('S.D.PASTE SHEET'!D1367="","",'S.D.PASTE SHEET'!D1367)</f>
        <v/>
      </c>
      <c s="50" t="str">
        <f>IF('S.D.PASTE SHEET'!E1367="","",UPPER('S.D.PASTE SHEET'!E1367))</f>
        <v/>
      </c>
      <c s="50" t="str">
        <f>IF('S.D.PASTE SHEET'!F1367="","",'S.D.PASTE SHEET'!F1367)</f>
        <v/>
      </c>
      <c s="50" t="str">
        <f>IF('S.D.PASTE SHEET'!G1367="","",UPPER('S.D.PASTE SHEET'!G1367))</f>
        <v/>
      </c>
      <c s="50" t="str">
        <f>IF('S.D.PASTE SHEET'!H1367="","",UPPER('S.D.PASTE SHEET'!H1367))</f>
        <v/>
      </c>
      <c s="50" t="str">
        <f>IF('S.D.PASTE SHEET'!I1367="","",'S.D.PASTE SHEET'!I1367)</f>
        <v/>
      </c>
      <c s="51" t="str">
        <f>IF('S.D.PASTE SHEET'!J1367="","",'S.D.PASTE SHEET'!J1367)</f>
        <v/>
      </c>
      <c s="50" t="str">
        <f>IF('S.D.PASTE SHEET'!K1367="","",'S.D.PASTE SHEET'!K1367)</f>
        <v/>
      </c>
      <c s="50" t="str">
        <f>IF('S.D.PASTE SHEET'!L1367="","",'S.D.PASTE SHEET'!L1367)</f>
        <v/>
      </c>
      <c s="50" t="str">
        <f>IF('S.D.PASTE SHEET'!M1367="","",'S.D.PASTE SHEET'!M1367)</f>
        <v/>
      </c>
      <c s="50" t="str">
        <f>IF('S.D.PASTE SHEET'!N1367="","",'S.D.PASTE SHEET'!N1367)</f>
        <v/>
      </c>
      <c s="50" t="str">
        <f>IF('S.D.PASTE SHEET'!O1367="","",'S.D.PASTE SHEET'!O1367)</f>
        <v/>
      </c>
      <c s="50" t="str">
        <f>IF('S.D.PASTE SHEET'!P1367="","",'S.D.PASTE SHEET'!P1367)</f>
        <v/>
      </c>
      <c s="50" t="str">
        <f>IF('S.D.PASTE SHEET'!Q1367="","",'S.D.PASTE SHEET'!Q1367)</f>
        <v/>
      </c>
      <c s="50" t="str">
        <f>IF('S.D.PASTE SHEET'!R1367="","",'S.D.PASTE SHEET'!R1367)</f>
        <v/>
      </c>
      <c s="50" t="str">
        <f>IF('S.D.PASTE SHEET'!S1367="","",'S.D.PASTE SHEET'!S1367)</f>
        <v/>
      </c>
      <c s="50" t="str">
        <f>IF('S.D.PASTE SHEET'!T1367="","",'S.D.PASTE SHEET'!T1367)</f>
        <v/>
      </c>
      <c s="50" t="str">
        <f>IF('S.D.PASTE SHEET'!U1367="","",'S.D.PASTE SHEET'!U1367)</f>
        <v/>
      </c>
      <c s="50" t="str">
        <f>IF('S.D.PASTE SHEET'!V1367="","",'S.D.PASTE SHEET'!V1367)</f>
        <v/>
      </c>
      <c s="50" t="str">
        <f>IF('S.D.PASTE SHEET'!W1367="","",'S.D.PASTE SHEET'!W1367)</f>
        <v/>
      </c>
      <c s="50" t="str">
        <f>IF('S.D.PASTE SHEET'!X1367="","",'S.D.PASTE SHEET'!X1367)</f>
        <v/>
      </c>
      <c s="50" t="str">
        <f>IF('S.D.PASTE SHEET'!Y1367="","",'S.D.PASTE SHEET'!Y1367)</f>
        <v/>
      </c>
      <c s="50" t="str">
        <f>IF('S.D.PASTE SHEET'!Z1367="","",'S.D.PASTE SHEET'!Z1367)</f>
        <v/>
      </c>
      <c s="50" t="str">
        <f>IF('S.D.PASTE SHEET'!AA1367="","",'S.D.PASTE SHEET'!AA1367)</f>
        <v/>
      </c>
      <c s="50" t="str">
        <f>IF('S.D.PASTE SHEET'!AB1367="","",'S.D.PASTE SHEET'!AB1367)</f>
        <v/>
      </c>
      <c s="50" t="str">
        <f>IF('S.D.PASTE SHEET'!AC1367="","",'S.D.PASTE SHEET'!AC1367)</f>
        <v/>
      </c>
      <c s="50" t="str">
        <f>IF('S.D.PASTE SHEET'!AD1367="","",'S.D.PASTE SHEET'!AD1367)</f>
        <v/>
      </c>
      <c s="52"/>
      <c s="48" t="str">
        <f>IF(AK1367="","",IF(AK1367&gt;0,COUNT($AG$2:AG1367),""))</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IF(BC1367="","",IF(BC1367&gt;0,COUNT($AY$2:AY1367),""))</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68" spans="1:66" ht="15.75" customHeight="1">
      <c r="A1368" s="50" t="str">
        <f>IF('S.D.PASTE SHEET'!A1368="","",'S.D.PASTE SHEET'!A1368)</f>
        <v/>
      </c>
      <c s="50" t="str">
        <f>IF('S.D.PASTE SHEET'!B1368="","",'S.D.PASTE SHEET'!B1368)</f>
        <v/>
      </c>
      <c s="50" t="str">
        <f>IF('S.D.PASTE SHEET'!C1368="","",'S.D.PASTE SHEET'!C1368)</f>
        <v/>
      </c>
      <c s="51" t="str">
        <f>IF('S.D.PASTE SHEET'!D1368="","",'S.D.PASTE SHEET'!D1368)</f>
        <v/>
      </c>
      <c s="50" t="str">
        <f>IF('S.D.PASTE SHEET'!E1368="","",UPPER('S.D.PASTE SHEET'!E1368))</f>
        <v/>
      </c>
      <c s="50" t="str">
        <f>IF('S.D.PASTE SHEET'!F1368="","",'S.D.PASTE SHEET'!F1368)</f>
        <v/>
      </c>
      <c s="50" t="str">
        <f>IF('S.D.PASTE SHEET'!G1368="","",UPPER('S.D.PASTE SHEET'!G1368))</f>
        <v/>
      </c>
      <c s="50" t="str">
        <f>IF('S.D.PASTE SHEET'!H1368="","",UPPER('S.D.PASTE SHEET'!H1368))</f>
        <v/>
      </c>
      <c s="50" t="str">
        <f>IF('S.D.PASTE SHEET'!I1368="","",'S.D.PASTE SHEET'!I1368)</f>
        <v/>
      </c>
      <c s="51" t="str">
        <f>IF('S.D.PASTE SHEET'!J1368="","",'S.D.PASTE SHEET'!J1368)</f>
        <v/>
      </c>
      <c s="50" t="str">
        <f>IF('S.D.PASTE SHEET'!K1368="","",'S.D.PASTE SHEET'!K1368)</f>
        <v/>
      </c>
      <c s="50" t="str">
        <f>IF('S.D.PASTE SHEET'!L1368="","",'S.D.PASTE SHEET'!L1368)</f>
        <v/>
      </c>
      <c s="50" t="str">
        <f>IF('S.D.PASTE SHEET'!M1368="","",'S.D.PASTE SHEET'!M1368)</f>
        <v/>
      </c>
      <c s="50" t="str">
        <f>IF('S.D.PASTE SHEET'!N1368="","",'S.D.PASTE SHEET'!N1368)</f>
        <v/>
      </c>
      <c s="50" t="str">
        <f>IF('S.D.PASTE SHEET'!O1368="","",'S.D.PASTE SHEET'!O1368)</f>
        <v/>
      </c>
      <c s="50" t="str">
        <f>IF('S.D.PASTE SHEET'!P1368="","",'S.D.PASTE SHEET'!P1368)</f>
        <v/>
      </c>
      <c s="50" t="str">
        <f>IF('S.D.PASTE SHEET'!Q1368="","",'S.D.PASTE SHEET'!Q1368)</f>
        <v/>
      </c>
      <c s="50" t="str">
        <f>IF('S.D.PASTE SHEET'!R1368="","",'S.D.PASTE SHEET'!R1368)</f>
        <v/>
      </c>
      <c s="50" t="str">
        <f>IF('S.D.PASTE SHEET'!S1368="","",'S.D.PASTE SHEET'!S1368)</f>
        <v/>
      </c>
      <c s="50" t="str">
        <f>IF('S.D.PASTE SHEET'!T1368="","",'S.D.PASTE SHEET'!T1368)</f>
        <v/>
      </c>
      <c s="50" t="str">
        <f>IF('S.D.PASTE SHEET'!U1368="","",'S.D.PASTE SHEET'!U1368)</f>
        <v/>
      </c>
      <c s="50" t="str">
        <f>IF('S.D.PASTE SHEET'!V1368="","",'S.D.PASTE SHEET'!V1368)</f>
        <v/>
      </c>
      <c s="50" t="str">
        <f>IF('S.D.PASTE SHEET'!W1368="","",'S.D.PASTE SHEET'!W1368)</f>
        <v/>
      </c>
      <c s="50" t="str">
        <f>IF('S.D.PASTE SHEET'!X1368="","",'S.D.PASTE SHEET'!X1368)</f>
        <v/>
      </c>
      <c s="50" t="str">
        <f>IF('S.D.PASTE SHEET'!Y1368="","",'S.D.PASTE SHEET'!Y1368)</f>
        <v/>
      </c>
      <c s="50" t="str">
        <f>IF('S.D.PASTE SHEET'!Z1368="","",'S.D.PASTE SHEET'!Z1368)</f>
        <v/>
      </c>
      <c s="50" t="str">
        <f>IF('S.D.PASTE SHEET'!AA1368="","",'S.D.PASTE SHEET'!AA1368)</f>
        <v/>
      </c>
      <c s="50" t="str">
        <f>IF('S.D.PASTE SHEET'!AB1368="","",'S.D.PASTE SHEET'!AB1368)</f>
        <v/>
      </c>
      <c s="50" t="str">
        <f>IF('S.D.PASTE SHEET'!AC1368="","",'S.D.PASTE SHEET'!AC1368)</f>
        <v/>
      </c>
      <c s="50" t="str">
        <f>IF('S.D.PASTE SHEET'!AD1368="","",'S.D.PASTE SHEET'!AD1368)</f>
        <v/>
      </c>
      <c s="52"/>
      <c s="48" t="str">
        <f>IF(AK1368="","",IF(AK1368&gt;0,COUNT($AG$2:AG1368),""))</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IF(BC1368="","",IF(BC1368&gt;0,COUNT($AY$2:AY1368),""))</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69" spans="1:66" ht="15.75" customHeight="1">
      <c r="A1369" s="50" t="str">
        <f>IF('S.D.PASTE SHEET'!A1369="","",'S.D.PASTE SHEET'!A1369)</f>
        <v/>
      </c>
      <c s="50" t="str">
        <f>IF('S.D.PASTE SHEET'!B1369="","",'S.D.PASTE SHEET'!B1369)</f>
        <v/>
      </c>
      <c s="50" t="str">
        <f>IF('S.D.PASTE SHEET'!C1369="","",'S.D.PASTE SHEET'!C1369)</f>
        <v/>
      </c>
      <c s="51" t="str">
        <f>IF('S.D.PASTE SHEET'!D1369="","",'S.D.PASTE SHEET'!D1369)</f>
        <v/>
      </c>
      <c s="50" t="str">
        <f>IF('S.D.PASTE SHEET'!E1369="","",UPPER('S.D.PASTE SHEET'!E1369))</f>
        <v/>
      </c>
      <c s="50" t="str">
        <f>IF('S.D.PASTE SHEET'!F1369="","",'S.D.PASTE SHEET'!F1369)</f>
        <v/>
      </c>
      <c s="50" t="str">
        <f>IF('S.D.PASTE SHEET'!G1369="","",UPPER('S.D.PASTE SHEET'!G1369))</f>
        <v/>
      </c>
      <c s="50" t="str">
        <f>IF('S.D.PASTE SHEET'!H1369="","",UPPER('S.D.PASTE SHEET'!H1369))</f>
        <v/>
      </c>
      <c s="50" t="str">
        <f>IF('S.D.PASTE SHEET'!I1369="","",'S.D.PASTE SHEET'!I1369)</f>
        <v/>
      </c>
      <c s="51" t="str">
        <f>IF('S.D.PASTE SHEET'!J1369="","",'S.D.PASTE SHEET'!J1369)</f>
        <v/>
      </c>
      <c s="50" t="str">
        <f>IF('S.D.PASTE SHEET'!K1369="","",'S.D.PASTE SHEET'!K1369)</f>
        <v/>
      </c>
      <c s="50" t="str">
        <f>IF('S.D.PASTE SHEET'!L1369="","",'S.D.PASTE SHEET'!L1369)</f>
        <v/>
      </c>
      <c s="50" t="str">
        <f>IF('S.D.PASTE SHEET'!M1369="","",'S.D.PASTE SHEET'!M1369)</f>
        <v/>
      </c>
      <c s="50" t="str">
        <f>IF('S.D.PASTE SHEET'!N1369="","",'S.D.PASTE SHEET'!N1369)</f>
        <v/>
      </c>
      <c s="50" t="str">
        <f>IF('S.D.PASTE SHEET'!O1369="","",'S.D.PASTE SHEET'!O1369)</f>
        <v/>
      </c>
      <c s="50" t="str">
        <f>IF('S.D.PASTE SHEET'!P1369="","",'S.D.PASTE SHEET'!P1369)</f>
        <v/>
      </c>
      <c s="50" t="str">
        <f>IF('S.D.PASTE SHEET'!Q1369="","",'S.D.PASTE SHEET'!Q1369)</f>
        <v/>
      </c>
      <c s="50" t="str">
        <f>IF('S.D.PASTE SHEET'!R1369="","",'S.D.PASTE SHEET'!R1369)</f>
        <v/>
      </c>
      <c s="50" t="str">
        <f>IF('S.D.PASTE SHEET'!S1369="","",'S.D.PASTE SHEET'!S1369)</f>
        <v/>
      </c>
      <c s="50" t="str">
        <f>IF('S.D.PASTE SHEET'!T1369="","",'S.D.PASTE SHEET'!T1369)</f>
        <v/>
      </c>
      <c s="50" t="str">
        <f>IF('S.D.PASTE SHEET'!U1369="","",'S.D.PASTE SHEET'!U1369)</f>
        <v/>
      </c>
      <c s="50" t="str">
        <f>IF('S.D.PASTE SHEET'!V1369="","",'S.D.PASTE SHEET'!V1369)</f>
        <v/>
      </c>
      <c s="50" t="str">
        <f>IF('S.D.PASTE SHEET'!W1369="","",'S.D.PASTE SHEET'!W1369)</f>
        <v/>
      </c>
      <c s="50" t="str">
        <f>IF('S.D.PASTE SHEET'!X1369="","",'S.D.PASTE SHEET'!X1369)</f>
        <v/>
      </c>
      <c s="50" t="str">
        <f>IF('S.D.PASTE SHEET'!Y1369="","",'S.D.PASTE SHEET'!Y1369)</f>
        <v/>
      </c>
      <c s="50" t="str">
        <f>IF('S.D.PASTE SHEET'!Z1369="","",'S.D.PASTE SHEET'!Z1369)</f>
        <v/>
      </c>
      <c s="50" t="str">
        <f>IF('S.D.PASTE SHEET'!AA1369="","",'S.D.PASTE SHEET'!AA1369)</f>
        <v/>
      </c>
      <c s="50" t="str">
        <f>IF('S.D.PASTE SHEET'!AB1369="","",'S.D.PASTE SHEET'!AB1369)</f>
        <v/>
      </c>
      <c s="50" t="str">
        <f>IF('S.D.PASTE SHEET'!AC1369="","",'S.D.PASTE SHEET'!AC1369)</f>
        <v/>
      </c>
      <c s="50" t="str">
        <f>IF('S.D.PASTE SHEET'!AD1369="","",'S.D.PASTE SHEET'!AD1369)</f>
        <v/>
      </c>
      <c s="52"/>
      <c s="48" t="str">
        <f>IF(AK1369="","",IF(AK1369&gt;0,COUNT($AG$2:AG1369),""))</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IF(BC1369="","",IF(BC1369&gt;0,COUNT($AY$2:AY1369),""))</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70" spans="1:66" ht="15.75" customHeight="1">
      <c r="A1370" s="50" t="str">
        <f>IF('S.D.PASTE SHEET'!A1370="","",'S.D.PASTE SHEET'!A1370)</f>
        <v/>
      </c>
      <c s="50" t="str">
        <f>IF('S.D.PASTE SHEET'!B1370="","",'S.D.PASTE SHEET'!B1370)</f>
        <v/>
      </c>
      <c s="50" t="str">
        <f>IF('S.D.PASTE SHEET'!C1370="","",'S.D.PASTE SHEET'!C1370)</f>
        <v/>
      </c>
      <c s="51" t="str">
        <f>IF('S.D.PASTE SHEET'!D1370="","",'S.D.PASTE SHEET'!D1370)</f>
        <v/>
      </c>
      <c s="50" t="str">
        <f>IF('S.D.PASTE SHEET'!E1370="","",UPPER('S.D.PASTE SHEET'!E1370))</f>
        <v/>
      </c>
      <c s="50" t="str">
        <f>IF('S.D.PASTE SHEET'!F1370="","",'S.D.PASTE SHEET'!F1370)</f>
        <v/>
      </c>
      <c s="50" t="str">
        <f>IF('S.D.PASTE SHEET'!G1370="","",UPPER('S.D.PASTE SHEET'!G1370))</f>
        <v/>
      </c>
      <c s="50" t="str">
        <f>IF('S.D.PASTE SHEET'!H1370="","",UPPER('S.D.PASTE SHEET'!H1370))</f>
        <v/>
      </c>
      <c s="50" t="str">
        <f>IF('S.D.PASTE SHEET'!I1370="","",'S.D.PASTE SHEET'!I1370)</f>
        <v/>
      </c>
      <c s="51" t="str">
        <f>IF('S.D.PASTE SHEET'!J1370="","",'S.D.PASTE SHEET'!J1370)</f>
        <v/>
      </c>
      <c s="50" t="str">
        <f>IF('S.D.PASTE SHEET'!K1370="","",'S.D.PASTE SHEET'!K1370)</f>
        <v/>
      </c>
      <c s="50" t="str">
        <f>IF('S.D.PASTE SHEET'!L1370="","",'S.D.PASTE SHEET'!L1370)</f>
        <v/>
      </c>
      <c s="50" t="str">
        <f>IF('S.D.PASTE SHEET'!M1370="","",'S.D.PASTE SHEET'!M1370)</f>
        <v/>
      </c>
      <c s="50" t="str">
        <f>IF('S.D.PASTE SHEET'!N1370="","",'S.D.PASTE SHEET'!N1370)</f>
        <v/>
      </c>
      <c s="50" t="str">
        <f>IF('S.D.PASTE SHEET'!O1370="","",'S.D.PASTE SHEET'!O1370)</f>
        <v/>
      </c>
      <c s="50" t="str">
        <f>IF('S.D.PASTE SHEET'!P1370="","",'S.D.PASTE SHEET'!P1370)</f>
        <v/>
      </c>
      <c s="50" t="str">
        <f>IF('S.D.PASTE SHEET'!Q1370="","",'S.D.PASTE SHEET'!Q1370)</f>
        <v/>
      </c>
      <c s="50" t="str">
        <f>IF('S.D.PASTE SHEET'!R1370="","",'S.D.PASTE SHEET'!R1370)</f>
        <v/>
      </c>
      <c s="50" t="str">
        <f>IF('S.D.PASTE SHEET'!S1370="","",'S.D.PASTE SHEET'!S1370)</f>
        <v/>
      </c>
      <c s="50" t="str">
        <f>IF('S.D.PASTE SHEET'!T1370="","",'S.D.PASTE SHEET'!T1370)</f>
        <v/>
      </c>
      <c s="50" t="str">
        <f>IF('S.D.PASTE SHEET'!U1370="","",'S.D.PASTE SHEET'!U1370)</f>
        <v/>
      </c>
      <c s="50" t="str">
        <f>IF('S.D.PASTE SHEET'!V1370="","",'S.D.PASTE SHEET'!V1370)</f>
        <v/>
      </c>
      <c s="50" t="str">
        <f>IF('S.D.PASTE SHEET'!W1370="","",'S.D.PASTE SHEET'!W1370)</f>
        <v/>
      </c>
      <c s="50" t="str">
        <f>IF('S.D.PASTE SHEET'!X1370="","",'S.D.PASTE SHEET'!X1370)</f>
        <v/>
      </c>
      <c s="50" t="str">
        <f>IF('S.D.PASTE SHEET'!Y1370="","",'S.D.PASTE SHEET'!Y1370)</f>
        <v/>
      </c>
      <c s="50" t="str">
        <f>IF('S.D.PASTE SHEET'!Z1370="","",'S.D.PASTE SHEET'!Z1370)</f>
        <v/>
      </c>
      <c s="50" t="str">
        <f>IF('S.D.PASTE SHEET'!AA1370="","",'S.D.PASTE SHEET'!AA1370)</f>
        <v/>
      </c>
      <c s="50" t="str">
        <f>IF('S.D.PASTE SHEET'!AB1370="","",'S.D.PASTE SHEET'!AB1370)</f>
        <v/>
      </c>
      <c s="50" t="str">
        <f>IF('S.D.PASTE SHEET'!AC1370="","",'S.D.PASTE SHEET'!AC1370)</f>
        <v/>
      </c>
      <c s="50" t="str">
        <f>IF('S.D.PASTE SHEET'!AD1370="","",'S.D.PASTE SHEET'!AD1370)</f>
        <v/>
      </c>
      <c s="52"/>
      <c s="48" t="str">
        <f>IF(AK1370="","",IF(AK1370&gt;0,COUNT($AG$2:AG1370),""))</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IF(BC1370="","",IF(BC1370&gt;0,COUNT($AY$2:AY1370),""))</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71" spans="1:66" ht="15.75" customHeight="1">
      <c r="A1371" s="50" t="str">
        <f>IF('S.D.PASTE SHEET'!A1371="","",'S.D.PASTE SHEET'!A1371)</f>
        <v/>
      </c>
      <c s="50" t="str">
        <f>IF('S.D.PASTE SHEET'!B1371="","",'S.D.PASTE SHEET'!B1371)</f>
        <v/>
      </c>
      <c s="50" t="str">
        <f>IF('S.D.PASTE SHEET'!C1371="","",'S.D.PASTE SHEET'!C1371)</f>
        <v/>
      </c>
      <c s="51" t="str">
        <f>IF('S.D.PASTE SHEET'!D1371="","",'S.D.PASTE SHEET'!D1371)</f>
        <v/>
      </c>
      <c s="50" t="str">
        <f>IF('S.D.PASTE SHEET'!E1371="","",UPPER('S.D.PASTE SHEET'!E1371))</f>
        <v/>
      </c>
      <c s="50" t="str">
        <f>IF('S.D.PASTE SHEET'!F1371="","",'S.D.PASTE SHEET'!F1371)</f>
        <v/>
      </c>
      <c s="50" t="str">
        <f>IF('S.D.PASTE SHEET'!G1371="","",UPPER('S.D.PASTE SHEET'!G1371))</f>
        <v/>
      </c>
      <c s="50" t="str">
        <f>IF('S.D.PASTE SHEET'!H1371="","",UPPER('S.D.PASTE SHEET'!H1371))</f>
        <v/>
      </c>
      <c s="50" t="str">
        <f>IF('S.D.PASTE SHEET'!I1371="","",'S.D.PASTE SHEET'!I1371)</f>
        <v/>
      </c>
      <c s="51" t="str">
        <f>IF('S.D.PASTE SHEET'!J1371="","",'S.D.PASTE SHEET'!J1371)</f>
        <v/>
      </c>
      <c s="50" t="str">
        <f>IF('S.D.PASTE SHEET'!K1371="","",'S.D.PASTE SHEET'!K1371)</f>
        <v/>
      </c>
      <c s="50" t="str">
        <f>IF('S.D.PASTE SHEET'!L1371="","",'S.D.PASTE SHEET'!L1371)</f>
        <v/>
      </c>
      <c s="50" t="str">
        <f>IF('S.D.PASTE SHEET'!M1371="","",'S.D.PASTE SHEET'!M1371)</f>
        <v/>
      </c>
      <c s="50" t="str">
        <f>IF('S.D.PASTE SHEET'!N1371="","",'S.D.PASTE SHEET'!N1371)</f>
        <v/>
      </c>
      <c s="50" t="str">
        <f>IF('S.D.PASTE SHEET'!O1371="","",'S.D.PASTE SHEET'!O1371)</f>
        <v/>
      </c>
      <c s="50" t="str">
        <f>IF('S.D.PASTE SHEET'!P1371="","",'S.D.PASTE SHEET'!P1371)</f>
        <v/>
      </c>
      <c s="50" t="str">
        <f>IF('S.D.PASTE SHEET'!Q1371="","",'S.D.PASTE SHEET'!Q1371)</f>
        <v/>
      </c>
      <c s="50" t="str">
        <f>IF('S.D.PASTE SHEET'!R1371="","",'S.D.PASTE SHEET'!R1371)</f>
        <v/>
      </c>
      <c s="50" t="str">
        <f>IF('S.D.PASTE SHEET'!S1371="","",'S.D.PASTE SHEET'!S1371)</f>
        <v/>
      </c>
      <c s="50" t="str">
        <f>IF('S.D.PASTE SHEET'!T1371="","",'S.D.PASTE SHEET'!T1371)</f>
        <v/>
      </c>
      <c s="50" t="str">
        <f>IF('S.D.PASTE SHEET'!U1371="","",'S.D.PASTE SHEET'!U1371)</f>
        <v/>
      </c>
      <c s="50" t="str">
        <f>IF('S.D.PASTE SHEET'!V1371="","",'S.D.PASTE SHEET'!V1371)</f>
        <v/>
      </c>
      <c s="50" t="str">
        <f>IF('S.D.PASTE SHEET'!W1371="","",'S.D.PASTE SHEET'!W1371)</f>
        <v/>
      </c>
      <c s="50" t="str">
        <f>IF('S.D.PASTE SHEET'!X1371="","",'S.D.PASTE SHEET'!X1371)</f>
        <v/>
      </c>
      <c s="50" t="str">
        <f>IF('S.D.PASTE SHEET'!Y1371="","",'S.D.PASTE SHEET'!Y1371)</f>
        <v/>
      </c>
      <c s="50" t="str">
        <f>IF('S.D.PASTE SHEET'!Z1371="","",'S.D.PASTE SHEET'!Z1371)</f>
        <v/>
      </c>
      <c s="50" t="str">
        <f>IF('S.D.PASTE SHEET'!AA1371="","",'S.D.PASTE SHEET'!AA1371)</f>
        <v/>
      </c>
      <c s="50" t="str">
        <f>IF('S.D.PASTE SHEET'!AB1371="","",'S.D.PASTE SHEET'!AB1371)</f>
        <v/>
      </c>
      <c s="50" t="str">
        <f>IF('S.D.PASTE SHEET'!AC1371="","",'S.D.PASTE SHEET'!AC1371)</f>
        <v/>
      </c>
      <c s="50" t="str">
        <f>IF('S.D.PASTE SHEET'!AD1371="","",'S.D.PASTE SHEET'!AD1371)</f>
        <v/>
      </c>
      <c s="52"/>
      <c s="48" t="str">
        <f>IF(AK1371="","",IF(AK1371&gt;0,COUNT($AG$2:AG1371),""))</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IF(BC1371="","",IF(BC1371&gt;0,COUNT($AY$2:AY1371),""))</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72" spans="1:66" ht="15.75" customHeight="1">
      <c r="A1372" s="50" t="str">
        <f>IF('S.D.PASTE SHEET'!A1372="","",'S.D.PASTE SHEET'!A1372)</f>
        <v/>
      </c>
      <c s="50" t="str">
        <f>IF('S.D.PASTE SHEET'!B1372="","",'S.D.PASTE SHEET'!B1372)</f>
        <v/>
      </c>
      <c s="50" t="str">
        <f>IF('S.D.PASTE SHEET'!C1372="","",'S.D.PASTE SHEET'!C1372)</f>
        <v/>
      </c>
      <c s="51" t="str">
        <f>IF('S.D.PASTE SHEET'!D1372="","",'S.D.PASTE SHEET'!D1372)</f>
        <v/>
      </c>
      <c s="50" t="str">
        <f>IF('S.D.PASTE SHEET'!E1372="","",UPPER('S.D.PASTE SHEET'!E1372))</f>
        <v/>
      </c>
      <c s="50" t="str">
        <f>IF('S.D.PASTE SHEET'!F1372="","",'S.D.PASTE SHEET'!F1372)</f>
        <v/>
      </c>
      <c s="50" t="str">
        <f>IF('S.D.PASTE SHEET'!G1372="","",UPPER('S.D.PASTE SHEET'!G1372))</f>
        <v/>
      </c>
      <c s="50" t="str">
        <f>IF('S.D.PASTE SHEET'!H1372="","",UPPER('S.D.PASTE SHEET'!H1372))</f>
        <v/>
      </c>
      <c s="50" t="str">
        <f>IF('S.D.PASTE SHEET'!I1372="","",'S.D.PASTE SHEET'!I1372)</f>
        <v/>
      </c>
      <c s="51" t="str">
        <f>IF('S.D.PASTE SHEET'!J1372="","",'S.D.PASTE SHEET'!J1372)</f>
        <v/>
      </c>
      <c s="50" t="str">
        <f>IF('S.D.PASTE SHEET'!K1372="","",'S.D.PASTE SHEET'!K1372)</f>
        <v/>
      </c>
      <c s="50" t="str">
        <f>IF('S.D.PASTE SHEET'!L1372="","",'S.D.PASTE SHEET'!L1372)</f>
        <v/>
      </c>
      <c s="50" t="str">
        <f>IF('S.D.PASTE SHEET'!M1372="","",'S.D.PASTE SHEET'!M1372)</f>
        <v/>
      </c>
      <c s="50" t="str">
        <f>IF('S.D.PASTE SHEET'!N1372="","",'S.D.PASTE SHEET'!N1372)</f>
        <v/>
      </c>
      <c s="50" t="str">
        <f>IF('S.D.PASTE SHEET'!O1372="","",'S.D.PASTE SHEET'!O1372)</f>
        <v/>
      </c>
      <c s="50" t="str">
        <f>IF('S.D.PASTE SHEET'!P1372="","",'S.D.PASTE SHEET'!P1372)</f>
        <v/>
      </c>
      <c s="50" t="str">
        <f>IF('S.D.PASTE SHEET'!Q1372="","",'S.D.PASTE SHEET'!Q1372)</f>
        <v/>
      </c>
      <c s="50" t="str">
        <f>IF('S.D.PASTE SHEET'!R1372="","",'S.D.PASTE SHEET'!R1372)</f>
        <v/>
      </c>
      <c s="50" t="str">
        <f>IF('S.D.PASTE SHEET'!S1372="","",'S.D.PASTE SHEET'!S1372)</f>
        <v/>
      </c>
      <c s="50" t="str">
        <f>IF('S.D.PASTE SHEET'!T1372="","",'S.D.PASTE SHEET'!T1372)</f>
        <v/>
      </c>
      <c s="50" t="str">
        <f>IF('S.D.PASTE SHEET'!U1372="","",'S.D.PASTE SHEET'!U1372)</f>
        <v/>
      </c>
      <c s="50" t="str">
        <f>IF('S.D.PASTE SHEET'!V1372="","",'S.D.PASTE SHEET'!V1372)</f>
        <v/>
      </c>
      <c s="50" t="str">
        <f>IF('S.D.PASTE SHEET'!W1372="","",'S.D.PASTE SHEET'!W1372)</f>
        <v/>
      </c>
      <c s="50" t="str">
        <f>IF('S.D.PASTE SHEET'!X1372="","",'S.D.PASTE SHEET'!X1372)</f>
        <v/>
      </c>
      <c s="50" t="str">
        <f>IF('S.D.PASTE SHEET'!Y1372="","",'S.D.PASTE SHEET'!Y1372)</f>
        <v/>
      </c>
      <c s="50" t="str">
        <f>IF('S.D.PASTE SHEET'!Z1372="","",'S.D.PASTE SHEET'!Z1372)</f>
        <v/>
      </c>
      <c s="50" t="str">
        <f>IF('S.D.PASTE SHEET'!AA1372="","",'S.D.PASTE SHEET'!AA1372)</f>
        <v/>
      </c>
      <c s="50" t="str">
        <f>IF('S.D.PASTE SHEET'!AB1372="","",'S.D.PASTE SHEET'!AB1372)</f>
        <v/>
      </c>
      <c s="50" t="str">
        <f>IF('S.D.PASTE SHEET'!AC1372="","",'S.D.PASTE SHEET'!AC1372)</f>
        <v/>
      </c>
      <c s="50" t="str">
        <f>IF('S.D.PASTE SHEET'!AD1372="","",'S.D.PASTE SHEET'!AD1372)</f>
        <v/>
      </c>
      <c s="52"/>
      <c s="48" t="str">
        <f>IF(AK1372="","",IF(AK1372&gt;0,COUNT($AG$2:AG1372),""))</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IF(BC1372="","",IF(BC1372&gt;0,COUNT($AY$2:AY1372),""))</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73" spans="1:66" ht="15.75" customHeight="1">
      <c r="A1373" s="50" t="str">
        <f>IF('S.D.PASTE SHEET'!A1373="","",'S.D.PASTE SHEET'!A1373)</f>
        <v/>
      </c>
      <c s="50" t="str">
        <f>IF('S.D.PASTE SHEET'!B1373="","",'S.D.PASTE SHEET'!B1373)</f>
        <v/>
      </c>
      <c s="50" t="str">
        <f>IF('S.D.PASTE SHEET'!C1373="","",'S.D.PASTE SHEET'!C1373)</f>
        <v/>
      </c>
      <c s="51" t="str">
        <f>IF('S.D.PASTE SHEET'!D1373="","",'S.D.PASTE SHEET'!D1373)</f>
        <v/>
      </c>
      <c s="50" t="str">
        <f>IF('S.D.PASTE SHEET'!E1373="","",UPPER('S.D.PASTE SHEET'!E1373))</f>
        <v/>
      </c>
      <c s="50" t="str">
        <f>IF('S.D.PASTE SHEET'!F1373="","",'S.D.PASTE SHEET'!F1373)</f>
        <v/>
      </c>
      <c s="50" t="str">
        <f>IF('S.D.PASTE SHEET'!G1373="","",UPPER('S.D.PASTE SHEET'!G1373))</f>
        <v/>
      </c>
      <c s="50" t="str">
        <f>IF('S.D.PASTE SHEET'!H1373="","",UPPER('S.D.PASTE SHEET'!H1373))</f>
        <v/>
      </c>
      <c s="50" t="str">
        <f>IF('S.D.PASTE SHEET'!I1373="","",'S.D.PASTE SHEET'!I1373)</f>
        <v/>
      </c>
      <c s="51" t="str">
        <f>IF('S.D.PASTE SHEET'!J1373="","",'S.D.PASTE SHEET'!J1373)</f>
        <v/>
      </c>
      <c s="50" t="str">
        <f>IF('S.D.PASTE SHEET'!K1373="","",'S.D.PASTE SHEET'!K1373)</f>
        <v/>
      </c>
      <c s="50" t="str">
        <f>IF('S.D.PASTE SHEET'!L1373="","",'S.D.PASTE SHEET'!L1373)</f>
        <v/>
      </c>
      <c s="50" t="str">
        <f>IF('S.D.PASTE SHEET'!M1373="","",'S.D.PASTE SHEET'!M1373)</f>
        <v/>
      </c>
      <c s="50" t="str">
        <f>IF('S.D.PASTE SHEET'!N1373="","",'S.D.PASTE SHEET'!N1373)</f>
        <v/>
      </c>
      <c s="50" t="str">
        <f>IF('S.D.PASTE SHEET'!O1373="","",'S.D.PASTE SHEET'!O1373)</f>
        <v/>
      </c>
      <c s="50" t="str">
        <f>IF('S.D.PASTE SHEET'!P1373="","",'S.D.PASTE SHEET'!P1373)</f>
        <v/>
      </c>
      <c s="50" t="str">
        <f>IF('S.D.PASTE SHEET'!Q1373="","",'S.D.PASTE SHEET'!Q1373)</f>
        <v/>
      </c>
      <c s="50" t="str">
        <f>IF('S.D.PASTE SHEET'!R1373="","",'S.D.PASTE SHEET'!R1373)</f>
        <v/>
      </c>
      <c s="50" t="str">
        <f>IF('S.D.PASTE SHEET'!S1373="","",'S.D.PASTE SHEET'!S1373)</f>
        <v/>
      </c>
      <c s="50" t="str">
        <f>IF('S.D.PASTE SHEET'!T1373="","",'S.D.PASTE SHEET'!T1373)</f>
        <v/>
      </c>
      <c s="50" t="str">
        <f>IF('S.D.PASTE SHEET'!U1373="","",'S.D.PASTE SHEET'!U1373)</f>
        <v/>
      </c>
      <c s="50" t="str">
        <f>IF('S.D.PASTE SHEET'!V1373="","",'S.D.PASTE SHEET'!V1373)</f>
        <v/>
      </c>
      <c s="50" t="str">
        <f>IF('S.D.PASTE SHEET'!W1373="","",'S.D.PASTE SHEET'!W1373)</f>
        <v/>
      </c>
      <c s="50" t="str">
        <f>IF('S.D.PASTE SHEET'!X1373="","",'S.D.PASTE SHEET'!X1373)</f>
        <v/>
      </c>
      <c s="50" t="str">
        <f>IF('S.D.PASTE SHEET'!Y1373="","",'S.D.PASTE SHEET'!Y1373)</f>
        <v/>
      </c>
      <c s="50" t="str">
        <f>IF('S.D.PASTE SHEET'!Z1373="","",'S.D.PASTE SHEET'!Z1373)</f>
        <v/>
      </c>
      <c s="50" t="str">
        <f>IF('S.D.PASTE SHEET'!AA1373="","",'S.D.PASTE SHEET'!AA1373)</f>
        <v/>
      </c>
      <c s="50" t="str">
        <f>IF('S.D.PASTE SHEET'!AB1373="","",'S.D.PASTE SHEET'!AB1373)</f>
        <v/>
      </c>
      <c s="50" t="str">
        <f>IF('S.D.PASTE SHEET'!AC1373="","",'S.D.PASTE SHEET'!AC1373)</f>
        <v/>
      </c>
      <c s="50" t="str">
        <f>IF('S.D.PASTE SHEET'!AD1373="","",'S.D.PASTE SHEET'!AD1373)</f>
        <v/>
      </c>
      <c s="52"/>
      <c s="48" t="str">
        <f>IF(AK1373="","",IF(AK1373&gt;0,COUNT($AG$2:AG1373),""))</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IF(BC1373="","",IF(BC1373&gt;0,COUNT($AY$2:AY1373),""))</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74" spans="1:66" ht="15.75" customHeight="1">
      <c r="A1374" s="50" t="str">
        <f>IF('S.D.PASTE SHEET'!A1374="","",'S.D.PASTE SHEET'!A1374)</f>
        <v/>
      </c>
      <c s="50" t="str">
        <f>IF('S.D.PASTE SHEET'!B1374="","",'S.D.PASTE SHEET'!B1374)</f>
        <v/>
      </c>
      <c s="50" t="str">
        <f>IF('S.D.PASTE SHEET'!C1374="","",'S.D.PASTE SHEET'!C1374)</f>
        <v/>
      </c>
      <c s="51" t="str">
        <f>IF('S.D.PASTE SHEET'!D1374="","",'S.D.PASTE SHEET'!D1374)</f>
        <v/>
      </c>
      <c s="50" t="str">
        <f>IF('S.D.PASTE SHEET'!E1374="","",UPPER('S.D.PASTE SHEET'!E1374))</f>
        <v/>
      </c>
      <c s="50" t="str">
        <f>IF('S.D.PASTE SHEET'!F1374="","",'S.D.PASTE SHEET'!F1374)</f>
        <v/>
      </c>
      <c s="50" t="str">
        <f>IF('S.D.PASTE SHEET'!G1374="","",UPPER('S.D.PASTE SHEET'!G1374))</f>
        <v/>
      </c>
      <c s="50" t="str">
        <f>IF('S.D.PASTE SHEET'!H1374="","",UPPER('S.D.PASTE SHEET'!H1374))</f>
        <v/>
      </c>
      <c s="50" t="str">
        <f>IF('S.D.PASTE SHEET'!I1374="","",'S.D.PASTE SHEET'!I1374)</f>
        <v/>
      </c>
      <c s="51" t="str">
        <f>IF('S.D.PASTE SHEET'!J1374="","",'S.D.PASTE SHEET'!J1374)</f>
        <v/>
      </c>
      <c s="50" t="str">
        <f>IF('S.D.PASTE SHEET'!K1374="","",'S.D.PASTE SHEET'!K1374)</f>
        <v/>
      </c>
      <c s="50" t="str">
        <f>IF('S.D.PASTE SHEET'!L1374="","",'S.D.PASTE SHEET'!L1374)</f>
        <v/>
      </c>
      <c s="50" t="str">
        <f>IF('S.D.PASTE SHEET'!M1374="","",'S.D.PASTE SHEET'!M1374)</f>
        <v/>
      </c>
      <c s="50" t="str">
        <f>IF('S.D.PASTE SHEET'!N1374="","",'S.D.PASTE SHEET'!N1374)</f>
        <v/>
      </c>
      <c s="50" t="str">
        <f>IF('S.D.PASTE SHEET'!O1374="","",'S.D.PASTE SHEET'!O1374)</f>
        <v/>
      </c>
      <c s="50" t="str">
        <f>IF('S.D.PASTE SHEET'!P1374="","",'S.D.PASTE SHEET'!P1374)</f>
        <v/>
      </c>
      <c s="50" t="str">
        <f>IF('S.D.PASTE SHEET'!Q1374="","",'S.D.PASTE SHEET'!Q1374)</f>
        <v/>
      </c>
      <c s="50" t="str">
        <f>IF('S.D.PASTE SHEET'!R1374="","",'S.D.PASTE SHEET'!R1374)</f>
        <v/>
      </c>
      <c s="50" t="str">
        <f>IF('S.D.PASTE SHEET'!S1374="","",'S.D.PASTE SHEET'!S1374)</f>
        <v/>
      </c>
      <c s="50" t="str">
        <f>IF('S.D.PASTE SHEET'!T1374="","",'S.D.PASTE SHEET'!T1374)</f>
        <v/>
      </c>
      <c s="50" t="str">
        <f>IF('S.D.PASTE SHEET'!U1374="","",'S.D.PASTE SHEET'!U1374)</f>
        <v/>
      </c>
      <c s="50" t="str">
        <f>IF('S.D.PASTE SHEET'!V1374="","",'S.D.PASTE SHEET'!V1374)</f>
        <v/>
      </c>
      <c s="50" t="str">
        <f>IF('S.D.PASTE SHEET'!W1374="","",'S.D.PASTE SHEET'!W1374)</f>
        <v/>
      </c>
      <c s="50" t="str">
        <f>IF('S.D.PASTE SHEET'!X1374="","",'S.D.PASTE SHEET'!X1374)</f>
        <v/>
      </c>
      <c s="50" t="str">
        <f>IF('S.D.PASTE SHEET'!Y1374="","",'S.D.PASTE SHEET'!Y1374)</f>
        <v/>
      </c>
      <c s="50" t="str">
        <f>IF('S.D.PASTE SHEET'!Z1374="","",'S.D.PASTE SHEET'!Z1374)</f>
        <v/>
      </c>
      <c s="50" t="str">
        <f>IF('S.D.PASTE SHEET'!AA1374="","",'S.D.PASTE SHEET'!AA1374)</f>
        <v/>
      </c>
      <c s="50" t="str">
        <f>IF('S.D.PASTE SHEET'!AB1374="","",'S.D.PASTE SHEET'!AB1374)</f>
        <v/>
      </c>
      <c s="50" t="str">
        <f>IF('S.D.PASTE SHEET'!AC1374="","",'S.D.PASTE SHEET'!AC1374)</f>
        <v/>
      </c>
      <c s="50" t="str">
        <f>IF('S.D.PASTE SHEET'!AD1374="","",'S.D.PASTE SHEET'!AD1374)</f>
        <v/>
      </c>
      <c s="52"/>
      <c s="48" t="str">
        <f>IF(AK1374="","",IF(AK1374&gt;0,COUNT($AG$2:AG1374),""))</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IF(BC1374="","",IF(BC1374&gt;0,COUNT($AY$2:AY1374),""))</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75" spans="1:66" ht="15.75" customHeight="1">
      <c r="A1375" s="50" t="str">
        <f>IF('S.D.PASTE SHEET'!A1375="","",'S.D.PASTE SHEET'!A1375)</f>
        <v/>
      </c>
      <c s="50" t="str">
        <f>IF('S.D.PASTE SHEET'!B1375="","",'S.D.PASTE SHEET'!B1375)</f>
        <v/>
      </c>
      <c s="50" t="str">
        <f>IF('S.D.PASTE SHEET'!C1375="","",'S.D.PASTE SHEET'!C1375)</f>
        <v/>
      </c>
      <c s="51" t="str">
        <f>IF('S.D.PASTE SHEET'!D1375="","",'S.D.PASTE SHEET'!D1375)</f>
        <v/>
      </c>
      <c s="50" t="str">
        <f>IF('S.D.PASTE SHEET'!E1375="","",UPPER('S.D.PASTE SHEET'!E1375))</f>
        <v/>
      </c>
      <c s="50" t="str">
        <f>IF('S.D.PASTE SHEET'!F1375="","",'S.D.PASTE SHEET'!F1375)</f>
        <v/>
      </c>
      <c s="50" t="str">
        <f>IF('S.D.PASTE SHEET'!G1375="","",UPPER('S.D.PASTE SHEET'!G1375))</f>
        <v/>
      </c>
      <c s="50" t="str">
        <f>IF('S.D.PASTE SHEET'!H1375="","",UPPER('S.D.PASTE SHEET'!H1375))</f>
        <v/>
      </c>
      <c s="50" t="str">
        <f>IF('S.D.PASTE SHEET'!I1375="","",'S.D.PASTE SHEET'!I1375)</f>
        <v/>
      </c>
      <c s="51" t="str">
        <f>IF('S.D.PASTE SHEET'!J1375="","",'S.D.PASTE SHEET'!J1375)</f>
        <v/>
      </c>
      <c s="50" t="str">
        <f>IF('S.D.PASTE SHEET'!K1375="","",'S.D.PASTE SHEET'!K1375)</f>
        <v/>
      </c>
      <c s="50" t="str">
        <f>IF('S.D.PASTE SHEET'!L1375="","",'S.D.PASTE SHEET'!L1375)</f>
        <v/>
      </c>
      <c s="50" t="str">
        <f>IF('S.D.PASTE SHEET'!M1375="","",'S.D.PASTE SHEET'!M1375)</f>
        <v/>
      </c>
      <c s="50" t="str">
        <f>IF('S.D.PASTE SHEET'!N1375="","",'S.D.PASTE SHEET'!N1375)</f>
        <v/>
      </c>
      <c s="50" t="str">
        <f>IF('S.D.PASTE SHEET'!O1375="","",'S.D.PASTE SHEET'!O1375)</f>
        <v/>
      </c>
      <c s="50" t="str">
        <f>IF('S.D.PASTE SHEET'!P1375="","",'S.D.PASTE SHEET'!P1375)</f>
        <v/>
      </c>
      <c s="50" t="str">
        <f>IF('S.D.PASTE SHEET'!Q1375="","",'S.D.PASTE SHEET'!Q1375)</f>
        <v/>
      </c>
      <c s="50" t="str">
        <f>IF('S.D.PASTE SHEET'!R1375="","",'S.D.PASTE SHEET'!R1375)</f>
        <v/>
      </c>
      <c s="50" t="str">
        <f>IF('S.D.PASTE SHEET'!S1375="","",'S.D.PASTE SHEET'!S1375)</f>
        <v/>
      </c>
      <c s="50" t="str">
        <f>IF('S.D.PASTE SHEET'!T1375="","",'S.D.PASTE SHEET'!T1375)</f>
        <v/>
      </c>
      <c s="50" t="str">
        <f>IF('S.D.PASTE SHEET'!U1375="","",'S.D.PASTE SHEET'!U1375)</f>
        <v/>
      </c>
      <c s="50" t="str">
        <f>IF('S.D.PASTE SHEET'!V1375="","",'S.D.PASTE SHEET'!V1375)</f>
        <v/>
      </c>
      <c s="50" t="str">
        <f>IF('S.D.PASTE SHEET'!W1375="","",'S.D.PASTE SHEET'!W1375)</f>
        <v/>
      </c>
      <c s="50" t="str">
        <f>IF('S.D.PASTE SHEET'!X1375="","",'S.D.PASTE SHEET'!X1375)</f>
        <v/>
      </c>
      <c s="50" t="str">
        <f>IF('S.D.PASTE SHEET'!Y1375="","",'S.D.PASTE SHEET'!Y1375)</f>
        <v/>
      </c>
      <c s="50" t="str">
        <f>IF('S.D.PASTE SHEET'!Z1375="","",'S.D.PASTE SHEET'!Z1375)</f>
        <v/>
      </c>
      <c s="50" t="str">
        <f>IF('S.D.PASTE SHEET'!AA1375="","",'S.D.PASTE SHEET'!AA1375)</f>
        <v/>
      </c>
      <c s="50" t="str">
        <f>IF('S.D.PASTE SHEET'!AB1375="","",'S.D.PASTE SHEET'!AB1375)</f>
        <v/>
      </c>
      <c s="50" t="str">
        <f>IF('S.D.PASTE SHEET'!AC1375="","",'S.D.PASTE SHEET'!AC1375)</f>
        <v/>
      </c>
      <c s="50" t="str">
        <f>IF('S.D.PASTE SHEET'!AD1375="","",'S.D.PASTE SHEET'!AD1375)</f>
        <v/>
      </c>
      <c s="52"/>
      <c s="48" t="str">
        <f>IF(AK1375="","",IF(AK1375&gt;0,COUNT($AG$2:AG1375),""))</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IF(BC1375="","",IF(BC1375&gt;0,COUNT($AY$2:AY1375),""))</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76" spans="1:66" ht="15.75" customHeight="1">
      <c r="A1376" s="50" t="str">
        <f>IF('S.D.PASTE SHEET'!A1376="","",'S.D.PASTE SHEET'!A1376)</f>
        <v/>
      </c>
      <c s="50" t="str">
        <f>IF('S.D.PASTE SHEET'!B1376="","",'S.D.PASTE SHEET'!B1376)</f>
        <v/>
      </c>
      <c s="50" t="str">
        <f>IF('S.D.PASTE SHEET'!C1376="","",'S.D.PASTE SHEET'!C1376)</f>
        <v/>
      </c>
      <c s="51" t="str">
        <f>IF('S.D.PASTE SHEET'!D1376="","",'S.D.PASTE SHEET'!D1376)</f>
        <v/>
      </c>
      <c s="50" t="str">
        <f>IF('S.D.PASTE SHEET'!E1376="","",UPPER('S.D.PASTE SHEET'!E1376))</f>
        <v/>
      </c>
      <c s="50" t="str">
        <f>IF('S.D.PASTE SHEET'!F1376="","",'S.D.PASTE SHEET'!F1376)</f>
        <v/>
      </c>
      <c s="50" t="str">
        <f>IF('S.D.PASTE SHEET'!G1376="","",UPPER('S.D.PASTE SHEET'!G1376))</f>
        <v/>
      </c>
      <c s="50" t="str">
        <f>IF('S.D.PASTE SHEET'!H1376="","",UPPER('S.D.PASTE SHEET'!H1376))</f>
        <v/>
      </c>
      <c s="50" t="str">
        <f>IF('S.D.PASTE SHEET'!I1376="","",'S.D.PASTE SHEET'!I1376)</f>
        <v/>
      </c>
      <c s="51" t="str">
        <f>IF('S.D.PASTE SHEET'!J1376="","",'S.D.PASTE SHEET'!J1376)</f>
        <v/>
      </c>
      <c s="50" t="str">
        <f>IF('S.D.PASTE SHEET'!K1376="","",'S.D.PASTE SHEET'!K1376)</f>
        <v/>
      </c>
      <c s="50" t="str">
        <f>IF('S.D.PASTE SHEET'!L1376="","",'S.D.PASTE SHEET'!L1376)</f>
        <v/>
      </c>
      <c s="50" t="str">
        <f>IF('S.D.PASTE SHEET'!M1376="","",'S.D.PASTE SHEET'!M1376)</f>
        <v/>
      </c>
      <c s="50" t="str">
        <f>IF('S.D.PASTE SHEET'!N1376="","",'S.D.PASTE SHEET'!N1376)</f>
        <v/>
      </c>
      <c s="50" t="str">
        <f>IF('S.D.PASTE SHEET'!O1376="","",'S.D.PASTE SHEET'!O1376)</f>
        <v/>
      </c>
      <c s="50" t="str">
        <f>IF('S.D.PASTE SHEET'!P1376="","",'S.D.PASTE SHEET'!P1376)</f>
        <v/>
      </c>
      <c s="50" t="str">
        <f>IF('S.D.PASTE SHEET'!Q1376="","",'S.D.PASTE SHEET'!Q1376)</f>
        <v/>
      </c>
      <c s="50" t="str">
        <f>IF('S.D.PASTE SHEET'!R1376="","",'S.D.PASTE SHEET'!R1376)</f>
        <v/>
      </c>
      <c s="50" t="str">
        <f>IF('S.D.PASTE SHEET'!S1376="","",'S.D.PASTE SHEET'!S1376)</f>
        <v/>
      </c>
      <c s="50" t="str">
        <f>IF('S.D.PASTE SHEET'!T1376="","",'S.D.PASTE SHEET'!T1376)</f>
        <v/>
      </c>
      <c s="50" t="str">
        <f>IF('S.D.PASTE SHEET'!U1376="","",'S.D.PASTE SHEET'!U1376)</f>
        <v/>
      </c>
      <c s="50" t="str">
        <f>IF('S.D.PASTE SHEET'!V1376="","",'S.D.PASTE SHEET'!V1376)</f>
        <v/>
      </c>
      <c s="50" t="str">
        <f>IF('S.D.PASTE SHEET'!W1376="","",'S.D.PASTE SHEET'!W1376)</f>
        <v/>
      </c>
      <c s="50" t="str">
        <f>IF('S.D.PASTE SHEET'!X1376="","",'S.D.PASTE SHEET'!X1376)</f>
        <v/>
      </c>
      <c s="50" t="str">
        <f>IF('S.D.PASTE SHEET'!Y1376="","",'S.D.PASTE SHEET'!Y1376)</f>
        <v/>
      </c>
      <c s="50" t="str">
        <f>IF('S.D.PASTE SHEET'!Z1376="","",'S.D.PASTE SHEET'!Z1376)</f>
        <v/>
      </c>
      <c s="50" t="str">
        <f>IF('S.D.PASTE SHEET'!AA1376="","",'S.D.PASTE SHEET'!AA1376)</f>
        <v/>
      </c>
      <c s="50" t="str">
        <f>IF('S.D.PASTE SHEET'!AB1376="","",'S.D.PASTE SHEET'!AB1376)</f>
        <v/>
      </c>
      <c s="50" t="str">
        <f>IF('S.D.PASTE SHEET'!AC1376="","",'S.D.PASTE SHEET'!AC1376)</f>
        <v/>
      </c>
      <c s="50" t="str">
        <f>IF('S.D.PASTE SHEET'!AD1376="","",'S.D.PASTE SHEET'!AD1376)</f>
        <v/>
      </c>
      <c s="52"/>
      <c s="48" t="str">
        <f>IF(AK1376="","",IF(AK1376&gt;0,COUNT($AG$2:AG1376),""))</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IF(BC1376="","",IF(BC1376&gt;0,COUNT($AY$2:AY1376),""))</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77" spans="1:66" ht="15.75" customHeight="1">
      <c r="A1377" s="50" t="str">
        <f>IF('S.D.PASTE SHEET'!A1377="","",'S.D.PASTE SHEET'!A1377)</f>
        <v/>
      </c>
      <c s="50" t="str">
        <f>IF('S.D.PASTE SHEET'!B1377="","",'S.D.PASTE SHEET'!B1377)</f>
        <v/>
      </c>
      <c s="50" t="str">
        <f>IF('S.D.PASTE SHEET'!C1377="","",'S.D.PASTE SHEET'!C1377)</f>
        <v/>
      </c>
      <c s="51" t="str">
        <f>IF('S.D.PASTE SHEET'!D1377="","",'S.D.PASTE SHEET'!D1377)</f>
        <v/>
      </c>
      <c s="50" t="str">
        <f>IF('S.D.PASTE SHEET'!E1377="","",UPPER('S.D.PASTE SHEET'!E1377))</f>
        <v/>
      </c>
      <c s="50" t="str">
        <f>IF('S.D.PASTE SHEET'!F1377="","",'S.D.PASTE SHEET'!F1377)</f>
        <v/>
      </c>
      <c s="50" t="str">
        <f>IF('S.D.PASTE SHEET'!G1377="","",UPPER('S.D.PASTE SHEET'!G1377))</f>
        <v/>
      </c>
      <c s="50" t="str">
        <f>IF('S.D.PASTE SHEET'!H1377="","",UPPER('S.D.PASTE SHEET'!H1377))</f>
        <v/>
      </c>
      <c s="50" t="str">
        <f>IF('S.D.PASTE SHEET'!I1377="","",'S.D.PASTE SHEET'!I1377)</f>
        <v/>
      </c>
      <c s="51" t="str">
        <f>IF('S.D.PASTE SHEET'!J1377="","",'S.D.PASTE SHEET'!J1377)</f>
        <v/>
      </c>
      <c s="50" t="str">
        <f>IF('S.D.PASTE SHEET'!K1377="","",'S.D.PASTE SHEET'!K1377)</f>
        <v/>
      </c>
      <c s="50" t="str">
        <f>IF('S.D.PASTE SHEET'!L1377="","",'S.D.PASTE SHEET'!L1377)</f>
        <v/>
      </c>
      <c s="50" t="str">
        <f>IF('S.D.PASTE SHEET'!M1377="","",'S.D.PASTE SHEET'!M1377)</f>
        <v/>
      </c>
      <c s="50" t="str">
        <f>IF('S.D.PASTE SHEET'!N1377="","",'S.D.PASTE SHEET'!N1377)</f>
        <v/>
      </c>
      <c s="50" t="str">
        <f>IF('S.D.PASTE SHEET'!O1377="","",'S.D.PASTE SHEET'!O1377)</f>
        <v/>
      </c>
      <c s="50" t="str">
        <f>IF('S.D.PASTE SHEET'!P1377="","",'S.D.PASTE SHEET'!P1377)</f>
        <v/>
      </c>
      <c s="50" t="str">
        <f>IF('S.D.PASTE SHEET'!Q1377="","",'S.D.PASTE SHEET'!Q1377)</f>
        <v/>
      </c>
      <c s="50" t="str">
        <f>IF('S.D.PASTE SHEET'!R1377="","",'S.D.PASTE SHEET'!R1377)</f>
        <v/>
      </c>
      <c s="50" t="str">
        <f>IF('S.D.PASTE SHEET'!S1377="","",'S.D.PASTE SHEET'!S1377)</f>
        <v/>
      </c>
      <c s="50" t="str">
        <f>IF('S.D.PASTE SHEET'!T1377="","",'S.D.PASTE SHEET'!T1377)</f>
        <v/>
      </c>
      <c s="50" t="str">
        <f>IF('S.D.PASTE SHEET'!U1377="","",'S.D.PASTE SHEET'!U1377)</f>
        <v/>
      </c>
      <c s="50" t="str">
        <f>IF('S.D.PASTE SHEET'!V1377="","",'S.D.PASTE SHEET'!V1377)</f>
        <v/>
      </c>
      <c s="50" t="str">
        <f>IF('S.D.PASTE SHEET'!W1377="","",'S.D.PASTE SHEET'!W1377)</f>
        <v/>
      </c>
      <c s="50" t="str">
        <f>IF('S.D.PASTE SHEET'!X1377="","",'S.D.PASTE SHEET'!X1377)</f>
        <v/>
      </c>
      <c s="50" t="str">
        <f>IF('S.D.PASTE SHEET'!Y1377="","",'S.D.PASTE SHEET'!Y1377)</f>
        <v/>
      </c>
      <c s="50" t="str">
        <f>IF('S.D.PASTE SHEET'!Z1377="","",'S.D.PASTE SHEET'!Z1377)</f>
        <v/>
      </c>
      <c s="50" t="str">
        <f>IF('S.D.PASTE SHEET'!AA1377="","",'S.D.PASTE SHEET'!AA1377)</f>
        <v/>
      </c>
      <c s="50" t="str">
        <f>IF('S.D.PASTE SHEET'!AB1377="","",'S.D.PASTE SHEET'!AB1377)</f>
        <v/>
      </c>
      <c s="50" t="str">
        <f>IF('S.D.PASTE SHEET'!AC1377="","",'S.D.PASTE SHEET'!AC1377)</f>
        <v/>
      </c>
      <c s="50" t="str">
        <f>IF('S.D.PASTE SHEET'!AD1377="","",'S.D.PASTE SHEET'!AD1377)</f>
        <v/>
      </c>
      <c s="52"/>
      <c s="48" t="str">
        <f>IF(AK1377="","",IF(AK1377&gt;0,COUNT($AG$2:AG1377),""))</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IF(BC1377="","",IF(BC1377&gt;0,COUNT($AY$2:AY1377),""))</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78" spans="1:66" ht="15.75" customHeight="1">
      <c r="A1378" s="50" t="str">
        <f>IF('S.D.PASTE SHEET'!A1378="","",'S.D.PASTE SHEET'!A1378)</f>
        <v/>
      </c>
      <c s="50" t="str">
        <f>IF('S.D.PASTE SHEET'!B1378="","",'S.D.PASTE SHEET'!B1378)</f>
        <v/>
      </c>
      <c s="50" t="str">
        <f>IF('S.D.PASTE SHEET'!C1378="","",'S.D.PASTE SHEET'!C1378)</f>
        <v/>
      </c>
      <c s="51" t="str">
        <f>IF('S.D.PASTE SHEET'!D1378="","",'S.D.PASTE SHEET'!D1378)</f>
        <v/>
      </c>
      <c s="50" t="str">
        <f>IF('S.D.PASTE SHEET'!E1378="","",UPPER('S.D.PASTE SHEET'!E1378))</f>
        <v/>
      </c>
      <c s="50" t="str">
        <f>IF('S.D.PASTE SHEET'!F1378="","",'S.D.PASTE SHEET'!F1378)</f>
        <v/>
      </c>
      <c s="50" t="str">
        <f>IF('S.D.PASTE SHEET'!G1378="","",UPPER('S.D.PASTE SHEET'!G1378))</f>
        <v/>
      </c>
      <c s="50" t="str">
        <f>IF('S.D.PASTE SHEET'!H1378="","",UPPER('S.D.PASTE SHEET'!H1378))</f>
        <v/>
      </c>
      <c s="50" t="str">
        <f>IF('S.D.PASTE SHEET'!I1378="","",'S.D.PASTE SHEET'!I1378)</f>
        <v/>
      </c>
      <c s="51" t="str">
        <f>IF('S.D.PASTE SHEET'!J1378="","",'S.D.PASTE SHEET'!J1378)</f>
        <v/>
      </c>
      <c s="50" t="str">
        <f>IF('S.D.PASTE SHEET'!K1378="","",'S.D.PASTE SHEET'!K1378)</f>
        <v/>
      </c>
      <c s="50" t="str">
        <f>IF('S.D.PASTE SHEET'!L1378="","",'S.D.PASTE SHEET'!L1378)</f>
        <v/>
      </c>
      <c s="50" t="str">
        <f>IF('S.D.PASTE SHEET'!M1378="","",'S.D.PASTE SHEET'!M1378)</f>
        <v/>
      </c>
      <c s="50" t="str">
        <f>IF('S.D.PASTE SHEET'!N1378="","",'S.D.PASTE SHEET'!N1378)</f>
        <v/>
      </c>
      <c s="50" t="str">
        <f>IF('S.D.PASTE SHEET'!O1378="","",'S.D.PASTE SHEET'!O1378)</f>
        <v/>
      </c>
      <c s="50" t="str">
        <f>IF('S.D.PASTE SHEET'!P1378="","",'S.D.PASTE SHEET'!P1378)</f>
        <v/>
      </c>
      <c s="50" t="str">
        <f>IF('S.D.PASTE SHEET'!Q1378="","",'S.D.PASTE SHEET'!Q1378)</f>
        <v/>
      </c>
      <c s="50" t="str">
        <f>IF('S.D.PASTE SHEET'!R1378="","",'S.D.PASTE SHEET'!R1378)</f>
        <v/>
      </c>
      <c s="50" t="str">
        <f>IF('S.D.PASTE SHEET'!S1378="","",'S.D.PASTE SHEET'!S1378)</f>
        <v/>
      </c>
      <c s="50" t="str">
        <f>IF('S.D.PASTE SHEET'!T1378="","",'S.D.PASTE SHEET'!T1378)</f>
        <v/>
      </c>
      <c s="50" t="str">
        <f>IF('S.D.PASTE SHEET'!U1378="","",'S.D.PASTE SHEET'!U1378)</f>
        <v/>
      </c>
      <c s="50" t="str">
        <f>IF('S.D.PASTE SHEET'!V1378="","",'S.D.PASTE SHEET'!V1378)</f>
        <v/>
      </c>
      <c s="50" t="str">
        <f>IF('S.D.PASTE SHEET'!W1378="","",'S.D.PASTE SHEET'!W1378)</f>
        <v/>
      </c>
      <c s="50" t="str">
        <f>IF('S.D.PASTE SHEET'!X1378="","",'S.D.PASTE SHEET'!X1378)</f>
        <v/>
      </c>
      <c s="50" t="str">
        <f>IF('S.D.PASTE SHEET'!Y1378="","",'S.D.PASTE SHEET'!Y1378)</f>
        <v/>
      </c>
      <c s="50" t="str">
        <f>IF('S.D.PASTE SHEET'!Z1378="","",'S.D.PASTE SHEET'!Z1378)</f>
        <v/>
      </c>
      <c s="50" t="str">
        <f>IF('S.D.PASTE SHEET'!AA1378="","",'S.D.PASTE SHEET'!AA1378)</f>
        <v/>
      </c>
      <c s="50" t="str">
        <f>IF('S.D.PASTE SHEET'!AB1378="","",'S.D.PASTE SHEET'!AB1378)</f>
        <v/>
      </c>
      <c s="50" t="str">
        <f>IF('S.D.PASTE SHEET'!AC1378="","",'S.D.PASTE SHEET'!AC1378)</f>
        <v/>
      </c>
      <c s="50" t="str">
        <f>IF('S.D.PASTE SHEET'!AD1378="","",'S.D.PASTE SHEET'!AD1378)</f>
        <v/>
      </c>
      <c s="52"/>
      <c s="48" t="str">
        <f>IF(AK1378="","",IF(AK1378&gt;0,COUNT($AG$2:AG1378),""))</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IF(BC1378="","",IF(BC1378&gt;0,COUNT($AY$2:AY1378),""))</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79" spans="1:66" ht="15.75" customHeight="1">
      <c r="A1379" s="50" t="str">
        <f>IF('S.D.PASTE SHEET'!A1379="","",'S.D.PASTE SHEET'!A1379)</f>
        <v/>
      </c>
      <c s="50" t="str">
        <f>IF('S.D.PASTE SHEET'!B1379="","",'S.D.PASTE SHEET'!B1379)</f>
        <v/>
      </c>
      <c s="50" t="str">
        <f>IF('S.D.PASTE SHEET'!C1379="","",'S.D.PASTE SHEET'!C1379)</f>
        <v/>
      </c>
      <c s="51" t="str">
        <f>IF('S.D.PASTE SHEET'!D1379="","",'S.D.PASTE SHEET'!D1379)</f>
        <v/>
      </c>
      <c s="50" t="str">
        <f>IF('S.D.PASTE SHEET'!E1379="","",UPPER('S.D.PASTE SHEET'!E1379))</f>
        <v/>
      </c>
      <c s="50" t="str">
        <f>IF('S.D.PASTE SHEET'!F1379="","",'S.D.PASTE SHEET'!F1379)</f>
        <v/>
      </c>
      <c s="50" t="str">
        <f>IF('S.D.PASTE SHEET'!G1379="","",UPPER('S.D.PASTE SHEET'!G1379))</f>
        <v/>
      </c>
      <c s="50" t="str">
        <f>IF('S.D.PASTE SHEET'!H1379="","",UPPER('S.D.PASTE SHEET'!H1379))</f>
        <v/>
      </c>
      <c s="50" t="str">
        <f>IF('S.D.PASTE SHEET'!I1379="","",'S.D.PASTE SHEET'!I1379)</f>
        <v/>
      </c>
      <c s="51" t="str">
        <f>IF('S.D.PASTE SHEET'!J1379="","",'S.D.PASTE SHEET'!J1379)</f>
        <v/>
      </c>
      <c s="50" t="str">
        <f>IF('S.D.PASTE SHEET'!K1379="","",'S.D.PASTE SHEET'!K1379)</f>
        <v/>
      </c>
      <c s="50" t="str">
        <f>IF('S.D.PASTE SHEET'!L1379="","",'S.D.PASTE SHEET'!L1379)</f>
        <v/>
      </c>
      <c s="50" t="str">
        <f>IF('S.D.PASTE SHEET'!M1379="","",'S.D.PASTE SHEET'!M1379)</f>
        <v/>
      </c>
      <c s="50" t="str">
        <f>IF('S.D.PASTE SHEET'!N1379="","",'S.D.PASTE SHEET'!N1379)</f>
        <v/>
      </c>
      <c s="50" t="str">
        <f>IF('S.D.PASTE SHEET'!O1379="","",'S.D.PASTE SHEET'!O1379)</f>
        <v/>
      </c>
      <c s="50" t="str">
        <f>IF('S.D.PASTE SHEET'!P1379="","",'S.D.PASTE SHEET'!P1379)</f>
        <v/>
      </c>
      <c s="50" t="str">
        <f>IF('S.D.PASTE SHEET'!Q1379="","",'S.D.PASTE SHEET'!Q1379)</f>
        <v/>
      </c>
      <c s="50" t="str">
        <f>IF('S.D.PASTE SHEET'!R1379="","",'S.D.PASTE SHEET'!R1379)</f>
        <v/>
      </c>
      <c s="50" t="str">
        <f>IF('S.D.PASTE SHEET'!S1379="","",'S.D.PASTE SHEET'!S1379)</f>
        <v/>
      </c>
      <c s="50" t="str">
        <f>IF('S.D.PASTE SHEET'!T1379="","",'S.D.PASTE SHEET'!T1379)</f>
        <v/>
      </c>
      <c s="50" t="str">
        <f>IF('S.D.PASTE SHEET'!U1379="","",'S.D.PASTE SHEET'!U1379)</f>
        <v/>
      </c>
      <c s="50" t="str">
        <f>IF('S.D.PASTE SHEET'!V1379="","",'S.D.PASTE SHEET'!V1379)</f>
        <v/>
      </c>
      <c s="50" t="str">
        <f>IF('S.D.PASTE SHEET'!W1379="","",'S.D.PASTE SHEET'!W1379)</f>
        <v/>
      </c>
      <c s="50" t="str">
        <f>IF('S.D.PASTE SHEET'!X1379="","",'S.D.PASTE SHEET'!X1379)</f>
        <v/>
      </c>
      <c s="50" t="str">
        <f>IF('S.D.PASTE SHEET'!Y1379="","",'S.D.PASTE SHEET'!Y1379)</f>
        <v/>
      </c>
      <c s="50" t="str">
        <f>IF('S.D.PASTE SHEET'!Z1379="","",'S.D.PASTE SHEET'!Z1379)</f>
        <v/>
      </c>
      <c s="50" t="str">
        <f>IF('S.D.PASTE SHEET'!AA1379="","",'S.D.PASTE SHEET'!AA1379)</f>
        <v/>
      </c>
      <c s="50" t="str">
        <f>IF('S.D.PASTE SHEET'!AB1379="","",'S.D.PASTE SHEET'!AB1379)</f>
        <v/>
      </c>
      <c s="50" t="str">
        <f>IF('S.D.PASTE SHEET'!AC1379="","",'S.D.PASTE SHEET'!AC1379)</f>
        <v/>
      </c>
      <c s="50" t="str">
        <f>IF('S.D.PASTE SHEET'!AD1379="","",'S.D.PASTE SHEET'!AD1379)</f>
        <v/>
      </c>
      <c s="52"/>
      <c s="48" t="str">
        <f>IF(AK1379="","",IF(AK1379&gt;0,COUNT($AG$2:AG1379),""))</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IF(BC1379="","",IF(BC1379&gt;0,COUNT($AY$2:AY1379),""))</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80" spans="1:66" ht="15.75" customHeight="1">
      <c r="A1380" s="50" t="str">
        <f>IF('S.D.PASTE SHEET'!A1380="","",'S.D.PASTE SHEET'!A1380)</f>
        <v/>
      </c>
      <c s="50" t="str">
        <f>IF('S.D.PASTE SHEET'!B1380="","",'S.D.PASTE SHEET'!B1380)</f>
        <v/>
      </c>
      <c s="50" t="str">
        <f>IF('S.D.PASTE SHEET'!C1380="","",'S.D.PASTE SHEET'!C1380)</f>
        <v/>
      </c>
      <c s="51" t="str">
        <f>IF('S.D.PASTE SHEET'!D1380="","",'S.D.PASTE SHEET'!D1380)</f>
        <v/>
      </c>
      <c s="50" t="str">
        <f>IF('S.D.PASTE SHEET'!E1380="","",UPPER('S.D.PASTE SHEET'!E1380))</f>
        <v/>
      </c>
      <c s="50" t="str">
        <f>IF('S.D.PASTE SHEET'!F1380="","",'S.D.PASTE SHEET'!F1380)</f>
        <v/>
      </c>
      <c s="50" t="str">
        <f>IF('S.D.PASTE SHEET'!G1380="","",UPPER('S.D.PASTE SHEET'!G1380))</f>
        <v/>
      </c>
      <c s="50" t="str">
        <f>IF('S.D.PASTE SHEET'!H1380="","",UPPER('S.D.PASTE SHEET'!H1380))</f>
        <v/>
      </c>
      <c s="50" t="str">
        <f>IF('S.D.PASTE SHEET'!I1380="","",'S.D.PASTE SHEET'!I1380)</f>
        <v/>
      </c>
      <c s="51" t="str">
        <f>IF('S.D.PASTE SHEET'!J1380="","",'S.D.PASTE SHEET'!J1380)</f>
        <v/>
      </c>
      <c s="50" t="str">
        <f>IF('S.D.PASTE SHEET'!K1380="","",'S.D.PASTE SHEET'!K1380)</f>
        <v/>
      </c>
      <c s="50" t="str">
        <f>IF('S.D.PASTE SHEET'!L1380="","",'S.D.PASTE SHEET'!L1380)</f>
        <v/>
      </c>
      <c s="50" t="str">
        <f>IF('S.D.PASTE SHEET'!M1380="","",'S.D.PASTE SHEET'!M1380)</f>
        <v/>
      </c>
      <c s="50" t="str">
        <f>IF('S.D.PASTE SHEET'!N1380="","",'S.D.PASTE SHEET'!N1380)</f>
        <v/>
      </c>
      <c s="50" t="str">
        <f>IF('S.D.PASTE SHEET'!O1380="","",'S.D.PASTE SHEET'!O1380)</f>
        <v/>
      </c>
      <c s="50" t="str">
        <f>IF('S.D.PASTE SHEET'!P1380="","",'S.D.PASTE SHEET'!P1380)</f>
        <v/>
      </c>
      <c s="50" t="str">
        <f>IF('S.D.PASTE SHEET'!Q1380="","",'S.D.PASTE SHEET'!Q1380)</f>
        <v/>
      </c>
      <c s="50" t="str">
        <f>IF('S.D.PASTE SHEET'!R1380="","",'S.D.PASTE SHEET'!R1380)</f>
        <v/>
      </c>
      <c s="50" t="str">
        <f>IF('S.D.PASTE SHEET'!S1380="","",'S.D.PASTE SHEET'!S1380)</f>
        <v/>
      </c>
      <c s="50" t="str">
        <f>IF('S.D.PASTE SHEET'!T1380="","",'S.D.PASTE SHEET'!T1380)</f>
        <v/>
      </c>
      <c s="50" t="str">
        <f>IF('S.D.PASTE SHEET'!U1380="","",'S.D.PASTE SHEET'!U1380)</f>
        <v/>
      </c>
      <c s="50" t="str">
        <f>IF('S.D.PASTE SHEET'!V1380="","",'S.D.PASTE SHEET'!V1380)</f>
        <v/>
      </c>
      <c s="50" t="str">
        <f>IF('S.D.PASTE SHEET'!W1380="","",'S.D.PASTE SHEET'!W1380)</f>
        <v/>
      </c>
      <c s="50" t="str">
        <f>IF('S.D.PASTE SHEET'!X1380="","",'S.D.PASTE SHEET'!X1380)</f>
        <v/>
      </c>
      <c s="50" t="str">
        <f>IF('S.D.PASTE SHEET'!Y1380="","",'S.D.PASTE SHEET'!Y1380)</f>
        <v/>
      </c>
      <c s="50" t="str">
        <f>IF('S.D.PASTE SHEET'!Z1380="","",'S.D.PASTE SHEET'!Z1380)</f>
        <v/>
      </c>
      <c s="50" t="str">
        <f>IF('S.D.PASTE SHEET'!AA1380="","",'S.D.PASTE SHEET'!AA1380)</f>
        <v/>
      </c>
      <c s="50" t="str">
        <f>IF('S.D.PASTE SHEET'!AB1380="","",'S.D.PASTE SHEET'!AB1380)</f>
        <v/>
      </c>
      <c s="50" t="str">
        <f>IF('S.D.PASTE SHEET'!AC1380="","",'S.D.PASTE SHEET'!AC1380)</f>
        <v/>
      </c>
      <c s="50" t="str">
        <f>IF('S.D.PASTE SHEET'!AD1380="","",'S.D.PASTE SHEET'!AD1380)</f>
        <v/>
      </c>
      <c s="52"/>
      <c s="48" t="str">
        <f>IF(AK1380="","",IF(AK1380&gt;0,COUNT($AG$2:AG1380),""))</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IF(BC1380="","",IF(BC1380&gt;0,COUNT($AY$2:AY1380),""))</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81" spans="1:66" ht="15.75" customHeight="1">
      <c r="A1381" s="50" t="str">
        <f>IF('S.D.PASTE SHEET'!A1381="","",'S.D.PASTE SHEET'!A1381)</f>
        <v/>
      </c>
      <c s="50" t="str">
        <f>IF('S.D.PASTE SHEET'!B1381="","",'S.D.PASTE SHEET'!B1381)</f>
        <v/>
      </c>
      <c s="50" t="str">
        <f>IF('S.D.PASTE SHEET'!C1381="","",'S.D.PASTE SHEET'!C1381)</f>
        <v/>
      </c>
      <c s="51" t="str">
        <f>IF('S.D.PASTE SHEET'!D1381="","",'S.D.PASTE SHEET'!D1381)</f>
        <v/>
      </c>
      <c s="50" t="str">
        <f>IF('S.D.PASTE SHEET'!E1381="","",UPPER('S.D.PASTE SHEET'!E1381))</f>
        <v/>
      </c>
      <c s="50" t="str">
        <f>IF('S.D.PASTE SHEET'!F1381="","",'S.D.PASTE SHEET'!F1381)</f>
        <v/>
      </c>
      <c s="50" t="str">
        <f>IF('S.D.PASTE SHEET'!G1381="","",UPPER('S.D.PASTE SHEET'!G1381))</f>
        <v/>
      </c>
      <c s="50" t="str">
        <f>IF('S.D.PASTE SHEET'!H1381="","",UPPER('S.D.PASTE SHEET'!H1381))</f>
        <v/>
      </c>
      <c s="50" t="str">
        <f>IF('S.D.PASTE SHEET'!I1381="","",'S.D.PASTE SHEET'!I1381)</f>
        <v/>
      </c>
      <c s="51" t="str">
        <f>IF('S.D.PASTE SHEET'!J1381="","",'S.D.PASTE SHEET'!J1381)</f>
        <v/>
      </c>
      <c s="50" t="str">
        <f>IF('S.D.PASTE SHEET'!K1381="","",'S.D.PASTE SHEET'!K1381)</f>
        <v/>
      </c>
      <c s="50" t="str">
        <f>IF('S.D.PASTE SHEET'!L1381="","",'S.D.PASTE SHEET'!L1381)</f>
        <v/>
      </c>
      <c s="50" t="str">
        <f>IF('S.D.PASTE SHEET'!M1381="","",'S.D.PASTE SHEET'!M1381)</f>
        <v/>
      </c>
      <c s="50" t="str">
        <f>IF('S.D.PASTE SHEET'!N1381="","",'S.D.PASTE SHEET'!N1381)</f>
        <v/>
      </c>
      <c s="50" t="str">
        <f>IF('S.D.PASTE SHEET'!O1381="","",'S.D.PASTE SHEET'!O1381)</f>
        <v/>
      </c>
      <c s="50" t="str">
        <f>IF('S.D.PASTE SHEET'!P1381="","",'S.D.PASTE SHEET'!P1381)</f>
        <v/>
      </c>
      <c s="50" t="str">
        <f>IF('S.D.PASTE SHEET'!Q1381="","",'S.D.PASTE SHEET'!Q1381)</f>
        <v/>
      </c>
      <c s="50" t="str">
        <f>IF('S.D.PASTE SHEET'!R1381="","",'S.D.PASTE SHEET'!R1381)</f>
        <v/>
      </c>
      <c s="50" t="str">
        <f>IF('S.D.PASTE SHEET'!S1381="","",'S.D.PASTE SHEET'!S1381)</f>
        <v/>
      </c>
      <c s="50" t="str">
        <f>IF('S.D.PASTE SHEET'!T1381="","",'S.D.PASTE SHEET'!T1381)</f>
        <v/>
      </c>
      <c s="50" t="str">
        <f>IF('S.D.PASTE SHEET'!U1381="","",'S.D.PASTE SHEET'!U1381)</f>
        <v/>
      </c>
      <c s="50" t="str">
        <f>IF('S.D.PASTE SHEET'!V1381="","",'S.D.PASTE SHEET'!V1381)</f>
        <v/>
      </c>
      <c s="50" t="str">
        <f>IF('S.D.PASTE SHEET'!W1381="","",'S.D.PASTE SHEET'!W1381)</f>
        <v/>
      </c>
      <c s="50" t="str">
        <f>IF('S.D.PASTE SHEET'!X1381="","",'S.D.PASTE SHEET'!X1381)</f>
        <v/>
      </c>
      <c s="50" t="str">
        <f>IF('S.D.PASTE SHEET'!Y1381="","",'S.D.PASTE SHEET'!Y1381)</f>
        <v/>
      </c>
      <c s="50" t="str">
        <f>IF('S.D.PASTE SHEET'!Z1381="","",'S.D.PASTE SHEET'!Z1381)</f>
        <v/>
      </c>
      <c s="50" t="str">
        <f>IF('S.D.PASTE SHEET'!AA1381="","",'S.D.PASTE SHEET'!AA1381)</f>
        <v/>
      </c>
      <c s="50" t="str">
        <f>IF('S.D.PASTE SHEET'!AB1381="","",'S.D.PASTE SHEET'!AB1381)</f>
        <v/>
      </c>
      <c s="50" t="str">
        <f>IF('S.D.PASTE SHEET'!AC1381="","",'S.D.PASTE SHEET'!AC1381)</f>
        <v/>
      </c>
      <c s="50" t="str">
        <f>IF('S.D.PASTE SHEET'!AD1381="","",'S.D.PASTE SHEET'!AD1381)</f>
        <v/>
      </c>
      <c s="52"/>
      <c s="48" t="str">
        <f>IF(AK1381="","",IF(AK1381&gt;0,COUNT($AG$2:AG1381),""))</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IF(BC1381="","",IF(BC1381&gt;0,COUNT($AY$2:AY1381),""))</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82" spans="1:66" ht="15.75" customHeight="1">
      <c r="A1382" s="50" t="str">
        <f>IF('S.D.PASTE SHEET'!A1382="","",'S.D.PASTE SHEET'!A1382)</f>
        <v/>
      </c>
      <c s="50" t="str">
        <f>IF('S.D.PASTE SHEET'!B1382="","",'S.D.PASTE SHEET'!B1382)</f>
        <v/>
      </c>
      <c s="50" t="str">
        <f>IF('S.D.PASTE SHEET'!C1382="","",'S.D.PASTE SHEET'!C1382)</f>
        <v/>
      </c>
      <c s="51" t="str">
        <f>IF('S.D.PASTE SHEET'!D1382="","",'S.D.PASTE SHEET'!D1382)</f>
        <v/>
      </c>
      <c s="50" t="str">
        <f>IF('S.D.PASTE SHEET'!E1382="","",UPPER('S.D.PASTE SHEET'!E1382))</f>
        <v/>
      </c>
      <c s="50" t="str">
        <f>IF('S.D.PASTE SHEET'!F1382="","",'S.D.PASTE SHEET'!F1382)</f>
        <v/>
      </c>
      <c s="50" t="str">
        <f>IF('S.D.PASTE SHEET'!G1382="","",UPPER('S.D.PASTE SHEET'!G1382))</f>
        <v/>
      </c>
      <c s="50" t="str">
        <f>IF('S.D.PASTE SHEET'!H1382="","",UPPER('S.D.PASTE SHEET'!H1382))</f>
        <v/>
      </c>
      <c s="50" t="str">
        <f>IF('S.D.PASTE SHEET'!I1382="","",'S.D.PASTE SHEET'!I1382)</f>
        <v/>
      </c>
      <c s="51" t="str">
        <f>IF('S.D.PASTE SHEET'!J1382="","",'S.D.PASTE SHEET'!J1382)</f>
        <v/>
      </c>
      <c s="50" t="str">
        <f>IF('S.D.PASTE SHEET'!K1382="","",'S.D.PASTE SHEET'!K1382)</f>
        <v/>
      </c>
      <c s="50" t="str">
        <f>IF('S.D.PASTE SHEET'!L1382="","",'S.D.PASTE SHEET'!L1382)</f>
        <v/>
      </c>
      <c s="50" t="str">
        <f>IF('S.D.PASTE SHEET'!M1382="","",'S.D.PASTE SHEET'!M1382)</f>
        <v/>
      </c>
      <c s="50" t="str">
        <f>IF('S.D.PASTE SHEET'!N1382="","",'S.D.PASTE SHEET'!N1382)</f>
        <v/>
      </c>
      <c s="50" t="str">
        <f>IF('S.D.PASTE SHEET'!O1382="","",'S.D.PASTE SHEET'!O1382)</f>
        <v/>
      </c>
      <c s="50" t="str">
        <f>IF('S.D.PASTE SHEET'!P1382="","",'S.D.PASTE SHEET'!P1382)</f>
        <v/>
      </c>
      <c s="50" t="str">
        <f>IF('S.D.PASTE SHEET'!Q1382="","",'S.D.PASTE SHEET'!Q1382)</f>
        <v/>
      </c>
      <c s="50" t="str">
        <f>IF('S.D.PASTE SHEET'!R1382="","",'S.D.PASTE SHEET'!R1382)</f>
        <v/>
      </c>
      <c s="50" t="str">
        <f>IF('S.D.PASTE SHEET'!S1382="","",'S.D.PASTE SHEET'!S1382)</f>
        <v/>
      </c>
      <c s="50" t="str">
        <f>IF('S.D.PASTE SHEET'!T1382="","",'S.D.PASTE SHEET'!T1382)</f>
        <v/>
      </c>
      <c s="50" t="str">
        <f>IF('S.D.PASTE SHEET'!U1382="","",'S.D.PASTE SHEET'!U1382)</f>
        <v/>
      </c>
      <c s="50" t="str">
        <f>IF('S.D.PASTE SHEET'!V1382="","",'S.D.PASTE SHEET'!V1382)</f>
        <v/>
      </c>
      <c s="50" t="str">
        <f>IF('S.D.PASTE SHEET'!W1382="","",'S.D.PASTE SHEET'!W1382)</f>
        <v/>
      </c>
      <c s="50" t="str">
        <f>IF('S.D.PASTE SHEET'!X1382="","",'S.D.PASTE SHEET'!X1382)</f>
        <v/>
      </c>
      <c s="50" t="str">
        <f>IF('S.D.PASTE SHEET'!Y1382="","",'S.D.PASTE SHEET'!Y1382)</f>
        <v/>
      </c>
      <c s="50" t="str">
        <f>IF('S.D.PASTE SHEET'!Z1382="","",'S.D.PASTE SHEET'!Z1382)</f>
        <v/>
      </c>
      <c s="50" t="str">
        <f>IF('S.D.PASTE SHEET'!AA1382="","",'S.D.PASTE SHEET'!AA1382)</f>
        <v/>
      </c>
      <c s="50" t="str">
        <f>IF('S.D.PASTE SHEET'!AB1382="","",'S.D.PASTE SHEET'!AB1382)</f>
        <v/>
      </c>
      <c s="50" t="str">
        <f>IF('S.D.PASTE SHEET'!AC1382="","",'S.D.PASTE SHEET'!AC1382)</f>
        <v/>
      </c>
      <c s="50" t="str">
        <f>IF('S.D.PASTE SHEET'!AD1382="","",'S.D.PASTE SHEET'!AD1382)</f>
        <v/>
      </c>
      <c s="52"/>
      <c s="48" t="str">
        <f>IF(AK1382="","",IF(AK1382&gt;0,COUNT($AG$2:AG1382),""))</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IF(BC1382="","",IF(BC1382&gt;0,COUNT($AY$2:AY1382),""))</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83" spans="1:66" ht="15.75" customHeight="1">
      <c r="A1383" s="50" t="str">
        <f>IF('S.D.PASTE SHEET'!A1383="","",'S.D.PASTE SHEET'!A1383)</f>
        <v/>
      </c>
      <c s="50" t="str">
        <f>IF('S.D.PASTE SHEET'!B1383="","",'S.D.PASTE SHEET'!B1383)</f>
        <v/>
      </c>
      <c s="50" t="str">
        <f>IF('S.D.PASTE SHEET'!C1383="","",'S.D.PASTE SHEET'!C1383)</f>
        <v/>
      </c>
      <c s="51" t="str">
        <f>IF('S.D.PASTE SHEET'!D1383="","",'S.D.PASTE SHEET'!D1383)</f>
        <v/>
      </c>
      <c s="50" t="str">
        <f>IF('S.D.PASTE SHEET'!E1383="","",UPPER('S.D.PASTE SHEET'!E1383))</f>
        <v/>
      </c>
      <c s="50" t="str">
        <f>IF('S.D.PASTE SHEET'!F1383="","",'S.D.PASTE SHEET'!F1383)</f>
        <v/>
      </c>
      <c s="50" t="str">
        <f>IF('S.D.PASTE SHEET'!G1383="","",UPPER('S.D.PASTE SHEET'!G1383))</f>
        <v/>
      </c>
      <c s="50" t="str">
        <f>IF('S.D.PASTE SHEET'!H1383="","",UPPER('S.D.PASTE SHEET'!H1383))</f>
        <v/>
      </c>
      <c s="50" t="str">
        <f>IF('S.D.PASTE SHEET'!I1383="","",'S.D.PASTE SHEET'!I1383)</f>
        <v/>
      </c>
      <c s="51" t="str">
        <f>IF('S.D.PASTE SHEET'!J1383="","",'S.D.PASTE SHEET'!J1383)</f>
        <v/>
      </c>
      <c s="50" t="str">
        <f>IF('S.D.PASTE SHEET'!K1383="","",'S.D.PASTE SHEET'!K1383)</f>
        <v/>
      </c>
      <c s="50" t="str">
        <f>IF('S.D.PASTE SHEET'!L1383="","",'S.D.PASTE SHEET'!L1383)</f>
        <v/>
      </c>
      <c s="50" t="str">
        <f>IF('S.D.PASTE SHEET'!M1383="","",'S.D.PASTE SHEET'!M1383)</f>
        <v/>
      </c>
      <c s="50" t="str">
        <f>IF('S.D.PASTE SHEET'!N1383="","",'S.D.PASTE SHEET'!N1383)</f>
        <v/>
      </c>
      <c s="50" t="str">
        <f>IF('S.D.PASTE SHEET'!O1383="","",'S.D.PASTE SHEET'!O1383)</f>
        <v/>
      </c>
      <c s="50" t="str">
        <f>IF('S.D.PASTE SHEET'!P1383="","",'S.D.PASTE SHEET'!P1383)</f>
        <v/>
      </c>
      <c s="50" t="str">
        <f>IF('S.D.PASTE SHEET'!Q1383="","",'S.D.PASTE SHEET'!Q1383)</f>
        <v/>
      </c>
      <c s="50" t="str">
        <f>IF('S.D.PASTE SHEET'!R1383="","",'S.D.PASTE SHEET'!R1383)</f>
        <v/>
      </c>
      <c s="50" t="str">
        <f>IF('S.D.PASTE SHEET'!S1383="","",'S.D.PASTE SHEET'!S1383)</f>
        <v/>
      </c>
      <c s="50" t="str">
        <f>IF('S.D.PASTE SHEET'!T1383="","",'S.D.PASTE SHEET'!T1383)</f>
        <v/>
      </c>
      <c s="50" t="str">
        <f>IF('S.D.PASTE SHEET'!U1383="","",'S.D.PASTE SHEET'!U1383)</f>
        <v/>
      </c>
      <c s="50" t="str">
        <f>IF('S.D.PASTE SHEET'!V1383="","",'S.D.PASTE SHEET'!V1383)</f>
        <v/>
      </c>
      <c s="50" t="str">
        <f>IF('S.D.PASTE SHEET'!W1383="","",'S.D.PASTE SHEET'!W1383)</f>
        <v/>
      </c>
      <c s="50" t="str">
        <f>IF('S.D.PASTE SHEET'!X1383="","",'S.D.PASTE SHEET'!X1383)</f>
        <v/>
      </c>
      <c s="50" t="str">
        <f>IF('S.D.PASTE SHEET'!Y1383="","",'S.D.PASTE SHEET'!Y1383)</f>
        <v/>
      </c>
      <c s="50" t="str">
        <f>IF('S.D.PASTE SHEET'!Z1383="","",'S.D.PASTE SHEET'!Z1383)</f>
        <v/>
      </c>
      <c s="50" t="str">
        <f>IF('S.D.PASTE SHEET'!AA1383="","",'S.D.PASTE SHEET'!AA1383)</f>
        <v/>
      </c>
      <c s="50" t="str">
        <f>IF('S.D.PASTE SHEET'!AB1383="","",'S.D.PASTE SHEET'!AB1383)</f>
        <v/>
      </c>
      <c s="50" t="str">
        <f>IF('S.D.PASTE SHEET'!AC1383="","",'S.D.PASTE SHEET'!AC1383)</f>
        <v/>
      </c>
      <c s="50" t="str">
        <f>IF('S.D.PASTE SHEET'!AD1383="","",'S.D.PASTE SHEET'!AD1383)</f>
        <v/>
      </c>
      <c s="52"/>
      <c s="48" t="str">
        <f>IF(AK1383="","",IF(AK1383&gt;0,COUNT($AG$2:AG1383),""))</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IF(BC1383="","",IF(BC1383&gt;0,COUNT($AY$2:AY1383),""))</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84" spans="1:66" ht="15.75" customHeight="1">
      <c r="A1384" s="50" t="str">
        <f>IF('S.D.PASTE SHEET'!A1384="","",'S.D.PASTE SHEET'!A1384)</f>
        <v/>
      </c>
      <c s="50" t="str">
        <f>IF('S.D.PASTE SHEET'!B1384="","",'S.D.PASTE SHEET'!B1384)</f>
        <v/>
      </c>
      <c s="50" t="str">
        <f>IF('S.D.PASTE SHEET'!C1384="","",'S.D.PASTE SHEET'!C1384)</f>
        <v/>
      </c>
      <c s="51" t="str">
        <f>IF('S.D.PASTE SHEET'!D1384="","",'S.D.PASTE SHEET'!D1384)</f>
        <v/>
      </c>
      <c s="50" t="str">
        <f>IF('S.D.PASTE SHEET'!E1384="","",UPPER('S.D.PASTE SHEET'!E1384))</f>
        <v/>
      </c>
      <c s="50" t="str">
        <f>IF('S.D.PASTE SHEET'!F1384="","",'S.D.PASTE SHEET'!F1384)</f>
        <v/>
      </c>
      <c s="50" t="str">
        <f>IF('S.D.PASTE SHEET'!G1384="","",UPPER('S.D.PASTE SHEET'!G1384))</f>
        <v/>
      </c>
      <c s="50" t="str">
        <f>IF('S.D.PASTE SHEET'!H1384="","",UPPER('S.D.PASTE SHEET'!H1384))</f>
        <v/>
      </c>
      <c s="50" t="str">
        <f>IF('S.D.PASTE SHEET'!I1384="","",'S.D.PASTE SHEET'!I1384)</f>
        <v/>
      </c>
      <c s="51" t="str">
        <f>IF('S.D.PASTE SHEET'!J1384="","",'S.D.PASTE SHEET'!J1384)</f>
        <v/>
      </c>
      <c s="50" t="str">
        <f>IF('S.D.PASTE SHEET'!K1384="","",'S.D.PASTE SHEET'!K1384)</f>
        <v/>
      </c>
      <c s="50" t="str">
        <f>IF('S.D.PASTE SHEET'!L1384="","",'S.D.PASTE SHEET'!L1384)</f>
        <v/>
      </c>
      <c s="50" t="str">
        <f>IF('S.D.PASTE SHEET'!M1384="","",'S.D.PASTE SHEET'!M1384)</f>
        <v/>
      </c>
      <c s="50" t="str">
        <f>IF('S.D.PASTE SHEET'!N1384="","",'S.D.PASTE SHEET'!N1384)</f>
        <v/>
      </c>
      <c s="50" t="str">
        <f>IF('S.D.PASTE SHEET'!O1384="","",'S.D.PASTE SHEET'!O1384)</f>
        <v/>
      </c>
      <c s="50" t="str">
        <f>IF('S.D.PASTE SHEET'!P1384="","",'S.D.PASTE SHEET'!P1384)</f>
        <v/>
      </c>
      <c s="50" t="str">
        <f>IF('S.D.PASTE SHEET'!Q1384="","",'S.D.PASTE SHEET'!Q1384)</f>
        <v/>
      </c>
      <c s="50" t="str">
        <f>IF('S.D.PASTE SHEET'!R1384="","",'S.D.PASTE SHEET'!R1384)</f>
        <v/>
      </c>
      <c s="50" t="str">
        <f>IF('S.D.PASTE SHEET'!S1384="","",'S.D.PASTE SHEET'!S1384)</f>
        <v/>
      </c>
      <c s="50" t="str">
        <f>IF('S.D.PASTE SHEET'!T1384="","",'S.D.PASTE SHEET'!T1384)</f>
        <v/>
      </c>
      <c s="50" t="str">
        <f>IF('S.D.PASTE SHEET'!U1384="","",'S.D.PASTE SHEET'!U1384)</f>
        <v/>
      </c>
      <c s="50" t="str">
        <f>IF('S.D.PASTE SHEET'!V1384="","",'S.D.PASTE SHEET'!V1384)</f>
        <v/>
      </c>
      <c s="50" t="str">
        <f>IF('S.D.PASTE SHEET'!W1384="","",'S.D.PASTE SHEET'!W1384)</f>
        <v/>
      </c>
      <c s="50" t="str">
        <f>IF('S.D.PASTE SHEET'!X1384="","",'S.D.PASTE SHEET'!X1384)</f>
        <v/>
      </c>
      <c s="50" t="str">
        <f>IF('S.D.PASTE SHEET'!Y1384="","",'S.D.PASTE SHEET'!Y1384)</f>
        <v/>
      </c>
      <c s="50" t="str">
        <f>IF('S.D.PASTE SHEET'!Z1384="","",'S.D.PASTE SHEET'!Z1384)</f>
        <v/>
      </c>
      <c s="50" t="str">
        <f>IF('S.D.PASTE SHEET'!AA1384="","",'S.D.PASTE SHEET'!AA1384)</f>
        <v/>
      </c>
      <c s="50" t="str">
        <f>IF('S.D.PASTE SHEET'!AB1384="","",'S.D.PASTE SHEET'!AB1384)</f>
        <v/>
      </c>
      <c s="50" t="str">
        <f>IF('S.D.PASTE SHEET'!AC1384="","",'S.D.PASTE SHEET'!AC1384)</f>
        <v/>
      </c>
      <c s="50" t="str">
        <f>IF('S.D.PASTE SHEET'!AD1384="","",'S.D.PASTE SHEET'!AD1384)</f>
        <v/>
      </c>
      <c s="52"/>
      <c s="48" t="str">
        <f>IF(AK1384="","",IF(AK1384&gt;0,COUNT($AG$2:AG1384),""))</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IF(BC1384="","",IF(BC1384&gt;0,COUNT($AY$2:AY1384),""))</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85" spans="1:66" ht="15.75" customHeight="1">
      <c r="A1385" s="50" t="str">
        <f>IF('S.D.PASTE SHEET'!A1385="","",'S.D.PASTE SHEET'!A1385)</f>
        <v/>
      </c>
      <c s="50" t="str">
        <f>IF('S.D.PASTE SHEET'!B1385="","",'S.D.PASTE SHEET'!B1385)</f>
        <v/>
      </c>
      <c s="50" t="str">
        <f>IF('S.D.PASTE SHEET'!C1385="","",'S.D.PASTE SHEET'!C1385)</f>
        <v/>
      </c>
      <c s="51" t="str">
        <f>IF('S.D.PASTE SHEET'!D1385="","",'S.D.PASTE SHEET'!D1385)</f>
        <v/>
      </c>
      <c s="50" t="str">
        <f>IF('S.D.PASTE SHEET'!E1385="","",UPPER('S.D.PASTE SHEET'!E1385))</f>
        <v/>
      </c>
      <c s="50" t="str">
        <f>IF('S.D.PASTE SHEET'!F1385="","",'S.D.PASTE SHEET'!F1385)</f>
        <v/>
      </c>
      <c s="50" t="str">
        <f>IF('S.D.PASTE SHEET'!G1385="","",UPPER('S.D.PASTE SHEET'!G1385))</f>
        <v/>
      </c>
      <c s="50" t="str">
        <f>IF('S.D.PASTE SHEET'!H1385="","",UPPER('S.D.PASTE SHEET'!H1385))</f>
        <v/>
      </c>
      <c s="50" t="str">
        <f>IF('S.D.PASTE SHEET'!I1385="","",'S.D.PASTE SHEET'!I1385)</f>
        <v/>
      </c>
      <c s="51" t="str">
        <f>IF('S.D.PASTE SHEET'!J1385="","",'S.D.PASTE SHEET'!J1385)</f>
        <v/>
      </c>
      <c s="50" t="str">
        <f>IF('S.D.PASTE SHEET'!K1385="","",'S.D.PASTE SHEET'!K1385)</f>
        <v/>
      </c>
      <c s="50" t="str">
        <f>IF('S.D.PASTE SHEET'!L1385="","",'S.D.PASTE SHEET'!L1385)</f>
        <v/>
      </c>
      <c s="50" t="str">
        <f>IF('S.D.PASTE SHEET'!M1385="","",'S.D.PASTE SHEET'!M1385)</f>
        <v/>
      </c>
      <c s="50" t="str">
        <f>IF('S.D.PASTE SHEET'!N1385="","",'S.D.PASTE SHEET'!N1385)</f>
        <v/>
      </c>
      <c s="50" t="str">
        <f>IF('S.D.PASTE SHEET'!O1385="","",'S.D.PASTE SHEET'!O1385)</f>
        <v/>
      </c>
      <c s="50" t="str">
        <f>IF('S.D.PASTE SHEET'!P1385="","",'S.D.PASTE SHEET'!P1385)</f>
        <v/>
      </c>
      <c s="50" t="str">
        <f>IF('S.D.PASTE SHEET'!Q1385="","",'S.D.PASTE SHEET'!Q1385)</f>
        <v/>
      </c>
      <c s="50" t="str">
        <f>IF('S.D.PASTE SHEET'!R1385="","",'S.D.PASTE SHEET'!R1385)</f>
        <v/>
      </c>
      <c s="50" t="str">
        <f>IF('S.D.PASTE SHEET'!S1385="","",'S.D.PASTE SHEET'!S1385)</f>
        <v/>
      </c>
      <c s="50" t="str">
        <f>IF('S.D.PASTE SHEET'!T1385="","",'S.D.PASTE SHEET'!T1385)</f>
        <v/>
      </c>
      <c s="50" t="str">
        <f>IF('S.D.PASTE SHEET'!U1385="","",'S.D.PASTE SHEET'!U1385)</f>
        <v/>
      </c>
      <c s="50" t="str">
        <f>IF('S.D.PASTE SHEET'!V1385="","",'S.D.PASTE SHEET'!V1385)</f>
        <v/>
      </c>
      <c s="50" t="str">
        <f>IF('S.D.PASTE SHEET'!W1385="","",'S.D.PASTE SHEET'!W1385)</f>
        <v/>
      </c>
      <c s="50" t="str">
        <f>IF('S.D.PASTE SHEET'!X1385="","",'S.D.PASTE SHEET'!X1385)</f>
        <v/>
      </c>
      <c s="50" t="str">
        <f>IF('S.D.PASTE SHEET'!Y1385="","",'S.D.PASTE SHEET'!Y1385)</f>
        <v/>
      </c>
      <c s="50" t="str">
        <f>IF('S.D.PASTE SHEET'!Z1385="","",'S.D.PASTE SHEET'!Z1385)</f>
        <v/>
      </c>
      <c s="50" t="str">
        <f>IF('S.D.PASTE SHEET'!AA1385="","",'S.D.PASTE SHEET'!AA1385)</f>
        <v/>
      </c>
      <c s="50" t="str">
        <f>IF('S.D.PASTE SHEET'!AB1385="","",'S.D.PASTE SHEET'!AB1385)</f>
        <v/>
      </c>
      <c s="50" t="str">
        <f>IF('S.D.PASTE SHEET'!AC1385="","",'S.D.PASTE SHEET'!AC1385)</f>
        <v/>
      </c>
      <c s="50" t="str">
        <f>IF('S.D.PASTE SHEET'!AD1385="","",'S.D.PASTE SHEET'!AD1385)</f>
        <v/>
      </c>
      <c s="52"/>
      <c s="48" t="str">
        <f>IF(AK1385="","",IF(AK1385&gt;0,COUNT($AG$2:AG1385),""))</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IF(BC1385="","",IF(BC1385&gt;0,COUNT($AY$2:AY1385),""))</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86" spans="1:66" ht="15.75" customHeight="1">
      <c r="A1386" s="50" t="str">
        <f>IF('S.D.PASTE SHEET'!A1386="","",'S.D.PASTE SHEET'!A1386)</f>
        <v/>
      </c>
      <c s="50" t="str">
        <f>IF('S.D.PASTE SHEET'!B1386="","",'S.D.PASTE SHEET'!B1386)</f>
        <v/>
      </c>
      <c s="50" t="str">
        <f>IF('S.D.PASTE SHEET'!C1386="","",'S.D.PASTE SHEET'!C1386)</f>
        <v/>
      </c>
      <c s="51" t="str">
        <f>IF('S.D.PASTE SHEET'!D1386="","",'S.D.PASTE SHEET'!D1386)</f>
        <v/>
      </c>
      <c s="50" t="str">
        <f>IF('S.D.PASTE SHEET'!E1386="","",UPPER('S.D.PASTE SHEET'!E1386))</f>
        <v/>
      </c>
      <c s="50" t="str">
        <f>IF('S.D.PASTE SHEET'!F1386="","",'S.D.PASTE SHEET'!F1386)</f>
        <v/>
      </c>
      <c s="50" t="str">
        <f>IF('S.D.PASTE SHEET'!G1386="","",UPPER('S.D.PASTE SHEET'!G1386))</f>
        <v/>
      </c>
      <c s="50" t="str">
        <f>IF('S.D.PASTE SHEET'!H1386="","",UPPER('S.D.PASTE SHEET'!H1386))</f>
        <v/>
      </c>
      <c s="50" t="str">
        <f>IF('S.D.PASTE SHEET'!I1386="","",'S.D.PASTE SHEET'!I1386)</f>
        <v/>
      </c>
      <c s="51" t="str">
        <f>IF('S.D.PASTE SHEET'!J1386="","",'S.D.PASTE SHEET'!J1386)</f>
        <v/>
      </c>
      <c s="50" t="str">
        <f>IF('S.D.PASTE SHEET'!K1386="","",'S.D.PASTE SHEET'!K1386)</f>
        <v/>
      </c>
      <c s="50" t="str">
        <f>IF('S.D.PASTE SHEET'!L1386="","",'S.D.PASTE SHEET'!L1386)</f>
        <v/>
      </c>
      <c s="50" t="str">
        <f>IF('S.D.PASTE SHEET'!M1386="","",'S.D.PASTE SHEET'!M1386)</f>
        <v/>
      </c>
      <c s="50" t="str">
        <f>IF('S.D.PASTE SHEET'!N1386="","",'S.D.PASTE SHEET'!N1386)</f>
        <v/>
      </c>
      <c s="50" t="str">
        <f>IF('S.D.PASTE SHEET'!O1386="","",'S.D.PASTE SHEET'!O1386)</f>
        <v/>
      </c>
      <c s="50" t="str">
        <f>IF('S.D.PASTE SHEET'!P1386="","",'S.D.PASTE SHEET'!P1386)</f>
        <v/>
      </c>
      <c s="50" t="str">
        <f>IF('S.D.PASTE SHEET'!Q1386="","",'S.D.PASTE SHEET'!Q1386)</f>
        <v/>
      </c>
      <c s="50" t="str">
        <f>IF('S.D.PASTE SHEET'!R1386="","",'S.D.PASTE SHEET'!R1386)</f>
        <v/>
      </c>
      <c s="50" t="str">
        <f>IF('S.D.PASTE SHEET'!S1386="","",'S.D.PASTE SHEET'!S1386)</f>
        <v/>
      </c>
      <c s="50" t="str">
        <f>IF('S.D.PASTE SHEET'!T1386="","",'S.D.PASTE SHEET'!T1386)</f>
        <v/>
      </c>
      <c s="50" t="str">
        <f>IF('S.D.PASTE SHEET'!U1386="","",'S.D.PASTE SHEET'!U1386)</f>
        <v/>
      </c>
      <c s="50" t="str">
        <f>IF('S.D.PASTE SHEET'!V1386="","",'S.D.PASTE SHEET'!V1386)</f>
        <v/>
      </c>
      <c s="50" t="str">
        <f>IF('S.D.PASTE SHEET'!W1386="","",'S.D.PASTE SHEET'!W1386)</f>
        <v/>
      </c>
      <c s="50" t="str">
        <f>IF('S.D.PASTE SHEET'!X1386="","",'S.D.PASTE SHEET'!X1386)</f>
        <v/>
      </c>
      <c s="50" t="str">
        <f>IF('S.D.PASTE SHEET'!Y1386="","",'S.D.PASTE SHEET'!Y1386)</f>
        <v/>
      </c>
      <c s="50" t="str">
        <f>IF('S.D.PASTE SHEET'!Z1386="","",'S.D.PASTE SHEET'!Z1386)</f>
        <v/>
      </c>
      <c s="50" t="str">
        <f>IF('S.D.PASTE SHEET'!AA1386="","",'S.D.PASTE SHEET'!AA1386)</f>
        <v/>
      </c>
      <c s="50" t="str">
        <f>IF('S.D.PASTE SHEET'!AB1386="","",'S.D.PASTE SHEET'!AB1386)</f>
        <v/>
      </c>
      <c s="50" t="str">
        <f>IF('S.D.PASTE SHEET'!AC1386="","",'S.D.PASTE SHEET'!AC1386)</f>
        <v/>
      </c>
      <c s="50" t="str">
        <f>IF('S.D.PASTE SHEET'!AD1386="","",'S.D.PASTE SHEET'!AD1386)</f>
        <v/>
      </c>
      <c s="52"/>
      <c s="48" t="str">
        <f>IF(AK1386="","",IF(AK1386&gt;0,COUNT($AG$2:AG1386),""))</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IF(BC1386="","",IF(BC1386&gt;0,COUNT($AY$2:AY1386),""))</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87" spans="1:66" ht="15.75" customHeight="1">
      <c r="A1387" s="50" t="str">
        <f>IF('S.D.PASTE SHEET'!A1387="","",'S.D.PASTE SHEET'!A1387)</f>
        <v/>
      </c>
      <c s="50" t="str">
        <f>IF('S.D.PASTE SHEET'!B1387="","",'S.D.PASTE SHEET'!B1387)</f>
        <v/>
      </c>
      <c s="50" t="str">
        <f>IF('S.D.PASTE SHEET'!C1387="","",'S.D.PASTE SHEET'!C1387)</f>
        <v/>
      </c>
      <c s="51" t="str">
        <f>IF('S.D.PASTE SHEET'!D1387="","",'S.D.PASTE SHEET'!D1387)</f>
        <v/>
      </c>
      <c s="50" t="str">
        <f>IF('S.D.PASTE SHEET'!E1387="","",UPPER('S.D.PASTE SHEET'!E1387))</f>
        <v/>
      </c>
      <c s="50" t="str">
        <f>IF('S.D.PASTE SHEET'!F1387="","",'S.D.PASTE SHEET'!F1387)</f>
        <v/>
      </c>
      <c s="50" t="str">
        <f>IF('S.D.PASTE SHEET'!G1387="","",UPPER('S.D.PASTE SHEET'!G1387))</f>
        <v/>
      </c>
      <c s="50" t="str">
        <f>IF('S.D.PASTE SHEET'!H1387="","",UPPER('S.D.PASTE SHEET'!H1387))</f>
        <v/>
      </c>
      <c s="50" t="str">
        <f>IF('S.D.PASTE SHEET'!I1387="","",'S.D.PASTE SHEET'!I1387)</f>
        <v/>
      </c>
      <c s="51" t="str">
        <f>IF('S.D.PASTE SHEET'!J1387="","",'S.D.PASTE SHEET'!J1387)</f>
        <v/>
      </c>
      <c s="50" t="str">
        <f>IF('S.D.PASTE SHEET'!K1387="","",'S.D.PASTE SHEET'!K1387)</f>
        <v/>
      </c>
      <c s="50" t="str">
        <f>IF('S.D.PASTE SHEET'!L1387="","",'S.D.PASTE SHEET'!L1387)</f>
        <v/>
      </c>
      <c s="50" t="str">
        <f>IF('S.D.PASTE SHEET'!M1387="","",'S.D.PASTE SHEET'!M1387)</f>
        <v/>
      </c>
      <c s="50" t="str">
        <f>IF('S.D.PASTE SHEET'!N1387="","",'S.D.PASTE SHEET'!N1387)</f>
        <v/>
      </c>
      <c s="50" t="str">
        <f>IF('S.D.PASTE SHEET'!O1387="","",'S.D.PASTE SHEET'!O1387)</f>
        <v/>
      </c>
      <c s="50" t="str">
        <f>IF('S.D.PASTE SHEET'!P1387="","",'S.D.PASTE SHEET'!P1387)</f>
        <v/>
      </c>
      <c s="50" t="str">
        <f>IF('S.D.PASTE SHEET'!Q1387="","",'S.D.PASTE SHEET'!Q1387)</f>
        <v/>
      </c>
      <c s="50" t="str">
        <f>IF('S.D.PASTE SHEET'!R1387="","",'S.D.PASTE SHEET'!R1387)</f>
        <v/>
      </c>
      <c s="50" t="str">
        <f>IF('S.D.PASTE SHEET'!S1387="","",'S.D.PASTE SHEET'!S1387)</f>
        <v/>
      </c>
      <c s="50" t="str">
        <f>IF('S.D.PASTE SHEET'!T1387="","",'S.D.PASTE SHEET'!T1387)</f>
        <v/>
      </c>
      <c s="50" t="str">
        <f>IF('S.D.PASTE SHEET'!U1387="","",'S.D.PASTE SHEET'!U1387)</f>
        <v/>
      </c>
      <c s="50" t="str">
        <f>IF('S.D.PASTE SHEET'!V1387="","",'S.D.PASTE SHEET'!V1387)</f>
        <v/>
      </c>
      <c s="50" t="str">
        <f>IF('S.D.PASTE SHEET'!W1387="","",'S.D.PASTE SHEET'!W1387)</f>
        <v/>
      </c>
      <c s="50" t="str">
        <f>IF('S.D.PASTE SHEET'!X1387="","",'S.D.PASTE SHEET'!X1387)</f>
        <v/>
      </c>
      <c s="50" t="str">
        <f>IF('S.D.PASTE SHEET'!Y1387="","",'S.D.PASTE SHEET'!Y1387)</f>
        <v/>
      </c>
      <c s="50" t="str">
        <f>IF('S.D.PASTE SHEET'!Z1387="","",'S.D.PASTE SHEET'!Z1387)</f>
        <v/>
      </c>
      <c s="50" t="str">
        <f>IF('S.D.PASTE SHEET'!AA1387="","",'S.D.PASTE SHEET'!AA1387)</f>
        <v/>
      </c>
      <c s="50" t="str">
        <f>IF('S.D.PASTE SHEET'!AB1387="","",'S.D.PASTE SHEET'!AB1387)</f>
        <v/>
      </c>
      <c s="50" t="str">
        <f>IF('S.D.PASTE SHEET'!AC1387="","",'S.D.PASTE SHEET'!AC1387)</f>
        <v/>
      </c>
      <c s="50" t="str">
        <f>IF('S.D.PASTE SHEET'!AD1387="","",'S.D.PASTE SHEET'!AD1387)</f>
        <v/>
      </c>
      <c s="52"/>
      <c s="48" t="str">
        <f>IF(AK1387="","",IF(AK1387&gt;0,COUNT($AG$2:AG1387),""))</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IF(BC1387="","",IF(BC1387&gt;0,COUNT($AY$2:AY1387),""))</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88" spans="1:66" ht="15.75" customHeight="1">
      <c r="A1388" s="50" t="str">
        <f>IF('S.D.PASTE SHEET'!A1388="","",'S.D.PASTE SHEET'!A1388)</f>
        <v/>
      </c>
      <c s="50" t="str">
        <f>IF('S.D.PASTE SHEET'!B1388="","",'S.D.PASTE SHEET'!B1388)</f>
        <v/>
      </c>
      <c s="50" t="str">
        <f>IF('S.D.PASTE SHEET'!C1388="","",'S.D.PASTE SHEET'!C1388)</f>
        <v/>
      </c>
      <c s="51" t="str">
        <f>IF('S.D.PASTE SHEET'!D1388="","",'S.D.PASTE SHEET'!D1388)</f>
        <v/>
      </c>
      <c s="50" t="str">
        <f>IF('S.D.PASTE SHEET'!E1388="","",UPPER('S.D.PASTE SHEET'!E1388))</f>
        <v/>
      </c>
      <c s="50" t="str">
        <f>IF('S.D.PASTE SHEET'!F1388="","",'S.D.PASTE SHEET'!F1388)</f>
        <v/>
      </c>
      <c s="50" t="str">
        <f>IF('S.D.PASTE SHEET'!G1388="","",UPPER('S.D.PASTE SHEET'!G1388))</f>
        <v/>
      </c>
      <c s="50" t="str">
        <f>IF('S.D.PASTE SHEET'!H1388="","",UPPER('S.D.PASTE SHEET'!H1388))</f>
        <v/>
      </c>
      <c s="50" t="str">
        <f>IF('S.D.PASTE SHEET'!I1388="","",'S.D.PASTE SHEET'!I1388)</f>
        <v/>
      </c>
      <c s="51" t="str">
        <f>IF('S.D.PASTE SHEET'!J1388="","",'S.D.PASTE SHEET'!J1388)</f>
        <v/>
      </c>
      <c s="50" t="str">
        <f>IF('S.D.PASTE SHEET'!K1388="","",'S.D.PASTE SHEET'!K1388)</f>
        <v/>
      </c>
      <c s="50" t="str">
        <f>IF('S.D.PASTE SHEET'!L1388="","",'S.D.PASTE SHEET'!L1388)</f>
        <v/>
      </c>
      <c s="50" t="str">
        <f>IF('S.D.PASTE SHEET'!M1388="","",'S.D.PASTE SHEET'!M1388)</f>
        <v/>
      </c>
      <c s="50" t="str">
        <f>IF('S.D.PASTE SHEET'!N1388="","",'S.D.PASTE SHEET'!N1388)</f>
        <v/>
      </c>
      <c s="50" t="str">
        <f>IF('S.D.PASTE SHEET'!O1388="","",'S.D.PASTE SHEET'!O1388)</f>
        <v/>
      </c>
      <c s="50" t="str">
        <f>IF('S.D.PASTE SHEET'!P1388="","",'S.D.PASTE SHEET'!P1388)</f>
        <v/>
      </c>
      <c s="50" t="str">
        <f>IF('S.D.PASTE SHEET'!Q1388="","",'S.D.PASTE SHEET'!Q1388)</f>
        <v/>
      </c>
      <c s="50" t="str">
        <f>IF('S.D.PASTE SHEET'!R1388="","",'S.D.PASTE SHEET'!R1388)</f>
        <v/>
      </c>
      <c s="50" t="str">
        <f>IF('S.D.PASTE SHEET'!S1388="","",'S.D.PASTE SHEET'!S1388)</f>
        <v/>
      </c>
      <c s="50" t="str">
        <f>IF('S.D.PASTE SHEET'!T1388="","",'S.D.PASTE SHEET'!T1388)</f>
        <v/>
      </c>
      <c s="50" t="str">
        <f>IF('S.D.PASTE SHEET'!U1388="","",'S.D.PASTE SHEET'!U1388)</f>
        <v/>
      </c>
      <c s="50" t="str">
        <f>IF('S.D.PASTE SHEET'!V1388="","",'S.D.PASTE SHEET'!V1388)</f>
        <v/>
      </c>
      <c s="50" t="str">
        <f>IF('S.D.PASTE SHEET'!W1388="","",'S.D.PASTE SHEET'!W1388)</f>
        <v/>
      </c>
      <c s="50" t="str">
        <f>IF('S.D.PASTE SHEET'!X1388="","",'S.D.PASTE SHEET'!X1388)</f>
        <v/>
      </c>
      <c s="50" t="str">
        <f>IF('S.D.PASTE SHEET'!Y1388="","",'S.D.PASTE SHEET'!Y1388)</f>
        <v/>
      </c>
      <c s="50" t="str">
        <f>IF('S.D.PASTE SHEET'!Z1388="","",'S.D.PASTE SHEET'!Z1388)</f>
        <v/>
      </c>
      <c s="50" t="str">
        <f>IF('S.D.PASTE SHEET'!AA1388="","",'S.D.PASTE SHEET'!AA1388)</f>
        <v/>
      </c>
      <c s="50" t="str">
        <f>IF('S.D.PASTE SHEET'!AB1388="","",'S.D.PASTE SHEET'!AB1388)</f>
        <v/>
      </c>
      <c s="50" t="str">
        <f>IF('S.D.PASTE SHEET'!AC1388="","",'S.D.PASTE SHEET'!AC1388)</f>
        <v/>
      </c>
      <c s="50" t="str">
        <f>IF('S.D.PASTE SHEET'!AD1388="","",'S.D.PASTE SHEET'!AD1388)</f>
        <v/>
      </c>
      <c s="52"/>
      <c s="48" t="str">
        <f>IF(AK1388="","",IF(AK1388&gt;0,COUNT($AG$2:AG1388),""))</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IF(BC1388="","",IF(BC1388&gt;0,COUNT($AY$2:AY1388),""))</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89" spans="1:66" ht="15.75" customHeight="1">
      <c r="A1389" s="50" t="str">
        <f>IF('S.D.PASTE SHEET'!A1389="","",'S.D.PASTE SHEET'!A1389)</f>
        <v/>
      </c>
      <c s="50" t="str">
        <f>IF('S.D.PASTE SHEET'!B1389="","",'S.D.PASTE SHEET'!B1389)</f>
        <v/>
      </c>
      <c s="50" t="str">
        <f>IF('S.D.PASTE SHEET'!C1389="","",'S.D.PASTE SHEET'!C1389)</f>
        <v/>
      </c>
      <c s="51" t="str">
        <f>IF('S.D.PASTE SHEET'!D1389="","",'S.D.PASTE SHEET'!D1389)</f>
        <v/>
      </c>
      <c s="50" t="str">
        <f>IF('S.D.PASTE SHEET'!E1389="","",UPPER('S.D.PASTE SHEET'!E1389))</f>
        <v/>
      </c>
      <c s="50" t="str">
        <f>IF('S.D.PASTE SHEET'!F1389="","",'S.D.PASTE SHEET'!F1389)</f>
        <v/>
      </c>
      <c s="50" t="str">
        <f>IF('S.D.PASTE SHEET'!G1389="","",UPPER('S.D.PASTE SHEET'!G1389))</f>
        <v/>
      </c>
      <c s="50" t="str">
        <f>IF('S.D.PASTE SHEET'!H1389="","",UPPER('S.D.PASTE SHEET'!H1389))</f>
        <v/>
      </c>
      <c s="50" t="str">
        <f>IF('S.D.PASTE SHEET'!I1389="","",'S.D.PASTE SHEET'!I1389)</f>
        <v/>
      </c>
      <c s="51" t="str">
        <f>IF('S.D.PASTE SHEET'!J1389="","",'S.D.PASTE SHEET'!J1389)</f>
        <v/>
      </c>
      <c s="50" t="str">
        <f>IF('S.D.PASTE SHEET'!K1389="","",'S.D.PASTE SHEET'!K1389)</f>
        <v/>
      </c>
      <c s="50" t="str">
        <f>IF('S.D.PASTE SHEET'!L1389="","",'S.D.PASTE SHEET'!L1389)</f>
        <v/>
      </c>
      <c s="50" t="str">
        <f>IF('S.D.PASTE SHEET'!M1389="","",'S.D.PASTE SHEET'!M1389)</f>
        <v/>
      </c>
      <c s="50" t="str">
        <f>IF('S.D.PASTE SHEET'!N1389="","",'S.D.PASTE SHEET'!N1389)</f>
        <v/>
      </c>
      <c s="50" t="str">
        <f>IF('S.D.PASTE SHEET'!O1389="","",'S.D.PASTE SHEET'!O1389)</f>
        <v/>
      </c>
      <c s="50" t="str">
        <f>IF('S.D.PASTE SHEET'!P1389="","",'S.D.PASTE SHEET'!P1389)</f>
        <v/>
      </c>
      <c s="50" t="str">
        <f>IF('S.D.PASTE SHEET'!Q1389="","",'S.D.PASTE SHEET'!Q1389)</f>
        <v/>
      </c>
      <c s="50" t="str">
        <f>IF('S.D.PASTE SHEET'!R1389="","",'S.D.PASTE SHEET'!R1389)</f>
        <v/>
      </c>
      <c s="50" t="str">
        <f>IF('S.D.PASTE SHEET'!S1389="","",'S.D.PASTE SHEET'!S1389)</f>
        <v/>
      </c>
      <c s="50" t="str">
        <f>IF('S.D.PASTE SHEET'!T1389="","",'S.D.PASTE SHEET'!T1389)</f>
        <v/>
      </c>
      <c s="50" t="str">
        <f>IF('S.D.PASTE SHEET'!U1389="","",'S.D.PASTE SHEET'!U1389)</f>
        <v/>
      </c>
      <c s="50" t="str">
        <f>IF('S.D.PASTE SHEET'!V1389="","",'S.D.PASTE SHEET'!V1389)</f>
        <v/>
      </c>
      <c s="50" t="str">
        <f>IF('S.D.PASTE SHEET'!W1389="","",'S.D.PASTE SHEET'!W1389)</f>
        <v/>
      </c>
      <c s="50" t="str">
        <f>IF('S.D.PASTE SHEET'!X1389="","",'S.D.PASTE SHEET'!X1389)</f>
        <v/>
      </c>
      <c s="50" t="str">
        <f>IF('S.D.PASTE SHEET'!Y1389="","",'S.D.PASTE SHEET'!Y1389)</f>
        <v/>
      </c>
      <c s="50" t="str">
        <f>IF('S.D.PASTE SHEET'!Z1389="","",'S.D.PASTE SHEET'!Z1389)</f>
        <v/>
      </c>
      <c s="50" t="str">
        <f>IF('S.D.PASTE SHEET'!AA1389="","",'S.D.PASTE SHEET'!AA1389)</f>
        <v/>
      </c>
      <c s="50" t="str">
        <f>IF('S.D.PASTE SHEET'!AB1389="","",'S.D.PASTE SHEET'!AB1389)</f>
        <v/>
      </c>
      <c s="50" t="str">
        <f>IF('S.D.PASTE SHEET'!AC1389="","",'S.D.PASTE SHEET'!AC1389)</f>
        <v/>
      </c>
      <c s="50" t="str">
        <f>IF('S.D.PASTE SHEET'!AD1389="","",'S.D.PASTE SHEET'!AD1389)</f>
        <v/>
      </c>
      <c s="52"/>
      <c s="48" t="str">
        <f>IF(AK1389="","",IF(AK1389&gt;0,COUNT($AG$2:AG1389),""))</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IF(BC1389="","",IF(BC1389&gt;0,COUNT($AY$2:AY1389),""))</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90" spans="1:66" ht="15.75" customHeight="1">
      <c r="A1390" s="50" t="str">
        <f>IF('S.D.PASTE SHEET'!A1390="","",'S.D.PASTE SHEET'!A1390)</f>
        <v/>
      </c>
      <c s="50" t="str">
        <f>IF('S.D.PASTE SHEET'!B1390="","",'S.D.PASTE SHEET'!B1390)</f>
        <v/>
      </c>
      <c s="50" t="str">
        <f>IF('S.D.PASTE SHEET'!C1390="","",'S.D.PASTE SHEET'!C1390)</f>
        <v/>
      </c>
      <c s="51" t="str">
        <f>IF('S.D.PASTE SHEET'!D1390="","",'S.D.PASTE SHEET'!D1390)</f>
        <v/>
      </c>
      <c s="50" t="str">
        <f>IF('S.D.PASTE SHEET'!E1390="","",UPPER('S.D.PASTE SHEET'!E1390))</f>
        <v/>
      </c>
      <c s="50" t="str">
        <f>IF('S.D.PASTE SHEET'!F1390="","",'S.D.PASTE SHEET'!F1390)</f>
        <v/>
      </c>
      <c s="50" t="str">
        <f>IF('S.D.PASTE SHEET'!G1390="","",UPPER('S.D.PASTE SHEET'!G1390))</f>
        <v/>
      </c>
      <c s="50" t="str">
        <f>IF('S.D.PASTE SHEET'!H1390="","",UPPER('S.D.PASTE SHEET'!H1390))</f>
        <v/>
      </c>
      <c s="50" t="str">
        <f>IF('S.D.PASTE SHEET'!I1390="","",'S.D.PASTE SHEET'!I1390)</f>
        <v/>
      </c>
      <c s="51" t="str">
        <f>IF('S.D.PASTE SHEET'!J1390="","",'S.D.PASTE SHEET'!J1390)</f>
        <v/>
      </c>
      <c s="50" t="str">
        <f>IF('S.D.PASTE SHEET'!K1390="","",'S.D.PASTE SHEET'!K1390)</f>
        <v/>
      </c>
      <c s="50" t="str">
        <f>IF('S.D.PASTE SHEET'!L1390="","",'S.D.PASTE SHEET'!L1390)</f>
        <v/>
      </c>
      <c s="50" t="str">
        <f>IF('S.D.PASTE SHEET'!M1390="","",'S.D.PASTE SHEET'!M1390)</f>
        <v/>
      </c>
      <c s="50" t="str">
        <f>IF('S.D.PASTE SHEET'!N1390="","",'S.D.PASTE SHEET'!N1390)</f>
        <v/>
      </c>
      <c s="50" t="str">
        <f>IF('S.D.PASTE SHEET'!O1390="","",'S.D.PASTE SHEET'!O1390)</f>
        <v/>
      </c>
      <c s="50" t="str">
        <f>IF('S.D.PASTE SHEET'!P1390="","",'S.D.PASTE SHEET'!P1390)</f>
        <v/>
      </c>
      <c s="50" t="str">
        <f>IF('S.D.PASTE SHEET'!Q1390="","",'S.D.PASTE SHEET'!Q1390)</f>
        <v/>
      </c>
      <c s="50" t="str">
        <f>IF('S.D.PASTE SHEET'!R1390="","",'S.D.PASTE SHEET'!R1390)</f>
        <v/>
      </c>
      <c s="50" t="str">
        <f>IF('S.D.PASTE SHEET'!S1390="","",'S.D.PASTE SHEET'!S1390)</f>
        <v/>
      </c>
      <c s="50" t="str">
        <f>IF('S.D.PASTE SHEET'!T1390="","",'S.D.PASTE SHEET'!T1390)</f>
        <v/>
      </c>
      <c s="50" t="str">
        <f>IF('S.D.PASTE SHEET'!U1390="","",'S.D.PASTE SHEET'!U1390)</f>
        <v/>
      </c>
      <c s="50" t="str">
        <f>IF('S.D.PASTE SHEET'!V1390="","",'S.D.PASTE SHEET'!V1390)</f>
        <v/>
      </c>
      <c s="50" t="str">
        <f>IF('S.D.PASTE SHEET'!W1390="","",'S.D.PASTE SHEET'!W1390)</f>
        <v/>
      </c>
      <c s="50" t="str">
        <f>IF('S.D.PASTE SHEET'!X1390="","",'S.D.PASTE SHEET'!X1390)</f>
        <v/>
      </c>
      <c s="50" t="str">
        <f>IF('S.D.PASTE SHEET'!Y1390="","",'S.D.PASTE SHEET'!Y1390)</f>
        <v/>
      </c>
      <c s="50" t="str">
        <f>IF('S.D.PASTE SHEET'!Z1390="","",'S.D.PASTE SHEET'!Z1390)</f>
        <v/>
      </c>
      <c s="50" t="str">
        <f>IF('S.D.PASTE SHEET'!AA1390="","",'S.D.PASTE SHEET'!AA1390)</f>
        <v/>
      </c>
      <c s="50" t="str">
        <f>IF('S.D.PASTE SHEET'!AB1390="","",'S.D.PASTE SHEET'!AB1390)</f>
        <v/>
      </c>
      <c s="50" t="str">
        <f>IF('S.D.PASTE SHEET'!AC1390="","",'S.D.PASTE SHEET'!AC1390)</f>
        <v/>
      </c>
      <c s="50" t="str">
        <f>IF('S.D.PASTE SHEET'!AD1390="","",'S.D.PASTE SHEET'!AD1390)</f>
        <v/>
      </c>
      <c s="52"/>
      <c s="48" t="str">
        <f>IF(AK1390="","",IF(AK1390&gt;0,COUNT($AG$2:AG1390),""))</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IF(BC1390="","",IF(BC1390&gt;0,COUNT($AY$2:AY1390),""))</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91" spans="1:66" ht="15.75" customHeight="1">
      <c r="A1391" s="50" t="str">
        <f>IF('S.D.PASTE SHEET'!A1391="","",'S.D.PASTE SHEET'!A1391)</f>
        <v/>
      </c>
      <c s="50" t="str">
        <f>IF('S.D.PASTE SHEET'!B1391="","",'S.D.PASTE SHEET'!B1391)</f>
        <v/>
      </c>
      <c s="50" t="str">
        <f>IF('S.D.PASTE SHEET'!C1391="","",'S.D.PASTE SHEET'!C1391)</f>
        <v/>
      </c>
      <c s="51" t="str">
        <f>IF('S.D.PASTE SHEET'!D1391="","",'S.D.PASTE SHEET'!D1391)</f>
        <v/>
      </c>
      <c s="50" t="str">
        <f>IF('S.D.PASTE SHEET'!E1391="","",UPPER('S.D.PASTE SHEET'!E1391))</f>
        <v/>
      </c>
      <c s="50" t="str">
        <f>IF('S.D.PASTE SHEET'!F1391="","",'S.D.PASTE SHEET'!F1391)</f>
        <v/>
      </c>
      <c s="50" t="str">
        <f>IF('S.D.PASTE SHEET'!G1391="","",UPPER('S.D.PASTE SHEET'!G1391))</f>
        <v/>
      </c>
      <c s="50" t="str">
        <f>IF('S.D.PASTE SHEET'!H1391="","",UPPER('S.D.PASTE SHEET'!H1391))</f>
        <v/>
      </c>
      <c s="50" t="str">
        <f>IF('S.D.PASTE SHEET'!I1391="","",'S.D.PASTE SHEET'!I1391)</f>
        <v/>
      </c>
      <c s="51" t="str">
        <f>IF('S.D.PASTE SHEET'!J1391="","",'S.D.PASTE SHEET'!J1391)</f>
        <v/>
      </c>
      <c s="50" t="str">
        <f>IF('S.D.PASTE SHEET'!K1391="","",'S.D.PASTE SHEET'!K1391)</f>
        <v/>
      </c>
      <c s="50" t="str">
        <f>IF('S.D.PASTE SHEET'!L1391="","",'S.D.PASTE SHEET'!L1391)</f>
        <v/>
      </c>
      <c s="50" t="str">
        <f>IF('S.D.PASTE SHEET'!M1391="","",'S.D.PASTE SHEET'!M1391)</f>
        <v/>
      </c>
      <c s="50" t="str">
        <f>IF('S.D.PASTE SHEET'!N1391="","",'S.D.PASTE SHEET'!N1391)</f>
        <v/>
      </c>
      <c s="50" t="str">
        <f>IF('S.D.PASTE SHEET'!O1391="","",'S.D.PASTE SHEET'!O1391)</f>
        <v/>
      </c>
      <c s="50" t="str">
        <f>IF('S.D.PASTE SHEET'!P1391="","",'S.D.PASTE SHEET'!P1391)</f>
        <v/>
      </c>
      <c s="50" t="str">
        <f>IF('S.D.PASTE SHEET'!Q1391="","",'S.D.PASTE SHEET'!Q1391)</f>
        <v/>
      </c>
      <c s="50" t="str">
        <f>IF('S.D.PASTE SHEET'!R1391="","",'S.D.PASTE SHEET'!R1391)</f>
        <v/>
      </c>
      <c s="50" t="str">
        <f>IF('S.D.PASTE SHEET'!S1391="","",'S.D.PASTE SHEET'!S1391)</f>
        <v/>
      </c>
      <c s="50" t="str">
        <f>IF('S.D.PASTE SHEET'!T1391="","",'S.D.PASTE SHEET'!T1391)</f>
        <v/>
      </c>
      <c s="50" t="str">
        <f>IF('S.D.PASTE SHEET'!U1391="","",'S.D.PASTE SHEET'!U1391)</f>
        <v/>
      </c>
      <c s="50" t="str">
        <f>IF('S.D.PASTE SHEET'!V1391="","",'S.D.PASTE SHEET'!V1391)</f>
        <v/>
      </c>
      <c s="50" t="str">
        <f>IF('S.D.PASTE SHEET'!W1391="","",'S.D.PASTE SHEET'!W1391)</f>
        <v/>
      </c>
      <c s="50" t="str">
        <f>IF('S.D.PASTE SHEET'!X1391="","",'S.D.PASTE SHEET'!X1391)</f>
        <v/>
      </c>
      <c s="50" t="str">
        <f>IF('S.D.PASTE SHEET'!Y1391="","",'S.D.PASTE SHEET'!Y1391)</f>
        <v/>
      </c>
      <c s="50" t="str">
        <f>IF('S.D.PASTE SHEET'!Z1391="","",'S.D.PASTE SHEET'!Z1391)</f>
        <v/>
      </c>
      <c s="50" t="str">
        <f>IF('S.D.PASTE SHEET'!AA1391="","",'S.D.PASTE SHEET'!AA1391)</f>
        <v/>
      </c>
      <c s="50" t="str">
        <f>IF('S.D.PASTE SHEET'!AB1391="","",'S.D.PASTE SHEET'!AB1391)</f>
        <v/>
      </c>
      <c s="50" t="str">
        <f>IF('S.D.PASTE SHEET'!AC1391="","",'S.D.PASTE SHEET'!AC1391)</f>
        <v/>
      </c>
      <c s="50" t="str">
        <f>IF('S.D.PASTE SHEET'!AD1391="","",'S.D.PASTE SHEET'!AD1391)</f>
        <v/>
      </c>
      <c s="52"/>
      <c s="48" t="str">
        <f>IF(AK1391="","",IF(AK1391&gt;0,COUNT($AG$2:AG1391),""))</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IF(BC1391="","",IF(BC1391&gt;0,COUNT($AY$2:AY1391),""))</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92" spans="1:66" ht="15.75" customHeight="1">
      <c r="A1392" s="50" t="str">
        <f>IF('S.D.PASTE SHEET'!A1392="","",'S.D.PASTE SHEET'!A1392)</f>
        <v/>
      </c>
      <c s="50" t="str">
        <f>IF('S.D.PASTE SHEET'!B1392="","",'S.D.PASTE SHEET'!B1392)</f>
        <v/>
      </c>
      <c s="50" t="str">
        <f>IF('S.D.PASTE SHEET'!C1392="","",'S.D.PASTE SHEET'!C1392)</f>
        <v/>
      </c>
      <c s="51" t="str">
        <f>IF('S.D.PASTE SHEET'!D1392="","",'S.D.PASTE SHEET'!D1392)</f>
        <v/>
      </c>
      <c s="50" t="str">
        <f>IF('S.D.PASTE SHEET'!E1392="","",UPPER('S.D.PASTE SHEET'!E1392))</f>
        <v/>
      </c>
      <c s="50" t="str">
        <f>IF('S.D.PASTE SHEET'!F1392="","",'S.D.PASTE SHEET'!F1392)</f>
        <v/>
      </c>
      <c s="50" t="str">
        <f>IF('S.D.PASTE SHEET'!G1392="","",UPPER('S.D.PASTE SHEET'!G1392))</f>
        <v/>
      </c>
      <c s="50" t="str">
        <f>IF('S.D.PASTE SHEET'!H1392="","",UPPER('S.D.PASTE SHEET'!H1392))</f>
        <v/>
      </c>
      <c s="50" t="str">
        <f>IF('S.D.PASTE SHEET'!I1392="","",'S.D.PASTE SHEET'!I1392)</f>
        <v/>
      </c>
      <c s="51" t="str">
        <f>IF('S.D.PASTE SHEET'!J1392="","",'S.D.PASTE SHEET'!J1392)</f>
        <v/>
      </c>
      <c s="50" t="str">
        <f>IF('S.D.PASTE SHEET'!K1392="","",'S.D.PASTE SHEET'!K1392)</f>
        <v/>
      </c>
      <c s="50" t="str">
        <f>IF('S.D.PASTE SHEET'!L1392="","",'S.D.PASTE SHEET'!L1392)</f>
        <v/>
      </c>
      <c s="50" t="str">
        <f>IF('S.D.PASTE SHEET'!M1392="","",'S.D.PASTE SHEET'!M1392)</f>
        <v/>
      </c>
      <c s="50" t="str">
        <f>IF('S.D.PASTE SHEET'!N1392="","",'S.D.PASTE SHEET'!N1392)</f>
        <v/>
      </c>
      <c s="50" t="str">
        <f>IF('S.D.PASTE SHEET'!O1392="","",'S.D.PASTE SHEET'!O1392)</f>
        <v/>
      </c>
      <c s="50" t="str">
        <f>IF('S.D.PASTE SHEET'!P1392="","",'S.D.PASTE SHEET'!P1392)</f>
        <v/>
      </c>
      <c s="50" t="str">
        <f>IF('S.D.PASTE SHEET'!Q1392="","",'S.D.PASTE SHEET'!Q1392)</f>
        <v/>
      </c>
      <c s="50" t="str">
        <f>IF('S.D.PASTE SHEET'!R1392="","",'S.D.PASTE SHEET'!R1392)</f>
        <v/>
      </c>
      <c s="50" t="str">
        <f>IF('S.D.PASTE SHEET'!S1392="","",'S.D.PASTE SHEET'!S1392)</f>
        <v/>
      </c>
      <c s="50" t="str">
        <f>IF('S.D.PASTE SHEET'!T1392="","",'S.D.PASTE SHEET'!T1392)</f>
        <v/>
      </c>
      <c s="50" t="str">
        <f>IF('S.D.PASTE SHEET'!U1392="","",'S.D.PASTE SHEET'!U1392)</f>
        <v/>
      </c>
      <c s="50" t="str">
        <f>IF('S.D.PASTE SHEET'!V1392="","",'S.D.PASTE SHEET'!V1392)</f>
        <v/>
      </c>
      <c s="50" t="str">
        <f>IF('S.D.PASTE SHEET'!W1392="","",'S.D.PASTE SHEET'!W1392)</f>
        <v/>
      </c>
      <c s="50" t="str">
        <f>IF('S.D.PASTE SHEET'!X1392="","",'S.D.PASTE SHEET'!X1392)</f>
        <v/>
      </c>
      <c s="50" t="str">
        <f>IF('S.D.PASTE SHEET'!Y1392="","",'S.D.PASTE SHEET'!Y1392)</f>
        <v/>
      </c>
      <c s="50" t="str">
        <f>IF('S.D.PASTE SHEET'!Z1392="","",'S.D.PASTE SHEET'!Z1392)</f>
        <v/>
      </c>
      <c s="50" t="str">
        <f>IF('S.D.PASTE SHEET'!AA1392="","",'S.D.PASTE SHEET'!AA1392)</f>
        <v/>
      </c>
      <c s="50" t="str">
        <f>IF('S.D.PASTE SHEET'!AB1392="","",'S.D.PASTE SHEET'!AB1392)</f>
        <v/>
      </c>
      <c s="50" t="str">
        <f>IF('S.D.PASTE SHEET'!AC1392="","",'S.D.PASTE SHEET'!AC1392)</f>
        <v/>
      </c>
      <c s="50" t="str">
        <f>IF('S.D.PASTE SHEET'!AD1392="","",'S.D.PASTE SHEET'!AD1392)</f>
        <v/>
      </c>
      <c s="52"/>
      <c s="48" t="str">
        <f>IF(AK1392="","",IF(AK1392&gt;0,COUNT($AG$2:AG1392),""))</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IF(BC1392="","",IF(BC1392&gt;0,COUNT($AY$2:AY1392),""))</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93" spans="1:66" ht="15.75" customHeight="1">
      <c r="A1393" s="50" t="str">
        <f>IF('S.D.PASTE SHEET'!A1393="","",'S.D.PASTE SHEET'!A1393)</f>
        <v/>
      </c>
      <c s="50" t="str">
        <f>IF('S.D.PASTE SHEET'!B1393="","",'S.D.PASTE SHEET'!B1393)</f>
        <v/>
      </c>
      <c s="50" t="str">
        <f>IF('S.D.PASTE SHEET'!C1393="","",'S.D.PASTE SHEET'!C1393)</f>
        <v/>
      </c>
      <c s="51" t="str">
        <f>IF('S.D.PASTE SHEET'!D1393="","",'S.D.PASTE SHEET'!D1393)</f>
        <v/>
      </c>
      <c s="50" t="str">
        <f>IF('S.D.PASTE SHEET'!E1393="","",UPPER('S.D.PASTE SHEET'!E1393))</f>
        <v/>
      </c>
      <c s="50" t="str">
        <f>IF('S.D.PASTE SHEET'!F1393="","",'S.D.PASTE SHEET'!F1393)</f>
        <v/>
      </c>
      <c s="50" t="str">
        <f>IF('S.D.PASTE SHEET'!G1393="","",UPPER('S.D.PASTE SHEET'!G1393))</f>
        <v/>
      </c>
      <c s="50" t="str">
        <f>IF('S.D.PASTE SHEET'!H1393="","",UPPER('S.D.PASTE SHEET'!H1393))</f>
        <v/>
      </c>
      <c s="50" t="str">
        <f>IF('S.D.PASTE SHEET'!I1393="","",'S.D.PASTE SHEET'!I1393)</f>
        <v/>
      </c>
      <c s="51" t="str">
        <f>IF('S.D.PASTE SHEET'!J1393="","",'S.D.PASTE SHEET'!J1393)</f>
        <v/>
      </c>
      <c s="50" t="str">
        <f>IF('S.D.PASTE SHEET'!K1393="","",'S.D.PASTE SHEET'!K1393)</f>
        <v/>
      </c>
      <c s="50" t="str">
        <f>IF('S.D.PASTE SHEET'!L1393="","",'S.D.PASTE SHEET'!L1393)</f>
        <v/>
      </c>
      <c s="50" t="str">
        <f>IF('S.D.PASTE SHEET'!M1393="","",'S.D.PASTE SHEET'!M1393)</f>
        <v/>
      </c>
      <c s="50" t="str">
        <f>IF('S.D.PASTE SHEET'!N1393="","",'S.D.PASTE SHEET'!N1393)</f>
        <v/>
      </c>
      <c s="50" t="str">
        <f>IF('S.D.PASTE SHEET'!O1393="","",'S.D.PASTE SHEET'!O1393)</f>
        <v/>
      </c>
      <c s="50" t="str">
        <f>IF('S.D.PASTE SHEET'!P1393="","",'S.D.PASTE SHEET'!P1393)</f>
        <v/>
      </c>
      <c s="50" t="str">
        <f>IF('S.D.PASTE SHEET'!Q1393="","",'S.D.PASTE SHEET'!Q1393)</f>
        <v/>
      </c>
      <c s="50" t="str">
        <f>IF('S.D.PASTE SHEET'!R1393="","",'S.D.PASTE SHEET'!R1393)</f>
        <v/>
      </c>
      <c s="50" t="str">
        <f>IF('S.D.PASTE SHEET'!S1393="","",'S.D.PASTE SHEET'!S1393)</f>
        <v/>
      </c>
      <c s="50" t="str">
        <f>IF('S.D.PASTE SHEET'!T1393="","",'S.D.PASTE SHEET'!T1393)</f>
        <v/>
      </c>
      <c s="50" t="str">
        <f>IF('S.D.PASTE SHEET'!U1393="","",'S.D.PASTE SHEET'!U1393)</f>
        <v/>
      </c>
      <c s="50" t="str">
        <f>IF('S.D.PASTE SHEET'!V1393="","",'S.D.PASTE SHEET'!V1393)</f>
        <v/>
      </c>
      <c s="50" t="str">
        <f>IF('S.D.PASTE SHEET'!W1393="","",'S.D.PASTE SHEET'!W1393)</f>
        <v/>
      </c>
      <c s="50" t="str">
        <f>IF('S.D.PASTE SHEET'!X1393="","",'S.D.PASTE SHEET'!X1393)</f>
        <v/>
      </c>
      <c s="50" t="str">
        <f>IF('S.D.PASTE SHEET'!Y1393="","",'S.D.PASTE SHEET'!Y1393)</f>
        <v/>
      </c>
      <c s="50" t="str">
        <f>IF('S.D.PASTE SHEET'!Z1393="","",'S.D.PASTE SHEET'!Z1393)</f>
        <v/>
      </c>
      <c s="50" t="str">
        <f>IF('S.D.PASTE SHEET'!AA1393="","",'S.D.PASTE SHEET'!AA1393)</f>
        <v/>
      </c>
      <c s="50" t="str">
        <f>IF('S.D.PASTE SHEET'!AB1393="","",'S.D.PASTE SHEET'!AB1393)</f>
        <v/>
      </c>
      <c s="50" t="str">
        <f>IF('S.D.PASTE SHEET'!AC1393="","",'S.D.PASTE SHEET'!AC1393)</f>
        <v/>
      </c>
      <c s="50" t="str">
        <f>IF('S.D.PASTE SHEET'!AD1393="","",'S.D.PASTE SHEET'!AD1393)</f>
        <v/>
      </c>
      <c s="52"/>
      <c s="48" t="str">
        <f>IF(AK1393="","",IF(AK1393&gt;0,COUNT($AG$2:AG1393),""))</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IF(BC1393="","",IF(BC1393&gt;0,COUNT($AY$2:AY1393),""))</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94" spans="1:66" ht="15.75" customHeight="1">
      <c r="A1394" s="50" t="str">
        <f>IF('S.D.PASTE SHEET'!A1394="","",'S.D.PASTE SHEET'!A1394)</f>
        <v/>
      </c>
      <c s="50" t="str">
        <f>IF('S.D.PASTE SHEET'!B1394="","",'S.D.PASTE SHEET'!B1394)</f>
        <v/>
      </c>
      <c s="50" t="str">
        <f>IF('S.D.PASTE SHEET'!C1394="","",'S.D.PASTE SHEET'!C1394)</f>
        <v/>
      </c>
      <c s="51" t="str">
        <f>IF('S.D.PASTE SHEET'!D1394="","",'S.D.PASTE SHEET'!D1394)</f>
        <v/>
      </c>
      <c s="50" t="str">
        <f>IF('S.D.PASTE SHEET'!E1394="","",UPPER('S.D.PASTE SHEET'!E1394))</f>
        <v/>
      </c>
      <c s="50" t="str">
        <f>IF('S.D.PASTE SHEET'!F1394="","",'S.D.PASTE SHEET'!F1394)</f>
        <v/>
      </c>
      <c s="50" t="str">
        <f>IF('S.D.PASTE SHEET'!G1394="","",UPPER('S.D.PASTE SHEET'!G1394))</f>
        <v/>
      </c>
      <c s="50" t="str">
        <f>IF('S.D.PASTE SHEET'!H1394="","",UPPER('S.D.PASTE SHEET'!H1394))</f>
        <v/>
      </c>
      <c s="50" t="str">
        <f>IF('S.D.PASTE SHEET'!I1394="","",'S.D.PASTE SHEET'!I1394)</f>
        <v/>
      </c>
      <c s="51" t="str">
        <f>IF('S.D.PASTE SHEET'!J1394="","",'S.D.PASTE SHEET'!J1394)</f>
        <v/>
      </c>
      <c s="50" t="str">
        <f>IF('S.D.PASTE SHEET'!K1394="","",'S.D.PASTE SHEET'!K1394)</f>
        <v/>
      </c>
      <c s="50" t="str">
        <f>IF('S.D.PASTE SHEET'!L1394="","",'S.D.PASTE SHEET'!L1394)</f>
        <v/>
      </c>
      <c s="50" t="str">
        <f>IF('S.D.PASTE SHEET'!M1394="","",'S.D.PASTE SHEET'!M1394)</f>
        <v/>
      </c>
      <c s="50" t="str">
        <f>IF('S.D.PASTE SHEET'!N1394="","",'S.D.PASTE SHEET'!N1394)</f>
        <v/>
      </c>
      <c s="50" t="str">
        <f>IF('S.D.PASTE SHEET'!O1394="","",'S.D.PASTE SHEET'!O1394)</f>
        <v/>
      </c>
      <c s="50" t="str">
        <f>IF('S.D.PASTE SHEET'!P1394="","",'S.D.PASTE SHEET'!P1394)</f>
        <v/>
      </c>
      <c s="50" t="str">
        <f>IF('S.D.PASTE SHEET'!Q1394="","",'S.D.PASTE SHEET'!Q1394)</f>
        <v/>
      </c>
      <c s="50" t="str">
        <f>IF('S.D.PASTE SHEET'!R1394="","",'S.D.PASTE SHEET'!R1394)</f>
        <v/>
      </c>
      <c s="50" t="str">
        <f>IF('S.D.PASTE SHEET'!S1394="","",'S.D.PASTE SHEET'!S1394)</f>
        <v/>
      </c>
      <c s="50" t="str">
        <f>IF('S.D.PASTE SHEET'!T1394="","",'S.D.PASTE SHEET'!T1394)</f>
        <v/>
      </c>
      <c s="50" t="str">
        <f>IF('S.D.PASTE SHEET'!U1394="","",'S.D.PASTE SHEET'!U1394)</f>
        <v/>
      </c>
      <c s="50" t="str">
        <f>IF('S.D.PASTE SHEET'!V1394="","",'S.D.PASTE SHEET'!V1394)</f>
        <v/>
      </c>
      <c s="50" t="str">
        <f>IF('S.D.PASTE SHEET'!W1394="","",'S.D.PASTE SHEET'!W1394)</f>
        <v/>
      </c>
      <c s="50" t="str">
        <f>IF('S.D.PASTE SHEET'!X1394="","",'S.D.PASTE SHEET'!X1394)</f>
        <v/>
      </c>
      <c s="50" t="str">
        <f>IF('S.D.PASTE SHEET'!Y1394="","",'S.D.PASTE SHEET'!Y1394)</f>
        <v/>
      </c>
      <c s="50" t="str">
        <f>IF('S.D.PASTE SHEET'!Z1394="","",'S.D.PASTE SHEET'!Z1394)</f>
        <v/>
      </c>
      <c s="50" t="str">
        <f>IF('S.D.PASTE SHEET'!AA1394="","",'S.D.PASTE SHEET'!AA1394)</f>
        <v/>
      </c>
      <c s="50" t="str">
        <f>IF('S.D.PASTE SHEET'!AB1394="","",'S.D.PASTE SHEET'!AB1394)</f>
        <v/>
      </c>
      <c s="50" t="str">
        <f>IF('S.D.PASTE SHEET'!AC1394="","",'S.D.PASTE SHEET'!AC1394)</f>
        <v/>
      </c>
      <c s="50" t="str">
        <f>IF('S.D.PASTE SHEET'!AD1394="","",'S.D.PASTE SHEET'!AD1394)</f>
        <v/>
      </c>
      <c s="52"/>
      <c s="48" t="str">
        <f>IF(AK1394="","",IF(AK1394&gt;0,COUNT($AG$2:AG1394),""))</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IF(BC1394="","",IF(BC1394&gt;0,COUNT($AY$2:AY1394),""))</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95" spans="1:66" ht="15.75" customHeight="1">
      <c r="A1395" s="50" t="str">
        <f>IF('S.D.PASTE SHEET'!A1395="","",'S.D.PASTE SHEET'!A1395)</f>
        <v/>
      </c>
      <c s="50" t="str">
        <f>IF('S.D.PASTE SHEET'!B1395="","",'S.D.PASTE SHEET'!B1395)</f>
        <v/>
      </c>
      <c s="50" t="str">
        <f>IF('S.D.PASTE SHEET'!C1395="","",'S.D.PASTE SHEET'!C1395)</f>
        <v/>
      </c>
      <c s="51" t="str">
        <f>IF('S.D.PASTE SHEET'!D1395="","",'S.D.PASTE SHEET'!D1395)</f>
        <v/>
      </c>
      <c s="50" t="str">
        <f>IF('S.D.PASTE SHEET'!E1395="","",UPPER('S.D.PASTE SHEET'!E1395))</f>
        <v/>
      </c>
      <c s="50" t="str">
        <f>IF('S.D.PASTE SHEET'!F1395="","",'S.D.PASTE SHEET'!F1395)</f>
        <v/>
      </c>
      <c s="50" t="str">
        <f>IF('S.D.PASTE SHEET'!G1395="","",UPPER('S.D.PASTE SHEET'!G1395))</f>
        <v/>
      </c>
      <c s="50" t="str">
        <f>IF('S.D.PASTE SHEET'!H1395="","",UPPER('S.D.PASTE SHEET'!H1395))</f>
        <v/>
      </c>
      <c s="50" t="str">
        <f>IF('S.D.PASTE SHEET'!I1395="","",'S.D.PASTE SHEET'!I1395)</f>
        <v/>
      </c>
      <c s="51" t="str">
        <f>IF('S.D.PASTE SHEET'!J1395="","",'S.D.PASTE SHEET'!J1395)</f>
        <v/>
      </c>
      <c s="50" t="str">
        <f>IF('S.D.PASTE SHEET'!K1395="","",'S.D.PASTE SHEET'!K1395)</f>
        <v/>
      </c>
      <c s="50" t="str">
        <f>IF('S.D.PASTE SHEET'!L1395="","",'S.D.PASTE SHEET'!L1395)</f>
        <v/>
      </c>
      <c s="50" t="str">
        <f>IF('S.D.PASTE SHEET'!M1395="","",'S.D.PASTE SHEET'!M1395)</f>
        <v/>
      </c>
      <c s="50" t="str">
        <f>IF('S.D.PASTE SHEET'!N1395="","",'S.D.PASTE SHEET'!N1395)</f>
        <v/>
      </c>
      <c s="50" t="str">
        <f>IF('S.D.PASTE SHEET'!O1395="","",'S.D.PASTE SHEET'!O1395)</f>
        <v/>
      </c>
      <c s="50" t="str">
        <f>IF('S.D.PASTE SHEET'!P1395="","",'S.D.PASTE SHEET'!P1395)</f>
        <v/>
      </c>
      <c s="50" t="str">
        <f>IF('S.D.PASTE SHEET'!Q1395="","",'S.D.PASTE SHEET'!Q1395)</f>
        <v/>
      </c>
      <c s="50" t="str">
        <f>IF('S.D.PASTE SHEET'!R1395="","",'S.D.PASTE SHEET'!R1395)</f>
        <v/>
      </c>
      <c s="50" t="str">
        <f>IF('S.D.PASTE SHEET'!S1395="","",'S.D.PASTE SHEET'!S1395)</f>
        <v/>
      </c>
      <c s="50" t="str">
        <f>IF('S.D.PASTE SHEET'!T1395="","",'S.D.PASTE SHEET'!T1395)</f>
        <v/>
      </c>
      <c s="50" t="str">
        <f>IF('S.D.PASTE SHEET'!U1395="","",'S.D.PASTE SHEET'!U1395)</f>
        <v/>
      </c>
      <c s="50" t="str">
        <f>IF('S.D.PASTE SHEET'!V1395="","",'S.D.PASTE SHEET'!V1395)</f>
        <v/>
      </c>
      <c s="50" t="str">
        <f>IF('S.D.PASTE SHEET'!W1395="","",'S.D.PASTE SHEET'!W1395)</f>
        <v/>
      </c>
      <c s="50" t="str">
        <f>IF('S.D.PASTE SHEET'!X1395="","",'S.D.PASTE SHEET'!X1395)</f>
        <v/>
      </c>
      <c s="50" t="str">
        <f>IF('S.D.PASTE SHEET'!Y1395="","",'S.D.PASTE SHEET'!Y1395)</f>
        <v/>
      </c>
      <c s="50" t="str">
        <f>IF('S.D.PASTE SHEET'!Z1395="","",'S.D.PASTE SHEET'!Z1395)</f>
        <v/>
      </c>
      <c s="50" t="str">
        <f>IF('S.D.PASTE SHEET'!AA1395="","",'S.D.PASTE SHEET'!AA1395)</f>
        <v/>
      </c>
      <c s="50" t="str">
        <f>IF('S.D.PASTE SHEET'!AB1395="","",'S.D.PASTE SHEET'!AB1395)</f>
        <v/>
      </c>
      <c s="50" t="str">
        <f>IF('S.D.PASTE SHEET'!AC1395="","",'S.D.PASTE SHEET'!AC1395)</f>
        <v/>
      </c>
      <c s="50" t="str">
        <f>IF('S.D.PASTE SHEET'!AD1395="","",'S.D.PASTE SHEET'!AD1395)</f>
        <v/>
      </c>
      <c s="52"/>
      <c s="48" t="str">
        <f>IF(AK1395="","",IF(AK1395&gt;0,COUNT($AG$2:AG1395),""))</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IF(BC1395="","",IF(BC1395&gt;0,COUNT($AY$2:AY1395),""))</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96" spans="1:66" ht="15.75" customHeight="1">
      <c r="A1396" s="50" t="str">
        <f>IF('S.D.PASTE SHEET'!A1396="","",'S.D.PASTE SHEET'!A1396)</f>
        <v/>
      </c>
      <c s="50" t="str">
        <f>IF('S.D.PASTE SHEET'!B1396="","",'S.D.PASTE SHEET'!B1396)</f>
        <v/>
      </c>
      <c s="50" t="str">
        <f>IF('S.D.PASTE SHEET'!C1396="","",'S.D.PASTE SHEET'!C1396)</f>
        <v/>
      </c>
      <c s="51" t="str">
        <f>IF('S.D.PASTE SHEET'!D1396="","",'S.D.PASTE SHEET'!D1396)</f>
        <v/>
      </c>
      <c s="50" t="str">
        <f>IF('S.D.PASTE SHEET'!E1396="","",UPPER('S.D.PASTE SHEET'!E1396))</f>
        <v/>
      </c>
      <c s="50" t="str">
        <f>IF('S.D.PASTE SHEET'!F1396="","",'S.D.PASTE SHEET'!F1396)</f>
        <v/>
      </c>
      <c s="50" t="str">
        <f>IF('S.D.PASTE SHEET'!G1396="","",UPPER('S.D.PASTE SHEET'!G1396))</f>
        <v/>
      </c>
      <c s="50" t="str">
        <f>IF('S.D.PASTE SHEET'!H1396="","",UPPER('S.D.PASTE SHEET'!H1396))</f>
        <v/>
      </c>
      <c s="50" t="str">
        <f>IF('S.D.PASTE SHEET'!I1396="","",'S.D.PASTE SHEET'!I1396)</f>
        <v/>
      </c>
      <c s="51" t="str">
        <f>IF('S.D.PASTE SHEET'!J1396="","",'S.D.PASTE SHEET'!J1396)</f>
        <v/>
      </c>
      <c s="50" t="str">
        <f>IF('S.D.PASTE SHEET'!K1396="","",'S.D.PASTE SHEET'!K1396)</f>
        <v/>
      </c>
      <c s="50" t="str">
        <f>IF('S.D.PASTE SHEET'!L1396="","",'S.D.PASTE SHEET'!L1396)</f>
        <v/>
      </c>
      <c s="50" t="str">
        <f>IF('S.D.PASTE SHEET'!M1396="","",'S.D.PASTE SHEET'!M1396)</f>
        <v/>
      </c>
      <c s="50" t="str">
        <f>IF('S.D.PASTE SHEET'!N1396="","",'S.D.PASTE SHEET'!N1396)</f>
        <v/>
      </c>
      <c s="50" t="str">
        <f>IF('S.D.PASTE SHEET'!O1396="","",'S.D.PASTE SHEET'!O1396)</f>
        <v/>
      </c>
      <c s="50" t="str">
        <f>IF('S.D.PASTE SHEET'!P1396="","",'S.D.PASTE SHEET'!P1396)</f>
        <v/>
      </c>
      <c s="50" t="str">
        <f>IF('S.D.PASTE SHEET'!Q1396="","",'S.D.PASTE SHEET'!Q1396)</f>
        <v/>
      </c>
      <c s="50" t="str">
        <f>IF('S.D.PASTE SHEET'!R1396="","",'S.D.PASTE SHEET'!R1396)</f>
        <v/>
      </c>
      <c s="50" t="str">
        <f>IF('S.D.PASTE SHEET'!S1396="","",'S.D.PASTE SHEET'!S1396)</f>
        <v/>
      </c>
      <c s="50" t="str">
        <f>IF('S.D.PASTE SHEET'!T1396="","",'S.D.PASTE SHEET'!T1396)</f>
        <v/>
      </c>
      <c s="50" t="str">
        <f>IF('S.D.PASTE SHEET'!U1396="","",'S.D.PASTE SHEET'!U1396)</f>
        <v/>
      </c>
      <c s="50" t="str">
        <f>IF('S.D.PASTE SHEET'!V1396="","",'S.D.PASTE SHEET'!V1396)</f>
        <v/>
      </c>
      <c s="50" t="str">
        <f>IF('S.D.PASTE SHEET'!W1396="","",'S.D.PASTE SHEET'!W1396)</f>
        <v/>
      </c>
      <c s="50" t="str">
        <f>IF('S.D.PASTE SHEET'!X1396="","",'S.D.PASTE SHEET'!X1396)</f>
        <v/>
      </c>
      <c s="50" t="str">
        <f>IF('S.D.PASTE SHEET'!Y1396="","",'S.D.PASTE SHEET'!Y1396)</f>
        <v/>
      </c>
      <c s="50" t="str">
        <f>IF('S.D.PASTE SHEET'!Z1396="","",'S.D.PASTE SHEET'!Z1396)</f>
        <v/>
      </c>
      <c s="50" t="str">
        <f>IF('S.D.PASTE SHEET'!AA1396="","",'S.D.PASTE SHEET'!AA1396)</f>
        <v/>
      </c>
      <c s="50" t="str">
        <f>IF('S.D.PASTE SHEET'!AB1396="","",'S.D.PASTE SHEET'!AB1396)</f>
        <v/>
      </c>
      <c s="50" t="str">
        <f>IF('S.D.PASTE SHEET'!AC1396="","",'S.D.PASTE SHEET'!AC1396)</f>
        <v/>
      </c>
      <c s="50" t="str">
        <f>IF('S.D.PASTE SHEET'!AD1396="","",'S.D.PASTE SHEET'!AD1396)</f>
        <v/>
      </c>
      <c s="52"/>
      <c s="48" t="str">
        <f>IF(AK1396="","",IF(AK1396&gt;0,COUNT($AG$2:AG1396),""))</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IF(BC1396="","",IF(BC1396&gt;0,COUNT($AY$2:AY1396),""))</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97" spans="1:66" ht="15.75" customHeight="1">
      <c r="A1397" s="50" t="str">
        <f>IF('S.D.PASTE SHEET'!A1397="","",'S.D.PASTE SHEET'!A1397)</f>
        <v/>
      </c>
      <c s="50" t="str">
        <f>IF('S.D.PASTE SHEET'!B1397="","",'S.D.PASTE SHEET'!B1397)</f>
        <v/>
      </c>
      <c s="50" t="str">
        <f>IF('S.D.PASTE SHEET'!C1397="","",'S.D.PASTE SHEET'!C1397)</f>
        <v/>
      </c>
      <c s="51" t="str">
        <f>IF('S.D.PASTE SHEET'!D1397="","",'S.D.PASTE SHEET'!D1397)</f>
        <v/>
      </c>
      <c s="50" t="str">
        <f>IF('S.D.PASTE SHEET'!E1397="","",UPPER('S.D.PASTE SHEET'!E1397))</f>
        <v/>
      </c>
      <c s="50" t="str">
        <f>IF('S.D.PASTE SHEET'!F1397="","",'S.D.PASTE SHEET'!F1397)</f>
        <v/>
      </c>
      <c s="50" t="str">
        <f>IF('S.D.PASTE SHEET'!G1397="","",UPPER('S.D.PASTE SHEET'!G1397))</f>
        <v/>
      </c>
      <c s="50" t="str">
        <f>IF('S.D.PASTE SHEET'!H1397="","",UPPER('S.D.PASTE SHEET'!H1397))</f>
        <v/>
      </c>
      <c s="50" t="str">
        <f>IF('S.D.PASTE SHEET'!I1397="","",'S.D.PASTE SHEET'!I1397)</f>
        <v/>
      </c>
      <c s="51" t="str">
        <f>IF('S.D.PASTE SHEET'!J1397="","",'S.D.PASTE SHEET'!J1397)</f>
        <v/>
      </c>
      <c s="50" t="str">
        <f>IF('S.D.PASTE SHEET'!K1397="","",'S.D.PASTE SHEET'!K1397)</f>
        <v/>
      </c>
      <c s="50" t="str">
        <f>IF('S.D.PASTE SHEET'!L1397="","",'S.D.PASTE SHEET'!L1397)</f>
        <v/>
      </c>
      <c s="50" t="str">
        <f>IF('S.D.PASTE SHEET'!M1397="","",'S.D.PASTE SHEET'!M1397)</f>
        <v/>
      </c>
      <c s="50" t="str">
        <f>IF('S.D.PASTE SHEET'!N1397="","",'S.D.PASTE SHEET'!N1397)</f>
        <v/>
      </c>
      <c s="50" t="str">
        <f>IF('S.D.PASTE SHEET'!O1397="","",'S.D.PASTE SHEET'!O1397)</f>
        <v/>
      </c>
      <c s="50" t="str">
        <f>IF('S.D.PASTE SHEET'!P1397="","",'S.D.PASTE SHEET'!P1397)</f>
        <v/>
      </c>
      <c s="50" t="str">
        <f>IF('S.D.PASTE SHEET'!Q1397="","",'S.D.PASTE SHEET'!Q1397)</f>
        <v/>
      </c>
      <c s="50" t="str">
        <f>IF('S.D.PASTE SHEET'!R1397="","",'S.D.PASTE SHEET'!R1397)</f>
        <v/>
      </c>
      <c s="50" t="str">
        <f>IF('S.D.PASTE SHEET'!S1397="","",'S.D.PASTE SHEET'!S1397)</f>
        <v/>
      </c>
      <c s="50" t="str">
        <f>IF('S.D.PASTE SHEET'!T1397="","",'S.D.PASTE SHEET'!T1397)</f>
        <v/>
      </c>
      <c s="50" t="str">
        <f>IF('S.D.PASTE SHEET'!U1397="","",'S.D.PASTE SHEET'!U1397)</f>
        <v/>
      </c>
      <c s="50" t="str">
        <f>IF('S.D.PASTE SHEET'!V1397="","",'S.D.PASTE SHEET'!V1397)</f>
        <v/>
      </c>
      <c s="50" t="str">
        <f>IF('S.D.PASTE SHEET'!W1397="","",'S.D.PASTE SHEET'!W1397)</f>
        <v/>
      </c>
      <c s="50" t="str">
        <f>IF('S.D.PASTE SHEET'!X1397="","",'S.D.PASTE SHEET'!X1397)</f>
        <v/>
      </c>
      <c s="50" t="str">
        <f>IF('S.D.PASTE SHEET'!Y1397="","",'S.D.PASTE SHEET'!Y1397)</f>
        <v/>
      </c>
      <c s="50" t="str">
        <f>IF('S.D.PASTE SHEET'!Z1397="","",'S.D.PASTE SHEET'!Z1397)</f>
        <v/>
      </c>
      <c s="50" t="str">
        <f>IF('S.D.PASTE SHEET'!AA1397="","",'S.D.PASTE SHEET'!AA1397)</f>
        <v/>
      </c>
      <c s="50" t="str">
        <f>IF('S.D.PASTE SHEET'!AB1397="","",'S.D.PASTE SHEET'!AB1397)</f>
        <v/>
      </c>
      <c s="50" t="str">
        <f>IF('S.D.PASTE SHEET'!AC1397="","",'S.D.PASTE SHEET'!AC1397)</f>
        <v/>
      </c>
      <c s="50" t="str">
        <f>IF('S.D.PASTE SHEET'!AD1397="","",'S.D.PASTE SHEET'!AD1397)</f>
        <v/>
      </c>
      <c s="52"/>
      <c s="48" t="str">
        <f>IF(AK1397="","",IF(AK1397&gt;0,COUNT($AG$2:AG1397),""))</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IF(BC1397="","",IF(BC1397&gt;0,COUNT($AY$2:AY1397),""))</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98" spans="1:66" ht="15.75" customHeight="1">
      <c r="A1398" s="50" t="str">
        <f>IF('S.D.PASTE SHEET'!A1398="","",'S.D.PASTE SHEET'!A1398)</f>
        <v/>
      </c>
      <c s="50" t="str">
        <f>IF('S.D.PASTE SHEET'!B1398="","",'S.D.PASTE SHEET'!B1398)</f>
        <v/>
      </c>
      <c s="50" t="str">
        <f>IF('S.D.PASTE SHEET'!C1398="","",'S.D.PASTE SHEET'!C1398)</f>
        <v/>
      </c>
      <c s="51" t="str">
        <f>IF('S.D.PASTE SHEET'!D1398="","",'S.D.PASTE SHEET'!D1398)</f>
        <v/>
      </c>
      <c s="50" t="str">
        <f>IF('S.D.PASTE SHEET'!E1398="","",UPPER('S.D.PASTE SHEET'!E1398))</f>
        <v/>
      </c>
      <c s="50" t="str">
        <f>IF('S.D.PASTE SHEET'!F1398="","",'S.D.PASTE SHEET'!F1398)</f>
        <v/>
      </c>
      <c s="50" t="str">
        <f>IF('S.D.PASTE SHEET'!G1398="","",UPPER('S.D.PASTE SHEET'!G1398))</f>
        <v/>
      </c>
      <c s="50" t="str">
        <f>IF('S.D.PASTE SHEET'!H1398="","",UPPER('S.D.PASTE SHEET'!H1398))</f>
        <v/>
      </c>
      <c s="50" t="str">
        <f>IF('S.D.PASTE SHEET'!I1398="","",'S.D.PASTE SHEET'!I1398)</f>
        <v/>
      </c>
      <c s="51" t="str">
        <f>IF('S.D.PASTE SHEET'!J1398="","",'S.D.PASTE SHEET'!J1398)</f>
        <v/>
      </c>
      <c s="50" t="str">
        <f>IF('S.D.PASTE SHEET'!K1398="","",'S.D.PASTE SHEET'!K1398)</f>
        <v/>
      </c>
      <c s="50" t="str">
        <f>IF('S.D.PASTE SHEET'!L1398="","",'S.D.PASTE SHEET'!L1398)</f>
        <v/>
      </c>
      <c s="50" t="str">
        <f>IF('S.D.PASTE SHEET'!M1398="","",'S.D.PASTE SHEET'!M1398)</f>
        <v/>
      </c>
      <c s="50" t="str">
        <f>IF('S.D.PASTE SHEET'!N1398="","",'S.D.PASTE SHEET'!N1398)</f>
        <v/>
      </c>
      <c s="50" t="str">
        <f>IF('S.D.PASTE SHEET'!O1398="","",'S.D.PASTE SHEET'!O1398)</f>
        <v/>
      </c>
      <c s="50" t="str">
        <f>IF('S.D.PASTE SHEET'!P1398="","",'S.D.PASTE SHEET'!P1398)</f>
        <v/>
      </c>
      <c s="50" t="str">
        <f>IF('S.D.PASTE SHEET'!Q1398="","",'S.D.PASTE SHEET'!Q1398)</f>
        <v/>
      </c>
      <c s="50" t="str">
        <f>IF('S.D.PASTE SHEET'!R1398="","",'S.D.PASTE SHEET'!R1398)</f>
        <v/>
      </c>
      <c s="50" t="str">
        <f>IF('S.D.PASTE SHEET'!S1398="","",'S.D.PASTE SHEET'!S1398)</f>
        <v/>
      </c>
      <c s="50" t="str">
        <f>IF('S.D.PASTE SHEET'!T1398="","",'S.D.PASTE SHEET'!T1398)</f>
        <v/>
      </c>
      <c s="50" t="str">
        <f>IF('S.D.PASTE SHEET'!U1398="","",'S.D.PASTE SHEET'!U1398)</f>
        <v/>
      </c>
      <c s="50" t="str">
        <f>IF('S.D.PASTE SHEET'!V1398="","",'S.D.PASTE SHEET'!V1398)</f>
        <v/>
      </c>
      <c s="50" t="str">
        <f>IF('S.D.PASTE SHEET'!W1398="","",'S.D.PASTE SHEET'!W1398)</f>
        <v/>
      </c>
      <c s="50" t="str">
        <f>IF('S.D.PASTE SHEET'!X1398="","",'S.D.PASTE SHEET'!X1398)</f>
        <v/>
      </c>
      <c s="50" t="str">
        <f>IF('S.D.PASTE SHEET'!Y1398="","",'S.D.PASTE SHEET'!Y1398)</f>
        <v/>
      </c>
      <c s="50" t="str">
        <f>IF('S.D.PASTE SHEET'!Z1398="","",'S.D.PASTE SHEET'!Z1398)</f>
        <v/>
      </c>
      <c s="50" t="str">
        <f>IF('S.D.PASTE SHEET'!AA1398="","",'S.D.PASTE SHEET'!AA1398)</f>
        <v/>
      </c>
      <c s="50" t="str">
        <f>IF('S.D.PASTE SHEET'!AB1398="","",'S.D.PASTE SHEET'!AB1398)</f>
        <v/>
      </c>
      <c s="50" t="str">
        <f>IF('S.D.PASTE SHEET'!AC1398="","",'S.D.PASTE SHEET'!AC1398)</f>
        <v/>
      </c>
      <c s="50" t="str">
        <f>IF('S.D.PASTE SHEET'!AD1398="","",'S.D.PASTE SHEET'!AD1398)</f>
        <v/>
      </c>
      <c s="52"/>
      <c s="48" t="str">
        <f>IF(AK1398="","",IF(AK1398&gt;0,COUNT($AG$2:AG1398),""))</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IF(BC1398="","",IF(BC1398&gt;0,COUNT($AY$2:AY1398),""))</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399" spans="1:66" ht="15.75" customHeight="1">
      <c r="A1399" s="50" t="str">
        <f>IF('S.D.PASTE SHEET'!A1399="","",'S.D.PASTE SHEET'!A1399)</f>
        <v/>
      </c>
      <c s="50" t="str">
        <f>IF('S.D.PASTE SHEET'!B1399="","",'S.D.PASTE SHEET'!B1399)</f>
        <v/>
      </c>
      <c s="50" t="str">
        <f>IF('S.D.PASTE SHEET'!C1399="","",'S.D.PASTE SHEET'!C1399)</f>
        <v/>
      </c>
      <c s="51" t="str">
        <f>IF('S.D.PASTE SHEET'!D1399="","",'S.D.PASTE SHEET'!D1399)</f>
        <v/>
      </c>
      <c s="50" t="str">
        <f>IF('S.D.PASTE SHEET'!E1399="","",UPPER('S.D.PASTE SHEET'!E1399))</f>
        <v/>
      </c>
      <c s="50" t="str">
        <f>IF('S.D.PASTE SHEET'!F1399="","",'S.D.PASTE SHEET'!F1399)</f>
        <v/>
      </c>
      <c s="50" t="str">
        <f>IF('S.D.PASTE SHEET'!G1399="","",UPPER('S.D.PASTE SHEET'!G1399))</f>
        <v/>
      </c>
      <c s="50" t="str">
        <f>IF('S.D.PASTE SHEET'!H1399="","",UPPER('S.D.PASTE SHEET'!H1399))</f>
        <v/>
      </c>
      <c s="50" t="str">
        <f>IF('S.D.PASTE SHEET'!I1399="","",'S.D.PASTE SHEET'!I1399)</f>
        <v/>
      </c>
      <c s="51" t="str">
        <f>IF('S.D.PASTE SHEET'!J1399="","",'S.D.PASTE SHEET'!J1399)</f>
        <v/>
      </c>
      <c s="50" t="str">
        <f>IF('S.D.PASTE SHEET'!K1399="","",'S.D.PASTE SHEET'!K1399)</f>
        <v/>
      </c>
      <c s="50" t="str">
        <f>IF('S.D.PASTE SHEET'!L1399="","",'S.D.PASTE SHEET'!L1399)</f>
        <v/>
      </c>
      <c s="50" t="str">
        <f>IF('S.D.PASTE SHEET'!M1399="","",'S.D.PASTE SHEET'!M1399)</f>
        <v/>
      </c>
      <c s="50" t="str">
        <f>IF('S.D.PASTE SHEET'!N1399="","",'S.D.PASTE SHEET'!N1399)</f>
        <v/>
      </c>
      <c s="50" t="str">
        <f>IF('S.D.PASTE SHEET'!O1399="","",'S.D.PASTE SHEET'!O1399)</f>
        <v/>
      </c>
      <c s="50" t="str">
        <f>IF('S.D.PASTE SHEET'!P1399="","",'S.D.PASTE SHEET'!P1399)</f>
        <v/>
      </c>
      <c s="50" t="str">
        <f>IF('S.D.PASTE SHEET'!Q1399="","",'S.D.PASTE SHEET'!Q1399)</f>
        <v/>
      </c>
      <c s="50" t="str">
        <f>IF('S.D.PASTE SHEET'!R1399="","",'S.D.PASTE SHEET'!R1399)</f>
        <v/>
      </c>
      <c s="50" t="str">
        <f>IF('S.D.PASTE SHEET'!S1399="","",'S.D.PASTE SHEET'!S1399)</f>
        <v/>
      </c>
      <c s="50" t="str">
        <f>IF('S.D.PASTE SHEET'!T1399="","",'S.D.PASTE SHEET'!T1399)</f>
        <v/>
      </c>
      <c s="50" t="str">
        <f>IF('S.D.PASTE SHEET'!U1399="","",'S.D.PASTE SHEET'!U1399)</f>
        <v/>
      </c>
      <c s="50" t="str">
        <f>IF('S.D.PASTE SHEET'!V1399="","",'S.D.PASTE SHEET'!V1399)</f>
        <v/>
      </c>
      <c s="50" t="str">
        <f>IF('S.D.PASTE SHEET'!W1399="","",'S.D.PASTE SHEET'!W1399)</f>
        <v/>
      </c>
      <c s="50" t="str">
        <f>IF('S.D.PASTE SHEET'!X1399="","",'S.D.PASTE SHEET'!X1399)</f>
        <v/>
      </c>
      <c s="50" t="str">
        <f>IF('S.D.PASTE SHEET'!Y1399="","",'S.D.PASTE SHEET'!Y1399)</f>
        <v/>
      </c>
      <c s="50" t="str">
        <f>IF('S.D.PASTE SHEET'!Z1399="","",'S.D.PASTE SHEET'!Z1399)</f>
        <v/>
      </c>
      <c s="50" t="str">
        <f>IF('S.D.PASTE SHEET'!AA1399="","",'S.D.PASTE SHEET'!AA1399)</f>
        <v/>
      </c>
      <c s="50" t="str">
        <f>IF('S.D.PASTE SHEET'!AB1399="","",'S.D.PASTE SHEET'!AB1399)</f>
        <v/>
      </c>
      <c s="50" t="str">
        <f>IF('S.D.PASTE SHEET'!AC1399="","",'S.D.PASTE SHEET'!AC1399)</f>
        <v/>
      </c>
      <c s="50" t="str">
        <f>IF('S.D.PASTE SHEET'!AD1399="","",'S.D.PASTE SHEET'!AD1399)</f>
        <v/>
      </c>
      <c s="52"/>
      <c s="48" t="str">
        <f>IF(AK1399="","",IF(AK1399&gt;0,COUNT($AG$2:AG1399),""))</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IF(BC1399="","",IF(BC1399&gt;0,COUNT($AY$2:AY1399),""))</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00" spans="1:66" ht="15.75" customHeight="1">
      <c r="A1400" s="50" t="str">
        <f>IF('S.D.PASTE SHEET'!A1400="","",'S.D.PASTE SHEET'!A1400)</f>
        <v/>
      </c>
      <c s="50" t="str">
        <f>IF('S.D.PASTE SHEET'!B1400="","",'S.D.PASTE SHEET'!B1400)</f>
        <v/>
      </c>
      <c s="50" t="str">
        <f>IF('S.D.PASTE SHEET'!C1400="","",'S.D.PASTE SHEET'!C1400)</f>
        <v/>
      </c>
      <c s="51" t="str">
        <f>IF('S.D.PASTE SHEET'!D1400="","",'S.D.PASTE SHEET'!D1400)</f>
        <v/>
      </c>
      <c s="50" t="str">
        <f>IF('S.D.PASTE SHEET'!E1400="","",UPPER('S.D.PASTE SHEET'!E1400))</f>
        <v/>
      </c>
      <c s="50" t="str">
        <f>IF('S.D.PASTE SHEET'!F1400="","",'S.D.PASTE SHEET'!F1400)</f>
        <v/>
      </c>
      <c s="50" t="str">
        <f>IF('S.D.PASTE SHEET'!G1400="","",UPPER('S.D.PASTE SHEET'!G1400))</f>
        <v/>
      </c>
      <c s="50" t="str">
        <f>IF('S.D.PASTE SHEET'!H1400="","",UPPER('S.D.PASTE SHEET'!H1400))</f>
        <v/>
      </c>
      <c s="50" t="str">
        <f>IF('S.D.PASTE SHEET'!I1400="","",'S.D.PASTE SHEET'!I1400)</f>
        <v/>
      </c>
      <c s="51" t="str">
        <f>IF('S.D.PASTE SHEET'!J1400="","",'S.D.PASTE SHEET'!J1400)</f>
        <v/>
      </c>
      <c s="50" t="str">
        <f>IF('S.D.PASTE SHEET'!K1400="","",'S.D.PASTE SHEET'!K1400)</f>
        <v/>
      </c>
      <c s="50" t="str">
        <f>IF('S.D.PASTE SHEET'!L1400="","",'S.D.PASTE SHEET'!L1400)</f>
        <v/>
      </c>
      <c s="50" t="str">
        <f>IF('S.D.PASTE SHEET'!M1400="","",'S.D.PASTE SHEET'!M1400)</f>
        <v/>
      </c>
      <c s="50" t="str">
        <f>IF('S.D.PASTE SHEET'!N1400="","",'S.D.PASTE SHEET'!N1400)</f>
        <v/>
      </c>
      <c s="50" t="str">
        <f>IF('S.D.PASTE SHEET'!O1400="","",'S.D.PASTE SHEET'!O1400)</f>
        <v/>
      </c>
      <c s="50" t="str">
        <f>IF('S.D.PASTE SHEET'!P1400="","",'S.D.PASTE SHEET'!P1400)</f>
        <v/>
      </c>
      <c s="50" t="str">
        <f>IF('S.D.PASTE SHEET'!Q1400="","",'S.D.PASTE SHEET'!Q1400)</f>
        <v/>
      </c>
      <c s="50" t="str">
        <f>IF('S.D.PASTE SHEET'!R1400="","",'S.D.PASTE SHEET'!R1400)</f>
        <v/>
      </c>
      <c s="50" t="str">
        <f>IF('S.D.PASTE SHEET'!S1400="","",'S.D.PASTE SHEET'!S1400)</f>
        <v/>
      </c>
      <c s="50" t="str">
        <f>IF('S.D.PASTE SHEET'!T1400="","",'S.D.PASTE SHEET'!T1400)</f>
        <v/>
      </c>
      <c s="50" t="str">
        <f>IF('S.D.PASTE SHEET'!U1400="","",'S.D.PASTE SHEET'!U1400)</f>
        <v/>
      </c>
      <c s="50" t="str">
        <f>IF('S.D.PASTE SHEET'!V1400="","",'S.D.PASTE SHEET'!V1400)</f>
        <v/>
      </c>
      <c s="50" t="str">
        <f>IF('S.D.PASTE SHEET'!W1400="","",'S.D.PASTE SHEET'!W1400)</f>
        <v/>
      </c>
      <c s="50" t="str">
        <f>IF('S.D.PASTE SHEET'!X1400="","",'S.D.PASTE SHEET'!X1400)</f>
        <v/>
      </c>
      <c s="50" t="str">
        <f>IF('S.D.PASTE SHEET'!Y1400="","",'S.D.PASTE SHEET'!Y1400)</f>
        <v/>
      </c>
      <c s="50" t="str">
        <f>IF('S.D.PASTE SHEET'!Z1400="","",'S.D.PASTE SHEET'!Z1400)</f>
        <v/>
      </c>
      <c s="50" t="str">
        <f>IF('S.D.PASTE SHEET'!AA1400="","",'S.D.PASTE SHEET'!AA1400)</f>
        <v/>
      </c>
      <c s="50" t="str">
        <f>IF('S.D.PASTE SHEET'!AB1400="","",'S.D.PASTE SHEET'!AB1400)</f>
        <v/>
      </c>
      <c s="50" t="str">
        <f>IF('S.D.PASTE SHEET'!AC1400="","",'S.D.PASTE SHEET'!AC1400)</f>
        <v/>
      </c>
      <c s="50" t="str">
        <f>IF('S.D.PASTE SHEET'!AD1400="","",'S.D.PASTE SHEET'!AD1400)</f>
        <v/>
      </c>
      <c s="52"/>
      <c s="48" t="str">
        <f>IF(AK1400="","",IF(AK1400&gt;0,COUNT($AG$2:AG1400),""))</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IF(BC1400="","",IF(BC1400&gt;0,COUNT($AY$2:AY1400),""))</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01" spans="1:66" ht="15.75" customHeight="1">
      <c r="A1401" s="50" t="str">
        <f>IF('S.D.PASTE SHEET'!A1401="","",'S.D.PASTE SHEET'!A1401)</f>
        <v/>
      </c>
      <c s="50" t="str">
        <f>IF('S.D.PASTE SHEET'!B1401="","",'S.D.PASTE SHEET'!B1401)</f>
        <v/>
      </c>
      <c s="50" t="str">
        <f>IF('S.D.PASTE SHEET'!C1401="","",'S.D.PASTE SHEET'!C1401)</f>
        <v/>
      </c>
      <c s="51" t="str">
        <f>IF('S.D.PASTE SHEET'!D1401="","",'S.D.PASTE SHEET'!D1401)</f>
        <v/>
      </c>
      <c s="50" t="str">
        <f>IF('S.D.PASTE SHEET'!E1401="","",UPPER('S.D.PASTE SHEET'!E1401))</f>
        <v/>
      </c>
      <c s="50" t="str">
        <f>IF('S.D.PASTE SHEET'!F1401="","",'S.D.PASTE SHEET'!F1401)</f>
        <v/>
      </c>
      <c s="50" t="str">
        <f>IF('S.D.PASTE SHEET'!G1401="","",UPPER('S.D.PASTE SHEET'!G1401))</f>
        <v/>
      </c>
      <c s="50" t="str">
        <f>IF('S.D.PASTE SHEET'!H1401="","",UPPER('S.D.PASTE SHEET'!H1401))</f>
        <v/>
      </c>
      <c s="50" t="str">
        <f>IF('S.D.PASTE SHEET'!I1401="","",'S.D.PASTE SHEET'!I1401)</f>
        <v/>
      </c>
      <c s="51" t="str">
        <f>IF('S.D.PASTE SHEET'!J1401="","",'S.D.PASTE SHEET'!J1401)</f>
        <v/>
      </c>
      <c s="50" t="str">
        <f>IF('S.D.PASTE SHEET'!K1401="","",'S.D.PASTE SHEET'!K1401)</f>
        <v/>
      </c>
      <c s="50" t="str">
        <f>IF('S.D.PASTE SHEET'!L1401="","",'S.D.PASTE SHEET'!L1401)</f>
        <v/>
      </c>
      <c s="50" t="str">
        <f>IF('S.D.PASTE SHEET'!M1401="","",'S.D.PASTE SHEET'!M1401)</f>
        <v/>
      </c>
      <c s="50" t="str">
        <f>IF('S.D.PASTE SHEET'!N1401="","",'S.D.PASTE SHEET'!N1401)</f>
        <v/>
      </c>
      <c s="50" t="str">
        <f>IF('S.D.PASTE SHEET'!O1401="","",'S.D.PASTE SHEET'!O1401)</f>
        <v/>
      </c>
      <c s="50" t="str">
        <f>IF('S.D.PASTE SHEET'!P1401="","",'S.D.PASTE SHEET'!P1401)</f>
        <v/>
      </c>
      <c s="50" t="str">
        <f>IF('S.D.PASTE SHEET'!Q1401="","",'S.D.PASTE SHEET'!Q1401)</f>
        <v/>
      </c>
      <c s="50" t="str">
        <f>IF('S.D.PASTE SHEET'!R1401="","",'S.D.PASTE SHEET'!R1401)</f>
        <v/>
      </c>
      <c s="50" t="str">
        <f>IF('S.D.PASTE SHEET'!S1401="","",'S.D.PASTE SHEET'!S1401)</f>
        <v/>
      </c>
      <c s="50" t="str">
        <f>IF('S.D.PASTE SHEET'!T1401="","",'S.D.PASTE SHEET'!T1401)</f>
        <v/>
      </c>
      <c s="50" t="str">
        <f>IF('S.D.PASTE SHEET'!U1401="","",'S.D.PASTE SHEET'!U1401)</f>
        <v/>
      </c>
      <c s="50" t="str">
        <f>IF('S.D.PASTE SHEET'!V1401="","",'S.D.PASTE SHEET'!V1401)</f>
        <v/>
      </c>
      <c s="50" t="str">
        <f>IF('S.D.PASTE SHEET'!W1401="","",'S.D.PASTE SHEET'!W1401)</f>
        <v/>
      </c>
      <c s="50" t="str">
        <f>IF('S.D.PASTE SHEET'!X1401="","",'S.D.PASTE SHEET'!X1401)</f>
        <v/>
      </c>
      <c s="50" t="str">
        <f>IF('S.D.PASTE SHEET'!Y1401="","",'S.D.PASTE SHEET'!Y1401)</f>
        <v/>
      </c>
      <c s="50" t="str">
        <f>IF('S.D.PASTE SHEET'!Z1401="","",'S.D.PASTE SHEET'!Z1401)</f>
        <v/>
      </c>
      <c s="50" t="str">
        <f>IF('S.D.PASTE SHEET'!AA1401="","",'S.D.PASTE SHEET'!AA1401)</f>
        <v/>
      </c>
      <c s="50" t="str">
        <f>IF('S.D.PASTE SHEET'!AB1401="","",'S.D.PASTE SHEET'!AB1401)</f>
        <v/>
      </c>
      <c s="50" t="str">
        <f>IF('S.D.PASTE SHEET'!AC1401="","",'S.D.PASTE SHEET'!AC1401)</f>
        <v/>
      </c>
      <c s="50" t="str">
        <f>IF('S.D.PASTE SHEET'!AD1401="","",'S.D.PASTE SHEET'!AD1401)</f>
        <v/>
      </c>
      <c s="52"/>
      <c s="48" t="str">
        <f>IF(AK1401="","",IF(AK1401&gt;0,COUNT($AG$2:AG1401),""))</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IF(BC1401="","",IF(BC1401&gt;0,COUNT($AY$2:AY1401),""))</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02" spans="1:66" ht="15.75" customHeight="1">
      <c r="A1402" s="50" t="str">
        <f>IF('S.D.PASTE SHEET'!A1402="","",'S.D.PASTE SHEET'!A1402)</f>
        <v/>
      </c>
      <c s="50" t="str">
        <f>IF('S.D.PASTE SHEET'!B1402="","",'S.D.PASTE SHEET'!B1402)</f>
        <v/>
      </c>
      <c s="50" t="str">
        <f>IF('S.D.PASTE SHEET'!C1402="","",'S.D.PASTE SHEET'!C1402)</f>
        <v/>
      </c>
      <c s="51" t="str">
        <f>IF('S.D.PASTE SHEET'!D1402="","",'S.D.PASTE SHEET'!D1402)</f>
        <v/>
      </c>
      <c s="50" t="str">
        <f>IF('S.D.PASTE SHEET'!E1402="","",UPPER('S.D.PASTE SHEET'!E1402))</f>
        <v/>
      </c>
      <c s="50" t="str">
        <f>IF('S.D.PASTE SHEET'!F1402="","",'S.D.PASTE SHEET'!F1402)</f>
        <v/>
      </c>
      <c s="50" t="str">
        <f>IF('S.D.PASTE SHEET'!G1402="","",UPPER('S.D.PASTE SHEET'!G1402))</f>
        <v/>
      </c>
      <c s="50" t="str">
        <f>IF('S.D.PASTE SHEET'!H1402="","",UPPER('S.D.PASTE SHEET'!H1402))</f>
        <v/>
      </c>
      <c s="50" t="str">
        <f>IF('S.D.PASTE SHEET'!I1402="","",'S.D.PASTE SHEET'!I1402)</f>
        <v/>
      </c>
      <c s="51" t="str">
        <f>IF('S.D.PASTE SHEET'!J1402="","",'S.D.PASTE SHEET'!J1402)</f>
        <v/>
      </c>
      <c s="50" t="str">
        <f>IF('S.D.PASTE SHEET'!K1402="","",'S.D.PASTE SHEET'!K1402)</f>
        <v/>
      </c>
      <c s="50" t="str">
        <f>IF('S.D.PASTE SHEET'!L1402="","",'S.D.PASTE SHEET'!L1402)</f>
        <v/>
      </c>
      <c s="50" t="str">
        <f>IF('S.D.PASTE SHEET'!M1402="","",'S.D.PASTE SHEET'!M1402)</f>
        <v/>
      </c>
      <c s="50" t="str">
        <f>IF('S.D.PASTE SHEET'!N1402="","",'S.D.PASTE SHEET'!N1402)</f>
        <v/>
      </c>
      <c s="50" t="str">
        <f>IF('S.D.PASTE SHEET'!O1402="","",'S.D.PASTE SHEET'!O1402)</f>
        <v/>
      </c>
      <c s="50" t="str">
        <f>IF('S.D.PASTE SHEET'!P1402="","",'S.D.PASTE SHEET'!P1402)</f>
        <v/>
      </c>
      <c s="50" t="str">
        <f>IF('S.D.PASTE SHEET'!Q1402="","",'S.D.PASTE SHEET'!Q1402)</f>
        <v/>
      </c>
      <c s="50" t="str">
        <f>IF('S.D.PASTE SHEET'!R1402="","",'S.D.PASTE SHEET'!R1402)</f>
        <v/>
      </c>
      <c s="50" t="str">
        <f>IF('S.D.PASTE SHEET'!S1402="","",'S.D.PASTE SHEET'!S1402)</f>
        <v/>
      </c>
      <c s="50" t="str">
        <f>IF('S.D.PASTE SHEET'!T1402="","",'S.D.PASTE SHEET'!T1402)</f>
        <v/>
      </c>
      <c s="50" t="str">
        <f>IF('S.D.PASTE SHEET'!U1402="","",'S.D.PASTE SHEET'!U1402)</f>
        <v/>
      </c>
      <c s="50" t="str">
        <f>IF('S.D.PASTE SHEET'!V1402="","",'S.D.PASTE SHEET'!V1402)</f>
        <v/>
      </c>
      <c s="50" t="str">
        <f>IF('S.D.PASTE SHEET'!W1402="","",'S.D.PASTE SHEET'!W1402)</f>
        <v/>
      </c>
      <c s="50" t="str">
        <f>IF('S.D.PASTE SHEET'!X1402="","",'S.D.PASTE SHEET'!X1402)</f>
        <v/>
      </c>
      <c s="50" t="str">
        <f>IF('S.D.PASTE SHEET'!Y1402="","",'S.D.PASTE SHEET'!Y1402)</f>
        <v/>
      </c>
      <c s="50" t="str">
        <f>IF('S.D.PASTE SHEET'!Z1402="","",'S.D.PASTE SHEET'!Z1402)</f>
        <v/>
      </c>
      <c s="50" t="str">
        <f>IF('S.D.PASTE SHEET'!AA1402="","",'S.D.PASTE SHEET'!AA1402)</f>
        <v/>
      </c>
      <c s="50" t="str">
        <f>IF('S.D.PASTE SHEET'!AB1402="","",'S.D.PASTE SHEET'!AB1402)</f>
        <v/>
      </c>
      <c s="50" t="str">
        <f>IF('S.D.PASTE SHEET'!AC1402="","",'S.D.PASTE SHEET'!AC1402)</f>
        <v/>
      </c>
      <c s="50" t="str">
        <f>IF('S.D.PASTE SHEET'!AD1402="","",'S.D.PASTE SHEET'!AD1402)</f>
        <v/>
      </c>
      <c s="52"/>
      <c s="48" t="str">
        <f>IF(AK1402="","",IF(AK1402&gt;0,COUNT($AG$2:AG1402),""))</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IF(BC1402="","",IF(BC1402&gt;0,COUNT($AY$2:AY1402),""))</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03" spans="1:66" ht="15.75" customHeight="1">
      <c r="A1403" s="50" t="str">
        <f>IF('S.D.PASTE SHEET'!A1403="","",'S.D.PASTE SHEET'!A1403)</f>
        <v/>
      </c>
      <c s="50" t="str">
        <f>IF('S.D.PASTE SHEET'!B1403="","",'S.D.PASTE SHEET'!B1403)</f>
        <v/>
      </c>
      <c s="50" t="str">
        <f>IF('S.D.PASTE SHEET'!C1403="","",'S.D.PASTE SHEET'!C1403)</f>
        <v/>
      </c>
      <c s="51" t="str">
        <f>IF('S.D.PASTE SHEET'!D1403="","",'S.D.PASTE SHEET'!D1403)</f>
        <v/>
      </c>
      <c s="50" t="str">
        <f>IF('S.D.PASTE SHEET'!E1403="","",UPPER('S.D.PASTE SHEET'!E1403))</f>
        <v/>
      </c>
      <c s="50" t="str">
        <f>IF('S.D.PASTE SHEET'!F1403="","",'S.D.PASTE SHEET'!F1403)</f>
        <v/>
      </c>
      <c s="50" t="str">
        <f>IF('S.D.PASTE SHEET'!G1403="","",UPPER('S.D.PASTE SHEET'!G1403))</f>
        <v/>
      </c>
      <c s="50" t="str">
        <f>IF('S.D.PASTE SHEET'!H1403="","",UPPER('S.D.PASTE SHEET'!H1403))</f>
        <v/>
      </c>
      <c s="50" t="str">
        <f>IF('S.D.PASTE SHEET'!I1403="","",'S.D.PASTE SHEET'!I1403)</f>
        <v/>
      </c>
      <c s="51" t="str">
        <f>IF('S.D.PASTE SHEET'!J1403="","",'S.D.PASTE SHEET'!J1403)</f>
        <v/>
      </c>
      <c s="50" t="str">
        <f>IF('S.D.PASTE SHEET'!K1403="","",'S.D.PASTE SHEET'!K1403)</f>
        <v/>
      </c>
      <c s="50" t="str">
        <f>IF('S.D.PASTE SHEET'!L1403="","",'S.D.PASTE SHEET'!L1403)</f>
        <v/>
      </c>
      <c s="50" t="str">
        <f>IF('S.D.PASTE SHEET'!M1403="","",'S.D.PASTE SHEET'!M1403)</f>
        <v/>
      </c>
      <c s="50" t="str">
        <f>IF('S.D.PASTE SHEET'!N1403="","",'S.D.PASTE SHEET'!N1403)</f>
        <v/>
      </c>
      <c s="50" t="str">
        <f>IF('S.D.PASTE SHEET'!O1403="","",'S.D.PASTE SHEET'!O1403)</f>
        <v/>
      </c>
      <c s="50" t="str">
        <f>IF('S.D.PASTE SHEET'!P1403="","",'S.D.PASTE SHEET'!P1403)</f>
        <v/>
      </c>
      <c s="50" t="str">
        <f>IF('S.D.PASTE SHEET'!Q1403="","",'S.D.PASTE SHEET'!Q1403)</f>
        <v/>
      </c>
      <c s="50" t="str">
        <f>IF('S.D.PASTE SHEET'!R1403="","",'S.D.PASTE SHEET'!R1403)</f>
        <v/>
      </c>
      <c s="50" t="str">
        <f>IF('S.D.PASTE SHEET'!S1403="","",'S.D.PASTE SHEET'!S1403)</f>
        <v/>
      </c>
      <c s="50" t="str">
        <f>IF('S.D.PASTE SHEET'!T1403="","",'S.D.PASTE SHEET'!T1403)</f>
        <v/>
      </c>
      <c s="50" t="str">
        <f>IF('S.D.PASTE SHEET'!U1403="","",'S.D.PASTE SHEET'!U1403)</f>
        <v/>
      </c>
      <c s="50" t="str">
        <f>IF('S.D.PASTE SHEET'!V1403="","",'S.D.PASTE SHEET'!V1403)</f>
        <v/>
      </c>
      <c s="50" t="str">
        <f>IF('S.D.PASTE SHEET'!W1403="","",'S.D.PASTE SHEET'!W1403)</f>
        <v/>
      </c>
      <c s="50" t="str">
        <f>IF('S.D.PASTE SHEET'!X1403="","",'S.D.PASTE SHEET'!X1403)</f>
        <v/>
      </c>
      <c s="50" t="str">
        <f>IF('S.D.PASTE SHEET'!Y1403="","",'S.D.PASTE SHEET'!Y1403)</f>
        <v/>
      </c>
      <c s="50" t="str">
        <f>IF('S.D.PASTE SHEET'!Z1403="","",'S.D.PASTE SHEET'!Z1403)</f>
        <v/>
      </c>
      <c s="50" t="str">
        <f>IF('S.D.PASTE SHEET'!AA1403="","",'S.D.PASTE SHEET'!AA1403)</f>
        <v/>
      </c>
      <c s="50" t="str">
        <f>IF('S.D.PASTE SHEET'!AB1403="","",'S.D.PASTE SHEET'!AB1403)</f>
        <v/>
      </c>
      <c s="50" t="str">
        <f>IF('S.D.PASTE SHEET'!AC1403="","",'S.D.PASTE SHEET'!AC1403)</f>
        <v/>
      </c>
      <c s="50" t="str">
        <f>IF('S.D.PASTE SHEET'!AD1403="","",'S.D.PASTE SHEET'!AD1403)</f>
        <v/>
      </c>
      <c s="52"/>
      <c s="48" t="str">
        <f>IF(AK1403="","",IF(AK1403&gt;0,COUNT($AG$2:AG1403),""))</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IF(BC1403="","",IF(BC1403&gt;0,COUNT($AY$2:AY1403),""))</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04" spans="1:66" ht="15.75" customHeight="1">
      <c r="A1404" s="50" t="str">
        <f>IF('S.D.PASTE SHEET'!A1404="","",'S.D.PASTE SHEET'!A1404)</f>
        <v/>
      </c>
      <c s="50" t="str">
        <f>IF('S.D.PASTE SHEET'!B1404="","",'S.D.PASTE SHEET'!B1404)</f>
        <v/>
      </c>
      <c s="50" t="str">
        <f>IF('S.D.PASTE SHEET'!C1404="","",'S.D.PASTE SHEET'!C1404)</f>
        <v/>
      </c>
      <c s="51" t="str">
        <f>IF('S.D.PASTE SHEET'!D1404="","",'S.D.PASTE SHEET'!D1404)</f>
        <v/>
      </c>
      <c s="50" t="str">
        <f>IF('S.D.PASTE SHEET'!E1404="","",UPPER('S.D.PASTE SHEET'!E1404))</f>
        <v/>
      </c>
      <c s="50" t="str">
        <f>IF('S.D.PASTE SHEET'!F1404="","",'S.D.PASTE SHEET'!F1404)</f>
        <v/>
      </c>
      <c s="50" t="str">
        <f>IF('S.D.PASTE SHEET'!G1404="","",UPPER('S.D.PASTE SHEET'!G1404))</f>
        <v/>
      </c>
      <c s="50" t="str">
        <f>IF('S.D.PASTE SHEET'!H1404="","",UPPER('S.D.PASTE SHEET'!H1404))</f>
        <v/>
      </c>
      <c s="50" t="str">
        <f>IF('S.D.PASTE SHEET'!I1404="","",'S.D.PASTE SHEET'!I1404)</f>
        <v/>
      </c>
      <c s="51" t="str">
        <f>IF('S.D.PASTE SHEET'!J1404="","",'S.D.PASTE SHEET'!J1404)</f>
        <v/>
      </c>
      <c s="50" t="str">
        <f>IF('S.D.PASTE SHEET'!K1404="","",'S.D.PASTE SHEET'!K1404)</f>
        <v/>
      </c>
      <c s="50" t="str">
        <f>IF('S.D.PASTE SHEET'!L1404="","",'S.D.PASTE SHEET'!L1404)</f>
        <v/>
      </c>
      <c s="50" t="str">
        <f>IF('S.D.PASTE SHEET'!M1404="","",'S.D.PASTE SHEET'!M1404)</f>
        <v/>
      </c>
      <c s="50" t="str">
        <f>IF('S.D.PASTE SHEET'!N1404="","",'S.D.PASTE SHEET'!N1404)</f>
        <v/>
      </c>
      <c s="50" t="str">
        <f>IF('S.D.PASTE SHEET'!O1404="","",'S.D.PASTE SHEET'!O1404)</f>
        <v/>
      </c>
      <c s="50" t="str">
        <f>IF('S.D.PASTE SHEET'!P1404="","",'S.D.PASTE SHEET'!P1404)</f>
        <v/>
      </c>
      <c s="50" t="str">
        <f>IF('S.D.PASTE SHEET'!Q1404="","",'S.D.PASTE SHEET'!Q1404)</f>
        <v/>
      </c>
      <c s="50" t="str">
        <f>IF('S.D.PASTE SHEET'!R1404="","",'S.D.PASTE SHEET'!R1404)</f>
        <v/>
      </c>
      <c s="50" t="str">
        <f>IF('S.D.PASTE SHEET'!S1404="","",'S.D.PASTE SHEET'!S1404)</f>
        <v/>
      </c>
      <c s="50" t="str">
        <f>IF('S.D.PASTE SHEET'!T1404="","",'S.D.PASTE SHEET'!T1404)</f>
        <v/>
      </c>
      <c s="50" t="str">
        <f>IF('S.D.PASTE SHEET'!U1404="","",'S.D.PASTE SHEET'!U1404)</f>
        <v/>
      </c>
      <c s="50" t="str">
        <f>IF('S.D.PASTE SHEET'!V1404="","",'S.D.PASTE SHEET'!V1404)</f>
        <v/>
      </c>
      <c s="50" t="str">
        <f>IF('S.D.PASTE SHEET'!W1404="","",'S.D.PASTE SHEET'!W1404)</f>
        <v/>
      </c>
      <c s="50" t="str">
        <f>IF('S.D.PASTE SHEET'!X1404="","",'S.D.PASTE SHEET'!X1404)</f>
        <v/>
      </c>
      <c s="50" t="str">
        <f>IF('S.D.PASTE SHEET'!Y1404="","",'S.D.PASTE SHEET'!Y1404)</f>
        <v/>
      </c>
      <c s="50" t="str">
        <f>IF('S.D.PASTE SHEET'!Z1404="","",'S.D.PASTE SHEET'!Z1404)</f>
        <v/>
      </c>
      <c s="50" t="str">
        <f>IF('S.D.PASTE SHEET'!AA1404="","",'S.D.PASTE SHEET'!AA1404)</f>
        <v/>
      </c>
      <c s="50" t="str">
        <f>IF('S.D.PASTE SHEET'!AB1404="","",'S.D.PASTE SHEET'!AB1404)</f>
        <v/>
      </c>
      <c s="50" t="str">
        <f>IF('S.D.PASTE SHEET'!AC1404="","",'S.D.PASTE SHEET'!AC1404)</f>
        <v/>
      </c>
      <c s="50" t="str">
        <f>IF('S.D.PASTE SHEET'!AD1404="","",'S.D.PASTE SHEET'!AD1404)</f>
        <v/>
      </c>
      <c s="52"/>
      <c s="48" t="str">
        <f>IF(AK1404="","",IF(AK1404&gt;0,COUNT($AG$2:AG1404),""))</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IF(BC1404="","",IF(BC1404&gt;0,COUNT($AY$2:AY1404),""))</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05" spans="1:66" ht="15.75" customHeight="1">
      <c r="A1405" s="50" t="str">
        <f>IF('S.D.PASTE SHEET'!A1405="","",'S.D.PASTE SHEET'!A1405)</f>
        <v/>
      </c>
      <c s="50" t="str">
        <f>IF('S.D.PASTE SHEET'!B1405="","",'S.D.PASTE SHEET'!B1405)</f>
        <v/>
      </c>
      <c s="50" t="str">
        <f>IF('S.D.PASTE SHEET'!C1405="","",'S.D.PASTE SHEET'!C1405)</f>
        <v/>
      </c>
      <c s="51" t="str">
        <f>IF('S.D.PASTE SHEET'!D1405="","",'S.D.PASTE SHEET'!D1405)</f>
        <v/>
      </c>
      <c s="50" t="str">
        <f>IF('S.D.PASTE SHEET'!E1405="","",UPPER('S.D.PASTE SHEET'!E1405))</f>
        <v/>
      </c>
      <c s="50" t="str">
        <f>IF('S.D.PASTE SHEET'!F1405="","",'S.D.PASTE SHEET'!F1405)</f>
        <v/>
      </c>
      <c s="50" t="str">
        <f>IF('S.D.PASTE SHEET'!G1405="","",UPPER('S.D.PASTE SHEET'!G1405))</f>
        <v/>
      </c>
      <c s="50" t="str">
        <f>IF('S.D.PASTE SHEET'!H1405="","",UPPER('S.D.PASTE SHEET'!H1405))</f>
        <v/>
      </c>
      <c s="50" t="str">
        <f>IF('S.D.PASTE SHEET'!I1405="","",'S.D.PASTE SHEET'!I1405)</f>
        <v/>
      </c>
      <c s="51" t="str">
        <f>IF('S.D.PASTE SHEET'!J1405="","",'S.D.PASTE SHEET'!J1405)</f>
        <v/>
      </c>
      <c s="50" t="str">
        <f>IF('S.D.PASTE SHEET'!K1405="","",'S.D.PASTE SHEET'!K1405)</f>
        <v/>
      </c>
      <c s="50" t="str">
        <f>IF('S.D.PASTE SHEET'!L1405="","",'S.D.PASTE SHEET'!L1405)</f>
        <v/>
      </c>
      <c s="50" t="str">
        <f>IF('S.D.PASTE SHEET'!M1405="","",'S.D.PASTE SHEET'!M1405)</f>
        <v/>
      </c>
      <c s="50" t="str">
        <f>IF('S.D.PASTE SHEET'!N1405="","",'S.D.PASTE SHEET'!N1405)</f>
        <v/>
      </c>
      <c s="50" t="str">
        <f>IF('S.D.PASTE SHEET'!O1405="","",'S.D.PASTE SHEET'!O1405)</f>
        <v/>
      </c>
      <c s="50" t="str">
        <f>IF('S.D.PASTE SHEET'!P1405="","",'S.D.PASTE SHEET'!P1405)</f>
        <v/>
      </c>
      <c s="50" t="str">
        <f>IF('S.D.PASTE SHEET'!Q1405="","",'S.D.PASTE SHEET'!Q1405)</f>
        <v/>
      </c>
      <c s="50" t="str">
        <f>IF('S.D.PASTE SHEET'!R1405="","",'S.D.PASTE SHEET'!R1405)</f>
        <v/>
      </c>
      <c s="50" t="str">
        <f>IF('S.D.PASTE SHEET'!S1405="","",'S.D.PASTE SHEET'!S1405)</f>
        <v/>
      </c>
      <c s="50" t="str">
        <f>IF('S.D.PASTE SHEET'!T1405="","",'S.D.PASTE SHEET'!T1405)</f>
        <v/>
      </c>
      <c s="50" t="str">
        <f>IF('S.D.PASTE SHEET'!U1405="","",'S.D.PASTE SHEET'!U1405)</f>
        <v/>
      </c>
      <c s="50" t="str">
        <f>IF('S.D.PASTE SHEET'!V1405="","",'S.D.PASTE SHEET'!V1405)</f>
        <v/>
      </c>
      <c s="50" t="str">
        <f>IF('S.D.PASTE SHEET'!W1405="","",'S.D.PASTE SHEET'!W1405)</f>
        <v/>
      </c>
      <c s="50" t="str">
        <f>IF('S.D.PASTE SHEET'!X1405="","",'S.D.PASTE SHEET'!X1405)</f>
        <v/>
      </c>
      <c s="50" t="str">
        <f>IF('S.D.PASTE SHEET'!Y1405="","",'S.D.PASTE SHEET'!Y1405)</f>
        <v/>
      </c>
      <c s="50" t="str">
        <f>IF('S.D.PASTE SHEET'!Z1405="","",'S.D.PASTE SHEET'!Z1405)</f>
        <v/>
      </c>
      <c s="50" t="str">
        <f>IF('S.D.PASTE SHEET'!AA1405="","",'S.D.PASTE SHEET'!AA1405)</f>
        <v/>
      </c>
      <c s="50" t="str">
        <f>IF('S.D.PASTE SHEET'!AB1405="","",'S.D.PASTE SHEET'!AB1405)</f>
        <v/>
      </c>
      <c s="50" t="str">
        <f>IF('S.D.PASTE SHEET'!AC1405="","",'S.D.PASTE SHEET'!AC1405)</f>
        <v/>
      </c>
      <c s="50" t="str">
        <f>IF('S.D.PASTE SHEET'!AD1405="","",'S.D.PASTE SHEET'!AD1405)</f>
        <v/>
      </c>
      <c s="52"/>
      <c s="48" t="str">
        <f>IF(AK1405="","",IF(AK1405&gt;0,COUNT($AG$2:AG1405),""))</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IF(BC1405="","",IF(BC1405&gt;0,COUNT($AY$2:AY1405),""))</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06" spans="1:66" ht="15.75" customHeight="1">
      <c r="A1406" s="50" t="str">
        <f>IF('S.D.PASTE SHEET'!A1406="","",'S.D.PASTE SHEET'!A1406)</f>
        <v/>
      </c>
      <c s="50" t="str">
        <f>IF('S.D.PASTE SHEET'!B1406="","",'S.D.PASTE SHEET'!B1406)</f>
        <v/>
      </c>
      <c s="50" t="str">
        <f>IF('S.D.PASTE SHEET'!C1406="","",'S.D.PASTE SHEET'!C1406)</f>
        <v/>
      </c>
      <c s="51" t="str">
        <f>IF('S.D.PASTE SHEET'!D1406="","",'S.D.PASTE SHEET'!D1406)</f>
        <v/>
      </c>
      <c s="50" t="str">
        <f>IF('S.D.PASTE SHEET'!E1406="","",UPPER('S.D.PASTE SHEET'!E1406))</f>
        <v/>
      </c>
      <c s="50" t="str">
        <f>IF('S.D.PASTE SHEET'!F1406="","",'S.D.PASTE SHEET'!F1406)</f>
        <v/>
      </c>
      <c s="50" t="str">
        <f>IF('S.D.PASTE SHEET'!G1406="","",UPPER('S.D.PASTE SHEET'!G1406))</f>
        <v/>
      </c>
      <c s="50" t="str">
        <f>IF('S.D.PASTE SHEET'!H1406="","",UPPER('S.D.PASTE SHEET'!H1406))</f>
        <v/>
      </c>
      <c s="50" t="str">
        <f>IF('S.D.PASTE SHEET'!I1406="","",'S.D.PASTE SHEET'!I1406)</f>
        <v/>
      </c>
      <c s="51" t="str">
        <f>IF('S.D.PASTE SHEET'!J1406="","",'S.D.PASTE SHEET'!J1406)</f>
        <v/>
      </c>
      <c s="50" t="str">
        <f>IF('S.D.PASTE SHEET'!K1406="","",'S.D.PASTE SHEET'!K1406)</f>
        <v/>
      </c>
      <c s="50" t="str">
        <f>IF('S.D.PASTE SHEET'!L1406="","",'S.D.PASTE SHEET'!L1406)</f>
        <v/>
      </c>
      <c s="50" t="str">
        <f>IF('S.D.PASTE SHEET'!M1406="","",'S.D.PASTE SHEET'!M1406)</f>
        <v/>
      </c>
      <c s="50" t="str">
        <f>IF('S.D.PASTE SHEET'!N1406="","",'S.D.PASTE SHEET'!N1406)</f>
        <v/>
      </c>
      <c s="50" t="str">
        <f>IF('S.D.PASTE SHEET'!O1406="","",'S.D.PASTE SHEET'!O1406)</f>
        <v/>
      </c>
      <c s="50" t="str">
        <f>IF('S.D.PASTE SHEET'!P1406="","",'S.D.PASTE SHEET'!P1406)</f>
        <v/>
      </c>
      <c s="50" t="str">
        <f>IF('S.D.PASTE SHEET'!Q1406="","",'S.D.PASTE SHEET'!Q1406)</f>
        <v/>
      </c>
      <c s="50" t="str">
        <f>IF('S.D.PASTE SHEET'!R1406="","",'S.D.PASTE SHEET'!R1406)</f>
        <v/>
      </c>
      <c s="50" t="str">
        <f>IF('S.D.PASTE SHEET'!S1406="","",'S.D.PASTE SHEET'!S1406)</f>
        <v/>
      </c>
      <c s="50" t="str">
        <f>IF('S.D.PASTE SHEET'!T1406="","",'S.D.PASTE SHEET'!T1406)</f>
        <v/>
      </c>
      <c s="50" t="str">
        <f>IF('S.D.PASTE SHEET'!U1406="","",'S.D.PASTE SHEET'!U1406)</f>
        <v/>
      </c>
      <c s="50" t="str">
        <f>IF('S.D.PASTE SHEET'!V1406="","",'S.D.PASTE SHEET'!V1406)</f>
        <v/>
      </c>
      <c s="50" t="str">
        <f>IF('S.D.PASTE SHEET'!W1406="","",'S.D.PASTE SHEET'!W1406)</f>
        <v/>
      </c>
      <c s="50" t="str">
        <f>IF('S.D.PASTE SHEET'!X1406="","",'S.D.PASTE SHEET'!X1406)</f>
        <v/>
      </c>
      <c s="50" t="str">
        <f>IF('S.D.PASTE SHEET'!Y1406="","",'S.D.PASTE SHEET'!Y1406)</f>
        <v/>
      </c>
      <c s="50" t="str">
        <f>IF('S.D.PASTE SHEET'!Z1406="","",'S.D.PASTE SHEET'!Z1406)</f>
        <v/>
      </c>
      <c s="50" t="str">
        <f>IF('S.D.PASTE SHEET'!AA1406="","",'S.D.PASTE SHEET'!AA1406)</f>
        <v/>
      </c>
      <c s="50" t="str">
        <f>IF('S.D.PASTE SHEET'!AB1406="","",'S.D.PASTE SHEET'!AB1406)</f>
        <v/>
      </c>
      <c s="50" t="str">
        <f>IF('S.D.PASTE SHEET'!AC1406="","",'S.D.PASTE SHEET'!AC1406)</f>
        <v/>
      </c>
      <c s="50" t="str">
        <f>IF('S.D.PASTE SHEET'!AD1406="","",'S.D.PASTE SHEET'!AD1406)</f>
        <v/>
      </c>
      <c s="52"/>
      <c s="48" t="str">
        <f>IF(AK1406="","",IF(AK1406&gt;0,COUNT($AG$2:AG1406),""))</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IF(BC1406="","",IF(BC1406&gt;0,COUNT($AY$2:AY1406),""))</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07" spans="1:66" ht="15.75" customHeight="1">
      <c r="A1407" s="50" t="str">
        <f>IF('S.D.PASTE SHEET'!A1407="","",'S.D.PASTE SHEET'!A1407)</f>
        <v/>
      </c>
      <c s="50" t="str">
        <f>IF('S.D.PASTE SHEET'!B1407="","",'S.D.PASTE SHEET'!B1407)</f>
        <v/>
      </c>
      <c s="50" t="str">
        <f>IF('S.D.PASTE SHEET'!C1407="","",'S.D.PASTE SHEET'!C1407)</f>
        <v/>
      </c>
      <c s="51" t="str">
        <f>IF('S.D.PASTE SHEET'!D1407="","",'S.D.PASTE SHEET'!D1407)</f>
        <v/>
      </c>
      <c s="50" t="str">
        <f>IF('S.D.PASTE SHEET'!E1407="","",UPPER('S.D.PASTE SHEET'!E1407))</f>
        <v/>
      </c>
      <c s="50" t="str">
        <f>IF('S.D.PASTE SHEET'!F1407="","",'S.D.PASTE SHEET'!F1407)</f>
        <v/>
      </c>
      <c s="50" t="str">
        <f>IF('S.D.PASTE SHEET'!G1407="","",UPPER('S.D.PASTE SHEET'!G1407))</f>
        <v/>
      </c>
      <c s="50" t="str">
        <f>IF('S.D.PASTE SHEET'!H1407="","",UPPER('S.D.PASTE SHEET'!H1407))</f>
        <v/>
      </c>
      <c s="50" t="str">
        <f>IF('S.D.PASTE SHEET'!I1407="","",'S.D.PASTE SHEET'!I1407)</f>
        <v/>
      </c>
      <c s="51" t="str">
        <f>IF('S.D.PASTE SHEET'!J1407="","",'S.D.PASTE SHEET'!J1407)</f>
        <v/>
      </c>
      <c s="50" t="str">
        <f>IF('S.D.PASTE SHEET'!K1407="","",'S.D.PASTE SHEET'!K1407)</f>
        <v/>
      </c>
      <c s="50" t="str">
        <f>IF('S.D.PASTE SHEET'!L1407="","",'S.D.PASTE SHEET'!L1407)</f>
        <v/>
      </c>
      <c s="50" t="str">
        <f>IF('S.D.PASTE SHEET'!M1407="","",'S.D.PASTE SHEET'!M1407)</f>
        <v/>
      </c>
      <c s="50" t="str">
        <f>IF('S.D.PASTE SHEET'!N1407="","",'S.D.PASTE SHEET'!N1407)</f>
        <v/>
      </c>
      <c s="50" t="str">
        <f>IF('S.D.PASTE SHEET'!O1407="","",'S.D.PASTE SHEET'!O1407)</f>
        <v/>
      </c>
      <c s="50" t="str">
        <f>IF('S.D.PASTE SHEET'!P1407="","",'S.D.PASTE SHEET'!P1407)</f>
        <v/>
      </c>
      <c s="50" t="str">
        <f>IF('S.D.PASTE SHEET'!Q1407="","",'S.D.PASTE SHEET'!Q1407)</f>
        <v/>
      </c>
      <c s="50" t="str">
        <f>IF('S.D.PASTE SHEET'!R1407="","",'S.D.PASTE SHEET'!R1407)</f>
        <v/>
      </c>
      <c s="50" t="str">
        <f>IF('S.D.PASTE SHEET'!S1407="","",'S.D.PASTE SHEET'!S1407)</f>
        <v/>
      </c>
      <c s="50" t="str">
        <f>IF('S.D.PASTE SHEET'!T1407="","",'S.D.PASTE SHEET'!T1407)</f>
        <v/>
      </c>
      <c s="50" t="str">
        <f>IF('S.D.PASTE SHEET'!U1407="","",'S.D.PASTE SHEET'!U1407)</f>
        <v/>
      </c>
      <c s="50" t="str">
        <f>IF('S.D.PASTE SHEET'!V1407="","",'S.D.PASTE SHEET'!V1407)</f>
        <v/>
      </c>
      <c s="50" t="str">
        <f>IF('S.D.PASTE SHEET'!W1407="","",'S.D.PASTE SHEET'!W1407)</f>
        <v/>
      </c>
      <c s="50" t="str">
        <f>IF('S.D.PASTE SHEET'!X1407="","",'S.D.PASTE SHEET'!X1407)</f>
        <v/>
      </c>
      <c s="50" t="str">
        <f>IF('S.D.PASTE SHEET'!Y1407="","",'S.D.PASTE SHEET'!Y1407)</f>
        <v/>
      </c>
      <c s="50" t="str">
        <f>IF('S.D.PASTE SHEET'!Z1407="","",'S.D.PASTE SHEET'!Z1407)</f>
        <v/>
      </c>
      <c s="50" t="str">
        <f>IF('S.D.PASTE SHEET'!AA1407="","",'S.D.PASTE SHEET'!AA1407)</f>
        <v/>
      </c>
      <c s="50" t="str">
        <f>IF('S.D.PASTE SHEET'!AB1407="","",'S.D.PASTE SHEET'!AB1407)</f>
        <v/>
      </c>
      <c s="50" t="str">
        <f>IF('S.D.PASTE SHEET'!AC1407="","",'S.D.PASTE SHEET'!AC1407)</f>
        <v/>
      </c>
      <c s="50" t="str">
        <f>IF('S.D.PASTE SHEET'!AD1407="","",'S.D.PASTE SHEET'!AD1407)</f>
        <v/>
      </c>
      <c s="52"/>
      <c s="48" t="str">
        <f>IF(AK1407="","",IF(AK1407&gt;0,COUNT($AG$2:AG1407),""))</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IF(BC1407="","",IF(BC1407&gt;0,COUNT($AY$2:AY1407),""))</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08" spans="1:66" ht="15.75" customHeight="1">
      <c r="A1408" s="50" t="str">
        <f>IF('S.D.PASTE SHEET'!A1408="","",'S.D.PASTE SHEET'!A1408)</f>
        <v/>
      </c>
      <c s="50" t="str">
        <f>IF('S.D.PASTE SHEET'!B1408="","",'S.D.PASTE SHEET'!B1408)</f>
        <v/>
      </c>
      <c s="50" t="str">
        <f>IF('S.D.PASTE SHEET'!C1408="","",'S.D.PASTE SHEET'!C1408)</f>
        <v/>
      </c>
      <c s="51" t="str">
        <f>IF('S.D.PASTE SHEET'!D1408="","",'S.D.PASTE SHEET'!D1408)</f>
        <v/>
      </c>
      <c s="50" t="str">
        <f>IF('S.D.PASTE SHEET'!E1408="","",UPPER('S.D.PASTE SHEET'!E1408))</f>
        <v/>
      </c>
      <c s="50" t="str">
        <f>IF('S.D.PASTE SHEET'!F1408="","",'S.D.PASTE SHEET'!F1408)</f>
        <v/>
      </c>
      <c s="50" t="str">
        <f>IF('S.D.PASTE SHEET'!G1408="","",UPPER('S.D.PASTE SHEET'!G1408))</f>
        <v/>
      </c>
      <c s="50" t="str">
        <f>IF('S.D.PASTE SHEET'!H1408="","",UPPER('S.D.PASTE SHEET'!H1408))</f>
        <v/>
      </c>
      <c s="50" t="str">
        <f>IF('S.D.PASTE SHEET'!I1408="","",'S.D.PASTE SHEET'!I1408)</f>
        <v/>
      </c>
      <c s="51" t="str">
        <f>IF('S.D.PASTE SHEET'!J1408="","",'S.D.PASTE SHEET'!J1408)</f>
        <v/>
      </c>
      <c s="50" t="str">
        <f>IF('S.D.PASTE SHEET'!K1408="","",'S.D.PASTE SHEET'!K1408)</f>
        <v/>
      </c>
      <c s="50" t="str">
        <f>IF('S.D.PASTE SHEET'!L1408="","",'S.D.PASTE SHEET'!L1408)</f>
        <v/>
      </c>
      <c s="50" t="str">
        <f>IF('S.D.PASTE SHEET'!M1408="","",'S.D.PASTE SHEET'!M1408)</f>
        <v/>
      </c>
      <c s="50" t="str">
        <f>IF('S.D.PASTE SHEET'!N1408="","",'S.D.PASTE SHEET'!N1408)</f>
        <v/>
      </c>
      <c s="50" t="str">
        <f>IF('S.D.PASTE SHEET'!O1408="","",'S.D.PASTE SHEET'!O1408)</f>
        <v/>
      </c>
      <c s="50" t="str">
        <f>IF('S.D.PASTE SHEET'!P1408="","",'S.D.PASTE SHEET'!P1408)</f>
        <v/>
      </c>
      <c s="50" t="str">
        <f>IF('S.D.PASTE SHEET'!Q1408="","",'S.D.PASTE SHEET'!Q1408)</f>
        <v/>
      </c>
      <c s="50" t="str">
        <f>IF('S.D.PASTE SHEET'!R1408="","",'S.D.PASTE SHEET'!R1408)</f>
        <v/>
      </c>
      <c s="50" t="str">
        <f>IF('S.D.PASTE SHEET'!S1408="","",'S.D.PASTE SHEET'!S1408)</f>
        <v/>
      </c>
      <c s="50" t="str">
        <f>IF('S.D.PASTE SHEET'!T1408="","",'S.D.PASTE SHEET'!T1408)</f>
        <v/>
      </c>
      <c s="50" t="str">
        <f>IF('S.D.PASTE SHEET'!U1408="","",'S.D.PASTE SHEET'!U1408)</f>
        <v/>
      </c>
      <c s="50" t="str">
        <f>IF('S.D.PASTE SHEET'!V1408="","",'S.D.PASTE SHEET'!V1408)</f>
        <v/>
      </c>
      <c s="50" t="str">
        <f>IF('S.D.PASTE SHEET'!W1408="","",'S.D.PASTE SHEET'!W1408)</f>
        <v/>
      </c>
      <c s="50" t="str">
        <f>IF('S.D.PASTE SHEET'!X1408="","",'S.D.PASTE SHEET'!X1408)</f>
        <v/>
      </c>
      <c s="50" t="str">
        <f>IF('S.D.PASTE SHEET'!Y1408="","",'S.D.PASTE SHEET'!Y1408)</f>
        <v/>
      </c>
      <c s="50" t="str">
        <f>IF('S.D.PASTE SHEET'!Z1408="","",'S.D.PASTE SHEET'!Z1408)</f>
        <v/>
      </c>
      <c s="50" t="str">
        <f>IF('S.D.PASTE SHEET'!AA1408="","",'S.D.PASTE SHEET'!AA1408)</f>
        <v/>
      </c>
      <c s="50" t="str">
        <f>IF('S.D.PASTE SHEET'!AB1408="","",'S.D.PASTE SHEET'!AB1408)</f>
        <v/>
      </c>
      <c s="50" t="str">
        <f>IF('S.D.PASTE SHEET'!AC1408="","",'S.D.PASTE SHEET'!AC1408)</f>
        <v/>
      </c>
      <c s="50" t="str">
        <f>IF('S.D.PASTE SHEET'!AD1408="","",'S.D.PASTE SHEET'!AD1408)</f>
        <v/>
      </c>
      <c s="52"/>
      <c s="48" t="str">
        <f>IF(AK1408="","",IF(AK1408&gt;0,COUNT($AG$2:AG1408),""))</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IF(BC1408="","",IF(BC1408&gt;0,COUNT($AY$2:AY1408),""))</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09" spans="1:66" ht="15.75" customHeight="1">
      <c r="A1409" s="50" t="str">
        <f>IF('S.D.PASTE SHEET'!A1409="","",'S.D.PASTE SHEET'!A1409)</f>
        <v/>
      </c>
      <c s="50" t="str">
        <f>IF('S.D.PASTE SHEET'!B1409="","",'S.D.PASTE SHEET'!B1409)</f>
        <v/>
      </c>
      <c s="50" t="str">
        <f>IF('S.D.PASTE SHEET'!C1409="","",'S.D.PASTE SHEET'!C1409)</f>
        <v/>
      </c>
      <c s="51" t="str">
        <f>IF('S.D.PASTE SHEET'!D1409="","",'S.D.PASTE SHEET'!D1409)</f>
        <v/>
      </c>
      <c s="50" t="str">
        <f>IF('S.D.PASTE SHEET'!E1409="","",UPPER('S.D.PASTE SHEET'!E1409))</f>
        <v/>
      </c>
      <c s="50" t="str">
        <f>IF('S.D.PASTE SHEET'!F1409="","",'S.D.PASTE SHEET'!F1409)</f>
        <v/>
      </c>
      <c s="50" t="str">
        <f>IF('S.D.PASTE SHEET'!G1409="","",UPPER('S.D.PASTE SHEET'!G1409))</f>
        <v/>
      </c>
      <c s="50" t="str">
        <f>IF('S.D.PASTE SHEET'!H1409="","",UPPER('S.D.PASTE SHEET'!H1409))</f>
        <v/>
      </c>
      <c s="50" t="str">
        <f>IF('S.D.PASTE SHEET'!I1409="","",'S.D.PASTE SHEET'!I1409)</f>
        <v/>
      </c>
      <c s="51" t="str">
        <f>IF('S.D.PASTE SHEET'!J1409="","",'S.D.PASTE SHEET'!J1409)</f>
        <v/>
      </c>
      <c s="50" t="str">
        <f>IF('S.D.PASTE SHEET'!K1409="","",'S.D.PASTE SHEET'!K1409)</f>
        <v/>
      </c>
      <c s="50" t="str">
        <f>IF('S.D.PASTE SHEET'!L1409="","",'S.D.PASTE SHEET'!L1409)</f>
        <v/>
      </c>
      <c s="50" t="str">
        <f>IF('S.D.PASTE SHEET'!M1409="","",'S.D.PASTE SHEET'!M1409)</f>
        <v/>
      </c>
      <c s="50" t="str">
        <f>IF('S.D.PASTE SHEET'!N1409="","",'S.D.PASTE SHEET'!N1409)</f>
        <v/>
      </c>
      <c s="50" t="str">
        <f>IF('S.D.PASTE SHEET'!O1409="","",'S.D.PASTE SHEET'!O1409)</f>
        <v/>
      </c>
      <c s="50" t="str">
        <f>IF('S.D.PASTE SHEET'!P1409="","",'S.D.PASTE SHEET'!P1409)</f>
        <v/>
      </c>
      <c s="50" t="str">
        <f>IF('S.D.PASTE SHEET'!Q1409="","",'S.D.PASTE SHEET'!Q1409)</f>
        <v/>
      </c>
      <c s="50" t="str">
        <f>IF('S.D.PASTE SHEET'!R1409="","",'S.D.PASTE SHEET'!R1409)</f>
        <v/>
      </c>
      <c s="50" t="str">
        <f>IF('S.D.PASTE SHEET'!S1409="","",'S.D.PASTE SHEET'!S1409)</f>
        <v/>
      </c>
      <c s="50" t="str">
        <f>IF('S.D.PASTE SHEET'!T1409="","",'S.D.PASTE SHEET'!T1409)</f>
        <v/>
      </c>
      <c s="50" t="str">
        <f>IF('S.D.PASTE SHEET'!U1409="","",'S.D.PASTE SHEET'!U1409)</f>
        <v/>
      </c>
      <c s="50" t="str">
        <f>IF('S.D.PASTE SHEET'!V1409="","",'S.D.PASTE SHEET'!V1409)</f>
        <v/>
      </c>
      <c s="50" t="str">
        <f>IF('S.D.PASTE SHEET'!W1409="","",'S.D.PASTE SHEET'!W1409)</f>
        <v/>
      </c>
      <c s="50" t="str">
        <f>IF('S.D.PASTE SHEET'!X1409="","",'S.D.PASTE SHEET'!X1409)</f>
        <v/>
      </c>
      <c s="50" t="str">
        <f>IF('S.D.PASTE SHEET'!Y1409="","",'S.D.PASTE SHEET'!Y1409)</f>
        <v/>
      </c>
      <c s="50" t="str">
        <f>IF('S.D.PASTE SHEET'!Z1409="","",'S.D.PASTE SHEET'!Z1409)</f>
        <v/>
      </c>
      <c s="50" t="str">
        <f>IF('S.D.PASTE SHEET'!AA1409="","",'S.D.PASTE SHEET'!AA1409)</f>
        <v/>
      </c>
      <c s="50" t="str">
        <f>IF('S.D.PASTE SHEET'!AB1409="","",'S.D.PASTE SHEET'!AB1409)</f>
        <v/>
      </c>
      <c s="50" t="str">
        <f>IF('S.D.PASTE SHEET'!AC1409="","",'S.D.PASTE SHEET'!AC1409)</f>
        <v/>
      </c>
      <c s="50" t="str">
        <f>IF('S.D.PASTE SHEET'!AD1409="","",'S.D.PASTE SHEET'!AD1409)</f>
        <v/>
      </c>
      <c s="52"/>
      <c s="48" t="str">
        <f>IF(AK1409="","",IF(AK1409&gt;0,COUNT($AG$2:AG1409),""))</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IF(BC1409="","",IF(BC1409&gt;0,COUNT($AY$2:AY1409),""))</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10" spans="1:66" ht="15.75" customHeight="1">
      <c r="A1410" s="50" t="str">
        <f>IF('S.D.PASTE SHEET'!A1410="","",'S.D.PASTE SHEET'!A1410)</f>
        <v/>
      </c>
      <c s="50" t="str">
        <f>IF('S.D.PASTE SHEET'!B1410="","",'S.D.PASTE SHEET'!B1410)</f>
        <v/>
      </c>
      <c s="50" t="str">
        <f>IF('S.D.PASTE SHEET'!C1410="","",'S.D.PASTE SHEET'!C1410)</f>
        <v/>
      </c>
      <c s="51" t="str">
        <f>IF('S.D.PASTE SHEET'!D1410="","",'S.D.PASTE SHEET'!D1410)</f>
        <v/>
      </c>
      <c s="50" t="str">
        <f>IF('S.D.PASTE SHEET'!E1410="","",UPPER('S.D.PASTE SHEET'!E1410))</f>
        <v/>
      </c>
      <c s="50" t="str">
        <f>IF('S.D.PASTE SHEET'!F1410="","",'S.D.PASTE SHEET'!F1410)</f>
        <v/>
      </c>
      <c s="50" t="str">
        <f>IF('S.D.PASTE SHEET'!G1410="","",UPPER('S.D.PASTE SHEET'!G1410))</f>
        <v/>
      </c>
      <c s="50" t="str">
        <f>IF('S.D.PASTE SHEET'!H1410="","",UPPER('S.D.PASTE SHEET'!H1410))</f>
        <v/>
      </c>
      <c s="50" t="str">
        <f>IF('S.D.PASTE SHEET'!I1410="","",'S.D.PASTE SHEET'!I1410)</f>
        <v/>
      </c>
      <c s="51" t="str">
        <f>IF('S.D.PASTE SHEET'!J1410="","",'S.D.PASTE SHEET'!J1410)</f>
        <v/>
      </c>
      <c s="50" t="str">
        <f>IF('S.D.PASTE SHEET'!K1410="","",'S.D.PASTE SHEET'!K1410)</f>
        <v/>
      </c>
      <c s="50" t="str">
        <f>IF('S.D.PASTE SHEET'!L1410="","",'S.D.PASTE SHEET'!L1410)</f>
        <v/>
      </c>
      <c s="50" t="str">
        <f>IF('S.D.PASTE SHEET'!M1410="","",'S.D.PASTE SHEET'!M1410)</f>
        <v/>
      </c>
      <c s="50" t="str">
        <f>IF('S.D.PASTE SHEET'!N1410="","",'S.D.PASTE SHEET'!N1410)</f>
        <v/>
      </c>
      <c s="50" t="str">
        <f>IF('S.D.PASTE SHEET'!O1410="","",'S.D.PASTE SHEET'!O1410)</f>
        <v/>
      </c>
      <c s="50" t="str">
        <f>IF('S.D.PASTE SHEET'!P1410="","",'S.D.PASTE SHEET'!P1410)</f>
        <v/>
      </c>
      <c s="50" t="str">
        <f>IF('S.D.PASTE SHEET'!Q1410="","",'S.D.PASTE SHEET'!Q1410)</f>
        <v/>
      </c>
      <c s="50" t="str">
        <f>IF('S.D.PASTE SHEET'!R1410="","",'S.D.PASTE SHEET'!R1410)</f>
        <v/>
      </c>
      <c s="50" t="str">
        <f>IF('S.D.PASTE SHEET'!S1410="","",'S.D.PASTE SHEET'!S1410)</f>
        <v/>
      </c>
      <c s="50" t="str">
        <f>IF('S.D.PASTE SHEET'!T1410="","",'S.D.PASTE SHEET'!T1410)</f>
        <v/>
      </c>
      <c s="50" t="str">
        <f>IF('S.D.PASTE SHEET'!U1410="","",'S.D.PASTE SHEET'!U1410)</f>
        <v/>
      </c>
      <c s="50" t="str">
        <f>IF('S.D.PASTE SHEET'!V1410="","",'S.D.PASTE SHEET'!V1410)</f>
        <v/>
      </c>
      <c s="50" t="str">
        <f>IF('S.D.PASTE SHEET'!W1410="","",'S.D.PASTE SHEET'!W1410)</f>
        <v/>
      </c>
      <c s="50" t="str">
        <f>IF('S.D.PASTE SHEET'!X1410="","",'S.D.PASTE SHEET'!X1410)</f>
        <v/>
      </c>
      <c s="50" t="str">
        <f>IF('S.D.PASTE SHEET'!Y1410="","",'S.D.PASTE SHEET'!Y1410)</f>
        <v/>
      </c>
      <c s="50" t="str">
        <f>IF('S.D.PASTE SHEET'!Z1410="","",'S.D.PASTE SHEET'!Z1410)</f>
        <v/>
      </c>
      <c s="50" t="str">
        <f>IF('S.D.PASTE SHEET'!AA1410="","",'S.D.PASTE SHEET'!AA1410)</f>
        <v/>
      </c>
      <c s="50" t="str">
        <f>IF('S.D.PASTE SHEET'!AB1410="","",'S.D.PASTE SHEET'!AB1410)</f>
        <v/>
      </c>
      <c s="50" t="str">
        <f>IF('S.D.PASTE SHEET'!AC1410="","",'S.D.PASTE SHEET'!AC1410)</f>
        <v/>
      </c>
      <c s="50" t="str">
        <f>IF('S.D.PASTE SHEET'!AD1410="","",'S.D.PASTE SHEET'!AD1410)</f>
        <v/>
      </c>
      <c s="52"/>
      <c s="48" t="str">
        <f>IF(AK1410="","",IF(AK1410&gt;0,COUNT($AG$2:AG1410),""))</f>
        <v/>
      </c>
      <c s="53" t="str">
        <f t="shared" si="673"/>
        <v/>
      </c>
      <c s="53" t="str">
        <f t="shared" si="674"/>
        <v/>
      </c>
      <c s="53" t="str">
        <f t="shared" si="675"/>
        <v/>
      </c>
      <c s="51" t="str">
        <f t="shared" si="676"/>
        <v/>
      </c>
      <c s="53" t="str">
        <f t="shared" si="677"/>
        <v/>
      </c>
      <c s="53" t="str">
        <f t="shared" si="678"/>
        <v/>
      </c>
      <c s="53" t="str">
        <f t="shared" si="679"/>
        <v/>
      </c>
      <c s="53" t="str">
        <f t="shared" si="680"/>
        <v/>
      </c>
      <c s="53" t="str">
        <f t="shared" si="681"/>
        <v/>
      </c>
      <c s="51" t="str">
        <f t="shared" si="682"/>
        <v/>
      </c>
      <c s="53" t="str">
        <f t="shared" si="683"/>
        <v/>
      </c>
      <c s="53" t="str">
        <f t="shared" si="684"/>
        <v/>
      </c>
      <c s="53" t="str">
        <f t="shared" si="685"/>
        <v/>
      </c>
      <c s="53" t="str">
        <f t="shared" si="686"/>
        <v/>
      </c>
      <c s="53" t="str">
        <f t="shared" si="687"/>
        <v/>
      </c>
      <c s="53" t="str">
        <f t="shared" si="688"/>
        <v/>
      </c>
      <c s="48"/>
      <c s="48" t="str">
        <f>IF(BC1410="","",IF(BC1410&gt;0,COUNT($AY$2:AY1410),""))</f>
        <v/>
      </c>
      <c s="54" t="str">
        <f t="shared" si="689"/>
        <v/>
      </c>
      <c s="54" t="str">
        <f t="shared" si="690"/>
        <v/>
      </c>
      <c s="54" t="str">
        <f t="shared" si="691"/>
        <v/>
      </c>
      <c s="51" t="str">
        <f t="shared" si="692"/>
        <v/>
      </c>
      <c s="54" t="str">
        <f t="shared" si="693"/>
        <v/>
      </c>
      <c s="54" t="str">
        <f t="shared" si="694"/>
        <v/>
      </c>
      <c s="54" t="str">
        <f t="shared" si="695"/>
        <v/>
      </c>
      <c s="54" t="str">
        <f t="shared" si="696"/>
        <v/>
      </c>
      <c s="54" t="str">
        <f t="shared" si="697"/>
        <v/>
      </c>
      <c s="51" t="str">
        <f t="shared" si="698"/>
        <v/>
      </c>
      <c s="54" t="str">
        <f t="shared" si="699"/>
        <v/>
      </c>
      <c s="54" t="str">
        <f t="shared" si="700"/>
        <v/>
      </c>
      <c s="54" t="str">
        <f t="shared" si="701"/>
        <v/>
      </c>
      <c s="54" t="str">
        <f t="shared" si="702"/>
        <v/>
      </c>
      <c s="54" t="str">
        <f t="shared" si="703"/>
        <v/>
      </c>
      <c s="54" t="str">
        <f t="shared" si="704"/>
        <v/>
      </c>
    </row>
    <row r="1411" spans="1:66" ht="15.75" customHeight="1">
      <c r="A1411" s="50" t="str">
        <f>IF('S.D.PASTE SHEET'!A1411="","",'S.D.PASTE SHEET'!A1411)</f>
        <v/>
      </c>
      <c s="50" t="str">
        <f>IF('S.D.PASTE SHEET'!B1411="","",'S.D.PASTE SHEET'!B1411)</f>
        <v/>
      </c>
      <c s="50" t="str">
        <f>IF('S.D.PASTE SHEET'!C1411="","",'S.D.PASTE SHEET'!C1411)</f>
        <v/>
      </c>
      <c s="51" t="str">
        <f>IF('S.D.PASTE SHEET'!D1411="","",'S.D.PASTE SHEET'!D1411)</f>
        <v/>
      </c>
      <c s="50" t="str">
        <f>IF('S.D.PASTE SHEET'!E1411="","",UPPER('S.D.PASTE SHEET'!E1411))</f>
        <v/>
      </c>
      <c s="50" t="str">
        <f>IF('S.D.PASTE SHEET'!F1411="","",'S.D.PASTE SHEET'!F1411)</f>
        <v/>
      </c>
      <c s="50" t="str">
        <f>IF('S.D.PASTE SHEET'!G1411="","",UPPER('S.D.PASTE SHEET'!G1411))</f>
        <v/>
      </c>
      <c s="50" t="str">
        <f>IF('S.D.PASTE SHEET'!H1411="","",UPPER('S.D.PASTE SHEET'!H1411))</f>
        <v/>
      </c>
      <c s="50" t="str">
        <f>IF('S.D.PASTE SHEET'!I1411="","",'S.D.PASTE SHEET'!I1411)</f>
        <v/>
      </c>
      <c s="51" t="str">
        <f>IF('S.D.PASTE SHEET'!J1411="","",'S.D.PASTE SHEET'!J1411)</f>
        <v/>
      </c>
      <c s="50" t="str">
        <f>IF('S.D.PASTE SHEET'!K1411="","",'S.D.PASTE SHEET'!K1411)</f>
        <v/>
      </c>
      <c s="50" t="str">
        <f>IF('S.D.PASTE SHEET'!L1411="","",'S.D.PASTE SHEET'!L1411)</f>
        <v/>
      </c>
      <c s="50" t="str">
        <f>IF('S.D.PASTE SHEET'!M1411="","",'S.D.PASTE SHEET'!M1411)</f>
        <v/>
      </c>
      <c s="50" t="str">
        <f>IF('S.D.PASTE SHEET'!N1411="","",'S.D.PASTE SHEET'!N1411)</f>
        <v/>
      </c>
      <c s="50" t="str">
        <f>IF('S.D.PASTE SHEET'!O1411="","",'S.D.PASTE SHEET'!O1411)</f>
        <v/>
      </c>
      <c s="50" t="str">
        <f>IF('S.D.PASTE SHEET'!P1411="","",'S.D.PASTE SHEET'!P1411)</f>
        <v/>
      </c>
      <c s="50" t="str">
        <f>IF('S.D.PASTE SHEET'!Q1411="","",'S.D.PASTE SHEET'!Q1411)</f>
        <v/>
      </c>
      <c s="50" t="str">
        <f>IF('S.D.PASTE SHEET'!R1411="","",'S.D.PASTE SHEET'!R1411)</f>
        <v/>
      </c>
      <c s="50" t="str">
        <f>IF('S.D.PASTE SHEET'!S1411="","",'S.D.PASTE SHEET'!S1411)</f>
        <v/>
      </c>
      <c s="50" t="str">
        <f>IF('S.D.PASTE SHEET'!T1411="","",'S.D.PASTE SHEET'!T1411)</f>
        <v/>
      </c>
      <c s="50" t="str">
        <f>IF('S.D.PASTE SHEET'!U1411="","",'S.D.PASTE SHEET'!U1411)</f>
        <v/>
      </c>
      <c s="50" t="str">
        <f>IF('S.D.PASTE SHEET'!V1411="","",'S.D.PASTE SHEET'!V1411)</f>
        <v/>
      </c>
      <c s="50" t="str">
        <f>IF('S.D.PASTE SHEET'!W1411="","",'S.D.PASTE SHEET'!W1411)</f>
        <v/>
      </c>
      <c s="50" t="str">
        <f>IF('S.D.PASTE SHEET'!X1411="","",'S.D.PASTE SHEET'!X1411)</f>
        <v/>
      </c>
      <c s="50" t="str">
        <f>IF('S.D.PASTE SHEET'!Y1411="","",'S.D.PASTE SHEET'!Y1411)</f>
        <v/>
      </c>
      <c s="50" t="str">
        <f>IF('S.D.PASTE SHEET'!Z1411="","",'S.D.PASTE SHEET'!Z1411)</f>
        <v/>
      </c>
      <c s="50" t="str">
        <f>IF('S.D.PASTE SHEET'!AA1411="","",'S.D.PASTE SHEET'!AA1411)</f>
        <v/>
      </c>
      <c s="50" t="str">
        <f>IF('S.D.PASTE SHEET'!AB1411="","",'S.D.PASTE SHEET'!AB1411)</f>
        <v/>
      </c>
      <c s="50" t="str">
        <f>IF('S.D.PASTE SHEET'!AC1411="","",'S.D.PASTE SHEET'!AC1411)</f>
        <v/>
      </c>
      <c s="50" t="str">
        <f>IF('S.D.PASTE SHEET'!AD1411="","",'S.D.PASTE SHEET'!AD1411)</f>
        <v/>
      </c>
      <c s="52"/>
      <c s="48" t="str">
        <f>IF(AK1411="","",IF(AK1411&gt;0,COUNT($AG$2:AG1411),""))</f>
        <v/>
      </c>
      <c s="53" t="str">
        <f t="shared" si="705" ref="AG1411:AG1474">IF(AND($AJ$1=12,$A1411=12),$A1411,"")</f>
        <v/>
      </c>
      <c s="53" t="str">
        <f t="shared" si="706" ref="AH1411:AH1474">IF(AND($AJ$1=12,$A1411=12),$B1411,"")</f>
        <v/>
      </c>
      <c s="53" t="str">
        <f t="shared" si="707" ref="AI1411:AI1474">IF(AND($AJ$1=12,$A1411=12),C1411,"")</f>
        <v/>
      </c>
      <c s="51" t="str">
        <f t="shared" si="708" ref="AJ1411:AJ1474">IF(AND($AJ$1=12,$A1411=12),$D1411,"")</f>
        <v/>
      </c>
      <c s="53" t="str">
        <f t="shared" si="709" ref="AK1411:AK1474">IF(AND($AJ$1=12,$A1411=12),$E1411,"")</f>
        <v/>
      </c>
      <c s="53" t="str">
        <f t="shared" si="710" ref="AL1411:AL1474">IF(AND($AJ$1=12,$A1411=12),$F1411,"")</f>
        <v/>
      </c>
      <c s="53" t="str">
        <f t="shared" si="711" ref="AM1411:AM1474">IF(AND($AJ$1=12,$A1411=12),$G1411,"")</f>
        <v/>
      </c>
      <c s="53" t="str">
        <f t="shared" si="712" ref="AN1411:AN1474">IF(AND($AJ$1=12,$A1411=12),$H1411,"")</f>
        <v/>
      </c>
      <c s="53" t="str">
        <f t="shared" si="713" ref="AO1411:AO1474">IF(AND($AJ$1=12,$A1411=12),$I1411,"")</f>
        <v/>
      </c>
      <c s="51" t="str">
        <f t="shared" si="714" ref="AP1411:AP1474">IF(AND($AJ$1=12,$A1411=12),$J1411,"")</f>
        <v/>
      </c>
      <c s="53" t="str">
        <f t="shared" si="715" ref="AQ1411:AQ1474">IF(AND($AJ$1=12,$A1411=12),$K1411,"")</f>
        <v/>
      </c>
      <c s="53" t="str">
        <f t="shared" si="716" ref="AR1411:AR1474">IF(AND($AJ$1=12,$A1411=12),$L1411,"")</f>
        <v/>
      </c>
      <c s="53" t="str">
        <f t="shared" si="717" ref="AS1411:AS1474">IF(AND($AJ$1=12,$A1411=12),$M1411,"")</f>
        <v/>
      </c>
      <c s="53" t="str">
        <f t="shared" si="718" ref="AT1411:AT1474">IF(AND($AJ$1=12,$A1411=12),$N1411,"")</f>
        <v/>
      </c>
      <c s="53" t="str">
        <f t="shared" si="719" ref="AU1411:AU1474">IF(AND($AJ$1=12,$A1411=12),$O1411,"")</f>
        <v/>
      </c>
      <c s="53" t="str">
        <f t="shared" si="720" ref="AV1411:AV1474">IF(AND($AJ$1=12,$A1411=12),$P1411,"")</f>
        <v/>
      </c>
      <c s="48"/>
      <c s="48" t="str">
        <f>IF(BC1411="","",IF(BC1411&gt;0,COUNT($AY$2:AY1411),""))</f>
        <v/>
      </c>
      <c s="54" t="str">
        <f t="shared" si="721" ref="AY1411:AY1474">IF(AND($BB$1=12,$A1411=12,$BC$1=$B1411),$A1411,"")</f>
        <v/>
      </c>
      <c s="54" t="str">
        <f t="shared" si="722" ref="AZ1411:AZ1474">IF(AND($BB$1=12,$A1411=12,$BC$1=$B1411),$B1411,"")</f>
        <v/>
      </c>
      <c s="54" t="str">
        <f t="shared" si="723" ref="BA1411:BA1474">IF(AND($BB$1=12,$A1411=12,$BC$1=$B1411),$C1411,"")</f>
        <v/>
      </c>
      <c s="51" t="str">
        <f t="shared" si="724" ref="BB1411:BB1474">IF(AND($BB$1=12,$A1411=12,$BC$1=$B1411),$D1411,"")</f>
        <v/>
      </c>
      <c s="54" t="str">
        <f t="shared" si="725" ref="BC1411:BC1474">IF(AND($BB$1=12,$A1411=12,$BC$1=$B1411),$E1411,"")</f>
        <v/>
      </c>
      <c s="54" t="str">
        <f t="shared" si="726" ref="BD1411:BD1474">IF(AND($BB$1=12,$A1411=12,$BC$1=$B1411),$F1411,"")</f>
        <v/>
      </c>
      <c s="54" t="str">
        <f t="shared" si="727" ref="BE1411:BE1474">IF(AND($BB$1=12,$A1411=12,$BC$1=$B1411),$G1411,"")</f>
        <v/>
      </c>
      <c s="54" t="str">
        <f t="shared" si="728" ref="BF1411:BF1474">IF(AND($BB$1=12,$A1411=12,$BC$1=$B1411),$H1411,"")</f>
        <v/>
      </c>
      <c s="54" t="str">
        <f t="shared" si="729" ref="BG1411:BG1474">IF(AND($BB$1=12,$A1411=12,$BC$1=$B1411),$I1411,"")</f>
        <v/>
      </c>
      <c s="51" t="str">
        <f t="shared" si="730" ref="BH1411:BH1474">IF(AND($BB$1=12,$A1411=12,$BC$1=$B1411),$J1411,"")</f>
        <v/>
      </c>
      <c s="54" t="str">
        <f t="shared" si="731" ref="BI1411:BI1474">IF(AND($BB$1=12,$A1411=12,$BC$1=$B1411),$K1411,"")</f>
        <v/>
      </c>
      <c s="54" t="str">
        <f t="shared" si="732" ref="BJ1411:BJ1474">IF(AND($BB$1=12,$A1411=12,$BC$1=$B1411),$L1411,"")</f>
        <v/>
      </c>
      <c s="54" t="str">
        <f t="shared" si="733" ref="BK1411:BK1474">IF(AND($BB$1=12,$A1411=12,$BC$1=$B1411),$M1411,"")</f>
        <v/>
      </c>
      <c s="54" t="str">
        <f t="shared" si="734" ref="BL1411:BL1474">IF(AND($BB$1=12,$A1411=12,$BC$1=$B1411),$N1411,"")</f>
        <v/>
      </c>
      <c s="54" t="str">
        <f t="shared" si="735" ref="BM1411:BM1474">IF(AND($BB$1=12,$A1411=12,$BC$1=$B1411),$O1411,"")</f>
        <v/>
      </c>
      <c s="54" t="str">
        <f t="shared" si="736" ref="BN1411:BN1474">IF(AND($BB$1=12,$A1411=12,$BC$1=$B1411),$P1411,"")</f>
        <v/>
      </c>
    </row>
    <row r="1412" spans="1:66" ht="15.75" customHeight="1">
      <c r="A1412" s="50" t="str">
        <f>IF('S.D.PASTE SHEET'!A1412="","",'S.D.PASTE SHEET'!A1412)</f>
        <v/>
      </c>
      <c s="50" t="str">
        <f>IF('S.D.PASTE SHEET'!B1412="","",'S.D.PASTE SHEET'!B1412)</f>
        <v/>
      </c>
      <c s="50" t="str">
        <f>IF('S.D.PASTE SHEET'!C1412="","",'S.D.PASTE SHEET'!C1412)</f>
        <v/>
      </c>
      <c s="51" t="str">
        <f>IF('S.D.PASTE SHEET'!D1412="","",'S.D.PASTE SHEET'!D1412)</f>
        <v/>
      </c>
      <c s="50" t="str">
        <f>IF('S.D.PASTE SHEET'!E1412="","",UPPER('S.D.PASTE SHEET'!E1412))</f>
        <v/>
      </c>
      <c s="50" t="str">
        <f>IF('S.D.PASTE SHEET'!F1412="","",'S.D.PASTE SHEET'!F1412)</f>
        <v/>
      </c>
      <c s="50" t="str">
        <f>IF('S.D.PASTE SHEET'!G1412="","",UPPER('S.D.PASTE SHEET'!G1412))</f>
        <v/>
      </c>
      <c s="50" t="str">
        <f>IF('S.D.PASTE SHEET'!H1412="","",UPPER('S.D.PASTE SHEET'!H1412))</f>
        <v/>
      </c>
      <c s="50" t="str">
        <f>IF('S.D.PASTE SHEET'!I1412="","",'S.D.PASTE SHEET'!I1412)</f>
        <v/>
      </c>
      <c s="51" t="str">
        <f>IF('S.D.PASTE SHEET'!J1412="","",'S.D.PASTE SHEET'!J1412)</f>
        <v/>
      </c>
      <c s="50" t="str">
        <f>IF('S.D.PASTE SHEET'!K1412="","",'S.D.PASTE SHEET'!K1412)</f>
        <v/>
      </c>
      <c s="50" t="str">
        <f>IF('S.D.PASTE SHEET'!L1412="","",'S.D.PASTE SHEET'!L1412)</f>
        <v/>
      </c>
      <c s="50" t="str">
        <f>IF('S.D.PASTE SHEET'!M1412="","",'S.D.PASTE SHEET'!M1412)</f>
        <v/>
      </c>
      <c s="50" t="str">
        <f>IF('S.D.PASTE SHEET'!N1412="","",'S.D.PASTE SHEET'!N1412)</f>
        <v/>
      </c>
      <c s="50" t="str">
        <f>IF('S.D.PASTE SHEET'!O1412="","",'S.D.PASTE SHEET'!O1412)</f>
        <v/>
      </c>
      <c s="50" t="str">
        <f>IF('S.D.PASTE SHEET'!P1412="","",'S.D.PASTE SHEET'!P1412)</f>
        <v/>
      </c>
      <c s="50" t="str">
        <f>IF('S.D.PASTE SHEET'!Q1412="","",'S.D.PASTE SHEET'!Q1412)</f>
        <v/>
      </c>
      <c s="50" t="str">
        <f>IF('S.D.PASTE SHEET'!R1412="","",'S.D.PASTE SHEET'!R1412)</f>
        <v/>
      </c>
      <c s="50" t="str">
        <f>IF('S.D.PASTE SHEET'!S1412="","",'S.D.PASTE SHEET'!S1412)</f>
        <v/>
      </c>
      <c s="50" t="str">
        <f>IF('S.D.PASTE SHEET'!T1412="","",'S.D.PASTE SHEET'!T1412)</f>
        <v/>
      </c>
      <c s="50" t="str">
        <f>IF('S.D.PASTE SHEET'!U1412="","",'S.D.PASTE SHEET'!U1412)</f>
        <v/>
      </c>
      <c s="50" t="str">
        <f>IF('S.D.PASTE SHEET'!V1412="","",'S.D.PASTE SHEET'!V1412)</f>
        <v/>
      </c>
      <c s="50" t="str">
        <f>IF('S.D.PASTE SHEET'!W1412="","",'S.D.PASTE SHEET'!W1412)</f>
        <v/>
      </c>
      <c s="50" t="str">
        <f>IF('S.D.PASTE SHEET'!X1412="","",'S.D.PASTE SHEET'!X1412)</f>
        <v/>
      </c>
      <c s="50" t="str">
        <f>IF('S.D.PASTE SHEET'!Y1412="","",'S.D.PASTE SHEET'!Y1412)</f>
        <v/>
      </c>
      <c s="50" t="str">
        <f>IF('S.D.PASTE SHEET'!Z1412="","",'S.D.PASTE SHEET'!Z1412)</f>
        <v/>
      </c>
      <c s="50" t="str">
        <f>IF('S.D.PASTE SHEET'!AA1412="","",'S.D.PASTE SHEET'!AA1412)</f>
        <v/>
      </c>
      <c s="50" t="str">
        <f>IF('S.D.PASTE SHEET'!AB1412="","",'S.D.PASTE SHEET'!AB1412)</f>
        <v/>
      </c>
      <c s="50" t="str">
        <f>IF('S.D.PASTE SHEET'!AC1412="","",'S.D.PASTE SHEET'!AC1412)</f>
        <v/>
      </c>
      <c s="50" t="str">
        <f>IF('S.D.PASTE SHEET'!AD1412="","",'S.D.PASTE SHEET'!AD1412)</f>
        <v/>
      </c>
      <c s="52"/>
      <c s="48" t="str">
        <f>IF(AK1412="","",IF(AK1412&gt;0,COUNT($AG$2:AG1412),""))</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IF(BC1412="","",IF(BC1412&gt;0,COUNT($AY$2:AY1412),""))</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13" spans="1:66" ht="15.75" customHeight="1">
      <c r="A1413" s="50" t="str">
        <f>IF('S.D.PASTE SHEET'!A1413="","",'S.D.PASTE SHEET'!A1413)</f>
        <v/>
      </c>
      <c s="50" t="str">
        <f>IF('S.D.PASTE SHEET'!B1413="","",'S.D.PASTE SHEET'!B1413)</f>
        <v/>
      </c>
      <c s="50" t="str">
        <f>IF('S.D.PASTE SHEET'!C1413="","",'S.D.PASTE SHEET'!C1413)</f>
        <v/>
      </c>
      <c s="51" t="str">
        <f>IF('S.D.PASTE SHEET'!D1413="","",'S.D.PASTE SHEET'!D1413)</f>
        <v/>
      </c>
      <c s="50" t="str">
        <f>IF('S.D.PASTE SHEET'!E1413="","",UPPER('S.D.PASTE SHEET'!E1413))</f>
        <v/>
      </c>
      <c s="50" t="str">
        <f>IF('S.D.PASTE SHEET'!F1413="","",'S.D.PASTE SHEET'!F1413)</f>
        <v/>
      </c>
      <c s="50" t="str">
        <f>IF('S.D.PASTE SHEET'!G1413="","",UPPER('S.D.PASTE SHEET'!G1413))</f>
        <v/>
      </c>
      <c s="50" t="str">
        <f>IF('S.D.PASTE SHEET'!H1413="","",UPPER('S.D.PASTE SHEET'!H1413))</f>
        <v/>
      </c>
      <c s="50" t="str">
        <f>IF('S.D.PASTE SHEET'!I1413="","",'S.D.PASTE SHEET'!I1413)</f>
        <v/>
      </c>
      <c s="51" t="str">
        <f>IF('S.D.PASTE SHEET'!J1413="","",'S.D.PASTE SHEET'!J1413)</f>
        <v/>
      </c>
      <c s="50" t="str">
        <f>IF('S.D.PASTE SHEET'!K1413="","",'S.D.PASTE SHEET'!K1413)</f>
        <v/>
      </c>
      <c s="50" t="str">
        <f>IF('S.D.PASTE SHEET'!L1413="","",'S.D.PASTE SHEET'!L1413)</f>
        <v/>
      </c>
      <c s="50" t="str">
        <f>IF('S.D.PASTE SHEET'!M1413="","",'S.D.PASTE SHEET'!M1413)</f>
        <v/>
      </c>
      <c s="50" t="str">
        <f>IF('S.D.PASTE SHEET'!N1413="","",'S.D.PASTE SHEET'!N1413)</f>
        <v/>
      </c>
      <c s="50" t="str">
        <f>IF('S.D.PASTE SHEET'!O1413="","",'S.D.PASTE SHEET'!O1413)</f>
        <v/>
      </c>
      <c s="50" t="str">
        <f>IF('S.D.PASTE SHEET'!P1413="","",'S.D.PASTE SHEET'!P1413)</f>
        <v/>
      </c>
      <c s="50" t="str">
        <f>IF('S.D.PASTE SHEET'!Q1413="","",'S.D.PASTE SHEET'!Q1413)</f>
        <v/>
      </c>
      <c s="50" t="str">
        <f>IF('S.D.PASTE SHEET'!R1413="","",'S.D.PASTE SHEET'!R1413)</f>
        <v/>
      </c>
      <c s="50" t="str">
        <f>IF('S.D.PASTE SHEET'!S1413="","",'S.D.PASTE SHEET'!S1413)</f>
        <v/>
      </c>
      <c s="50" t="str">
        <f>IF('S.D.PASTE SHEET'!T1413="","",'S.D.PASTE SHEET'!T1413)</f>
        <v/>
      </c>
      <c s="50" t="str">
        <f>IF('S.D.PASTE SHEET'!U1413="","",'S.D.PASTE SHEET'!U1413)</f>
        <v/>
      </c>
      <c s="50" t="str">
        <f>IF('S.D.PASTE SHEET'!V1413="","",'S.D.PASTE SHEET'!V1413)</f>
        <v/>
      </c>
      <c s="50" t="str">
        <f>IF('S.D.PASTE SHEET'!W1413="","",'S.D.PASTE SHEET'!W1413)</f>
        <v/>
      </c>
      <c s="50" t="str">
        <f>IF('S.D.PASTE SHEET'!X1413="","",'S.D.PASTE SHEET'!X1413)</f>
        <v/>
      </c>
      <c s="50" t="str">
        <f>IF('S.D.PASTE SHEET'!Y1413="","",'S.D.PASTE SHEET'!Y1413)</f>
        <v/>
      </c>
      <c s="50" t="str">
        <f>IF('S.D.PASTE SHEET'!Z1413="","",'S.D.PASTE SHEET'!Z1413)</f>
        <v/>
      </c>
      <c s="50" t="str">
        <f>IF('S.D.PASTE SHEET'!AA1413="","",'S.D.PASTE SHEET'!AA1413)</f>
        <v/>
      </c>
      <c s="50" t="str">
        <f>IF('S.D.PASTE SHEET'!AB1413="","",'S.D.PASTE SHEET'!AB1413)</f>
        <v/>
      </c>
      <c s="50" t="str">
        <f>IF('S.D.PASTE SHEET'!AC1413="","",'S.D.PASTE SHEET'!AC1413)</f>
        <v/>
      </c>
      <c s="50" t="str">
        <f>IF('S.D.PASTE SHEET'!AD1413="","",'S.D.PASTE SHEET'!AD1413)</f>
        <v/>
      </c>
      <c s="52"/>
      <c s="48" t="str">
        <f>IF(AK1413="","",IF(AK1413&gt;0,COUNT($AG$2:AG1413),""))</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IF(BC1413="","",IF(BC1413&gt;0,COUNT($AY$2:AY1413),""))</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14" spans="1:66" ht="15.75" customHeight="1">
      <c r="A1414" s="50" t="str">
        <f>IF('S.D.PASTE SHEET'!A1414="","",'S.D.PASTE SHEET'!A1414)</f>
        <v/>
      </c>
      <c s="50" t="str">
        <f>IF('S.D.PASTE SHEET'!B1414="","",'S.D.PASTE SHEET'!B1414)</f>
        <v/>
      </c>
      <c s="50" t="str">
        <f>IF('S.D.PASTE SHEET'!C1414="","",'S.D.PASTE SHEET'!C1414)</f>
        <v/>
      </c>
      <c s="51" t="str">
        <f>IF('S.D.PASTE SHEET'!D1414="","",'S.D.PASTE SHEET'!D1414)</f>
        <v/>
      </c>
      <c s="50" t="str">
        <f>IF('S.D.PASTE SHEET'!E1414="","",UPPER('S.D.PASTE SHEET'!E1414))</f>
        <v/>
      </c>
      <c s="50" t="str">
        <f>IF('S.D.PASTE SHEET'!F1414="","",'S.D.PASTE SHEET'!F1414)</f>
        <v/>
      </c>
      <c s="50" t="str">
        <f>IF('S.D.PASTE SHEET'!G1414="","",UPPER('S.D.PASTE SHEET'!G1414))</f>
        <v/>
      </c>
      <c s="50" t="str">
        <f>IF('S.D.PASTE SHEET'!H1414="","",UPPER('S.D.PASTE SHEET'!H1414))</f>
        <v/>
      </c>
      <c s="50" t="str">
        <f>IF('S.D.PASTE SHEET'!I1414="","",'S.D.PASTE SHEET'!I1414)</f>
        <v/>
      </c>
      <c s="51" t="str">
        <f>IF('S.D.PASTE SHEET'!J1414="","",'S.D.PASTE SHEET'!J1414)</f>
        <v/>
      </c>
      <c s="50" t="str">
        <f>IF('S.D.PASTE SHEET'!K1414="","",'S.D.PASTE SHEET'!K1414)</f>
        <v/>
      </c>
      <c s="50" t="str">
        <f>IF('S.D.PASTE SHEET'!L1414="","",'S.D.PASTE SHEET'!L1414)</f>
        <v/>
      </c>
      <c s="50" t="str">
        <f>IF('S.D.PASTE SHEET'!M1414="","",'S.D.PASTE SHEET'!M1414)</f>
        <v/>
      </c>
      <c s="50" t="str">
        <f>IF('S.D.PASTE SHEET'!N1414="","",'S.D.PASTE SHEET'!N1414)</f>
        <v/>
      </c>
      <c s="50" t="str">
        <f>IF('S.D.PASTE SHEET'!O1414="","",'S.D.PASTE SHEET'!O1414)</f>
        <v/>
      </c>
      <c s="50" t="str">
        <f>IF('S.D.PASTE SHEET'!P1414="","",'S.D.PASTE SHEET'!P1414)</f>
        <v/>
      </c>
      <c s="50" t="str">
        <f>IF('S.D.PASTE SHEET'!Q1414="","",'S.D.PASTE SHEET'!Q1414)</f>
        <v/>
      </c>
      <c s="50" t="str">
        <f>IF('S.D.PASTE SHEET'!R1414="","",'S.D.PASTE SHEET'!R1414)</f>
        <v/>
      </c>
      <c s="50" t="str">
        <f>IF('S.D.PASTE SHEET'!S1414="","",'S.D.PASTE SHEET'!S1414)</f>
        <v/>
      </c>
      <c s="50" t="str">
        <f>IF('S.D.PASTE SHEET'!T1414="","",'S.D.PASTE SHEET'!T1414)</f>
        <v/>
      </c>
      <c s="50" t="str">
        <f>IF('S.D.PASTE SHEET'!U1414="","",'S.D.PASTE SHEET'!U1414)</f>
        <v/>
      </c>
      <c s="50" t="str">
        <f>IF('S.D.PASTE SHEET'!V1414="","",'S.D.PASTE SHEET'!V1414)</f>
        <v/>
      </c>
      <c s="50" t="str">
        <f>IF('S.D.PASTE SHEET'!W1414="","",'S.D.PASTE SHEET'!W1414)</f>
        <v/>
      </c>
      <c s="50" t="str">
        <f>IF('S.D.PASTE SHEET'!X1414="","",'S.D.PASTE SHEET'!X1414)</f>
        <v/>
      </c>
      <c s="50" t="str">
        <f>IF('S.D.PASTE SHEET'!Y1414="","",'S.D.PASTE SHEET'!Y1414)</f>
        <v/>
      </c>
      <c s="50" t="str">
        <f>IF('S.D.PASTE SHEET'!Z1414="","",'S.D.PASTE SHEET'!Z1414)</f>
        <v/>
      </c>
      <c s="50" t="str">
        <f>IF('S.D.PASTE SHEET'!AA1414="","",'S.D.PASTE SHEET'!AA1414)</f>
        <v/>
      </c>
      <c s="50" t="str">
        <f>IF('S.D.PASTE SHEET'!AB1414="","",'S.D.PASTE SHEET'!AB1414)</f>
        <v/>
      </c>
      <c s="50" t="str">
        <f>IF('S.D.PASTE SHEET'!AC1414="","",'S.D.PASTE SHEET'!AC1414)</f>
        <v/>
      </c>
      <c s="50" t="str">
        <f>IF('S.D.PASTE SHEET'!AD1414="","",'S.D.PASTE SHEET'!AD1414)</f>
        <v/>
      </c>
      <c s="52"/>
      <c s="48" t="str">
        <f>IF(AK1414="","",IF(AK1414&gt;0,COUNT($AG$2:AG1414),""))</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IF(BC1414="","",IF(BC1414&gt;0,COUNT($AY$2:AY1414),""))</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15" spans="1:66" ht="15.75" customHeight="1">
      <c r="A1415" s="50" t="str">
        <f>IF('S.D.PASTE SHEET'!A1415="","",'S.D.PASTE SHEET'!A1415)</f>
        <v/>
      </c>
      <c s="50" t="str">
        <f>IF('S.D.PASTE SHEET'!B1415="","",'S.D.PASTE SHEET'!B1415)</f>
        <v/>
      </c>
      <c s="50" t="str">
        <f>IF('S.D.PASTE SHEET'!C1415="","",'S.D.PASTE SHEET'!C1415)</f>
        <v/>
      </c>
      <c s="51" t="str">
        <f>IF('S.D.PASTE SHEET'!D1415="","",'S.D.PASTE SHEET'!D1415)</f>
        <v/>
      </c>
      <c s="50" t="str">
        <f>IF('S.D.PASTE SHEET'!E1415="","",UPPER('S.D.PASTE SHEET'!E1415))</f>
        <v/>
      </c>
      <c s="50" t="str">
        <f>IF('S.D.PASTE SHEET'!F1415="","",'S.D.PASTE SHEET'!F1415)</f>
        <v/>
      </c>
      <c s="50" t="str">
        <f>IF('S.D.PASTE SHEET'!G1415="","",UPPER('S.D.PASTE SHEET'!G1415))</f>
        <v/>
      </c>
      <c s="50" t="str">
        <f>IF('S.D.PASTE SHEET'!H1415="","",UPPER('S.D.PASTE SHEET'!H1415))</f>
        <v/>
      </c>
      <c s="50" t="str">
        <f>IF('S.D.PASTE SHEET'!I1415="","",'S.D.PASTE SHEET'!I1415)</f>
        <v/>
      </c>
      <c s="51" t="str">
        <f>IF('S.D.PASTE SHEET'!J1415="","",'S.D.PASTE SHEET'!J1415)</f>
        <v/>
      </c>
      <c s="50" t="str">
        <f>IF('S.D.PASTE SHEET'!K1415="","",'S.D.PASTE SHEET'!K1415)</f>
        <v/>
      </c>
      <c s="50" t="str">
        <f>IF('S.D.PASTE SHEET'!L1415="","",'S.D.PASTE SHEET'!L1415)</f>
        <v/>
      </c>
      <c s="50" t="str">
        <f>IF('S.D.PASTE SHEET'!M1415="","",'S.D.PASTE SHEET'!M1415)</f>
        <v/>
      </c>
      <c s="50" t="str">
        <f>IF('S.D.PASTE SHEET'!N1415="","",'S.D.PASTE SHEET'!N1415)</f>
        <v/>
      </c>
      <c s="50" t="str">
        <f>IF('S.D.PASTE SHEET'!O1415="","",'S.D.PASTE SHEET'!O1415)</f>
        <v/>
      </c>
      <c s="50" t="str">
        <f>IF('S.D.PASTE SHEET'!P1415="","",'S.D.PASTE SHEET'!P1415)</f>
        <v/>
      </c>
      <c s="50" t="str">
        <f>IF('S.D.PASTE SHEET'!Q1415="","",'S.D.PASTE SHEET'!Q1415)</f>
        <v/>
      </c>
      <c s="50" t="str">
        <f>IF('S.D.PASTE SHEET'!R1415="","",'S.D.PASTE SHEET'!R1415)</f>
        <v/>
      </c>
      <c s="50" t="str">
        <f>IF('S.D.PASTE SHEET'!S1415="","",'S.D.PASTE SHEET'!S1415)</f>
        <v/>
      </c>
      <c s="50" t="str">
        <f>IF('S.D.PASTE SHEET'!T1415="","",'S.D.PASTE SHEET'!T1415)</f>
        <v/>
      </c>
      <c s="50" t="str">
        <f>IF('S.D.PASTE SHEET'!U1415="","",'S.D.PASTE SHEET'!U1415)</f>
        <v/>
      </c>
      <c s="50" t="str">
        <f>IF('S.D.PASTE SHEET'!V1415="","",'S.D.PASTE SHEET'!V1415)</f>
        <v/>
      </c>
      <c s="50" t="str">
        <f>IF('S.D.PASTE SHEET'!W1415="","",'S.D.PASTE SHEET'!W1415)</f>
        <v/>
      </c>
      <c s="50" t="str">
        <f>IF('S.D.PASTE SHEET'!X1415="","",'S.D.PASTE SHEET'!X1415)</f>
        <v/>
      </c>
      <c s="50" t="str">
        <f>IF('S.D.PASTE SHEET'!Y1415="","",'S.D.PASTE SHEET'!Y1415)</f>
        <v/>
      </c>
      <c s="50" t="str">
        <f>IF('S.D.PASTE SHEET'!Z1415="","",'S.D.PASTE SHEET'!Z1415)</f>
        <v/>
      </c>
      <c s="50" t="str">
        <f>IF('S.D.PASTE SHEET'!AA1415="","",'S.D.PASTE SHEET'!AA1415)</f>
        <v/>
      </c>
      <c s="50" t="str">
        <f>IF('S.D.PASTE SHEET'!AB1415="","",'S.D.PASTE SHEET'!AB1415)</f>
        <v/>
      </c>
      <c s="50" t="str">
        <f>IF('S.D.PASTE SHEET'!AC1415="","",'S.D.PASTE SHEET'!AC1415)</f>
        <v/>
      </c>
      <c s="50" t="str">
        <f>IF('S.D.PASTE SHEET'!AD1415="","",'S.D.PASTE SHEET'!AD1415)</f>
        <v/>
      </c>
      <c s="52"/>
      <c s="48" t="str">
        <f>IF(AK1415="","",IF(AK1415&gt;0,COUNT($AG$2:AG1415),""))</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IF(BC1415="","",IF(BC1415&gt;0,COUNT($AY$2:AY1415),""))</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16" spans="1:66" ht="15.75" customHeight="1">
      <c r="A1416" s="50" t="str">
        <f>IF('S.D.PASTE SHEET'!A1416="","",'S.D.PASTE SHEET'!A1416)</f>
        <v/>
      </c>
      <c s="50" t="str">
        <f>IF('S.D.PASTE SHEET'!B1416="","",'S.D.PASTE SHEET'!B1416)</f>
        <v/>
      </c>
      <c s="50" t="str">
        <f>IF('S.D.PASTE SHEET'!C1416="","",'S.D.PASTE SHEET'!C1416)</f>
        <v/>
      </c>
      <c s="51" t="str">
        <f>IF('S.D.PASTE SHEET'!D1416="","",'S.D.PASTE SHEET'!D1416)</f>
        <v/>
      </c>
      <c s="50" t="str">
        <f>IF('S.D.PASTE SHEET'!E1416="","",UPPER('S.D.PASTE SHEET'!E1416))</f>
        <v/>
      </c>
      <c s="50" t="str">
        <f>IF('S.D.PASTE SHEET'!F1416="","",'S.D.PASTE SHEET'!F1416)</f>
        <v/>
      </c>
      <c s="50" t="str">
        <f>IF('S.D.PASTE SHEET'!G1416="","",UPPER('S.D.PASTE SHEET'!G1416))</f>
        <v/>
      </c>
      <c s="50" t="str">
        <f>IF('S.D.PASTE SHEET'!H1416="","",UPPER('S.D.PASTE SHEET'!H1416))</f>
        <v/>
      </c>
      <c s="50" t="str">
        <f>IF('S.D.PASTE SHEET'!I1416="","",'S.D.PASTE SHEET'!I1416)</f>
        <v/>
      </c>
      <c s="51" t="str">
        <f>IF('S.D.PASTE SHEET'!J1416="","",'S.D.PASTE SHEET'!J1416)</f>
        <v/>
      </c>
      <c s="50" t="str">
        <f>IF('S.D.PASTE SHEET'!K1416="","",'S.D.PASTE SHEET'!K1416)</f>
        <v/>
      </c>
      <c s="50" t="str">
        <f>IF('S.D.PASTE SHEET'!L1416="","",'S.D.PASTE SHEET'!L1416)</f>
        <v/>
      </c>
      <c s="50" t="str">
        <f>IF('S.D.PASTE SHEET'!M1416="","",'S.D.PASTE SHEET'!M1416)</f>
        <v/>
      </c>
      <c s="50" t="str">
        <f>IF('S.D.PASTE SHEET'!N1416="","",'S.D.PASTE SHEET'!N1416)</f>
        <v/>
      </c>
      <c s="50" t="str">
        <f>IF('S.D.PASTE SHEET'!O1416="","",'S.D.PASTE SHEET'!O1416)</f>
        <v/>
      </c>
      <c s="50" t="str">
        <f>IF('S.D.PASTE SHEET'!P1416="","",'S.D.PASTE SHEET'!P1416)</f>
        <v/>
      </c>
      <c s="50" t="str">
        <f>IF('S.D.PASTE SHEET'!Q1416="","",'S.D.PASTE SHEET'!Q1416)</f>
        <v/>
      </c>
      <c s="50" t="str">
        <f>IF('S.D.PASTE SHEET'!R1416="","",'S.D.PASTE SHEET'!R1416)</f>
        <v/>
      </c>
      <c s="50" t="str">
        <f>IF('S.D.PASTE SHEET'!S1416="","",'S.D.PASTE SHEET'!S1416)</f>
        <v/>
      </c>
      <c s="50" t="str">
        <f>IF('S.D.PASTE SHEET'!T1416="","",'S.D.PASTE SHEET'!T1416)</f>
        <v/>
      </c>
      <c s="50" t="str">
        <f>IF('S.D.PASTE SHEET'!U1416="","",'S.D.PASTE SHEET'!U1416)</f>
        <v/>
      </c>
      <c s="50" t="str">
        <f>IF('S.D.PASTE SHEET'!V1416="","",'S.D.PASTE SHEET'!V1416)</f>
        <v/>
      </c>
      <c s="50" t="str">
        <f>IF('S.D.PASTE SHEET'!W1416="","",'S.D.PASTE SHEET'!W1416)</f>
        <v/>
      </c>
      <c s="50" t="str">
        <f>IF('S.D.PASTE SHEET'!X1416="","",'S.D.PASTE SHEET'!X1416)</f>
        <v/>
      </c>
      <c s="50" t="str">
        <f>IF('S.D.PASTE SHEET'!Y1416="","",'S.D.PASTE SHEET'!Y1416)</f>
        <v/>
      </c>
      <c s="50" t="str">
        <f>IF('S.D.PASTE SHEET'!Z1416="","",'S.D.PASTE SHEET'!Z1416)</f>
        <v/>
      </c>
      <c s="50" t="str">
        <f>IF('S.D.PASTE SHEET'!AA1416="","",'S.D.PASTE SHEET'!AA1416)</f>
        <v/>
      </c>
      <c s="50" t="str">
        <f>IF('S.D.PASTE SHEET'!AB1416="","",'S.D.PASTE SHEET'!AB1416)</f>
        <v/>
      </c>
      <c s="50" t="str">
        <f>IF('S.D.PASTE SHEET'!AC1416="","",'S.D.PASTE SHEET'!AC1416)</f>
        <v/>
      </c>
      <c s="50" t="str">
        <f>IF('S.D.PASTE SHEET'!AD1416="","",'S.D.PASTE SHEET'!AD1416)</f>
        <v/>
      </c>
      <c s="52"/>
      <c s="48" t="str">
        <f>IF(AK1416="","",IF(AK1416&gt;0,COUNT($AG$2:AG1416),""))</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IF(BC1416="","",IF(BC1416&gt;0,COUNT($AY$2:AY1416),""))</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17" spans="1:66" ht="15.75" customHeight="1">
      <c r="A1417" s="50" t="str">
        <f>IF('S.D.PASTE SHEET'!A1417="","",'S.D.PASTE SHEET'!A1417)</f>
        <v/>
      </c>
      <c s="50" t="str">
        <f>IF('S.D.PASTE SHEET'!B1417="","",'S.D.PASTE SHEET'!B1417)</f>
        <v/>
      </c>
      <c s="50" t="str">
        <f>IF('S.D.PASTE SHEET'!C1417="","",'S.D.PASTE SHEET'!C1417)</f>
        <v/>
      </c>
      <c s="51" t="str">
        <f>IF('S.D.PASTE SHEET'!D1417="","",'S.D.PASTE SHEET'!D1417)</f>
        <v/>
      </c>
      <c s="50" t="str">
        <f>IF('S.D.PASTE SHEET'!E1417="","",UPPER('S.D.PASTE SHEET'!E1417))</f>
        <v/>
      </c>
      <c s="50" t="str">
        <f>IF('S.D.PASTE SHEET'!F1417="","",'S.D.PASTE SHEET'!F1417)</f>
        <v/>
      </c>
      <c s="50" t="str">
        <f>IF('S.D.PASTE SHEET'!G1417="","",UPPER('S.D.PASTE SHEET'!G1417))</f>
        <v/>
      </c>
      <c s="50" t="str">
        <f>IF('S.D.PASTE SHEET'!H1417="","",UPPER('S.D.PASTE SHEET'!H1417))</f>
        <v/>
      </c>
      <c s="50" t="str">
        <f>IF('S.D.PASTE SHEET'!I1417="","",'S.D.PASTE SHEET'!I1417)</f>
        <v/>
      </c>
      <c s="51" t="str">
        <f>IF('S.D.PASTE SHEET'!J1417="","",'S.D.PASTE SHEET'!J1417)</f>
        <v/>
      </c>
      <c s="50" t="str">
        <f>IF('S.D.PASTE SHEET'!K1417="","",'S.D.PASTE SHEET'!K1417)</f>
        <v/>
      </c>
      <c s="50" t="str">
        <f>IF('S.D.PASTE SHEET'!L1417="","",'S.D.PASTE SHEET'!L1417)</f>
        <v/>
      </c>
      <c s="50" t="str">
        <f>IF('S.D.PASTE SHEET'!M1417="","",'S.D.PASTE SHEET'!M1417)</f>
        <v/>
      </c>
      <c s="50" t="str">
        <f>IF('S.D.PASTE SHEET'!N1417="","",'S.D.PASTE SHEET'!N1417)</f>
        <v/>
      </c>
      <c s="50" t="str">
        <f>IF('S.D.PASTE SHEET'!O1417="","",'S.D.PASTE SHEET'!O1417)</f>
        <v/>
      </c>
      <c s="50" t="str">
        <f>IF('S.D.PASTE SHEET'!P1417="","",'S.D.PASTE SHEET'!P1417)</f>
        <v/>
      </c>
      <c s="50" t="str">
        <f>IF('S.D.PASTE SHEET'!Q1417="","",'S.D.PASTE SHEET'!Q1417)</f>
        <v/>
      </c>
      <c s="50" t="str">
        <f>IF('S.D.PASTE SHEET'!R1417="","",'S.D.PASTE SHEET'!R1417)</f>
        <v/>
      </c>
      <c s="50" t="str">
        <f>IF('S.D.PASTE SHEET'!S1417="","",'S.D.PASTE SHEET'!S1417)</f>
        <v/>
      </c>
      <c s="50" t="str">
        <f>IF('S.D.PASTE SHEET'!T1417="","",'S.D.PASTE SHEET'!T1417)</f>
        <v/>
      </c>
      <c s="50" t="str">
        <f>IF('S.D.PASTE SHEET'!U1417="","",'S.D.PASTE SHEET'!U1417)</f>
        <v/>
      </c>
      <c s="50" t="str">
        <f>IF('S.D.PASTE SHEET'!V1417="","",'S.D.PASTE SHEET'!V1417)</f>
        <v/>
      </c>
      <c s="50" t="str">
        <f>IF('S.D.PASTE SHEET'!W1417="","",'S.D.PASTE SHEET'!W1417)</f>
        <v/>
      </c>
      <c s="50" t="str">
        <f>IF('S.D.PASTE SHEET'!X1417="","",'S.D.PASTE SHEET'!X1417)</f>
        <v/>
      </c>
      <c s="50" t="str">
        <f>IF('S.D.PASTE SHEET'!Y1417="","",'S.D.PASTE SHEET'!Y1417)</f>
        <v/>
      </c>
      <c s="50" t="str">
        <f>IF('S.D.PASTE SHEET'!Z1417="","",'S.D.PASTE SHEET'!Z1417)</f>
        <v/>
      </c>
      <c s="50" t="str">
        <f>IF('S.D.PASTE SHEET'!AA1417="","",'S.D.PASTE SHEET'!AA1417)</f>
        <v/>
      </c>
      <c s="50" t="str">
        <f>IF('S.D.PASTE SHEET'!AB1417="","",'S.D.PASTE SHEET'!AB1417)</f>
        <v/>
      </c>
      <c s="50" t="str">
        <f>IF('S.D.PASTE SHEET'!AC1417="","",'S.D.PASTE SHEET'!AC1417)</f>
        <v/>
      </c>
      <c s="50" t="str">
        <f>IF('S.D.PASTE SHEET'!AD1417="","",'S.D.PASTE SHEET'!AD1417)</f>
        <v/>
      </c>
      <c s="52"/>
      <c s="48" t="str">
        <f>IF(AK1417="","",IF(AK1417&gt;0,COUNT($AG$2:AG1417),""))</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IF(BC1417="","",IF(BC1417&gt;0,COUNT($AY$2:AY1417),""))</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18" spans="1:66" ht="15.75" customHeight="1">
      <c r="A1418" s="50" t="str">
        <f>IF('S.D.PASTE SHEET'!A1418="","",'S.D.PASTE SHEET'!A1418)</f>
        <v/>
      </c>
      <c s="50" t="str">
        <f>IF('S.D.PASTE SHEET'!B1418="","",'S.D.PASTE SHEET'!B1418)</f>
        <v/>
      </c>
      <c s="50" t="str">
        <f>IF('S.D.PASTE SHEET'!C1418="","",'S.D.PASTE SHEET'!C1418)</f>
        <v/>
      </c>
      <c s="51" t="str">
        <f>IF('S.D.PASTE SHEET'!D1418="","",'S.D.PASTE SHEET'!D1418)</f>
        <v/>
      </c>
      <c s="50" t="str">
        <f>IF('S.D.PASTE SHEET'!E1418="","",UPPER('S.D.PASTE SHEET'!E1418))</f>
        <v/>
      </c>
      <c s="50" t="str">
        <f>IF('S.D.PASTE SHEET'!F1418="","",'S.D.PASTE SHEET'!F1418)</f>
        <v/>
      </c>
      <c s="50" t="str">
        <f>IF('S.D.PASTE SHEET'!G1418="","",UPPER('S.D.PASTE SHEET'!G1418))</f>
        <v/>
      </c>
      <c s="50" t="str">
        <f>IF('S.D.PASTE SHEET'!H1418="","",UPPER('S.D.PASTE SHEET'!H1418))</f>
        <v/>
      </c>
      <c s="50" t="str">
        <f>IF('S.D.PASTE SHEET'!I1418="","",'S.D.PASTE SHEET'!I1418)</f>
        <v/>
      </c>
      <c s="51" t="str">
        <f>IF('S.D.PASTE SHEET'!J1418="","",'S.D.PASTE SHEET'!J1418)</f>
        <v/>
      </c>
      <c s="50" t="str">
        <f>IF('S.D.PASTE SHEET'!K1418="","",'S.D.PASTE SHEET'!K1418)</f>
        <v/>
      </c>
      <c s="50" t="str">
        <f>IF('S.D.PASTE SHEET'!L1418="","",'S.D.PASTE SHEET'!L1418)</f>
        <v/>
      </c>
      <c s="50" t="str">
        <f>IF('S.D.PASTE SHEET'!M1418="","",'S.D.PASTE SHEET'!M1418)</f>
        <v/>
      </c>
      <c s="50" t="str">
        <f>IF('S.D.PASTE SHEET'!N1418="","",'S.D.PASTE SHEET'!N1418)</f>
        <v/>
      </c>
      <c s="50" t="str">
        <f>IF('S.D.PASTE SHEET'!O1418="","",'S.D.PASTE SHEET'!O1418)</f>
        <v/>
      </c>
      <c s="50" t="str">
        <f>IF('S.D.PASTE SHEET'!P1418="","",'S.D.PASTE SHEET'!P1418)</f>
        <v/>
      </c>
      <c s="50" t="str">
        <f>IF('S.D.PASTE SHEET'!Q1418="","",'S.D.PASTE SHEET'!Q1418)</f>
        <v/>
      </c>
      <c s="50" t="str">
        <f>IF('S.D.PASTE SHEET'!R1418="","",'S.D.PASTE SHEET'!R1418)</f>
        <v/>
      </c>
      <c s="50" t="str">
        <f>IF('S.D.PASTE SHEET'!S1418="","",'S.D.PASTE SHEET'!S1418)</f>
        <v/>
      </c>
      <c s="50" t="str">
        <f>IF('S.D.PASTE SHEET'!T1418="","",'S.D.PASTE SHEET'!T1418)</f>
        <v/>
      </c>
      <c s="50" t="str">
        <f>IF('S.D.PASTE SHEET'!U1418="","",'S.D.PASTE SHEET'!U1418)</f>
        <v/>
      </c>
      <c s="50" t="str">
        <f>IF('S.D.PASTE SHEET'!V1418="","",'S.D.PASTE SHEET'!V1418)</f>
        <v/>
      </c>
      <c s="50" t="str">
        <f>IF('S.D.PASTE SHEET'!W1418="","",'S.D.PASTE SHEET'!W1418)</f>
        <v/>
      </c>
      <c s="50" t="str">
        <f>IF('S.D.PASTE SHEET'!X1418="","",'S.D.PASTE SHEET'!X1418)</f>
        <v/>
      </c>
      <c s="50" t="str">
        <f>IF('S.D.PASTE SHEET'!Y1418="","",'S.D.PASTE SHEET'!Y1418)</f>
        <v/>
      </c>
      <c s="50" t="str">
        <f>IF('S.D.PASTE SHEET'!Z1418="","",'S.D.PASTE SHEET'!Z1418)</f>
        <v/>
      </c>
      <c s="50" t="str">
        <f>IF('S.D.PASTE SHEET'!AA1418="","",'S.D.PASTE SHEET'!AA1418)</f>
        <v/>
      </c>
      <c s="50" t="str">
        <f>IF('S.D.PASTE SHEET'!AB1418="","",'S.D.PASTE SHEET'!AB1418)</f>
        <v/>
      </c>
      <c s="50" t="str">
        <f>IF('S.D.PASTE SHEET'!AC1418="","",'S.D.PASTE SHEET'!AC1418)</f>
        <v/>
      </c>
      <c s="50" t="str">
        <f>IF('S.D.PASTE SHEET'!AD1418="","",'S.D.PASTE SHEET'!AD1418)</f>
        <v/>
      </c>
      <c s="52"/>
      <c s="48" t="str">
        <f>IF(AK1418="","",IF(AK1418&gt;0,COUNT($AG$2:AG1418),""))</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IF(BC1418="","",IF(BC1418&gt;0,COUNT($AY$2:AY1418),""))</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19" spans="1:66" ht="15.75" customHeight="1">
      <c r="A1419" s="50" t="str">
        <f>IF('S.D.PASTE SHEET'!A1419="","",'S.D.PASTE SHEET'!A1419)</f>
        <v/>
      </c>
      <c s="50" t="str">
        <f>IF('S.D.PASTE SHEET'!B1419="","",'S.D.PASTE SHEET'!B1419)</f>
        <v/>
      </c>
      <c s="50" t="str">
        <f>IF('S.D.PASTE SHEET'!C1419="","",'S.D.PASTE SHEET'!C1419)</f>
        <v/>
      </c>
      <c s="51" t="str">
        <f>IF('S.D.PASTE SHEET'!D1419="","",'S.D.PASTE SHEET'!D1419)</f>
        <v/>
      </c>
      <c s="50" t="str">
        <f>IF('S.D.PASTE SHEET'!E1419="","",UPPER('S.D.PASTE SHEET'!E1419))</f>
        <v/>
      </c>
      <c s="50" t="str">
        <f>IF('S.D.PASTE SHEET'!F1419="","",'S.D.PASTE SHEET'!F1419)</f>
        <v/>
      </c>
      <c s="50" t="str">
        <f>IF('S.D.PASTE SHEET'!G1419="","",UPPER('S.D.PASTE SHEET'!G1419))</f>
        <v/>
      </c>
      <c s="50" t="str">
        <f>IF('S.D.PASTE SHEET'!H1419="","",UPPER('S.D.PASTE SHEET'!H1419))</f>
        <v/>
      </c>
      <c s="50" t="str">
        <f>IF('S.D.PASTE SHEET'!I1419="","",'S.D.PASTE SHEET'!I1419)</f>
        <v/>
      </c>
      <c s="51" t="str">
        <f>IF('S.D.PASTE SHEET'!J1419="","",'S.D.PASTE SHEET'!J1419)</f>
        <v/>
      </c>
      <c s="50" t="str">
        <f>IF('S.D.PASTE SHEET'!K1419="","",'S.D.PASTE SHEET'!K1419)</f>
        <v/>
      </c>
      <c s="50" t="str">
        <f>IF('S.D.PASTE SHEET'!L1419="","",'S.D.PASTE SHEET'!L1419)</f>
        <v/>
      </c>
      <c s="50" t="str">
        <f>IF('S.D.PASTE SHEET'!M1419="","",'S.D.PASTE SHEET'!M1419)</f>
        <v/>
      </c>
      <c s="50" t="str">
        <f>IF('S.D.PASTE SHEET'!N1419="","",'S.D.PASTE SHEET'!N1419)</f>
        <v/>
      </c>
      <c s="50" t="str">
        <f>IF('S.D.PASTE SHEET'!O1419="","",'S.D.PASTE SHEET'!O1419)</f>
        <v/>
      </c>
      <c s="50" t="str">
        <f>IF('S.D.PASTE SHEET'!P1419="","",'S.D.PASTE SHEET'!P1419)</f>
        <v/>
      </c>
      <c s="50" t="str">
        <f>IF('S.D.PASTE SHEET'!Q1419="","",'S.D.PASTE SHEET'!Q1419)</f>
        <v/>
      </c>
      <c s="50" t="str">
        <f>IF('S.D.PASTE SHEET'!R1419="","",'S.D.PASTE SHEET'!R1419)</f>
        <v/>
      </c>
      <c s="50" t="str">
        <f>IF('S.D.PASTE SHEET'!S1419="","",'S.D.PASTE SHEET'!S1419)</f>
        <v/>
      </c>
      <c s="50" t="str">
        <f>IF('S.D.PASTE SHEET'!T1419="","",'S.D.PASTE SHEET'!T1419)</f>
        <v/>
      </c>
      <c s="50" t="str">
        <f>IF('S.D.PASTE SHEET'!U1419="","",'S.D.PASTE SHEET'!U1419)</f>
        <v/>
      </c>
      <c s="50" t="str">
        <f>IF('S.D.PASTE SHEET'!V1419="","",'S.D.PASTE SHEET'!V1419)</f>
        <v/>
      </c>
      <c s="50" t="str">
        <f>IF('S.D.PASTE SHEET'!W1419="","",'S.D.PASTE SHEET'!W1419)</f>
        <v/>
      </c>
      <c s="50" t="str">
        <f>IF('S.D.PASTE SHEET'!X1419="","",'S.D.PASTE SHEET'!X1419)</f>
        <v/>
      </c>
      <c s="50" t="str">
        <f>IF('S.D.PASTE SHEET'!Y1419="","",'S.D.PASTE SHEET'!Y1419)</f>
        <v/>
      </c>
      <c s="50" t="str">
        <f>IF('S.D.PASTE SHEET'!Z1419="","",'S.D.PASTE SHEET'!Z1419)</f>
        <v/>
      </c>
      <c s="50" t="str">
        <f>IF('S.D.PASTE SHEET'!AA1419="","",'S.D.PASTE SHEET'!AA1419)</f>
        <v/>
      </c>
      <c s="50" t="str">
        <f>IF('S.D.PASTE SHEET'!AB1419="","",'S.D.PASTE SHEET'!AB1419)</f>
        <v/>
      </c>
      <c s="50" t="str">
        <f>IF('S.D.PASTE SHEET'!AC1419="","",'S.D.PASTE SHEET'!AC1419)</f>
        <v/>
      </c>
      <c s="50" t="str">
        <f>IF('S.D.PASTE SHEET'!AD1419="","",'S.D.PASTE SHEET'!AD1419)</f>
        <v/>
      </c>
      <c s="52"/>
      <c s="48" t="str">
        <f>IF(AK1419="","",IF(AK1419&gt;0,COUNT($AG$2:AG1419),""))</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IF(BC1419="","",IF(BC1419&gt;0,COUNT($AY$2:AY1419),""))</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20" spans="1:66" ht="15.75" customHeight="1">
      <c r="A1420" s="50" t="str">
        <f>IF('S.D.PASTE SHEET'!A1420="","",'S.D.PASTE SHEET'!A1420)</f>
        <v/>
      </c>
      <c s="50" t="str">
        <f>IF('S.D.PASTE SHEET'!B1420="","",'S.D.PASTE SHEET'!B1420)</f>
        <v/>
      </c>
      <c s="50" t="str">
        <f>IF('S.D.PASTE SHEET'!C1420="","",'S.D.PASTE SHEET'!C1420)</f>
        <v/>
      </c>
      <c s="51" t="str">
        <f>IF('S.D.PASTE SHEET'!D1420="","",'S.D.PASTE SHEET'!D1420)</f>
        <v/>
      </c>
      <c s="50" t="str">
        <f>IF('S.D.PASTE SHEET'!E1420="","",UPPER('S.D.PASTE SHEET'!E1420))</f>
        <v/>
      </c>
      <c s="50" t="str">
        <f>IF('S.D.PASTE SHEET'!F1420="","",'S.D.PASTE SHEET'!F1420)</f>
        <v/>
      </c>
      <c s="50" t="str">
        <f>IF('S.D.PASTE SHEET'!G1420="","",UPPER('S.D.PASTE SHEET'!G1420))</f>
        <v/>
      </c>
      <c s="50" t="str">
        <f>IF('S.D.PASTE SHEET'!H1420="","",UPPER('S.D.PASTE SHEET'!H1420))</f>
        <v/>
      </c>
      <c s="50" t="str">
        <f>IF('S.D.PASTE SHEET'!I1420="","",'S.D.PASTE SHEET'!I1420)</f>
        <v/>
      </c>
      <c s="51" t="str">
        <f>IF('S.D.PASTE SHEET'!J1420="","",'S.D.PASTE SHEET'!J1420)</f>
        <v/>
      </c>
      <c s="50" t="str">
        <f>IF('S.D.PASTE SHEET'!K1420="","",'S.D.PASTE SHEET'!K1420)</f>
        <v/>
      </c>
      <c s="50" t="str">
        <f>IF('S.D.PASTE SHEET'!L1420="","",'S.D.PASTE SHEET'!L1420)</f>
        <v/>
      </c>
      <c s="50" t="str">
        <f>IF('S.D.PASTE SHEET'!M1420="","",'S.D.PASTE SHEET'!M1420)</f>
        <v/>
      </c>
      <c s="50" t="str">
        <f>IF('S.D.PASTE SHEET'!N1420="","",'S.D.PASTE SHEET'!N1420)</f>
        <v/>
      </c>
      <c s="50" t="str">
        <f>IF('S.D.PASTE SHEET'!O1420="","",'S.D.PASTE SHEET'!O1420)</f>
        <v/>
      </c>
      <c s="50" t="str">
        <f>IF('S.D.PASTE SHEET'!P1420="","",'S.D.PASTE SHEET'!P1420)</f>
        <v/>
      </c>
      <c s="50" t="str">
        <f>IF('S.D.PASTE SHEET'!Q1420="","",'S.D.PASTE SHEET'!Q1420)</f>
        <v/>
      </c>
      <c s="50" t="str">
        <f>IF('S.D.PASTE SHEET'!R1420="","",'S.D.PASTE SHEET'!R1420)</f>
        <v/>
      </c>
      <c s="50" t="str">
        <f>IF('S.D.PASTE SHEET'!S1420="","",'S.D.PASTE SHEET'!S1420)</f>
        <v/>
      </c>
      <c s="50" t="str">
        <f>IF('S.D.PASTE SHEET'!T1420="","",'S.D.PASTE SHEET'!T1420)</f>
        <v/>
      </c>
      <c s="50" t="str">
        <f>IF('S.D.PASTE SHEET'!U1420="","",'S.D.PASTE SHEET'!U1420)</f>
        <v/>
      </c>
      <c s="50" t="str">
        <f>IF('S.D.PASTE SHEET'!V1420="","",'S.D.PASTE SHEET'!V1420)</f>
        <v/>
      </c>
      <c s="50" t="str">
        <f>IF('S.D.PASTE SHEET'!W1420="","",'S.D.PASTE SHEET'!W1420)</f>
        <v/>
      </c>
      <c s="50" t="str">
        <f>IF('S.D.PASTE SHEET'!X1420="","",'S.D.PASTE SHEET'!X1420)</f>
        <v/>
      </c>
      <c s="50" t="str">
        <f>IF('S.D.PASTE SHEET'!Y1420="","",'S.D.PASTE SHEET'!Y1420)</f>
        <v/>
      </c>
      <c s="50" t="str">
        <f>IF('S.D.PASTE SHEET'!Z1420="","",'S.D.PASTE SHEET'!Z1420)</f>
        <v/>
      </c>
      <c s="50" t="str">
        <f>IF('S.D.PASTE SHEET'!AA1420="","",'S.D.PASTE SHEET'!AA1420)</f>
        <v/>
      </c>
      <c s="50" t="str">
        <f>IF('S.D.PASTE SHEET'!AB1420="","",'S.D.PASTE SHEET'!AB1420)</f>
        <v/>
      </c>
      <c s="50" t="str">
        <f>IF('S.D.PASTE SHEET'!AC1420="","",'S.D.PASTE SHEET'!AC1420)</f>
        <v/>
      </c>
      <c s="50" t="str">
        <f>IF('S.D.PASTE SHEET'!AD1420="","",'S.D.PASTE SHEET'!AD1420)</f>
        <v/>
      </c>
      <c s="52"/>
      <c s="48" t="str">
        <f>IF(AK1420="","",IF(AK1420&gt;0,COUNT($AG$2:AG1420),""))</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IF(BC1420="","",IF(BC1420&gt;0,COUNT($AY$2:AY1420),""))</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21" spans="1:66" ht="15.75" customHeight="1">
      <c r="A1421" s="50" t="str">
        <f>IF('S.D.PASTE SHEET'!A1421="","",'S.D.PASTE SHEET'!A1421)</f>
        <v/>
      </c>
      <c s="50" t="str">
        <f>IF('S.D.PASTE SHEET'!B1421="","",'S.D.PASTE SHEET'!B1421)</f>
        <v/>
      </c>
      <c s="50" t="str">
        <f>IF('S.D.PASTE SHEET'!C1421="","",'S.D.PASTE SHEET'!C1421)</f>
        <v/>
      </c>
      <c s="51" t="str">
        <f>IF('S.D.PASTE SHEET'!D1421="","",'S.D.PASTE SHEET'!D1421)</f>
        <v/>
      </c>
      <c s="50" t="str">
        <f>IF('S.D.PASTE SHEET'!E1421="","",UPPER('S.D.PASTE SHEET'!E1421))</f>
        <v/>
      </c>
      <c s="50" t="str">
        <f>IF('S.D.PASTE SHEET'!F1421="","",'S.D.PASTE SHEET'!F1421)</f>
        <v/>
      </c>
      <c s="50" t="str">
        <f>IF('S.D.PASTE SHEET'!G1421="","",UPPER('S.D.PASTE SHEET'!G1421))</f>
        <v/>
      </c>
      <c s="50" t="str">
        <f>IF('S.D.PASTE SHEET'!H1421="","",UPPER('S.D.PASTE SHEET'!H1421))</f>
        <v/>
      </c>
      <c s="50" t="str">
        <f>IF('S.D.PASTE SHEET'!I1421="","",'S.D.PASTE SHEET'!I1421)</f>
        <v/>
      </c>
      <c s="51" t="str">
        <f>IF('S.D.PASTE SHEET'!J1421="","",'S.D.PASTE SHEET'!J1421)</f>
        <v/>
      </c>
      <c s="50" t="str">
        <f>IF('S.D.PASTE SHEET'!K1421="","",'S.D.PASTE SHEET'!K1421)</f>
        <v/>
      </c>
      <c s="50" t="str">
        <f>IF('S.D.PASTE SHEET'!L1421="","",'S.D.PASTE SHEET'!L1421)</f>
        <v/>
      </c>
      <c s="50" t="str">
        <f>IF('S.D.PASTE SHEET'!M1421="","",'S.D.PASTE SHEET'!M1421)</f>
        <v/>
      </c>
      <c s="50" t="str">
        <f>IF('S.D.PASTE SHEET'!N1421="","",'S.D.PASTE SHEET'!N1421)</f>
        <v/>
      </c>
      <c s="50" t="str">
        <f>IF('S.D.PASTE SHEET'!O1421="","",'S.D.PASTE SHEET'!O1421)</f>
        <v/>
      </c>
      <c s="50" t="str">
        <f>IF('S.D.PASTE SHEET'!P1421="","",'S.D.PASTE SHEET'!P1421)</f>
        <v/>
      </c>
      <c s="50" t="str">
        <f>IF('S.D.PASTE SHEET'!Q1421="","",'S.D.PASTE SHEET'!Q1421)</f>
        <v/>
      </c>
      <c s="50" t="str">
        <f>IF('S.D.PASTE SHEET'!R1421="","",'S.D.PASTE SHEET'!R1421)</f>
        <v/>
      </c>
      <c s="50" t="str">
        <f>IF('S.D.PASTE SHEET'!S1421="","",'S.D.PASTE SHEET'!S1421)</f>
        <v/>
      </c>
      <c s="50" t="str">
        <f>IF('S.D.PASTE SHEET'!T1421="","",'S.D.PASTE SHEET'!T1421)</f>
        <v/>
      </c>
      <c s="50" t="str">
        <f>IF('S.D.PASTE SHEET'!U1421="","",'S.D.PASTE SHEET'!U1421)</f>
        <v/>
      </c>
      <c s="50" t="str">
        <f>IF('S.D.PASTE SHEET'!V1421="","",'S.D.PASTE SHEET'!V1421)</f>
        <v/>
      </c>
      <c s="50" t="str">
        <f>IF('S.D.PASTE SHEET'!W1421="","",'S.D.PASTE SHEET'!W1421)</f>
        <v/>
      </c>
      <c s="50" t="str">
        <f>IF('S.D.PASTE SHEET'!X1421="","",'S.D.PASTE SHEET'!X1421)</f>
        <v/>
      </c>
      <c s="50" t="str">
        <f>IF('S.D.PASTE SHEET'!Y1421="","",'S.D.PASTE SHEET'!Y1421)</f>
        <v/>
      </c>
      <c s="50" t="str">
        <f>IF('S.D.PASTE SHEET'!Z1421="","",'S.D.PASTE SHEET'!Z1421)</f>
        <v/>
      </c>
      <c s="50" t="str">
        <f>IF('S.D.PASTE SHEET'!AA1421="","",'S.D.PASTE SHEET'!AA1421)</f>
        <v/>
      </c>
      <c s="50" t="str">
        <f>IF('S.D.PASTE SHEET'!AB1421="","",'S.D.PASTE SHEET'!AB1421)</f>
        <v/>
      </c>
      <c s="50" t="str">
        <f>IF('S.D.PASTE SHEET'!AC1421="","",'S.D.PASTE SHEET'!AC1421)</f>
        <v/>
      </c>
      <c s="50" t="str">
        <f>IF('S.D.PASTE SHEET'!AD1421="","",'S.D.PASTE SHEET'!AD1421)</f>
        <v/>
      </c>
      <c s="52"/>
      <c s="48" t="str">
        <f>IF(AK1421="","",IF(AK1421&gt;0,COUNT($AG$2:AG1421),""))</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IF(BC1421="","",IF(BC1421&gt;0,COUNT($AY$2:AY1421),""))</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22" spans="1:66" ht="15.75" customHeight="1">
      <c r="A1422" s="50" t="str">
        <f>IF('S.D.PASTE SHEET'!A1422="","",'S.D.PASTE SHEET'!A1422)</f>
        <v/>
      </c>
      <c s="50" t="str">
        <f>IF('S.D.PASTE SHEET'!B1422="","",'S.D.PASTE SHEET'!B1422)</f>
        <v/>
      </c>
      <c s="50" t="str">
        <f>IF('S.D.PASTE SHEET'!C1422="","",'S.D.PASTE SHEET'!C1422)</f>
        <v/>
      </c>
      <c s="51" t="str">
        <f>IF('S.D.PASTE SHEET'!D1422="","",'S.D.PASTE SHEET'!D1422)</f>
        <v/>
      </c>
      <c s="50" t="str">
        <f>IF('S.D.PASTE SHEET'!E1422="","",UPPER('S.D.PASTE SHEET'!E1422))</f>
        <v/>
      </c>
      <c s="50" t="str">
        <f>IF('S.D.PASTE SHEET'!F1422="","",'S.D.PASTE SHEET'!F1422)</f>
        <v/>
      </c>
      <c s="50" t="str">
        <f>IF('S.D.PASTE SHEET'!G1422="","",UPPER('S.D.PASTE SHEET'!G1422))</f>
        <v/>
      </c>
      <c s="50" t="str">
        <f>IF('S.D.PASTE SHEET'!H1422="","",UPPER('S.D.PASTE SHEET'!H1422))</f>
        <v/>
      </c>
      <c s="50" t="str">
        <f>IF('S.D.PASTE SHEET'!I1422="","",'S.D.PASTE SHEET'!I1422)</f>
        <v/>
      </c>
      <c s="51" t="str">
        <f>IF('S.D.PASTE SHEET'!J1422="","",'S.D.PASTE SHEET'!J1422)</f>
        <v/>
      </c>
      <c s="50" t="str">
        <f>IF('S.D.PASTE SHEET'!K1422="","",'S.D.PASTE SHEET'!K1422)</f>
        <v/>
      </c>
      <c s="50" t="str">
        <f>IF('S.D.PASTE SHEET'!L1422="","",'S.D.PASTE SHEET'!L1422)</f>
        <v/>
      </c>
      <c s="50" t="str">
        <f>IF('S.D.PASTE SHEET'!M1422="","",'S.D.PASTE SHEET'!M1422)</f>
        <v/>
      </c>
      <c s="50" t="str">
        <f>IF('S.D.PASTE SHEET'!N1422="","",'S.D.PASTE SHEET'!N1422)</f>
        <v/>
      </c>
      <c s="50" t="str">
        <f>IF('S.D.PASTE SHEET'!O1422="","",'S.D.PASTE SHEET'!O1422)</f>
        <v/>
      </c>
      <c s="50" t="str">
        <f>IF('S.D.PASTE SHEET'!P1422="","",'S.D.PASTE SHEET'!P1422)</f>
        <v/>
      </c>
      <c s="50" t="str">
        <f>IF('S.D.PASTE SHEET'!Q1422="","",'S.D.PASTE SHEET'!Q1422)</f>
        <v/>
      </c>
      <c s="50" t="str">
        <f>IF('S.D.PASTE SHEET'!R1422="","",'S.D.PASTE SHEET'!R1422)</f>
        <v/>
      </c>
      <c s="50" t="str">
        <f>IF('S.D.PASTE SHEET'!S1422="","",'S.D.PASTE SHEET'!S1422)</f>
        <v/>
      </c>
      <c s="50" t="str">
        <f>IF('S.D.PASTE SHEET'!T1422="","",'S.D.PASTE SHEET'!T1422)</f>
        <v/>
      </c>
      <c s="50" t="str">
        <f>IF('S.D.PASTE SHEET'!U1422="","",'S.D.PASTE SHEET'!U1422)</f>
        <v/>
      </c>
      <c s="50" t="str">
        <f>IF('S.D.PASTE SHEET'!V1422="","",'S.D.PASTE SHEET'!V1422)</f>
        <v/>
      </c>
      <c s="50" t="str">
        <f>IF('S.D.PASTE SHEET'!W1422="","",'S.D.PASTE SHEET'!W1422)</f>
        <v/>
      </c>
      <c s="50" t="str">
        <f>IF('S.D.PASTE SHEET'!X1422="","",'S.D.PASTE SHEET'!X1422)</f>
        <v/>
      </c>
      <c s="50" t="str">
        <f>IF('S.D.PASTE SHEET'!Y1422="","",'S.D.PASTE SHEET'!Y1422)</f>
        <v/>
      </c>
      <c s="50" t="str">
        <f>IF('S.D.PASTE SHEET'!Z1422="","",'S.D.PASTE SHEET'!Z1422)</f>
        <v/>
      </c>
      <c s="50" t="str">
        <f>IF('S.D.PASTE SHEET'!AA1422="","",'S.D.PASTE SHEET'!AA1422)</f>
        <v/>
      </c>
      <c s="50" t="str">
        <f>IF('S.D.PASTE SHEET'!AB1422="","",'S.D.PASTE SHEET'!AB1422)</f>
        <v/>
      </c>
      <c s="50" t="str">
        <f>IF('S.D.PASTE SHEET'!AC1422="","",'S.D.PASTE SHEET'!AC1422)</f>
        <v/>
      </c>
      <c s="50" t="str">
        <f>IF('S.D.PASTE SHEET'!AD1422="","",'S.D.PASTE SHEET'!AD1422)</f>
        <v/>
      </c>
      <c s="52"/>
      <c s="48" t="str">
        <f>IF(AK1422="","",IF(AK1422&gt;0,COUNT($AG$2:AG1422),""))</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IF(BC1422="","",IF(BC1422&gt;0,COUNT($AY$2:AY1422),""))</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23" spans="1:66" ht="15.75" customHeight="1">
      <c r="A1423" s="50" t="str">
        <f>IF('S.D.PASTE SHEET'!A1423="","",'S.D.PASTE SHEET'!A1423)</f>
        <v/>
      </c>
      <c s="50" t="str">
        <f>IF('S.D.PASTE SHEET'!B1423="","",'S.D.PASTE SHEET'!B1423)</f>
        <v/>
      </c>
      <c s="50" t="str">
        <f>IF('S.D.PASTE SHEET'!C1423="","",'S.D.PASTE SHEET'!C1423)</f>
        <v/>
      </c>
      <c s="51" t="str">
        <f>IF('S.D.PASTE SHEET'!D1423="","",'S.D.PASTE SHEET'!D1423)</f>
        <v/>
      </c>
      <c s="50" t="str">
        <f>IF('S.D.PASTE SHEET'!E1423="","",UPPER('S.D.PASTE SHEET'!E1423))</f>
        <v/>
      </c>
      <c s="50" t="str">
        <f>IF('S.D.PASTE SHEET'!F1423="","",'S.D.PASTE SHEET'!F1423)</f>
        <v/>
      </c>
      <c s="50" t="str">
        <f>IF('S.D.PASTE SHEET'!G1423="","",UPPER('S.D.PASTE SHEET'!G1423))</f>
        <v/>
      </c>
      <c s="50" t="str">
        <f>IF('S.D.PASTE SHEET'!H1423="","",UPPER('S.D.PASTE SHEET'!H1423))</f>
        <v/>
      </c>
      <c s="50" t="str">
        <f>IF('S.D.PASTE SHEET'!I1423="","",'S.D.PASTE SHEET'!I1423)</f>
        <v/>
      </c>
      <c s="51" t="str">
        <f>IF('S.D.PASTE SHEET'!J1423="","",'S.D.PASTE SHEET'!J1423)</f>
        <v/>
      </c>
      <c s="50" t="str">
        <f>IF('S.D.PASTE SHEET'!K1423="","",'S.D.PASTE SHEET'!K1423)</f>
        <v/>
      </c>
      <c s="50" t="str">
        <f>IF('S.D.PASTE SHEET'!L1423="","",'S.D.PASTE SHEET'!L1423)</f>
        <v/>
      </c>
      <c s="50" t="str">
        <f>IF('S.D.PASTE SHEET'!M1423="","",'S.D.PASTE SHEET'!M1423)</f>
        <v/>
      </c>
      <c s="50" t="str">
        <f>IF('S.D.PASTE SHEET'!N1423="","",'S.D.PASTE SHEET'!N1423)</f>
        <v/>
      </c>
      <c s="50" t="str">
        <f>IF('S.D.PASTE SHEET'!O1423="","",'S.D.PASTE SHEET'!O1423)</f>
        <v/>
      </c>
      <c s="50" t="str">
        <f>IF('S.D.PASTE SHEET'!P1423="","",'S.D.PASTE SHEET'!P1423)</f>
        <v/>
      </c>
      <c s="50" t="str">
        <f>IF('S.D.PASTE SHEET'!Q1423="","",'S.D.PASTE SHEET'!Q1423)</f>
        <v/>
      </c>
      <c s="50" t="str">
        <f>IF('S.D.PASTE SHEET'!R1423="","",'S.D.PASTE SHEET'!R1423)</f>
        <v/>
      </c>
      <c s="50" t="str">
        <f>IF('S.D.PASTE SHEET'!S1423="","",'S.D.PASTE SHEET'!S1423)</f>
        <v/>
      </c>
      <c s="50" t="str">
        <f>IF('S.D.PASTE SHEET'!T1423="","",'S.D.PASTE SHEET'!T1423)</f>
        <v/>
      </c>
      <c s="50" t="str">
        <f>IF('S.D.PASTE SHEET'!U1423="","",'S.D.PASTE SHEET'!U1423)</f>
        <v/>
      </c>
      <c s="50" t="str">
        <f>IF('S.D.PASTE SHEET'!V1423="","",'S.D.PASTE SHEET'!V1423)</f>
        <v/>
      </c>
      <c s="50" t="str">
        <f>IF('S.D.PASTE SHEET'!W1423="","",'S.D.PASTE SHEET'!W1423)</f>
        <v/>
      </c>
      <c s="50" t="str">
        <f>IF('S.D.PASTE SHEET'!X1423="","",'S.D.PASTE SHEET'!X1423)</f>
        <v/>
      </c>
      <c s="50" t="str">
        <f>IF('S.D.PASTE SHEET'!Y1423="","",'S.D.PASTE SHEET'!Y1423)</f>
        <v/>
      </c>
      <c s="50" t="str">
        <f>IF('S.D.PASTE SHEET'!Z1423="","",'S.D.PASTE SHEET'!Z1423)</f>
        <v/>
      </c>
      <c s="50" t="str">
        <f>IF('S.D.PASTE SHEET'!AA1423="","",'S.D.PASTE SHEET'!AA1423)</f>
        <v/>
      </c>
      <c s="50" t="str">
        <f>IF('S.D.PASTE SHEET'!AB1423="","",'S.D.PASTE SHEET'!AB1423)</f>
        <v/>
      </c>
      <c s="50" t="str">
        <f>IF('S.D.PASTE SHEET'!AC1423="","",'S.D.PASTE SHEET'!AC1423)</f>
        <v/>
      </c>
      <c s="50" t="str">
        <f>IF('S.D.PASTE SHEET'!AD1423="","",'S.D.PASTE SHEET'!AD1423)</f>
        <v/>
      </c>
      <c s="52"/>
      <c s="48" t="str">
        <f>IF(AK1423="","",IF(AK1423&gt;0,COUNT($AG$2:AG1423),""))</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IF(BC1423="","",IF(BC1423&gt;0,COUNT($AY$2:AY1423),""))</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24" spans="1:66" ht="15.75" customHeight="1">
      <c r="A1424" s="50" t="str">
        <f>IF('S.D.PASTE SHEET'!A1424="","",'S.D.PASTE SHEET'!A1424)</f>
        <v/>
      </c>
      <c s="50" t="str">
        <f>IF('S.D.PASTE SHEET'!B1424="","",'S.D.PASTE SHEET'!B1424)</f>
        <v/>
      </c>
      <c s="50" t="str">
        <f>IF('S.D.PASTE SHEET'!C1424="","",'S.D.PASTE SHEET'!C1424)</f>
        <v/>
      </c>
      <c s="51" t="str">
        <f>IF('S.D.PASTE SHEET'!D1424="","",'S.D.PASTE SHEET'!D1424)</f>
        <v/>
      </c>
      <c s="50" t="str">
        <f>IF('S.D.PASTE SHEET'!E1424="","",UPPER('S.D.PASTE SHEET'!E1424))</f>
        <v/>
      </c>
      <c s="50" t="str">
        <f>IF('S.D.PASTE SHEET'!F1424="","",'S.D.PASTE SHEET'!F1424)</f>
        <v/>
      </c>
      <c s="50" t="str">
        <f>IF('S.D.PASTE SHEET'!G1424="","",UPPER('S.D.PASTE SHEET'!G1424))</f>
        <v/>
      </c>
      <c s="50" t="str">
        <f>IF('S.D.PASTE SHEET'!H1424="","",UPPER('S.D.PASTE SHEET'!H1424))</f>
        <v/>
      </c>
      <c s="50" t="str">
        <f>IF('S.D.PASTE SHEET'!I1424="","",'S.D.PASTE SHEET'!I1424)</f>
        <v/>
      </c>
      <c s="51" t="str">
        <f>IF('S.D.PASTE SHEET'!J1424="","",'S.D.PASTE SHEET'!J1424)</f>
        <v/>
      </c>
      <c s="50" t="str">
        <f>IF('S.D.PASTE SHEET'!K1424="","",'S.D.PASTE SHEET'!K1424)</f>
        <v/>
      </c>
      <c s="50" t="str">
        <f>IF('S.D.PASTE SHEET'!L1424="","",'S.D.PASTE SHEET'!L1424)</f>
        <v/>
      </c>
      <c s="50" t="str">
        <f>IF('S.D.PASTE SHEET'!M1424="","",'S.D.PASTE SHEET'!M1424)</f>
        <v/>
      </c>
      <c s="50" t="str">
        <f>IF('S.D.PASTE SHEET'!N1424="","",'S.D.PASTE SHEET'!N1424)</f>
        <v/>
      </c>
      <c s="50" t="str">
        <f>IF('S.D.PASTE SHEET'!O1424="","",'S.D.PASTE SHEET'!O1424)</f>
        <v/>
      </c>
      <c s="50" t="str">
        <f>IF('S.D.PASTE SHEET'!P1424="","",'S.D.PASTE SHEET'!P1424)</f>
        <v/>
      </c>
      <c s="50" t="str">
        <f>IF('S.D.PASTE SHEET'!Q1424="","",'S.D.PASTE SHEET'!Q1424)</f>
        <v/>
      </c>
      <c s="50" t="str">
        <f>IF('S.D.PASTE SHEET'!R1424="","",'S.D.PASTE SHEET'!R1424)</f>
        <v/>
      </c>
      <c s="50" t="str">
        <f>IF('S.D.PASTE SHEET'!S1424="","",'S.D.PASTE SHEET'!S1424)</f>
        <v/>
      </c>
      <c s="50" t="str">
        <f>IF('S.D.PASTE SHEET'!T1424="","",'S.D.PASTE SHEET'!T1424)</f>
        <v/>
      </c>
      <c s="50" t="str">
        <f>IF('S.D.PASTE SHEET'!U1424="","",'S.D.PASTE SHEET'!U1424)</f>
        <v/>
      </c>
      <c s="50" t="str">
        <f>IF('S.D.PASTE SHEET'!V1424="","",'S.D.PASTE SHEET'!V1424)</f>
        <v/>
      </c>
      <c s="50" t="str">
        <f>IF('S.D.PASTE SHEET'!W1424="","",'S.D.PASTE SHEET'!W1424)</f>
        <v/>
      </c>
      <c s="50" t="str">
        <f>IF('S.D.PASTE SHEET'!X1424="","",'S.D.PASTE SHEET'!X1424)</f>
        <v/>
      </c>
      <c s="50" t="str">
        <f>IF('S.D.PASTE SHEET'!Y1424="","",'S.D.PASTE SHEET'!Y1424)</f>
        <v/>
      </c>
      <c s="50" t="str">
        <f>IF('S.D.PASTE SHEET'!Z1424="","",'S.D.PASTE SHEET'!Z1424)</f>
        <v/>
      </c>
      <c s="50" t="str">
        <f>IF('S.D.PASTE SHEET'!AA1424="","",'S.D.PASTE SHEET'!AA1424)</f>
        <v/>
      </c>
      <c s="50" t="str">
        <f>IF('S.D.PASTE SHEET'!AB1424="","",'S.D.PASTE SHEET'!AB1424)</f>
        <v/>
      </c>
      <c s="50" t="str">
        <f>IF('S.D.PASTE SHEET'!AC1424="","",'S.D.PASTE SHEET'!AC1424)</f>
        <v/>
      </c>
      <c s="50" t="str">
        <f>IF('S.D.PASTE SHEET'!AD1424="","",'S.D.PASTE SHEET'!AD1424)</f>
        <v/>
      </c>
      <c s="52"/>
      <c s="48" t="str">
        <f>IF(AK1424="","",IF(AK1424&gt;0,COUNT($AG$2:AG1424),""))</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IF(BC1424="","",IF(BC1424&gt;0,COUNT($AY$2:AY1424),""))</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25" spans="1:66" ht="15.75" customHeight="1">
      <c r="A1425" s="50" t="str">
        <f>IF('S.D.PASTE SHEET'!A1425="","",'S.D.PASTE SHEET'!A1425)</f>
        <v/>
      </c>
      <c s="50" t="str">
        <f>IF('S.D.PASTE SHEET'!B1425="","",'S.D.PASTE SHEET'!B1425)</f>
        <v/>
      </c>
      <c s="50" t="str">
        <f>IF('S.D.PASTE SHEET'!C1425="","",'S.D.PASTE SHEET'!C1425)</f>
        <v/>
      </c>
      <c s="51" t="str">
        <f>IF('S.D.PASTE SHEET'!D1425="","",'S.D.PASTE SHEET'!D1425)</f>
        <v/>
      </c>
      <c s="50" t="str">
        <f>IF('S.D.PASTE SHEET'!E1425="","",UPPER('S.D.PASTE SHEET'!E1425))</f>
        <v/>
      </c>
      <c s="50" t="str">
        <f>IF('S.D.PASTE SHEET'!F1425="","",'S.D.PASTE SHEET'!F1425)</f>
        <v/>
      </c>
      <c s="50" t="str">
        <f>IF('S.D.PASTE SHEET'!G1425="","",UPPER('S.D.PASTE SHEET'!G1425))</f>
        <v/>
      </c>
      <c s="50" t="str">
        <f>IF('S.D.PASTE SHEET'!H1425="","",UPPER('S.D.PASTE SHEET'!H1425))</f>
        <v/>
      </c>
      <c s="50" t="str">
        <f>IF('S.D.PASTE SHEET'!I1425="","",'S.D.PASTE SHEET'!I1425)</f>
        <v/>
      </c>
      <c s="51" t="str">
        <f>IF('S.D.PASTE SHEET'!J1425="","",'S.D.PASTE SHEET'!J1425)</f>
        <v/>
      </c>
      <c s="50" t="str">
        <f>IF('S.D.PASTE SHEET'!K1425="","",'S.D.PASTE SHEET'!K1425)</f>
        <v/>
      </c>
      <c s="50" t="str">
        <f>IF('S.D.PASTE SHEET'!L1425="","",'S.D.PASTE SHEET'!L1425)</f>
        <v/>
      </c>
      <c s="50" t="str">
        <f>IF('S.D.PASTE SHEET'!M1425="","",'S.D.PASTE SHEET'!M1425)</f>
        <v/>
      </c>
      <c s="50" t="str">
        <f>IF('S.D.PASTE SHEET'!N1425="","",'S.D.PASTE SHEET'!N1425)</f>
        <v/>
      </c>
      <c s="50" t="str">
        <f>IF('S.D.PASTE SHEET'!O1425="","",'S.D.PASTE SHEET'!O1425)</f>
        <v/>
      </c>
      <c s="50" t="str">
        <f>IF('S.D.PASTE SHEET'!P1425="","",'S.D.PASTE SHEET'!P1425)</f>
        <v/>
      </c>
      <c s="50" t="str">
        <f>IF('S.D.PASTE SHEET'!Q1425="","",'S.D.PASTE SHEET'!Q1425)</f>
        <v/>
      </c>
      <c s="50" t="str">
        <f>IF('S.D.PASTE SHEET'!R1425="","",'S.D.PASTE SHEET'!R1425)</f>
        <v/>
      </c>
      <c s="50" t="str">
        <f>IF('S.D.PASTE SHEET'!S1425="","",'S.D.PASTE SHEET'!S1425)</f>
        <v/>
      </c>
      <c s="50" t="str">
        <f>IF('S.D.PASTE SHEET'!T1425="","",'S.D.PASTE SHEET'!T1425)</f>
        <v/>
      </c>
      <c s="50" t="str">
        <f>IF('S.D.PASTE SHEET'!U1425="","",'S.D.PASTE SHEET'!U1425)</f>
        <v/>
      </c>
      <c s="50" t="str">
        <f>IF('S.D.PASTE SHEET'!V1425="","",'S.D.PASTE SHEET'!V1425)</f>
        <v/>
      </c>
      <c s="50" t="str">
        <f>IF('S.D.PASTE SHEET'!W1425="","",'S.D.PASTE SHEET'!W1425)</f>
        <v/>
      </c>
      <c s="50" t="str">
        <f>IF('S.D.PASTE SHEET'!X1425="","",'S.D.PASTE SHEET'!X1425)</f>
        <v/>
      </c>
      <c s="50" t="str">
        <f>IF('S.D.PASTE SHEET'!Y1425="","",'S.D.PASTE SHEET'!Y1425)</f>
        <v/>
      </c>
      <c s="50" t="str">
        <f>IF('S.D.PASTE SHEET'!Z1425="","",'S.D.PASTE SHEET'!Z1425)</f>
        <v/>
      </c>
      <c s="50" t="str">
        <f>IF('S.D.PASTE SHEET'!AA1425="","",'S.D.PASTE SHEET'!AA1425)</f>
        <v/>
      </c>
      <c s="50" t="str">
        <f>IF('S.D.PASTE SHEET'!AB1425="","",'S.D.PASTE SHEET'!AB1425)</f>
        <v/>
      </c>
      <c s="50" t="str">
        <f>IF('S.D.PASTE SHEET'!AC1425="","",'S.D.PASTE SHEET'!AC1425)</f>
        <v/>
      </c>
      <c s="50" t="str">
        <f>IF('S.D.PASTE SHEET'!AD1425="","",'S.D.PASTE SHEET'!AD1425)</f>
        <v/>
      </c>
      <c s="52"/>
      <c s="48" t="str">
        <f>IF(AK1425="","",IF(AK1425&gt;0,COUNT($AG$2:AG1425),""))</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IF(BC1425="","",IF(BC1425&gt;0,COUNT($AY$2:AY1425),""))</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26" spans="1:66" ht="15.75" customHeight="1">
      <c r="A1426" s="50" t="str">
        <f>IF('S.D.PASTE SHEET'!A1426="","",'S.D.PASTE SHEET'!A1426)</f>
        <v/>
      </c>
      <c s="50" t="str">
        <f>IF('S.D.PASTE SHEET'!B1426="","",'S.D.PASTE SHEET'!B1426)</f>
        <v/>
      </c>
      <c s="50" t="str">
        <f>IF('S.D.PASTE SHEET'!C1426="","",'S.D.PASTE SHEET'!C1426)</f>
        <v/>
      </c>
      <c s="51" t="str">
        <f>IF('S.D.PASTE SHEET'!D1426="","",'S.D.PASTE SHEET'!D1426)</f>
        <v/>
      </c>
      <c s="50" t="str">
        <f>IF('S.D.PASTE SHEET'!E1426="","",UPPER('S.D.PASTE SHEET'!E1426))</f>
        <v/>
      </c>
      <c s="50" t="str">
        <f>IF('S.D.PASTE SHEET'!F1426="","",'S.D.PASTE SHEET'!F1426)</f>
        <v/>
      </c>
      <c s="50" t="str">
        <f>IF('S.D.PASTE SHEET'!G1426="","",UPPER('S.D.PASTE SHEET'!G1426))</f>
        <v/>
      </c>
      <c s="50" t="str">
        <f>IF('S.D.PASTE SHEET'!H1426="","",UPPER('S.D.PASTE SHEET'!H1426))</f>
        <v/>
      </c>
      <c s="50" t="str">
        <f>IF('S.D.PASTE SHEET'!I1426="","",'S.D.PASTE SHEET'!I1426)</f>
        <v/>
      </c>
      <c s="51" t="str">
        <f>IF('S.D.PASTE SHEET'!J1426="","",'S.D.PASTE SHEET'!J1426)</f>
        <v/>
      </c>
      <c s="50" t="str">
        <f>IF('S.D.PASTE SHEET'!K1426="","",'S.D.PASTE SHEET'!K1426)</f>
        <v/>
      </c>
      <c s="50" t="str">
        <f>IF('S.D.PASTE SHEET'!L1426="","",'S.D.PASTE SHEET'!L1426)</f>
        <v/>
      </c>
      <c s="50" t="str">
        <f>IF('S.D.PASTE SHEET'!M1426="","",'S.D.PASTE SHEET'!M1426)</f>
        <v/>
      </c>
      <c s="50" t="str">
        <f>IF('S.D.PASTE SHEET'!N1426="","",'S.D.PASTE SHEET'!N1426)</f>
        <v/>
      </c>
      <c s="50" t="str">
        <f>IF('S.D.PASTE SHEET'!O1426="","",'S.D.PASTE SHEET'!O1426)</f>
        <v/>
      </c>
      <c s="50" t="str">
        <f>IF('S.D.PASTE SHEET'!P1426="","",'S.D.PASTE SHEET'!P1426)</f>
        <v/>
      </c>
      <c s="50" t="str">
        <f>IF('S.D.PASTE SHEET'!Q1426="","",'S.D.PASTE SHEET'!Q1426)</f>
        <v/>
      </c>
      <c s="50" t="str">
        <f>IF('S.D.PASTE SHEET'!R1426="","",'S.D.PASTE SHEET'!R1426)</f>
        <v/>
      </c>
      <c s="50" t="str">
        <f>IF('S.D.PASTE SHEET'!S1426="","",'S.D.PASTE SHEET'!S1426)</f>
        <v/>
      </c>
      <c s="50" t="str">
        <f>IF('S.D.PASTE SHEET'!T1426="","",'S.D.PASTE SHEET'!T1426)</f>
        <v/>
      </c>
      <c s="50" t="str">
        <f>IF('S.D.PASTE SHEET'!U1426="","",'S.D.PASTE SHEET'!U1426)</f>
        <v/>
      </c>
      <c s="50" t="str">
        <f>IF('S.D.PASTE SHEET'!V1426="","",'S.D.PASTE SHEET'!V1426)</f>
        <v/>
      </c>
      <c s="50" t="str">
        <f>IF('S.D.PASTE SHEET'!W1426="","",'S.D.PASTE SHEET'!W1426)</f>
        <v/>
      </c>
      <c s="50" t="str">
        <f>IF('S.D.PASTE SHEET'!X1426="","",'S.D.PASTE SHEET'!X1426)</f>
        <v/>
      </c>
      <c s="50" t="str">
        <f>IF('S.D.PASTE SHEET'!Y1426="","",'S.D.PASTE SHEET'!Y1426)</f>
        <v/>
      </c>
      <c s="50" t="str">
        <f>IF('S.D.PASTE SHEET'!Z1426="","",'S.D.PASTE SHEET'!Z1426)</f>
        <v/>
      </c>
      <c s="50" t="str">
        <f>IF('S.D.PASTE SHEET'!AA1426="","",'S.D.PASTE SHEET'!AA1426)</f>
        <v/>
      </c>
      <c s="50" t="str">
        <f>IF('S.D.PASTE SHEET'!AB1426="","",'S.D.PASTE SHEET'!AB1426)</f>
        <v/>
      </c>
      <c s="50" t="str">
        <f>IF('S.D.PASTE SHEET'!AC1426="","",'S.D.PASTE SHEET'!AC1426)</f>
        <v/>
      </c>
      <c s="50" t="str">
        <f>IF('S.D.PASTE SHEET'!AD1426="","",'S.D.PASTE SHEET'!AD1426)</f>
        <v/>
      </c>
      <c s="52"/>
      <c s="48" t="str">
        <f>IF(AK1426="","",IF(AK1426&gt;0,COUNT($AG$2:AG1426),""))</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IF(BC1426="","",IF(BC1426&gt;0,COUNT($AY$2:AY1426),""))</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27" spans="1:66" ht="15.75" customHeight="1">
      <c r="A1427" s="50" t="str">
        <f>IF('S.D.PASTE SHEET'!A1427="","",'S.D.PASTE SHEET'!A1427)</f>
        <v/>
      </c>
      <c s="50" t="str">
        <f>IF('S.D.PASTE SHEET'!B1427="","",'S.D.PASTE SHEET'!B1427)</f>
        <v/>
      </c>
      <c s="50" t="str">
        <f>IF('S.D.PASTE SHEET'!C1427="","",'S.D.PASTE SHEET'!C1427)</f>
        <v/>
      </c>
      <c s="51" t="str">
        <f>IF('S.D.PASTE SHEET'!D1427="","",'S.D.PASTE SHEET'!D1427)</f>
        <v/>
      </c>
      <c s="50" t="str">
        <f>IF('S.D.PASTE SHEET'!E1427="","",UPPER('S.D.PASTE SHEET'!E1427))</f>
        <v/>
      </c>
      <c s="50" t="str">
        <f>IF('S.D.PASTE SHEET'!F1427="","",'S.D.PASTE SHEET'!F1427)</f>
        <v/>
      </c>
      <c s="50" t="str">
        <f>IF('S.D.PASTE SHEET'!G1427="","",UPPER('S.D.PASTE SHEET'!G1427))</f>
        <v/>
      </c>
      <c s="50" t="str">
        <f>IF('S.D.PASTE SHEET'!H1427="","",UPPER('S.D.PASTE SHEET'!H1427))</f>
        <v/>
      </c>
      <c s="50" t="str">
        <f>IF('S.D.PASTE SHEET'!I1427="","",'S.D.PASTE SHEET'!I1427)</f>
        <v/>
      </c>
      <c s="51" t="str">
        <f>IF('S.D.PASTE SHEET'!J1427="","",'S.D.PASTE SHEET'!J1427)</f>
        <v/>
      </c>
      <c s="50" t="str">
        <f>IF('S.D.PASTE SHEET'!K1427="","",'S.D.PASTE SHEET'!K1427)</f>
        <v/>
      </c>
      <c s="50" t="str">
        <f>IF('S.D.PASTE SHEET'!L1427="","",'S.D.PASTE SHEET'!L1427)</f>
        <v/>
      </c>
      <c s="50" t="str">
        <f>IF('S.D.PASTE SHEET'!M1427="","",'S.D.PASTE SHEET'!M1427)</f>
        <v/>
      </c>
      <c s="50" t="str">
        <f>IF('S.D.PASTE SHEET'!N1427="","",'S.D.PASTE SHEET'!N1427)</f>
        <v/>
      </c>
      <c s="50" t="str">
        <f>IF('S.D.PASTE SHEET'!O1427="","",'S.D.PASTE SHEET'!O1427)</f>
        <v/>
      </c>
      <c s="50" t="str">
        <f>IF('S.D.PASTE SHEET'!P1427="","",'S.D.PASTE SHEET'!P1427)</f>
        <v/>
      </c>
      <c s="50" t="str">
        <f>IF('S.D.PASTE SHEET'!Q1427="","",'S.D.PASTE SHEET'!Q1427)</f>
        <v/>
      </c>
      <c s="50" t="str">
        <f>IF('S.D.PASTE SHEET'!R1427="","",'S.D.PASTE SHEET'!R1427)</f>
        <v/>
      </c>
      <c s="50" t="str">
        <f>IF('S.D.PASTE SHEET'!S1427="","",'S.D.PASTE SHEET'!S1427)</f>
        <v/>
      </c>
      <c s="50" t="str">
        <f>IF('S.D.PASTE SHEET'!T1427="","",'S.D.PASTE SHEET'!T1427)</f>
        <v/>
      </c>
      <c s="50" t="str">
        <f>IF('S.D.PASTE SHEET'!U1427="","",'S.D.PASTE SHEET'!U1427)</f>
        <v/>
      </c>
      <c s="50" t="str">
        <f>IF('S.D.PASTE SHEET'!V1427="","",'S.D.PASTE SHEET'!V1427)</f>
        <v/>
      </c>
      <c s="50" t="str">
        <f>IF('S.D.PASTE SHEET'!W1427="","",'S.D.PASTE SHEET'!W1427)</f>
        <v/>
      </c>
      <c s="50" t="str">
        <f>IF('S.D.PASTE SHEET'!X1427="","",'S.D.PASTE SHEET'!X1427)</f>
        <v/>
      </c>
      <c s="50" t="str">
        <f>IF('S.D.PASTE SHEET'!Y1427="","",'S.D.PASTE SHEET'!Y1427)</f>
        <v/>
      </c>
      <c s="50" t="str">
        <f>IF('S.D.PASTE SHEET'!Z1427="","",'S.D.PASTE SHEET'!Z1427)</f>
        <v/>
      </c>
      <c s="50" t="str">
        <f>IF('S.D.PASTE SHEET'!AA1427="","",'S.D.PASTE SHEET'!AA1427)</f>
        <v/>
      </c>
      <c s="50" t="str">
        <f>IF('S.D.PASTE SHEET'!AB1427="","",'S.D.PASTE SHEET'!AB1427)</f>
        <v/>
      </c>
      <c s="50" t="str">
        <f>IF('S.D.PASTE SHEET'!AC1427="","",'S.D.PASTE SHEET'!AC1427)</f>
        <v/>
      </c>
      <c s="50" t="str">
        <f>IF('S.D.PASTE SHEET'!AD1427="","",'S.D.PASTE SHEET'!AD1427)</f>
        <v/>
      </c>
      <c s="52"/>
      <c s="48" t="str">
        <f>IF(AK1427="","",IF(AK1427&gt;0,COUNT($AG$2:AG1427),""))</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IF(BC1427="","",IF(BC1427&gt;0,COUNT($AY$2:AY1427),""))</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28" spans="1:66" ht="15.75" customHeight="1">
      <c r="A1428" s="50" t="str">
        <f>IF('S.D.PASTE SHEET'!A1428="","",'S.D.PASTE SHEET'!A1428)</f>
        <v/>
      </c>
      <c s="50" t="str">
        <f>IF('S.D.PASTE SHEET'!B1428="","",'S.D.PASTE SHEET'!B1428)</f>
        <v/>
      </c>
      <c s="50" t="str">
        <f>IF('S.D.PASTE SHEET'!C1428="","",'S.D.PASTE SHEET'!C1428)</f>
        <v/>
      </c>
      <c s="51" t="str">
        <f>IF('S.D.PASTE SHEET'!D1428="","",'S.D.PASTE SHEET'!D1428)</f>
        <v/>
      </c>
      <c s="50" t="str">
        <f>IF('S.D.PASTE SHEET'!E1428="","",UPPER('S.D.PASTE SHEET'!E1428))</f>
        <v/>
      </c>
      <c s="50" t="str">
        <f>IF('S.D.PASTE SHEET'!F1428="","",'S.D.PASTE SHEET'!F1428)</f>
        <v/>
      </c>
      <c s="50" t="str">
        <f>IF('S.D.PASTE SHEET'!G1428="","",UPPER('S.D.PASTE SHEET'!G1428))</f>
        <v/>
      </c>
      <c s="50" t="str">
        <f>IF('S.D.PASTE SHEET'!H1428="","",UPPER('S.D.PASTE SHEET'!H1428))</f>
        <v/>
      </c>
      <c s="50" t="str">
        <f>IF('S.D.PASTE SHEET'!I1428="","",'S.D.PASTE SHEET'!I1428)</f>
        <v/>
      </c>
      <c s="51" t="str">
        <f>IF('S.D.PASTE SHEET'!J1428="","",'S.D.PASTE SHEET'!J1428)</f>
        <v/>
      </c>
      <c s="50" t="str">
        <f>IF('S.D.PASTE SHEET'!K1428="","",'S.D.PASTE SHEET'!K1428)</f>
        <v/>
      </c>
      <c s="50" t="str">
        <f>IF('S.D.PASTE SHEET'!L1428="","",'S.D.PASTE SHEET'!L1428)</f>
        <v/>
      </c>
      <c s="50" t="str">
        <f>IF('S.D.PASTE SHEET'!M1428="","",'S.D.PASTE SHEET'!M1428)</f>
        <v/>
      </c>
      <c s="50" t="str">
        <f>IF('S.D.PASTE SHEET'!N1428="","",'S.D.PASTE SHEET'!N1428)</f>
        <v/>
      </c>
      <c s="50" t="str">
        <f>IF('S.D.PASTE SHEET'!O1428="","",'S.D.PASTE SHEET'!O1428)</f>
        <v/>
      </c>
      <c s="50" t="str">
        <f>IF('S.D.PASTE SHEET'!P1428="","",'S.D.PASTE SHEET'!P1428)</f>
        <v/>
      </c>
      <c s="50" t="str">
        <f>IF('S.D.PASTE SHEET'!Q1428="","",'S.D.PASTE SHEET'!Q1428)</f>
        <v/>
      </c>
      <c s="50" t="str">
        <f>IF('S.D.PASTE SHEET'!R1428="","",'S.D.PASTE SHEET'!R1428)</f>
        <v/>
      </c>
      <c s="50" t="str">
        <f>IF('S.D.PASTE SHEET'!S1428="","",'S.D.PASTE SHEET'!S1428)</f>
        <v/>
      </c>
      <c s="50" t="str">
        <f>IF('S.D.PASTE SHEET'!T1428="","",'S.D.PASTE SHEET'!T1428)</f>
        <v/>
      </c>
      <c s="50" t="str">
        <f>IF('S.D.PASTE SHEET'!U1428="","",'S.D.PASTE SHEET'!U1428)</f>
        <v/>
      </c>
      <c s="50" t="str">
        <f>IF('S.D.PASTE SHEET'!V1428="","",'S.D.PASTE SHEET'!V1428)</f>
        <v/>
      </c>
      <c s="50" t="str">
        <f>IF('S.D.PASTE SHEET'!W1428="","",'S.D.PASTE SHEET'!W1428)</f>
        <v/>
      </c>
      <c s="50" t="str">
        <f>IF('S.D.PASTE SHEET'!X1428="","",'S.D.PASTE SHEET'!X1428)</f>
        <v/>
      </c>
      <c s="50" t="str">
        <f>IF('S.D.PASTE SHEET'!Y1428="","",'S.D.PASTE SHEET'!Y1428)</f>
        <v/>
      </c>
      <c s="50" t="str">
        <f>IF('S.D.PASTE SHEET'!Z1428="","",'S.D.PASTE SHEET'!Z1428)</f>
        <v/>
      </c>
      <c s="50" t="str">
        <f>IF('S.D.PASTE SHEET'!AA1428="","",'S.D.PASTE SHEET'!AA1428)</f>
        <v/>
      </c>
      <c s="50" t="str">
        <f>IF('S.D.PASTE SHEET'!AB1428="","",'S.D.PASTE SHEET'!AB1428)</f>
        <v/>
      </c>
      <c s="50" t="str">
        <f>IF('S.D.PASTE SHEET'!AC1428="","",'S.D.PASTE SHEET'!AC1428)</f>
        <v/>
      </c>
      <c s="50" t="str">
        <f>IF('S.D.PASTE SHEET'!AD1428="","",'S.D.PASTE SHEET'!AD1428)</f>
        <v/>
      </c>
      <c s="52"/>
      <c s="48" t="str">
        <f>IF(AK1428="","",IF(AK1428&gt;0,COUNT($AG$2:AG1428),""))</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IF(BC1428="","",IF(BC1428&gt;0,COUNT($AY$2:AY1428),""))</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29" spans="1:66" ht="15.75" customHeight="1">
      <c r="A1429" s="50" t="str">
        <f>IF('S.D.PASTE SHEET'!A1429="","",'S.D.PASTE SHEET'!A1429)</f>
        <v/>
      </c>
      <c s="50" t="str">
        <f>IF('S.D.PASTE SHEET'!B1429="","",'S.D.PASTE SHEET'!B1429)</f>
        <v/>
      </c>
      <c s="50" t="str">
        <f>IF('S.D.PASTE SHEET'!C1429="","",'S.D.PASTE SHEET'!C1429)</f>
        <v/>
      </c>
      <c s="51" t="str">
        <f>IF('S.D.PASTE SHEET'!D1429="","",'S.D.PASTE SHEET'!D1429)</f>
        <v/>
      </c>
      <c s="50" t="str">
        <f>IF('S.D.PASTE SHEET'!E1429="","",UPPER('S.D.PASTE SHEET'!E1429))</f>
        <v/>
      </c>
      <c s="50" t="str">
        <f>IF('S.D.PASTE SHEET'!F1429="","",'S.D.PASTE SHEET'!F1429)</f>
        <v/>
      </c>
      <c s="50" t="str">
        <f>IF('S.D.PASTE SHEET'!G1429="","",UPPER('S.D.PASTE SHEET'!G1429))</f>
        <v/>
      </c>
      <c s="50" t="str">
        <f>IF('S.D.PASTE SHEET'!H1429="","",UPPER('S.D.PASTE SHEET'!H1429))</f>
        <v/>
      </c>
      <c s="50" t="str">
        <f>IF('S.D.PASTE SHEET'!I1429="","",'S.D.PASTE SHEET'!I1429)</f>
        <v/>
      </c>
      <c s="51" t="str">
        <f>IF('S.D.PASTE SHEET'!J1429="","",'S.D.PASTE SHEET'!J1429)</f>
        <v/>
      </c>
      <c s="50" t="str">
        <f>IF('S.D.PASTE SHEET'!K1429="","",'S.D.PASTE SHEET'!K1429)</f>
        <v/>
      </c>
      <c s="50" t="str">
        <f>IF('S.D.PASTE SHEET'!L1429="","",'S.D.PASTE SHEET'!L1429)</f>
        <v/>
      </c>
      <c s="50" t="str">
        <f>IF('S.D.PASTE SHEET'!M1429="","",'S.D.PASTE SHEET'!M1429)</f>
        <v/>
      </c>
      <c s="50" t="str">
        <f>IF('S.D.PASTE SHEET'!N1429="","",'S.D.PASTE SHEET'!N1429)</f>
        <v/>
      </c>
      <c s="50" t="str">
        <f>IF('S.D.PASTE SHEET'!O1429="","",'S.D.PASTE SHEET'!O1429)</f>
        <v/>
      </c>
      <c s="50" t="str">
        <f>IF('S.D.PASTE SHEET'!P1429="","",'S.D.PASTE SHEET'!P1429)</f>
        <v/>
      </c>
      <c s="50" t="str">
        <f>IF('S.D.PASTE SHEET'!Q1429="","",'S.D.PASTE SHEET'!Q1429)</f>
        <v/>
      </c>
      <c s="50" t="str">
        <f>IF('S.D.PASTE SHEET'!R1429="","",'S.D.PASTE SHEET'!R1429)</f>
        <v/>
      </c>
      <c s="50" t="str">
        <f>IF('S.D.PASTE SHEET'!S1429="","",'S.D.PASTE SHEET'!S1429)</f>
        <v/>
      </c>
      <c s="50" t="str">
        <f>IF('S.D.PASTE SHEET'!T1429="","",'S.D.PASTE SHEET'!T1429)</f>
        <v/>
      </c>
      <c s="50" t="str">
        <f>IF('S.D.PASTE SHEET'!U1429="","",'S.D.PASTE SHEET'!U1429)</f>
        <v/>
      </c>
      <c s="50" t="str">
        <f>IF('S.D.PASTE SHEET'!V1429="","",'S.D.PASTE SHEET'!V1429)</f>
        <v/>
      </c>
      <c s="50" t="str">
        <f>IF('S.D.PASTE SHEET'!W1429="","",'S.D.PASTE SHEET'!W1429)</f>
        <v/>
      </c>
      <c s="50" t="str">
        <f>IF('S.D.PASTE SHEET'!X1429="","",'S.D.PASTE SHEET'!X1429)</f>
        <v/>
      </c>
      <c s="50" t="str">
        <f>IF('S.D.PASTE SHEET'!Y1429="","",'S.D.PASTE SHEET'!Y1429)</f>
        <v/>
      </c>
      <c s="50" t="str">
        <f>IF('S.D.PASTE SHEET'!Z1429="","",'S.D.PASTE SHEET'!Z1429)</f>
        <v/>
      </c>
      <c s="50" t="str">
        <f>IF('S.D.PASTE SHEET'!AA1429="","",'S.D.PASTE SHEET'!AA1429)</f>
        <v/>
      </c>
      <c s="50" t="str">
        <f>IF('S.D.PASTE SHEET'!AB1429="","",'S.D.PASTE SHEET'!AB1429)</f>
        <v/>
      </c>
      <c s="50" t="str">
        <f>IF('S.D.PASTE SHEET'!AC1429="","",'S.D.PASTE SHEET'!AC1429)</f>
        <v/>
      </c>
      <c s="50" t="str">
        <f>IF('S.D.PASTE SHEET'!AD1429="","",'S.D.PASTE SHEET'!AD1429)</f>
        <v/>
      </c>
      <c s="52"/>
      <c s="48" t="str">
        <f>IF(AK1429="","",IF(AK1429&gt;0,COUNT($AG$2:AG1429),""))</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IF(BC1429="","",IF(BC1429&gt;0,COUNT($AY$2:AY1429),""))</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30" spans="1:66" ht="15.75" customHeight="1">
      <c r="A1430" s="50" t="str">
        <f>IF('S.D.PASTE SHEET'!A1430="","",'S.D.PASTE SHEET'!A1430)</f>
        <v/>
      </c>
      <c s="50" t="str">
        <f>IF('S.D.PASTE SHEET'!B1430="","",'S.D.PASTE SHEET'!B1430)</f>
        <v/>
      </c>
      <c s="50" t="str">
        <f>IF('S.D.PASTE SHEET'!C1430="","",'S.D.PASTE SHEET'!C1430)</f>
        <v/>
      </c>
      <c s="51" t="str">
        <f>IF('S.D.PASTE SHEET'!D1430="","",'S.D.PASTE SHEET'!D1430)</f>
        <v/>
      </c>
      <c s="50" t="str">
        <f>IF('S.D.PASTE SHEET'!E1430="","",UPPER('S.D.PASTE SHEET'!E1430))</f>
        <v/>
      </c>
      <c s="50" t="str">
        <f>IF('S.D.PASTE SHEET'!F1430="","",'S.D.PASTE SHEET'!F1430)</f>
        <v/>
      </c>
      <c s="50" t="str">
        <f>IF('S.D.PASTE SHEET'!G1430="","",UPPER('S.D.PASTE SHEET'!G1430))</f>
        <v/>
      </c>
      <c s="50" t="str">
        <f>IF('S.D.PASTE SHEET'!H1430="","",UPPER('S.D.PASTE SHEET'!H1430))</f>
        <v/>
      </c>
      <c s="50" t="str">
        <f>IF('S.D.PASTE SHEET'!I1430="","",'S.D.PASTE SHEET'!I1430)</f>
        <v/>
      </c>
      <c s="51" t="str">
        <f>IF('S.D.PASTE SHEET'!J1430="","",'S.D.PASTE SHEET'!J1430)</f>
        <v/>
      </c>
      <c s="50" t="str">
        <f>IF('S.D.PASTE SHEET'!K1430="","",'S.D.PASTE SHEET'!K1430)</f>
        <v/>
      </c>
      <c s="50" t="str">
        <f>IF('S.D.PASTE SHEET'!L1430="","",'S.D.PASTE SHEET'!L1430)</f>
        <v/>
      </c>
      <c s="50" t="str">
        <f>IF('S.D.PASTE SHEET'!M1430="","",'S.D.PASTE SHEET'!M1430)</f>
        <v/>
      </c>
      <c s="50" t="str">
        <f>IF('S.D.PASTE SHEET'!N1430="","",'S.D.PASTE SHEET'!N1430)</f>
        <v/>
      </c>
      <c s="50" t="str">
        <f>IF('S.D.PASTE SHEET'!O1430="","",'S.D.PASTE SHEET'!O1430)</f>
        <v/>
      </c>
      <c s="50" t="str">
        <f>IF('S.D.PASTE SHEET'!P1430="","",'S.D.PASTE SHEET'!P1430)</f>
        <v/>
      </c>
      <c s="50" t="str">
        <f>IF('S.D.PASTE SHEET'!Q1430="","",'S.D.PASTE SHEET'!Q1430)</f>
        <v/>
      </c>
      <c s="50" t="str">
        <f>IF('S.D.PASTE SHEET'!R1430="","",'S.D.PASTE SHEET'!R1430)</f>
        <v/>
      </c>
      <c s="50" t="str">
        <f>IF('S.D.PASTE SHEET'!S1430="","",'S.D.PASTE SHEET'!S1430)</f>
        <v/>
      </c>
      <c s="50" t="str">
        <f>IF('S.D.PASTE SHEET'!T1430="","",'S.D.PASTE SHEET'!T1430)</f>
        <v/>
      </c>
      <c s="50" t="str">
        <f>IF('S.D.PASTE SHEET'!U1430="","",'S.D.PASTE SHEET'!U1430)</f>
        <v/>
      </c>
      <c s="50" t="str">
        <f>IF('S.D.PASTE SHEET'!V1430="","",'S.D.PASTE SHEET'!V1430)</f>
        <v/>
      </c>
      <c s="50" t="str">
        <f>IF('S.D.PASTE SHEET'!W1430="","",'S.D.PASTE SHEET'!W1430)</f>
        <v/>
      </c>
      <c s="50" t="str">
        <f>IF('S.D.PASTE SHEET'!X1430="","",'S.D.PASTE SHEET'!X1430)</f>
        <v/>
      </c>
      <c s="50" t="str">
        <f>IF('S.D.PASTE SHEET'!Y1430="","",'S.D.PASTE SHEET'!Y1430)</f>
        <v/>
      </c>
      <c s="50" t="str">
        <f>IF('S.D.PASTE SHEET'!Z1430="","",'S.D.PASTE SHEET'!Z1430)</f>
        <v/>
      </c>
      <c s="50" t="str">
        <f>IF('S.D.PASTE SHEET'!AA1430="","",'S.D.PASTE SHEET'!AA1430)</f>
        <v/>
      </c>
      <c s="50" t="str">
        <f>IF('S.D.PASTE SHEET'!AB1430="","",'S.D.PASTE SHEET'!AB1430)</f>
        <v/>
      </c>
      <c s="50" t="str">
        <f>IF('S.D.PASTE SHEET'!AC1430="","",'S.D.PASTE SHEET'!AC1430)</f>
        <v/>
      </c>
      <c s="50" t="str">
        <f>IF('S.D.PASTE SHEET'!AD1430="","",'S.D.PASTE SHEET'!AD1430)</f>
        <v/>
      </c>
      <c s="52"/>
      <c s="48" t="str">
        <f>IF(AK1430="","",IF(AK1430&gt;0,COUNT($AG$2:AG1430),""))</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IF(BC1430="","",IF(BC1430&gt;0,COUNT($AY$2:AY1430),""))</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31" spans="1:66" ht="15.75" customHeight="1">
      <c r="A1431" s="50" t="str">
        <f>IF('S.D.PASTE SHEET'!A1431="","",'S.D.PASTE SHEET'!A1431)</f>
        <v/>
      </c>
      <c s="50" t="str">
        <f>IF('S.D.PASTE SHEET'!B1431="","",'S.D.PASTE SHEET'!B1431)</f>
        <v/>
      </c>
      <c s="50" t="str">
        <f>IF('S.D.PASTE SHEET'!C1431="","",'S.D.PASTE SHEET'!C1431)</f>
        <v/>
      </c>
      <c s="51" t="str">
        <f>IF('S.D.PASTE SHEET'!D1431="","",'S.D.PASTE SHEET'!D1431)</f>
        <v/>
      </c>
      <c s="50" t="str">
        <f>IF('S.D.PASTE SHEET'!E1431="","",UPPER('S.D.PASTE SHEET'!E1431))</f>
        <v/>
      </c>
      <c s="50" t="str">
        <f>IF('S.D.PASTE SHEET'!F1431="","",'S.D.PASTE SHEET'!F1431)</f>
        <v/>
      </c>
      <c s="50" t="str">
        <f>IF('S.D.PASTE SHEET'!G1431="","",UPPER('S.D.PASTE SHEET'!G1431))</f>
        <v/>
      </c>
      <c s="50" t="str">
        <f>IF('S.D.PASTE SHEET'!H1431="","",UPPER('S.D.PASTE SHEET'!H1431))</f>
        <v/>
      </c>
      <c s="50" t="str">
        <f>IF('S.D.PASTE SHEET'!I1431="","",'S.D.PASTE SHEET'!I1431)</f>
        <v/>
      </c>
      <c s="51" t="str">
        <f>IF('S.D.PASTE SHEET'!J1431="","",'S.D.PASTE SHEET'!J1431)</f>
        <v/>
      </c>
      <c s="50" t="str">
        <f>IF('S.D.PASTE SHEET'!K1431="","",'S.D.PASTE SHEET'!K1431)</f>
        <v/>
      </c>
      <c s="50" t="str">
        <f>IF('S.D.PASTE SHEET'!L1431="","",'S.D.PASTE SHEET'!L1431)</f>
        <v/>
      </c>
      <c s="50" t="str">
        <f>IF('S.D.PASTE SHEET'!M1431="","",'S.D.PASTE SHEET'!M1431)</f>
        <v/>
      </c>
      <c s="50" t="str">
        <f>IF('S.D.PASTE SHEET'!N1431="","",'S.D.PASTE SHEET'!N1431)</f>
        <v/>
      </c>
      <c s="50" t="str">
        <f>IF('S.D.PASTE SHEET'!O1431="","",'S.D.PASTE SHEET'!O1431)</f>
        <v/>
      </c>
      <c s="50" t="str">
        <f>IF('S.D.PASTE SHEET'!P1431="","",'S.D.PASTE SHEET'!P1431)</f>
        <v/>
      </c>
      <c s="50" t="str">
        <f>IF('S.D.PASTE SHEET'!Q1431="","",'S.D.PASTE SHEET'!Q1431)</f>
        <v/>
      </c>
      <c s="50" t="str">
        <f>IF('S.D.PASTE SHEET'!R1431="","",'S.D.PASTE SHEET'!R1431)</f>
        <v/>
      </c>
      <c s="50" t="str">
        <f>IF('S.D.PASTE SHEET'!S1431="","",'S.D.PASTE SHEET'!S1431)</f>
        <v/>
      </c>
      <c s="50" t="str">
        <f>IF('S.D.PASTE SHEET'!T1431="","",'S.D.PASTE SHEET'!T1431)</f>
        <v/>
      </c>
      <c s="50" t="str">
        <f>IF('S.D.PASTE SHEET'!U1431="","",'S.D.PASTE SHEET'!U1431)</f>
        <v/>
      </c>
      <c s="50" t="str">
        <f>IF('S.D.PASTE SHEET'!V1431="","",'S.D.PASTE SHEET'!V1431)</f>
        <v/>
      </c>
      <c s="50" t="str">
        <f>IF('S.D.PASTE SHEET'!W1431="","",'S.D.PASTE SHEET'!W1431)</f>
        <v/>
      </c>
      <c s="50" t="str">
        <f>IF('S.D.PASTE SHEET'!X1431="","",'S.D.PASTE SHEET'!X1431)</f>
        <v/>
      </c>
      <c s="50" t="str">
        <f>IF('S.D.PASTE SHEET'!Y1431="","",'S.D.PASTE SHEET'!Y1431)</f>
        <v/>
      </c>
      <c s="50" t="str">
        <f>IF('S.D.PASTE SHEET'!Z1431="","",'S.D.PASTE SHEET'!Z1431)</f>
        <v/>
      </c>
      <c s="50" t="str">
        <f>IF('S.D.PASTE SHEET'!AA1431="","",'S.D.PASTE SHEET'!AA1431)</f>
        <v/>
      </c>
      <c s="50" t="str">
        <f>IF('S.D.PASTE SHEET'!AB1431="","",'S.D.PASTE SHEET'!AB1431)</f>
        <v/>
      </c>
      <c s="50" t="str">
        <f>IF('S.D.PASTE SHEET'!AC1431="","",'S.D.PASTE SHEET'!AC1431)</f>
        <v/>
      </c>
      <c s="50" t="str">
        <f>IF('S.D.PASTE SHEET'!AD1431="","",'S.D.PASTE SHEET'!AD1431)</f>
        <v/>
      </c>
      <c s="52"/>
      <c s="48" t="str">
        <f>IF(AK1431="","",IF(AK1431&gt;0,COUNT($AG$2:AG1431),""))</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IF(BC1431="","",IF(BC1431&gt;0,COUNT($AY$2:AY1431),""))</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32" spans="1:66" ht="15.75" customHeight="1">
      <c r="A1432" s="50" t="str">
        <f>IF('S.D.PASTE SHEET'!A1432="","",'S.D.PASTE SHEET'!A1432)</f>
        <v/>
      </c>
      <c s="50" t="str">
        <f>IF('S.D.PASTE SHEET'!B1432="","",'S.D.PASTE SHEET'!B1432)</f>
        <v/>
      </c>
      <c s="50" t="str">
        <f>IF('S.D.PASTE SHEET'!C1432="","",'S.D.PASTE SHEET'!C1432)</f>
        <v/>
      </c>
      <c s="51" t="str">
        <f>IF('S.D.PASTE SHEET'!D1432="","",'S.D.PASTE SHEET'!D1432)</f>
        <v/>
      </c>
      <c s="50" t="str">
        <f>IF('S.D.PASTE SHEET'!E1432="","",UPPER('S.D.PASTE SHEET'!E1432))</f>
        <v/>
      </c>
      <c s="50" t="str">
        <f>IF('S.D.PASTE SHEET'!F1432="","",'S.D.PASTE SHEET'!F1432)</f>
        <v/>
      </c>
      <c s="50" t="str">
        <f>IF('S.D.PASTE SHEET'!G1432="","",UPPER('S.D.PASTE SHEET'!G1432))</f>
        <v/>
      </c>
      <c s="50" t="str">
        <f>IF('S.D.PASTE SHEET'!H1432="","",UPPER('S.D.PASTE SHEET'!H1432))</f>
        <v/>
      </c>
      <c s="50" t="str">
        <f>IF('S.D.PASTE SHEET'!I1432="","",'S.D.PASTE SHEET'!I1432)</f>
        <v/>
      </c>
      <c s="51" t="str">
        <f>IF('S.D.PASTE SHEET'!J1432="","",'S.D.PASTE SHEET'!J1432)</f>
        <v/>
      </c>
      <c s="50" t="str">
        <f>IF('S.D.PASTE SHEET'!K1432="","",'S.D.PASTE SHEET'!K1432)</f>
        <v/>
      </c>
      <c s="50" t="str">
        <f>IF('S.D.PASTE SHEET'!L1432="","",'S.D.PASTE SHEET'!L1432)</f>
        <v/>
      </c>
      <c s="50" t="str">
        <f>IF('S.D.PASTE SHEET'!M1432="","",'S.D.PASTE SHEET'!M1432)</f>
        <v/>
      </c>
      <c s="50" t="str">
        <f>IF('S.D.PASTE SHEET'!N1432="","",'S.D.PASTE SHEET'!N1432)</f>
        <v/>
      </c>
      <c s="50" t="str">
        <f>IF('S.D.PASTE SHEET'!O1432="","",'S.D.PASTE SHEET'!O1432)</f>
        <v/>
      </c>
      <c s="50" t="str">
        <f>IF('S.D.PASTE SHEET'!P1432="","",'S.D.PASTE SHEET'!P1432)</f>
        <v/>
      </c>
      <c s="50" t="str">
        <f>IF('S.D.PASTE SHEET'!Q1432="","",'S.D.PASTE SHEET'!Q1432)</f>
        <v/>
      </c>
      <c s="50" t="str">
        <f>IF('S.D.PASTE SHEET'!R1432="","",'S.D.PASTE SHEET'!R1432)</f>
        <v/>
      </c>
      <c s="50" t="str">
        <f>IF('S.D.PASTE SHEET'!S1432="","",'S.D.PASTE SHEET'!S1432)</f>
        <v/>
      </c>
      <c s="50" t="str">
        <f>IF('S.D.PASTE SHEET'!T1432="","",'S.D.PASTE SHEET'!T1432)</f>
        <v/>
      </c>
      <c s="50" t="str">
        <f>IF('S.D.PASTE SHEET'!U1432="","",'S.D.PASTE SHEET'!U1432)</f>
        <v/>
      </c>
      <c s="50" t="str">
        <f>IF('S.D.PASTE SHEET'!V1432="","",'S.D.PASTE SHEET'!V1432)</f>
        <v/>
      </c>
      <c s="50" t="str">
        <f>IF('S.D.PASTE SHEET'!W1432="","",'S.D.PASTE SHEET'!W1432)</f>
        <v/>
      </c>
      <c s="50" t="str">
        <f>IF('S.D.PASTE SHEET'!X1432="","",'S.D.PASTE SHEET'!X1432)</f>
        <v/>
      </c>
      <c s="50" t="str">
        <f>IF('S.D.PASTE SHEET'!Y1432="","",'S.D.PASTE SHEET'!Y1432)</f>
        <v/>
      </c>
      <c s="50" t="str">
        <f>IF('S.D.PASTE SHEET'!Z1432="","",'S.D.PASTE SHEET'!Z1432)</f>
        <v/>
      </c>
      <c s="50" t="str">
        <f>IF('S.D.PASTE SHEET'!AA1432="","",'S.D.PASTE SHEET'!AA1432)</f>
        <v/>
      </c>
      <c s="50" t="str">
        <f>IF('S.D.PASTE SHEET'!AB1432="","",'S.D.PASTE SHEET'!AB1432)</f>
        <v/>
      </c>
      <c s="50" t="str">
        <f>IF('S.D.PASTE SHEET'!AC1432="","",'S.D.PASTE SHEET'!AC1432)</f>
        <v/>
      </c>
      <c s="50" t="str">
        <f>IF('S.D.PASTE SHEET'!AD1432="","",'S.D.PASTE SHEET'!AD1432)</f>
        <v/>
      </c>
      <c s="52"/>
      <c s="48" t="str">
        <f>IF(AK1432="","",IF(AK1432&gt;0,COUNT($AG$2:AG1432),""))</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IF(BC1432="","",IF(BC1432&gt;0,COUNT($AY$2:AY1432),""))</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33" spans="1:66" ht="15.75" customHeight="1">
      <c r="A1433" s="50" t="str">
        <f>IF('S.D.PASTE SHEET'!A1433="","",'S.D.PASTE SHEET'!A1433)</f>
        <v/>
      </c>
      <c s="50" t="str">
        <f>IF('S.D.PASTE SHEET'!B1433="","",'S.D.PASTE SHEET'!B1433)</f>
        <v/>
      </c>
      <c s="50" t="str">
        <f>IF('S.D.PASTE SHEET'!C1433="","",'S.D.PASTE SHEET'!C1433)</f>
        <v/>
      </c>
      <c s="51" t="str">
        <f>IF('S.D.PASTE SHEET'!D1433="","",'S.D.PASTE SHEET'!D1433)</f>
        <v/>
      </c>
      <c s="50" t="str">
        <f>IF('S.D.PASTE SHEET'!E1433="","",UPPER('S.D.PASTE SHEET'!E1433))</f>
        <v/>
      </c>
      <c s="50" t="str">
        <f>IF('S.D.PASTE SHEET'!F1433="","",'S.D.PASTE SHEET'!F1433)</f>
        <v/>
      </c>
      <c s="50" t="str">
        <f>IF('S.D.PASTE SHEET'!G1433="","",UPPER('S.D.PASTE SHEET'!G1433))</f>
        <v/>
      </c>
      <c s="50" t="str">
        <f>IF('S.D.PASTE SHEET'!H1433="","",UPPER('S.D.PASTE SHEET'!H1433))</f>
        <v/>
      </c>
      <c s="50" t="str">
        <f>IF('S.D.PASTE SHEET'!I1433="","",'S.D.PASTE SHEET'!I1433)</f>
        <v/>
      </c>
      <c s="51" t="str">
        <f>IF('S.D.PASTE SHEET'!J1433="","",'S.D.PASTE SHEET'!J1433)</f>
        <v/>
      </c>
      <c s="50" t="str">
        <f>IF('S.D.PASTE SHEET'!K1433="","",'S.D.PASTE SHEET'!K1433)</f>
        <v/>
      </c>
      <c s="50" t="str">
        <f>IF('S.D.PASTE SHEET'!L1433="","",'S.D.PASTE SHEET'!L1433)</f>
        <v/>
      </c>
      <c s="50" t="str">
        <f>IF('S.D.PASTE SHEET'!M1433="","",'S.D.PASTE SHEET'!M1433)</f>
        <v/>
      </c>
      <c s="50" t="str">
        <f>IF('S.D.PASTE SHEET'!N1433="","",'S.D.PASTE SHEET'!N1433)</f>
        <v/>
      </c>
      <c s="50" t="str">
        <f>IF('S.D.PASTE SHEET'!O1433="","",'S.D.PASTE SHEET'!O1433)</f>
        <v/>
      </c>
      <c s="50" t="str">
        <f>IF('S.D.PASTE SHEET'!P1433="","",'S.D.PASTE SHEET'!P1433)</f>
        <v/>
      </c>
      <c s="50" t="str">
        <f>IF('S.D.PASTE SHEET'!Q1433="","",'S.D.PASTE SHEET'!Q1433)</f>
        <v/>
      </c>
      <c s="50" t="str">
        <f>IF('S.D.PASTE SHEET'!R1433="","",'S.D.PASTE SHEET'!R1433)</f>
        <v/>
      </c>
      <c s="50" t="str">
        <f>IF('S.D.PASTE SHEET'!S1433="","",'S.D.PASTE SHEET'!S1433)</f>
        <v/>
      </c>
      <c s="50" t="str">
        <f>IF('S.D.PASTE SHEET'!T1433="","",'S.D.PASTE SHEET'!T1433)</f>
        <v/>
      </c>
      <c s="50" t="str">
        <f>IF('S.D.PASTE SHEET'!U1433="","",'S.D.PASTE SHEET'!U1433)</f>
        <v/>
      </c>
      <c s="50" t="str">
        <f>IF('S.D.PASTE SHEET'!V1433="","",'S.D.PASTE SHEET'!V1433)</f>
        <v/>
      </c>
      <c s="50" t="str">
        <f>IF('S.D.PASTE SHEET'!W1433="","",'S.D.PASTE SHEET'!W1433)</f>
        <v/>
      </c>
      <c s="50" t="str">
        <f>IF('S.D.PASTE SHEET'!X1433="","",'S.D.PASTE SHEET'!X1433)</f>
        <v/>
      </c>
      <c s="50" t="str">
        <f>IF('S.D.PASTE SHEET'!Y1433="","",'S.D.PASTE SHEET'!Y1433)</f>
        <v/>
      </c>
      <c s="50" t="str">
        <f>IF('S.D.PASTE SHEET'!Z1433="","",'S.D.PASTE SHEET'!Z1433)</f>
        <v/>
      </c>
      <c s="50" t="str">
        <f>IF('S.D.PASTE SHEET'!AA1433="","",'S.D.PASTE SHEET'!AA1433)</f>
        <v/>
      </c>
      <c s="50" t="str">
        <f>IF('S.D.PASTE SHEET'!AB1433="","",'S.D.PASTE SHEET'!AB1433)</f>
        <v/>
      </c>
      <c s="50" t="str">
        <f>IF('S.D.PASTE SHEET'!AC1433="","",'S.D.PASTE SHEET'!AC1433)</f>
        <v/>
      </c>
      <c s="50" t="str">
        <f>IF('S.D.PASTE SHEET'!AD1433="","",'S.D.PASTE SHEET'!AD1433)</f>
        <v/>
      </c>
      <c s="52"/>
      <c s="48" t="str">
        <f>IF(AK1433="","",IF(AK1433&gt;0,COUNT($AG$2:AG1433),""))</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IF(BC1433="","",IF(BC1433&gt;0,COUNT($AY$2:AY1433),""))</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34" spans="1:66" ht="15.75" customHeight="1">
      <c r="A1434" s="50" t="str">
        <f>IF('S.D.PASTE SHEET'!A1434="","",'S.D.PASTE SHEET'!A1434)</f>
        <v/>
      </c>
      <c s="50" t="str">
        <f>IF('S.D.PASTE SHEET'!B1434="","",'S.D.PASTE SHEET'!B1434)</f>
        <v/>
      </c>
      <c s="50" t="str">
        <f>IF('S.D.PASTE SHEET'!C1434="","",'S.D.PASTE SHEET'!C1434)</f>
        <v/>
      </c>
      <c s="51" t="str">
        <f>IF('S.D.PASTE SHEET'!D1434="","",'S.D.PASTE SHEET'!D1434)</f>
        <v/>
      </c>
      <c s="50" t="str">
        <f>IF('S.D.PASTE SHEET'!E1434="","",UPPER('S.D.PASTE SHEET'!E1434))</f>
        <v/>
      </c>
      <c s="50" t="str">
        <f>IF('S.D.PASTE SHEET'!F1434="","",'S.D.PASTE SHEET'!F1434)</f>
        <v/>
      </c>
      <c s="50" t="str">
        <f>IF('S.D.PASTE SHEET'!G1434="","",UPPER('S.D.PASTE SHEET'!G1434))</f>
        <v/>
      </c>
      <c s="50" t="str">
        <f>IF('S.D.PASTE SHEET'!H1434="","",UPPER('S.D.PASTE SHEET'!H1434))</f>
        <v/>
      </c>
      <c s="50" t="str">
        <f>IF('S.D.PASTE SHEET'!I1434="","",'S.D.PASTE SHEET'!I1434)</f>
        <v/>
      </c>
      <c s="51" t="str">
        <f>IF('S.D.PASTE SHEET'!J1434="","",'S.D.PASTE SHEET'!J1434)</f>
        <v/>
      </c>
      <c s="50" t="str">
        <f>IF('S.D.PASTE SHEET'!K1434="","",'S.D.PASTE SHEET'!K1434)</f>
        <v/>
      </c>
      <c s="50" t="str">
        <f>IF('S.D.PASTE SHEET'!L1434="","",'S.D.PASTE SHEET'!L1434)</f>
        <v/>
      </c>
      <c s="50" t="str">
        <f>IF('S.D.PASTE SHEET'!M1434="","",'S.D.PASTE SHEET'!M1434)</f>
        <v/>
      </c>
      <c s="50" t="str">
        <f>IF('S.D.PASTE SHEET'!N1434="","",'S.D.PASTE SHEET'!N1434)</f>
        <v/>
      </c>
      <c s="50" t="str">
        <f>IF('S.D.PASTE SHEET'!O1434="","",'S.D.PASTE SHEET'!O1434)</f>
        <v/>
      </c>
      <c s="50" t="str">
        <f>IF('S.D.PASTE SHEET'!P1434="","",'S.D.PASTE SHEET'!P1434)</f>
        <v/>
      </c>
      <c s="50" t="str">
        <f>IF('S.D.PASTE SHEET'!Q1434="","",'S.D.PASTE SHEET'!Q1434)</f>
        <v/>
      </c>
      <c s="50" t="str">
        <f>IF('S.D.PASTE SHEET'!R1434="","",'S.D.PASTE SHEET'!R1434)</f>
        <v/>
      </c>
      <c s="50" t="str">
        <f>IF('S.D.PASTE SHEET'!S1434="","",'S.D.PASTE SHEET'!S1434)</f>
        <v/>
      </c>
      <c s="50" t="str">
        <f>IF('S.D.PASTE SHEET'!T1434="","",'S.D.PASTE SHEET'!T1434)</f>
        <v/>
      </c>
      <c s="50" t="str">
        <f>IF('S.D.PASTE SHEET'!U1434="","",'S.D.PASTE SHEET'!U1434)</f>
        <v/>
      </c>
      <c s="50" t="str">
        <f>IF('S.D.PASTE SHEET'!V1434="","",'S.D.PASTE SHEET'!V1434)</f>
        <v/>
      </c>
      <c s="50" t="str">
        <f>IF('S.D.PASTE SHEET'!W1434="","",'S.D.PASTE SHEET'!W1434)</f>
        <v/>
      </c>
      <c s="50" t="str">
        <f>IF('S.D.PASTE SHEET'!X1434="","",'S.D.PASTE SHEET'!X1434)</f>
        <v/>
      </c>
      <c s="50" t="str">
        <f>IF('S.D.PASTE SHEET'!Y1434="","",'S.D.PASTE SHEET'!Y1434)</f>
        <v/>
      </c>
      <c s="50" t="str">
        <f>IF('S.D.PASTE SHEET'!Z1434="","",'S.D.PASTE SHEET'!Z1434)</f>
        <v/>
      </c>
      <c s="50" t="str">
        <f>IF('S.D.PASTE SHEET'!AA1434="","",'S.D.PASTE SHEET'!AA1434)</f>
        <v/>
      </c>
      <c s="50" t="str">
        <f>IF('S.D.PASTE SHEET'!AB1434="","",'S.D.PASTE SHEET'!AB1434)</f>
        <v/>
      </c>
      <c s="50" t="str">
        <f>IF('S.D.PASTE SHEET'!AC1434="","",'S.D.PASTE SHEET'!AC1434)</f>
        <v/>
      </c>
      <c s="50" t="str">
        <f>IF('S.D.PASTE SHEET'!AD1434="","",'S.D.PASTE SHEET'!AD1434)</f>
        <v/>
      </c>
      <c s="52"/>
      <c s="48" t="str">
        <f>IF(AK1434="","",IF(AK1434&gt;0,COUNT($AG$2:AG1434),""))</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IF(BC1434="","",IF(BC1434&gt;0,COUNT($AY$2:AY1434),""))</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35" spans="1:66" ht="15.75" customHeight="1">
      <c r="A1435" s="50" t="str">
        <f>IF('S.D.PASTE SHEET'!A1435="","",'S.D.PASTE SHEET'!A1435)</f>
        <v/>
      </c>
      <c s="50" t="str">
        <f>IF('S.D.PASTE SHEET'!B1435="","",'S.D.PASTE SHEET'!B1435)</f>
        <v/>
      </c>
      <c s="50" t="str">
        <f>IF('S.D.PASTE SHEET'!C1435="","",'S.D.PASTE SHEET'!C1435)</f>
        <v/>
      </c>
      <c s="51" t="str">
        <f>IF('S.D.PASTE SHEET'!D1435="","",'S.D.PASTE SHEET'!D1435)</f>
        <v/>
      </c>
      <c s="50" t="str">
        <f>IF('S.D.PASTE SHEET'!E1435="","",UPPER('S.D.PASTE SHEET'!E1435))</f>
        <v/>
      </c>
      <c s="50" t="str">
        <f>IF('S.D.PASTE SHEET'!F1435="","",'S.D.PASTE SHEET'!F1435)</f>
        <v/>
      </c>
      <c s="50" t="str">
        <f>IF('S.D.PASTE SHEET'!G1435="","",UPPER('S.D.PASTE SHEET'!G1435))</f>
        <v/>
      </c>
      <c s="50" t="str">
        <f>IF('S.D.PASTE SHEET'!H1435="","",UPPER('S.D.PASTE SHEET'!H1435))</f>
        <v/>
      </c>
      <c s="50" t="str">
        <f>IF('S.D.PASTE SHEET'!I1435="","",'S.D.PASTE SHEET'!I1435)</f>
        <v/>
      </c>
      <c s="51" t="str">
        <f>IF('S.D.PASTE SHEET'!J1435="","",'S.D.PASTE SHEET'!J1435)</f>
        <v/>
      </c>
      <c s="50" t="str">
        <f>IF('S.D.PASTE SHEET'!K1435="","",'S.D.PASTE SHEET'!K1435)</f>
        <v/>
      </c>
      <c s="50" t="str">
        <f>IF('S.D.PASTE SHEET'!L1435="","",'S.D.PASTE SHEET'!L1435)</f>
        <v/>
      </c>
      <c s="50" t="str">
        <f>IF('S.D.PASTE SHEET'!M1435="","",'S.D.PASTE SHEET'!M1435)</f>
        <v/>
      </c>
      <c s="50" t="str">
        <f>IF('S.D.PASTE SHEET'!N1435="","",'S.D.PASTE SHEET'!N1435)</f>
        <v/>
      </c>
      <c s="50" t="str">
        <f>IF('S.D.PASTE SHEET'!O1435="","",'S.D.PASTE SHEET'!O1435)</f>
        <v/>
      </c>
      <c s="50" t="str">
        <f>IF('S.D.PASTE SHEET'!P1435="","",'S.D.PASTE SHEET'!P1435)</f>
        <v/>
      </c>
      <c s="50" t="str">
        <f>IF('S.D.PASTE SHEET'!Q1435="","",'S.D.PASTE SHEET'!Q1435)</f>
        <v/>
      </c>
      <c s="50" t="str">
        <f>IF('S.D.PASTE SHEET'!R1435="","",'S.D.PASTE SHEET'!R1435)</f>
        <v/>
      </c>
      <c s="50" t="str">
        <f>IF('S.D.PASTE SHEET'!S1435="","",'S.D.PASTE SHEET'!S1435)</f>
        <v/>
      </c>
      <c s="50" t="str">
        <f>IF('S.D.PASTE SHEET'!T1435="","",'S.D.PASTE SHEET'!T1435)</f>
        <v/>
      </c>
      <c s="50" t="str">
        <f>IF('S.D.PASTE SHEET'!U1435="","",'S.D.PASTE SHEET'!U1435)</f>
        <v/>
      </c>
      <c s="50" t="str">
        <f>IF('S.D.PASTE SHEET'!V1435="","",'S.D.PASTE SHEET'!V1435)</f>
        <v/>
      </c>
      <c s="50" t="str">
        <f>IF('S.D.PASTE SHEET'!W1435="","",'S.D.PASTE SHEET'!W1435)</f>
        <v/>
      </c>
      <c s="50" t="str">
        <f>IF('S.D.PASTE SHEET'!X1435="","",'S.D.PASTE SHEET'!X1435)</f>
        <v/>
      </c>
      <c s="50" t="str">
        <f>IF('S.D.PASTE SHEET'!Y1435="","",'S.D.PASTE SHEET'!Y1435)</f>
        <v/>
      </c>
      <c s="50" t="str">
        <f>IF('S.D.PASTE SHEET'!Z1435="","",'S.D.PASTE SHEET'!Z1435)</f>
        <v/>
      </c>
      <c s="50" t="str">
        <f>IF('S.D.PASTE SHEET'!AA1435="","",'S.D.PASTE SHEET'!AA1435)</f>
        <v/>
      </c>
      <c s="50" t="str">
        <f>IF('S.D.PASTE SHEET'!AB1435="","",'S.D.PASTE SHEET'!AB1435)</f>
        <v/>
      </c>
      <c s="50" t="str">
        <f>IF('S.D.PASTE SHEET'!AC1435="","",'S.D.PASTE SHEET'!AC1435)</f>
        <v/>
      </c>
      <c s="50" t="str">
        <f>IF('S.D.PASTE SHEET'!AD1435="","",'S.D.PASTE SHEET'!AD1435)</f>
        <v/>
      </c>
      <c s="52"/>
      <c s="48" t="str">
        <f>IF(AK1435="","",IF(AK1435&gt;0,COUNT($AG$2:AG1435),""))</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IF(BC1435="","",IF(BC1435&gt;0,COUNT($AY$2:AY1435),""))</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36" spans="1:66" ht="15.75" customHeight="1">
      <c r="A1436" s="50" t="str">
        <f>IF('S.D.PASTE SHEET'!A1436="","",'S.D.PASTE SHEET'!A1436)</f>
        <v/>
      </c>
      <c s="50" t="str">
        <f>IF('S.D.PASTE SHEET'!B1436="","",'S.D.PASTE SHEET'!B1436)</f>
        <v/>
      </c>
      <c s="50" t="str">
        <f>IF('S.D.PASTE SHEET'!C1436="","",'S.D.PASTE SHEET'!C1436)</f>
        <v/>
      </c>
      <c s="51" t="str">
        <f>IF('S.D.PASTE SHEET'!D1436="","",'S.D.PASTE SHEET'!D1436)</f>
        <v/>
      </c>
      <c s="50" t="str">
        <f>IF('S.D.PASTE SHEET'!E1436="","",UPPER('S.D.PASTE SHEET'!E1436))</f>
        <v/>
      </c>
      <c s="50" t="str">
        <f>IF('S.D.PASTE SHEET'!F1436="","",'S.D.PASTE SHEET'!F1436)</f>
        <v/>
      </c>
      <c s="50" t="str">
        <f>IF('S.D.PASTE SHEET'!G1436="","",UPPER('S.D.PASTE SHEET'!G1436))</f>
        <v/>
      </c>
      <c s="50" t="str">
        <f>IF('S.D.PASTE SHEET'!H1436="","",UPPER('S.D.PASTE SHEET'!H1436))</f>
        <v/>
      </c>
      <c s="50" t="str">
        <f>IF('S.D.PASTE SHEET'!I1436="","",'S.D.PASTE SHEET'!I1436)</f>
        <v/>
      </c>
      <c s="51" t="str">
        <f>IF('S.D.PASTE SHEET'!J1436="","",'S.D.PASTE SHEET'!J1436)</f>
        <v/>
      </c>
      <c s="50" t="str">
        <f>IF('S.D.PASTE SHEET'!K1436="","",'S.D.PASTE SHEET'!K1436)</f>
        <v/>
      </c>
      <c s="50" t="str">
        <f>IF('S.D.PASTE SHEET'!L1436="","",'S.D.PASTE SHEET'!L1436)</f>
        <v/>
      </c>
      <c s="50" t="str">
        <f>IF('S.D.PASTE SHEET'!M1436="","",'S.D.PASTE SHEET'!M1436)</f>
        <v/>
      </c>
      <c s="50" t="str">
        <f>IF('S.D.PASTE SHEET'!N1436="","",'S.D.PASTE SHEET'!N1436)</f>
        <v/>
      </c>
      <c s="50" t="str">
        <f>IF('S.D.PASTE SHEET'!O1436="","",'S.D.PASTE SHEET'!O1436)</f>
        <v/>
      </c>
      <c s="50" t="str">
        <f>IF('S.D.PASTE SHEET'!P1436="","",'S.D.PASTE SHEET'!P1436)</f>
        <v/>
      </c>
      <c s="50" t="str">
        <f>IF('S.D.PASTE SHEET'!Q1436="","",'S.D.PASTE SHEET'!Q1436)</f>
        <v/>
      </c>
      <c s="50" t="str">
        <f>IF('S.D.PASTE SHEET'!R1436="","",'S.D.PASTE SHEET'!R1436)</f>
        <v/>
      </c>
      <c s="50" t="str">
        <f>IF('S.D.PASTE SHEET'!S1436="","",'S.D.PASTE SHEET'!S1436)</f>
        <v/>
      </c>
      <c s="50" t="str">
        <f>IF('S.D.PASTE SHEET'!T1436="","",'S.D.PASTE SHEET'!T1436)</f>
        <v/>
      </c>
      <c s="50" t="str">
        <f>IF('S.D.PASTE SHEET'!U1436="","",'S.D.PASTE SHEET'!U1436)</f>
        <v/>
      </c>
      <c s="50" t="str">
        <f>IF('S.D.PASTE SHEET'!V1436="","",'S.D.PASTE SHEET'!V1436)</f>
        <v/>
      </c>
      <c s="50" t="str">
        <f>IF('S.D.PASTE SHEET'!W1436="","",'S.D.PASTE SHEET'!W1436)</f>
        <v/>
      </c>
      <c s="50" t="str">
        <f>IF('S.D.PASTE SHEET'!X1436="","",'S.D.PASTE SHEET'!X1436)</f>
        <v/>
      </c>
      <c s="50" t="str">
        <f>IF('S.D.PASTE SHEET'!Y1436="","",'S.D.PASTE SHEET'!Y1436)</f>
        <v/>
      </c>
      <c s="50" t="str">
        <f>IF('S.D.PASTE SHEET'!Z1436="","",'S.D.PASTE SHEET'!Z1436)</f>
        <v/>
      </c>
      <c s="50" t="str">
        <f>IF('S.D.PASTE SHEET'!AA1436="","",'S.D.PASTE SHEET'!AA1436)</f>
        <v/>
      </c>
      <c s="50" t="str">
        <f>IF('S.D.PASTE SHEET'!AB1436="","",'S.D.PASTE SHEET'!AB1436)</f>
        <v/>
      </c>
      <c s="50" t="str">
        <f>IF('S.D.PASTE SHEET'!AC1436="","",'S.D.PASTE SHEET'!AC1436)</f>
        <v/>
      </c>
      <c s="50" t="str">
        <f>IF('S.D.PASTE SHEET'!AD1436="","",'S.D.PASTE SHEET'!AD1436)</f>
        <v/>
      </c>
      <c s="52"/>
      <c s="48" t="str">
        <f>IF(AK1436="","",IF(AK1436&gt;0,COUNT($AG$2:AG1436),""))</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IF(BC1436="","",IF(BC1436&gt;0,COUNT($AY$2:AY1436),""))</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37" spans="1:66" ht="15.75" customHeight="1">
      <c r="A1437" s="50" t="str">
        <f>IF('S.D.PASTE SHEET'!A1437="","",'S.D.PASTE SHEET'!A1437)</f>
        <v/>
      </c>
      <c s="50" t="str">
        <f>IF('S.D.PASTE SHEET'!B1437="","",'S.D.PASTE SHEET'!B1437)</f>
        <v/>
      </c>
      <c s="50" t="str">
        <f>IF('S.D.PASTE SHEET'!C1437="","",'S.D.PASTE SHEET'!C1437)</f>
        <v/>
      </c>
      <c s="51" t="str">
        <f>IF('S.D.PASTE SHEET'!D1437="","",'S.D.PASTE SHEET'!D1437)</f>
        <v/>
      </c>
      <c s="50" t="str">
        <f>IF('S.D.PASTE SHEET'!E1437="","",UPPER('S.D.PASTE SHEET'!E1437))</f>
        <v/>
      </c>
      <c s="50" t="str">
        <f>IF('S.D.PASTE SHEET'!F1437="","",'S.D.PASTE SHEET'!F1437)</f>
        <v/>
      </c>
      <c s="50" t="str">
        <f>IF('S.D.PASTE SHEET'!G1437="","",UPPER('S.D.PASTE SHEET'!G1437))</f>
        <v/>
      </c>
      <c s="50" t="str">
        <f>IF('S.D.PASTE SHEET'!H1437="","",UPPER('S.D.PASTE SHEET'!H1437))</f>
        <v/>
      </c>
      <c s="50" t="str">
        <f>IF('S.D.PASTE SHEET'!I1437="","",'S.D.PASTE SHEET'!I1437)</f>
        <v/>
      </c>
      <c s="51" t="str">
        <f>IF('S.D.PASTE SHEET'!J1437="","",'S.D.PASTE SHEET'!J1437)</f>
        <v/>
      </c>
      <c s="50" t="str">
        <f>IF('S.D.PASTE SHEET'!K1437="","",'S.D.PASTE SHEET'!K1437)</f>
        <v/>
      </c>
      <c s="50" t="str">
        <f>IF('S.D.PASTE SHEET'!L1437="","",'S.D.PASTE SHEET'!L1437)</f>
        <v/>
      </c>
      <c s="50" t="str">
        <f>IF('S.D.PASTE SHEET'!M1437="","",'S.D.PASTE SHEET'!M1437)</f>
        <v/>
      </c>
      <c s="50" t="str">
        <f>IF('S.D.PASTE SHEET'!N1437="","",'S.D.PASTE SHEET'!N1437)</f>
        <v/>
      </c>
      <c s="50" t="str">
        <f>IF('S.D.PASTE SHEET'!O1437="","",'S.D.PASTE SHEET'!O1437)</f>
        <v/>
      </c>
      <c s="50" t="str">
        <f>IF('S.D.PASTE SHEET'!P1437="","",'S.D.PASTE SHEET'!P1437)</f>
        <v/>
      </c>
      <c s="50" t="str">
        <f>IF('S.D.PASTE SHEET'!Q1437="","",'S.D.PASTE SHEET'!Q1437)</f>
        <v/>
      </c>
      <c s="50" t="str">
        <f>IF('S.D.PASTE SHEET'!R1437="","",'S.D.PASTE SHEET'!R1437)</f>
        <v/>
      </c>
      <c s="50" t="str">
        <f>IF('S.D.PASTE SHEET'!S1437="","",'S.D.PASTE SHEET'!S1437)</f>
        <v/>
      </c>
      <c s="50" t="str">
        <f>IF('S.D.PASTE SHEET'!T1437="","",'S.D.PASTE SHEET'!T1437)</f>
        <v/>
      </c>
      <c s="50" t="str">
        <f>IF('S.D.PASTE SHEET'!U1437="","",'S.D.PASTE SHEET'!U1437)</f>
        <v/>
      </c>
      <c s="50" t="str">
        <f>IF('S.D.PASTE SHEET'!V1437="","",'S.D.PASTE SHEET'!V1437)</f>
        <v/>
      </c>
      <c s="50" t="str">
        <f>IF('S.D.PASTE SHEET'!W1437="","",'S.D.PASTE SHEET'!W1437)</f>
        <v/>
      </c>
      <c s="50" t="str">
        <f>IF('S.D.PASTE SHEET'!X1437="","",'S.D.PASTE SHEET'!X1437)</f>
        <v/>
      </c>
      <c s="50" t="str">
        <f>IF('S.D.PASTE SHEET'!Y1437="","",'S.D.PASTE SHEET'!Y1437)</f>
        <v/>
      </c>
      <c s="50" t="str">
        <f>IF('S.D.PASTE SHEET'!Z1437="","",'S.D.PASTE SHEET'!Z1437)</f>
        <v/>
      </c>
      <c s="50" t="str">
        <f>IF('S.D.PASTE SHEET'!AA1437="","",'S.D.PASTE SHEET'!AA1437)</f>
        <v/>
      </c>
      <c s="50" t="str">
        <f>IF('S.D.PASTE SHEET'!AB1437="","",'S.D.PASTE SHEET'!AB1437)</f>
        <v/>
      </c>
      <c s="50" t="str">
        <f>IF('S.D.PASTE SHEET'!AC1437="","",'S.D.PASTE SHEET'!AC1437)</f>
        <v/>
      </c>
      <c s="50" t="str">
        <f>IF('S.D.PASTE SHEET'!AD1437="","",'S.D.PASTE SHEET'!AD1437)</f>
        <v/>
      </c>
      <c s="52"/>
      <c s="48" t="str">
        <f>IF(AK1437="","",IF(AK1437&gt;0,COUNT($AG$2:AG1437),""))</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IF(BC1437="","",IF(BC1437&gt;0,COUNT($AY$2:AY1437),""))</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38" spans="1:66" ht="15.75" customHeight="1">
      <c r="A1438" s="50" t="str">
        <f>IF('S.D.PASTE SHEET'!A1438="","",'S.D.PASTE SHEET'!A1438)</f>
        <v/>
      </c>
      <c s="50" t="str">
        <f>IF('S.D.PASTE SHEET'!B1438="","",'S.D.PASTE SHEET'!B1438)</f>
        <v/>
      </c>
      <c s="50" t="str">
        <f>IF('S.D.PASTE SHEET'!C1438="","",'S.D.PASTE SHEET'!C1438)</f>
        <v/>
      </c>
      <c s="51" t="str">
        <f>IF('S.D.PASTE SHEET'!D1438="","",'S.D.PASTE SHEET'!D1438)</f>
        <v/>
      </c>
      <c s="50" t="str">
        <f>IF('S.D.PASTE SHEET'!E1438="","",UPPER('S.D.PASTE SHEET'!E1438))</f>
        <v/>
      </c>
      <c s="50" t="str">
        <f>IF('S.D.PASTE SHEET'!F1438="","",'S.D.PASTE SHEET'!F1438)</f>
        <v/>
      </c>
      <c s="50" t="str">
        <f>IF('S.D.PASTE SHEET'!G1438="","",UPPER('S.D.PASTE SHEET'!G1438))</f>
        <v/>
      </c>
      <c s="50" t="str">
        <f>IF('S.D.PASTE SHEET'!H1438="","",UPPER('S.D.PASTE SHEET'!H1438))</f>
        <v/>
      </c>
      <c s="50" t="str">
        <f>IF('S.D.PASTE SHEET'!I1438="","",'S.D.PASTE SHEET'!I1438)</f>
        <v/>
      </c>
      <c s="51" t="str">
        <f>IF('S.D.PASTE SHEET'!J1438="","",'S.D.PASTE SHEET'!J1438)</f>
        <v/>
      </c>
      <c s="50" t="str">
        <f>IF('S.D.PASTE SHEET'!K1438="","",'S.D.PASTE SHEET'!K1438)</f>
        <v/>
      </c>
      <c s="50" t="str">
        <f>IF('S.D.PASTE SHEET'!L1438="","",'S.D.PASTE SHEET'!L1438)</f>
        <v/>
      </c>
      <c s="50" t="str">
        <f>IF('S.D.PASTE SHEET'!M1438="","",'S.D.PASTE SHEET'!M1438)</f>
        <v/>
      </c>
      <c s="50" t="str">
        <f>IF('S.D.PASTE SHEET'!N1438="","",'S.D.PASTE SHEET'!N1438)</f>
        <v/>
      </c>
      <c s="50" t="str">
        <f>IF('S.D.PASTE SHEET'!O1438="","",'S.D.PASTE SHEET'!O1438)</f>
        <v/>
      </c>
      <c s="50" t="str">
        <f>IF('S.D.PASTE SHEET'!P1438="","",'S.D.PASTE SHEET'!P1438)</f>
        <v/>
      </c>
      <c s="50" t="str">
        <f>IF('S.D.PASTE SHEET'!Q1438="","",'S.D.PASTE SHEET'!Q1438)</f>
        <v/>
      </c>
      <c s="50" t="str">
        <f>IF('S.D.PASTE SHEET'!R1438="","",'S.D.PASTE SHEET'!R1438)</f>
        <v/>
      </c>
      <c s="50" t="str">
        <f>IF('S.D.PASTE SHEET'!S1438="","",'S.D.PASTE SHEET'!S1438)</f>
        <v/>
      </c>
      <c s="50" t="str">
        <f>IF('S.D.PASTE SHEET'!T1438="","",'S.D.PASTE SHEET'!T1438)</f>
        <v/>
      </c>
      <c s="50" t="str">
        <f>IF('S.D.PASTE SHEET'!U1438="","",'S.D.PASTE SHEET'!U1438)</f>
        <v/>
      </c>
      <c s="50" t="str">
        <f>IF('S.D.PASTE SHEET'!V1438="","",'S.D.PASTE SHEET'!V1438)</f>
        <v/>
      </c>
      <c s="50" t="str">
        <f>IF('S.D.PASTE SHEET'!W1438="","",'S.D.PASTE SHEET'!W1438)</f>
        <v/>
      </c>
      <c s="50" t="str">
        <f>IF('S.D.PASTE SHEET'!X1438="","",'S.D.PASTE SHEET'!X1438)</f>
        <v/>
      </c>
      <c s="50" t="str">
        <f>IF('S.D.PASTE SHEET'!Y1438="","",'S.D.PASTE SHEET'!Y1438)</f>
        <v/>
      </c>
      <c s="50" t="str">
        <f>IF('S.D.PASTE SHEET'!Z1438="","",'S.D.PASTE SHEET'!Z1438)</f>
        <v/>
      </c>
      <c s="50" t="str">
        <f>IF('S.D.PASTE SHEET'!AA1438="","",'S.D.PASTE SHEET'!AA1438)</f>
        <v/>
      </c>
      <c s="50" t="str">
        <f>IF('S.D.PASTE SHEET'!AB1438="","",'S.D.PASTE SHEET'!AB1438)</f>
        <v/>
      </c>
      <c s="50" t="str">
        <f>IF('S.D.PASTE SHEET'!AC1438="","",'S.D.PASTE SHEET'!AC1438)</f>
        <v/>
      </c>
      <c s="50" t="str">
        <f>IF('S.D.PASTE SHEET'!AD1438="","",'S.D.PASTE SHEET'!AD1438)</f>
        <v/>
      </c>
      <c s="52"/>
      <c s="48" t="str">
        <f>IF(AK1438="","",IF(AK1438&gt;0,COUNT($AG$2:AG1438),""))</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IF(BC1438="","",IF(BC1438&gt;0,COUNT($AY$2:AY1438),""))</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39" spans="1:66" ht="15.75" customHeight="1">
      <c r="A1439" s="50" t="str">
        <f>IF('S.D.PASTE SHEET'!A1439="","",'S.D.PASTE SHEET'!A1439)</f>
        <v/>
      </c>
      <c s="50" t="str">
        <f>IF('S.D.PASTE SHEET'!B1439="","",'S.D.PASTE SHEET'!B1439)</f>
        <v/>
      </c>
      <c s="50" t="str">
        <f>IF('S.D.PASTE SHEET'!C1439="","",'S.D.PASTE SHEET'!C1439)</f>
        <v/>
      </c>
      <c s="51" t="str">
        <f>IF('S.D.PASTE SHEET'!D1439="","",'S.D.PASTE SHEET'!D1439)</f>
        <v/>
      </c>
      <c s="50" t="str">
        <f>IF('S.D.PASTE SHEET'!E1439="","",UPPER('S.D.PASTE SHEET'!E1439))</f>
        <v/>
      </c>
      <c s="50" t="str">
        <f>IF('S.D.PASTE SHEET'!F1439="","",'S.D.PASTE SHEET'!F1439)</f>
        <v/>
      </c>
      <c s="50" t="str">
        <f>IF('S.D.PASTE SHEET'!G1439="","",UPPER('S.D.PASTE SHEET'!G1439))</f>
        <v/>
      </c>
      <c s="50" t="str">
        <f>IF('S.D.PASTE SHEET'!H1439="","",UPPER('S.D.PASTE SHEET'!H1439))</f>
        <v/>
      </c>
      <c s="50" t="str">
        <f>IF('S.D.PASTE SHEET'!I1439="","",'S.D.PASTE SHEET'!I1439)</f>
        <v/>
      </c>
      <c s="51" t="str">
        <f>IF('S.D.PASTE SHEET'!J1439="","",'S.D.PASTE SHEET'!J1439)</f>
        <v/>
      </c>
      <c s="50" t="str">
        <f>IF('S.D.PASTE SHEET'!K1439="","",'S.D.PASTE SHEET'!K1439)</f>
        <v/>
      </c>
      <c s="50" t="str">
        <f>IF('S.D.PASTE SHEET'!L1439="","",'S.D.PASTE SHEET'!L1439)</f>
        <v/>
      </c>
      <c s="50" t="str">
        <f>IF('S.D.PASTE SHEET'!M1439="","",'S.D.PASTE SHEET'!M1439)</f>
        <v/>
      </c>
      <c s="50" t="str">
        <f>IF('S.D.PASTE SHEET'!N1439="","",'S.D.PASTE SHEET'!N1439)</f>
        <v/>
      </c>
      <c s="50" t="str">
        <f>IF('S.D.PASTE SHEET'!O1439="","",'S.D.PASTE SHEET'!O1439)</f>
        <v/>
      </c>
      <c s="50" t="str">
        <f>IF('S.D.PASTE SHEET'!P1439="","",'S.D.PASTE SHEET'!P1439)</f>
        <v/>
      </c>
      <c s="50" t="str">
        <f>IF('S.D.PASTE SHEET'!Q1439="","",'S.D.PASTE SHEET'!Q1439)</f>
        <v/>
      </c>
      <c s="50" t="str">
        <f>IF('S.D.PASTE SHEET'!R1439="","",'S.D.PASTE SHEET'!R1439)</f>
        <v/>
      </c>
      <c s="50" t="str">
        <f>IF('S.D.PASTE SHEET'!S1439="","",'S.D.PASTE SHEET'!S1439)</f>
        <v/>
      </c>
      <c s="50" t="str">
        <f>IF('S.D.PASTE SHEET'!T1439="","",'S.D.PASTE SHEET'!T1439)</f>
        <v/>
      </c>
      <c s="50" t="str">
        <f>IF('S.D.PASTE SHEET'!U1439="","",'S.D.PASTE SHEET'!U1439)</f>
        <v/>
      </c>
      <c s="50" t="str">
        <f>IF('S.D.PASTE SHEET'!V1439="","",'S.D.PASTE SHEET'!V1439)</f>
        <v/>
      </c>
      <c s="50" t="str">
        <f>IF('S.D.PASTE SHEET'!W1439="","",'S.D.PASTE SHEET'!W1439)</f>
        <v/>
      </c>
      <c s="50" t="str">
        <f>IF('S.D.PASTE SHEET'!X1439="","",'S.D.PASTE SHEET'!X1439)</f>
        <v/>
      </c>
      <c s="50" t="str">
        <f>IF('S.D.PASTE SHEET'!Y1439="","",'S.D.PASTE SHEET'!Y1439)</f>
        <v/>
      </c>
      <c s="50" t="str">
        <f>IF('S.D.PASTE SHEET'!Z1439="","",'S.D.PASTE SHEET'!Z1439)</f>
        <v/>
      </c>
      <c s="50" t="str">
        <f>IF('S.D.PASTE SHEET'!AA1439="","",'S.D.PASTE SHEET'!AA1439)</f>
        <v/>
      </c>
      <c s="50" t="str">
        <f>IF('S.D.PASTE SHEET'!AB1439="","",'S.D.PASTE SHEET'!AB1439)</f>
        <v/>
      </c>
      <c s="50" t="str">
        <f>IF('S.D.PASTE SHEET'!AC1439="","",'S.D.PASTE SHEET'!AC1439)</f>
        <v/>
      </c>
      <c s="50" t="str">
        <f>IF('S.D.PASTE SHEET'!AD1439="","",'S.D.PASTE SHEET'!AD1439)</f>
        <v/>
      </c>
      <c s="52"/>
      <c s="48" t="str">
        <f>IF(AK1439="","",IF(AK1439&gt;0,COUNT($AG$2:AG1439),""))</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IF(BC1439="","",IF(BC1439&gt;0,COUNT($AY$2:AY1439),""))</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40" spans="1:66" ht="15.75" customHeight="1">
      <c r="A1440" s="50" t="str">
        <f>IF('S.D.PASTE SHEET'!A1440="","",'S.D.PASTE SHEET'!A1440)</f>
        <v/>
      </c>
      <c s="50" t="str">
        <f>IF('S.D.PASTE SHEET'!B1440="","",'S.D.PASTE SHEET'!B1440)</f>
        <v/>
      </c>
      <c s="50" t="str">
        <f>IF('S.D.PASTE SHEET'!C1440="","",'S.D.PASTE SHEET'!C1440)</f>
        <v/>
      </c>
      <c s="51" t="str">
        <f>IF('S.D.PASTE SHEET'!D1440="","",'S.D.PASTE SHEET'!D1440)</f>
        <v/>
      </c>
      <c s="50" t="str">
        <f>IF('S.D.PASTE SHEET'!E1440="","",UPPER('S.D.PASTE SHEET'!E1440))</f>
        <v/>
      </c>
      <c s="50" t="str">
        <f>IF('S.D.PASTE SHEET'!F1440="","",'S.D.PASTE SHEET'!F1440)</f>
        <v/>
      </c>
      <c s="50" t="str">
        <f>IF('S.D.PASTE SHEET'!G1440="","",UPPER('S.D.PASTE SHEET'!G1440))</f>
        <v/>
      </c>
      <c s="50" t="str">
        <f>IF('S.D.PASTE SHEET'!H1440="","",UPPER('S.D.PASTE SHEET'!H1440))</f>
        <v/>
      </c>
      <c s="50" t="str">
        <f>IF('S.D.PASTE SHEET'!I1440="","",'S.D.PASTE SHEET'!I1440)</f>
        <v/>
      </c>
      <c s="51" t="str">
        <f>IF('S.D.PASTE SHEET'!J1440="","",'S.D.PASTE SHEET'!J1440)</f>
        <v/>
      </c>
      <c s="50" t="str">
        <f>IF('S.D.PASTE SHEET'!K1440="","",'S.D.PASTE SHEET'!K1440)</f>
        <v/>
      </c>
      <c s="50" t="str">
        <f>IF('S.D.PASTE SHEET'!L1440="","",'S.D.PASTE SHEET'!L1440)</f>
        <v/>
      </c>
      <c s="50" t="str">
        <f>IF('S.D.PASTE SHEET'!M1440="","",'S.D.PASTE SHEET'!M1440)</f>
        <v/>
      </c>
      <c s="50" t="str">
        <f>IF('S.D.PASTE SHEET'!N1440="","",'S.D.PASTE SHEET'!N1440)</f>
        <v/>
      </c>
      <c s="50" t="str">
        <f>IF('S.D.PASTE SHEET'!O1440="","",'S.D.PASTE SHEET'!O1440)</f>
        <v/>
      </c>
      <c s="50" t="str">
        <f>IF('S.D.PASTE SHEET'!P1440="","",'S.D.PASTE SHEET'!P1440)</f>
        <v/>
      </c>
      <c s="50" t="str">
        <f>IF('S.D.PASTE SHEET'!Q1440="","",'S.D.PASTE SHEET'!Q1440)</f>
        <v/>
      </c>
      <c s="50" t="str">
        <f>IF('S.D.PASTE SHEET'!R1440="","",'S.D.PASTE SHEET'!R1440)</f>
        <v/>
      </c>
      <c s="50" t="str">
        <f>IF('S.D.PASTE SHEET'!S1440="","",'S.D.PASTE SHEET'!S1440)</f>
        <v/>
      </c>
      <c s="50" t="str">
        <f>IF('S.D.PASTE SHEET'!T1440="","",'S.D.PASTE SHEET'!T1440)</f>
        <v/>
      </c>
      <c s="50" t="str">
        <f>IF('S.D.PASTE SHEET'!U1440="","",'S.D.PASTE SHEET'!U1440)</f>
        <v/>
      </c>
      <c s="50" t="str">
        <f>IF('S.D.PASTE SHEET'!V1440="","",'S.D.PASTE SHEET'!V1440)</f>
        <v/>
      </c>
      <c s="50" t="str">
        <f>IF('S.D.PASTE SHEET'!W1440="","",'S.D.PASTE SHEET'!W1440)</f>
        <v/>
      </c>
      <c s="50" t="str">
        <f>IF('S.D.PASTE SHEET'!X1440="","",'S.D.PASTE SHEET'!X1440)</f>
        <v/>
      </c>
      <c s="50" t="str">
        <f>IF('S.D.PASTE SHEET'!Y1440="","",'S.D.PASTE SHEET'!Y1440)</f>
        <v/>
      </c>
      <c s="50" t="str">
        <f>IF('S.D.PASTE SHEET'!Z1440="","",'S.D.PASTE SHEET'!Z1440)</f>
        <v/>
      </c>
      <c s="50" t="str">
        <f>IF('S.D.PASTE SHEET'!AA1440="","",'S.D.PASTE SHEET'!AA1440)</f>
        <v/>
      </c>
      <c s="50" t="str">
        <f>IF('S.D.PASTE SHEET'!AB1440="","",'S.D.PASTE SHEET'!AB1440)</f>
        <v/>
      </c>
      <c s="50" t="str">
        <f>IF('S.D.PASTE SHEET'!AC1440="","",'S.D.PASTE SHEET'!AC1440)</f>
        <v/>
      </c>
      <c s="50" t="str">
        <f>IF('S.D.PASTE SHEET'!AD1440="","",'S.D.PASTE SHEET'!AD1440)</f>
        <v/>
      </c>
      <c s="52"/>
      <c s="48" t="str">
        <f>IF(AK1440="","",IF(AK1440&gt;0,COUNT($AG$2:AG1440),""))</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IF(BC1440="","",IF(BC1440&gt;0,COUNT($AY$2:AY1440),""))</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41" spans="1:66" ht="15.75" customHeight="1">
      <c r="A1441" s="50" t="str">
        <f>IF('S.D.PASTE SHEET'!A1441="","",'S.D.PASTE SHEET'!A1441)</f>
        <v/>
      </c>
      <c s="50" t="str">
        <f>IF('S.D.PASTE SHEET'!B1441="","",'S.D.PASTE SHEET'!B1441)</f>
        <v/>
      </c>
      <c s="50" t="str">
        <f>IF('S.D.PASTE SHEET'!C1441="","",'S.D.PASTE SHEET'!C1441)</f>
        <v/>
      </c>
      <c s="51" t="str">
        <f>IF('S.D.PASTE SHEET'!D1441="","",'S.D.PASTE SHEET'!D1441)</f>
        <v/>
      </c>
      <c s="50" t="str">
        <f>IF('S.D.PASTE SHEET'!E1441="","",UPPER('S.D.PASTE SHEET'!E1441))</f>
        <v/>
      </c>
      <c s="50" t="str">
        <f>IF('S.D.PASTE SHEET'!F1441="","",'S.D.PASTE SHEET'!F1441)</f>
        <v/>
      </c>
      <c s="50" t="str">
        <f>IF('S.D.PASTE SHEET'!G1441="","",UPPER('S.D.PASTE SHEET'!G1441))</f>
        <v/>
      </c>
      <c s="50" t="str">
        <f>IF('S.D.PASTE SHEET'!H1441="","",UPPER('S.D.PASTE SHEET'!H1441))</f>
        <v/>
      </c>
      <c s="50" t="str">
        <f>IF('S.D.PASTE SHEET'!I1441="","",'S.D.PASTE SHEET'!I1441)</f>
        <v/>
      </c>
      <c s="51" t="str">
        <f>IF('S.D.PASTE SHEET'!J1441="","",'S.D.PASTE SHEET'!J1441)</f>
        <v/>
      </c>
      <c s="50" t="str">
        <f>IF('S.D.PASTE SHEET'!K1441="","",'S.D.PASTE SHEET'!K1441)</f>
        <v/>
      </c>
      <c s="50" t="str">
        <f>IF('S.D.PASTE SHEET'!L1441="","",'S.D.PASTE SHEET'!L1441)</f>
        <v/>
      </c>
      <c s="50" t="str">
        <f>IF('S.D.PASTE SHEET'!M1441="","",'S.D.PASTE SHEET'!M1441)</f>
        <v/>
      </c>
      <c s="50" t="str">
        <f>IF('S.D.PASTE SHEET'!N1441="","",'S.D.PASTE SHEET'!N1441)</f>
        <v/>
      </c>
      <c s="50" t="str">
        <f>IF('S.D.PASTE SHEET'!O1441="","",'S.D.PASTE SHEET'!O1441)</f>
        <v/>
      </c>
      <c s="50" t="str">
        <f>IF('S.D.PASTE SHEET'!P1441="","",'S.D.PASTE SHEET'!P1441)</f>
        <v/>
      </c>
      <c s="50" t="str">
        <f>IF('S.D.PASTE SHEET'!Q1441="","",'S.D.PASTE SHEET'!Q1441)</f>
        <v/>
      </c>
      <c s="50" t="str">
        <f>IF('S.D.PASTE SHEET'!R1441="","",'S.D.PASTE SHEET'!R1441)</f>
        <v/>
      </c>
      <c s="50" t="str">
        <f>IF('S.D.PASTE SHEET'!S1441="","",'S.D.PASTE SHEET'!S1441)</f>
        <v/>
      </c>
      <c s="50" t="str">
        <f>IF('S.D.PASTE SHEET'!T1441="","",'S.D.PASTE SHEET'!T1441)</f>
        <v/>
      </c>
      <c s="50" t="str">
        <f>IF('S.D.PASTE SHEET'!U1441="","",'S.D.PASTE SHEET'!U1441)</f>
        <v/>
      </c>
      <c s="50" t="str">
        <f>IF('S.D.PASTE SHEET'!V1441="","",'S.D.PASTE SHEET'!V1441)</f>
        <v/>
      </c>
      <c s="50" t="str">
        <f>IF('S.D.PASTE SHEET'!W1441="","",'S.D.PASTE SHEET'!W1441)</f>
        <v/>
      </c>
      <c s="50" t="str">
        <f>IF('S.D.PASTE SHEET'!X1441="","",'S.D.PASTE SHEET'!X1441)</f>
        <v/>
      </c>
      <c s="50" t="str">
        <f>IF('S.D.PASTE SHEET'!Y1441="","",'S.D.PASTE SHEET'!Y1441)</f>
        <v/>
      </c>
      <c s="50" t="str">
        <f>IF('S.D.PASTE SHEET'!Z1441="","",'S.D.PASTE SHEET'!Z1441)</f>
        <v/>
      </c>
      <c s="50" t="str">
        <f>IF('S.D.PASTE SHEET'!AA1441="","",'S.D.PASTE SHEET'!AA1441)</f>
        <v/>
      </c>
      <c s="50" t="str">
        <f>IF('S.D.PASTE SHEET'!AB1441="","",'S.D.PASTE SHEET'!AB1441)</f>
        <v/>
      </c>
      <c s="50" t="str">
        <f>IF('S.D.PASTE SHEET'!AC1441="","",'S.D.PASTE SHEET'!AC1441)</f>
        <v/>
      </c>
      <c s="50" t="str">
        <f>IF('S.D.PASTE SHEET'!AD1441="","",'S.D.PASTE SHEET'!AD1441)</f>
        <v/>
      </c>
      <c s="52"/>
      <c s="48" t="str">
        <f>IF(AK1441="","",IF(AK1441&gt;0,COUNT($AG$2:AG1441),""))</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IF(BC1441="","",IF(BC1441&gt;0,COUNT($AY$2:AY1441),""))</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42" spans="1:66" ht="15.75" customHeight="1">
      <c r="A1442" s="50" t="str">
        <f>IF('S.D.PASTE SHEET'!A1442="","",'S.D.PASTE SHEET'!A1442)</f>
        <v/>
      </c>
      <c s="50" t="str">
        <f>IF('S.D.PASTE SHEET'!B1442="","",'S.D.PASTE SHEET'!B1442)</f>
        <v/>
      </c>
      <c s="50" t="str">
        <f>IF('S.D.PASTE SHEET'!C1442="","",'S.D.PASTE SHEET'!C1442)</f>
        <v/>
      </c>
      <c s="51" t="str">
        <f>IF('S.D.PASTE SHEET'!D1442="","",'S.D.PASTE SHEET'!D1442)</f>
        <v/>
      </c>
      <c s="50" t="str">
        <f>IF('S.D.PASTE SHEET'!E1442="","",UPPER('S.D.PASTE SHEET'!E1442))</f>
        <v/>
      </c>
      <c s="50" t="str">
        <f>IF('S.D.PASTE SHEET'!F1442="","",'S.D.PASTE SHEET'!F1442)</f>
        <v/>
      </c>
      <c s="50" t="str">
        <f>IF('S.D.PASTE SHEET'!G1442="","",UPPER('S.D.PASTE SHEET'!G1442))</f>
        <v/>
      </c>
      <c s="50" t="str">
        <f>IF('S.D.PASTE SHEET'!H1442="","",UPPER('S.D.PASTE SHEET'!H1442))</f>
        <v/>
      </c>
      <c s="50" t="str">
        <f>IF('S.D.PASTE SHEET'!I1442="","",'S.D.PASTE SHEET'!I1442)</f>
        <v/>
      </c>
      <c s="51" t="str">
        <f>IF('S.D.PASTE SHEET'!J1442="","",'S.D.PASTE SHEET'!J1442)</f>
        <v/>
      </c>
      <c s="50" t="str">
        <f>IF('S.D.PASTE SHEET'!K1442="","",'S.D.PASTE SHEET'!K1442)</f>
        <v/>
      </c>
      <c s="50" t="str">
        <f>IF('S.D.PASTE SHEET'!L1442="","",'S.D.PASTE SHEET'!L1442)</f>
        <v/>
      </c>
      <c s="50" t="str">
        <f>IF('S.D.PASTE SHEET'!M1442="","",'S.D.PASTE SHEET'!M1442)</f>
        <v/>
      </c>
      <c s="50" t="str">
        <f>IF('S.D.PASTE SHEET'!N1442="","",'S.D.PASTE SHEET'!N1442)</f>
        <v/>
      </c>
      <c s="50" t="str">
        <f>IF('S.D.PASTE SHEET'!O1442="","",'S.D.PASTE SHEET'!O1442)</f>
        <v/>
      </c>
      <c s="50" t="str">
        <f>IF('S.D.PASTE SHEET'!P1442="","",'S.D.PASTE SHEET'!P1442)</f>
        <v/>
      </c>
      <c s="50" t="str">
        <f>IF('S.D.PASTE SHEET'!Q1442="","",'S.D.PASTE SHEET'!Q1442)</f>
        <v/>
      </c>
      <c s="50" t="str">
        <f>IF('S.D.PASTE SHEET'!R1442="","",'S.D.PASTE SHEET'!R1442)</f>
        <v/>
      </c>
      <c s="50" t="str">
        <f>IF('S.D.PASTE SHEET'!S1442="","",'S.D.PASTE SHEET'!S1442)</f>
        <v/>
      </c>
      <c s="50" t="str">
        <f>IF('S.D.PASTE SHEET'!T1442="","",'S.D.PASTE SHEET'!T1442)</f>
        <v/>
      </c>
      <c s="50" t="str">
        <f>IF('S.D.PASTE SHEET'!U1442="","",'S.D.PASTE SHEET'!U1442)</f>
        <v/>
      </c>
      <c s="50" t="str">
        <f>IF('S.D.PASTE SHEET'!V1442="","",'S.D.PASTE SHEET'!V1442)</f>
        <v/>
      </c>
      <c s="50" t="str">
        <f>IF('S.D.PASTE SHEET'!W1442="","",'S.D.PASTE SHEET'!W1442)</f>
        <v/>
      </c>
      <c s="50" t="str">
        <f>IF('S.D.PASTE SHEET'!X1442="","",'S.D.PASTE SHEET'!X1442)</f>
        <v/>
      </c>
      <c s="50" t="str">
        <f>IF('S.D.PASTE SHEET'!Y1442="","",'S.D.PASTE SHEET'!Y1442)</f>
        <v/>
      </c>
      <c s="50" t="str">
        <f>IF('S.D.PASTE SHEET'!Z1442="","",'S.D.PASTE SHEET'!Z1442)</f>
        <v/>
      </c>
      <c s="50" t="str">
        <f>IF('S.D.PASTE SHEET'!AA1442="","",'S.D.PASTE SHEET'!AA1442)</f>
        <v/>
      </c>
      <c s="50" t="str">
        <f>IF('S.D.PASTE SHEET'!AB1442="","",'S.D.PASTE SHEET'!AB1442)</f>
        <v/>
      </c>
      <c s="50" t="str">
        <f>IF('S.D.PASTE SHEET'!AC1442="","",'S.D.PASTE SHEET'!AC1442)</f>
        <v/>
      </c>
      <c s="50" t="str">
        <f>IF('S.D.PASTE SHEET'!AD1442="","",'S.D.PASTE SHEET'!AD1442)</f>
        <v/>
      </c>
      <c s="52"/>
      <c s="48" t="str">
        <f>IF(AK1442="","",IF(AK1442&gt;0,COUNT($AG$2:AG1442),""))</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IF(BC1442="","",IF(BC1442&gt;0,COUNT($AY$2:AY1442),""))</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43" spans="1:66" ht="15.75" customHeight="1">
      <c r="A1443" s="50" t="str">
        <f>IF('S.D.PASTE SHEET'!A1443="","",'S.D.PASTE SHEET'!A1443)</f>
        <v/>
      </c>
      <c s="50" t="str">
        <f>IF('S.D.PASTE SHEET'!B1443="","",'S.D.PASTE SHEET'!B1443)</f>
        <v/>
      </c>
      <c s="50" t="str">
        <f>IF('S.D.PASTE SHEET'!C1443="","",'S.D.PASTE SHEET'!C1443)</f>
        <v/>
      </c>
      <c s="51" t="str">
        <f>IF('S.D.PASTE SHEET'!D1443="","",'S.D.PASTE SHEET'!D1443)</f>
        <v/>
      </c>
      <c s="50" t="str">
        <f>IF('S.D.PASTE SHEET'!E1443="","",UPPER('S.D.PASTE SHEET'!E1443))</f>
        <v/>
      </c>
      <c s="50" t="str">
        <f>IF('S.D.PASTE SHEET'!F1443="","",'S.D.PASTE SHEET'!F1443)</f>
        <v/>
      </c>
      <c s="50" t="str">
        <f>IF('S.D.PASTE SHEET'!G1443="","",UPPER('S.D.PASTE SHEET'!G1443))</f>
        <v/>
      </c>
      <c s="50" t="str">
        <f>IF('S.D.PASTE SHEET'!H1443="","",UPPER('S.D.PASTE SHEET'!H1443))</f>
        <v/>
      </c>
      <c s="50" t="str">
        <f>IF('S.D.PASTE SHEET'!I1443="","",'S.D.PASTE SHEET'!I1443)</f>
        <v/>
      </c>
      <c s="51" t="str">
        <f>IF('S.D.PASTE SHEET'!J1443="","",'S.D.PASTE SHEET'!J1443)</f>
        <v/>
      </c>
      <c s="50" t="str">
        <f>IF('S.D.PASTE SHEET'!K1443="","",'S.D.PASTE SHEET'!K1443)</f>
        <v/>
      </c>
      <c s="50" t="str">
        <f>IF('S.D.PASTE SHEET'!L1443="","",'S.D.PASTE SHEET'!L1443)</f>
        <v/>
      </c>
      <c s="50" t="str">
        <f>IF('S.D.PASTE SHEET'!M1443="","",'S.D.PASTE SHEET'!M1443)</f>
        <v/>
      </c>
      <c s="50" t="str">
        <f>IF('S.D.PASTE SHEET'!N1443="","",'S.D.PASTE SHEET'!N1443)</f>
        <v/>
      </c>
      <c s="50" t="str">
        <f>IF('S.D.PASTE SHEET'!O1443="","",'S.D.PASTE SHEET'!O1443)</f>
        <v/>
      </c>
      <c s="50" t="str">
        <f>IF('S.D.PASTE SHEET'!P1443="","",'S.D.PASTE SHEET'!P1443)</f>
        <v/>
      </c>
      <c s="50" t="str">
        <f>IF('S.D.PASTE SHEET'!Q1443="","",'S.D.PASTE SHEET'!Q1443)</f>
        <v/>
      </c>
      <c s="50" t="str">
        <f>IF('S.D.PASTE SHEET'!R1443="","",'S.D.PASTE SHEET'!R1443)</f>
        <v/>
      </c>
      <c s="50" t="str">
        <f>IF('S.D.PASTE SHEET'!S1443="","",'S.D.PASTE SHEET'!S1443)</f>
        <v/>
      </c>
      <c s="50" t="str">
        <f>IF('S.D.PASTE SHEET'!T1443="","",'S.D.PASTE SHEET'!T1443)</f>
        <v/>
      </c>
      <c s="50" t="str">
        <f>IF('S.D.PASTE SHEET'!U1443="","",'S.D.PASTE SHEET'!U1443)</f>
        <v/>
      </c>
      <c s="50" t="str">
        <f>IF('S.D.PASTE SHEET'!V1443="","",'S.D.PASTE SHEET'!V1443)</f>
        <v/>
      </c>
      <c s="50" t="str">
        <f>IF('S.D.PASTE SHEET'!W1443="","",'S.D.PASTE SHEET'!W1443)</f>
        <v/>
      </c>
      <c s="50" t="str">
        <f>IF('S.D.PASTE SHEET'!X1443="","",'S.D.PASTE SHEET'!X1443)</f>
        <v/>
      </c>
      <c s="50" t="str">
        <f>IF('S.D.PASTE SHEET'!Y1443="","",'S.D.PASTE SHEET'!Y1443)</f>
        <v/>
      </c>
      <c s="50" t="str">
        <f>IF('S.D.PASTE SHEET'!Z1443="","",'S.D.PASTE SHEET'!Z1443)</f>
        <v/>
      </c>
      <c s="50" t="str">
        <f>IF('S.D.PASTE SHEET'!AA1443="","",'S.D.PASTE SHEET'!AA1443)</f>
        <v/>
      </c>
      <c s="50" t="str">
        <f>IF('S.D.PASTE SHEET'!AB1443="","",'S.D.PASTE SHEET'!AB1443)</f>
        <v/>
      </c>
      <c s="50" t="str">
        <f>IF('S.D.PASTE SHEET'!AC1443="","",'S.D.PASTE SHEET'!AC1443)</f>
        <v/>
      </c>
      <c s="50" t="str">
        <f>IF('S.D.PASTE SHEET'!AD1443="","",'S.D.PASTE SHEET'!AD1443)</f>
        <v/>
      </c>
      <c s="52"/>
      <c s="48" t="str">
        <f>IF(AK1443="","",IF(AK1443&gt;0,COUNT($AG$2:AG1443),""))</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IF(BC1443="","",IF(BC1443&gt;0,COUNT($AY$2:AY1443),""))</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44" spans="1:66" ht="15.75" customHeight="1">
      <c r="A1444" s="50" t="str">
        <f>IF('S.D.PASTE SHEET'!A1444="","",'S.D.PASTE SHEET'!A1444)</f>
        <v/>
      </c>
      <c s="50" t="str">
        <f>IF('S.D.PASTE SHEET'!B1444="","",'S.D.PASTE SHEET'!B1444)</f>
        <v/>
      </c>
      <c s="50" t="str">
        <f>IF('S.D.PASTE SHEET'!C1444="","",'S.D.PASTE SHEET'!C1444)</f>
        <v/>
      </c>
      <c s="51" t="str">
        <f>IF('S.D.PASTE SHEET'!D1444="","",'S.D.PASTE SHEET'!D1444)</f>
        <v/>
      </c>
      <c s="50" t="str">
        <f>IF('S.D.PASTE SHEET'!E1444="","",UPPER('S.D.PASTE SHEET'!E1444))</f>
        <v/>
      </c>
      <c s="50" t="str">
        <f>IF('S.D.PASTE SHEET'!F1444="","",'S.D.PASTE SHEET'!F1444)</f>
        <v/>
      </c>
      <c s="50" t="str">
        <f>IF('S.D.PASTE SHEET'!G1444="","",UPPER('S.D.PASTE SHEET'!G1444))</f>
        <v/>
      </c>
      <c s="50" t="str">
        <f>IF('S.D.PASTE SHEET'!H1444="","",UPPER('S.D.PASTE SHEET'!H1444))</f>
        <v/>
      </c>
      <c s="50" t="str">
        <f>IF('S.D.PASTE SHEET'!I1444="","",'S.D.PASTE SHEET'!I1444)</f>
        <v/>
      </c>
      <c s="51" t="str">
        <f>IF('S.D.PASTE SHEET'!J1444="","",'S.D.PASTE SHEET'!J1444)</f>
        <v/>
      </c>
      <c s="50" t="str">
        <f>IF('S.D.PASTE SHEET'!K1444="","",'S.D.PASTE SHEET'!K1444)</f>
        <v/>
      </c>
      <c s="50" t="str">
        <f>IF('S.D.PASTE SHEET'!L1444="","",'S.D.PASTE SHEET'!L1444)</f>
        <v/>
      </c>
      <c s="50" t="str">
        <f>IF('S.D.PASTE SHEET'!M1444="","",'S.D.PASTE SHEET'!M1444)</f>
        <v/>
      </c>
      <c s="50" t="str">
        <f>IF('S.D.PASTE SHEET'!N1444="","",'S.D.PASTE SHEET'!N1444)</f>
        <v/>
      </c>
      <c s="50" t="str">
        <f>IF('S.D.PASTE SHEET'!O1444="","",'S.D.PASTE SHEET'!O1444)</f>
        <v/>
      </c>
      <c s="50" t="str">
        <f>IF('S.D.PASTE SHEET'!P1444="","",'S.D.PASTE SHEET'!P1444)</f>
        <v/>
      </c>
      <c s="50" t="str">
        <f>IF('S.D.PASTE SHEET'!Q1444="","",'S.D.PASTE SHEET'!Q1444)</f>
        <v/>
      </c>
      <c s="50" t="str">
        <f>IF('S.D.PASTE SHEET'!R1444="","",'S.D.PASTE SHEET'!R1444)</f>
        <v/>
      </c>
      <c s="50" t="str">
        <f>IF('S.D.PASTE SHEET'!S1444="","",'S.D.PASTE SHEET'!S1444)</f>
        <v/>
      </c>
      <c s="50" t="str">
        <f>IF('S.D.PASTE SHEET'!T1444="","",'S.D.PASTE SHEET'!T1444)</f>
        <v/>
      </c>
      <c s="50" t="str">
        <f>IF('S.D.PASTE SHEET'!U1444="","",'S.D.PASTE SHEET'!U1444)</f>
        <v/>
      </c>
      <c s="50" t="str">
        <f>IF('S.D.PASTE SHEET'!V1444="","",'S.D.PASTE SHEET'!V1444)</f>
        <v/>
      </c>
      <c s="50" t="str">
        <f>IF('S.D.PASTE SHEET'!W1444="","",'S.D.PASTE SHEET'!W1444)</f>
        <v/>
      </c>
      <c s="50" t="str">
        <f>IF('S.D.PASTE SHEET'!X1444="","",'S.D.PASTE SHEET'!X1444)</f>
        <v/>
      </c>
      <c s="50" t="str">
        <f>IF('S.D.PASTE SHEET'!Y1444="","",'S.D.PASTE SHEET'!Y1444)</f>
        <v/>
      </c>
      <c s="50" t="str">
        <f>IF('S.D.PASTE SHEET'!Z1444="","",'S.D.PASTE SHEET'!Z1444)</f>
        <v/>
      </c>
      <c s="50" t="str">
        <f>IF('S.D.PASTE SHEET'!AA1444="","",'S.D.PASTE SHEET'!AA1444)</f>
        <v/>
      </c>
      <c s="50" t="str">
        <f>IF('S.D.PASTE SHEET'!AB1444="","",'S.D.PASTE SHEET'!AB1444)</f>
        <v/>
      </c>
      <c s="50" t="str">
        <f>IF('S.D.PASTE SHEET'!AC1444="","",'S.D.PASTE SHEET'!AC1444)</f>
        <v/>
      </c>
      <c s="50" t="str">
        <f>IF('S.D.PASTE SHEET'!AD1444="","",'S.D.PASTE SHEET'!AD1444)</f>
        <v/>
      </c>
      <c s="52"/>
      <c s="48" t="str">
        <f>IF(AK1444="","",IF(AK1444&gt;0,COUNT($AG$2:AG1444),""))</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IF(BC1444="","",IF(BC1444&gt;0,COUNT($AY$2:AY1444),""))</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45" spans="1:66" ht="15.75" customHeight="1">
      <c r="A1445" s="50" t="str">
        <f>IF('S.D.PASTE SHEET'!A1445="","",'S.D.PASTE SHEET'!A1445)</f>
        <v/>
      </c>
      <c s="50" t="str">
        <f>IF('S.D.PASTE SHEET'!B1445="","",'S.D.PASTE SHEET'!B1445)</f>
        <v/>
      </c>
      <c s="50" t="str">
        <f>IF('S.D.PASTE SHEET'!C1445="","",'S.D.PASTE SHEET'!C1445)</f>
        <v/>
      </c>
      <c s="51" t="str">
        <f>IF('S.D.PASTE SHEET'!D1445="","",'S.D.PASTE SHEET'!D1445)</f>
        <v/>
      </c>
      <c s="50" t="str">
        <f>IF('S.D.PASTE SHEET'!E1445="","",UPPER('S.D.PASTE SHEET'!E1445))</f>
        <v/>
      </c>
      <c s="50" t="str">
        <f>IF('S.D.PASTE SHEET'!F1445="","",'S.D.PASTE SHEET'!F1445)</f>
        <v/>
      </c>
      <c s="50" t="str">
        <f>IF('S.D.PASTE SHEET'!G1445="","",UPPER('S.D.PASTE SHEET'!G1445))</f>
        <v/>
      </c>
      <c s="50" t="str">
        <f>IF('S.D.PASTE SHEET'!H1445="","",UPPER('S.D.PASTE SHEET'!H1445))</f>
        <v/>
      </c>
      <c s="50" t="str">
        <f>IF('S.D.PASTE SHEET'!I1445="","",'S.D.PASTE SHEET'!I1445)</f>
        <v/>
      </c>
      <c s="51" t="str">
        <f>IF('S.D.PASTE SHEET'!J1445="","",'S.D.PASTE SHEET'!J1445)</f>
        <v/>
      </c>
      <c s="50" t="str">
        <f>IF('S.D.PASTE SHEET'!K1445="","",'S.D.PASTE SHEET'!K1445)</f>
        <v/>
      </c>
      <c s="50" t="str">
        <f>IF('S.D.PASTE SHEET'!L1445="","",'S.D.PASTE SHEET'!L1445)</f>
        <v/>
      </c>
      <c s="50" t="str">
        <f>IF('S.D.PASTE SHEET'!M1445="","",'S.D.PASTE SHEET'!M1445)</f>
        <v/>
      </c>
      <c s="50" t="str">
        <f>IF('S.D.PASTE SHEET'!N1445="","",'S.D.PASTE SHEET'!N1445)</f>
        <v/>
      </c>
      <c s="50" t="str">
        <f>IF('S.D.PASTE SHEET'!O1445="","",'S.D.PASTE SHEET'!O1445)</f>
        <v/>
      </c>
      <c s="50" t="str">
        <f>IF('S.D.PASTE SHEET'!P1445="","",'S.D.PASTE SHEET'!P1445)</f>
        <v/>
      </c>
      <c s="50" t="str">
        <f>IF('S.D.PASTE SHEET'!Q1445="","",'S.D.PASTE SHEET'!Q1445)</f>
        <v/>
      </c>
      <c s="50" t="str">
        <f>IF('S.D.PASTE SHEET'!R1445="","",'S.D.PASTE SHEET'!R1445)</f>
        <v/>
      </c>
      <c s="50" t="str">
        <f>IF('S.D.PASTE SHEET'!S1445="","",'S.D.PASTE SHEET'!S1445)</f>
        <v/>
      </c>
      <c s="50" t="str">
        <f>IF('S.D.PASTE SHEET'!T1445="","",'S.D.PASTE SHEET'!T1445)</f>
        <v/>
      </c>
      <c s="50" t="str">
        <f>IF('S.D.PASTE SHEET'!U1445="","",'S.D.PASTE SHEET'!U1445)</f>
        <v/>
      </c>
      <c s="50" t="str">
        <f>IF('S.D.PASTE SHEET'!V1445="","",'S.D.PASTE SHEET'!V1445)</f>
        <v/>
      </c>
      <c s="50" t="str">
        <f>IF('S.D.PASTE SHEET'!W1445="","",'S.D.PASTE SHEET'!W1445)</f>
        <v/>
      </c>
      <c s="50" t="str">
        <f>IF('S.D.PASTE SHEET'!X1445="","",'S.D.PASTE SHEET'!X1445)</f>
        <v/>
      </c>
      <c s="50" t="str">
        <f>IF('S.D.PASTE SHEET'!Y1445="","",'S.D.PASTE SHEET'!Y1445)</f>
        <v/>
      </c>
      <c s="50" t="str">
        <f>IF('S.D.PASTE SHEET'!Z1445="","",'S.D.PASTE SHEET'!Z1445)</f>
        <v/>
      </c>
      <c s="50" t="str">
        <f>IF('S.D.PASTE SHEET'!AA1445="","",'S.D.PASTE SHEET'!AA1445)</f>
        <v/>
      </c>
      <c s="50" t="str">
        <f>IF('S.D.PASTE SHEET'!AB1445="","",'S.D.PASTE SHEET'!AB1445)</f>
        <v/>
      </c>
      <c s="50" t="str">
        <f>IF('S.D.PASTE SHEET'!AC1445="","",'S.D.PASTE SHEET'!AC1445)</f>
        <v/>
      </c>
      <c s="50" t="str">
        <f>IF('S.D.PASTE SHEET'!AD1445="","",'S.D.PASTE SHEET'!AD1445)</f>
        <v/>
      </c>
      <c s="52"/>
      <c s="48" t="str">
        <f>IF(AK1445="","",IF(AK1445&gt;0,COUNT($AG$2:AG1445),""))</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IF(BC1445="","",IF(BC1445&gt;0,COUNT($AY$2:AY1445),""))</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46" spans="1:66" ht="15.75" customHeight="1">
      <c r="A1446" s="50" t="str">
        <f>IF('S.D.PASTE SHEET'!A1446="","",'S.D.PASTE SHEET'!A1446)</f>
        <v/>
      </c>
      <c s="50" t="str">
        <f>IF('S.D.PASTE SHEET'!B1446="","",'S.D.PASTE SHEET'!B1446)</f>
        <v/>
      </c>
      <c s="50" t="str">
        <f>IF('S.D.PASTE SHEET'!C1446="","",'S.D.PASTE SHEET'!C1446)</f>
        <v/>
      </c>
      <c s="51" t="str">
        <f>IF('S.D.PASTE SHEET'!D1446="","",'S.D.PASTE SHEET'!D1446)</f>
        <v/>
      </c>
      <c s="50" t="str">
        <f>IF('S.D.PASTE SHEET'!E1446="","",UPPER('S.D.PASTE SHEET'!E1446))</f>
        <v/>
      </c>
      <c s="50" t="str">
        <f>IF('S.D.PASTE SHEET'!F1446="","",'S.D.PASTE SHEET'!F1446)</f>
        <v/>
      </c>
      <c s="50" t="str">
        <f>IF('S.D.PASTE SHEET'!G1446="","",UPPER('S.D.PASTE SHEET'!G1446))</f>
        <v/>
      </c>
      <c s="50" t="str">
        <f>IF('S.D.PASTE SHEET'!H1446="","",UPPER('S.D.PASTE SHEET'!H1446))</f>
        <v/>
      </c>
      <c s="50" t="str">
        <f>IF('S.D.PASTE SHEET'!I1446="","",'S.D.PASTE SHEET'!I1446)</f>
        <v/>
      </c>
      <c s="51" t="str">
        <f>IF('S.D.PASTE SHEET'!J1446="","",'S.D.PASTE SHEET'!J1446)</f>
        <v/>
      </c>
      <c s="50" t="str">
        <f>IF('S.D.PASTE SHEET'!K1446="","",'S.D.PASTE SHEET'!K1446)</f>
        <v/>
      </c>
      <c s="50" t="str">
        <f>IF('S.D.PASTE SHEET'!L1446="","",'S.D.PASTE SHEET'!L1446)</f>
        <v/>
      </c>
      <c s="50" t="str">
        <f>IF('S.D.PASTE SHEET'!M1446="","",'S.D.PASTE SHEET'!M1446)</f>
        <v/>
      </c>
      <c s="50" t="str">
        <f>IF('S.D.PASTE SHEET'!N1446="","",'S.D.PASTE SHEET'!N1446)</f>
        <v/>
      </c>
      <c s="50" t="str">
        <f>IF('S.D.PASTE SHEET'!O1446="","",'S.D.PASTE SHEET'!O1446)</f>
        <v/>
      </c>
      <c s="50" t="str">
        <f>IF('S.D.PASTE SHEET'!P1446="","",'S.D.PASTE SHEET'!P1446)</f>
        <v/>
      </c>
      <c s="50" t="str">
        <f>IF('S.D.PASTE SHEET'!Q1446="","",'S.D.PASTE SHEET'!Q1446)</f>
        <v/>
      </c>
      <c s="50" t="str">
        <f>IF('S.D.PASTE SHEET'!R1446="","",'S.D.PASTE SHEET'!R1446)</f>
        <v/>
      </c>
      <c s="50" t="str">
        <f>IF('S.D.PASTE SHEET'!S1446="","",'S.D.PASTE SHEET'!S1446)</f>
        <v/>
      </c>
      <c s="50" t="str">
        <f>IF('S.D.PASTE SHEET'!T1446="","",'S.D.PASTE SHEET'!T1446)</f>
        <v/>
      </c>
      <c s="50" t="str">
        <f>IF('S.D.PASTE SHEET'!U1446="","",'S.D.PASTE SHEET'!U1446)</f>
        <v/>
      </c>
      <c s="50" t="str">
        <f>IF('S.D.PASTE SHEET'!V1446="","",'S.D.PASTE SHEET'!V1446)</f>
        <v/>
      </c>
      <c s="50" t="str">
        <f>IF('S.D.PASTE SHEET'!W1446="","",'S.D.PASTE SHEET'!W1446)</f>
        <v/>
      </c>
      <c s="50" t="str">
        <f>IF('S.D.PASTE SHEET'!X1446="","",'S.D.PASTE SHEET'!X1446)</f>
        <v/>
      </c>
      <c s="50" t="str">
        <f>IF('S.D.PASTE SHEET'!Y1446="","",'S.D.PASTE SHEET'!Y1446)</f>
        <v/>
      </c>
      <c s="50" t="str">
        <f>IF('S.D.PASTE SHEET'!Z1446="","",'S.D.PASTE SHEET'!Z1446)</f>
        <v/>
      </c>
      <c s="50" t="str">
        <f>IF('S.D.PASTE SHEET'!AA1446="","",'S.D.PASTE SHEET'!AA1446)</f>
        <v/>
      </c>
      <c s="50" t="str">
        <f>IF('S.D.PASTE SHEET'!AB1446="","",'S.D.PASTE SHEET'!AB1446)</f>
        <v/>
      </c>
      <c s="50" t="str">
        <f>IF('S.D.PASTE SHEET'!AC1446="","",'S.D.PASTE SHEET'!AC1446)</f>
        <v/>
      </c>
      <c s="50" t="str">
        <f>IF('S.D.PASTE SHEET'!AD1446="","",'S.D.PASTE SHEET'!AD1446)</f>
        <v/>
      </c>
      <c s="52"/>
      <c s="48" t="str">
        <f>IF(AK1446="","",IF(AK1446&gt;0,COUNT($AG$2:AG1446),""))</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IF(BC1446="","",IF(BC1446&gt;0,COUNT($AY$2:AY1446),""))</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47" spans="1:66" ht="15.75" customHeight="1">
      <c r="A1447" s="50" t="str">
        <f>IF('S.D.PASTE SHEET'!A1447="","",'S.D.PASTE SHEET'!A1447)</f>
        <v/>
      </c>
      <c s="50" t="str">
        <f>IF('S.D.PASTE SHEET'!B1447="","",'S.D.PASTE SHEET'!B1447)</f>
        <v/>
      </c>
      <c s="50" t="str">
        <f>IF('S.D.PASTE SHEET'!C1447="","",'S.D.PASTE SHEET'!C1447)</f>
        <v/>
      </c>
      <c s="51" t="str">
        <f>IF('S.D.PASTE SHEET'!D1447="","",'S.D.PASTE SHEET'!D1447)</f>
        <v/>
      </c>
      <c s="50" t="str">
        <f>IF('S.D.PASTE SHEET'!E1447="","",UPPER('S.D.PASTE SHEET'!E1447))</f>
        <v/>
      </c>
      <c s="50" t="str">
        <f>IF('S.D.PASTE SHEET'!F1447="","",'S.D.PASTE SHEET'!F1447)</f>
        <v/>
      </c>
      <c s="50" t="str">
        <f>IF('S.D.PASTE SHEET'!G1447="","",UPPER('S.D.PASTE SHEET'!G1447))</f>
        <v/>
      </c>
      <c s="50" t="str">
        <f>IF('S.D.PASTE SHEET'!H1447="","",UPPER('S.D.PASTE SHEET'!H1447))</f>
        <v/>
      </c>
      <c s="50" t="str">
        <f>IF('S.D.PASTE SHEET'!I1447="","",'S.D.PASTE SHEET'!I1447)</f>
        <v/>
      </c>
      <c s="51" t="str">
        <f>IF('S.D.PASTE SHEET'!J1447="","",'S.D.PASTE SHEET'!J1447)</f>
        <v/>
      </c>
      <c s="50" t="str">
        <f>IF('S.D.PASTE SHEET'!K1447="","",'S.D.PASTE SHEET'!K1447)</f>
        <v/>
      </c>
      <c s="50" t="str">
        <f>IF('S.D.PASTE SHEET'!L1447="","",'S.D.PASTE SHEET'!L1447)</f>
        <v/>
      </c>
      <c s="50" t="str">
        <f>IF('S.D.PASTE SHEET'!M1447="","",'S.D.PASTE SHEET'!M1447)</f>
        <v/>
      </c>
      <c s="50" t="str">
        <f>IF('S.D.PASTE SHEET'!N1447="","",'S.D.PASTE SHEET'!N1447)</f>
        <v/>
      </c>
      <c s="50" t="str">
        <f>IF('S.D.PASTE SHEET'!O1447="","",'S.D.PASTE SHEET'!O1447)</f>
        <v/>
      </c>
      <c s="50" t="str">
        <f>IF('S.D.PASTE SHEET'!P1447="","",'S.D.PASTE SHEET'!P1447)</f>
        <v/>
      </c>
      <c s="50" t="str">
        <f>IF('S.D.PASTE SHEET'!Q1447="","",'S.D.PASTE SHEET'!Q1447)</f>
        <v/>
      </c>
      <c s="50" t="str">
        <f>IF('S.D.PASTE SHEET'!R1447="","",'S.D.PASTE SHEET'!R1447)</f>
        <v/>
      </c>
      <c s="50" t="str">
        <f>IF('S.D.PASTE SHEET'!S1447="","",'S.D.PASTE SHEET'!S1447)</f>
        <v/>
      </c>
      <c s="50" t="str">
        <f>IF('S.D.PASTE SHEET'!T1447="","",'S.D.PASTE SHEET'!T1447)</f>
        <v/>
      </c>
      <c s="50" t="str">
        <f>IF('S.D.PASTE SHEET'!U1447="","",'S.D.PASTE SHEET'!U1447)</f>
        <v/>
      </c>
      <c s="50" t="str">
        <f>IF('S.D.PASTE SHEET'!V1447="","",'S.D.PASTE SHEET'!V1447)</f>
        <v/>
      </c>
      <c s="50" t="str">
        <f>IF('S.D.PASTE SHEET'!W1447="","",'S.D.PASTE SHEET'!W1447)</f>
        <v/>
      </c>
      <c s="50" t="str">
        <f>IF('S.D.PASTE SHEET'!X1447="","",'S.D.PASTE SHEET'!X1447)</f>
        <v/>
      </c>
      <c s="50" t="str">
        <f>IF('S.D.PASTE SHEET'!Y1447="","",'S.D.PASTE SHEET'!Y1447)</f>
        <v/>
      </c>
      <c s="50" t="str">
        <f>IF('S.D.PASTE SHEET'!Z1447="","",'S.D.PASTE SHEET'!Z1447)</f>
        <v/>
      </c>
      <c s="50" t="str">
        <f>IF('S.D.PASTE SHEET'!AA1447="","",'S.D.PASTE SHEET'!AA1447)</f>
        <v/>
      </c>
      <c s="50" t="str">
        <f>IF('S.D.PASTE SHEET'!AB1447="","",'S.D.PASTE SHEET'!AB1447)</f>
        <v/>
      </c>
      <c s="50" t="str">
        <f>IF('S.D.PASTE SHEET'!AC1447="","",'S.D.PASTE SHEET'!AC1447)</f>
        <v/>
      </c>
      <c s="50" t="str">
        <f>IF('S.D.PASTE SHEET'!AD1447="","",'S.D.PASTE SHEET'!AD1447)</f>
        <v/>
      </c>
      <c s="52"/>
      <c s="48" t="str">
        <f>IF(AK1447="","",IF(AK1447&gt;0,COUNT($AG$2:AG1447),""))</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IF(BC1447="","",IF(BC1447&gt;0,COUNT($AY$2:AY1447),""))</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48" spans="1:66" ht="15.75" customHeight="1">
      <c r="A1448" s="50" t="str">
        <f>IF('S.D.PASTE SHEET'!A1448="","",'S.D.PASTE SHEET'!A1448)</f>
        <v/>
      </c>
      <c s="50" t="str">
        <f>IF('S.D.PASTE SHEET'!B1448="","",'S.D.PASTE SHEET'!B1448)</f>
        <v/>
      </c>
      <c s="50" t="str">
        <f>IF('S.D.PASTE SHEET'!C1448="","",'S.D.PASTE SHEET'!C1448)</f>
        <v/>
      </c>
      <c s="51" t="str">
        <f>IF('S.D.PASTE SHEET'!D1448="","",'S.D.PASTE SHEET'!D1448)</f>
        <v/>
      </c>
      <c s="50" t="str">
        <f>IF('S.D.PASTE SHEET'!E1448="","",UPPER('S.D.PASTE SHEET'!E1448))</f>
        <v/>
      </c>
      <c s="50" t="str">
        <f>IF('S.D.PASTE SHEET'!F1448="","",'S.D.PASTE SHEET'!F1448)</f>
        <v/>
      </c>
      <c s="50" t="str">
        <f>IF('S.D.PASTE SHEET'!G1448="","",UPPER('S.D.PASTE SHEET'!G1448))</f>
        <v/>
      </c>
      <c s="50" t="str">
        <f>IF('S.D.PASTE SHEET'!H1448="","",UPPER('S.D.PASTE SHEET'!H1448))</f>
        <v/>
      </c>
      <c s="50" t="str">
        <f>IF('S.D.PASTE SHEET'!I1448="","",'S.D.PASTE SHEET'!I1448)</f>
        <v/>
      </c>
      <c s="51" t="str">
        <f>IF('S.D.PASTE SHEET'!J1448="","",'S.D.PASTE SHEET'!J1448)</f>
        <v/>
      </c>
      <c s="50" t="str">
        <f>IF('S.D.PASTE SHEET'!K1448="","",'S.D.PASTE SHEET'!K1448)</f>
        <v/>
      </c>
      <c s="50" t="str">
        <f>IF('S.D.PASTE SHEET'!L1448="","",'S.D.PASTE SHEET'!L1448)</f>
        <v/>
      </c>
      <c s="50" t="str">
        <f>IF('S.D.PASTE SHEET'!M1448="","",'S.D.PASTE SHEET'!M1448)</f>
        <v/>
      </c>
      <c s="50" t="str">
        <f>IF('S.D.PASTE SHEET'!N1448="","",'S.D.PASTE SHEET'!N1448)</f>
        <v/>
      </c>
      <c s="50" t="str">
        <f>IF('S.D.PASTE SHEET'!O1448="","",'S.D.PASTE SHEET'!O1448)</f>
        <v/>
      </c>
      <c s="50" t="str">
        <f>IF('S.D.PASTE SHEET'!P1448="","",'S.D.PASTE SHEET'!P1448)</f>
        <v/>
      </c>
      <c s="50" t="str">
        <f>IF('S.D.PASTE SHEET'!Q1448="","",'S.D.PASTE SHEET'!Q1448)</f>
        <v/>
      </c>
      <c s="50" t="str">
        <f>IF('S.D.PASTE SHEET'!R1448="","",'S.D.PASTE SHEET'!R1448)</f>
        <v/>
      </c>
      <c s="50" t="str">
        <f>IF('S.D.PASTE SHEET'!S1448="","",'S.D.PASTE SHEET'!S1448)</f>
        <v/>
      </c>
      <c s="50" t="str">
        <f>IF('S.D.PASTE SHEET'!T1448="","",'S.D.PASTE SHEET'!T1448)</f>
        <v/>
      </c>
      <c s="50" t="str">
        <f>IF('S.D.PASTE SHEET'!U1448="","",'S.D.PASTE SHEET'!U1448)</f>
        <v/>
      </c>
      <c s="50" t="str">
        <f>IF('S.D.PASTE SHEET'!V1448="","",'S.D.PASTE SHEET'!V1448)</f>
        <v/>
      </c>
      <c s="50" t="str">
        <f>IF('S.D.PASTE SHEET'!W1448="","",'S.D.PASTE SHEET'!W1448)</f>
        <v/>
      </c>
      <c s="50" t="str">
        <f>IF('S.D.PASTE SHEET'!X1448="","",'S.D.PASTE SHEET'!X1448)</f>
        <v/>
      </c>
      <c s="50" t="str">
        <f>IF('S.D.PASTE SHEET'!Y1448="","",'S.D.PASTE SHEET'!Y1448)</f>
        <v/>
      </c>
      <c s="50" t="str">
        <f>IF('S.D.PASTE SHEET'!Z1448="","",'S.D.PASTE SHEET'!Z1448)</f>
        <v/>
      </c>
      <c s="50" t="str">
        <f>IF('S.D.PASTE SHEET'!AA1448="","",'S.D.PASTE SHEET'!AA1448)</f>
        <v/>
      </c>
      <c s="50" t="str">
        <f>IF('S.D.PASTE SHEET'!AB1448="","",'S.D.PASTE SHEET'!AB1448)</f>
        <v/>
      </c>
      <c s="50" t="str">
        <f>IF('S.D.PASTE SHEET'!AC1448="","",'S.D.PASTE SHEET'!AC1448)</f>
        <v/>
      </c>
      <c s="50" t="str">
        <f>IF('S.D.PASTE SHEET'!AD1448="","",'S.D.PASTE SHEET'!AD1448)</f>
        <v/>
      </c>
      <c s="52"/>
      <c s="48" t="str">
        <f>IF(AK1448="","",IF(AK1448&gt;0,COUNT($AG$2:AG1448),""))</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IF(BC1448="","",IF(BC1448&gt;0,COUNT($AY$2:AY1448),""))</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49" spans="1:66" ht="15.75" customHeight="1">
      <c r="A1449" s="50" t="str">
        <f>IF('S.D.PASTE SHEET'!A1449="","",'S.D.PASTE SHEET'!A1449)</f>
        <v/>
      </c>
      <c s="50" t="str">
        <f>IF('S.D.PASTE SHEET'!B1449="","",'S.D.PASTE SHEET'!B1449)</f>
        <v/>
      </c>
      <c s="50" t="str">
        <f>IF('S.D.PASTE SHEET'!C1449="","",'S.D.PASTE SHEET'!C1449)</f>
        <v/>
      </c>
      <c s="51" t="str">
        <f>IF('S.D.PASTE SHEET'!D1449="","",'S.D.PASTE SHEET'!D1449)</f>
        <v/>
      </c>
      <c s="50" t="str">
        <f>IF('S.D.PASTE SHEET'!E1449="","",UPPER('S.D.PASTE SHEET'!E1449))</f>
        <v/>
      </c>
      <c s="50" t="str">
        <f>IF('S.D.PASTE SHEET'!F1449="","",'S.D.PASTE SHEET'!F1449)</f>
        <v/>
      </c>
      <c s="50" t="str">
        <f>IF('S.D.PASTE SHEET'!G1449="","",UPPER('S.D.PASTE SHEET'!G1449))</f>
        <v/>
      </c>
      <c s="50" t="str">
        <f>IF('S.D.PASTE SHEET'!H1449="","",UPPER('S.D.PASTE SHEET'!H1449))</f>
        <v/>
      </c>
      <c s="50" t="str">
        <f>IF('S.D.PASTE SHEET'!I1449="","",'S.D.PASTE SHEET'!I1449)</f>
        <v/>
      </c>
      <c s="51" t="str">
        <f>IF('S.D.PASTE SHEET'!J1449="","",'S.D.PASTE SHEET'!J1449)</f>
        <v/>
      </c>
      <c s="50" t="str">
        <f>IF('S.D.PASTE SHEET'!K1449="","",'S.D.PASTE SHEET'!K1449)</f>
        <v/>
      </c>
      <c s="50" t="str">
        <f>IF('S.D.PASTE SHEET'!L1449="","",'S.D.PASTE SHEET'!L1449)</f>
        <v/>
      </c>
      <c s="50" t="str">
        <f>IF('S.D.PASTE SHEET'!M1449="","",'S.D.PASTE SHEET'!M1449)</f>
        <v/>
      </c>
      <c s="50" t="str">
        <f>IF('S.D.PASTE SHEET'!N1449="","",'S.D.PASTE SHEET'!N1449)</f>
        <v/>
      </c>
      <c s="50" t="str">
        <f>IF('S.D.PASTE SHEET'!O1449="","",'S.D.PASTE SHEET'!O1449)</f>
        <v/>
      </c>
      <c s="50" t="str">
        <f>IF('S.D.PASTE SHEET'!P1449="","",'S.D.PASTE SHEET'!P1449)</f>
        <v/>
      </c>
      <c s="50" t="str">
        <f>IF('S.D.PASTE SHEET'!Q1449="","",'S.D.PASTE SHEET'!Q1449)</f>
        <v/>
      </c>
      <c s="50" t="str">
        <f>IF('S.D.PASTE SHEET'!R1449="","",'S.D.PASTE SHEET'!R1449)</f>
        <v/>
      </c>
      <c s="50" t="str">
        <f>IF('S.D.PASTE SHEET'!S1449="","",'S.D.PASTE SHEET'!S1449)</f>
        <v/>
      </c>
      <c s="50" t="str">
        <f>IF('S.D.PASTE SHEET'!T1449="","",'S.D.PASTE SHEET'!T1449)</f>
        <v/>
      </c>
      <c s="50" t="str">
        <f>IF('S.D.PASTE SHEET'!U1449="","",'S.D.PASTE SHEET'!U1449)</f>
        <v/>
      </c>
      <c s="50" t="str">
        <f>IF('S.D.PASTE SHEET'!V1449="","",'S.D.PASTE SHEET'!V1449)</f>
        <v/>
      </c>
      <c s="50" t="str">
        <f>IF('S.D.PASTE SHEET'!W1449="","",'S.D.PASTE SHEET'!W1449)</f>
        <v/>
      </c>
      <c s="50" t="str">
        <f>IF('S.D.PASTE SHEET'!X1449="","",'S.D.PASTE SHEET'!X1449)</f>
        <v/>
      </c>
      <c s="50" t="str">
        <f>IF('S.D.PASTE SHEET'!Y1449="","",'S.D.PASTE SHEET'!Y1449)</f>
        <v/>
      </c>
      <c s="50" t="str">
        <f>IF('S.D.PASTE SHEET'!Z1449="","",'S.D.PASTE SHEET'!Z1449)</f>
        <v/>
      </c>
      <c s="50" t="str">
        <f>IF('S.D.PASTE SHEET'!AA1449="","",'S.D.PASTE SHEET'!AA1449)</f>
        <v/>
      </c>
      <c s="50" t="str">
        <f>IF('S.D.PASTE SHEET'!AB1449="","",'S.D.PASTE SHEET'!AB1449)</f>
        <v/>
      </c>
      <c s="50" t="str">
        <f>IF('S.D.PASTE SHEET'!AC1449="","",'S.D.PASTE SHEET'!AC1449)</f>
        <v/>
      </c>
      <c s="50" t="str">
        <f>IF('S.D.PASTE SHEET'!AD1449="","",'S.D.PASTE SHEET'!AD1449)</f>
        <v/>
      </c>
      <c s="52"/>
      <c s="48" t="str">
        <f>IF(AK1449="","",IF(AK1449&gt;0,COUNT($AG$2:AG1449),""))</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IF(BC1449="","",IF(BC1449&gt;0,COUNT($AY$2:AY1449),""))</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50" spans="1:66" ht="15.75" customHeight="1">
      <c r="A1450" s="50" t="str">
        <f>IF('S.D.PASTE SHEET'!A1450="","",'S.D.PASTE SHEET'!A1450)</f>
        <v/>
      </c>
      <c s="50" t="str">
        <f>IF('S.D.PASTE SHEET'!B1450="","",'S.D.PASTE SHEET'!B1450)</f>
        <v/>
      </c>
      <c s="50" t="str">
        <f>IF('S.D.PASTE SHEET'!C1450="","",'S.D.PASTE SHEET'!C1450)</f>
        <v/>
      </c>
      <c s="51" t="str">
        <f>IF('S.D.PASTE SHEET'!D1450="","",'S.D.PASTE SHEET'!D1450)</f>
        <v/>
      </c>
      <c s="50" t="str">
        <f>IF('S.D.PASTE SHEET'!E1450="","",UPPER('S.D.PASTE SHEET'!E1450))</f>
        <v/>
      </c>
      <c s="50" t="str">
        <f>IF('S.D.PASTE SHEET'!F1450="","",'S.D.PASTE SHEET'!F1450)</f>
        <v/>
      </c>
      <c s="50" t="str">
        <f>IF('S.D.PASTE SHEET'!G1450="","",UPPER('S.D.PASTE SHEET'!G1450))</f>
        <v/>
      </c>
      <c s="50" t="str">
        <f>IF('S.D.PASTE SHEET'!H1450="","",UPPER('S.D.PASTE SHEET'!H1450))</f>
        <v/>
      </c>
      <c s="50" t="str">
        <f>IF('S.D.PASTE SHEET'!I1450="","",'S.D.PASTE SHEET'!I1450)</f>
        <v/>
      </c>
      <c s="51" t="str">
        <f>IF('S.D.PASTE SHEET'!J1450="","",'S.D.PASTE SHEET'!J1450)</f>
        <v/>
      </c>
      <c s="50" t="str">
        <f>IF('S.D.PASTE SHEET'!K1450="","",'S.D.PASTE SHEET'!K1450)</f>
        <v/>
      </c>
      <c s="50" t="str">
        <f>IF('S.D.PASTE SHEET'!L1450="","",'S.D.PASTE SHEET'!L1450)</f>
        <v/>
      </c>
      <c s="50" t="str">
        <f>IF('S.D.PASTE SHEET'!M1450="","",'S.D.PASTE SHEET'!M1450)</f>
        <v/>
      </c>
      <c s="50" t="str">
        <f>IF('S.D.PASTE SHEET'!N1450="","",'S.D.PASTE SHEET'!N1450)</f>
        <v/>
      </c>
      <c s="50" t="str">
        <f>IF('S.D.PASTE SHEET'!O1450="","",'S.D.PASTE SHEET'!O1450)</f>
        <v/>
      </c>
      <c s="50" t="str">
        <f>IF('S.D.PASTE SHEET'!P1450="","",'S.D.PASTE SHEET'!P1450)</f>
        <v/>
      </c>
      <c s="50" t="str">
        <f>IF('S.D.PASTE SHEET'!Q1450="","",'S.D.PASTE SHEET'!Q1450)</f>
        <v/>
      </c>
      <c s="50" t="str">
        <f>IF('S.D.PASTE SHEET'!R1450="","",'S.D.PASTE SHEET'!R1450)</f>
        <v/>
      </c>
      <c s="50" t="str">
        <f>IF('S.D.PASTE SHEET'!S1450="","",'S.D.PASTE SHEET'!S1450)</f>
        <v/>
      </c>
      <c s="50" t="str">
        <f>IF('S.D.PASTE SHEET'!T1450="","",'S.D.PASTE SHEET'!T1450)</f>
        <v/>
      </c>
      <c s="50" t="str">
        <f>IF('S.D.PASTE SHEET'!U1450="","",'S.D.PASTE SHEET'!U1450)</f>
        <v/>
      </c>
      <c s="50" t="str">
        <f>IF('S.D.PASTE SHEET'!V1450="","",'S.D.PASTE SHEET'!V1450)</f>
        <v/>
      </c>
      <c s="50" t="str">
        <f>IF('S.D.PASTE SHEET'!W1450="","",'S.D.PASTE SHEET'!W1450)</f>
        <v/>
      </c>
      <c s="50" t="str">
        <f>IF('S.D.PASTE SHEET'!X1450="","",'S.D.PASTE SHEET'!X1450)</f>
        <v/>
      </c>
      <c s="50" t="str">
        <f>IF('S.D.PASTE SHEET'!Y1450="","",'S.D.PASTE SHEET'!Y1450)</f>
        <v/>
      </c>
      <c s="50" t="str">
        <f>IF('S.D.PASTE SHEET'!Z1450="","",'S.D.PASTE SHEET'!Z1450)</f>
        <v/>
      </c>
      <c s="50" t="str">
        <f>IF('S.D.PASTE SHEET'!AA1450="","",'S.D.PASTE SHEET'!AA1450)</f>
        <v/>
      </c>
      <c s="50" t="str">
        <f>IF('S.D.PASTE SHEET'!AB1450="","",'S.D.PASTE SHEET'!AB1450)</f>
        <v/>
      </c>
      <c s="50" t="str">
        <f>IF('S.D.PASTE SHEET'!AC1450="","",'S.D.PASTE SHEET'!AC1450)</f>
        <v/>
      </c>
      <c s="50" t="str">
        <f>IF('S.D.PASTE SHEET'!AD1450="","",'S.D.PASTE SHEET'!AD1450)</f>
        <v/>
      </c>
      <c s="52"/>
      <c s="48" t="str">
        <f>IF(AK1450="","",IF(AK1450&gt;0,COUNT($AG$2:AG1450),""))</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IF(BC1450="","",IF(BC1450&gt;0,COUNT($AY$2:AY1450),""))</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51" spans="1:66" ht="15.75" customHeight="1">
      <c r="A1451" s="50" t="str">
        <f>IF('S.D.PASTE SHEET'!A1451="","",'S.D.PASTE SHEET'!A1451)</f>
        <v/>
      </c>
      <c s="50" t="str">
        <f>IF('S.D.PASTE SHEET'!B1451="","",'S.D.PASTE SHEET'!B1451)</f>
        <v/>
      </c>
      <c s="50" t="str">
        <f>IF('S.D.PASTE SHEET'!C1451="","",'S.D.PASTE SHEET'!C1451)</f>
        <v/>
      </c>
      <c s="51" t="str">
        <f>IF('S.D.PASTE SHEET'!D1451="","",'S.D.PASTE SHEET'!D1451)</f>
        <v/>
      </c>
      <c s="50" t="str">
        <f>IF('S.D.PASTE SHEET'!E1451="","",UPPER('S.D.PASTE SHEET'!E1451))</f>
        <v/>
      </c>
      <c s="50" t="str">
        <f>IF('S.D.PASTE SHEET'!F1451="","",'S.D.PASTE SHEET'!F1451)</f>
        <v/>
      </c>
      <c s="50" t="str">
        <f>IF('S.D.PASTE SHEET'!G1451="","",UPPER('S.D.PASTE SHEET'!G1451))</f>
        <v/>
      </c>
      <c s="50" t="str">
        <f>IF('S.D.PASTE SHEET'!H1451="","",UPPER('S.D.PASTE SHEET'!H1451))</f>
        <v/>
      </c>
      <c s="50" t="str">
        <f>IF('S.D.PASTE SHEET'!I1451="","",'S.D.PASTE SHEET'!I1451)</f>
        <v/>
      </c>
      <c s="51" t="str">
        <f>IF('S.D.PASTE SHEET'!J1451="","",'S.D.PASTE SHEET'!J1451)</f>
        <v/>
      </c>
      <c s="50" t="str">
        <f>IF('S.D.PASTE SHEET'!K1451="","",'S.D.PASTE SHEET'!K1451)</f>
        <v/>
      </c>
      <c s="50" t="str">
        <f>IF('S.D.PASTE SHEET'!L1451="","",'S.D.PASTE SHEET'!L1451)</f>
        <v/>
      </c>
      <c s="50" t="str">
        <f>IF('S.D.PASTE SHEET'!M1451="","",'S.D.PASTE SHEET'!M1451)</f>
        <v/>
      </c>
      <c s="50" t="str">
        <f>IF('S.D.PASTE SHEET'!N1451="","",'S.D.PASTE SHEET'!N1451)</f>
        <v/>
      </c>
      <c s="50" t="str">
        <f>IF('S.D.PASTE SHEET'!O1451="","",'S.D.PASTE SHEET'!O1451)</f>
        <v/>
      </c>
      <c s="50" t="str">
        <f>IF('S.D.PASTE SHEET'!P1451="","",'S.D.PASTE SHEET'!P1451)</f>
        <v/>
      </c>
      <c s="50" t="str">
        <f>IF('S.D.PASTE SHEET'!Q1451="","",'S.D.PASTE SHEET'!Q1451)</f>
        <v/>
      </c>
      <c s="50" t="str">
        <f>IF('S.D.PASTE SHEET'!R1451="","",'S.D.PASTE SHEET'!R1451)</f>
        <v/>
      </c>
      <c s="50" t="str">
        <f>IF('S.D.PASTE SHEET'!S1451="","",'S.D.PASTE SHEET'!S1451)</f>
        <v/>
      </c>
      <c s="50" t="str">
        <f>IF('S.D.PASTE SHEET'!T1451="","",'S.D.PASTE SHEET'!T1451)</f>
        <v/>
      </c>
      <c s="50" t="str">
        <f>IF('S.D.PASTE SHEET'!U1451="","",'S.D.PASTE SHEET'!U1451)</f>
        <v/>
      </c>
      <c s="50" t="str">
        <f>IF('S.D.PASTE SHEET'!V1451="","",'S.D.PASTE SHEET'!V1451)</f>
        <v/>
      </c>
      <c s="50" t="str">
        <f>IF('S.D.PASTE SHEET'!W1451="","",'S.D.PASTE SHEET'!W1451)</f>
        <v/>
      </c>
      <c s="50" t="str">
        <f>IF('S.D.PASTE SHEET'!X1451="","",'S.D.PASTE SHEET'!X1451)</f>
        <v/>
      </c>
      <c s="50" t="str">
        <f>IF('S.D.PASTE SHEET'!Y1451="","",'S.D.PASTE SHEET'!Y1451)</f>
        <v/>
      </c>
      <c s="50" t="str">
        <f>IF('S.D.PASTE SHEET'!Z1451="","",'S.D.PASTE SHEET'!Z1451)</f>
        <v/>
      </c>
      <c s="50" t="str">
        <f>IF('S.D.PASTE SHEET'!AA1451="","",'S.D.PASTE SHEET'!AA1451)</f>
        <v/>
      </c>
      <c s="50" t="str">
        <f>IF('S.D.PASTE SHEET'!AB1451="","",'S.D.PASTE SHEET'!AB1451)</f>
        <v/>
      </c>
      <c s="50" t="str">
        <f>IF('S.D.PASTE SHEET'!AC1451="","",'S.D.PASTE SHEET'!AC1451)</f>
        <v/>
      </c>
      <c s="50" t="str">
        <f>IF('S.D.PASTE SHEET'!AD1451="","",'S.D.PASTE SHEET'!AD1451)</f>
        <v/>
      </c>
      <c s="52"/>
      <c s="48" t="str">
        <f>IF(AK1451="","",IF(AK1451&gt;0,COUNT($AG$2:AG1451),""))</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IF(BC1451="","",IF(BC1451&gt;0,COUNT($AY$2:AY1451),""))</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52" spans="1:66" ht="15.75" customHeight="1">
      <c r="A1452" s="50" t="str">
        <f>IF('S.D.PASTE SHEET'!A1452="","",'S.D.PASTE SHEET'!A1452)</f>
        <v/>
      </c>
      <c s="50" t="str">
        <f>IF('S.D.PASTE SHEET'!B1452="","",'S.D.PASTE SHEET'!B1452)</f>
        <v/>
      </c>
      <c s="50" t="str">
        <f>IF('S.D.PASTE SHEET'!C1452="","",'S.D.PASTE SHEET'!C1452)</f>
        <v/>
      </c>
      <c s="51" t="str">
        <f>IF('S.D.PASTE SHEET'!D1452="","",'S.D.PASTE SHEET'!D1452)</f>
        <v/>
      </c>
      <c s="50" t="str">
        <f>IF('S.D.PASTE SHEET'!E1452="","",UPPER('S.D.PASTE SHEET'!E1452))</f>
        <v/>
      </c>
      <c s="50" t="str">
        <f>IF('S.D.PASTE SHEET'!F1452="","",'S.D.PASTE SHEET'!F1452)</f>
        <v/>
      </c>
      <c s="50" t="str">
        <f>IF('S.D.PASTE SHEET'!G1452="","",UPPER('S.D.PASTE SHEET'!G1452))</f>
        <v/>
      </c>
      <c s="50" t="str">
        <f>IF('S.D.PASTE SHEET'!H1452="","",UPPER('S.D.PASTE SHEET'!H1452))</f>
        <v/>
      </c>
      <c s="50" t="str">
        <f>IF('S.D.PASTE SHEET'!I1452="","",'S.D.PASTE SHEET'!I1452)</f>
        <v/>
      </c>
      <c s="51" t="str">
        <f>IF('S.D.PASTE SHEET'!J1452="","",'S.D.PASTE SHEET'!J1452)</f>
        <v/>
      </c>
      <c s="50" t="str">
        <f>IF('S.D.PASTE SHEET'!K1452="","",'S.D.PASTE SHEET'!K1452)</f>
        <v/>
      </c>
      <c s="50" t="str">
        <f>IF('S.D.PASTE SHEET'!L1452="","",'S.D.PASTE SHEET'!L1452)</f>
        <v/>
      </c>
      <c s="50" t="str">
        <f>IF('S.D.PASTE SHEET'!M1452="","",'S.D.PASTE SHEET'!M1452)</f>
        <v/>
      </c>
      <c s="50" t="str">
        <f>IF('S.D.PASTE SHEET'!N1452="","",'S.D.PASTE SHEET'!N1452)</f>
        <v/>
      </c>
      <c s="50" t="str">
        <f>IF('S.D.PASTE SHEET'!O1452="","",'S.D.PASTE SHEET'!O1452)</f>
        <v/>
      </c>
      <c s="50" t="str">
        <f>IF('S.D.PASTE SHEET'!P1452="","",'S.D.PASTE SHEET'!P1452)</f>
        <v/>
      </c>
      <c s="50" t="str">
        <f>IF('S.D.PASTE SHEET'!Q1452="","",'S.D.PASTE SHEET'!Q1452)</f>
        <v/>
      </c>
      <c s="50" t="str">
        <f>IF('S.D.PASTE SHEET'!R1452="","",'S.D.PASTE SHEET'!R1452)</f>
        <v/>
      </c>
      <c s="50" t="str">
        <f>IF('S.D.PASTE SHEET'!S1452="","",'S.D.PASTE SHEET'!S1452)</f>
        <v/>
      </c>
      <c s="50" t="str">
        <f>IF('S.D.PASTE SHEET'!T1452="","",'S.D.PASTE SHEET'!T1452)</f>
        <v/>
      </c>
      <c s="50" t="str">
        <f>IF('S.D.PASTE SHEET'!U1452="","",'S.D.PASTE SHEET'!U1452)</f>
        <v/>
      </c>
      <c s="50" t="str">
        <f>IF('S.D.PASTE SHEET'!V1452="","",'S.D.PASTE SHEET'!V1452)</f>
        <v/>
      </c>
      <c s="50" t="str">
        <f>IF('S.D.PASTE SHEET'!W1452="","",'S.D.PASTE SHEET'!W1452)</f>
        <v/>
      </c>
      <c s="50" t="str">
        <f>IF('S.D.PASTE SHEET'!X1452="","",'S.D.PASTE SHEET'!X1452)</f>
        <v/>
      </c>
      <c s="50" t="str">
        <f>IF('S.D.PASTE SHEET'!Y1452="","",'S.D.PASTE SHEET'!Y1452)</f>
        <v/>
      </c>
      <c s="50" t="str">
        <f>IF('S.D.PASTE SHEET'!Z1452="","",'S.D.PASTE SHEET'!Z1452)</f>
        <v/>
      </c>
      <c s="50" t="str">
        <f>IF('S.D.PASTE SHEET'!AA1452="","",'S.D.PASTE SHEET'!AA1452)</f>
        <v/>
      </c>
      <c s="50" t="str">
        <f>IF('S.D.PASTE SHEET'!AB1452="","",'S.D.PASTE SHEET'!AB1452)</f>
        <v/>
      </c>
      <c s="50" t="str">
        <f>IF('S.D.PASTE SHEET'!AC1452="","",'S.D.PASTE SHEET'!AC1452)</f>
        <v/>
      </c>
      <c s="50" t="str">
        <f>IF('S.D.PASTE SHEET'!AD1452="","",'S.D.PASTE SHEET'!AD1452)</f>
        <v/>
      </c>
      <c s="52"/>
      <c s="48" t="str">
        <f>IF(AK1452="","",IF(AK1452&gt;0,COUNT($AG$2:AG1452),""))</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IF(BC1452="","",IF(BC1452&gt;0,COUNT($AY$2:AY1452),""))</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53" spans="1:66" ht="15.75" customHeight="1">
      <c r="A1453" s="50" t="str">
        <f>IF('S.D.PASTE SHEET'!A1453="","",'S.D.PASTE SHEET'!A1453)</f>
        <v/>
      </c>
      <c s="50" t="str">
        <f>IF('S.D.PASTE SHEET'!B1453="","",'S.D.PASTE SHEET'!B1453)</f>
        <v/>
      </c>
      <c s="50" t="str">
        <f>IF('S.D.PASTE SHEET'!C1453="","",'S.D.PASTE SHEET'!C1453)</f>
        <v/>
      </c>
      <c s="51" t="str">
        <f>IF('S.D.PASTE SHEET'!D1453="","",'S.D.PASTE SHEET'!D1453)</f>
        <v/>
      </c>
      <c s="50" t="str">
        <f>IF('S.D.PASTE SHEET'!E1453="","",UPPER('S.D.PASTE SHEET'!E1453))</f>
        <v/>
      </c>
      <c s="50" t="str">
        <f>IF('S.D.PASTE SHEET'!F1453="","",'S.D.PASTE SHEET'!F1453)</f>
        <v/>
      </c>
      <c s="50" t="str">
        <f>IF('S.D.PASTE SHEET'!G1453="","",UPPER('S.D.PASTE SHEET'!G1453))</f>
        <v/>
      </c>
      <c s="50" t="str">
        <f>IF('S.D.PASTE SHEET'!H1453="","",UPPER('S.D.PASTE SHEET'!H1453))</f>
        <v/>
      </c>
      <c s="50" t="str">
        <f>IF('S.D.PASTE SHEET'!I1453="","",'S.D.PASTE SHEET'!I1453)</f>
        <v/>
      </c>
      <c s="51" t="str">
        <f>IF('S.D.PASTE SHEET'!J1453="","",'S.D.PASTE SHEET'!J1453)</f>
        <v/>
      </c>
      <c s="50" t="str">
        <f>IF('S.D.PASTE SHEET'!K1453="","",'S.D.PASTE SHEET'!K1453)</f>
        <v/>
      </c>
      <c s="50" t="str">
        <f>IF('S.D.PASTE SHEET'!L1453="","",'S.D.PASTE SHEET'!L1453)</f>
        <v/>
      </c>
      <c s="50" t="str">
        <f>IF('S.D.PASTE SHEET'!M1453="","",'S.D.PASTE SHEET'!M1453)</f>
        <v/>
      </c>
      <c s="50" t="str">
        <f>IF('S.D.PASTE SHEET'!N1453="","",'S.D.PASTE SHEET'!N1453)</f>
        <v/>
      </c>
      <c s="50" t="str">
        <f>IF('S.D.PASTE SHEET'!O1453="","",'S.D.PASTE SHEET'!O1453)</f>
        <v/>
      </c>
      <c s="50" t="str">
        <f>IF('S.D.PASTE SHEET'!P1453="","",'S.D.PASTE SHEET'!P1453)</f>
        <v/>
      </c>
      <c s="50" t="str">
        <f>IF('S.D.PASTE SHEET'!Q1453="","",'S.D.PASTE SHEET'!Q1453)</f>
        <v/>
      </c>
      <c s="50" t="str">
        <f>IF('S.D.PASTE SHEET'!R1453="","",'S.D.PASTE SHEET'!R1453)</f>
        <v/>
      </c>
      <c s="50" t="str">
        <f>IF('S.D.PASTE SHEET'!S1453="","",'S.D.PASTE SHEET'!S1453)</f>
        <v/>
      </c>
      <c s="50" t="str">
        <f>IF('S.D.PASTE SHEET'!T1453="","",'S.D.PASTE SHEET'!T1453)</f>
        <v/>
      </c>
      <c s="50" t="str">
        <f>IF('S.D.PASTE SHEET'!U1453="","",'S.D.PASTE SHEET'!U1453)</f>
        <v/>
      </c>
      <c s="50" t="str">
        <f>IF('S.D.PASTE SHEET'!V1453="","",'S.D.PASTE SHEET'!V1453)</f>
        <v/>
      </c>
      <c s="50" t="str">
        <f>IF('S.D.PASTE SHEET'!W1453="","",'S.D.PASTE SHEET'!W1453)</f>
        <v/>
      </c>
      <c s="50" t="str">
        <f>IF('S.D.PASTE SHEET'!X1453="","",'S.D.PASTE SHEET'!X1453)</f>
        <v/>
      </c>
      <c s="50" t="str">
        <f>IF('S.D.PASTE SHEET'!Y1453="","",'S.D.PASTE SHEET'!Y1453)</f>
        <v/>
      </c>
      <c s="50" t="str">
        <f>IF('S.D.PASTE SHEET'!Z1453="","",'S.D.PASTE SHEET'!Z1453)</f>
        <v/>
      </c>
      <c s="50" t="str">
        <f>IF('S.D.PASTE SHEET'!AA1453="","",'S.D.PASTE SHEET'!AA1453)</f>
        <v/>
      </c>
      <c s="50" t="str">
        <f>IF('S.D.PASTE SHEET'!AB1453="","",'S.D.PASTE SHEET'!AB1453)</f>
        <v/>
      </c>
      <c s="50" t="str">
        <f>IF('S.D.PASTE SHEET'!AC1453="","",'S.D.PASTE SHEET'!AC1453)</f>
        <v/>
      </c>
      <c s="50" t="str">
        <f>IF('S.D.PASTE SHEET'!AD1453="","",'S.D.PASTE SHEET'!AD1453)</f>
        <v/>
      </c>
      <c s="52"/>
      <c s="48" t="str">
        <f>IF(AK1453="","",IF(AK1453&gt;0,COUNT($AG$2:AG1453),""))</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IF(BC1453="","",IF(BC1453&gt;0,COUNT($AY$2:AY1453),""))</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54" spans="1:66" ht="15.75" customHeight="1">
      <c r="A1454" s="50" t="str">
        <f>IF('S.D.PASTE SHEET'!A1454="","",'S.D.PASTE SHEET'!A1454)</f>
        <v/>
      </c>
      <c s="50" t="str">
        <f>IF('S.D.PASTE SHEET'!B1454="","",'S.D.PASTE SHEET'!B1454)</f>
        <v/>
      </c>
      <c s="50" t="str">
        <f>IF('S.D.PASTE SHEET'!C1454="","",'S.D.PASTE SHEET'!C1454)</f>
        <v/>
      </c>
      <c s="51" t="str">
        <f>IF('S.D.PASTE SHEET'!D1454="","",'S.D.PASTE SHEET'!D1454)</f>
        <v/>
      </c>
      <c s="50" t="str">
        <f>IF('S.D.PASTE SHEET'!E1454="","",UPPER('S.D.PASTE SHEET'!E1454))</f>
        <v/>
      </c>
      <c s="50" t="str">
        <f>IF('S.D.PASTE SHEET'!F1454="","",'S.D.PASTE SHEET'!F1454)</f>
        <v/>
      </c>
      <c s="50" t="str">
        <f>IF('S.D.PASTE SHEET'!G1454="","",UPPER('S.D.PASTE SHEET'!G1454))</f>
        <v/>
      </c>
      <c s="50" t="str">
        <f>IF('S.D.PASTE SHEET'!H1454="","",UPPER('S.D.PASTE SHEET'!H1454))</f>
        <v/>
      </c>
      <c s="50" t="str">
        <f>IF('S.D.PASTE SHEET'!I1454="","",'S.D.PASTE SHEET'!I1454)</f>
        <v/>
      </c>
      <c s="51" t="str">
        <f>IF('S.D.PASTE SHEET'!J1454="","",'S.D.PASTE SHEET'!J1454)</f>
        <v/>
      </c>
      <c s="50" t="str">
        <f>IF('S.D.PASTE SHEET'!K1454="","",'S.D.PASTE SHEET'!K1454)</f>
        <v/>
      </c>
      <c s="50" t="str">
        <f>IF('S.D.PASTE SHEET'!L1454="","",'S.D.PASTE SHEET'!L1454)</f>
        <v/>
      </c>
      <c s="50" t="str">
        <f>IF('S.D.PASTE SHEET'!M1454="","",'S.D.PASTE SHEET'!M1454)</f>
        <v/>
      </c>
      <c s="50" t="str">
        <f>IF('S.D.PASTE SHEET'!N1454="","",'S.D.PASTE SHEET'!N1454)</f>
        <v/>
      </c>
      <c s="50" t="str">
        <f>IF('S.D.PASTE SHEET'!O1454="","",'S.D.PASTE SHEET'!O1454)</f>
        <v/>
      </c>
      <c s="50" t="str">
        <f>IF('S.D.PASTE SHEET'!P1454="","",'S.D.PASTE SHEET'!P1454)</f>
        <v/>
      </c>
      <c s="50" t="str">
        <f>IF('S.D.PASTE SHEET'!Q1454="","",'S.D.PASTE SHEET'!Q1454)</f>
        <v/>
      </c>
      <c s="50" t="str">
        <f>IF('S.D.PASTE SHEET'!R1454="","",'S.D.PASTE SHEET'!R1454)</f>
        <v/>
      </c>
      <c s="50" t="str">
        <f>IF('S.D.PASTE SHEET'!S1454="","",'S.D.PASTE SHEET'!S1454)</f>
        <v/>
      </c>
      <c s="50" t="str">
        <f>IF('S.D.PASTE SHEET'!T1454="","",'S.D.PASTE SHEET'!T1454)</f>
        <v/>
      </c>
      <c s="50" t="str">
        <f>IF('S.D.PASTE SHEET'!U1454="","",'S.D.PASTE SHEET'!U1454)</f>
        <v/>
      </c>
      <c s="50" t="str">
        <f>IF('S.D.PASTE SHEET'!V1454="","",'S.D.PASTE SHEET'!V1454)</f>
        <v/>
      </c>
      <c s="50" t="str">
        <f>IF('S.D.PASTE SHEET'!W1454="","",'S.D.PASTE SHEET'!W1454)</f>
        <v/>
      </c>
      <c s="50" t="str">
        <f>IF('S.D.PASTE SHEET'!X1454="","",'S.D.PASTE SHEET'!X1454)</f>
        <v/>
      </c>
      <c s="50" t="str">
        <f>IF('S.D.PASTE SHEET'!Y1454="","",'S.D.PASTE SHEET'!Y1454)</f>
        <v/>
      </c>
      <c s="50" t="str">
        <f>IF('S.D.PASTE SHEET'!Z1454="","",'S.D.PASTE SHEET'!Z1454)</f>
        <v/>
      </c>
      <c s="50" t="str">
        <f>IF('S.D.PASTE SHEET'!AA1454="","",'S.D.PASTE SHEET'!AA1454)</f>
        <v/>
      </c>
      <c s="50" t="str">
        <f>IF('S.D.PASTE SHEET'!AB1454="","",'S.D.PASTE SHEET'!AB1454)</f>
        <v/>
      </c>
      <c s="50" t="str">
        <f>IF('S.D.PASTE SHEET'!AC1454="","",'S.D.PASTE SHEET'!AC1454)</f>
        <v/>
      </c>
      <c s="50" t="str">
        <f>IF('S.D.PASTE SHEET'!AD1454="","",'S.D.PASTE SHEET'!AD1454)</f>
        <v/>
      </c>
      <c s="52"/>
      <c s="48" t="str">
        <f>IF(AK1454="","",IF(AK1454&gt;0,COUNT($AG$2:AG1454),""))</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IF(BC1454="","",IF(BC1454&gt;0,COUNT($AY$2:AY1454),""))</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55" spans="1:66" ht="15.75" customHeight="1">
      <c r="A1455" s="50" t="str">
        <f>IF('S.D.PASTE SHEET'!A1455="","",'S.D.PASTE SHEET'!A1455)</f>
        <v/>
      </c>
      <c s="50" t="str">
        <f>IF('S.D.PASTE SHEET'!B1455="","",'S.D.PASTE SHEET'!B1455)</f>
        <v/>
      </c>
      <c s="50" t="str">
        <f>IF('S.D.PASTE SHEET'!C1455="","",'S.D.PASTE SHEET'!C1455)</f>
        <v/>
      </c>
      <c s="51" t="str">
        <f>IF('S.D.PASTE SHEET'!D1455="","",'S.D.PASTE SHEET'!D1455)</f>
        <v/>
      </c>
      <c s="50" t="str">
        <f>IF('S.D.PASTE SHEET'!E1455="","",UPPER('S.D.PASTE SHEET'!E1455))</f>
        <v/>
      </c>
      <c s="50" t="str">
        <f>IF('S.D.PASTE SHEET'!F1455="","",'S.D.PASTE SHEET'!F1455)</f>
        <v/>
      </c>
      <c s="50" t="str">
        <f>IF('S.D.PASTE SHEET'!G1455="","",UPPER('S.D.PASTE SHEET'!G1455))</f>
        <v/>
      </c>
      <c s="50" t="str">
        <f>IF('S.D.PASTE SHEET'!H1455="","",UPPER('S.D.PASTE SHEET'!H1455))</f>
        <v/>
      </c>
      <c s="50" t="str">
        <f>IF('S.D.PASTE SHEET'!I1455="","",'S.D.PASTE SHEET'!I1455)</f>
        <v/>
      </c>
      <c s="51" t="str">
        <f>IF('S.D.PASTE SHEET'!J1455="","",'S.D.PASTE SHEET'!J1455)</f>
        <v/>
      </c>
      <c s="50" t="str">
        <f>IF('S.D.PASTE SHEET'!K1455="","",'S.D.PASTE SHEET'!K1455)</f>
        <v/>
      </c>
      <c s="50" t="str">
        <f>IF('S.D.PASTE SHEET'!L1455="","",'S.D.PASTE SHEET'!L1455)</f>
        <v/>
      </c>
      <c s="50" t="str">
        <f>IF('S.D.PASTE SHEET'!M1455="","",'S.D.PASTE SHEET'!M1455)</f>
        <v/>
      </c>
      <c s="50" t="str">
        <f>IF('S.D.PASTE SHEET'!N1455="","",'S.D.PASTE SHEET'!N1455)</f>
        <v/>
      </c>
      <c s="50" t="str">
        <f>IF('S.D.PASTE SHEET'!O1455="","",'S.D.PASTE SHEET'!O1455)</f>
        <v/>
      </c>
      <c s="50" t="str">
        <f>IF('S.D.PASTE SHEET'!P1455="","",'S.D.PASTE SHEET'!P1455)</f>
        <v/>
      </c>
      <c s="50" t="str">
        <f>IF('S.D.PASTE SHEET'!Q1455="","",'S.D.PASTE SHEET'!Q1455)</f>
        <v/>
      </c>
      <c s="50" t="str">
        <f>IF('S.D.PASTE SHEET'!R1455="","",'S.D.PASTE SHEET'!R1455)</f>
        <v/>
      </c>
      <c s="50" t="str">
        <f>IF('S.D.PASTE SHEET'!S1455="","",'S.D.PASTE SHEET'!S1455)</f>
        <v/>
      </c>
      <c s="50" t="str">
        <f>IF('S.D.PASTE SHEET'!T1455="","",'S.D.PASTE SHEET'!T1455)</f>
        <v/>
      </c>
      <c s="50" t="str">
        <f>IF('S.D.PASTE SHEET'!U1455="","",'S.D.PASTE SHEET'!U1455)</f>
        <v/>
      </c>
      <c s="50" t="str">
        <f>IF('S.D.PASTE SHEET'!V1455="","",'S.D.PASTE SHEET'!V1455)</f>
        <v/>
      </c>
      <c s="50" t="str">
        <f>IF('S.D.PASTE SHEET'!W1455="","",'S.D.PASTE SHEET'!W1455)</f>
        <v/>
      </c>
      <c s="50" t="str">
        <f>IF('S.D.PASTE SHEET'!X1455="","",'S.D.PASTE SHEET'!X1455)</f>
        <v/>
      </c>
      <c s="50" t="str">
        <f>IF('S.D.PASTE SHEET'!Y1455="","",'S.D.PASTE SHEET'!Y1455)</f>
        <v/>
      </c>
      <c s="50" t="str">
        <f>IF('S.D.PASTE SHEET'!Z1455="","",'S.D.PASTE SHEET'!Z1455)</f>
        <v/>
      </c>
      <c s="50" t="str">
        <f>IF('S.D.PASTE SHEET'!AA1455="","",'S.D.PASTE SHEET'!AA1455)</f>
        <v/>
      </c>
      <c s="50" t="str">
        <f>IF('S.D.PASTE SHEET'!AB1455="","",'S.D.PASTE SHEET'!AB1455)</f>
        <v/>
      </c>
      <c s="50" t="str">
        <f>IF('S.D.PASTE SHEET'!AC1455="","",'S.D.PASTE SHEET'!AC1455)</f>
        <v/>
      </c>
      <c s="50" t="str">
        <f>IF('S.D.PASTE SHEET'!AD1455="","",'S.D.PASTE SHEET'!AD1455)</f>
        <v/>
      </c>
      <c s="52"/>
      <c s="48" t="str">
        <f>IF(AK1455="","",IF(AK1455&gt;0,COUNT($AG$2:AG1455),""))</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IF(BC1455="","",IF(BC1455&gt;0,COUNT($AY$2:AY1455),""))</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56" spans="1:66" ht="15.75" customHeight="1">
      <c r="A1456" s="50" t="str">
        <f>IF('S.D.PASTE SHEET'!A1456="","",'S.D.PASTE SHEET'!A1456)</f>
        <v/>
      </c>
      <c s="50" t="str">
        <f>IF('S.D.PASTE SHEET'!B1456="","",'S.D.PASTE SHEET'!B1456)</f>
        <v/>
      </c>
      <c s="50" t="str">
        <f>IF('S.D.PASTE SHEET'!C1456="","",'S.D.PASTE SHEET'!C1456)</f>
        <v/>
      </c>
      <c s="51" t="str">
        <f>IF('S.D.PASTE SHEET'!D1456="","",'S.D.PASTE SHEET'!D1456)</f>
        <v/>
      </c>
      <c s="50" t="str">
        <f>IF('S.D.PASTE SHEET'!E1456="","",UPPER('S.D.PASTE SHEET'!E1456))</f>
        <v/>
      </c>
      <c s="50" t="str">
        <f>IF('S.D.PASTE SHEET'!F1456="","",'S.D.PASTE SHEET'!F1456)</f>
        <v/>
      </c>
      <c s="50" t="str">
        <f>IF('S.D.PASTE SHEET'!G1456="","",UPPER('S.D.PASTE SHEET'!G1456))</f>
        <v/>
      </c>
      <c s="50" t="str">
        <f>IF('S.D.PASTE SHEET'!H1456="","",UPPER('S.D.PASTE SHEET'!H1456))</f>
        <v/>
      </c>
      <c s="50" t="str">
        <f>IF('S.D.PASTE SHEET'!I1456="","",'S.D.PASTE SHEET'!I1456)</f>
        <v/>
      </c>
      <c s="51" t="str">
        <f>IF('S.D.PASTE SHEET'!J1456="","",'S.D.PASTE SHEET'!J1456)</f>
        <v/>
      </c>
      <c s="50" t="str">
        <f>IF('S.D.PASTE SHEET'!K1456="","",'S.D.PASTE SHEET'!K1456)</f>
        <v/>
      </c>
      <c s="50" t="str">
        <f>IF('S.D.PASTE SHEET'!L1456="","",'S.D.PASTE SHEET'!L1456)</f>
        <v/>
      </c>
      <c s="50" t="str">
        <f>IF('S.D.PASTE SHEET'!M1456="","",'S.D.PASTE SHEET'!M1456)</f>
        <v/>
      </c>
      <c s="50" t="str">
        <f>IF('S.D.PASTE SHEET'!N1456="","",'S.D.PASTE SHEET'!N1456)</f>
        <v/>
      </c>
      <c s="50" t="str">
        <f>IF('S.D.PASTE SHEET'!O1456="","",'S.D.PASTE SHEET'!O1456)</f>
        <v/>
      </c>
      <c s="50" t="str">
        <f>IF('S.D.PASTE SHEET'!P1456="","",'S.D.PASTE SHEET'!P1456)</f>
        <v/>
      </c>
      <c s="50" t="str">
        <f>IF('S.D.PASTE SHEET'!Q1456="","",'S.D.PASTE SHEET'!Q1456)</f>
        <v/>
      </c>
      <c s="50" t="str">
        <f>IF('S.D.PASTE SHEET'!R1456="","",'S.D.PASTE SHEET'!R1456)</f>
        <v/>
      </c>
      <c s="50" t="str">
        <f>IF('S.D.PASTE SHEET'!S1456="","",'S.D.PASTE SHEET'!S1456)</f>
        <v/>
      </c>
      <c s="50" t="str">
        <f>IF('S.D.PASTE SHEET'!T1456="","",'S.D.PASTE SHEET'!T1456)</f>
        <v/>
      </c>
      <c s="50" t="str">
        <f>IF('S.D.PASTE SHEET'!U1456="","",'S.D.PASTE SHEET'!U1456)</f>
        <v/>
      </c>
      <c s="50" t="str">
        <f>IF('S.D.PASTE SHEET'!V1456="","",'S.D.PASTE SHEET'!V1456)</f>
        <v/>
      </c>
      <c s="50" t="str">
        <f>IF('S.D.PASTE SHEET'!W1456="","",'S.D.PASTE SHEET'!W1456)</f>
        <v/>
      </c>
      <c s="50" t="str">
        <f>IF('S.D.PASTE SHEET'!X1456="","",'S.D.PASTE SHEET'!X1456)</f>
        <v/>
      </c>
      <c s="50" t="str">
        <f>IF('S.D.PASTE SHEET'!Y1456="","",'S.D.PASTE SHEET'!Y1456)</f>
        <v/>
      </c>
      <c s="50" t="str">
        <f>IF('S.D.PASTE SHEET'!Z1456="","",'S.D.PASTE SHEET'!Z1456)</f>
        <v/>
      </c>
      <c s="50" t="str">
        <f>IF('S.D.PASTE SHEET'!AA1456="","",'S.D.PASTE SHEET'!AA1456)</f>
        <v/>
      </c>
      <c s="50" t="str">
        <f>IF('S.D.PASTE SHEET'!AB1456="","",'S.D.PASTE SHEET'!AB1456)</f>
        <v/>
      </c>
      <c s="50" t="str">
        <f>IF('S.D.PASTE SHEET'!AC1456="","",'S.D.PASTE SHEET'!AC1456)</f>
        <v/>
      </c>
      <c s="50" t="str">
        <f>IF('S.D.PASTE SHEET'!AD1456="","",'S.D.PASTE SHEET'!AD1456)</f>
        <v/>
      </c>
      <c s="52"/>
      <c s="48" t="str">
        <f>IF(AK1456="","",IF(AK1456&gt;0,COUNT($AG$2:AG1456),""))</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IF(BC1456="","",IF(BC1456&gt;0,COUNT($AY$2:AY1456),""))</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57" spans="1:66" ht="15.75" customHeight="1">
      <c r="A1457" s="50" t="str">
        <f>IF('S.D.PASTE SHEET'!A1457="","",'S.D.PASTE SHEET'!A1457)</f>
        <v/>
      </c>
      <c s="50" t="str">
        <f>IF('S.D.PASTE SHEET'!B1457="","",'S.D.PASTE SHEET'!B1457)</f>
        <v/>
      </c>
      <c s="50" t="str">
        <f>IF('S.D.PASTE SHEET'!C1457="","",'S.D.PASTE SHEET'!C1457)</f>
        <v/>
      </c>
      <c s="51" t="str">
        <f>IF('S.D.PASTE SHEET'!D1457="","",'S.D.PASTE SHEET'!D1457)</f>
        <v/>
      </c>
      <c s="50" t="str">
        <f>IF('S.D.PASTE SHEET'!E1457="","",UPPER('S.D.PASTE SHEET'!E1457))</f>
        <v/>
      </c>
      <c s="50" t="str">
        <f>IF('S.D.PASTE SHEET'!F1457="","",'S.D.PASTE SHEET'!F1457)</f>
        <v/>
      </c>
      <c s="50" t="str">
        <f>IF('S.D.PASTE SHEET'!G1457="","",UPPER('S.D.PASTE SHEET'!G1457))</f>
        <v/>
      </c>
      <c s="50" t="str">
        <f>IF('S.D.PASTE SHEET'!H1457="","",UPPER('S.D.PASTE SHEET'!H1457))</f>
        <v/>
      </c>
      <c s="50" t="str">
        <f>IF('S.D.PASTE SHEET'!I1457="","",'S.D.PASTE SHEET'!I1457)</f>
        <v/>
      </c>
      <c s="51" t="str">
        <f>IF('S.D.PASTE SHEET'!J1457="","",'S.D.PASTE SHEET'!J1457)</f>
        <v/>
      </c>
      <c s="50" t="str">
        <f>IF('S.D.PASTE SHEET'!K1457="","",'S.D.PASTE SHEET'!K1457)</f>
        <v/>
      </c>
      <c s="50" t="str">
        <f>IF('S.D.PASTE SHEET'!L1457="","",'S.D.PASTE SHEET'!L1457)</f>
        <v/>
      </c>
      <c s="50" t="str">
        <f>IF('S.D.PASTE SHEET'!M1457="","",'S.D.PASTE SHEET'!M1457)</f>
        <v/>
      </c>
      <c s="50" t="str">
        <f>IF('S.D.PASTE SHEET'!N1457="","",'S.D.PASTE SHEET'!N1457)</f>
        <v/>
      </c>
      <c s="50" t="str">
        <f>IF('S.D.PASTE SHEET'!O1457="","",'S.D.PASTE SHEET'!O1457)</f>
        <v/>
      </c>
      <c s="50" t="str">
        <f>IF('S.D.PASTE SHEET'!P1457="","",'S.D.PASTE SHEET'!P1457)</f>
        <v/>
      </c>
      <c s="50" t="str">
        <f>IF('S.D.PASTE SHEET'!Q1457="","",'S.D.PASTE SHEET'!Q1457)</f>
        <v/>
      </c>
      <c s="50" t="str">
        <f>IF('S.D.PASTE SHEET'!R1457="","",'S.D.PASTE SHEET'!R1457)</f>
        <v/>
      </c>
      <c s="50" t="str">
        <f>IF('S.D.PASTE SHEET'!S1457="","",'S.D.PASTE SHEET'!S1457)</f>
        <v/>
      </c>
      <c s="50" t="str">
        <f>IF('S.D.PASTE SHEET'!T1457="","",'S.D.PASTE SHEET'!T1457)</f>
        <v/>
      </c>
      <c s="50" t="str">
        <f>IF('S.D.PASTE SHEET'!U1457="","",'S.D.PASTE SHEET'!U1457)</f>
        <v/>
      </c>
      <c s="50" t="str">
        <f>IF('S.D.PASTE SHEET'!V1457="","",'S.D.PASTE SHEET'!V1457)</f>
        <v/>
      </c>
      <c s="50" t="str">
        <f>IF('S.D.PASTE SHEET'!W1457="","",'S.D.PASTE SHEET'!W1457)</f>
        <v/>
      </c>
      <c s="50" t="str">
        <f>IF('S.D.PASTE SHEET'!X1457="","",'S.D.PASTE SHEET'!X1457)</f>
        <v/>
      </c>
      <c s="50" t="str">
        <f>IF('S.D.PASTE SHEET'!Y1457="","",'S.D.PASTE SHEET'!Y1457)</f>
        <v/>
      </c>
      <c s="50" t="str">
        <f>IF('S.D.PASTE SHEET'!Z1457="","",'S.D.PASTE SHEET'!Z1457)</f>
        <v/>
      </c>
      <c s="50" t="str">
        <f>IF('S.D.PASTE SHEET'!AA1457="","",'S.D.PASTE SHEET'!AA1457)</f>
        <v/>
      </c>
      <c s="50" t="str">
        <f>IF('S.D.PASTE SHEET'!AB1457="","",'S.D.PASTE SHEET'!AB1457)</f>
        <v/>
      </c>
      <c s="50" t="str">
        <f>IF('S.D.PASTE SHEET'!AC1457="","",'S.D.PASTE SHEET'!AC1457)</f>
        <v/>
      </c>
      <c s="50" t="str">
        <f>IF('S.D.PASTE SHEET'!AD1457="","",'S.D.PASTE SHEET'!AD1457)</f>
        <v/>
      </c>
      <c s="52"/>
      <c s="48" t="str">
        <f>IF(AK1457="","",IF(AK1457&gt;0,COUNT($AG$2:AG1457),""))</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IF(BC1457="","",IF(BC1457&gt;0,COUNT($AY$2:AY1457),""))</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58" spans="1:66" ht="15.75" customHeight="1">
      <c r="A1458" s="50" t="str">
        <f>IF('S.D.PASTE SHEET'!A1458="","",'S.D.PASTE SHEET'!A1458)</f>
        <v/>
      </c>
      <c s="50" t="str">
        <f>IF('S.D.PASTE SHEET'!B1458="","",'S.D.PASTE SHEET'!B1458)</f>
        <v/>
      </c>
      <c s="50" t="str">
        <f>IF('S.D.PASTE SHEET'!C1458="","",'S.D.PASTE SHEET'!C1458)</f>
        <v/>
      </c>
      <c s="51" t="str">
        <f>IF('S.D.PASTE SHEET'!D1458="","",'S.D.PASTE SHEET'!D1458)</f>
        <v/>
      </c>
      <c s="50" t="str">
        <f>IF('S.D.PASTE SHEET'!E1458="","",UPPER('S.D.PASTE SHEET'!E1458))</f>
        <v/>
      </c>
      <c s="50" t="str">
        <f>IF('S.D.PASTE SHEET'!F1458="","",'S.D.PASTE SHEET'!F1458)</f>
        <v/>
      </c>
      <c s="50" t="str">
        <f>IF('S.D.PASTE SHEET'!G1458="","",UPPER('S.D.PASTE SHEET'!G1458))</f>
        <v/>
      </c>
      <c s="50" t="str">
        <f>IF('S.D.PASTE SHEET'!H1458="","",UPPER('S.D.PASTE SHEET'!H1458))</f>
        <v/>
      </c>
      <c s="50" t="str">
        <f>IF('S.D.PASTE SHEET'!I1458="","",'S.D.PASTE SHEET'!I1458)</f>
        <v/>
      </c>
      <c s="51" t="str">
        <f>IF('S.D.PASTE SHEET'!J1458="","",'S.D.PASTE SHEET'!J1458)</f>
        <v/>
      </c>
      <c s="50" t="str">
        <f>IF('S.D.PASTE SHEET'!K1458="","",'S.D.PASTE SHEET'!K1458)</f>
        <v/>
      </c>
      <c s="50" t="str">
        <f>IF('S.D.PASTE SHEET'!L1458="","",'S.D.PASTE SHEET'!L1458)</f>
        <v/>
      </c>
      <c s="50" t="str">
        <f>IF('S.D.PASTE SHEET'!M1458="","",'S.D.PASTE SHEET'!M1458)</f>
        <v/>
      </c>
      <c s="50" t="str">
        <f>IF('S.D.PASTE SHEET'!N1458="","",'S.D.PASTE SHEET'!N1458)</f>
        <v/>
      </c>
      <c s="50" t="str">
        <f>IF('S.D.PASTE SHEET'!O1458="","",'S.D.PASTE SHEET'!O1458)</f>
        <v/>
      </c>
      <c s="50" t="str">
        <f>IF('S.D.PASTE SHEET'!P1458="","",'S.D.PASTE SHEET'!P1458)</f>
        <v/>
      </c>
      <c s="50" t="str">
        <f>IF('S.D.PASTE SHEET'!Q1458="","",'S.D.PASTE SHEET'!Q1458)</f>
        <v/>
      </c>
      <c s="50" t="str">
        <f>IF('S.D.PASTE SHEET'!R1458="","",'S.D.PASTE SHEET'!R1458)</f>
        <v/>
      </c>
      <c s="50" t="str">
        <f>IF('S.D.PASTE SHEET'!S1458="","",'S.D.PASTE SHEET'!S1458)</f>
        <v/>
      </c>
      <c s="50" t="str">
        <f>IF('S.D.PASTE SHEET'!T1458="","",'S.D.PASTE SHEET'!T1458)</f>
        <v/>
      </c>
      <c s="50" t="str">
        <f>IF('S.D.PASTE SHEET'!U1458="","",'S.D.PASTE SHEET'!U1458)</f>
        <v/>
      </c>
      <c s="50" t="str">
        <f>IF('S.D.PASTE SHEET'!V1458="","",'S.D.PASTE SHEET'!V1458)</f>
        <v/>
      </c>
      <c s="50" t="str">
        <f>IF('S.D.PASTE SHEET'!W1458="","",'S.D.PASTE SHEET'!W1458)</f>
        <v/>
      </c>
      <c s="50" t="str">
        <f>IF('S.D.PASTE SHEET'!X1458="","",'S.D.PASTE SHEET'!X1458)</f>
        <v/>
      </c>
      <c s="50" t="str">
        <f>IF('S.D.PASTE SHEET'!Y1458="","",'S.D.PASTE SHEET'!Y1458)</f>
        <v/>
      </c>
      <c s="50" t="str">
        <f>IF('S.D.PASTE SHEET'!Z1458="","",'S.D.PASTE SHEET'!Z1458)</f>
        <v/>
      </c>
      <c s="50" t="str">
        <f>IF('S.D.PASTE SHEET'!AA1458="","",'S.D.PASTE SHEET'!AA1458)</f>
        <v/>
      </c>
      <c s="50" t="str">
        <f>IF('S.D.PASTE SHEET'!AB1458="","",'S.D.PASTE SHEET'!AB1458)</f>
        <v/>
      </c>
      <c s="50" t="str">
        <f>IF('S.D.PASTE SHEET'!AC1458="","",'S.D.PASTE SHEET'!AC1458)</f>
        <v/>
      </c>
      <c s="50" t="str">
        <f>IF('S.D.PASTE SHEET'!AD1458="","",'S.D.PASTE SHEET'!AD1458)</f>
        <v/>
      </c>
      <c s="52"/>
      <c s="48" t="str">
        <f>IF(AK1458="","",IF(AK1458&gt;0,COUNT($AG$2:AG1458),""))</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IF(BC1458="","",IF(BC1458&gt;0,COUNT($AY$2:AY1458),""))</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59" spans="1:66" ht="15.75" customHeight="1">
      <c r="A1459" s="50" t="str">
        <f>IF('S.D.PASTE SHEET'!A1459="","",'S.D.PASTE SHEET'!A1459)</f>
        <v/>
      </c>
      <c s="50" t="str">
        <f>IF('S.D.PASTE SHEET'!B1459="","",'S.D.PASTE SHEET'!B1459)</f>
        <v/>
      </c>
      <c s="50" t="str">
        <f>IF('S.D.PASTE SHEET'!C1459="","",'S.D.PASTE SHEET'!C1459)</f>
        <v/>
      </c>
      <c s="51" t="str">
        <f>IF('S.D.PASTE SHEET'!D1459="","",'S.D.PASTE SHEET'!D1459)</f>
        <v/>
      </c>
      <c s="50" t="str">
        <f>IF('S.D.PASTE SHEET'!E1459="","",UPPER('S.D.PASTE SHEET'!E1459))</f>
        <v/>
      </c>
      <c s="50" t="str">
        <f>IF('S.D.PASTE SHEET'!F1459="","",'S.D.PASTE SHEET'!F1459)</f>
        <v/>
      </c>
      <c s="50" t="str">
        <f>IF('S.D.PASTE SHEET'!G1459="","",UPPER('S.D.PASTE SHEET'!G1459))</f>
        <v/>
      </c>
      <c s="50" t="str">
        <f>IF('S.D.PASTE SHEET'!H1459="","",UPPER('S.D.PASTE SHEET'!H1459))</f>
        <v/>
      </c>
      <c s="50" t="str">
        <f>IF('S.D.PASTE SHEET'!I1459="","",'S.D.PASTE SHEET'!I1459)</f>
        <v/>
      </c>
      <c s="51" t="str">
        <f>IF('S.D.PASTE SHEET'!J1459="","",'S.D.PASTE SHEET'!J1459)</f>
        <v/>
      </c>
      <c s="50" t="str">
        <f>IF('S.D.PASTE SHEET'!K1459="","",'S.D.PASTE SHEET'!K1459)</f>
        <v/>
      </c>
      <c s="50" t="str">
        <f>IF('S.D.PASTE SHEET'!L1459="","",'S.D.PASTE SHEET'!L1459)</f>
        <v/>
      </c>
      <c s="50" t="str">
        <f>IF('S.D.PASTE SHEET'!M1459="","",'S.D.PASTE SHEET'!M1459)</f>
        <v/>
      </c>
      <c s="50" t="str">
        <f>IF('S.D.PASTE SHEET'!N1459="","",'S.D.PASTE SHEET'!N1459)</f>
        <v/>
      </c>
      <c s="50" t="str">
        <f>IF('S.D.PASTE SHEET'!O1459="","",'S.D.PASTE SHEET'!O1459)</f>
        <v/>
      </c>
      <c s="50" t="str">
        <f>IF('S.D.PASTE SHEET'!P1459="","",'S.D.PASTE SHEET'!P1459)</f>
        <v/>
      </c>
      <c s="50" t="str">
        <f>IF('S.D.PASTE SHEET'!Q1459="","",'S.D.PASTE SHEET'!Q1459)</f>
        <v/>
      </c>
      <c s="50" t="str">
        <f>IF('S.D.PASTE SHEET'!R1459="","",'S.D.PASTE SHEET'!R1459)</f>
        <v/>
      </c>
      <c s="50" t="str">
        <f>IF('S.D.PASTE SHEET'!S1459="","",'S.D.PASTE SHEET'!S1459)</f>
        <v/>
      </c>
      <c s="50" t="str">
        <f>IF('S.D.PASTE SHEET'!T1459="","",'S.D.PASTE SHEET'!T1459)</f>
        <v/>
      </c>
      <c s="50" t="str">
        <f>IF('S.D.PASTE SHEET'!U1459="","",'S.D.PASTE SHEET'!U1459)</f>
        <v/>
      </c>
      <c s="50" t="str">
        <f>IF('S.D.PASTE SHEET'!V1459="","",'S.D.PASTE SHEET'!V1459)</f>
        <v/>
      </c>
      <c s="50" t="str">
        <f>IF('S.D.PASTE SHEET'!W1459="","",'S.D.PASTE SHEET'!W1459)</f>
        <v/>
      </c>
      <c s="50" t="str">
        <f>IF('S.D.PASTE SHEET'!X1459="","",'S.D.PASTE SHEET'!X1459)</f>
        <v/>
      </c>
      <c s="50" t="str">
        <f>IF('S.D.PASTE SHEET'!Y1459="","",'S.D.PASTE SHEET'!Y1459)</f>
        <v/>
      </c>
      <c s="50" t="str">
        <f>IF('S.D.PASTE SHEET'!Z1459="","",'S.D.PASTE SHEET'!Z1459)</f>
        <v/>
      </c>
      <c s="50" t="str">
        <f>IF('S.D.PASTE SHEET'!AA1459="","",'S.D.PASTE SHEET'!AA1459)</f>
        <v/>
      </c>
      <c s="50" t="str">
        <f>IF('S.D.PASTE SHEET'!AB1459="","",'S.D.PASTE SHEET'!AB1459)</f>
        <v/>
      </c>
      <c s="50" t="str">
        <f>IF('S.D.PASTE SHEET'!AC1459="","",'S.D.PASTE SHEET'!AC1459)</f>
        <v/>
      </c>
      <c s="50" t="str">
        <f>IF('S.D.PASTE SHEET'!AD1459="","",'S.D.PASTE SHEET'!AD1459)</f>
        <v/>
      </c>
      <c s="52"/>
      <c s="48" t="str">
        <f>IF(AK1459="","",IF(AK1459&gt;0,COUNT($AG$2:AG1459),""))</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IF(BC1459="","",IF(BC1459&gt;0,COUNT($AY$2:AY1459),""))</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60" spans="1:66" ht="15.75" customHeight="1">
      <c r="A1460" s="50" t="str">
        <f>IF('S.D.PASTE SHEET'!A1460="","",'S.D.PASTE SHEET'!A1460)</f>
        <v/>
      </c>
      <c s="50" t="str">
        <f>IF('S.D.PASTE SHEET'!B1460="","",'S.D.PASTE SHEET'!B1460)</f>
        <v/>
      </c>
      <c s="50" t="str">
        <f>IF('S.D.PASTE SHEET'!C1460="","",'S.D.PASTE SHEET'!C1460)</f>
        <v/>
      </c>
      <c s="51" t="str">
        <f>IF('S.D.PASTE SHEET'!D1460="","",'S.D.PASTE SHEET'!D1460)</f>
        <v/>
      </c>
      <c s="50" t="str">
        <f>IF('S.D.PASTE SHEET'!E1460="","",UPPER('S.D.PASTE SHEET'!E1460))</f>
        <v/>
      </c>
      <c s="50" t="str">
        <f>IF('S.D.PASTE SHEET'!F1460="","",'S.D.PASTE SHEET'!F1460)</f>
        <v/>
      </c>
      <c s="50" t="str">
        <f>IF('S.D.PASTE SHEET'!G1460="","",UPPER('S.D.PASTE SHEET'!G1460))</f>
        <v/>
      </c>
      <c s="50" t="str">
        <f>IF('S.D.PASTE SHEET'!H1460="","",UPPER('S.D.PASTE SHEET'!H1460))</f>
        <v/>
      </c>
      <c s="50" t="str">
        <f>IF('S.D.PASTE SHEET'!I1460="","",'S.D.PASTE SHEET'!I1460)</f>
        <v/>
      </c>
      <c s="51" t="str">
        <f>IF('S.D.PASTE SHEET'!J1460="","",'S.D.PASTE SHEET'!J1460)</f>
        <v/>
      </c>
      <c s="50" t="str">
        <f>IF('S.D.PASTE SHEET'!K1460="","",'S.D.PASTE SHEET'!K1460)</f>
        <v/>
      </c>
      <c s="50" t="str">
        <f>IF('S.D.PASTE SHEET'!L1460="","",'S.D.PASTE SHEET'!L1460)</f>
        <v/>
      </c>
      <c s="50" t="str">
        <f>IF('S.D.PASTE SHEET'!M1460="","",'S.D.PASTE SHEET'!M1460)</f>
        <v/>
      </c>
      <c s="50" t="str">
        <f>IF('S.D.PASTE SHEET'!N1460="","",'S.D.PASTE SHEET'!N1460)</f>
        <v/>
      </c>
      <c s="50" t="str">
        <f>IF('S.D.PASTE SHEET'!O1460="","",'S.D.PASTE SHEET'!O1460)</f>
        <v/>
      </c>
      <c s="50" t="str">
        <f>IF('S.D.PASTE SHEET'!P1460="","",'S.D.PASTE SHEET'!P1460)</f>
        <v/>
      </c>
      <c s="50" t="str">
        <f>IF('S.D.PASTE SHEET'!Q1460="","",'S.D.PASTE SHEET'!Q1460)</f>
        <v/>
      </c>
      <c s="50" t="str">
        <f>IF('S.D.PASTE SHEET'!R1460="","",'S.D.PASTE SHEET'!R1460)</f>
        <v/>
      </c>
      <c s="50" t="str">
        <f>IF('S.D.PASTE SHEET'!S1460="","",'S.D.PASTE SHEET'!S1460)</f>
        <v/>
      </c>
      <c s="50" t="str">
        <f>IF('S.D.PASTE SHEET'!T1460="","",'S.D.PASTE SHEET'!T1460)</f>
        <v/>
      </c>
      <c s="50" t="str">
        <f>IF('S.D.PASTE SHEET'!U1460="","",'S.D.PASTE SHEET'!U1460)</f>
        <v/>
      </c>
      <c s="50" t="str">
        <f>IF('S.D.PASTE SHEET'!V1460="","",'S.D.PASTE SHEET'!V1460)</f>
        <v/>
      </c>
      <c s="50" t="str">
        <f>IF('S.D.PASTE SHEET'!W1460="","",'S.D.PASTE SHEET'!W1460)</f>
        <v/>
      </c>
      <c s="50" t="str">
        <f>IF('S.D.PASTE SHEET'!X1460="","",'S.D.PASTE SHEET'!X1460)</f>
        <v/>
      </c>
      <c s="50" t="str">
        <f>IF('S.D.PASTE SHEET'!Y1460="","",'S.D.PASTE SHEET'!Y1460)</f>
        <v/>
      </c>
      <c s="50" t="str">
        <f>IF('S.D.PASTE SHEET'!Z1460="","",'S.D.PASTE SHEET'!Z1460)</f>
        <v/>
      </c>
      <c s="50" t="str">
        <f>IF('S.D.PASTE SHEET'!AA1460="","",'S.D.PASTE SHEET'!AA1460)</f>
        <v/>
      </c>
      <c s="50" t="str">
        <f>IF('S.D.PASTE SHEET'!AB1460="","",'S.D.PASTE SHEET'!AB1460)</f>
        <v/>
      </c>
      <c s="50" t="str">
        <f>IF('S.D.PASTE SHEET'!AC1460="","",'S.D.PASTE SHEET'!AC1460)</f>
        <v/>
      </c>
      <c s="50" t="str">
        <f>IF('S.D.PASTE SHEET'!AD1460="","",'S.D.PASTE SHEET'!AD1460)</f>
        <v/>
      </c>
      <c s="52"/>
      <c s="48" t="str">
        <f>IF(AK1460="","",IF(AK1460&gt;0,COUNT($AG$2:AG1460),""))</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IF(BC1460="","",IF(BC1460&gt;0,COUNT($AY$2:AY1460),""))</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61" spans="1:66" ht="15.75" customHeight="1">
      <c r="A1461" s="50" t="str">
        <f>IF('S.D.PASTE SHEET'!A1461="","",'S.D.PASTE SHEET'!A1461)</f>
        <v/>
      </c>
      <c s="50" t="str">
        <f>IF('S.D.PASTE SHEET'!B1461="","",'S.D.PASTE SHEET'!B1461)</f>
        <v/>
      </c>
      <c s="50" t="str">
        <f>IF('S.D.PASTE SHEET'!C1461="","",'S.D.PASTE SHEET'!C1461)</f>
        <v/>
      </c>
      <c s="51" t="str">
        <f>IF('S.D.PASTE SHEET'!D1461="","",'S.D.PASTE SHEET'!D1461)</f>
        <v/>
      </c>
      <c s="50" t="str">
        <f>IF('S.D.PASTE SHEET'!E1461="","",UPPER('S.D.PASTE SHEET'!E1461))</f>
        <v/>
      </c>
      <c s="50" t="str">
        <f>IF('S.D.PASTE SHEET'!F1461="","",'S.D.PASTE SHEET'!F1461)</f>
        <v/>
      </c>
      <c s="50" t="str">
        <f>IF('S.D.PASTE SHEET'!G1461="","",UPPER('S.D.PASTE SHEET'!G1461))</f>
        <v/>
      </c>
      <c s="50" t="str">
        <f>IF('S.D.PASTE SHEET'!H1461="","",UPPER('S.D.PASTE SHEET'!H1461))</f>
        <v/>
      </c>
      <c s="50" t="str">
        <f>IF('S.D.PASTE SHEET'!I1461="","",'S.D.PASTE SHEET'!I1461)</f>
        <v/>
      </c>
      <c s="51" t="str">
        <f>IF('S.D.PASTE SHEET'!J1461="","",'S.D.PASTE SHEET'!J1461)</f>
        <v/>
      </c>
      <c s="50" t="str">
        <f>IF('S.D.PASTE SHEET'!K1461="","",'S.D.PASTE SHEET'!K1461)</f>
        <v/>
      </c>
      <c s="50" t="str">
        <f>IF('S.D.PASTE SHEET'!L1461="","",'S.D.PASTE SHEET'!L1461)</f>
        <v/>
      </c>
      <c s="50" t="str">
        <f>IF('S.D.PASTE SHEET'!M1461="","",'S.D.PASTE SHEET'!M1461)</f>
        <v/>
      </c>
      <c s="50" t="str">
        <f>IF('S.D.PASTE SHEET'!N1461="","",'S.D.PASTE SHEET'!N1461)</f>
        <v/>
      </c>
      <c s="50" t="str">
        <f>IF('S.D.PASTE SHEET'!O1461="","",'S.D.PASTE SHEET'!O1461)</f>
        <v/>
      </c>
      <c s="50" t="str">
        <f>IF('S.D.PASTE SHEET'!P1461="","",'S.D.PASTE SHEET'!P1461)</f>
        <v/>
      </c>
      <c s="50" t="str">
        <f>IF('S.D.PASTE SHEET'!Q1461="","",'S.D.PASTE SHEET'!Q1461)</f>
        <v/>
      </c>
      <c s="50" t="str">
        <f>IF('S.D.PASTE SHEET'!R1461="","",'S.D.PASTE SHEET'!R1461)</f>
        <v/>
      </c>
      <c s="50" t="str">
        <f>IF('S.D.PASTE SHEET'!S1461="","",'S.D.PASTE SHEET'!S1461)</f>
        <v/>
      </c>
      <c s="50" t="str">
        <f>IF('S.D.PASTE SHEET'!T1461="","",'S.D.PASTE SHEET'!T1461)</f>
        <v/>
      </c>
      <c s="50" t="str">
        <f>IF('S.D.PASTE SHEET'!U1461="","",'S.D.PASTE SHEET'!U1461)</f>
        <v/>
      </c>
      <c s="50" t="str">
        <f>IF('S.D.PASTE SHEET'!V1461="","",'S.D.PASTE SHEET'!V1461)</f>
        <v/>
      </c>
      <c s="50" t="str">
        <f>IF('S.D.PASTE SHEET'!W1461="","",'S.D.PASTE SHEET'!W1461)</f>
        <v/>
      </c>
      <c s="50" t="str">
        <f>IF('S.D.PASTE SHEET'!X1461="","",'S.D.PASTE SHEET'!X1461)</f>
        <v/>
      </c>
      <c s="50" t="str">
        <f>IF('S.D.PASTE SHEET'!Y1461="","",'S.D.PASTE SHEET'!Y1461)</f>
        <v/>
      </c>
      <c s="50" t="str">
        <f>IF('S.D.PASTE SHEET'!Z1461="","",'S.D.PASTE SHEET'!Z1461)</f>
        <v/>
      </c>
      <c s="50" t="str">
        <f>IF('S.D.PASTE SHEET'!AA1461="","",'S.D.PASTE SHEET'!AA1461)</f>
        <v/>
      </c>
      <c s="50" t="str">
        <f>IF('S.D.PASTE SHEET'!AB1461="","",'S.D.PASTE SHEET'!AB1461)</f>
        <v/>
      </c>
      <c s="50" t="str">
        <f>IF('S.D.PASTE SHEET'!AC1461="","",'S.D.PASTE SHEET'!AC1461)</f>
        <v/>
      </c>
      <c s="50" t="str">
        <f>IF('S.D.PASTE SHEET'!AD1461="","",'S.D.PASTE SHEET'!AD1461)</f>
        <v/>
      </c>
      <c s="52"/>
      <c s="48" t="str">
        <f>IF(AK1461="","",IF(AK1461&gt;0,COUNT($AG$2:AG1461),""))</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IF(BC1461="","",IF(BC1461&gt;0,COUNT($AY$2:AY1461),""))</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62" spans="1:66" ht="15.75" customHeight="1">
      <c r="A1462" s="50" t="str">
        <f>IF('S.D.PASTE SHEET'!A1462="","",'S.D.PASTE SHEET'!A1462)</f>
        <v/>
      </c>
      <c s="50" t="str">
        <f>IF('S.D.PASTE SHEET'!B1462="","",'S.D.PASTE SHEET'!B1462)</f>
        <v/>
      </c>
      <c s="50" t="str">
        <f>IF('S.D.PASTE SHEET'!C1462="","",'S.D.PASTE SHEET'!C1462)</f>
        <v/>
      </c>
      <c s="51" t="str">
        <f>IF('S.D.PASTE SHEET'!D1462="","",'S.D.PASTE SHEET'!D1462)</f>
        <v/>
      </c>
      <c s="50" t="str">
        <f>IF('S.D.PASTE SHEET'!E1462="","",UPPER('S.D.PASTE SHEET'!E1462))</f>
        <v/>
      </c>
      <c s="50" t="str">
        <f>IF('S.D.PASTE SHEET'!F1462="","",'S.D.PASTE SHEET'!F1462)</f>
        <v/>
      </c>
      <c s="50" t="str">
        <f>IF('S.D.PASTE SHEET'!G1462="","",UPPER('S.D.PASTE SHEET'!G1462))</f>
        <v/>
      </c>
      <c s="50" t="str">
        <f>IF('S.D.PASTE SHEET'!H1462="","",UPPER('S.D.PASTE SHEET'!H1462))</f>
        <v/>
      </c>
      <c s="50" t="str">
        <f>IF('S.D.PASTE SHEET'!I1462="","",'S.D.PASTE SHEET'!I1462)</f>
        <v/>
      </c>
      <c s="51" t="str">
        <f>IF('S.D.PASTE SHEET'!J1462="","",'S.D.PASTE SHEET'!J1462)</f>
        <v/>
      </c>
      <c s="50" t="str">
        <f>IF('S.D.PASTE SHEET'!K1462="","",'S.D.PASTE SHEET'!K1462)</f>
        <v/>
      </c>
      <c s="50" t="str">
        <f>IF('S.D.PASTE SHEET'!L1462="","",'S.D.PASTE SHEET'!L1462)</f>
        <v/>
      </c>
      <c s="50" t="str">
        <f>IF('S.D.PASTE SHEET'!M1462="","",'S.D.PASTE SHEET'!M1462)</f>
        <v/>
      </c>
      <c s="50" t="str">
        <f>IF('S.D.PASTE SHEET'!N1462="","",'S.D.PASTE SHEET'!N1462)</f>
        <v/>
      </c>
      <c s="50" t="str">
        <f>IF('S.D.PASTE SHEET'!O1462="","",'S.D.PASTE SHEET'!O1462)</f>
        <v/>
      </c>
      <c s="50" t="str">
        <f>IF('S.D.PASTE SHEET'!P1462="","",'S.D.PASTE SHEET'!P1462)</f>
        <v/>
      </c>
      <c s="50" t="str">
        <f>IF('S.D.PASTE SHEET'!Q1462="","",'S.D.PASTE SHEET'!Q1462)</f>
        <v/>
      </c>
      <c s="50" t="str">
        <f>IF('S.D.PASTE SHEET'!R1462="","",'S.D.PASTE SHEET'!R1462)</f>
        <v/>
      </c>
      <c s="50" t="str">
        <f>IF('S.D.PASTE SHEET'!S1462="","",'S.D.PASTE SHEET'!S1462)</f>
        <v/>
      </c>
      <c s="50" t="str">
        <f>IF('S.D.PASTE SHEET'!T1462="","",'S.D.PASTE SHEET'!T1462)</f>
        <v/>
      </c>
      <c s="50" t="str">
        <f>IF('S.D.PASTE SHEET'!U1462="","",'S.D.PASTE SHEET'!U1462)</f>
        <v/>
      </c>
      <c s="50" t="str">
        <f>IF('S.D.PASTE SHEET'!V1462="","",'S.D.PASTE SHEET'!V1462)</f>
        <v/>
      </c>
      <c s="50" t="str">
        <f>IF('S.D.PASTE SHEET'!W1462="","",'S.D.PASTE SHEET'!W1462)</f>
        <v/>
      </c>
      <c s="50" t="str">
        <f>IF('S.D.PASTE SHEET'!X1462="","",'S.D.PASTE SHEET'!X1462)</f>
        <v/>
      </c>
      <c s="50" t="str">
        <f>IF('S.D.PASTE SHEET'!Y1462="","",'S.D.PASTE SHEET'!Y1462)</f>
        <v/>
      </c>
      <c s="50" t="str">
        <f>IF('S.D.PASTE SHEET'!Z1462="","",'S.D.PASTE SHEET'!Z1462)</f>
        <v/>
      </c>
      <c s="50" t="str">
        <f>IF('S.D.PASTE SHEET'!AA1462="","",'S.D.PASTE SHEET'!AA1462)</f>
        <v/>
      </c>
      <c s="50" t="str">
        <f>IF('S.D.PASTE SHEET'!AB1462="","",'S.D.PASTE SHEET'!AB1462)</f>
        <v/>
      </c>
      <c s="50" t="str">
        <f>IF('S.D.PASTE SHEET'!AC1462="","",'S.D.PASTE SHEET'!AC1462)</f>
        <v/>
      </c>
      <c s="50" t="str">
        <f>IF('S.D.PASTE SHEET'!AD1462="","",'S.D.PASTE SHEET'!AD1462)</f>
        <v/>
      </c>
      <c s="52"/>
      <c s="48" t="str">
        <f>IF(AK1462="","",IF(AK1462&gt;0,COUNT($AG$2:AG1462),""))</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IF(BC1462="","",IF(BC1462&gt;0,COUNT($AY$2:AY1462),""))</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63" spans="1:66" ht="15.75" customHeight="1">
      <c r="A1463" s="50" t="str">
        <f>IF('S.D.PASTE SHEET'!A1463="","",'S.D.PASTE SHEET'!A1463)</f>
        <v/>
      </c>
      <c s="50" t="str">
        <f>IF('S.D.PASTE SHEET'!B1463="","",'S.D.PASTE SHEET'!B1463)</f>
        <v/>
      </c>
      <c s="50" t="str">
        <f>IF('S.D.PASTE SHEET'!C1463="","",'S.D.PASTE SHEET'!C1463)</f>
        <v/>
      </c>
      <c s="51" t="str">
        <f>IF('S.D.PASTE SHEET'!D1463="","",'S.D.PASTE SHEET'!D1463)</f>
        <v/>
      </c>
      <c s="50" t="str">
        <f>IF('S.D.PASTE SHEET'!E1463="","",UPPER('S.D.PASTE SHEET'!E1463))</f>
        <v/>
      </c>
      <c s="50" t="str">
        <f>IF('S.D.PASTE SHEET'!F1463="","",'S.D.PASTE SHEET'!F1463)</f>
        <v/>
      </c>
      <c s="50" t="str">
        <f>IF('S.D.PASTE SHEET'!G1463="","",UPPER('S.D.PASTE SHEET'!G1463))</f>
        <v/>
      </c>
      <c s="50" t="str">
        <f>IF('S.D.PASTE SHEET'!H1463="","",UPPER('S.D.PASTE SHEET'!H1463))</f>
        <v/>
      </c>
      <c s="50" t="str">
        <f>IF('S.D.PASTE SHEET'!I1463="","",'S.D.PASTE SHEET'!I1463)</f>
        <v/>
      </c>
      <c s="51" t="str">
        <f>IF('S.D.PASTE SHEET'!J1463="","",'S.D.PASTE SHEET'!J1463)</f>
        <v/>
      </c>
      <c s="50" t="str">
        <f>IF('S.D.PASTE SHEET'!K1463="","",'S.D.PASTE SHEET'!K1463)</f>
        <v/>
      </c>
      <c s="50" t="str">
        <f>IF('S.D.PASTE SHEET'!L1463="","",'S.D.PASTE SHEET'!L1463)</f>
        <v/>
      </c>
      <c s="50" t="str">
        <f>IF('S.D.PASTE SHEET'!M1463="","",'S.D.PASTE SHEET'!M1463)</f>
        <v/>
      </c>
      <c s="50" t="str">
        <f>IF('S.D.PASTE SHEET'!N1463="","",'S.D.PASTE SHEET'!N1463)</f>
        <v/>
      </c>
      <c s="50" t="str">
        <f>IF('S.D.PASTE SHEET'!O1463="","",'S.D.PASTE SHEET'!O1463)</f>
        <v/>
      </c>
      <c s="50" t="str">
        <f>IF('S.D.PASTE SHEET'!P1463="","",'S.D.PASTE SHEET'!P1463)</f>
        <v/>
      </c>
      <c s="50" t="str">
        <f>IF('S.D.PASTE SHEET'!Q1463="","",'S.D.PASTE SHEET'!Q1463)</f>
        <v/>
      </c>
      <c s="50" t="str">
        <f>IF('S.D.PASTE SHEET'!R1463="","",'S.D.PASTE SHEET'!R1463)</f>
        <v/>
      </c>
      <c s="50" t="str">
        <f>IF('S.D.PASTE SHEET'!S1463="","",'S.D.PASTE SHEET'!S1463)</f>
        <v/>
      </c>
      <c s="50" t="str">
        <f>IF('S.D.PASTE SHEET'!T1463="","",'S.D.PASTE SHEET'!T1463)</f>
        <v/>
      </c>
      <c s="50" t="str">
        <f>IF('S.D.PASTE SHEET'!U1463="","",'S.D.PASTE SHEET'!U1463)</f>
        <v/>
      </c>
      <c s="50" t="str">
        <f>IF('S.D.PASTE SHEET'!V1463="","",'S.D.PASTE SHEET'!V1463)</f>
        <v/>
      </c>
      <c s="50" t="str">
        <f>IF('S.D.PASTE SHEET'!W1463="","",'S.D.PASTE SHEET'!W1463)</f>
        <v/>
      </c>
      <c s="50" t="str">
        <f>IF('S.D.PASTE SHEET'!X1463="","",'S.D.PASTE SHEET'!X1463)</f>
        <v/>
      </c>
      <c s="50" t="str">
        <f>IF('S.D.PASTE SHEET'!Y1463="","",'S.D.PASTE SHEET'!Y1463)</f>
        <v/>
      </c>
      <c s="50" t="str">
        <f>IF('S.D.PASTE SHEET'!Z1463="","",'S.D.PASTE SHEET'!Z1463)</f>
        <v/>
      </c>
      <c s="50" t="str">
        <f>IF('S.D.PASTE SHEET'!AA1463="","",'S.D.PASTE SHEET'!AA1463)</f>
        <v/>
      </c>
      <c s="50" t="str">
        <f>IF('S.D.PASTE SHEET'!AB1463="","",'S.D.PASTE SHEET'!AB1463)</f>
        <v/>
      </c>
      <c s="50" t="str">
        <f>IF('S.D.PASTE SHEET'!AC1463="","",'S.D.PASTE SHEET'!AC1463)</f>
        <v/>
      </c>
      <c s="50" t="str">
        <f>IF('S.D.PASTE SHEET'!AD1463="","",'S.D.PASTE SHEET'!AD1463)</f>
        <v/>
      </c>
      <c s="52"/>
      <c s="48" t="str">
        <f>IF(AK1463="","",IF(AK1463&gt;0,COUNT($AG$2:AG1463),""))</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IF(BC1463="","",IF(BC1463&gt;0,COUNT($AY$2:AY1463),""))</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64" spans="1:66" ht="15.75" customHeight="1">
      <c r="A1464" s="50" t="str">
        <f>IF('S.D.PASTE SHEET'!A1464="","",'S.D.PASTE SHEET'!A1464)</f>
        <v/>
      </c>
      <c s="50" t="str">
        <f>IF('S.D.PASTE SHEET'!B1464="","",'S.D.PASTE SHEET'!B1464)</f>
        <v/>
      </c>
      <c s="50" t="str">
        <f>IF('S.D.PASTE SHEET'!C1464="","",'S.D.PASTE SHEET'!C1464)</f>
        <v/>
      </c>
      <c s="51" t="str">
        <f>IF('S.D.PASTE SHEET'!D1464="","",'S.D.PASTE SHEET'!D1464)</f>
        <v/>
      </c>
      <c s="50" t="str">
        <f>IF('S.D.PASTE SHEET'!E1464="","",UPPER('S.D.PASTE SHEET'!E1464))</f>
        <v/>
      </c>
      <c s="50" t="str">
        <f>IF('S.D.PASTE SHEET'!F1464="","",'S.D.PASTE SHEET'!F1464)</f>
        <v/>
      </c>
      <c s="50" t="str">
        <f>IF('S.D.PASTE SHEET'!G1464="","",UPPER('S.D.PASTE SHEET'!G1464))</f>
        <v/>
      </c>
      <c s="50" t="str">
        <f>IF('S.D.PASTE SHEET'!H1464="","",UPPER('S.D.PASTE SHEET'!H1464))</f>
        <v/>
      </c>
      <c s="50" t="str">
        <f>IF('S.D.PASTE SHEET'!I1464="","",'S.D.PASTE SHEET'!I1464)</f>
        <v/>
      </c>
      <c s="51" t="str">
        <f>IF('S.D.PASTE SHEET'!J1464="","",'S.D.PASTE SHEET'!J1464)</f>
        <v/>
      </c>
      <c s="50" t="str">
        <f>IF('S.D.PASTE SHEET'!K1464="","",'S.D.PASTE SHEET'!K1464)</f>
        <v/>
      </c>
      <c s="50" t="str">
        <f>IF('S.D.PASTE SHEET'!L1464="","",'S.D.PASTE SHEET'!L1464)</f>
        <v/>
      </c>
      <c s="50" t="str">
        <f>IF('S.D.PASTE SHEET'!M1464="","",'S.D.PASTE SHEET'!M1464)</f>
        <v/>
      </c>
      <c s="50" t="str">
        <f>IF('S.D.PASTE SHEET'!N1464="","",'S.D.PASTE SHEET'!N1464)</f>
        <v/>
      </c>
      <c s="50" t="str">
        <f>IF('S.D.PASTE SHEET'!O1464="","",'S.D.PASTE SHEET'!O1464)</f>
        <v/>
      </c>
      <c s="50" t="str">
        <f>IF('S.D.PASTE SHEET'!P1464="","",'S.D.PASTE SHEET'!P1464)</f>
        <v/>
      </c>
      <c s="50" t="str">
        <f>IF('S.D.PASTE SHEET'!Q1464="","",'S.D.PASTE SHEET'!Q1464)</f>
        <v/>
      </c>
      <c s="50" t="str">
        <f>IF('S.D.PASTE SHEET'!R1464="","",'S.D.PASTE SHEET'!R1464)</f>
        <v/>
      </c>
      <c s="50" t="str">
        <f>IF('S.D.PASTE SHEET'!S1464="","",'S.D.PASTE SHEET'!S1464)</f>
        <v/>
      </c>
      <c s="50" t="str">
        <f>IF('S.D.PASTE SHEET'!T1464="","",'S.D.PASTE SHEET'!T1464)</f>
        <v/>
      </c>
      <c s="50" t="str">
        <f>IF('S.D.PASTE SHEET'!U1464="","",'S.D.PASTE SHEET'!U1464)</f>
        <v/>
      </c>
      <c s="50" t="str">
        <f>IF('S.D.PASTE SHEET'!V1464="","",'S.D.PASTE SHEET'!V1464)</f>
        <v/>
      </c>
      <c s="50" t="str">
        <f>IF('S.D.PASTE SHEET'!W1464="","",'S.D.PASTE SHEET'!W1464)</f>
        <v/>
      </c>
      <c s="50" t="str">
        <f>IF('S.D.PASTE SHEET'!X1464="","",'S.D.PASTE SHEET'!X1464)</f>
        <v/>
      </c>
      <c s="50" t="str">
        <f>IF('S.D.PASTE SHEET'!Y1464="","",'S.D.PASTE SHEET'!Y1464)</f>
        <v/>
      </c>
      <c s="50" t="str">
        <f>IF('S.D.PASTE SHEET'!Z1464="","",'S.D.PASTE SHEET'!Z1464)</f>
        <v/>
      </c>
      <c s="50" t="str">
        <f>IF('S.D.PASTE SHEET'!AA1464="","",'S.D.PASTE SHEET'!AA1464)</f>
        <v/>
      </c>
      <c s="50" t="str">
        <f>IF('S.D.PASTE SHEET'!AB1464="","",'S.D.PASTE SHEET'!AB1464)</f>
        <v/>
      </c>
      <c s="50" t="str">
        <f>IF('S.D.PASTE SHEET'!AC1464="","",'S.D.PASTE SHEET'!AC1464)</f>
        <v/>
      </c>
      <c s="50" t="str">
        <f>IF('S.D.PASTE SHEET'!AD1464="","",'S.D.PASTE SHEET'!AD1464)</f>
        <v/>
      </c>
      <c s="52"/>
      <c s="48" t="str">
        <f>IF(AK1464="","",IF(AK1464&gt;0,COUNT($AG$2:AG1464),""))</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IF(BC1464="","",IF(BC1464&gt;0,COUNT($AY$2:AY1464),""))</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65" spans="1:66" ht="15.75" customHeight="1">
      <c r="A1465" s="50" t="str">
        <f>IF('S.D.PASTE SHEET'!A1465="","",'S.D.PASTE SHEET'!A1465)</f>
        <v/>
      </c>
      <c s="50" t="str">
        <f>IF('S.D.PASTE SHEET'!B1465="","",'S.D.PASTE SHEET'!B1465)</f>
        <v/>
      </c>
      <c s="50" t="str">
        <f>IF('S.D.PASTE SHEET'!C1465="","",'S.D.PASTE SHEET'!C1465)</f>
        <v/>
      </c>
      <c s="51" t="str">
        <f>IF('S.D.PASTE SHEET'!D1465="","",'S.D.PASTE SHEET'!D1465)</f>
        <v/>
      </c>
      <c s="50" t="str">
        <f>IF('S.D.PASTE SHEET'!E1465="","",UPPER('S.D.PASTE SHEET'!E1465))</f>
        <v/>
      </c>
      <c s="50" t="str">
        <f>IF('S.D.PASTE SHEET'!F1465="","",'S.D.PASTE SHEET'!F1465)</f>
        <v/>
      </c>
      <c s="50" t="str">
        <f>IF('S.D.PASTE SHEET'!G1465="","",UPPER('S.D.PASTE SHEET'!G1465))</f>
        <v/>
      </c>
      <c s="50" t="str">
        <f>IF('S.D.PASTE SHEET'!H1465="","",UPPER('S.D.PASTE SHEET'!H1465))</f>
        <v/>
      </c>
      <c s="50" t="str">
        <f>IF('S.D.PASTE SHEET'!I1465="","",'S.D.PASTE SHEET'!I1465)</f>
        <v/>
      </c>
      <c s="51" t="str">
        <f>IF('S.D.PASTE SHEET'!J1465="","",'S.D.PASTE SHEET'!J1465)</f>
        <v/>
      </c>
      <c s="50" t="str">
        <f>IF('S.D.PASTE SHEET'!K1465="","",'S.D.PASTE SHEET'!K1465)</f>
        <v/>
      </c>
      <c s="50" t="str">
        <f>IF('S.D.PASTE SHEET'!L1465="","",'S.D.PASTE SHEET'!L1465)</f>
        <v/>
      </c>
      <c s="50" t="str">
        <f>IF('S.D.PASTE SHEET'!M1465="","",'S.D.PASTE SHEET'!M1465)</f>
        <v/>
      </c>
      <c s="50" t="str">
        <f>IF('S.D.PASTE SHEET'!N1465="","",'S.D.PASTE SHEET'!N1465)</f>
        <v/>
      </c>
      <c s="50" t="str">
        <f>IF('S.D.PASTE SHEET'!O1465="","",'S.D.PASTE SHEET'!O1465)</f>
        <v/>
      </c>
      <c s="50" t="str">
        <f>IF('S.D.PASTE SHEET'!P1465="","",'S.D.PASTE SHEET'!P1465)</f>
        <v/>
      </c>
      <c s="50" t="str">
        <f>IF('S.D.PASTE SHEET'!Q1465="","",'S.D.PASTE SHEET'!Q1465)</f>
        <v/>
      </c>
      <c s="50" t="str">
        <f>IF('S.D.PASTE SHEET'!R1465="","",'S.D.PASTE SHEET'!R1465)</f>
        <v/>
      </c>
      <c s="50" t="str">
        <f>IF('S.D.PASTE SHEET'!S1465="","",'S.D.PASTE SHEET'!S1465)</f>
        <v/>
      </c>
      <c s="50" t="str">
        <f>IF('S.D.PASTE SHEET'!T1465="","",'S.D.PASTE SHEET'!T1465)</f>
        <v/>
      </c>
      <c s="50" t="str">
        <f>IF('S.D.PASTE SHEET'!U1465="","",'S.D.PASTE SHEET'!U1465)</f>
        <v/>
      </c>
      <c s="50" t="str">
        <f>IF('S.D.PASTE SHEET'!V1465="","",'S.D.PASTE SHEET'!V1465)</f>
        <v/>
      </c>
      <c s="50" t="str">
        <f>IF('S.D.PASTE SHEET'!W1465="","",'S.D.PASTE SHEET'!W1465)</f>
        <v/>
      </c>
      <c s="50" t="str">
        <f>IF('S.D.PASTE SHEET'!X1465="","",'S.D.PASTE SHEET'!X1465)</f>
        <v/>
      </c>
      <c s="50" t="str">
        <f>IF('S.D.PASTE SHEET'!Y1465="","",'S.D.PASTE SHEET'!Y1465)</f>
        <v/>
      </c>
      <c s="50" t="str">
        <f>IF('S.D.PASTE SHEET'!Z1465="","",'S.D.PASTE SHEET'!Z1465)</f>
        <v/>
      </c>
      <c s="50" t="str">
        <f>IF('S.D.PASTE SHEET'!AA1465="","",'S.D.PASTE SHEET'!AA1465)</f>
        <v/>
      </c>
      <c s="50" t="str">
        <f>IF('S.D.PASTE SHEET'!AB1465="","",'S.D.PASTE SHEET'!AB1465)</f>
        <v/>
      </c>
      <c s="50" t="str">
        <f>IF('S.D.PASTE SHEET'!AC1465="","",'S.D.PASTE SHEET'!AC1465)</f>
        <v/>
      </c>
      <c s="50" t="str">
        <f>IF('S.D.PASTE SHEET'!AD1465="","",'S.D.PASTE SHEET'!AD1465)</f>
        <v/>
      </c>
      <c s="52"/>
      <c s="48" t="str">
        <f>IF(AK1465="","",IF(AK1465&gt;0,COUNT($AG$2:AG1465),""))</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IF(BC1465="","",IF(BC1465&gt;0,COUNT($AY$2:AY1465),""))</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66" spans="1:66" ht="15.75" customHeight="1">
      <c r="A1466" s="50" t="str">
        <f>IF('S.D.PASTE SHEET'!A1466="","",'S.D.PASTE SHEET'!A1466)</f>
        <v/>
      </c>
      <c s="50" t="str">
        <f>IF('S.D.PASTE SHEET'!B1466="","",'S.D.PASTE SHEET'!B1466)</f>
        <v/>
      </c>
      <c s="50" t="str">
        <f>IF('S.D.PASTE SHEET'!C1466="","",'S.D.PASTE SHEET'!C1466)</f>
        <v/>
      </c>
      <c s="51" t="str">
        <f>IF('S.D.PASTE SHEET'!D1466="","",'S.D.PASTE SHEET'!D1466)</f>
        <v/>
      </c>
      <c s="50" t="str">
        <f>IF('S.D.PASTE SHEET'!E1466="","",UPPER('S.D.PASTE SHEET'!E1466))</f>
        <v/>
      </c>
      <c s="50" t="str">
        <f>IF('S.D.PASTE SHEET'!F1466="","",'S.D.PASTE SHEET'!F1466)</f>
        <v/>
      </c>
      <c s="50" t="str">
        <f>IF('S.D.PASTE SHEET'!G1466="","",UPPER('S.D.PASTE SHEET'!G1466))</f>
        <v/>
      </c>
      <c s="50" t="str">
        <f>IF('S.D.PASTE SHEET'!H1466="","",UPPER('S.D.PASTE SHEET'!H1466))</f>
        <v/>
      </c>
      <c s="50" t="str">
        <f>IF('S.D.PASTE SHEET'!I1466="","",'S.D.PASTE SHEET'!I1466)</f>
        <v/>
      </c>
      <c s="51" t="str">
        <f>IF('S.D.PASTE SHEET'!J1466="","",'S.D.PASTE SHEET'!J1466)</f>
        <v/>
      </c>
      <c s="50" t="str">
        <f>IF('S.D.PASTE SHEET'!K1466="","",'S.D.PASTE SHEET'!K1466)</f>
        <v/>
      </c>
      <c s="50" t="str">
        <f>IF('S.D.PASTE SHEET'!L1466="","",'S.D.PASTE SHEET'!L1466)</f>
        <v/>
      </c>
      <c s="50" t="str">
        <f>IF('S.D.PASTE SHEET'!M1466="","",'S.D.PASTE SHEET'!M1466)</f>
        <v/>
      </c>
      <c s="50" t="str">
        <f>IF('S.D.PASTE SHEET'!N1466="","",'S.D.PASTE SHEET'!N1466)</f>
        <v/>
      </c>
      <c s="50" t="str">
        <f>IF('S.D.PASTE SHEET'!O1466="","",'S.D.PASTE SHEET'!O1466)</f>
        <v/>
      </c>
      <c s="50" t="str">
        <f>IF('S.D.PASTE SHEET'!P1466="","",'S.D.PASTE SHEET'!P1466)</f>
        <v/>
      </c>
      <c s="50" t="str">
        <f>IF('S.D.PASTE SHEET'!Q1466="","",'S.D.PASTE SHEET'!Q1466)</f>
        <v/>
      </c>
      <c s="50" t="str">
        <f>IF('S.D.PASTE SHEET'!R1466="","",'S.D.PASTE SHEET'!R1466)</f>
        <v/>
      </c>
      <c s="50" t="str">
        <f>IF('S.D.PASTE SHEET'!S1466="","",'S.D.PASTE SHEET'!S1466)</f>
        <v/>
      </c>
      <c s="50" t="str">
        <f>IF('S.D.PASTE SHEET'!T1466="","",'S.D.PASTE SHEET'!T1466)</f>
        <v/>
      </c>
      <c s="50" t="str">
        <f>IF('S.D.PASTE SHEET'!U1466="","",'S.D.PASTE SHEET'!U1466)</f>
        <v/>
      </c>
      <c s="50" t="str">
        <f>IF('S.D.PASTE SHEET'!V1466="","",'S.D.PASTE SHEET'!V1466)</f>
        <v/>
      </c>
      <c s="50" t="str">
        <f>IF('S.D.PASTE SHEET'!W1466="","",'S.D.PASTE SHEET'!W1466)</f>
        <v/>
      </c>
      <c s="50" t="str">
        <f>IF('S.D.PASTE SHEET'!X1466="","",'S.D.PASTE SHEET'!X1466)</f>
        <v/>
      </c>
      <c s="50" t="str">
        <f>IF('S.D.PASTE SHEET'!Y1466="","",'S.D.PASTE SHEET'!Y1466)</f>
        <v/>
      </c>
      <c s="50" t="str">
        <f>IF('S.D.PASTE SHEET'!Z1466="","",'S.D.PASTE SHEET'!Z1466)</f>
        <v/>
      </c>
      <c s="50" t="str">
        <f>IF('S.D.PASTE SHEET'!AA1466="","",'S.D.PASTE SHEET'!AA1466)</f>
        <v/>
      </c>
      <c s="50" t="str">
        <f>IF('S.D.PASTE SHEET'!AB1466="","",'S.D.PASTE SHEET'!AB1466)</f>
        <v/>
      </c>
      <c s="50" t="str">
        <f>IF('S.D.PASTE SHEET'!AC1466="","",'S.D.PASTE SHEET'!AC1466)</f>
        <v/>
      </c>
      <c s="50" t="str">
        <f>IF('S.D.PASTE SHEET'!AD1466="","",'S.D.PASTE SHEET'!AD1466)</f>
        <v/>
      </c>
      <c s="52"/>
      <c s="48" t="str">
        <f>IF(AK1466="","",IF(AK1466&gt;0,COUNT($AG$2:AG1466),""))</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IF(BC1466="","",IF(BC1466&gt;0,COUNT($AY$2:AY1466),""))</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67" spans="1:66" ht="15.75" customHeight="1">
      <c r="A1467" s="50" t="str">
        <f>IF('S.D.PASTE SHEET'!A1467="","",'S.D.PASTE SHEET'!A1467)</f>
        <v/>
      </c>
      <c s="50" t="str">
        <f>IF('S.D.PASTE SHEET'!B1467="","",'S.D.PASTE SHEET'!B1467)</f>
        <v/>
      </c>
      <c s="50" t="str">
        <f>IF('S.D.PASTE SHEET'!C1467="","",'S.D.PASTE SHEET'!C1467)</f>
        <v/>
      </c>
      <c s="51" t="str">
        <f>IF('S.D.PASTE SHEET'!D1467="","",'S.D.PASTE SHEET'!D1467)</f>
        <v/>
      </c>
      <c s="50" t="str">
        <f>IF('S.D.PASTE SHEET'!E1467="","",UPPER('S.D.PASTE SHEET'!E1467))</f>
        <v/>
      </c>
      <c s="50" t="str">
        <f>IF('S.D.PASTE SHEET'!F1467="","",'S.D.PASTE SHEET'!F1467)</f>
        <v/>
      </c>
      <c s="50" t="str">
        <f>IF('S.D.PASTE SHEET'!G1467="","",UPPER('S.D.PASTE SHEET'!G1467))</f>
        <v/>
      </c>
      <c s="50" t="str">
        <f>IF('S.D.PASTE SHEET'!H1467="","",UPPER('S.D.PASTE SHEET'!H1467))</f>
        <v/>
      </c>
      <c s="50" t="str">
        <f>IF('S.D.PASTE SHEET'!I1467="","",'S.D.PASTE SHEET'!I1467)</f>
        <v/>
      </c>
      <c s="51" t="str">
        <f>IF('S.D.PASTE SHEET'!J1467="","",'S.D.PASTE SHEET'!J1467)</f>
        <v/>
      </c>
      <c s="50" t="str">
        <f>IF('S.D.PASTE SHEET'!K1467="","",'S.D.PASTE SHEET'!K1467)</f>
        <v/>
      </c>
      <c s="50" t="str">
        <f>IF('S.D.PASTE SHEET'!L1467="","",'S.D.PASTE SHEET'!L1467)</f>
        <v/>
      </c>
      <c s="50" t="str">
        <f>IF('S.D.PASTE SHEET'!M1467="","",'S.D.PASTE SHEET'!M1467)</f>
        <v/>
      </c>
      <c s="50" t="str">
        <f>IF('S.D.PASTE SHEET'!N1467="","",'S.D.PASTE SHEET'!N1467)</f>
        <v/>
      </c>
      <c s="50" t="str">
        <f>IF('S.D.PASTE SHEET'!O1467="","",'S.D.PASTE SHEET'!O1467)</f>
        <v/>
      </c>
      <c s="50" t="str">
        <f>IF('S.D.PASTE SHEET'!P1467="","",'S.D.PASTE SHEET'!P1467)</f>
        <v/>
      </c>
      <c s="50" t="str">
        <f>IF('S.D.PASTE SHEET'!Q1467="","",'S.D.PASTE SHEET'!Q1467)</f>
        <v/>
      </c>
      <c s="50" t="str">
        <f>IF('S.D.PASTE SHEET'!R1467="","",'S.D.PASTE SHEET'!R1467)</f>
        <v/>
      </c>
      <c s="50" t="str">
        <f>IF('S.D.PASTE SHEET'!S1467="","",'S.D.PASTE SHEET'!S1467)</f>
        <v/>
      </c>
      <c s="50" t="str">
        <f>IF('S.D.PASTE SHEET'!T1467="","",'S.D.PASTE SHEET'!T1467)</f>
        <v/>
      </c>
      <c s="50" t="str">
        <f>IF('S.D.PASTE SHEET'!U1467="","",'S.D.PASTE SHEET'!U1467)</f>
        <v/>
      </c>
      <c s="50" t="str">
        <f>IF('S.D.PASTE SHEET'!V1467="","",'S.D.PASTE SHEET'!V1467)</f>
        <v/>
      </c>
      <c s="50" t="str">
        <f>IF('S.D.PASTE SHEET'!W1467="","",'S.D.PASTE SHEET'!W1467)</f>
        <v/>
      </c>
      <c s="50" t="str">
        <f>IF('S.D.PASTE SHEET'!X1467="","",'S.D.PASTE SHEET'!X1467)</f>
        <v/>
      </c>
      <c s="50" t="str">
        <f>IF('S.D.PASTE SHEET'!Y1467="","",'S.D.PASTE SHEET'!Y1467)</f>
        <v/>
      </c>
      <c s="50" t="str">
        <f>IF('S.D.PASTE SHEET'!Z1467="","",'S.D.PASTE SHEET'!Z1467)</f>
        <v/>
      </c>
      <c s="50" t="str">
        <f>IF('S.D.PASTE SHEET'!AA1467="","",'S.D.PASTE SHEET'!AA1467)</f>
        <v/>
      </c>
      <c s="50" t="str">
        <f>IF('S.D.PASTE SHEET'!AB1467="","",'S.D.PASTE SHEET'!AB1467)</f>
        <v/>
      </c>
      <c s="50" t="str">
        <f>IF('S.D.PASTE SHEET'!AC1467="","",'S.D.PASTE SHEET'!AC1467)</f>
        <v/>
      </c>
      <c s="50" t="str">
        <f>IF('S.D.PASTE SHEET'!AD1467="","",'S.D.PASTE SHEET'!AD1467)</f>
        <v/>
      </c>
      <c s="52"/>
      <c s="48" t="str">
        <f>IF(AK1467="","",IF(AK1467&gt;0,COUNT($AG$2:AG1467),""))</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IF(BC1467="","",IF(BC1467&gt;0,COUNT($AY$2:AY1467),""))</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68" spans="1:66" ht="15.75" customHeight="1">
      <c r="A1468" s="50" t="str">
        <f>IF('S.D.PASTE SHEET'!A1468="","",'S.D.PASTE SHEET'!A1468)</f>
        <v/>
      </c>
      <c s="50" t="str">
        <f>IF('S.D.PASTE SHEET'!B1468="","",'S.D.PASTE SHEET'!B1468)</f>
        <v/>
      </c>
      <c s="50" t="str">
        <f>IF('S.D.PASTE SHEET'!C1468="","",'S.D.PASTE SHEET'!C1468)</f>
        <v/>
      </c>
      <c s="51" t="str">
        <f>IF('S.D.PASTE SHEET'!D1468="","",'S.D.PASTE SHEET'!D1468)</f>
        <v/>
      </c>
      <c s="50" t="str">
        <f>IF('S.D.PASTE SHEET'!E1468="","",UPPER('S.D.PASTE SHEET'!E1468))</f>
        <v/>
      </c>
      <c s="50" t="str">
        <f>IF('S.D.PASTE SHEET'!F1468="","",'S.D.PASTE SHEET'!F1468)</f>
        <v/>
      </c>
      <c s="50" t="str">
        <f>IF('S.D.PASTE SHEET'!G1468="","",UPPER('S.D.PASTE SHEET'!G1468))</f>
        <v/>
      </c>
      <c s="50" t="str">
        <f>IF('S.D.PASTE SHEET'!H1468="","",UPPER('S.D.PASTE SHEET'!H1468))</f>
        <v/>
      </c>
      <c s="50" t="str">
        <f>IF('S.D.PASTE SHEET'!I1468="","",'S.D.PASTE SHEET'!I1468)</f>
        <v/>
      </c>
      <c s="51" t="str">
        <f>IF('S.D.PASTE SHEET'!J1468="","",'S.D.PASTE SHEET'!J1468)</f>
        <v/>
      </c>
      <c s="50" t="str">
        <f>IF('S.D.PASTE SHEET'!K1468="","",'S.D.PASTE SHEET'!K1468)</f>
        <v/>
      </c>
      <c s="50" t="str">
        <f>IF('S.D.PASTE SHEET'!L1468="","",'S.D.PASTE SHEET'!L1468)</f>
        <v/>
      </c>
      <c s="50" t="str">
        <f>IF('S.D.PASTE SHEET'!M1468="","",'S.D.PASTE SHEET'!M1468)</f>
        <v/>
      </c>
      <c s="50" t="str">
        <f>IF('S.D.PASTE SHEET'!N1468="","",'S.D.PASTE SHEET'!N1468)</f>
        <v/>
      </c>
      <c s="50" t="str">
        <f>IF('S.D.PASTE SHEET'!O1468="","",'S.D.PASTE SHEET'!O1468)</f>
        <v/>
      </c>
      <c s="50" t="str">
        <f>IF('S.D.PASTE SHEET'!P1468="","",'S.D.PASTE SHEET'!P1468)</f>
        <v/>
      </c>
      <c s="50" t="str">
        <f>IF('S.D.PASTE SHEET'!Q1468="","",'S.D.PASTE SHEET'!Q1468)</f>
        <v/>
      </c>
      <c s="50" t="str">
        <f>IF('S.D.PASTE SHEET'!R1468="","",'S.D.PASTE SHEET'!R1468)</f>
        <v/>
      </c>
      <c s="50" t="str">
        <f>IF('S.D.PASTE SHEET'!S1468="","",'S.D.PASTE SHEET'!S1468)</f>
        <v/>
      </c>
      <c s="50" t="str">
        <f>IF('S.D.PASTE SHEET'!T1468="","",'S.D.PASTE SHEET'!T1468)</f>
        <v/>
      </c>
      <c s="50" t="str">
        <f>IF('S.D.PASTE SHEET'!U1468="","",'S.D.PASTE SHEET'!U1468)</f>
        <v/>
      </c>
      <c s="50" t="str">
        <f>IF('S.D.PASTE SHEET'!V1468="","",'S.D.PASTE SHEET'!V1468)</f>
        <v/>
      </c>
      <c s="50" t="str">
        <f>IF('S.D.PASTE SHEET'!W1468="","",'S.D.PASTE SHEET'!W1468)</f>
        <v/>
      </c>
      <c s="50" t="str">
        <f>IF('S.D.PASTE SHEET'!X1468="","",'S.D.PASTE SHEET'!X1468)</f>
        <v/>
      </c>
      <c s="50" t="str">
        <f>IF('S.D.PASTE SHEET'!Y1468="","",'S.D.PASTE SHEET'!Y1468)</f>
        <v/>
      </c>
      <c s="50" t="str">
        <f>IF('S.D.PASTE SHEET'!Z1468="","",'S.D.PASTE SHEET'!Z1468)</f>
        <v/>
      </c>
      <c s="50" t="str">
        <f>IF('S.D.PASTE SHEET'!AA1468="","",'S.D.PASTE SHEET'!AA1468)</f>
        <v/>
      </c>
      <c s="50" t="str">
        <f>IF('S.D.PASTE SHEET'!AB1468="","",'S.D.PASTE SHEET'!AB1468)</f>
        <v/>
      </c>
      <c s="50" t="str">
        <f>IF('S.D.PASTE SHEET'!AC1468="","",'S.D.PASTE SHEET'!AC1468)</f>
        <v/>
      </c>
      <c s="50" t="str">
        <f>IF('S.D.PASTE SHEET'!AD1468="","",'S.D.PASTE SHEET'!AD1468)</f>
        <v/>
      </c>
      <c s="52"/>
      <c s="48" t="str">
        <f>IF(AK1468="","",IF(AK1468&gt;0,COUNT($AG$2:AG1468),""))</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IF(BC1468="","",IF(BC1468&gt;0,COUNT($AY$2:AY1468),""))</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69" spans="1:66" ht="15.75" customHeight="1">
      <c r="A1469" s="50" t="str">
        <f>IF('S.D.PASTE SHEET'!A1469="","",'S.D.PASTE SHEET'!A1469)</f>
        <v/>
      </c>
      <c s="50" t="str">
        <f>IF('S.D.PASTE SHEET'!B1469="","",'S.D.PASTE SHEET'!B1469)</f>
        <v/>
      </c>
      <c s="50" t="str">
        <f>IF('S.D.PASTE SHEET'!C1469="","",'S.D.PASTE SHEET'!C1469)</f>
        <v/>
      </c>
      <c s="51" t="str">
        <f>IF('S.D.PASTE SHEET'!D1469="","",'S.D.PASTE SHEET'!D1469)</f>
        <v/>
      </c>
      <c s="50" t="str">
        <f>IF('S.D.PASTE SHEET'!E1469="","",UPPER('S.D.PASTE SHEET'!E1469))</f>
        <v/>
      </c>
      <c s="50" t="str">
        <f>IF('S.D.PASTE SHEET'!F1469="","",'S.D.PASTE SHEET'!F1469)</f>
        <v/>
      </c>
      <c s="50" t="str">
        <f>IF('S.D.PASTE SHEET'!G1469="","",UPPER('S.D.PASTE SHEET'!G1469))</f>
        <v/>
      </c>
      <c s="50" t="str">
        <f>IF('S.D.PASTE SHEET'!H1469="","",UPPER('S.D.PASTE SHEET'!H1469))</f>
        <v/>
      </c>
      <c s="50" t="str">
        <f>IF('S.D.PASTE SHEET'!I1469="","",'S.D.PASTE SHEET'!I1469)</f>
        <v/>
      </c>
      <c s="51" t="str">
        <f>IF('S.D.PASTE SHEET'!J1469="","",'S.D.PASTE SHEET'!J1469)</f>
        <v/>
      </c>
      <c s="50" t="str">
        <f>IF('S.D.PASTE SHEET'!K1469="","",'S.D.PASTE SHEET'!K1469)</f>
        <v/>
      </c>
      <c s="50" t="str">
        <f>IF('S.D.PASTE SHEET'!L1469="","",'S.D.PASTE SHEET'!L1469)</f>
        <v/>
      </c>
      <c s="50" t="str">
        <f>IF('S.D.PASTE SHEET'!M1469="","",'S.D.PASTE SHEET'!M1469)</f>
        <v/>
      </c>
      <c s="50" t="str">
        <f>IF('S.D.PASTE SHEET'!N1469="","",'S.D.PASTE SHEET'!N1469)</f>
        <v/>
      </c>
      <c s="50" t="str">
        <f>IF('S.D.PASTE SHEET'!O1469="","",'S.D.PASTE SHEET'!O1469)</f>
        <v/>
      </c>
      <c s="50" t="str">
        <f>IF('S.D.PASTE SHEET'!P1469="","",'S.D.PASTE SHEET'!P1469)</f>
        <v/>
      </c>
      <c s="50" t="str">
        <f>IF('S.D.PASTE SHEET'!Q1469="","",'S.D.PASTE SHEET'!Q1469)</f>
        <v/>
      </c>
      <c s="50" t="str">
        <f>IF('S.D.PASTE SHEET'!R1469="","",'S.D.PASTE SHEET'!R1469)</f>
        <v/>
      </c>
      <c s="50" t="str">
        <f>IF('S.D.PASTE SHEET'!S1469="","",'S.D.PASTE SHEET'!S1469)</f>
        <v/>
      </c>
      <c s="50" t="str">
        <f>IF('S.D.PASTE SHEET'!T1469="","",'S.D.PASTE SHEET'!T1469)</f>
        <v/>
      </c>
      <c s="50" t="str">
        <f>IF('S.D.PASTE SHEET'!U1469="","",'S.D.PASTE SHEET'!U1469)</f>
        <v/>
      </c>
      <c s="50" t="str">
        <f>IF('S.D.PASTE SHEET'!V1469="","",'S.D.PASTE SHEET'!V1469)</f>
        <v/>
      </c>
      <c s="50" t="str">
        <f>IF('S.D.PASTE SHEET'!W1469="","",'S.D.PASTE SHEET'!W1469)</f>
        <v/>
      </c>
      <c s="50" t="str">
        <f>IF('S.D.PASTE SHEET'!X1469="","",'S.D.PASTE SHEET'!X1469)</f>
        <v/>
      </c>
      <c s="50" t="str">
        <f>IF('S.D.PASTE SHEET'!Y1469="","",'S.D.PASTE SHEET'!Y1469)</f>
        <v/>
      </c>
      <c s="50" t="str">
        <f>IF('S.D.PASTE SHEET'!Z1469="","",'S.D.PASTE SHEET'!Z1469)</f>
        <v/>
      </c>
      <c s="50" t="str">
        <f>IF('S.D.PASTE SHEET'!AA1469="","",'S.D.PASTE SHEET'!AA1469)</f>
        <v/>
      </c>
      <c s="50" t="str">
        <f>IF('S.D.PASTE SHEET'!AB1469="","",'S.D.PASTE SHEET'!AB1469)</f>
        <v/>
      </c>
      <c s="50" t="str">
        <f>IF('S.D.PASTE SHEET'!AC1469="","",'S.D.PASTE SHEET'!AC1469)</f>
        <v/>
      </c>
      <c s="50" t="str">
        <f>IF('S.D.PASTE SHEET'!AD1469="","",'S.D.PASTE SHEET'!AD1469)</f>
        <v/>
      </c>
      <c s="52"/>
      <c s="48" t="str">
        <f>IF(AK1469="","",IF(AK1469&gt;0,COUNT($AG$2:AG1469),""))</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IF(BC1469="","",IF(BC1469&gt;0,COUNT($AY$2:AY1469),""))</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70" spans="1:66" ht="15.75" customHeight="1">
      <c r="A1470" s="50" t="str">
        <f>IF('S.D.PASTE SHEET'!A1470="","",'S.D.PASTE SHEET'!A1470)</f>
        <v/>
      </c>
      <c s="50" t="str">
        <f>IF('S.D.PASTE SHEET'!B1470="","",'S.D.PASTE SHEET'!B1470)</f>
        <v/>
      </c>
      <c s="50" t="str">
        <f>IF('S.D.PASTE SHEET'!C1470="","",'S.D.PASTE SHEET'!C1470)</f>
        <v/>
      </c>
      <c s="51" t="str">
        <f>IF('S.D.PASTE SHEET'!D1470="","",'S.D.PASTE SHEET'!D1470)</f>
        <v/>
      </c>
      <c s="50" t="str">
        <f>IF('S.D.PASTE SHEET'!E1470="","",UPPER('S.D.PASTE SHEET'!E1470))</f>
        <v/>
      </c>
      <c s="50" t="str">
        <f>IF('S.D.PASTE SHEET'!F1470="","",'S.D.PASTE SHEET'!F1470)</f>
        <v/>
      </c>
      <c s="50" t="str">
        <f>IF('S.D.PASTE SHEET'!G1470="","",UPPER('S.D.PASTE SHEET'!G1470))</f>
        <v/>
      </c>
      <c s="50" t="str">
        <f>IF('S.D.PASTE SHEET'!H1470="","",UPPER('S.D.PASTE SHEET'!H1470))</f>
        <v/>
      </c>
      <c s="50" t="str">
        <f>IF('S.D.PASTE SHEET'!I1470="","",'S.D.PASTE SHEET'!I1470)</f>
        <v/>
      </c>
      <c s="51" t="str">
        <f>IF('S.D.PASTE SHEET'!J1470="","",'S.D.PASTE SHEET'!J1470)</f>
        <v/>
      </c>
      <c s="50" t="str">
        <f>IF('S.D.PASTE SHEET'!K1470="","",'S.D.PASTE SHEET'!K1470)</f>
        <v/>
      </c>
      <c s="50" t="str">
        <f>IF('S.D.PASTE SHEET'!L1470="","",'S.D.PASTE SHEET'!L1470)</f>
        <v/>
      </c>
      <c s="50" t="str">
        <f>IF('S.D.PASTE SHEET'!M1470="","",'S.D.PASTE SHEET'!M1470)</f>
        <v/>
      </c>
      <c s="50" t="str">
        <f>IF('S.D.PASTE SHEET'!N1470="","",'S.D.PASTE SHEET'!N1470)</f>
        <v/>
      </c>
      <c s="50" t="str">
        <f>IF('S.D.PASTE SHEET'!O1470="","",'S.D.PASTE SHEET'!O1470)</f>
        <v/>
      </c>
      <c s="50" t="str">
        <f>IF('S.D.PASTE SHEET'!P1470="","",'S.D.PASTE SHEET'!P1470)</f>
        <v/>
      </c>
      <c s="50" t="str">
        <f>IF('S.D.PASTE SHEET'!Q1470="","",'S.D.PASTE SHEET'!Q1470)</f>
        <v/>
      </c>
      <c s="50" t="str">
        <f>IF('S.D.PASTE SHEET'!R1470="","",'S.D.PASTE SHEET'!R1470)</f>
        <v/>
      </c>
      <c s="50" t="str">
        <f>IF('S.D.PASTE SHEET'!S1470="","",'S.D.PASTE SHEET'!S1470)</f>
        <v/>
      </c>
      <c s="50" t="str">
        <f>IF('S.D.PASTE SHEET'!T1470="","",'S.D.PASTE SHEET'!T1470)</f>
        <v/>
      </c>
      <c s="50" t="str">
        <f>IF('S.D.PASTE SHEET'!U1470="","",'S.D.PASTE SHEET'!U1470)</f>
        <v/>
      </c>
      <c s="50" t="str">
        <f>IF('S.D.PASTE SHEET'!V1470="","",'S.D.PASTE SHEET'!V1470)</f>
        <v/>
      </c>
      <c s="50" t="str">
        <f>IF('S.D.PASTE SHEET'!W1470="","",'S.D.PASTE SHEET'!W1470)</f>
        <v/>
      </c>
      <c s="50" t="str">
        <f>IF('S.D.PASTE SHEET'!X1470="","",'S.D.PASTE SHEET'!X1470)</f>
        <v/>
      </c>
      <c s="50" t="str">
        <f>IF('S.D.PASTE SHEET'!Y1470="","",'S.D.PASTE SHEET'!Y1470)</f>
        <v/>
      </c>
      <c s="50" t="str">
        <f>IF('S.D.PASTE SHEET'!Z1470="","",'S.D.PASTE SHEET'!Z1470)</f>
        <v/>
      </c>
      <c s="50" t="str">
        <f>IF('S.D.PASTE SHEET'!AA1470="","",'S.D.PASTE SHEET'!AA1470)</f>
        <v/>
      </c>
      <c s="50" t="str">
        <f>IF('S.D.PASTE SHEET'!AB1470="","",'S.D.PASTE SHEET'!AB1470)</f>
        <v/>
      </c>
      <c s="50" t="str">
        <f>IF('S.D.PASTE SHEET'!AC1470="","",'S.D.PASTE SHEET'!AC1470)</f>
        <v/>
      </c>
      <c s="50" t="str">
        <f>IF('S.D.PASTE SHEET'!AD1470="","",'S.D.PASTE SHEET'!AD1470)</f>
        <v/>
      </c>
      <c s="52"/>
      <c s="48" t="str">
        <f>IF(AK1470="","",IF(AK1470&gt;0,COUNT($AG$2:AG1470),""))</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IF(BC1470="","",IF(BC1470&gt;0,COUNT($AY$2:AY1470),""))</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71" spans="1:66" ht="15.75" customHeight="1">
      <c r="A1471" s="50" t="str">
        <f>IF('S.D.PASTE SHEET'!A1471="","",'S.D.PASTE SHEET'!A1471)</f>
        <v/>
      </c>
      <c s="50" t="str">
        <f>IF('S.D.PASTE SHEET'!B1471="","",'S.D.PASTE SHEET'!B1471)</f>
        <v/>
      </c>
      <c s="50" t="str">
        <f>IF('S.D.PASTE SHEET'!C1471="","",'S.D.PASTE SHEET'!C1471)</f>
        <v/>
      </c>
      <c s="51" t="str">
        <f>IF('S.D.PASTE SHEET'!D1471="","",'S.D.PASTE SHEET'!D1471)</f>
        <v/>
      </c>
      <c s="50" t="str">
        <f>IF('S.D.PASTE SHEET'!E1471="","",UPPER('S.D.PASTE SHEET'!E1471))</f>
        <v/>
      </c>
      <c s="50" t="str">
        <f>IF('S.D.PASTE SHEET'!F1471="","",'S.D.PASTE SHEET'!F1471)</f>
        <v/>
      </c>
      <c s="50" t="str">
        <f>IF('S.D.PASTE SHEET'!G1471="","",UPPER('S.D.PASTE SHEET'!G1471))</f>
        <v/>
      </c>
      <c s="50" t="str">
        <f>IF('S.D.PASTE SHEET'!H1471="","",UPPER('S.D.PASTE SHEET'!H1471))</f>
        <v/>
      </c>
      <c s="50" t="str">
        <f>IF('S.D.PASTE SHEET'!I1471="","",'S.D.PASTE SHEET'!I1471)</f>
        <v/>
      </c>
      <c s="51" t="str">
        <f>IF('S.D.PASTE SHEET'!J1471="","",'S.D.PASTE SHEET'!J1471)</f>
        <v/>
      </c>
      <c s="50" t="str">
        <f>IF('S.D.PASTE SHEET'!K1471="","",'S.D.PASTE SHEET'!K1471)</f>
        <v/>
      </c>
      <c s="50" t="str">
        <f>IF('S.D.PASTE SHEET'!L1471="","",'S.D.PASTE SHEET'!L1471)</f>
        <v/>
      </c>
      <c s="50" t="str">
        <f>IF('S.D.PASTE SHEET'!M1471="","",'S.D.PASTE SHEET'!M1471)</f>
        <v/>
      </c>
      <c s="50" t="str">
        <f>IF('S.D.PASTE SHEET'!N1471="","",'S.D.PASTE SHEET'!N1471)</f>
        <v/>
      </c>
      <c s="50" t="str">
        <f>IF('S.D.PASTE SHEET'!O1471="","",'S.D.PASTE SHEET'!O1471)</f>
        <v/>
      </c>
      <c s="50" t="str">
        <f>IF('S.D.PASTE SHEET'!P1471="","",'S.D.PASTE SHEET'!P1471)</f>
        <v/>
      </c>
      <c s="50" t="str">
        <f>IF('S.D.PASTE SHEET'!Q1471="","",'S.D.PASTE SHEET'!Q1471)</f>
        <v/>
      </c>
      <c s="50" t="str">
        <f>IF('S.D.PASTE SHEET'!R1471="","",'S.D.PASTE SHEET'!R1471)</f>
        <v/>
      </c>
      <c s="50" t="str">
        <f>IF('S.D.PASTE SHEET'!S1471="","",'S.D.PASTE SHEET'!S1471)</f>
        <v/>
      </c>
      <c s="50" t="str">
        <f>IF('S.D.PASTE SHEET'!T1471="","",'S.D.PASTE SHEET'!T1471)</f>
        <v/>
      </c>
      <c s="50" t="str">
        <f>IF('S.D.PASTE SHEET'!U1471="","",'S.D.PASTE SHEET'!U1471)</f>
        <v/>
      </c>
      <c s="50" t="str">
        <f>IF('S.D.PASTE SHEET'!V1471="","",'S.D.PASTE SHEET'!V1471)</f>
        <v/>
      </c>
      <c s="50" t="str">
        <f>IF('S.D.PASTE SHEET'!W1471="","",'S.D.PASTE SHEET'!W1471)</f>
        <v/>
      </c>
      <c s="50" t="str">
        <f>IF('S.D.PASTE SHEET'!X1471="","",'S.D.PASTE SHEET'!X1471)</f>
        <v/>
      </c>
      <c s="50" t="str">
        <f>IF('S.D.PASTE SHEET'!Y1471="","",'S.D.PASTE SHEET'!Y1471)</f>
        <v/>
      </c>
      <c s="50" t="str">
        <f>IF('S.D.PASTE SHEET'!Z1471="","",'S.D.PASTE SHEET'!Z1471)</f>
        <v/>
      </c>
      <c s="50" t="str">
        <f>IF('S.D.PASTE SHEET'!AA1471="","",'S.D.PASTE SHEET'!AA1471)</f>
        <v/>
      </c>
      <c s="50" t="str">
        <f>IF('S.D.PASTE SHEET'!AB1471="","",'S.D.PASTE SHEET'!AB1471)</f>
        <v/>
      </c>
      <c s="50" t="str">
        <f>IF('S.D.PASTE SHEET'!AC1471="","",'S.D.PASTE SHEET'!AC1471)</f>
        <v/>
      </c>
      <c s="50" t="str">
        <f>IF('S.D.PASTE SHEET'!AD1471="","",'S.D.PASTE SHEET'!AD1471)</f>
        <v/>
      </c>
      <c s="52"/>
      <c s="48" t="str">
        <f>IF(AK1471="","",IF(AK1471&gt;0,COUNT($AG$2:AG1471),""))</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IF(BC1471="","",IF(BC1471&gt;0,COUNT($AY$2:AY1471),""))</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72" spans="1:66" ht="15.75" customHeight="1">
      <c r="A1472" s="50" t="str">
        <f>IF('S.D.PASTE SHEET'!A1472="","",'S.D.PASTE SHEET'!A1472)</f>
        <v/>
      </c>
      <c s="50" t="str">
        <f>IF('S.D.PASTE SHEET'!B1472="","",'S.D.PASTE SHEET'!B1472)</f>
        <v/>
      </c>
      <c s="50" t="str">
        <f>IF('S.D.PASTE SHEET'!C1472="","",'S.D.PASTE SHEET'!C1472)</f>
        <v/>
      </c>
      <c s="51" t="str">
        <f>IF('S.D.PASTE SHEET'!D1472="","",'S.D.PASTE SHEET'!D1472)</f>
        <v/>
      </c>
      <c s="50" t="str">
        <f>IF('S.D.PASTE SHEET'!E1472="","",UPPER('S.D.PASTE SHEET'!E1472))</f>
        <v/>
      </c>
      <c s="50" t="str">
        <f>IF('S.D.PASTE SHEET'!F1472="","",'S.D.PASTE SHEET'!F1472)</f>
        <v/>
      </c>
      <c s="50" t="str">
        <f>IF('S.D.PASTE SHEET'!G1472="","",UPPER('S.D.PASTE SHEET'!G1472))</f>
        <v/>
      </c>
      <c s="50" t="str">
        <f>IF('S.D.PASTE SHEET'!H1472="","",UPPER('S.D.PASTE SHEET'!H1472))</f>
        <v/>
      </c>
      <c s="50" t="str">
        <f>IF('S.D.PASTE SHEET'!I1472="","",'S.D.PASTE SHEET'!I1472)</f>
        <v/>
      </c>
      <c s="51" t="str">
        <f>IF('S.D.PASTE SHEET'!J1472="","",'S.D.PASTE SHEET'!J1472)</f>
        <v/>
      </c>
      <c s="50" t="str">
        <f>IF('S.D.PASTE SHEET'!K1472="","",'S.D.PASTE SHEET'!K1472)</f>
        <v/>
      </c>
      <c s="50" t="str">
        <f>IF('S.D.PASTE SHEET'!L1472="","",'S.D.PASTE SHEET'!L1472)</f>
        <v/>
      </c>
      <c s="50" t="str">
        <f>IF('S.D.PASTE SHEET'!M1472="","",'S.D.PASTE SHEET'!M1472)</f>
        <v/>
      </c>
      <c s="50" t="str">
        <f>IF('S.D.PASTE SHEET'!N1472="","",'S.D.PASTE SHEET'!N1472)</f>
        <v/>
      </c>
      <c s="50" t="str">
        <f>IF('S.D.PASTE SHEET'!O1472="","",'S.D.PASTE SHEET'!O1472)</f>
        <v/>
      </c>
      <c s="50" t="str">
        <f>IF('S.D.PASTE SHEET'!P1472="","",'S.D.PASTE SHEET'!P1472)</f>
        <v/>
      </c>
      <c s="50" t="str">
        <f>IF('S.D.PASTE SHEET'!Q1472="","",'S.D.PASTE SHEET'!Q1472)</f>
        <v/>
      </c>
      <c s="50" t="str">
        <f>IF('S.D.PASTE SHEET'!R1472="","",'S.D.PASTE SHEET'!R1472)</f>
        <v/>
      </c>
      <c s="50" t="str">
        <f>IF('S.D.PASTE SHEET'!S1472="","",'S.D.PASTE SHEET'!S1472)</f>
        <v/>
      </c>
      <c s="50" t="str">
        <f>IF('S.D.PASTE SHEET'!T1472="","",'S.D.PASTE SHEET'!T1472)</f>
        <v/>
      </c>
      <c s="50" t="str">
        <f>IF('S.D.PASTE SHEET'!U1472="","",'S.D.PASTE SHEET'!U1472)</f>
        <v/>
      </c>
      <c s="50" t="str">
        <f>IF('S.D.PASTE SHEET'!V1472="","",'S.D.PASTE SHEET'!V1472)</f>
        <v/>
      </c>
      <c s="50" t="str">
        <f>IF('S.D.PASTE SHEET'!W1472="","",'S.D.PASTE SHEET'!W1472)</f>
        <v/>
      </c>
      <c s="50" t="str">
        <f>IF('S.D.PASTE SHEET'!X1472="","",'S.D.PASTE SHEET'!X1472)</f>
        <v/>
      </c>
      <c s="50" t="str">
        <f>IF('S.D.PASTE SHEET'!Y1472="","",'S.D.PASTE SHEET'!Y1472)</f>
        <v/>
      </c>
      <c s="50" t="str">
        <f>IF('S.D.PASTE SHEET'!Z1472="","",'S.D.PASTE SHEET'!Z1472)</f>
        <v/>
      </c>
      <c s="50" t="str">
        <f>IF('S.D.PASTE SHEET'!AA1472="","",'S.D.PASTE SHEET'!AA1472)</f>
        <v/>
      </c>
      <c s="50" t="str">
        <f>IF('S.D.PASTE SHEET'!AB1472="","",'S.D.PASTE SHEET'!AB1472)</f>
        <v/>
      </c>
      <c s="50" t="str">
        <f>IF('S.D.PASTE SHEET'!AC1472="","",'S.D.PASTE SHEET'!AC1472)</f>
        <v/>
      </c>
      <c s="50" t="str">
        <f>IF('S.D.PASTE SHEET'!AD1472="","",'S.D.PASTE SHEET'!AD1472)</f>
        <v/>
      </c>
      <c s="52"/>
      <c s="48" t="str">
        <f>IF(AK1472="","",IF(AK1472&gt;0,COUNT($AG$2:AG1472),""))</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IF(BC1472="","",IF(BC1472&gt;0,COUNT($AY$2:AY1472),""))</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73" spans="1:66" ht="15.75" customHeight="1">
      <c r="A1473" s="50" t="str">
        <f>IF('S.D.PASTE SHEET'!A1473="","",'S.D.PASTE SHEET'!A1473)</f>
        <v/>
      </c>
      <c s="50" t="str">
        <f>IF('S.D.PASTE SHEET'!B1473="","",'S.D.PASTE SHEET'!B1473)</f>
        <v/>
      </c>
      <c s="50" t="str">
        <f>IF('S.D.PASTE SHEET'!C1473="","",'S.D.PASTE SHEET'!C1473)</f>
        <v/>
      </c>
      <c s="51" t="str">
        <f>IF('S.D.PASTE SHEET'!D1473="","",'S.D.PASTE SHEET'!D1473)</f>
        <v/>
      </c>
      <c s="50" t="str">
        <f>IF('S.D.PASTE SHEET'!E1473="","",UPPER('S.D.PASTE SHEET'!E1473))</f>
        <v/>
      </c>
      <c s="50" t="str">
        <f>IF('S.D.PASTE SHEET'!F1473="","",'S.D.PASTE SHEET'!F1473)</f>
        <v/>
      </c>
      <c s="50" t="str">
        <f>IF('S.D.PASTE SHEET'!G1473="","",UPPER('S.D.PASTE SHEET'!G1473))</f>
        <v/>
      </c>
      <c s="50" t="str">
        <f>IF('S.D.PASTE SHEET'!H1473="","",UPPER('S.D.PASTE SHEET'!H1473))</f>
        <v/>
      </c>
      <c s="50" t="str">
        <f>IF('S.D.PASTE SHEET'!I1473="","",'S.D.PASTE SHEET'!I1473)</f>
        <v/>
      </c>
      <c s="51" t="str">
        <f>IF('S.D.PASTE SHEET'!J1473="","",'S.D.PASTE SHEET'!J1473)</f>
        <v/>
      </c>
      <c s="50" t="str">
        <f>IF('S.D.PASTE SHEET'!K1473="","",'S.D.PASTE SHEET'!K1473)</f>
        <v/>
      </c>
      <c s="50" t="str">
        <f>IF('S.D.PASTE SHEET'!L1473="","",'S.D.PASTE SHEET'!L1473)</f>
        <v/>
      </c>
      <c s="50" t="str">
        <f>IF('S.D.PASTE SHEET'!M1473="","",'S.D.PASTE SHEET'!M1473)</f>
        <v/>
      </c>
      <c s="50" t="str">
        <f>IF('S.D.PASTE SHEET'!N1473="","",'S.D.PASTE SHEET'!N1473)</f>
        <v/>
      </c>
      <c s="50" t="str">
        <f>IF('S.D.PASTE SHEET'!O1473="","",'S.D.PASTE SHEET'!O1473)</f>
        <v/>
      </c>
      <c s="50" t="str">
        <f>IF('S.D.PASTE SHEET'!P1473="","",'S.D.PASTE SHEET'!P1473)</f>
        <v/>
      </c>
      <c s="50" t="str">
        <f>IF('S.D.PASTE SHEET'!Q1473="","",'S.D.PASTE SHEET'!Q1473)</f>
        <v/>
      </c>
      <c s="50" t="str">
        <f>IF('S.D.PASTE SHEET'!R1473="","",'S.D.PASTE SHEET'!R1473)</f>
        <v/>
      </c>
      <c s="50" t="str">
        <f>IF('S.D.PASTE SHEET'!S1473="","",'S.D.PASTE SHEET'!S1473)</f>
        <v/>
      </c>
      <c s="50" t="str">
        <f>IF('S.D.PASTE SHEET'!T1473="","",'S.D.PASTE SHEET'!T1473)</f>
        <v/>
      </c>
      <c s="50" t="str">
        <f>IF('S.D.PASTE SHEET'!U1473="","",'S.D.PASTE SHEET'!U1473)</f>
        <v/>
      </c>
      <c s="50" t="str">
        <f>IF('S.D.PASTE SHEET'!V1473="","",'S.D.PASTE SHEET'!V1473)</f>
        <v/>
      </c>
      <c s="50" t="str">
        <f>IF('S.D.PASTE SHEET'!W1473="","",'S.D.PASTE SHEET'!W1473)</f>
        <v/>
      </c>
      <c s="50" t="str">
        <f>IF('S.D.PASTE SHEET'!X1473="","",'S.D.PASTE SHEET'!X1473)</f>
        <v/>
      </c>
      <c s="50" t="str">
        <f>IF('S.D.PASTE SHEET'!Y1473="","",'S.D.PASTE SHEET'!Y1473)</f>
        <v/>
      </c>
      <c s="50" t="str">
        <f>IF('S.D.PASTE SHEET'!Z1473="","",'S.D.PASTE SHEET'!Z1473)</f>
        <v/>
      </c>
      <c s="50" t="str">
        <f>IF('S.D.PASTE SHEET'!AA1473="","",'S.D.PASTE SHEET'!AA1473)</f>
        <v/>
      </c>
      <c s="50" t="str">
        <f>IF('S.D.PASTE SHEET'!AB1473="","",'S.D.PASTE SHEET'!AB1473)</f>
        <v/>
      </c>
      <c s="50" t="str">
        <f>IF('S.D.PASTE SHEET'!AC1473="","",'S.D.PASTE SHEET'!AC1473)</f>
        <v/>
      </c>
      <c s="50" t="str">
        <f>IF('S.D.PASTE SHEET'!AD1473="","",'S.D.PASTE SHEET'!AD1473)</f>
        <v/>
      </c>
      <c s="52"/>
      <c s="48" t="str">
        <f>IF(AK1473="","",IF(AK1473&gt;0,COUNT($AG$2:AG1473),""))</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IF(BC1473="","",IF(BC1473&gt;0,COUNT($AY$2:AY1473),""))</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74" spans="1:66" ht="15.75" customHeight="1">
      <c r="A1474" s="50" t="str">
        <f>IF('S.D.PASTE SHEET'!A1474="","",'S.D.PASTE SHEET'!A1474)</f>
        <v/>
      </c>
      <c s="50" t="str">
        <f>IF('S.D.PASTE SHEET'!B1474="","",'S.D.PASTE SHEET'!B1474)</f>
        <v/>
      </c>
      <c s="50" t="str">
        <f>IF('S.D.PASTE SHEET'!C1474="","",'S.D.PASTE SHEET'!C1474)</f>
        <v/>
      </c>
      <c s="51" t="str">
        <f>IF('S.D.PASTE SHEET'!D1474="","",'S.D.PASTE SHEET'!D1474)</f>
        <v/>
      </c>
      <c s="50" t="str">
        <f>IF('S.D.PASTE SHEET'!E1474="","",UPPER('S.D.PASTE SHEET'!E1474))</f>
        <v/>
      </c>
      <c s="50" t="str">
        <f>IF('S.D.PASTE SHEET'!F1474="","",'S.D.PASTE SHEET'!F1474)</f>
        <v/>
      </c>
      <c s="50" t="str">
        <f>IF('S.D.PASTE SHEET'!G1474="","",UPPER('S.D.PASTE SHEET'!G1474))</f>
        <v/>
      </c>
      <c s="50" t="str">
        <f>IF('S.D.PASTE SHEET'!H1474="","",UPPER('S.D.PASTE SHEET'!H1474))</f>
        <v/>
      </c>
      <c s="50" t="str">
        <f>IF('S.D.PASTE SHEET'!I1474="","",'S.D.PASTE SHEET'!I1474)</f>
        <v/>
      </c>
      <c s="51" t="str">
        <f>IF('S.D.PASTE SHEET'!J1474="","",'S.D.PASTE SHEET'!J1474)</f>
        <v/>
      </c>
      <c s="50" t="str">
        <f>IF('S.D.PASTE SHEET'!K1474="","",'S.D.PASTE SHEET'!K1474)</f>
        <v/>
      </c>
      <c s="50" t="str">
        <f>IF('S.D.PASTE SHEET'!L1474="","",'S.D.PASTE SHEET'!L1474)</f>
        <v/>
      </c>
      <c s="50" t="str">
        <f>IF('S.D.PASTE SHEET'!M1474="","",'S.D.PASTE SHEET'!M1474)</f>
        <v/>
      </c>
      <c s="50" t="str">
        <f>IF('S.D.PASTE SHEET'!N1474="","",'S.D.PASTE SHEET'!N1474)</f>
        <v/>
      </c>
      <c s="50" t="str">
        <f>IF('S.D.PASTE SHEET'!O1474="","",'S.D.PASTE SHEET'!O1474)</f>
        <v/>
      </c>
      <c s="50" t="str">
        <f>IF('S.D.PASTE SHEET'!P1474="","",'S.D.PASTE SHEET'!P1474)</f>
        <v/>
      </c>
      <c s="50" t="str">
        <f>IF('S.D.PASTE SHEET'!Q1474="","",'S.D.PASTE SHEET'!Q1474)</f>
        <v/>
      </c>
      <c s="50" t="str">
        <f>IF('S.D.PASTE SHEET'!R1474="","",'S.D.PASTE SHEET'!R1474)</f>
        <v/>
      </c>
      <c s="50" t="str">
        <f>IF('S.D.PASTE SHEET'!S1474="","",'S.D.PASTE SHEET'!S1474)</f>
        <v/>
      </c>
      <c s="50" t="str">
        <f>IF('S.D.PASTE SHEET'!T1474="","",'S.D.PASTE SHEET'!T1474)</f>
        <v/>
      </c>
      <c s="50" t="str">
        <f>IF('S.D.PASTE SHEET'!U1474="","",'S.D.PASTE SHEET'!U1474)</f>
        <v/>
      </c>
      <c s="50" t="str">
        <f>IF('S.D.PASTE SHEET'!V1474="","",'S.D.PASTE SHEET'!V1474)</f>
        <v/>
      </c>
      <c s="50" t="str">
        <f>IF('S.D.PASTE SHEET'!W1474="","",'S.D.PASTE SHEET'!W1474)</f>
        <v/>
      </c>
      <c s="50" t="str">
        <f>IF('S.D.PASTE SHEET'!X1474="","",'S.D.PASTE SHEET'!X1474)</f>
        <v/>
      </c>
      <c s="50" t="str">
        <f>IF('S.D.PASTE SHEET'!Y1474="","",'S.D.PASTE SHEET'!Y1474)</f>
        <v/>
      </c>
      <c s="50" t="str">
        <f>IF('S.D.PASTE SHEET'!Z1474="","",'S.D.PASTE SHEET'!Z1474)</f>
        <v/>
      </c>
      <c s="50" t="str">
        <f>IF('S.D.PASTE SHEET'!AA1474="","",'S.D.PASTE SHEET'!AA1474)</f>
        <v/>
      </c>
      <c s="50" t="str">
        <f>IF('S.D.PASTE SHEET'!AB1474="","",'S.D.PASTE SHEET'!AB1474)</f>
        <v/>
      </c>
      <c s="50" t="str">
        <f>IF('S.D.PASTE SHEET'!AC1474="","",'S.D.PASTE SHEET'!AC1474)</f>
        <v/>
      </c>
      <c s="50" t="str">
        <f>IF('S.D.PASTE SHEET'!AD1474="","",'S.D.PASTE SHEET'!AD1474)</f>
        <v/>
      </c>
      <c s="52"/>
      <c s="48" t="str">
        <f>IF(AK1474="","",IF(AK1474&gt;0,COUNT($AG$2:AG1474),""))</f>
        <v/>
      </c>
      <c s="53" t="str">
        <f t="shared" si="705"/>
        <v/>
      </c>
      <c s="53" t="str">
        <f t="shared" si="706"/>
        <v/>
      </c>
      <c s="53" t="str">
        <f t="shared" si="707"/>
        <v/>
      </c>
      <c s="51" t="str">
        <f t="shared" si="708"/>
        <v/>
      </c>
      <c s="53" t="str">
        <f t="shared" si="709"/>
        <v/>
      </c>
      <c s="53" t="str">
        <f t="shared" si="710"/>
        <v/>
      </c>
      <c s="53" t="str">
        <f t="shared" si="711"/>
        <v/>
      </c>
      <c s="53" t="str">
        <f t="shared" si="712"/>
        <v/>
      </c>
      <c s="53" t="str">
        <f t="shared" si="713"/>
        <v/>
      </c>
      <c s="51" t="str">
        <f t="shared" si="714"/>
        <v/>
      </c>
      <c s="53" t="str">
        <f t="shared" si="715"/>
        <v/>
      </c>
      <c s="53" t="str">
        <f t="shared" si="716"/>
        <v/>
      </c>
      <c s="53" t="str">
        <f t="shared" si="717"/>
        <v/>
      </c>
      <c s="53" t="str">
        <f t="shared" si="718"/>
        <v/>
      </c>
      <c s="53" t="str">
        <f t="shared" si="719"/>
        <v/>
      </c>
      <c s="53" t="str">
        <f t="shared" si="720"/>
        <v/>
      </c>
      <c s="48"/>
      <c s="48" t="str">
        <f>IF(BC1474="","",IF(BC1474&gt;0,COUNT($AY$2:AY1474),""))</f>
        <v/>
      </c>
      <c s="54" t="str">
        <f t="shared" si="721"/>
        <v/>
      </c>
      <c s="54" t="str">
        <f t="shared" si="722"/>
        <v/>
      </c>
      <c s="54" t="str">
        <f t="shared" si="723"/>
        <v/>
      </c>
      <c s="51" t="str">
        <f t="shared" si="724"/>
        <v/>
      </c>
      <c s="54" t="str">
        <f t="shared" si="725"/>
        <v/>
      </c>
      <c s="54" t="str">
        <f t="shared" si="726"/>
        <v/>
      </c>
      <c s="54" t="str">
        <f t="shared" si="727"/>
        <v/>
      </c>
      <c s="54" t="str">
        <f t="shared" si="728"/>
        <v/>
      </c>
      <c s="54" t="str">
        <f t="shared" si="729"/>
        <v/>
      </c>
      <c s="51" t="str">
        <f t="shared" si="730"/>
        <v/>
      </c>
      <c s="54" t="str">
        <f t="shared" si="731"/>
        <v/>
      </c>
      <c s="54" t="str">
        <f t="shared" si="732"/>
        <v/>
      </c>
      <c s="54" t="str">
        <f t="shared" si="733"/>
        <v/>
      </c>
      <c s="54" t="str">
        <f t="shared" si="734"/>
        <v/>
      </c>
      <c s="54" t="str">
        <f t="shared" si="735"/>
        <v/>
      </c>
      <c s="54" t="str">
        <f t="shared" si="736"/>
        <v/>
      </c>
    </row>
    <row r="1475" spans="1:66" ht="15.75" customHeight="1">
      <c r="A1475" s="50" t="str">
        <f>IF('S.D.PASTE SHEET'!A1475="","",'S.D.PASTE SHEET'!A1475)</f>
        <v/>
      </c>
      <c s="50" t="str">
        <f>IF('S.D.PASTE SHEET'!B1475="","",'S.D.PASTE SHEET'!B1475)</f>
        <v/>
      </c>
      <c s="50" t="str">
        <f>IF('S.D.PASTE SHEET'!C1475="","",'S.D.PASTE SHEET'!C1475)</f>
        <v/>
      </c>
      <c s="51" t="str">
        <f>IF('S.D.PASTE SHEET'!D1475="","",'S.D.PASTE SHEET'!D1475)</f>
        <v/>
      </c>
      <c s="50" t="str">
        <f>IF('S.D.PASTE SHEET'!E1475="","",UPPER('S.D.PASTE SHEET'!E1475))</f>
        <v/>
      </c>
      <c s="50" t="str">
        <f>IF('S.D.PASTE SHEET'!F1475="","",'S.D.PASTE SHEET'!F1475)</f>
        <v/>
      </c>
      <c s="50" t="str">
        <f>IF('S.D.PASTE SHEET'!G1475="","",UPPER('S.D.PASTE SHEET'!G1475))</f>
        <v/>
      </c>
      <c s="50" t="str">
        <f>IF('S.D.PASTE SHEET'!H1475="","",UPPER('S.D.PASTE SHEET'!H1475))</f>
        <v/>
      </c>
      <c s="50" t="str">
        <f>IF('S.D.PASTE SHEET'!I1475="","",'S.D.PASTE SHEET'!I1475)</f>
        <v/>
      </c>
      <c s="51" t="str">
        <f>IF('S.D.PASTE SHEET'!J1475="","",'S.D.PASTE SHEET'!J1475)</f>
        <v/>
      </c>
      <c s="50" t="str">
        <f>IF('S.D.PASTE SHEET'!K1475="","",'S.D.PASTE SHEET'!K1475)</f>
        <v/>
      </c>
      <c s="50" t="str">
        <f>IF('S.D.PASTE SHEET'!L1475="","",'S.D.PASTE SHEET'!L1475)</f>
        <v/>
      </c>
      <c s="50" t="str">
        <f>IF('S.D.PASTE SHEET'!M1475="","",'S.D.PASTE SHEET'!M1475)</f>
        <v/>
      </c>
      <c s="50" t="str">
        <f>IF('S.D.PASTE SHEET'!N1475="","",'S.D.PASTE SHEET'!N1475)</f>
        <v/>
      </c>
      <c s="50" t="str">
        <f>IF('S.D.PASTE SHEET'!O1475="","",'S.D.PASTE SHEET'!O1475)</f>
        <v/>
      </c>
      <c s="50" t="str">
        <f>IF('S.D.PASTE SHEET'!P1475="","",'S.D.PASTE SHEET'!P1475)</f>
        <v/>
      </c>
      <c s="50" t="str">
        <f>IF('S.D.PASTE SHEET'!Q1475="","",'S.D.PASTE SHEET'!Q1475)</f>
        <v/>
      </c>
      <c s="50" t="str">
        <f>IF('S.D.PASTE SHEET'!R1475="","",'S.D.PASTE SHEET'!R1475)</f>
        <v/>
      </c>
      <c s="50" t="str">
        <f>IF('S.D.PASTE SHEET'!S1475="","",'S.D.PASTE SHEET'!S1475)</f>
        <v/>
      </c>
      <c s="50" t="str">
        <f>IF('S.D.PASTE SHEET'!T1475="","",'S.D.PASTE SHEET'!T1475)</f>
        <v/>
      </c>
      <c s="50" t="str">
        <f>IF('S.D.PASTE SHEET'!U1475="","",'S.D.PASTE SHEET'!U1475)</f>
        <v/>
      </c>
      <c s="50" t="str">
        <f>IF('S.D.PASTE SHEET'!V1475="","",'S.D.PASTE SHEET'!V1475)</f>
        <v/>
      </c>
      <c s="50" t="str">
        <f>IF('S.D.PASTE SHEET'!W1475="","",'S.D.PASTE SHEET'!W1475)</f>
        <v/>
      </c>
      <c s="50" t="str">
        <f>IF('S.D.PASTE SHEET'!X1475="","",'S.D.PASTE SHEET'!X1475)</f>
        <v/>
      </c>
      <c s="50" t="str">
        <f>IF('S.D.PASTE SHEET'!Y1475="","",'S.D.PASTE SHEET'!Y1475)</f>
        <v/>
      </c>
      <c s="50" t="str">
        <f>IF('S.D.PASTE SHEET'!Z1475="","",'S.D.PASTE SHEET'!Z1475)</f>
        <v/>
      </c>
      <c s="50" t="str">
        <f>IF('S.D.PASTE SHEET'!AA1475="","",'S.D.PASTE SHEET'!AA1475)</f>
        <v/>
      </c>
      <c s="50" t="str">
        <f>IF('S.D.PASTE SHEET'!AB1475="","",'S.D.PASTE SHEET'!AB1475)</f>
        <v/>
      </c>
      <c s="50" t="str">
        <f>IF('S.D.PASTE SHEET'!AC1475="","",'S.D.PASTE SHEET'!AC1475)</f>
        <v/>
      </c>
      <c s="50" t="str">
        <f>IF('S.D.PASTE SHEET'!AD1475="","",'S.D.PASTE SHEET'!AD1475)</f>
        <v/>
      </c>
      <c s="52"/>
      <c s="48" t="str">
        <f>IF(AK1475="","",IF(AK1475&gt;0,COUNT($AG$2:AG1475),""))</f>
        <v/>
      </c>
      <c s="53" t="str">
        <f t="shared" si="737" ref="AG1475:AG1538">IF(AND($AJ$1=12,$A1475=12),$A1475,"")</f>
        <v/>
      </c>
      <c s="53" t="str">
        <f t="shared" si="738" ref="AH1475:AH1538">IF(AND($AJ$1=12,$A1475=12),$B1475,"")</f>
        <v/>
      </c>
      <c s="53" t="str">
        <f t="shared" si="739" ref="AI1475:AI1538">IF(AND($AJ$1=12,$A1475=12),C1475,"")</f>
        <v/>
      </c>
      <c s="51" t="str">
        <f t="shared" si="740" ref="AJ1475:AJ1538">IF(AND($AJ$1=12,$A1475=12),$D1475,"")</f>
        <v/>
      </c>
      <c s="53" t="str">
        <f t="shared" si="741" ref="AK1475:AK1538">IF(AND($AJ$1=12,$A1475=12),$E1475,"")</f>
        <v/>
      </c>
      <c s="53" t="str">
        <f t="shared" si="742" ref="AL1475:AL1538">IF(AND($AJ$1=12,$A1475=12),$F1475,"")</f>
        <v/>
      </c>
      <c s="53" t="str">
        <f t="shared" si="743" ref="AM1475:AM1538">IF(AND($AJ$1=12,$A1475=12),$G1475,"")</f>
        <v/>
      </c>
      <c s="53" t="str">
        <f t="shared" si="744" ref="AN1475:AN1538">IF(AND($AJ$1=12,$A1475=12),$H1475,"")</f>
        <v/>
      </c>
      <c s="53" t="str">
        <f t="shared" si="745" ref="AO1475:AO1538">IF(AND($AJ$1=12,$A1475=12),$I1475,"")</f>
        <v/>
      </c>
      <c s="51" t="str">
        <f t="shared" si="746" ref="AP1475:AP1538">IF(AND($AJ$1=12,$A1475=12),$J1475,"")</f>
        <v/>
      </c>
      <c s="53" t="str">
        <f t="shared" si="747" ref="AQ1475:AQ1538">IF(AND($AJ$1=12,$A1475=12),$K1475,"")</f>
        <v/>
      </c>
      <c s="53" t="str">
        <f t="shared" si="748" ref="AR1475:AR1538">IF(AND($AJ$1=12,$A1475=12),$L1475,"")</f>
        <v/>
      </c>
      <c s="53" t="str">
        <f t="shared" si="749" ref="AS1475:AS1538">IF(AND($AJ$1=12,$A1475=12),$M1475,"")</f>
        <v/>
      </c>
      <c s="53" t="str">
        <f t="shared" si="750" ref="AT1475:AT1538">IF(AND($AJ$1=12,$A1475=12),$N1475,"")</f>
        <v/>
      </c>
      <c s="53" t="str">
        <f t="shared" si="751" ref="AU1475:AU1538">IF(AND($AJ$1=12,$A1475=12),$O1475,"")</f>
        <v/>
      </c>
      <c s="53" t="str">
        <f t="shared" si="752" ref="AV1475:AV1538">IF(AND($AJ$1=12,$A1475=12),$P1475,"")</f>
        <v/>
      </c>
      <c s="48"/>
      <c s="48" t="str">
        <f>IF(BC1475="","",IF(BC1475&gt;0,COUNT($AY$2:AY1475),""))</f>
        <v/>
      </c>
      <c s="54" t="str">
        <f t="shared" si="753" ref="AY1475:AY1538">IF(AND($BB$1=12,$A1475=12,$BC$1=$B1475),$A1475,"")</f>
        <v/>
      </c>
      <c s="54" t="str">
        <f t="shared" si="754" ref="AZ1475:AZ1538">IF(AND($BB$1=12,$A1475=12,$BC$1=$B1475),$B1475,"")</f>
        <v/>
      </c>
      <c s="54" t="str">
        <f t="shared" si="755" ref="BA1475:BA1538">IF(AND($BB$1=12,$A1475=12,$BC$1=$B1475),$C1475,"")</f>
        <v/>
      </c>
      <c s="51" t="str">
        <f t="shared" si="756" ref="BB1475:BB1538">IF(AND($BB$1=12,$A1475=12,$BC$1=$B1475),$D1475,"")</f>
        <v/>
      </c>
      <c s="54" t="str">
        <f t="shared" si="757" ref="BC1475:BC1538">IF(AND($BB$1=12,$A1475=12,$BC$1=$B1475),$E1475,"")</f>
        <v/>
      </c>
      <c s="54" t="str">
        <f t="shared" si="758" ref="BD1475:BD1538">IF(AND($BB$1=12,$A1475=12,$BC$1=$B1475),$F1475,"")</f>
        <v/>
      </c>
      <c s="54" t="str">
        <f t="shared" si="759" ref="BE1475:BE1538">IF(AND($BB$1=12,$A1475=12,$BC$1=$B1475),$G1475,"")</f>
        <v/>
      </c>
      <c s="54" t="str">
        <f t="shared" si="760" ref="BF1475:BF1538">IF(AND($BB$1=12,$A1475=12,$BC$1=$B1475),$H1475,"")</f>
        <v/>
      </c>
      <c s="54" t="str">
        <f t="shared" si="761" ref="BG1475:BG1538">IF(AND($BB$1=12,$A1475=12,$BC$1=$B1475),$I1475,"")</f>
        <v/>
      </c>
      <c s="51" t="str">
        <f t="shared" si="762" ref="BH1475:BH1538">IF(AND($BB$1=12,$A1475=12,$BC$1=$B1475),$J1475,"")</f>
        <v/>
      </c>
      <c s="54" t="str">
        <f t="shared" si="763" ref="BI1475:BI1538">IF(AND($BB$1=12,$A1475=12,$BC$1=$B1475),$K1475,"")</f>
        <v/>
      </c>
      <c s="54" t="str">
        <f t="shared" si="764" ref="BJ1475:BJ1538">IF(AND($BB$1=12,$A1475=12,$BC$1=$B1475),$L1475,"")</f>
        <v/>
      </c>
      <c s="54" t="str">
        <f t="shared" si="765" ref="BK1475:BK1538">IF(AND($BB$1=12,$A1475=12,$BC$1=$B1475),$M1475,"")</f>
        <v/>
      </c>
      <c s="54" t="str">
        <f t="shared" si="766" ref="BL1475:BL1538">IF(AND($BB$1=12,$A1475=12,$BC$1=$B1475),$N1475,"")</f>
        <v/>
      </c>
      <c s="54" t="str">
        <f t="shared" si="767" ref="BM1475:BM1538">IF(AND($BB$1=12,$A1475=12,$BC$1=$B1475),$O1475,"")</f>
        <v/>
      </c>
      <c s="54" t="str">
        <f t="shared" si="768" ref="BN1475:BN1538">IF(AND($BB$1=12,$A1475=12,$BC$1=$B1475),$P1475,"")</f>
        <v/>
      </c>
    </row>
    <row r="1476" spans="1:66" ht="15.75" customHeight="1">
      <c r="A1476" s="50" t="str">
        <f>IF('S.D.PASTE SHEET'!A1476="","",'S.D.PASTE SHEET'!A1476)</f>
        <v/>
      </c>
      <c s="50" t="str">
        <f>IF('S.D.PASTE SHEET'!B1476="","",'S.D.PASTE SHEET'!B1476)</f>
        <v/>
      </c>
      <c s="50" t="str">
        <f>IF('S.D.PASTE SHEET'!C1476="","",'S.D.PASTE SHEET'!C1476)</f>
        <v/>
      </c>
      <c s="51" t="str">
        <f>IF('S.D.PASTE SHEET'!D1476="","",'S.D.PASTE SHEET'!D1476)</f>
        <v/>
      </c>
      <c s="50" t="str">
        <f>IF('S.D.PASTE SHEET'!E1476="","",UPPER('S.D.PASTE SHEET'!E1476))</f>
        <v/>
      </c>
      <c s="50" t="str">
        <f>IF('S.D.PASTE SHEET'!F1476="","",'S.D.PASTE SHEET'!F1476)</f>
        <v/>
      </c>
      <c s="50" t="str">
        <f>IF('S.D.PASTE SHEET'!G1476="","",UPPER('S.D.PASTE SHEET'!G1476))</f>
        <v/>
      </c>
      <c s="50" t="str">
        <f>IF('S.D.PASTE SHEET'!H1476="","",UPPER('S.D.PASTE SHEET'!H1476))</f>
        <v/>
      </c>
      <c s="50" t="str">
        <f>IF('S.D.PASTE SHEET'!I1476="","",'S.D.PASTE SHEET'!I1476)</f>
        <v/>
      </c>
      <c s="51" t="str">
        <f>IF('S.D.PASTE SHEET'!J1476="","",'S.D.PASTE SHEET'!J1476)</f>
        <v/>
      </c>
      <c s="50" t="str">
        <f>IF('S.D.PASTE SHEET'!K1476="","",'S.D.PASTE SHEET'!K1476)</f>
        <v/>
      </c>
      <c s="50" t="str">
        <f>IF('S.D.PASTE SHEET'!L1476="","",'S.D.PASTE SHEET'!L1476)</f>
        <v/>
      </c>
      <c s="50" t="str">
        <f>IF('S.D.PASTE SHEET'!M1476="","",'S.D.PASTE SHEET'!M1476)</f>
        <v/>
      </c>
      <c s="50" t="str">
        <f>IF('S.D.PASTE SHEET'!N1476="","",'S.D.PASTE SHEET'!N1476)</f>
        <v/>
      </c>
      <c s="50" t="str">
        <f>IF('S.D.PASTE SHEET'!O1476="","",'S.D.PASTE SHEET'!O1476)</f>
        <v/>
      </c>
      <c s="50" t="str">
        <f>IF('S.D.PASTE SHEET'!P1476="","",'S.D.PASTE SHEET'!P1476)</f>
        <v/>
      </c>
      <c s="50" t="str">
        <f>IF('S.D.PASTE SHEET'!Q1476="","",'S.D.PASTE SHEET'!Q1476)</f>
        <v/>
      </c>
      <c s="50" t="str">
        <f>IF('S.D.PASTE SHEET'!R1476="","",'S.D.PASTE SHEET'!R1476)</f>
        <v/>
      </c>
      <c s="50" t="str">
        <f>IF('S.D.PASTE SHEET'!S1476="","",'S.D.PASTE SHEET'!S1476)</f>
        <v/>
      </c>
      <c s="50" t="str">
        <f>IF('S.D.PASTE SHEET'!T1476="","",'S.D.PASTE SHEET'!T1476)</f>
        <v/>
      </c>
      <c s="50" t="str">
        <f>IF('S.D.PASTE SHEET'!U1476="","",'S.D.PASTE SHEET'!U1476)</f>
        <v/>
      </c>
      <c s="50" t="str">
        <f>IF('S.D.PASTE SHEET'!V1476="","",'S.D.PASTE SHEET'!V1476)</f>
        <v/>
      </c>
      <c s="50" t="str">
        <f>IF('S.D.PASTE SHEET'!W1476="","",'S.D.PASTE SHEET'!W1476)</f>
        <v/>
      </c>
      <c s="50" t="str">
        <f>IF('S.D.PASTE SHEET'!X1476="","",'S.D.PASTE SHEET'!X1476)</f>
        <v/>
      </c>
      <c s="50" t="str">
        <f>IF('S.D.PASTE SHEET'!Y1476="","",'S.D.PASTE SHEET'!Y1476)</f>
        <v/>
      </c>
      <c s="50" t="str">
        <f>IF('S.D.PASTE SHEET'!Z1476="","",'S.D.PASTE SHEET'!Z1476)</f>
        <v/>
      </c>
      <c s="50" t="str">
        <f>IF('S.D.PASTE SHEET'!AA1476="","",'S.D.PASTE SHEET'!AA1476)</f>
        <v/>
      </c>
      <c s="50" t="str">
        <f>IF('S.D.PASTE SHEET'!AB1476="","",'S.D.PASTE SHEET'!AB1476)</f>
        <v/>
      </c>
      <c s="50" t="str">
        <f>IF('S.D.PASTE SHEET'!AC1476="","",'S.D.PASTE SHEET'!AC1476)</f>
        <v/>
      </c>
      <c s="50" t="str">
        <f>IF('S.D.PASTE SHEET'!AD1476="","",'S.D.PASTE SHEET'!AD1476)</f>
        <v/>
      </c>
      <c s="52"/>
      <c s="48" t="str">
        <f>IF(AK1476="","",IF(AK1476&gt;0,COUNT($AG$2:AG1476),""))</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IF(BC1476="","",IF(BC1476&gt;0,COUNT($AY$2:AY1476),""))</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77" spans="1:66" ht="15.75" customHeight="1">
      <c r="A1477" s="50" t="str">
        <f>IF('S.D.PASTE SHEET'!A1477="","",'S.D.PASTE SHEET'!A1477)</f>
        <v/>
      </c>
      <c s="50" t="str">
        <f>IF('S.D.PASTE SHEET'!B1477="","",'S.D.PASTE SHEET'!B1477)</f>
        <v/>
      </c>
      <c s="50" t="str">
        <f>IF('S.D.PASTE SHEET'!C1477="","",'S.D.PASTE SHEET'!C1477)</f>
        <v/>
      </c>
      <c s="51" t="str">
        <f>IF('S.D.PASTE SHEET'!D1477="","",'S.D.PASTE SHEET'!D1477)</f>
        <v/>
      </c>
      <c s="50" t="str">
        <f>IF('S.D.PASTE SHEET'!E1477="","",UPPER('S.D.PASTE SHEET'!E1477))</f>
        <v/>
      </c>
      <c s="50" t="str">
        <f>IF('S.D.PASTE SHEET'!F1477="","",'S.D.PASTE SHEET'!F1477)</f>
        <v/>
      </c>
      <c s="50" t="str">
        <f>IF('S.D.PASTE SHEET'!G1477="","",UPPER('S.D.PASTE SHEET'!G1477))</f>
        <v/>
      </c>
      <c s="50" t="str">
        <f>IF('S.D.PASTE SHEET'!H1477="","",UPPER('S.D.PASTE SHEET'!H1477))</f>
        <v/>
      </c>
      <c s="50" t="str">
        <f>IF('S.D.PASTE SHEET'!I1477="","",'S.D.PASTE SHEET'!I1477)</f>
        <v/>
      </c>
      <c s="51" t="str">
        <f>IF('S.D.PASTE SHEET'!J1477="","",'S.D.PASTE SHEET'!J1477)</f>
        <v/>
      </c>
      <c s="50" t="str">
        <f>IF('S.D.PASTE SHEET'!K1477="","",'S.D.PASTE SHEET'!K1477)</f>
        <v/>
      </c>
      <c s="50" t="str">
        <f>IF('S.D.PASTE SHEET'!L1477="","",'S.D.PASTE SHEET'!L1477)</f>
        <v/>
      </c>
      <c s="50" t="str">
        <f>IF('S.D.PASTE SHEET'!M1477="","",'S.D.PASTE SHEET'!M1477)</f>
        <v/>
      </c>
      <c s="50" t="str">
        <f>IF('S.D.PASTE SHEET'!N1477="","",'S.D.PASTE SHEET'!N1477)</f>
        <v/>
      </c>
      <c s="50" t="str">
        <f>IF('S.D.PASTE SHEET'!O1477="","",'S.D.PASTE SHEET'!O1477)</f>
        <v/>
      </c>
      <c s="50" t="str">
        <f>IF('S.D.PASTE SHEET'!P1477="","",'S.D.PASTE SHEET'!P1477)</f>
        <v/>
      </c>
      <c s="50" t="str">
        <f>IF('S.D.PASTE SHEET'!Q1477="","",'S.D.PASTE SHEET'!Q1477)</f>
        <v/>
      </c>
      <c s="50" t="str">
        <f>IF('S.D.PASTE SHEET'!R1477="","",'S.D.PASTE SHEET'!R1477)</f>
        <v/>
      </c>
      <c s="50" t="str">
        <f>IF('S.D.PASTE SHEET'!S1477="","",'S.D.PASTE SHEET'!S1477)</f>
        <v/>
      </c>
      <c s="50" t="str">
        <f>IF('S.D.PASTE SHEET'!T1477="","",'S.D.PASTE SHEET'!T1477)</f>
        <v/>
      </c>
      <c s="50" t="str">
        <f>IF('S.D.PASTE SHEET'!U1477="","",'S.D.PASTE SHEET'!U1477)</f>
        <v/>
      </c>
      <c s="50" t="str">
        <f>IF('S.D.PASTE SHEET'!V1477="","",'S.D.PASTE SHEET'!V1477)</f>
        <v/>
      </c>
      <c s="50" t="str">
        <f>IF('S.D.PASTE SHEET'!W1477="","",'S.D.PASTE SHEET'!W1477)</f>
        <v/>
      </c>
      <c s="50" t="str">
        <f>IF('S.D.PASTE SHEET'!X1477="","",'S.D.PASTE SHEET'!X1477)</f>
        <v/>
      </c>
      <c s="50" t="str">
        <f>IF('S.D.PASTE SHEET'!Y1477="","",'S.D.PASTE SHEET'!Y1477)</f>
        <v/>
      </c>
      <c s="50" t="str">
        <f>IF('S.D.PASTE SHEET'!Z1477="","",'S.D.PASTE SHEET'!Z1477)</f>
        <v/>
      </c>
      <c s="50" t="str">
        <f>IF('S.D.PASTE SHEET'!AA1477="","",'S.D.PASTE SHEET'!AA1477)</f>
        <v/>
      </c>
      <c s="50" t="str">
        <f>IF('S.D.PASTE SHEET'!AB1477="","",'S.D.PASTE SHEET'!AB1477)</f>
        <v/>
      </c>
      <c s="50" t="str">
        <f>IF('S.D.PASTE SHEET'!AC1477="","",'S.D.PASTE SHEET'!AC1477)</f>
        <v/>
      </c>
      <c s="50" t="str">
        <f>IF('S.D.PASTE SHEET'!AD1477="","",'S.D.PASTE SHEET'!AD1477)</f>
        <v/>
      </c>
      <c s="52"/>
      <c s="48" t="str">
        <f>IF(AK1477="","",IF(AK1477&gt;0,COUNT($AG$2:AG1477),""))</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IF(BC1477="","",IF(BC1477&gt;0,COUNT($AY$2:AY1477),""))</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78" spans="1:66" ht="15.75" customHeight="1">
      <c r="A1478" s="50" t="str">
        <f>IF('S.D.PASTE SHEET'!A1478="","",'S.D.PASTE SHEET'!A1478)</f>
        <v/>
      </c>
      <c s="50" t="str">
        <f>IF('S.D.PASTE SHEET'!B1478="","",'S.D.PASTE SHEET'!B1478)</f>
        <v/>
      </c>
      <c s="50" t="str">
        <f>IF('S.D.PASTE SHEET'!C1478="","",'S.D.PASTE SHEET'!C1478)</f>
        <v/>
      </c>
      <c s="51" t="str">
        <f>IF('S.D.PASTE SHEET'!D1478="","",'S.D.PASTE SHEET'!D1478)</f>
        <v/>
      </c>
      <c s="50" t="str">
        <f>IF('S.D.PASTE SHEET'!E1478="","",UPPER('S.D.PASTE SHEET'!E1478))</f>
        <v/>
      </c>
      <c s="50" t="str">
        <f>IF('S.D.PASTE SHEET'!F1478="","",'S.D.PASTE SHEET'!F1478)</f>
        <v/>
      </c>
      <c s="50" t="str">
        <f>IF('S.D.PASTE SHEET'!G1478="","",UPPER('S.D.PASTE SHEET'!G1478))</f>
        <v/>
      </c>
      <c s="50" t="str">
        <f>IF('S.D.PASTE SHEET'!H1478="","",UPPER('S.D.PASTE SHEET'!H1478))</f>
        <v/>
      </c>
      <c s="50" t="str">
        <f>IF('S.D.PASTE SHEET'!I1478="","",'S.D.PASTE SHEET'!I1478)</f>
        <v/>
      </c>
      <c s="51" t="str">
        <f>IF('S.D.PASTE SHEET'!J1478="","",'S.D.PASTE SHEET'!J1478)</f>
        <v/>
      </c>
      <c s="50" t="str">
        <f>IF('S.D.PASTE SHEET'!K1478="","",'S.D.PASTE SHEET'!K1478)</f>
        <v/>
      </c>
      <c s="50" t="str">
        <f>IF('S.D.PASTE SHEET'!L1478="","",'S.D.PASTE SHEET'!L1478)</f>
        <v/>
      </c>
      <c s="50" t="str">
        <f>IF('S.D.PASTE SHEET'!M1478="","",'S.D.PASTE SHEET'!M1478)</f>
        <v/>
      </c>
      <c s="50" t="str">
        <f>IF('S.D.PASTE SHEET'!N1478="","",'S.D.PASTE SHEET'!N1478)</f>
        <v/>
      </c>
      <c s="50" t="str">
        <f>IF('S.D.PASTE SHEET'!O1478="","",'S.D.PASTE SHEET'!O1478)</f>
        <v/>
      </c>
      <c s="50" t="str">
        <f>IF('S.D.PASTE SHEET'!P1478="","",'S.D.PASTE SHEET'!P1478)</f>
        <v/>
      </c>
      <c s="50" t="str">
        <f>IF('S.D.PASTE SHEET'!Q1478="","",'S.D.PASTE SHEET'!Q1478)</f>
        <v/>
      </c>
      <c s="50" t="str">
        <f>IF('S.D.PASTE SHEET'!R1478="","",'S.D.PASTE SHEET'!R1478)</f>
        <v/>
      </c>
      <c s="50" t="str">
        <f>IF('S.D.PASTE SHEET'!S1478="","",'S.D.PASTE SHEET'!S1478)</f>
        <v/>
      </c>
      <c s="50" t="str">
        <f>IF('S.D.PASTE SHEET'!T1478="","",'S.D.PASTE SHEET'!T1478)</f>
        <v/>
      </c>
      <c s="50" t="str">
        <f>IF('S.D.PASTE SHEET'!U1478="","",'S.D.PASTE SHEET'!U1478)</f>
        <v/>
      </c>
      <c s="50" t="str">
        <f>IF('S.D.PASTE SHEET'!V1478="","",'S.D.PASTE SHEET'!V1478)</f>
        <v/>
      </c>
      <c s="50" t="str">
        <f>IF('S.D.PASTE SHEET'!W1478="","",'S.D.PASTE SHEET'!W1478)</f>
        <v/>
      </c>
      <c s="50" t="str">
        <f>IF('S.D.PASTE SHEET'!X1478="","",'S.D.PASTE SHEET'!X1478)</f>
        <v/>
      </c>
      <c s="50" t="str">
        <f>IF('S.D.PASTE SHEET'!Y1478="","",'S.D.PASTE SHEET'!Y1478)</f>
        <v/>
      </c>
      <c s="50" t="str">
        <f>IF('S.D.PASTE SHEET'!Z1478="","",'S.D.PASTE SHEET'!Z1478)</f>
        <v/>
      </c>
      <c s="50" t="str">
        <f>IF('S.D.PASTE SHEET'!AA1478="","",'S.D.PASTE SHEET'!AA1478)</f>
        <v/>
      </c>
      <c s="50" t="str">
        <f>IF('S.D.PASTE SHEET'!AB1478="","",'S.D.PASTE SHEET'!AB1478)</f>
        <v/>
      </c>
      <c s="50" t="str">
        <f>IF('S.D.PASTE SHEET'!AC1478="","",'S.D.PASTE SHEET'!AC1478)</f>
        <v/>
      </c>
      <c s="50" t="str">
        <f>IF('S.D.PASTE SHEET'!AD1478="","",'S.D.PASTE SHEET'!AD1478)</f>
        <v/>
      </c>
      <c s="52"/>
      <c s="48" t="str">
        <f>IF(AK1478="","",IF(AK1478&gt;0,COUNT($AG$2:AG1478),""))</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IF(BC1478="","",IF(BC1478&gt;0,COUNT($AY$2:AY1478),""))</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79" spans="1:66" ht="15.75" customHeight="1">
      <c r="A1479" s="50" t="str">
        <f>IF('S.D.PASTE SHEET'!A1479="","",'S.D.PASTE SHEET'!A1479)</f>
        <v/>
      </c>
      <c s="50" t="str">
        <f>IF('S.D.PASTE SHEET'!B1479="","",'S.D.PASTE SHEET'!B1479)</f>
        <v/>
      </c>
      <c s="50" t="str">
        <f>IF('S.D.PASTE SHEET'!C1479="","",'S.D.PASTE SHEET'!C1479)</f>
        <v/>
      </c>
      <c s="51" t="str">
        <f>IF('S.D.PASTE SHEET'!D1479="","",'S.D.PASTE SHEET'!D1479)</f>
        <v/>
      </c>
      <c s="50" t="str">
        <f>IF('S.D.PASTE SHEET'!E1479="","",UPPER('S.D.PASTE SHEET'!E1479))</f>
        <v/>
      </c>
      <c s="50" t="str">
        <f>IF('S.D.PASTE SHEET'!F1479="","",'S.D.PASTE SHEET'!F1479)</f>
        <v/>
      </c>
      <c s="50" t="str">
        <f>IF('S.D.PASTE SHEET'!G1479="","",UPPER('S.D.PASTE SHEET'!G1479))</f>
        <v/>
      </c>
      <c s="50" t="str">
        <f>IF('S.D.PASTE SHEET'!H1479="","",UPPER('S.D.PASTE SHEET'!H1479))</f>
        <v/>
      </c>
      <c s="50" t="str">
        <f>IF('S.D.PASTE SHEET'!I1479="","",'S.D.PASTE SHEET'!I1479)</f>
        <v/>
      </c>
      <c s="51" t="str">
        <f>IF('S.D.PASTE SHEET'!J1479="","",'S.D.PASTE SHEET'!J1479)</f>
        <v/>
      </c>
      <c s="50" t="str">
        <f>IF('S.D.PASTE SHEET'!K1479="","",'S.D.PASTE SHEET'!K1479)</f>
        <v/>
      </c>
      <c s="50" t="str">
        <f>IF('S.D.PASTE SHEET'!L1479="","",'S.D.PASTE SHEET'!L1479)</f>
        <v/>
      </c>
      <c s="50" t="str">
        <f>IF('S.D.PASTE SHEET'!M1479="","",'S.D.PASTE SHEET'!M1479)</f>
        <v/>
      </c>
      <c s="50" t="str">
        <f>IF('S.D.PASTE SHEET'!N1479="","",'S.D.PASTE SHEET'!N1479)</f>
        <v/>
      </c>
      <c s="50" t="str">
        <f>IF('S.D.PASTE SHEET'!O1479="","",'S.D.PASTE SHEET'!O1479)</f>
        <v/>
      </c>
      <c s="50" t="str">
        <f>IF('S.D.PASTE SHEET'!P1479="","",'S.D.PASTE SHEET'!P1479)</f>
        <v/>
      </c>
      <c s="50" t="str">
        <f>IF('S.D.PASTE SHEET'!Q1479="","",'S.D.PASTE SHEET'!Q1479)</f>
        <v/>
      </c>
      <c s="50" t="str">
        <f>IF('S.D.PASTE SHEET'!R1479="","",'S.D.PASTE SHEET'!R1479)</f>
        <v/>
      </c>
      <c s="50" t="str">
        <f>IF('S.D.PASTE SHEET'!S1479="","",'S.D.PASTE SHEET'!S1479)</f>
        <v/>
      </c>
      <c s="50" t="str">
        <f>IF('S.D.PASTE SHEET'!T1479="","",'S.D.PASTE SHEET'!T1479)</f>
        <v/>
      </c>
      <c s="50" t="str">
        <f>IF('S.D.PASTE SHEET'!U1479="","",'S.D.PASTE SHEET'!U1479)</f>
        <v/>
      </c>
      <c s="50" t="str">
        <f>IF('S.D.PASTE SHEET'!V1479="","",'S.D.PASTE SHEET'!V1479)</f>
        <v/>
      </c>
      <c s="50" t="str">
        <f>IF('S.D.PASTE SHEET'!W1479="","",'S.D.PASTE SHEET'!W1479)</f>
        <v/>
      </c>
      <c s="50" t="str">
        <f>IF('S.D.PASTE SHEET'!X1479="","",'S.D.PASTE SHEET'!X1479)</f>
        <v/>
      </c>
      <c s="50" t="str">
        <f>IF('S.D.PASTE SHEET'!Y1479="","",'S.D.PASTE SHEET'!Y1479)</f>
        <v/>
      </c>
      <c s="50" t="str">
        <f>IF('S.D.PASTE SHEET'!Z1479="","",'S.D.PASTE SHEET'!Z1479)</f>
        <v/>
      </c>
      <c s="50" t="str">
        <f>IF('S.D.PASTE SHEET'!AA1479="","",'S.D.PASTE SHEET'!AA1479)</f>
        <v/>
      </c>
      <c s="50" t="str">
        <f>IF('S.D.PASTE SHEET'!AB1479="","",'S.D.PASTE SHEET'!AB1479)</f>
        <v/>
      </c>
      <c s="50" t="str">
        <f>IF('S.D.PASTE SHEET'!AC1479="","",'S.D.PASTE SHEET'!AC1479)</f>
        <v/>
      </c>
      <c s="50" t="str">
        <f>IF('S.D.PASTE SHEET'!AD1479="","",'S.D.PASTE SHEET'!AD1479)</f>
        <v/>
      </c>
      <c s="52"/>
      <c s="48" t="str">
        <f>IF(AK1479="","",IF(AK1479&gt;0,COUNT($AG$2:AG1479),""))</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IF(BC1479="","",IF(BC1479&gt;0,COUNT($AY$2:AY1479),""))</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80" spans="1:66" ht="15.75" customHeight="1">
      <c r="A1480" s="50" t="str">
        <f>IF('S.D.PASTE SHEET'!A1480="","",'S.D.PASTE SHEET'!A1480)</f>
        <v/>
      </c>
      <c s="50" t="str">
        <f>IF('S.D.PASTE SHEET'!B1480="","",'S.D.PASTE SHEET'!B1480)</f>
        <v/>
      </c>
      <c s="50" t="str">
        <f>IF('S.D.PASTE SHEET'!C1480="","",'S.D.PASTE SHEET'!C1480)</f>
        <v/>
      </c>
      <c s="51" t="str">
        <f>IF('S.D.PASTE SHEET'!D1480="","",'S.D.PASTE SHEET'!D1480)</f>
        <v/>
      </c>
      <c s="50" t="str">
        <f>IF('S.D.PASTE SHEET'!E1480="","",UPPER('S.D.PASTE SHEET'!E1480))</f>
        <v/>
      </c>
      <c s="50" t="str">
        <f>IF('S.D.PASTE SHEET'!F1480="","",'S.D.PASTE SHEET'!F1480)</f>
        <v/>
      </c>
      <c s="50" t="str">
        <f>IF('S.D.PASTE SHEET'!G1480="","",UPPER('S.D.PASTE SHEET'!G1480))</f>
        <v/>
      </c>
      <c s="50" t="str">
        <f>IF('S.D.PASTE SHEET'!H1480="","",UPPER('S.D.PASTE SHEET'!H1480))</f>
        <v/>
      </c>
      <c s="50" t="str">
        <f>IF('S.D.PASTE SHEET'!I1480="","",'S.D.PASTE SHEET'!I1480)</f>
        <v/>
      </c>
      <c s="51" t="str">
        <f>IF('S.D.PASTE SHEET'!J1480="","",'S.D.PASTE SHEET'!J1480)</f>
        <v/>
      </c>
      <c s="50" t="str">
        <f>IF('S.D.PASTE SHEET'!K1480="","",'S.D.PASTE SHEET'!K1480)</f>
        <v/>
      </c>
      <c s="50" t="str">
        <f>IF('S.D.PASTE SHEET'!L1480="","",'S.D.PASTE SHEET'!L1480)</f>
        <v/>
      </c>
      <c s="50" t="str">
        <f>IF('S.D.PASTE SHEET'!M1480="","",'S.D.PASTE SHEET'!M1480)</f>
        <v/>
      </c>
      <c s="50" t="str">
        <f>IF('S.D.PASTE SHEET'!N1480="","",'S.D.PASTE SHEET'!N1480)</f>
        <v/>
      </c>
      <c s="50" t="str">
        <f>IF('S.D.PASTE SHEET'!O1480="","",'S.D.PASTE SHEET'!O1480)</f>
        <v/>
      </c>
      <c s="50" t="str">
        <f>IF('S.D.PASTE SHEET'!P1480="","",'S.D.PASTE SHEET'!P1480)</f>
        <v/>
      </c>
      <c s="50" t="str">
        <f>IF('S.D.PASTE SHEET'!Q1480="","",'S.D.PASTE SHEET'!Q1480)</f>
        <v/>
      </c>
      <c s="50" t="str">
        <f>IF('S.D.PASTE SHEET'!R1480="","",'S.D.PASTE SHEET'!R1480)</f>
        <v/>
      </c>
      <c s="50" t="str">
        <f>IF('S.D.PASTE SHEET'!S1480="","",'S.D.PASTE SHEET'!S1480)</f>
        <v/>
      </c>
      <c s="50" t="str">
        <f>IF('S.D.PASTE SHEET'!T1480="","",'S.D.PASTE SHEET'!T1480)</f>
        <v/>
      </c>
      <c s="50" t="str">
        <f>IF('S.D.PASTE SHEET'!U1480="","",'S.D.PASTE SHEET'!U1480)</f>
        <v/>
      </c>
      <c s="50" t="str">
        <f>IF('S.D.PASTE SHEET'!V1480="","",'S.D.PASTE SHEET'!V1480)</f>
        <v/>
      </c>
      <c s="50" t="str">
        <f>IF('S.D.PASTE SHEET'!W1480="","",'S.D.PASTE SHEET'!W1480)</f>
        <v/>
      </c>
      <c s="50" t="str">
        <f>IF('S.D.PASTE SHEET'!X1480="","",'S.D.PASTE SHEET'!X1480)</f>
        <v/>
      </c>
      <c s="50" t="str">
        <f>IF('S.D.PASTE SHEET'!Y1480="","",'S.D.PASTE SHEET'!Y1480)</f>
        <v/>
      </c>
      <c s="50" t="str">
        <f>IF('S.D.PASTE SHEET'!Z1480="","",'S.D.PASTE SHEET'!Z1480)</f>
        <v/>
      </c>
      <c s="50" t="str">
        <f>IF('S.D.PASTE SHEET'!AA1480="","",'S.D.PASTE SHEET'!AA1480)</f>
        <v/>
      </c>
      <c s="50" t="str">
        <f>IF('S.D.PASTE SHEET'!AB1480="","",'S.D.PASTE SHEET'!AB1480)</f>
        <v/>
      </c>
      <c s="50" t="str">
        <f>IF('S.D.PASTE SHEET'!AC1480="","",'S.D.PASTE SHEET'!AC1480)</f>
        <v/>
      </c>
      <c s="50" t="str">
        <f>IF('S.D.PASTE SHEET'!AD1480="","",'S.D.PASTE SHEET'!AD1480)</f>
        <v/>
      </c>
      <c s="52"/>
      <c s="48" t="str">
        <f>IF(AK1480="","",IF(AK1480&gt;0,COUNT($AG$2:AG1480),""))</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IF(BC1480="","",IF(BC1480&gt;0,COUNT($AY$2:AY1480),""))</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81" spans="1:66" ht="15.75" customHeight="1">
      <c r="A1481" s="50" t="str">
        <f>IF('S.D.PASTE SHEET'!A1481="","",'S.D.PASTE SHEET'!A1481)</f>
        <v/>
      </c>
      <c s="50" t="str">
        <f>IF('S.D.PASTE SHEET'!B1481="","",'S.D.PASTE SHEET'!B1481)</f>
        <v/>
      </c>
      <c s="50" t="str">
        <f>IF('S.D.PASTE SHEET'!C1481="","",'S.D.PASTE SHEET'!C1481)</f>
        <v/>
      </c>
      <c s="51" t="str">
        <f>IF('S.D.PASTE SHEET'!D1481="","",'S.D.PASTE SHEET'!D1481)</f>
        <v/>
      </c>
      <c s="50" t="str">
        <f>IF('S.D.PASTE SHEET'!E1481="","",UPPER('S.D.PASTE SHEET'!E1481))</f>
        <v/>
      </c>
      <c s="50" t="str">
        <f>IF('S.D.PASTE SHEET'!F1481="","",'S.D.PASTE SHEET'!F1481)</f>
        <v/>
      </c>
      <c s="50" t="str">
        <f>IF('S.D.PASTE SHEET'!G1481="","",UPPER('S.D.PASTE SHEET'!G1481))</f>
        <v/>
      </c>
      <c s="50" t="str">
        <f>IF('S.D.PASTE SHEET'!H1481="","",UPPER('S.D.PASTE SHEET'!H1481))</f>
        <v/>
      </c>
      <c s="50" t="str">
        <f>IF('S.D.PASTE SHEET'!I1481="","",'S.D.PASTE SHEET'!I1481)</f>
        <v/>
      </c>
      <c s="51" t="str">
        <f>IF('S.D.PASTE SHEET'!J1481="","",'S.D.PASTE SHEET'!J1481)</f>
        <v/>
      </c>
      <c s="50" t="str">
        <f>IF('S.D.PASTE SHEET'!K1481="","",'S.D.PASTE SHEET'!K1481)</f>
        <v/>
      </c>
      <c s="50" t="str">
        <f>IF('S.D.PASTE SHEET'!L1481="","",'S.D.PASTE SHEET'!L1481)</f>
        <v/>
      </c>
      <c s="50" t="str">
        <f>IF('S.D.PASTE SHEET'!M1481="","",'S.D.PASTE SHEET'!M1481)</f>
        <v/>
      </c>
      <c s="50" t="str">
        <f>IF('S.D.PASTE SHEET'!N1481="","",'S.D.PASTE SHEET'!N1481)</f>
        <v/>
      </c>
      <c s="50" t="str">
        <f>IF('S.D.PASTE SHEET'!O1481="","",'S.D.PASTE SHEET'!O1481)</f>
        <v/>
      </c>
      <c s="50" t="str">
        <f>IF('S.D.PASTE SHEET'!P1481="","",'S.D.PASTE SHEET'!P1481)</f>
        <v/>
      </c>
      <c s="50" t="str">
        <f>IF('S.D.PASTE SHEET'!Q1481="","",'S.D.PASTE SHEET'!Q1481)</f>
        <v/>
      </c>
      <c s="50" t="str">
        <f>IF('S.D.PASTE SHEET'!R1481="","",'S.D.PASTE SHEET'!R1481)</f>
        <v/>
      </c>
      <c s="50" t="str">
        <f>IF('S.D.PASTE SHEET'!S1481="","",'S.D.PASTE SHEET'!S1481)</f>
        <v/>
      </c>
      <c s="50" t="str">
        <f>IF('S.D.PASTE SHEET'!T1481="","",'S.D.PASTE SHEET'!T1481)</f>
        <v/>
      </c>
      <c s="50" t="str">
        <f>IF('S.D.PASTE SHEET'!U1481="","",'S.D.PASTE SHEET'!U1481)</f>
        <v/>
      </c>
      <c s="50" t="str">
        <f>IF('S.D.PASTE SHEET'!V1481="","",'S.D.PASTE SHEET'!V1481)</f>
        <v/>
      </c>
      <c s="50" t="str">
        <f>IF('S.D.PASTE SHEET'!W1481="","",'S.D.PASTE SHEET'!W1481)</f>
        <v/>
      </c>
      <c s="50" t="str">
        <f>IF('S.D.PASTE SHEET'!X1481="","",'S.D.PASTE SHEET'!X1481)</f>
        <v/>
      </c>
      <c s="50" t="str">
        <f>IF('S.D.PASTE SHEET'!Y1481="","",'S.D.PASTE SHEET'!Y1481)</f>
        <v/>
      </c>
      <c s="50" t="str">
        <f>IF('S.D.PASTE SHEET'!Z1481="","",'S.D.PASTE SHEET'!Z1481)</f>
        <v/>
      </c>
      <c s="50" t="str">
        <f>IF('S.D.PASTE SHEET'!AA1481="","",'S.D.PASTE SHEET'!AA1481)</f>
        <v/>
      </c>
      <c s="50" t="str">
        <f>IF('S.D.PASTE SHEET'!AB1481="","",'S.D.PASTE SHEET'!AB1481)</f>
        <v/>
      </c>
      <c s="50" t="str">
        <f>IF('S.D.PASTE SHEET'!AC1481="","",'S.D.PASTE SHEET'!AC1481)</f>
        <v/>
      </c>
      <c s="50" t="str">
        <f>IF('S.D.PASTE SHEET'!AD1481="","",'S.D.PASTE SHEET'!AD1481)</f>
        <v/>
      </c>
      <c s="52"/>
      <c s="48" t="str">
        <f>IF(AK1481="","",IF(AK1481&gt;0,COUNT($AG$2:AG1481),""))</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IF(BC1481="","",IF(BC1481&gt;0,COUNT($AY$2:AY1481),""))</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82" spans="1:66" ht="15.75" customHeight="1">
      <c r="A1482" s="50" t="str">
        <f>IF('S.D.PASTE SHEET'!A1482="","",'S.D.PASTE SHEET'!A1482)</f>
        <v/>
      </c>
      <c s="50" t="str">
        <f>IF('S.D.PASTE SHEET'!B1482="","",'S.D.PASTE SHEET'!B1482)</f>
        <v/>
      </c>
      <c s="50" t="str">
        <f>IF('S.D.PASTE SHEET'!C1482="","",'S.D.PASTE SHEET'!C1482)</f>
        <v/>
      </c>
      <c s="51" t="str">
        <f>IF('S.D.PASTE SHEET'!D1482="","",'S.D.PASTE SHEET'!D1482)</f>
        <v/>
      </c>
      <c s="50" t="str">
        <f>IF('S.D.PASTE SHEET'!E1482="","",UPPER('S.D.PASTE SHEET'!E1482))</f>
        <v/>
      </c>
      <c s="50" t="str">
        <f>IF('S.D.PASTE SHEET'!F1482="","",'S.D.PASTE SHEET'!F1482)</f>
        <v/>
      </c>
      <c s="50" t="str">
        <f>IF('S.D.PASTE SHEET'!G1482="","",UPPER('S.D.PASTE SHEET'!G1482))</f>
        <v/>
      </c>
      <c s="50" t="str">
        <f>IF('S.D.PASTE SHEET'!H1482="","",UPPER('S.D.PASTE SHEET'!H1482))</f>
        <v/>
      </c>
      <c s="50" t="str">
        <f>IF('S.D.PASTE SHEET'!I1482="","",'S.D.PASTE SHEET'!I1482)</f>
        <v/>
      </c>
      <c s="51" t="str">
        <f>IF('S.D.PASTE SHEET'!J1482="","",'S.D.PASTE SHEET'!J1482)</f>
        <v/>
      </c>
      <c s="50" t="str">
        <f>IF('S.D.PASTE SHEET'!K1482="","",'S.D.PASTE SHEET'!K1482)</f>
        <v/>
      </c>
      <c s="50" t="str">
        <f>IF('S.D.PASTE SHEET'!L1482="","",'S.D.PASTE SHEET'!L1482)</f>
        <v/>
      </c>
      <c s="50" t="str">
        <f>IF('S.D.PASTE SHEET'!M1482="","",'S.D.PASTE SHEET'!M1482)</f>
        <v/>
      </c>
      <c s="50" t="str">
        <f>IF('S.D.PASTE SHEET'!N1482="","",'S.D.PASTE SHEET'!N1482)</f>
        <v/>
      </c>
      <c s="50" t="str">
        <f>IF('S.D.PASTE SHEET'!O1482="","",'S.D.PASTE SHEET'!O1482)</f>
        <v/>
      </c>
      <c s="50" t="str">
        <f>IF('S.D.PASTE SHEET'!P1482="","",'S.D.PASTE SHEET'!P1482)</f>
        <v/>
      </c>
      <c s="50" t="str">
        <f>IF('S.D.PASTE SHEET'!Q1482="","",'S.D.PASTE SHEET'!Q1482)</f>
        <v/>
      </c>
      <c s="50" t="str">
        <f>IF('S.D.PASTE SHEET'!R1482="","",'S.D.PASTE SHEET'!R1482)</f>
        <v/>
      </c>
      <c s="50" t="str">
        <f>IF('S.D.PASTE SHEET'!S1482="","",'S.D.PASTE SHEET'!S1482)</f>
        <v/>
      </c>
      <c s="50" t="str">
        <f>IF('S.D.PASTE SHEET'!T1482="","",'S.D.PASTE SHEET'!T1482)</f>
        <v/>
      </c>
      <c s="50" t="str">
        <f>IF('S.D.PASTE SHEET'!U1482="","",'S.D.PASTE SHEET'!U1482)</f>
        <v/>
      </c>
      <c s="50" t="str">
        <f>IF('S.D.PASTE SHEET'!V1482="","",'S.D.PASTE SHEET'!V1482)</f>
        <v/>
      </c>
      <c s="50" t="str">
        <f>IF('S.D.PASTE SHEET'!W1482="","",'S.D.PASTE SHEET'!W1482)</f>
        <v/>
      </c>
      <c s="50" t="str">
        <f>IF('S.D.PASTE SHEET'!X1482="","",'S.D.PASTE SHEET'!X1482)</f>
        <v/>
      </c>
      <c s="50" t="str">
        <f>IF('S.D.PASTE SHEET'!Y1482="","",'S.D.PASTE SHEET'!Y1482)</f>
        <v/>
      </c>
      <c s="50" t="str">
        <f>IF('S.D.PASTE SHEET'!Z1482="","",'S.D.PASTE SHEET'!Z1482)</f>
        <v/>
      </c>
      <c s="50" t="str">
        <f>IF('S.D.PASTE SHEET'!AA1482="","",'S.D.PASTE SHEET'!AA1482)</f>
        <v/>
      </c>
      <c s="50" t="str">
        <f>IF('S.D.PASTE SHEET'!AB1482="","",'S.D.PASTE SHEET'!AB1482)</f>
        <v/>
      </c>
      <c s="50" t="str">
        <f>IF('S.D.PASTE SHEET'!AC1482="","",'S.D.PASTE SHEET'!AC1482)</f>
        <v/>
      </c>
      <c s="50" t="str">
        <f>IF('S.D.PASTE SHEET'!AD1482="","",'S.D.PASTE SHEET'!AD1482)</f>
        <v/>
      </c>
      <c s="52"/>
      <c s="48" t="str">
        <f>IF(AK1482="","",IF(AK1482&gt;0,COUNT($AG$2:AG1482),""))</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IF(BC1482="","",IF(BC1482&gt;0,COUNT($AY$2:AY1482),""))</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83" spans="1:66" ht="15.75" customHeight="1">
      <c r="A1483" s="50" t="str">
        <f>IF('S.D.PASTE SHEET'!A1483="","",'S.D.PASTE SHEET'!A1483)</f>
        <v/>
      </c>
      <c s="50" t="str">
        <f>IF('S.D.PASTE SHEET'!B1483="","",'S.D.PASTE SHEET'!B1483)</f>
        <v/>
      </c>
      <c s="50" t="str">
        <f>IF('S.D.PASTE SHEET'!C1483="","",'S.D.PASTE SHEET'!C1483)</f>
        <v/>
      </c>
      <c s="51" t="str">
        <f>IF('S.D.PASTE SHEET'!D1483="","",'S.D.PASTE SHEET'!D1483)</f>
        <v/>
      </c>
      <c s="50" t="str">
        <f>IF('S.D.PASTE SHEET'!E1483="","",UPPER('S.D.PASTE SHEET'!E1483))</f>
        <v/>
      </c>
      <c s="50" t="str">
        <f>IF('S.D.PASTE SHEET'!F1483="","",'S.D.PASTE SHEET'!F1483)</f>
        <v/>
      </c>
      <c s="50" t="str">
        <f>IF('S.D.PASTE SHEET'!G1483="","",UPPER('S.D.PASTE SHEET'!G1483))</f>
        <v/>
      </c>
      <c s="50" t="str">
        <f>IF('S.D.PASTE SHEET'!H1483="","",UPPER('S.D.PASTE SHEET'!H1483))</f>
        <v/>
      </c>
      <c s="50" t="str">
        <f>IF('S.D.PASTE SHEET'!I1483="","",'S.D.PASTE SHEET'!I1483)</f>
        <v/>
      </c>
      <c s="51" t="str">
        <f>IF('S.D.PASTE SHEET'!J1483="","",'S.D.PASTE SHEET'!J1483)</f>
        <v/>
      </c>
      <c s="50" t="str">
        <f>IF('S.D.PASTE SHEET'!K1483="","",'S.D.PASTE SHEET'!K1483)</f>
        <v/>
      </c>
      <c s="50" t="str">
        <f>IF('S.D.PASTE SHEET'!L1483="","",'S.D.PASTE SHEET'!L1483)</f>
        <v/>
      </c>
      <c s="50" t="str">
        <f>IF('S.D.PASTE SHEET'!M1483="","",'S.D.PASTE SHEET'!M1483)</f>
        <v/>
      </c>
      <c s="50" t="str">
        <f>IF('S.D.PASTE SHEET'!N1483="","",'S.D.PASTE SHEET'!N1483)</f>
        <v/>
      </c>
      <c s="50" t="str">
        <f>IF('S.D.PASTE SHEET'!O1483="","",'S.D.PASTE SHEET'!O1483)</f>
        <v/>
      </c>
      <c s="50" t="str">
        <f>IF('S.D.PASTE SHEET'!P1483="","",'S.D.PASTE SHEET'!P1483)</f>
        <v/>
      </c>
      <c s="50" t="str">
        <f>IF('S.D.PASTE SHEET'!Q1483="","",'S.D.PASTE SHEET'!Q1483)</f>
        <v/>
      </c>
      <c s="50" t="str">
        <f>IF('S.D.PASTE SHEET'!R1483="","",'S.D.PASTE SHEET'!R1483)</f>
        <v/>
      </c>
      <c s="50" t="str">
        <f>IF('S.D.PASTE SHEET'!S1483="","",'S.D.PASTE SHEET'!S1483)</f>
        <v/>
      </c>
      <c s="50" t="str">
        <f>IF('S.D.PASTE SHEET'!T1483="","",'S.D.PASTE SHEET'!T1483)</f>
        <v/>
      </c>
      <c s="50" t="str">
        <f>IF('S.D.PASTE SHEET'!U1483="","",'S.D.PASTE SHEET'!U1483)</f>
        <v/>
      </c>
      <c s="50" t="str">
        <f>IF('S.D.PASTE SHEET'!V1483="","",'S.D.PASTE SHEET'!V1483)</f>
        <v/>
      </c>
      <c s="50" t="str">
        <f>IF('S.D.PASTE SHEET'!W1483="","",'S.D.PASTE SHEET'!W1483)</f>
        <v/>
      </c>
      <c s="50" t="str">
        <f>IF('S.D.PASTE SHEET'!X1483="","",'S.D.PASTE SHEET'!X1483)</f>
        <v/>
      </c>
      <c s="50" t="str">
        <f>IF('S.D.PASTE SHEET'!Y1483="","",'S.D.PASTE SHEET'!Y1483)</f>
        <v/>
      </c>
      <c s="50" t="str">
        <f>IF('S.D.PASTE SHEET'!Z1483="","",'S.D.PASTE SHEET'!Z1483)</f>
        <v/>
      </c>
      <c s="50" t="str">
        <f>IF('S.D.PASTE SHEET'!AA1483="","",'S.D.PASTE SHEET'!AA1483)</f>
        <v/>
      </c>
      <c s="50" t="str">
        <f>IF('S.D.PASTE SHEET'!AB1483="","",'S.D.PASTE SHEET'!AB1483)</f>
        <v/>
      </c>
      <c s="50" t="str">
        <f>IF('S.D.PASTE SHEET'!AC1483="","",'S.D.PASTE SHEET'!AC1483)</f>
        <v/>
      </c>
      <c s="50" t="str">
        <f>IF('S.D.PASTE SHEET'!AD1483="","",'S.D.PASTE SHEET'!AD1483)</f>
        <v/>
      </c>
      <c s="52"/>
      <c s="48" t="str">
        <f>IF(AK1483="","",IF(AK1483&gt;0,COUNT($AG$2:AG1483),""))</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IF(BC1483="","",IF(BC1483&gt;0,COUNT($AY$2:AY1483),""))</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84" spans="1:66" ht="15.75" customHeight="1">
      <c r="A1484" s="50" t="str">
        <f>IF('S.D.PASTE SHEET'!A1484="","",'S.D.PASTE SHEET'!A1484)</f>
        <v/>
      </c>
      <c s="50" t="str">
        <f>IF('S.D.PASTE SHEET'!B1484="","",'S.D.PASTE SHEET'!B1484)</f>
        <v/>
      </c>
      <c s="50" t="str">
        <f>IF('S.D.PASTE SHEET'!C1484="","",'S.D.PASTE SHEET'!C1484)</f>
        <v/>
      </c>
      <c s="51" t="str">
        <f>IF('S.D.PASTE SHEET'!D1484="","",'S.D.PASTE SHEET'!D1484)</f>
        <v/>
      </c>
      <c s="50" t="str">
        <f>IF('S.D.PASTE SHEET'!E1484="","",UPPER('S.D.PASTE SHEET'!E1484))</f>
        <v/>
      </c>
      <c s="50" t="str">
        <f>IF('S.D.PASTE SHEET'!F1484="","",'S.D.PASTE SHEET'!F1484)</f>
        <v/>
      </c>
      <c s="50" t="str">
        <f>IF('S.D.PASTE SHEET'!G1484="","",UPPER('S.D.PASTE SHEET'!G1484))</f>
        <v/>
      </c>
      <c s="50" t="str">
        <f>IF('S.D.PASTE SHEET'!H1484="","",UPPER('S.D.PASTE SHEET'!H1484))</f>
        <v/>
      </c>
      <c s="50" t="str">
        <f>IF('S.D.PASTE SHEET'!I1484="","",'S.D.PASTE SHEET'!I1484)</f>
        <v/>
      </c>
      <c s="51" t="str">
        <f>IF('S.D.PASTE SHEET'!J1484="","",'S.D.PASTE SHEET'!J1484)</f>
        <v/>
      </c>
      <c s="50" t="str">
        <f>IF('S.D.PASTE SHEET'!K1484="","",'S.D.PASTE SHEET'!K1484)</f>
        <v/>
      </c>
      <c s="50" t="str">
        <f>IF('S.D.PASTE SHEET'!L1484="","",'S.D.PASTE SHEET'!L1484)</f>
        <v/>
      </c>
      <c s="50" t="str">
        <f>IF('S.D.PASTE SHEET'!M1484="","",'S.D.PASTE SHEET'!M1484)</f>
        <v/>
      </c>
      <c s="50" t="str">
        <f>IF('S.D.PASTE SHEET'!N1484="","",'S.D.PASTE SHEET'!N1484)</f>
        <v/>
      </c>
      <c s="50" t="str">
        <f>IF('S.D.PASTE SHEET'!O1484="","",'S.D.PASTE SHEET'!O1484)</f>
        <v/>
      </c>
      <c s="50" t="str">
        <f>IF('S.D.PASTE SHEET'!P1484="","",'S.D.PASTE SHEET'!P1484)</f>
        <v/>
      </c>
      <c s="50" t="str">
        <f>IF('S.D.PASTE SHEET'!Q1484="","",'S.D.PASTE SHEET'!Q1484)</f>
        <v/>
      </c>
      <c s="50" t="str">
        <f>IF('S.D.PASTE SHEET'!R1484="","",'S.D.PASTE SHEET'!R1484)</f>
        <v/>
      </c>
      <c s="50" t="str">
        <f>IF('S.D.PASTE SHEET'!S1484="","",'S.D.PASTE SHEET'!S1484)</f>
        <v/>
      </c>
      <c s="50" t="str">
        <f>IF('S.D.PASTE SHEET'!T1484="","",'S.D.PASTE SHEET'!T1484)</f>
        <v/>
      </c>
      <c s="50" t="str">
        <f>IF('S.D.PASTE SHEET'!U1484="","",'S.D.PASTE SHEET'!U1484)</f>
        <v/>
      </c>
      <c s="50" t="str">
        <f>IF('S.D.PASTE SHEET'!V1484="","",'S.D.PASTE SHEET'!V1484)</f>
        <v/>
      </c>
      <c s="50" t="str">
        <f>IF('S.D.PASTE SHEET'!W1484="","",'S.D.PASTE SHEET'!W1484)</f>
        <v/>
      </c>
      <c s="50" t="str">
        <f>IF('S.D.PASTE SHEET'!X1484="","",'S.D.PASTE SHEET'!X1484)</f>
        <v/>
      </c>
      <c s="50" t="str">
        <f>IF('S.D.PASTE SHEET'!Y1484="","",'S.D.PASTE SHEET'!Y1484)</f>
        <v/>
      </c>
      <c s="50" t="str">
        <f>IF('S.D.PASTE SHEET'!Z1484="","",'S.D.PASTE SHEET'!Z1484)</f>
        <v/>
      </c>
      <c s="50" t="str">
        <f>IF('S.D.PASTE SHEET'!AA1484="","",'S.D.PASTE SHEET'!AA1484)</f>
        <v/>
      </c>
      <c s="50" t="str">
        <f>IF('S.D.PASTE SHEET'!AB1484="","",'S.D.PASTE SHEET'!AB1484)</f>
        <v/>
      </c>
      <c s="50" t="str">
        <f>IF('S.D.PASTE SHEET'!AC1484="","",'S.D.PASTE SHEET'!AC1484)</f>
        <v/>
      </c>
      <c s="50" t="str">
        <f>IF('S.D.PASTE SHEET'!AD1484="","",'S.D.PASTE SHEET'!AD1484)</f>
        <v/>
      </c>
      <c s="52"/>
      <c s="48" t="str">
        <f>IF(AK1484="","",IF(AK1484&gt;0,COUNT($AG$2:AG1484),""))</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IF(BC1484="","",IF(BC1484&gt;0,COUNT($AY$2:AY1484),""))</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85" spans="1:66" ht="15.75" customHeight="1">
      <c r="A1485" s="50" t="str">
        <f>IF('S.D.PASTE SHEET'!A1485="","",'S.D.PASTE SHEET'!A1485)</f>
        <v/>
      </c>
      <c s="50" t="str">
        <f>IF('S.D.PASTE SHEET'!B1485="","",'S.D.PASTE SHEET'!B1485)</f>
        <v/>
      </c>
      <c s="50" t="str">
        <f>IF('S.D.PASTE SHEET'!C1485="","",'S.D.PASTE SHEET'!C1485)</f>
        <v/>
      </c>
      <c s="51" t="str">
        <f>IF('S.D.PASTE SHEET'!D1485="","",'S.D.PASTE SHEET'!D1485)</f>
        <v/>
      </c>
      <c s="50" t="str">
        <f>IF('S.D.PASTE SHEET'!E1485="","",UPPER('S.D.PASTE SHEET'!E1485))</f>
        <v/>
      </c>
      <c s="50" t="str">
        <f>IF('S.D.PASTE SHEET'!F1485="","",'S.D.PASTE SHEET'!F1485)</f>
        <v/>
      </c>
      <c s="50" t="str">
        <f>IF('S.D.PASTE SHEET'!G1485="","",UPPER('S.D.PASTE SHEET'!G1485))</f>
        <v/>
      </c>
      <c s="50" t="str">
        <f>IF('S.D.PASTE SHEET'!H1485="","",UPPER('S.D.PASTE SHEET'!H1485))</f>
        <v/>
      </c>
      <c s="50" t="str">
        <f>IF('S.D.PASTE SHEET'!I1485="","",'S.D.PASTE SHEET'!I1485)</f>
        <v/>
      </c>
      <c s="51" t="str">
        <f>IF('S.D.PASTE SHEET'!J1485="","",'S.D.PASTE SHEET'!J1485)</f>
        <v/>
      </c>
      <c s="50" t="str">
        <f>IF('S.D.PASTE SHEET'!K1485="","",'S.D.PASTE SHEET'!K1485)</f>
        <v/>
      </c>
      <c s="50" t="str">
        <f>IF('S.D.PASTE SHEET'!L1485="","",'S.D.PASTE SHEET'!L1485)</f>
        <v/>
      </c>
      <c s="50" t="str">
        <f>IF('S.D.PASTE SHEET'!M1485="","",'S.D.PASTE SHEET'!M1485)</f>
        <v/>
      </c>
      <c s="50" t="str">
        <f>IF('S.D.PASTE SHEET'!N1485="","",'S.D.PASTE SHEET'!N1485)</f>
        <v/>
      </c>
      <c s="50" t="str">
        <f>IF('S.D.PASTE SHEET'!O1485="","",'S.D.PASTE SHEET'!O1485)</f>
        <v/>
      </c>
      <c s="50" t="str">
        <f>IF('S.D.PASTE SHEET'!P1485="","",'S.D.PASTE SHEET'!P1485)</f>
        <v/>
      </c>
      <c s="50" t="str">
        <f>IF('S.D.PASTE SHEET'!Q1485="","",'S.D.PASTE SHEET'!Q1485)</f>
        <v/>
      </c>
      <c s="50" t="str">
        <f>IF('S.D.PASTE SHEET'!R1485="","",'S.D.PASTE SHEET'!R1485)</f>
        <v/>
      </c>
      <c s="50" t="str">
        <f>IF('S.D.PASTE SHEET'!S1485="","",'S.D.PASTE SHEET'!S1485)</f>
        <v/>
      </c>
      <c s="50" t="str">
        <f>IF('S.D.PASTE SHEET'!T1485="","",'S.D.PASTE SHEET'!T1485)</f>
        <v/>
      </c>
      <c s="50" t="str">
        <f>IF('S.D.PASTE SHEET'!U1485="","",'S.D.PASTE SHEET'!U1485)</f>
        <v/>
      </c>
      <c s="50" t="str">
        <f>IF('S.D.PASTE SHEET'!V1485="","",'S.D.PASTE SHEET'!V1485)</f>
        <v/>
      </c>
      <c s="50" t="str">
        <f>IF('S.D.PASTE SHEET'!W1485="","",'S.D.PASTE SHEET'!W1485)</f>
        <v/>
      </c>
      <c s="50" t="str">
        <f>IF('S.D.PASTE SHEET'!X1485="","",'S.D.PASTE SHEET'!X1485)</f>
        <v/>
      </c>
      <c s="50" t="str">
        <f>IF('S.D.PASTE SHEET'!Y1485="","",'S.D.PASTE SHEET'!Y1485)</f>
        <v/>
      </c>
      <c s="50" t="str">
        <f>IF('S.D.PASTE SHEET'!Z1485="","",'S.D.PASTE SHEET'!Z1485)</f>
        <v/>
      </c>
      <c s="50" t="str">
        <f>IF('S.D.PASTE SHEET'!AA1485="","",'S.D.PASTE SHEET'!AA1485)</f>
        <v/>
      </c>
      <c s="50" t="str">
        <f>IF('S.D.PASTE SHEET'!AB1485="","",'S.D.PASTE SHEET'!AB1485)</f>
        <v/>
      </c>
      <c s="50" t="str">
        <f>IF('S.D.PASTE SHEET'!AC1485="","",'S.D.PASTE SHEET'!AC1485)</f>
        <v/>
      </c>
      <c s="50" t="str">
        <f>IF('S.D.PASTE SHEET'!AD1485="","",'S.D.PASTE SHEET'!AD1485)</f>
        <v/>
      </c>
      <c s="52"/>
      <c s="48" t="str">
        <f>IF(AK1485="","",IF(AK1485&gt;0,COUNT($AG$2:AG1485),""))</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IF(BC1485="","",IF(BC1485&gt;0,COUNT($AY$2:AY1485),""))</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86" spans="1:66" ht="15.75" customHeight="1">
      <c r="A1486" s="50" t="str">
        <f>IF('S.D.PASTE SHEET'!A1486="","",'S.D.PASTE SHEET'!A1486)</f>
        <v/>
      </c>
      <c s="50" t="str">
        <f>IF('S.D.PASTE SHEET'!B1486="","",'S.D.PASTE SHEET'!B1486)</f>
        <v/>
      </c>
      <c s="50" t="str">
        <f>IF('S.D.PASTE SHEET'!C1486="","",'S.D.PASTE SHEET'!C1486)</f>
        <v/>
      </c>
      <c s="51" t="str">
        <f>IF('S.D.PASTE SHEET'!D1486="","",'S.D.PASTE SHEET'!D1486)</f>
        <v/>
      </c>
      <c s="50" t="str">
        <f>IF('S.D.PASTE SHEET'!E1486="","",UPPER('S.D.PASTE SHEET'!E1486))</f>
        <v/>
      </c>
      <c s="50" t="str">
        <f>IF('S.D.PASTE SHEET'!F1486="","",'S.D.PASTE SHEET'!F1486)</f>
        <v/>
      </c>
      <c s="50" t="str">
        <f>IF('S.D.PASTE SHEET'!G1486="","",UPPER('S.D.PASTE SHEET'!G1486))</f>
        <v/>
      </c>
      <c s="50" t="str">
        <f>IF('S.D.PASTE SHEET'!H1486="","",UPPER('S.D.PASTE SHEET'!H1486))</f>
        <v/>
      </c>
      <c s="50" t="str">
        <f>IF('S.D.PASTE SHEET'!I1486="","",'S.D.PASTE SHEET'!I1486)</f>
        <v/>
      </c>
      <c s="51" t="str">
        <f>IF('S.D.PASTE SHEET'!J1486="","",'S.D.PASTE SHEET'!J1486)</f>
        <v/>
      </c>
      <c s="50" t="str">
        <f>IF('S.D.PASTE SHEET'!K1486="","",'S.D.PASTE SHEET'!K1486)</f>
        <v/>
      </c>
      <c s="50" t="str">
        <f>IF('S.D.PASTE SHEET'!L1486="","",'S.D.PASTE SHEET'!L1486)</f>
        <v/>
      </c>
      <c s="50" t="str">
        <f>IF('S.D.PASTE SHEET'!M1486="","",'S.D.PASTE SHEET'!M1486)</f>
        <v/>
      </c>
      <c s="50" t="str">
        <f>IF('S.D.PASTE SHEET'!N1486="","",'S.D.PASTE SHEET'!N1486)</f>
        <v/>
      </c>
      <c s="50" t="str">
        <f>IF('S.D.PASTE SHEET'!O1486="","",'S.D.PASTE SHEET'!O1486)</f>
        <v/>
      </c>
      <c s="50" t="str">
        <f>IF('S.D.PASTE SHEET'!P1486="","",'S.D.PASTE SHEET'!P1486)</f>
        <v/>
      </c>
      <c s="50" t="str">
        <f>IF('S.D.PASTE SHEET'!Q1486="","",'S.D.PASTE SHEET'!Q1486)</f>
        <v/>
      </c>
      <c s="50" t="str">
        <f>IF('S.D.PASTE SHEET'!R1486="","",'S.D.PASTE SHEET'!R1486)</f>
        <v/>
      </c>
      <c s="50" t="str">
        <f>IF('S.D.PASTE SHEET'!S1486="","",'S.D.PASTE SHEET'!S1486)</f>
        <v/>
      </c>
      <c s="50" t="str">
        <f>IF('S.D.PASTE SHEET'!T1486="","",'S.D.PASTE SHEET'!T1486)</f>
        <v/>
      </c>
      <c s="50" t="str">
        <f>IF('S.D.PASTE SHEET'!U1486="","",'S.D.PASTE SHEET'!U1486)</f>
        <v/>
      </c>
      <c s="50" t="str">
        <f>IF('S.D.PASTE SHEET'!V1486="","",'S.D.PASTE SHEET'!V1486)</f>
        <v/>
      </c>
      <c s="50" t="str">
        <f>IF('S.D.PASTE SHEET'!W1486="","",'S.D.PASTE SHEET'!W1486)</f>
        <v/>
      </c>
      <c s="50" t="str">
        <f>IF('S.D.PASTE SHEET'!X1486="","",'S.D.PASTE SHEET'!X1486)</f>
        <v/>
      </c>
      <c s="50" t="str">
        <f>IF('S.D.PASTE SHEET'!Y1486="","",'S.D.PASTE SHEET'!Y1486)</f>
        <v/>
      </c>
      <c s="50" t="str">
        <f>IF('S.D.PASTE SHEET'!Z1486="","",'S.D.PASTE SHEET'!Z1486)</f>
        <v/>
      </c>
      <c s="50" t="str">
        <f>IF('S.D.PASTE SHEET'!AA1486="","",'S.D.PASTE SHEET'!AA1486)</f>
        <v/>
      </c>
      <c s="50" t="str">
        <f>IF('S.D.PASTE SHEET'!AB1486="","",'S.D.PASTE SHEET'!AB1486)</f>
        <v/>
      </c>
      <c s="50" t="str">
        <f>IF('S.D.PASTE SHEET'!AC1486="","",'S.D.PASTE SHEET'!AC1486)</f>
        <v/>
      </c>
      <c s="50" t="str">
        <f>IF('S.D.PASTE SHEET'!AD1486="","",'S.D.PASTE SHEET'!AD1486)</f>
        <v/>
      </c>
      <c s="52"/>
      <c s="48" t="str">
        <f>IF(AK1486="","",IF(AK1486&gt;0,COUNT($AG$2:AG1486),""))</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IF(BC1486="","",IF(BC1486&gt;0,COUNT($AY$2:AY1486),""))</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87" spans="1:66" ht="15.75" customHeight="1">
      <c r="A1487" s="50" t="str">
        <f>IF('S.D.PASTE SHEET'!A1487="","",'S.D.PASTE SHEET'!A1487)</f>
        <v/>
      </c>
      <c s="50" t="str">
        <f>IF('S.D.PASTE SHEET'!B1487="","",'S.D.PASTE SHEET'!B1487)</f>
        <v/>
      </c>
      <c s="50" t="str">
        <f>IF('S.D.PASTE SHEET'!C1487="","",'S.D.PASTE SHEET'!C1487)</f>
        <v/>
      </c>
      <c s="51" t="str">
        <f>IF('S.D.PASTE SHEET'!D1487="","",'S.D.PASTE SHEET'!D1487)</f>
        <v/>
      </c>
      <c s="50" t="str">
        <f>IF('S.D.PASTE SHEET'!E1487="","",UPPER('S.D.PASTE SHEET'!E1487))</f>
        <v/>
      </c>
      <c s="50" t="str">
        <f>IF('S.D.PASTE SHEET'!F1487="","",'S.D.PASTE SHEET'!F1487)</f>
        <v/>
      </c>
      <c s="50" t="str">
        <f>IF('S.D.PASTE SHEET'!G1487="","",UPPER('S.D.PASTE SHEET'!G1487))</f>
        <v/>
      </c>
      <c s="50" t="str">
        <f>IF('S.D.PASTE SHEET'!H1487="","",UPPER('S.D.PASTE SHEET'!H1487))</f>
        <v/>
      </c>
      <c s="50" t="str">
        <f>IF('S.D.PASTE SHEET'!I1487="","",'S.D.PASTE SHEET'!I1487)</f>
        <v/>
      </c>
      <c s="51" t="str">
        <f>IF('S.D.PASTE SHEET'!J1487="","",'S.D.PASTE SHEET'!J1487)</f>
        <v/>
      </c>
      <c s="50" t="str">
        <f>IF('S.D.PASTE SHEET'!K1487="","",'S.D.PASTE SHEET'!K1487)</f>
        <v/>
      </c>
      <c s="50" t="str">
        <f>IF('S.D.PASTE SHEET'!L1487="","",'S.D.PASTE SHEET'!L1487)</f>
        <v/>
      </c>
      <c s="50" t="str">
        <f>IF('S.D.PASTE SHEET'!M1487="","",'S.D.PASTE SHEET'!M1487)</f>
        <v/>
      </c>
      <c s="50" t="str">
        <f>IF('S.D.PASTE SHEET'!N1487="","",'S.D.PASTE SHEET'!N1487)</f>
        <v/>
      </c>
      <c s="50" t="str">
        <f>IF('S.D.PASTE SHEET'!O1487="","",'S.D.PASTE SHEET'!O1487)</f>
        <v/>
      </c>
      <c s="50" t="str">
        <f>IF('S.D.PASTE SHEET'!P1487="","",'S.D.PASTE SHEET'!P1487)</f>
        <v/>
      </c>
      <c s="50" t="str">
        <f>IF('S.D.PASTE SHEET'!Q1487="","",'S.D.PASTE SHEET'!Q1487)</f>
        <v/>
      </c>
      <c s="50" t="str">
        <f>IF('S.D.PASTE SHEET'!R1487="","",'S.D.PASTE SHEET'!R1487)</f>
        <v/>
      </c>
      <c s="50" t="str">
        <f>IF('S.D.PASTE SHEET'!S1487="","",'S.D.PASTE SHEET'!S1487)</f>
        <v/>
      </c>
      <c s="50" t="str">
        <f>IF('S.D.PASTE SHEET'!T1487="","",'S.D.PASTE SHEET'!T1487)</f>
        <v/>
      </c>
      <c s="50" t="str">
        <f>IF('S.D.PASTE SHEET'!U1487="","",'S.D.PASTE SHEET'!U1487)</f>
        <v/>
      </c>
      <c s="50" t="str">
        <f>IF('S.D.PASTE SHEET'!V1487="","",'S.D.PASTE SHEET'!V1487)</f>
        <v/>
      </c>
      <c s="50" t="str">
        <f>IF('S.D.PASTE SHEET'!W1487="","",'S.D.PASTE SHEET'!W1487)</f>
        <v/>
      </c>
      <c s="50" t="str">
        <f>IF('S.D.PASTE SHEET'!X1487="","",'S.D.PASTE SHEET'!X1487)</f>
        <v/>
      </c>
      <c s="50" t="str">
        <f>IF('S.D.PASTE SHEET'!Y1487="","",'S.D.PASTE SHEET'!Y1487)</f>
        <v/>
      </c>
      <c s="50" t="str">
        <f>IF('S.D.PASTE SHEET'!Z1487="","",'S.D.PASTE SHEET'!Z1487)</f>
        <v/>
      </c>
      <c s="50" t="str">
        <f>IF('S.D.PASTE SHEET'!AA1487="","",'S.D.PASTE SHEET'!AA1487)</f>
        <v/>
      </c>
      <c s="50" t="str">
        <f>IF('S.D.PASTE SHEET'!AB1487="","",'S.D.PASTE SHEET'!AB1487)</f>
        <v/>
      </c>
      <c s="50" t="str">
        <f>IF('S.D.PASTE SHEET'!AC1487="","",'S.D.PASTE SHEET'!AC1487)</f>
        <v/>
      </c>
      <c s="50" t="str">
        <f>IF('S.D.PASTE SHEET'!AD1487="","",'S.D.PASTE SHEET'!AD1487)</f>
        <v/>
      </c>
      <c s="52"/>
      <c s="48" t="str">
        <f>IF(AK1487="","",IF(AK1487&gt;0,COUNT($AG$2:AG1487),""))</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IF(BC1487="","",IF(BC1487&gt;0,COUNT($AY$2:AY1487),""))</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88" spans="1:66" ht="15.75" customHeight="1">
      <c r="A1488" s="50" t="str">
        <f>IF('S.D.PASTE SHEET'!A1488="","",'S.D.PASTE SHEET'!A1488)</f>
        <v/>
      </c>
      <c s="50" t="str">
        <f>IF('S.D.PASTE SHEET'!B1488="","",'S.D.PASTE SHEET'!B1488)</f>
        <v/>
      </c>
      <c s="50" t="str">
        <f>IF('S.D.PASTE SHEET'!C1488="","",'S.D.PASTE SHEET'!C1488)</f>
        <v/>
      </c>
      <c s="51" t="str">
        <f>IF('S.D.PASTE SHEET'!D1488="","",'S.D.PASTE SHEET'!D1488)</f>
        <v/>
      </c>
      <c s="50" t="str">
        <f>IF('S.D.PASTE SHEET'!E1488="","",UPPER('S.D.PASTE SHEET'!E1488))</f>
        <v/>
      </c>
      <c s="50" t="str">
        <f>IF('S.D.PASTE SHEET'!F1488="","",'S.D.PASTE SHEET'!F1488)</f>
        <v/>
      </c>
      <c s="50" t="str">
        <f>IF('S.D.PASTE SHEET'!G1488="","",UPPER('S.D.PASTE SHEET'!G1488))</f>
        <v/>
      </c>
      <c s="50" t="str">
        <f>IF('S.D.PASTE SHEET'!H1488="","",UPPER('S.D.PASTE SHEET'!H1488))</f>
        <v/>
      </c>
      <c s="50" t="str">
        <f>IF('S.D.PASTE SHEET'!I1488="","",'S.D.PASTE SHEET'!I1488)</f>
        <v/>
      </c>
      <c s="51" t="str">
        <f>IF('S.D.PASTE SHEET'!J1488="","",'S.D.PASTE SHEET'!J1488)</f>
        <v/>
      </c>
      <c s="50" t="str">
        <f>IF('S.D.PASTE SHEET'!K1488="","",'S.D.PASTE SHEET'!K1488)</f>
        <v/>
      </c>
      <c s="50" t="str">
        <f>IF('S.D.PASTE SHEET'!L1488="","",'S.D.PASTE SHEET'!L1488)</f>
        <v/>
      </c>
      <c s="50" t="str">
        <f>IF('S.D.PASTE SHEET'!M1488="","",'S.D.PASTE SHEET'!M1488)</f>
        <v/>
      </c>
      <c s="50" t="str">
        <f>IF('S.D.PASTE SHEET'!N1488="","",'S.D.PASTE SHEET'!N1488)</f>
        <v/>
      </c>
      <c s="50" t="str">
        <f>IF('S.D.PASTE SHEET'!O1488="","",'S.D.PASTE SHEET'!O1488)</f>
        <v/>
      </c>
      <c s="50" t="str">
        <f>IF('S.D.PASTE SHEET'!P1488="","",'S.D.PASTE SHEET'!P1488)</f>
        <v/>
      </c>
      <c s="50" t="str">
        <f>IF('S.D.PASTE SHEET'!Q1488="","",'S.D.PASTE SHEET'!Q1488)</f>
        <v/>
      </c>
      <c s="50" t="str">
        <f>IF('S.D.PASTE SHEET'!R1488="","",'S.D.PASTE SHEET'!R1488)</f>
        <v/>
      </c>
      <c s="50" t="str">
        <f>IF('S.D.PASTE SHEET'!S1488="","",'S.D.PASTE SHEET'!S1488)</f>
        <v/>
      </c>
      <c s="50" t="str">
        <f>IF('S.D.PASTE SHEET'!T1488="","",'S.D.PASTE SHEET'!T1488)</f>
        <v/>
      </c>
      <c s="50" t="str">
        <f>IF('S.D.PASTE SHEET'!U1488="","",'S.D.PASTE SHEET'!U1488)</f>
        <v/>
      </c>
      <c s="50" t="str">
        <f>IF('S.D.PASTE SHEET'!V1488="","",'S.D.PASTE SHEET'!V1488)</f>
        <v/>
      </c>
      <c s="50" t="str">
        <f>IF('S.D.PASTE SHEET'!W1488="","",'S.D.PASTE SHEET'!W1488)</f>
        <v/>
      </c>
      <c s="50" t="str">
        <f>IF('S.D.PASTE SHEET'!X1488="","",'S.D.PASTE SHEET'!X1488)</f>
        <v/>
      </c>
      <c s="50" t="str">
        <f>IF('S.D.PASTE SHEET'!Y1488="","",'S.D.PASTE SHEET'!Y1488)</f>
        <v/>
      </c>
      <c s="50" t="str">
        <f>IF('S.D.PASTE SHEET'!Z1488="","",'S.D.PASTE SHEET'!Z1488)</f>
        <v/>
      </c>
      <c s="50" t="str">
        <f>IF('S.D.PASTE SHEET'!AA1488="","",'S.D.PASTE SHEET'!AA1488)</f>
        <v/>
      </c>
      <c s="50" t="str">
        <f>IF('S.D.PASTE SHEET'!AB1488="","",'S.D.PASTE SHEET'!AB1488)</f>
        <v/>
      </c>
      <c s="50" t="str">
        <f>IF('S.D.PASTE SHEET'!AC1488="","",'S.D.PASTE SHEET'!AC1488)</f>
        <v/>
      </c>
      <c s="50" t="str">
        <f>IF('S.D.PASTE SHEET'!AD1488="","",'S.D.PASTE SHEET'!AD1488)</f>
        <v/>
      </c>
      <c s="52"/>
      <c s="48" t="str">
        <f>IF(AK1488="","",IF(AK1488&gt;0,COUNT($AG$2:AG1488),""))</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IF(BC1488="","",IF(BC1488&gt;0,COUNT($AY$2:AY1488),""))</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89" spans="1:66" ht="15.75" customHeight="1">
      <c r="A1489" s="50" t="str">
        <f>IF('S.D.PASTE SHEET'!A1489="","",'S.D.PASTE SHEET'!A1489)</f>
        <v/>
      </c>
      <c s="50" t="str">
        <f>IF('S.D.PASTE SHEET'!B1489="","",'S.D.PASTE SHEET'!B1489)</f>
        <v/>
      </c>
      <c s="50" t="str">
        <f>IF('S.D.PASTE SHEET'!C1489="","",'S.D.PASTE SHEET'!C1489)</f>
        <v/>
      </c>
      <c s="51" t="str">
        <f>IF('S.D.PASTE SHEET'!D1489="","",'S.D.PASTE SHEET'!D1489)</f>
        <v/>
      </c>
      <c s="50" t="str">
        <f>IF('S.D.PASTE SHEET'!E1489="","",UPPER('S.D.PASTE SHEET'!E1489))</f>
        <v/>
      </c>
      <c s="50" t="str">
        <f>IF('S.D.PASTE SHEET'!F1489="","",'S.D.PASTE SHEET'!F1489)</f>
        <v/>
      </c>
      <c s="50" t="str">
        <f>IF('S.D.PASTE SHEET'!G1489="","",UPPER('S.D.PASTE SHEET'!G1489))</f>
        <v/>
      </c>
      <c s="50" t="str">
        <f>IF('S.D.PASTE SHEET'!H1489="","",UPPER('S.D.PASTE SHEET'!H1489))</f>
        <v/>
      </c>
      <c s="50" t="str">
        <f>IF('S.D.PASTE SHEET'!I1489="","",'S.D.PASTE SHEET'!I1489)</f>
        <v/>
      </c>
      <c s="51" t="str">
        <f>IF('S.D.PASTE SHEET'!J1489="","",'S.D.PASTE SHEET'!J1489)</f>
        <v/>
      </c>
      <c s="50" t="str">
        <f>IF('S.D.PASTE SHEET'!K1489="","",'S.D.PASTE SHEET'!K1489)</f>
        <v/>
      </c>
      <c s="50" t="str">
        <f>IF('S.D.PASTE SHEET'!L1489="","",'S.D.PASTE SHEET'!L1489)</f>
        <v/>
      </c>
      <c s="50" t="str">
        <f>IF('S.D.PASTE SHEET'!M1489="","",'S.D.PASTE SHEET'!M1489)</f>
        <v/>
      </c>
      <c s="50" t="str">
        <f>IF('S.D.PASTE SHEET'!N1489="","",'S.D.PASTE SHEET'!N1489)</f>
        <v/>
      </c>
      <c s="50" t="str">
        <f>IF('S.D.PASTE SHEET'!O1489="","",'S.D.PASTE SHEET'!O1489)</f>
        <v/>
      </c>
      <c s="50" t="str">
        <f>IF('S.D.PASTE SHEET'!P1489="","",'S.D.PASTE SHEET'!P1489)</f>
        <v/>
      </c>
      <c s="50" t="str">
        <f>IF('S.D.PASTE SHEET'!Q1489="","",'S.D.PASTE SHEET'!Q1489)</f>
        <v/>
      </c>
      <c s="50" t="str">
        <f>IF('S.D.PASTE SHEET'!R1489="","",'S.D.PASTE SHEET'!R1489)</f>
        <v/>
      </c>
      <c s="50" t="str">
        <f>IF('S.D.PASTE SHEET'!S1489="","",'S.D.PASTE SHEET'!S1489)</f>
        <v/>
      </c>
      <c s="50" t="str">
        <f>IF('S.D.PASTE SHEET'!T1489="","",'S.D.PASTE SHEET'!T1489)</f>
        <v/>
      </c>
      <c s="50" t="str">
        <f>IF('S.D.PASTE SHEET'!U1489="","",'S.D.PASTE SHEET'!U1489)</f>
        <v/>
      </c>
      <c s="50" t="str">
        <f>IF('S.D.PASTE SHEET'!V1489="","",'S.D.PASTE SHEET'!V1489)</f>
        <v/>
      </c>
      <c s="50" t="str">
        <f>IF('S.D.PASTE SHEET'!W1489="","",'S.D.PASTE SHEET'!W1489)</f>
        <v/>
      </c>
      <c s="50" t="str">
        <f>IF('S.D.PASTE SHEET'!X1489="","",'S.D.PASTE SHEET'!X1489)</f>
        <v/>
      </c>
      <c s="50" t="str">
        <f>IF('S.D.PASTE SHEET'!Y1489="","",'S.D.PASTE SHEET'!Y1489)</f>
        <v/>
      </c>
      <c s="50" t="str">
        <f>IF('S.D.PASTE SHEET'!Z1489="","",'S.D.PASTE SHEET'!Z1489)</f>
        <v/>
      </c>
      <c s="50" t="str">
        <f>IF('S.D.PASTE SHEET'!AA1489="","",'S.D.PASTE SHEET'!AA1489)</f>
        <v/>
      </c>
      <c s="50" t="str">
        <f>IF('S.D.PASTE SHEET'!AB1489="","",'S.D.PASTE SHEET'!AB1489)</f>
        <v/>
      </c>
      <c s="50" t="str">
        <f>IF('S.D.PASTE SHEET'!AC1489="","",'S.D.PASTE SHEET'!AC1489)</f>
        <v/>
      </c>
      <c s="50" t="str">
        <f>IF('S.D.PASTE SHEET'!AD1489="","",'S.D.PASTE SHEET'!AD1489)</f>
        <v/>
      </c>
      <c s="52"/>
      <c s="48" t="str">
        <f>IF(AK1489="","",IF(AK1489&gt;0,COUNT($AG$2:AG1489),""))</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IF(BC1489="","",IF(BC1489&gt;0,COUNT($AY$2:AY1489),""))</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90" spans="1:66" ht="15.75" customHeight="1">
      <c r="A1490" s="50" t="str">
        <f>IF('S.D.PASTE SHEET'!A1490="","",'S.D.PASTE SHEET'!A1490)</f>
        <v/>
      </c>
      <c s="50" t="str">
        <f>IF('S.D.PASTE SHEET'!B1490="","",'S.D.PASTE SHEET'!B1490)</f>
        <v/>
      </c>
      <c s="50" t="str">
        <f>IF('S.D.PASTE SHEET'!C1490="","",'S.D.PASTE SHEET'!C1490)</f>
        <v/>
      </c>
      <c s="51" t="str">
        <f>IF('S.D.PASTE SHEET'!D1490="","",'S.D.PASTE SHEET'!D1490)</f>
        <v/>
      </c>
      <c s="50" t="str">
        <f>IF('S.D.PASTE SHEET'!E1490="","",UPPER('S.D.PASTE SHEET'!E1490))</f>
        <v/>
      </c>
      <c s="50" t="str">
        <f>IF('S.D.PASTE SHEET'!F1490="","",'S.D.PASTE SHEET'!F1490)</f>
        <v/>
      </c>
      <c s="50" t="str">
        <f>IF('S.D.PASTE SHEET'!G1490="","",UPPER('S.D.PASTE SHEET'!G1490))</f>
        <v/>
      </c>
      <c s="50" t="str">
        <f>IF('S.D.PASTE SHEET'!H1490="","",UPPER('S.D.PASTE SHEET'!H1490))</f>
        <v/>
      </c>
      <c s="50" t="str">
        <f>IF('S.D.PASTE SHEET'!I1490="","",'S.D.PASTE SHEET'!I1490)</f>
        <v/>
      </c>
      <c s="51" t="str">
        <f>IF('S.D.PASTE SHEET'!J1490="","",'S.D.PASTE SHEET'!J1490)</f>
        <v/>
      </c>
      <c s="50" t="str">
        <f>IF('S.D.PASTE SHEET'!K1490="","",'S.D.PASTE SHEET'!K1490)</f>
        <v/>
      </c>
      <c s="50" t="str">
        <f>IF('S.D.PASTE SHEET'!L1490="","",'S.D.PASTE SHEET'!L1490)</f>
        <v/>
      </c>
      <c s="50" t="str">
        <f>IF('S.D.PASTE SHEET'!M1490="","",'S.D.PASTE SHEET'!M1490)</f>
        <v/>
      </c>
      <c s="50" t="str">
        <f>IF('S.D.PASTE SHEET'!N1490="","",'S.D.PASTE SHEET'!N1490)</f>
        <v/>
      </c>
      <c s="50" t="str">
        <f>IF('S.D.PASTE SHEET'!O1490="","",'S.D.PASTE SHEET'!O1490)</f>
        <v/>
      </c>
      <c s="50" t="str">
        <f>IF('S.D.PASTE SHEET'!P1490="","",'S.D.PASTE SHEET'!P1490)</f>
        <v/>
      </c>
      <c s="50" t="str">
        <f>IF('S.D.PASTE SHEET'!Q1490="","",'S.D.PASTE SHEET'!Q1490)</f>
        <v/>
      </c>
      <c s="50" t="str">
        <f>IF('S.D.PASTE SHEET'!R1490="","",'S.D.PASTE SHEET'!R1490)</f>
        <v/>
      </c>
      <c s="50" t="str">
        <f>IF('S.D.PASTE SHEET'!S1490="","",'S.D.PASTE SHEET'!S1490)</f>
        <v/>
      </c>
      <c s="50" t="str">
        <f>IF('S.D.PASTE SHEET'!T1490="","",'S.D.PASTE SHEET'!T1490)</f>
        <v/>
      </c>
      <c s="50" t="str">
        <f>IF('S.D.PASTE SHEET'!U1490="","",'S.D.PASTE SHEET'!U1490)</f>
        <v/>
      </c>
      <c s="50" t="str">
        <f>IF('S.D.PASTE SHEET'!V1490="","",'S.D.PASTE SHEET'!V1490)</f>
        <v/>
      </c>
      <c s="50" t="str">
        <f>IF('S.D.PASTE SHEET'!W1490="","",'S.D.PASTE SHEET'!W1490)</f>
        <v/>
      </c>
      <c s="50" t="str">
        <f>IF('S.D.PASTE SHEET'!X1490="","",'S.D.PASTE SHEET'!X1490)</f>
        <v/>
      </c>
      <c s="50" t="str">
        <f>IF('S.D.PASTE SHEET'!Y1490="","",'S.D.PASTE SHEET'!Y1490)</f>
        <v/>
      </c>
      <c s="50" t="str">
        <f>IF('S.D.PASTE SHEET'!Z1490="","",'S.D.PASTE SHEET'!Z1490)</f>
        <v/>
      </c>
      <c s="50" t="str">
        <f>IF('S.D.PASTE SHEET'!AA1490="","",'S.D.PASTE SHEET'!AA1490)</f>
        <v/>
      </c>
      <c s="50" t="str">
        <f>IF('S.D.PASTE SHEET'!AB1490="","",'S.D.PASTE SHEET'!AB1490)</f>
        <v/>
      </c>
      <c s="50" t="str">
        <f>IF('S.D.PASTE SHEET'!AC1490="","",'S.D.PASTE SHEET'!AC1490)</f>
        <v/>
      </c>
      <c s="50" t="str">
        <f>IF('S.D.PASTE SHEET'!AD1490="","",'S.D.PASTE SHEET'!AD1490)</f>
        <v/>
      </c>
      <c s="52"/>
      <c s="48" t="str">
        <f>IF(AK1490="","",IF(AK1490&gt;0,COUNT($AG$2:AG1490),""))</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IF(BC1490="","",IF(BC1490&gt;0,COUNT($AY$2:AY1490),""))</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91" spans="1:66" ht="15.75" customHeight="1">
      <c r="A1491" s="50" t="str">
        <f>IF('S.D.PASTE SHEET'!A1491="","",'S.D.PASTE SHEET'!A1491)</f>
        <v/>
      </c>
      <c s="50" t="str">
        <f>IF('S.D.PASTE SHEET'!B1491="","",'S.D.PASTE SHEET'!B1491)</f>
        <v/>
      </c>
      <c s="50" t="str">
        <f>IF('S.D.PASTE SHEET'!C1491="","",'S.D.PASTE SHEET'!C1491)</f>
        <v/>
      </c>
      <c s="51" t="str">
        <f>IF('S.D.PASTE SHEET'!D1491="","",'S.D.PASTE SHEET'!D1491)</f>
        <v/>
      </c>
      <c s="50" t="str">
        <f>IF('S.D.PASTE SHEET'!E1491="","",UPPER('S.D.PASTE SHEET'!E1491))</f>
        <v/>
      </c>
      <c s="50" t="str">
        <f>IF('S.D.PASTE SHEET'!F1491="","",'S.D.PASTE SHEET'!F1491)</f>
        <v/>
      </c>
      <c s="50" t="str">
        <f>IF('S.D.PASTE SHEET'!G1491="","",UPPER('S.D.PASTE SHEET'!G1491))</f>
        <v/>
      </c>
      <c s="50" t="str">
        <f>IF('S.D.PASTE SHEET'!H1491="","",UPPER('S.D.PASTE SHEET'!H1491))</f>
        <v/>
      </c>
      <c s="50" t="str">
        <f>IF('S.D.PASTE SHEET'!I1491="","",'S.D.PASTE SHEET'!I1491)</f>
        <v/>
      </c>
      <c s="51" t="str">
        <f>IF('S.D.PASTE SHEET'!J1491="","",'S.D.PASTE SHEET'!J1491)</f>
        <v/>
      </c>
      <c s="50" t="str">
        <f>IF('S.D.PASTE SHEET'!K1491="","",'S.D.PASTE SHEET'!K1491)</f>
        <v/>
      </c>
      <c s="50" t="str">
        <f>IF('S.D.PASTE SHEET'!L1491="","",'S.D.PASTE SHEET'!L1491)</f>
        <v/>
      </c>
      <c s="50" t="str">
        <f>IF('S.D.PASTE SHEET'!M1491="","",'S.D.PASTE SHEET'!M1491)</f>
        <v/>
      </c>
      <c s="50" t="str">
        <f>IF('S.D.PASTE SHEET'!N1491="","",'S.D.PASTE SHEET'!N1491)</f>
        <v/>
      </c>
      <c s="50" t="str">
        <f>IF('S.D.PASTE SHEET'!O1491="","",'S.D.PASTE SHEET'!O1491)</f>
        <v/>
      </c>
      <c s="50" t="str">
        <f>IF('S.D.PASTE SHEET'!P1491="","",'S.D.PASTE SHEET'!P1491)</f>
        <v/>
      </c>
      <c s="50" t="str">
        <f>IF('S.D.PASTE SHEET'!Q1491="","",'S.D.PASTE SHEET'!Q1491)</f>
        <v/>
      </c>
      <c s="50" t="str">
        <f>IF('S.D.PASTE SHEET'!R1491="","",'S.D.PASTE SHEET'!R1491)</f>
        <v/>
      </c>
      <c s="50" t="str">
        <f>IF('S.D.PASTE SHEET'!S1491="","",'S.D.PASTE SHEET'!S1491)</f>
        <v/>
      </c>
      <c s="50" t="str">
        <f>IF('S.D.PASTE SHEET'!T1491="","",'S.D.PASTE SHEET'!T1491)</f>
        <v/>
      </c>
      <c s="50" t="str">
        <f>IF('S.D.PASTE SHEET'!U1491="","",'S.D.PASTE SHEET'!U1491)</f>
        <v/>
      </c>
      <c s="50" t="str">
        <f>IF('S.D.PASTE SHEET'!V1491="","",'S.D.PASTE SHEET'!V1491)</f>
        <v/>
      </c>
      <c s="50" t="str">
        <f>IF('S.D.PASTE SHEET'!W1491="","",'S.D.PASTE SHEET'!W1491)</f>
        <v/>
      </c>
      <c s="50" t="str">
        <f>IF('S.D.PASTE SHEET'!X1491="","",'S.D.PASTE SHEET'!X1491)</f>
        <v/>
      </c>
      <c s="50" t="str">
        <f>IF('S.D.PASTE SHEET'!Y1491="","",'S.D.PASTE SHEET'!Y1491)</f>
        <v/>
      </c>
      <c s="50" t="str">
        <f>IF('S.D.PASTE SHEET'!Z1491="","",'S.D.PASTE SHEET'!Z1491)</f>
        <v/>
      </c>
      <c s="50" t="str">
        <f>IF('S.D.PASTE SHEET'!AA1491="","",'S.D.PASTE SHEET'!AA1491)</f>
        <v/>
      </c>
      <c s="50" t="str">
        <f>IF('S.D.PASTE SHEET'!AB1491="","",'S.D.PASTE SHEET'!AB1491)</f>
        <v/>
      </c>
      <c s="50" t="str">
        <f>IF('S.D.PASTE SHEET'!AC1491="","",'S.D.PASTE SHEET'!AC1491)</f>
        <v/>
      </c>
      <c s="50" t="str">
        <f>IF('S.D.PASTE SHEET'!AD1491="","",'S.D.PASTE SHEET'!AD1491)</f>
        <v/>
      </c>
      <c s="52"/>
      <c s="48" t="str">
        <f>IF(AK1491="","",IF(AK1491&gt;0,COUNT($AG$2:AG1491),""))</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IF(BC1491="","",IF(BC1491&gt;0,COUNT($AY$2:AY1491),""))</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92" spans="1:66" ht="15.75" customHeight="1">
      <c r="A1492" s="50" t="str">
        <f>IF('S.D.PASTE SHEET'!A1492="","",'S.D.PASTE SHEET'!A1492)</f>
        <v/>
      </c>
      <c s="50" t="str">
        <f>IF('S.D.PASTE SHEET'!B1492="","",'S.D.PASTE SHEET'!B1492)</f>
        <v/>
      </c>
      <c s="50" t="str">
        <f>IF('S.D.PASTE SHEET'!C1492="","",'S.D.PASTE SHEET'!C1492)</f>
        <v/>
      </c>
      <c s="51" t="str">
        <f>IF('S.D.PASTE SHEET'!D1492="","",'S.D.PASTE SHEET'!D1492)</f>
        <v/>
      </c>
      <c s="50" t="str">
        <f>IF('S.D.PASTE SHEET'!E1492="","",UPPER('S.D.PASTE SHEET'!E1492))</f>
        <v/>
      </c>
      <c s="50" t="str">
        <f>IF('S.D.PASTE SHEET'!F1492="","",'S.D.PASTE SHEET'!F1492)</f>
        <v/>
      </c>
      <c s="50" t="str">
        <f>IF('S.D.PASTE SHEET'!G1492="","",UPPER('S.D.PASTE SHEET'!G1492))</f>
        <v/>
      </c>
      <c s="50" t="str">
        <f>IF('S.D.PASTE SHEET'!H1492="","",UPPER('S.D.PASTE SHEET'!H1492))</f>
        <v/>
      </c>
      <c s="50" t="str">
        <f>IF('S.D.PASTE SHEET'!I1492="","",'S.D.PASTE SHEET'!I1492)</f>
        <v/>
      </c>
      <c s="51" t="str">
        <f>IF('S.D.PASTE SHEET'!J1492="","",'S.D.PASTE SHEET'!J1492)</f>
        <v/>
      </c>
      <c s="50" t="str">
        <f>IF('S.D.PASTE SHEET'!K1492="","",'S.D.PASTE SHEET'!K1492)</f>
        <v/>
      </c>
      <c s="50" t="str">
        <f>IF('S.D.PASTE SHEET'!L1492="","",'S.D.PASTE SHEET'!L1492)</f>
        <v/>
      </c>
      <c s="50" t="str">
        <f>IF('S.D.PASTE SHEET'!M1492="","",'S.D.PASTE SHEET'!M1492)</f>
        <v/>
      </c>
      <c s="50" t="str">
        <f>IF('S.D.PASTE SHEET'!N1492="","",'S.D.PASTE SHEET'!N1492)</f>
        <v/>
      </c>
      <c s="50" t="str">
        <f>IF('S.D.PASTE SHEET'!O1492="","",'S.D.PASTE SHEET'!O1492)</f>
        <v/>
      </c>
      <c s="50" t="str">
        <f>IF('S.D.PASTE SHEET'!P1492="","",'S.D.PASTE SHEET'!P1492)</f>
        <v/>
      </c>
      <c s="50" t="str">
        <f>IF('S.D.PASTE SHEET'!Q1492="","",'S.D.PASTE SHEET'!Q1492)</f>
        <v/>
      </c>
      <c s="50" t="str">
        <f>IF('S.D.PASTE SHEET'!R1492="","",'S.D.PASTE SHEET'!R1492)</f>
        <v/>
      </c>
      <c s="50" t="str">
        <f>IF('S.D.PASTE SHEET'!S1492="","",'S.D.PASTE SHEET'!S1492)</f>
        <v/>
      </c>
      <c s="50" t="str">
        <f>IF('S.D.PASTE SHEET'!T1492="","",'S.D.PASTE SHEET'!T1492)</f>
        <v/>
      </c>
      <c s="50" t="str">
        <f>IF('S.D.PASTE SHEET'!U1492="","",'S.D.PASTE SHEET'!U1492)</f>
        <v/>
      </c>
      <c s="50" t="str">
        <f>IF('S.D.PASTE SHEET'!V1492="","",'S.D.PASTE SHEET'!V1492)</f>
        <v/>
      </c>
      <c s="50" t="str">
        <f>IF('S.D.PASTE SHEET'!W1492="","",'S.D.PASTE SHEET'!W1492)</f>
        <v/>
      </c>
      <c s="50" t="str">
        <f>IF('S.D.PASTE SHEET'!X1492="","",'S.D.PASTE SHEET'!X1492)</f>
        <v/>
      </c>
      <c s="50" t="str">
        <f>IF('S.D.PASTE SHEET'!Y1492="","",'S.D.PASTE SHEET'!Y1492)</f>
        <v/>
      </c>
      <c s="50" t="str">
        <f>IF('S.D.PASTE SHEET'!Z1492="","",'S.D.PASTE SHEET'!Z1492)</f>
        <v/>
      </c>
      <c s="50" t="str">
        <f>IF('S.D.PASTE SHEET'!AA1492="","",'S.D.PASTE SHEET'!AA1492)</f>
        <v/>
      </c>
      <c s="50" t="str">
        <f>IF('S.D.PASTE SHEET'!AB1492="","",'S.D.PASTE SHEET'!AB1492)</f>
        <v/>
      </c>
      <c s="50" t="str">
        <f>IF('S.D.PASTE SHEET'!AC1492="","",'S.D.PASTE SHEET'!AC1492)</f>
        <v/>
      </c>
      <c s="50" t="str">
        <f>IF('S.D.PASTE SHEET'!AD1492="","",'S.D.PASTE SHEET'!AD1492)</f>
        <v/>
      </c>
      <c s="52"/>
      <c s="48" t="str">
        <f>IF(AK1492="","",IF(AK1492&gt;0,COUNT($AG$2:AG1492),""))</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IF(BC1492="","",IF(BC1492&gt;0,COUNT($AY$2:AY1492),""))</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93" spans="1:66" ht="15.75" customHeight="1">
      <c r="A1493" s="50" t="str">
        <f>IF('S.D.PASTE SHEET'!A1493="","",'S.D.PASTE SHEET'!A1493)</f>
        <v/>
      </c>
      <c s="50" t="str">
        <f>IF('S.D.PASTE SHEET'!B1493="","",'S.D.PASTE SHEET'!B1493)</f>
        <v/>
      </c>
      <c s="50" t="str">
        <f>IF('S.D.PASTE SHEET'!C1493="","",'S.D.PASTE SHEET'!C1493)</f>
        <v/>
      </c>
      <c s="51" t="str">
        <f>IF('S.D.PASTE SHEET'!D1493="","",'S.D.PASTE SHEET'!D1493)</f>
        <v/>
      </c>
      <c s="50" t="str">
        <f>IF('S.D.PASTE SHEET'!E1493="","",UPPER('S.D.PASTE SHEET'!E1493))</f>
        <v/>
      </c>
      <c s="50" t="str">
        <f>IF('S.D.PASTE SHEET'!F1493="","",'S.D.PASTE SHEET'!F1493)</f>
        <v/>
      </c>
      <c s="50" t="str">
        <f>IF('S.D.PASTE SHEET'!G1493="","",UPPER('S.D.PASTE SHEET'!G1493))</f>
        <v/>
      </c>
      <c s="50" t="str">
        <f>IF('S.D.PASTE SHEET'!H1493="","",UPPER('S.D.PASTE SHEET'!H1493))</f>
        <v/>
      </c>
      <c s="50" t="str">
        <f>IF('S.D.PASTE SHEET'!I1493="","",'S.D.PASTE SHEET'!I1493)</f>
        <v/>
      </c>
      <c s="51" t="str">
        <f>IF('S.D.PASTE SHEET'!J1493="","",'S.D.PASTE SHEET'!J1493)</f>
        <v/>
      </c>
      <c s="50" t="str">
        <f>IF('S.D.PASTE SHEET'!K1493="","",'S.D.PASTE SHEET'!K1493)</f>
        <v/>
      </c>
      <c s="50" t="str">
        <f>IF('S.D.PASTE SHEET'!L1493="","",'S.D.PASTE SHEET'!L1493)</f>
        <v/>
      </c>
      <c s="50" t="str">
        <f>IF('S.D.PASTE SHEET'!M1493="","",'S.D.PASTE SHEET'!M1493)</f>
        <v/>
      </c>
      <c s="50" t="str">
        <f>IF('S.D.PASTE SHEET'!N1493="","",'S.D.PASTE SHEET'!N1493)</f>
        <v/>
      </c>
      <c s="50" t="str">
        <f>IF('S.D.PASTE SHEET'!O1493="","",'S.D.PASTE SHEET'!O1493)</f>
        <v/>
      </c>
      <c s="50" t="str">
        <f>IF('S.D.PASTE SHEET'!P1493="","",'S.D.PASTE SHEET'!P1493)</f>
        <v/>
      </c>
      <c s="50" t="str">
        <f>IF('S.D.PASTE SHEET'!Q1493="","",'S.D.PASTE SHEET'!Q1493)</f>
        <v/>
      </c>
      <c s="50" t="str">
        <f>IF('S.D.PASTE SHEET'!R1493="","",'S.D.PASTE SHEET'!R1493)</f>
        <v/>
      </c>
      <c s="50" t="str">
        <f>IF('S.D.PASTE SHEET'!S1493="","",'S.D.PASTE SHEET'!S1493)</f>
        <v/>
      </c>
      <c s="50" t="str">
        <f>IF('S.D.PASTE SHEET'!T1493="","",'S.D.PASTE SHEET'!T1493)</f>
        <v/>
      </c>
      <c s="50" t="str">
        <f>IF('S.D.PASTE SHEET'!U1493="","",'S.D.PASTE SHEET'!U1493)</f>
        <v/>
      </c>
      <c s="50" t="str">
        <f>IF('S.D.PASTE SHEET'!V1493="","",'S.D.PASTE SHEET'!V1493)</f>
        <v/>
      </c>
      <c s="50" t="str">
        <f>IF('S.D.PASTE SHEET'!W1493="","",'S.D.PASTE SHEET'!W1493)</f>
        <v/>
      </c>
      <c s="50" t="str">
        <f>IF('S.D.PASTE SHEET'!X1493="","",'S.D.PASTE SHEET'!X1493)</f>
        <v/>
      </c>
      <c s="50" t="str">
        <f>IF('S.D.PASTE SHEET'!Y1493="","",'S.D.PASTE SHEET'!Y1493)</f>
        <v/>
      </c>
      <c s="50" t="str">
        <f>IF('S.D.PASTE SHEET'!Z1493="","",'S.D.PASTE SHEET'!Z1493)</f>
        <v/>
      </c>
      <c s="50" t="str">
        <f>IF('S.D.PASTE SHEET'!AA1493="","",'S.D.PASTE SHEET'!AA1493)</f>
        <v/>
      </c>
      <c s="50" t="str">
        <f>IF('S.D.PASTE SHEET'!AB1493="","",'S.D.PASTE SHEET'!AB1493)</f>
        <v/>
      </c>
      <c s="50" t="str">
        <f>IF('S.D.PASTE SHEET'!AC1493="","",'S.D.PASTE SHEET'!AC1493)</f>
        <v/>
      </c>
      <c s="50" t="str">
        <f>IF('S.D.PASTE SHEET'!AD1493="","",'S.D.PASTE SHEET'!AD1493)</f>
        <v/>
      </c>
      <c s="52"/>
      <c s="48" t="str">
        <f>IF(AK1493="","",IF(AK1493&gt;0,COUNT($AG$2:AG1493),""))</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IF(BC1493="","",IF(BC1493&gt;0,COUNT($AY$2:AY1493),""))</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94" spans="1:66" ht="15.75" customHeight="1">
      <c r="A1494" s="50" t="str">
        <f>IF('S.D.PASTE SHEET'!A1494="","",'S.D.PASTE SHEET'!A1494)</f>
        <v/>
      </c>
      <c s="50" t="str">
        <f>IF('S.D.PASTE SHEET'!B1494="","",'S.D.PASTE SHEET'!B1494)</f>
        <v/>
      </c>
      <c s="50" t="str">
        <f>IF('S.D.PASTE SHEET'!C1494="","",'S.D.PASTE SHEET'!C1494)</f>
        <v/>
      </c>
      <c s="51" t="str">
        <f>IF('S.D.PASTE SHEET'!D1494="","",'S.D.PASTE SHEET'!D1494)</f>
        <v/>
      </c>
      <c s="50" t="str">
        <f>IF('S.D.PASTE SHEET'!E1494="","",UPPER('S.D.PASTE SHEET'!E1494))</f>
        <v/>
      </c>
      <c s="50" t="str">
        <f>IF('S.D.PASTE SHEET'!F1494="","",'S.D.PASTE SHEET'!F1494)</f>
        <v/>
      </c>
      <c s="50" t="str">
        <f>IF('S.D.PASTE SHEET'!G1494="","",UPPER('S.D.PASTE SHEET'!G1494))</f>
        <v/>
      </c>
      <c s="50" t="str">
        <f>IF('S.D.PASTE SHEET'!H1494="","",UPPER('S.D.PASTE SHEET'!H1494))</f>
        <v/>
      </c>
      <c s="50" t="str">
        <f>IF('S.D.PASTE SHEET'!I1494="","",'S.D.PASTE SHEET'!I1494)</f>
        <v/>
      </c>
      <c s="51" t="str">
        <f>IF('S.D.PASTE SHEET'!J1494="","",'S.D.PASTE SHEET'!J1494)</f>
        <v/>
      </c>
      <c s="50" t="str">
        <f>IF('S.D.PASTE SHEET'!K1494="","",'S.D.PASTE SHEET'!K1494)</f>
        <v/>
      </c>
      <c s="50" t="str">
        <f>IF('S.D.PASTE SHEET'!L1494="","",'S.D.PASTE SHEET'!L1494)</f>
        <v/>
      </c>
      <c s="50" t="str">
        <f>IF('S.D.PASTE SHEET'!M1494="","",'S.D.PASTE SHEET'!M1494)</f>
        <v/>
      </c>
      <c s="50" t="str">
        <f>IF('S.D.PASTE SHEET'!N1494="","",'S.D.PASTE SHEET'!N1494)</f>
        <v/>
      </c>
      <c s="50" t="str">
        <f>IF('S.D.PASTE SHEET'!O1494="","",'S.D.PASTE SHEET'!O1494)</f>
        <v/>
      </c>
      <c s="50" t="str">
        <f>IF('S.D.PASTE SHEET'!P1494="","",'S.D.PASTE SHEET'!P1494)</f>
        <v/>
      </c>
      <c s="50" t="str">
        <f>IF('S.D.PASTE SHEET'!Q1494="","",'S.D.PASTE SHEET'!Q1494)</f>
        <v/>
      </c>
      <c s="50" t="str">
        <f>IF('S.D.PASTE SHEET'!R1494="","",'S.D.PASTE SHEET'!R1494)</f>
        <v/>
      </c>
      <c s="50" t="str">
        <f>IF('S.D.PASTE SHEET'!S1494="","",'S.D.PASTE SHEET'!S1494)</f>
        <v/>
      </c>
      <c s="50" t="str">
        <f>IF('S.D.PASTE SHEET'!T1494="","",'S.D.PASTE SHEET'!T1494)</f>
        <v/>
      </c>
      <c s="50" t="str">
        <f>IF('S.D.PASTE SHEET'!U1494="","",'S.D.PASTE SHEET'!U1494)</f>
        <v/>
      </c>
      <c s="50" t="str">
        <f>IF('S.D.PASTE SHEET'!V1494="","",'S.D.PASTE SHEET'!V1494)</f>
        <v/>
      </c>
      <c s="50" t="str">
        <f>IF('S.D.PASTE SHEET'!W1494="","",'S.D.PASTE SHEET'!W1494)</f>
        <v/>
      </c>
      <c s="50" t="str">
        <f>IF('S.D.PASTE SHEET'!X1494="","",'S.D.PASTE SHEET'!X1494)</f>
        <v/>
      </c>
      <c s="50" t="str">
        <f>IF('S.D.PASTE SHEET'!Y1494="","",'S.D.PASTE SHEET'!Y1494)</f>
        <v/>
      </c>
      <c s="50" t="str">
        <f>IF('S.D.PASTE SHEET'!Z1494="","",'S.D.PASTE SHEET'!Z1494)</f>
        <v/>
      </c>
      <c s="50" t="str">
        <f>IF('S.D.PASTE SHEET'!AA1494="","",'S.D.PASTE SHEET'!AA1494)</f>
        <v/>
      </c>
      <c s="50" t="str">
        <f>IF('S.D.PASTE SHEET'!AB1494="","",'S.D.PASTE SHEET'!AB1494)</f>
        <v/>
      </c>
      <c s="50" t="str">
        <f>IF('S.D.PASTE SHEET'!AC1494="","",'S.D.PASTE SHEET'!AC1494)</f>
        <v/>
      </c>
      <c s="50" t="str">
        <f>IF('S.D.PASTE SHEET'!AD1494="","",'S.D.PASTE SHEET'!AD1494)</f>
        <v/>
      </c>
      <c s="52"/>
      <c s="48" t="str">
        <f>IF(AK1494="","",IF(AK1494&gt;0,COUNT($AG$2:AG1494),""))</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IF(BC1494="","",IF(BC1494&gt;0,COUNT($AY$2:AY1494),""))</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95" spans="1:66" ht="15.75" customHeight="1">
      <c r="A1495" s="50" t="str">
        <f>IF('S.D.PASTE SHEET'!A1495="","",'S.D.PASTE SHEET'!A1495)</f>
        <v/>
      </c>
      <c s="50" t="str">
        <f>IF('S.D.PASTE SHEET'!B1495="","",'S.D.PASTE SHEET'!B1495)</f>
        <v/>
      </c>
      <c s="50" t="str">
        <f>IF('S.D.PASTE SHEET'!C1495="","",'S.D.PASTE SHEET'!C1495)</f>
        <v/>
      </c>
      <c s="51" t="str">
        <f>IF('S.D.PASTE SHEET'!D1495="","",'S.D.PASTE SHEET'!D1495)</f>
        <v/>
      </c>
      <c s="50" t="str">
        <f>IF('S.D.PASTE SHEET'!E1495="","",UPPER('S.D.PASTE SHEET'!E1495))</f>
        <v/>
      </c>
      <c s="50" t="str">
        <f>IF('S.D.PASTE SHEET'!F1495="","",'S.D.PASTE SHEET'!F1495)</f>
        <v/>
      </c>
      <c s="50" t="str">
        <f>IF('S.D.PASTE SHEET'!G1495="","",UPPER('S.D.PASTE SHEET'!G1495))</f>
        <v/>
      </c>
      <c s="50" t="str">
        <f>IF('S.D.PASTE SHEET'!H1495="","",UPPER('S.D.PASTE SHEET'!H1495))</f>
        <v/>
      </c>
      <c s="50" t="str">
        <f>IF('S.D.PASTE SHEET'!I1495="","",'S.D.PASTE SHEET'!I1495)</f>
        <v/>
      </c>
      <c s="51" t="str">
        <f>IF('S.D.PASTE SHEET'!J1495="","",'S.D.PASTE SHEET'!J1495)</f>
        <v/>
      </c>
      <c s="50" t="str">
        <f>IF('S.D.PASTE SHEET'!K1495="","",'S.D.PASTE SHEET'!K1495)</f>
        <v/>
      </c>
      <c s="50" t="str">
        <f>IF('S.D.PASTE SHEET'!L1495="","",'S.D.PASTE SHEET'!L1495)</f>
        <v/>
      </c>
      <c s="50" t="str">
        <f>IF('S.D.PASTE SHEET'!M1495="","",'S.D.PASTE SHEET'!M1495)</f>
        <v/>
      </c>
      <c s="50" t="str">
        <f>IF('S.D.PASTE SHEET'!N1495="","",'S.D.PASTE SHEET'!N1495)</f>
        <v/>
      </c>
      <c s="50" t="str">
        <f>IF('S.D.PASTE SHEET'!O1495="","",'S.D.PASTE SHEET'!O1495)</f>
        <v/>
      </c>
      <c s="50" t="str">
        <f>IF('S.D.PASTE SHEET'!P1495="","",'S.D.PASTE SHEET'!P1495)</f>
        <v/>
      </c>
      <c s="50" t="str">
        <f>IF('S.D.PASTE SHEET'!Q1495="","",'S.D.PASTE SHEET'!Q1495)</f>
        <v/>
      </c>
      <c s="50" t="str">
        <f>IF('S.D.PASTE SHEET'!R1495="","",'S.D.PASTE SHEET'!R1495)</f>
        <v/>
      </c>
      <c s="50" t="str">
        <f>IF('S.D.PASTE SHEET'!S1495="","",'S.D.PASTE SHEET'!S1495)</f>
        <v/>
      </c>
      <c s="50" t="str">
        <f>IF('S.D.PASTE SHEET'!T1495="","",'S.D.PASTE SHEET'!T1495)</f>
        <v/>
      </c>
      <c s="50" t="str">
        <f>IF('S.D.PASTE SHEET'!U1495="","",'S.D.PASTE SHEET'!U1495)</f>
        <v/>
      </c>
      <c s="50" t="str">
        <f>IF('S.D.PASTE SHEET'!V1495="","",'S.D.PASTE SHEET'!V1495)</f>
        <v/>
      </c>
      <c s="50" t="str">
        <f>IF('S.D.PASTE SHEET'!W1495="","",'S.D.PASTE SHEET'!W1495)</f>
        <v/>
      </c>
      <c s="50" t="str">
        <f>IF('S.D.PASTE SHEET'!X1495="","",'S.D.PASTE SHEET'!X1495)</f>
        <v/>
      </c>
      <c s="50" t="str">
        <f>IF('S.D.PASTE SHEET'!Y1495="","",'S.D.PASTE SHEET'!Y1495)</f>
        <v/>
      </c>
      <c s="50" t="str">
        <f>IF('S.D.PASTE SHEET'!Z1495="","",'S.D.PASTE SHEET'!Z1495)</f>
        <v/>
      </c>
      <c s="50" t="str">
        <f>IF('S.D.PASTE SHEET'!AA1495="","",'S.D.PASTE SHEET'!AA1495)</f>
        <v/>
      </c>
      <c s="50" t="str">
        <f>IF('S.D.PASTE SHEET'!AB1495="","",'S.D.PASTE SHEET'!AB1495)</f>
        <v/>
      </c>
      <c s="50" t="str">
        <f>IF('S.D.PASTE SHEET'!AC1495="","",'S.D.PASTE SHEET'!AC1495)</f>
        <v/>
      </c>
      <c s="50" t="str">
        <f>IF('S.D.PASTE SHEET'!AD1495="","",'S.D.PASTE SHEET'!AD1495)</f>
        <v/>
      </c>
      <c s="52"/>
      <c s="48" t="str">
        <f>IF(AK1495="","",IF(AK1495&gt;0,COUNT($AG$2:AG1495),""))</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IF(BC1495="","",IF(BC1495&gt;0,COUNT($AY$2:AY1495),""))</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96" spans="1:66" ht="15.75" customHeight="1">
      <c r="A1496" s="50" t="str">
        <f>IF('S.D.PASTE SHEET'!A1496="","",'S.D.PASTE SHEET'!A1496)</f>
        <v/>
      </c>
      <c s="50" t="str">
        <f>IF('S.D.PASTE SHEET'!B1496="","",'S.D.PASTE SHEET'!B1496)</f>
        <v/>
      </c>
      <c s="50" t="str">
        <f>IF('S.D.PASTE SHEET'!C1496="","",'S.D.PASTE SHEET'!C1496)</f>
        <v/>
      </c>
      <c s="51" t="str">
        <f>IF('S.D.PASTE SHEET'!D1496="","",'S.D.PASTE SHEET'!D1496)</f>
        <v/>
      </c>
      <c s="50" t="str">
        <f>IF('S.D.PASTE SHEET'!E1496="","",UPPER('S.D.PASTE SHEET'!E1496))</f>
        <v/>
      </c>
      <c s="50" t="str">
        <f>IF('S.D.PASTE SHEET'!F1496="","",'S.D.PASTE SHEET'!F1496)</f>
        <v/>
      </c>
      <c s="50" t="str">
        <f>IF('S.D.PASTE SHEET'!G1496="","",UPPER('S.D.PASTE SHEET'!G1496))</f>
        <v/>
      </c>
      <c s="50" t="str">
        <f>IF('S.D.PASTE SHEET'!H1496="","",UPPER('S.D.PASTE SHEET'!H1496))</f>
        <v/>
      </c>
      <c s="50" t="str">
        <f>IF('S.D.PASTE SHEET'!I1496="","",'S.D.PASTE SHEET'!I1496)</f>
        <v/>
      </c>
      <c s="51" t="str">
        <f>IF('S.D.PASTE SHEET'!J1496="","",'S.D.PASTE SHEET'!J1496)</f>
        <v/>
      </c>
      <c s="50" t="str">
        <f>IF('S.D.PASTE SHEET'!K1496="","",'S.D.PASTE SHEET'!K1496)</f>
        <v/>
      </c>
      <c s="50" t="str">
        <f>IF('S.D.PASTE SHEET'!L1496="","",'S.D.PASTE SHEET'!L1496)</f>
        <v/>
      </c>
      <c s="50" t="str">
        <f>IF('S.D.PASTE SHEET'!M1496="","",'S.D.PASTE SHEET'!M1496)</f>
        <v/>
      </c>
      <c s="50" t="str">
        <f>IF('S.D.PASTE SHEET'!N1496="","",'S.D.PASTE SHEET'!N1496)</f>
        <v/>
      </c>
      <c s="50" t="str">
        <f>IF('S.D.PASTE SHEET'!O1496="","",'S.D.PASTE SHEET'!O1496)</f>
        <v/>
      </c>
      <c s="50" t="str">
        <f>IF('S.D.PASTE SHEET'!P1496="","",'S.D.PASTE SHEET'!P1496)</f>
        <v/>
      </c>
      <c s="50" t="str">
        <f>IF('S.D.PASTE SHEET'!Q1496="","",'S.D.PASTE SHEET'!Q1496)</f>
        <v/>
      </c>
      <c s="50" t="str">
        <f>IF('S.D.PASTE SHEET'!R1496="","",'S.D.PASTE SHEET'!R1496)</f>
        <v/>
      </c>
      <c s="50" t="str">
        <f>IF('S.D.PASTE SHEET'!S1496="","",'S.D.PASTE SHEET'!S1496)</f>
        <v/>
      </c>
      <c s="50" t="str">
        <f>IF('S.D.PASTE SHEET'!T1496="","",'S.D.PASTE SHEET'!T1496)</f>
        <v/>
      </c>
      <c s="50" t="str">
        <f>IF('S.D.PASTE SHEET'!U1496="","",'S.D.PASTE SHEET'!U1496)</f>
        <v/>
      </c>
      <c s="50" t="str">
        <f>IF('S.D.PASTE SHEET'!V1496="","",'S.D.PASTE SHEET'!V1496)</f>
        <v/>
      </c>
      <c s="50" t="str">
        <f>IF('S.D.PASTE SHEET'!W1496="","",'S.D.PASTE SHEET'!W1496)</f>
        <v/>
      </c>
      <c s="50" t="str">
        <f>IF('S.D.PASTE SHEET'!X1496="","",'S.D.PASTE SHEET'!X1496)</f>
        <v/>
      </c>
      <c s="50" t="str">
        <f>IF('S.D.PASTE SHEET'!Y1496="","",'S.D.PASTE SHEET'!Y1496)</f>
        <v/>
      </c>
      <c s="50" t="str">
        <f>IF('S.D.PASTE SHEET'!Z1496="","",'S.D.PASTE SHEET'!Z1496)</f>
        <v/>
      </c>
      <c s="50" t="str">
        <f>IF('S.D.PASTE SHEET'!AA1496="","",'S.D.PASTE SHEET'!AA1496)</f>
        <v/>
      </c>
      <c s="50" t="str">
        <f>IF('S.D.PASTE SHEET'!AB1496="","",'S.D.PASTE SHEET'!AB1496)</f>
        <v/>
      </c>
      <c s="50" t="str">
        <f>IF('S.D.PASTE SHEET'!AC1496="","",'S.D.PASTE SHEET'!AC1496)</f>
        <v/>
      </c>
      <c s="50" t="str">
        <f>IF('S.D.PASTE SHEET'!AD1496="","",'S.D.PASTE SHEET'!AD1496)</f>
        <v/>
      </c>
      <c s="52"/>
      <c s="48" t="str">
        <f>IF(AK1496="","",IF(AK1496&gt;0,COUNT($AG$2:AG1496),""))</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IF(BC1496="","",IF(BC1496&gt;0,COUNT($AY$2:AY1496),""))</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97" spans="1:66" ht="15.75" customHeight="1">
      <c r="A1497" s="50" t="str">
        <f>IF('S.D.PASTE SHEET'!A1497="","",'S.D.PASTE SHEET'!A1497)</f>
        <v/>
      </c>
      <c s="50" t="str">
        <f>IF('S.D.PASTE SHEET'!B1497="","",'S.D.PASTE SHEET'!B1497)</f>
        <v/>
      </c>
      <c s="50" t="str">
        <f>IF('S.D.PASTE SHEET'!C1497="","",'S.D.PASTE SHEET'!C1497)</f>
        <v/>
      </c>
      <c s="51" t="str">
        <f>IF('S.D.PASTE SHEET'!D1497="","",'S.D.PASTE SHEET'!D1497)</f>
        <v/>
      </c>
      <c s="50" t="str">
        <f>IF('S.D.PASTE SHEET'!E1497="","",UPPER('S.D.PASTE SHEET'!E1497))</f>
        <v/>
      </c>
      <c s="50" t="str">
        <f>IF('S.D.PASTE SHEET'!F1497="","",'S.D.PASTE SHEET'!F1497)</f>
        <v/>
      </c>
      <c s="50" t="str">
        <f>IF('S.D.PASTE SHEET'!G1497="","",UPPER('S.D.PASTE SHEET'!G1497))</f>
        <v/>
      </c>
      <c s="50" t="str">
        <f>IF('S.D.PASTE SHEET'!H1497="","",UPPER('S.D.PASTE SHEET'!H1497))</f>
        <v/>
      </c>
      <c s="50" t="str">
        <f>IF('S.D.PASTE SHEET'!I1497="","",'S.D.PASTE SHEET'!I1497)</f>
        <v/>
      </c>
      <c s="51" t="str">
        <f>IF('S.D.PASTE SHEET'!J1497="","",'S.D.PASTE SHEET'!J1497)</f>
        <v/>
      </c>
      <c s="50" t="str">
        <f>IF('S.D.PASTE SHEET'!K1497="","",'S.D.PASTE SHEET'!K1497)</f>
        <v/>
      </c>
      <c s="50" t="str">
        <f>IF('S.D.PASTE SHEET'!L1497="","",'S.D.PASTE SHEET'!L1497)</f>
        <v/>
      </c>
      <c s="50" t="str">
        <f>IF('S.D.PASTE SHEET'!M1497="","",'S.D.PASTE SHEET'!M1497)</f>
        <v/>
      </c>
      <c s="50" t="str">
        <f>IF('S.D.PASTE SHEET'!N1497="","",'S.D.PASTE SHEET'!N1497)</f>
        <v/>
      </c>
      <c s="50" t="str">
        <f>IF('S.D.PASTE SHEET'!O1497="","",'S.D.PASTE SHEET'!O1497)</f>
        <v/>
      </c>
      <c s="50" t="str">
        <f>IF('S.D.PASTE SHEET'!P1497="","",'S.D.PASTE SHEET'!P1497)</f>
        <v/>
      </c>
      <c s="50" t="str">
        <f>IF('S.D.PASTE SHEET'!Q1497="","",'S.D.PASTE SHEET'!Q1497)</f>
        <v/>
      </c>
      <c s="50" t="str">
        <f>IF('S.D.PASTE SHEET'!R1497="","",'S.D.PASTE SHEET'!R1497)</f>
        <v/>
      </c>
      <c s="50" t="str">
        <f>IF('S.D.PASTE SHEET'!S1497="","",'S.D.PASTE SHEET'!S1497)</f>
        <v/>
      </c>
      <c s="50" t="str">
        <f>IF('S.D.PASTE SHEET'!T1497="","",'S.D.PASTE SHEET'!T1497)</f>
        <v/>
      </c>
      <c s="50" t="str">
        <f>IF('S.D.PASTE SHEET'!U1497="","",'S.D.PASTE SHEET'!U1497)</f>
        <v/>
      </c>
      <c s="50" t="str">
        <f>IF('S.D.PASTE SHEET'!V1497="","",'S.D.PASTE SHEET'!V1497)</f>
        <v/>
      </c>
      <c s="50" t="str">
        <f>IF('S.D.PASTE SHEET'!W1497="","",'S.D.PASTE SHEET'!W1497)</f>
        <v/>
      </c>
      <c s="50" t="str">
        <f>IF('S.D.PASTE SHEET'!X1497="","",'S.D.PASTE SHEET'!X1497)</f>
        <v/>
      </c>
      <c s="50" t="str">
        <f>IF('S.D.PASTE SHEET'!Y1497="","",'S.D.PASTE SHEET'!Y1497)</f>
        <v/>
      </c>
      <c s="50" t="str">
        <f>IF('S.D.PASTE SHEET'!Z1497="","",'S.D.PASTE SHEET'!Z1497)</f>
        <v/>
      </c>
      <c s="50" t="str">
        <f>IF('S.D.PASTE SHEET'!AA1497="","",'S.D.PASTE SHEET'!AA1497)</f>
        <v/>
      </c>
      <c s="50" t="str">
        <f>IF('S.D.PASTE SHEET'!AB1497="","",'S.D.PASTE SHEET'!AB1497)</f>
        <v/>
      </c>
      <c s="50" t="str">
        <f>IF('S.D.PASTE SHEET'!AC1497="","",'S.D.PASTE SHEET'!AC1497)</f>
        <v/>
      </c>
      <c s="50" t="str">
        <f>IF('S.D.PASTE SHEET'!AD1497="","",'S.D.PASTE SHEET'!AD1497)</f>
        <v/>
      </c>
      <c s="52"/>
      <c s="48" t="str">
        <f>IF(AK1497="","",IF(AK1497&gt;0,COUNT($AG$2:AG1497),""))</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IF(BC1497="","",IF(BC1497&gt;0,COUNT($AY$2:AY1497),""))</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98" spans="1:66" ht="15.75" customHeight="1">
      <c r="A1498" s="50" t="str">
        <f>IF('S.D.PASTE SHEET'!A1498="","",'S.D.PASTE SHEET'!A1498)</f>
        <v/>
      </c>
      <c s="50" t="str">
        <f>IF('S.D.PASTE SHEET'!B1498="","",'S.D.PASTE SHEET'!B1498)</f>
        <v/>
      </c>
      <c s="50" t="str">
        <f>IF('S.D.PASTE SHEET'!C1498="","",'S.D.PASTE SHEET'!C1498)</f>
        <v/>
      </c>
      <c s="51" t="str">
        <f>IF('S.D.PASTE SHEET'!D1498="","",'S.D.PASTE SHEET'!D1498)</f>
        <v/>
      </c>
      <c s="50" t="str">
        <f>IF('S.D.PASTE SHEET'!E1498="","",UPPER('S.D.PASTE SHEET'!E1498))</f>
        <v/>
      </c>
      <c s="50" t="str">
        <f>IF('S.D.PASTE SHEET'!F1498="","",'S.D.PASTE SHEET'!F1498)</f>
        <v/>
      </c>
      <c s="50" t="str">
        <f>IF('S.D.PASTE SHEET'!G1498="","",UPPER('S.D.PASTE SHEET'!G1498))</f>
        <v/>
      </c>
      <c s="50" t="str">
        <f>IF('S.D.PASTE SHEET'!H1498="","",UPPER('S.D.PASTE SHEET'!H1498))</f>
        <v/>
      </c>
      <c s="50" t="str">
        <f>IF('S.D.PASTE SHEET'!I1498="","",'S.D.PASTE SHEET'!I1498)</f>
        <v/>
      </c>
      <c s="51" t="str">
        <f>IF('S.D.PASTE SHEET'!J1498="","",'S.D.PASTE SHEET'!J1498)</f>
        <v/>
      </c>
      <c s="50" t="str">
        <f>IF('S.D.PASTE SHEET'!K1498="","",'S.D.PASTE SHEET'!K1498)</f>
        <v/>
      </c>
      <c s="50" t="str">
        <f>IF('S.D.PASTE SHEET'!L1498="","",'S.D.PASTE SHEET'!L1498)</f>
        <v/>
      </c>
      <c s="50" t="str">
        <f>IF('S.D.PASTE SHEET'!M1498="","",'S.D.PASTE SHEET'!M1498)</f>
        <v/>
      </c>
      <c s="50" t="str">
        <f>IF('S.D.PASTE SHEET'!N1498="","",'S.D.PASTE SHEET'!N1498)</f>
        <v/>
      </c>
      <c s="50" t="str">
        <f>IF('S.D.PASTE SHEET'!O1498="","",'S.D.PASTE SHEET'!O1498)</f>
        <v/>
      </c>
      <c s="50" t="str">
        <f>IF('S.D.PASTE SHEET'!P1498="","",'S.D.PASTE SHEET'!P1498)</f>
        <v/>
      </c>
      <c s="50" t="str">
        <f>IF('S.D.PASTE SHEET'!Q1498="","",'S.D.PASTE SHEET'!Q1498)</f>
        <v/>
      </c>
      <c s="50" t="str">
        <f>IF('S.D.PASTE SHEET'!R1498="","",'S.D.PASTE SHEET'!R1498)</f>
        <v/>
      </c>
      <c s="50" t="str">
        <f>IF('S.D.PASTE SHEET'!S1498="","",'S.D.PASTE SHEET'!S1498)</f>
        <v/>
      </c>
      <c s="50" t="str">
        <f>IF('S.D.PASTE SHEET'!T1498="","",'S.D.PASTE SHEET'!T1498)</f>
        <v/>
      </c>
      <c s="50" t="str">
        <f>IF('S.D.PASTE SHEET'!U1498="","",'S.D.PASTE SHEET'!U1498)</f>
        <v/>
      </c>
      <c s="50" t="str">
        <f>IF('S.D.PASTE SHEET'!V1498="","",'S.D.PASTE SHEET'!V1498)</f>
        <v/>
      </c>
      <c s="50" t="str">
        <f>IF('S.D.PASTE SHEET'!W1498="","",'S.D.PASTE SHEET'!W1498)</f>
        <v/>
      </c>
      <c s="50" t="str">
        <f>IF('S.D.PASTE SHEET'!X1498="","",'S.D.PASTE SHEET'!X1498)</f>
        <v/>
      </c>
      <c s="50" t="str">
        <f>IF('S.D.PASTE SHEET'!Y1498="","",'S.D.PASTE SHEET'!Y1498)</f>
        <v/>
      </c>
      <c s="50" t="str">
        <f>IF('S.D.PASTE SHEET'!Z1498="","",'S.D.PASTE SHEET'!Z1498)</f>
        <v/>
      </c>
      <c s="50" t="str">
        <f>IF('S.D.PASTE SHEET'!AA1498="","",'S.D.PASTE SHEET'!AA1498)</f>
        <v/>
      </c>
      <c s="50" t="str">
        <f>IF('S.D.PASTE SHEET'!AB1498="","",'S.D.PASTE SHEET'!AB1498)</f>
        <v/>
      </c>
      <c s="50" t="str">
        <f>IF('S.D.PASTE SHEET'!AC1498="","",'S.D.PASTE SHEET'!AC1498)</f>
        <v/>
      </c>
      <c s="50" t="str">
        <f>IF('S.D.PASTE SHEET'!AD1498="","",'S.D.PASTE SHEET'!AD1498)</f>
        <v/>
      </c>
      <c s="52"/>
      <c s="48" t="str">
        <f>IF(AK1498="","",IF(AK1498&gt;0,COUNT($AG$2:AG1498),""))</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IF(BC1498="","",IF(BC1498&gt;0,COUNT($AY$2:AY1498),""))</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499" spans="1:66" ht="15.75" customHeight="1">
      <c r="A1499" s="50" t="str">
        <f>IF('S.D.PASTE SHEET'!A1499="","",'S.D.PASTE SHEET'!A1499)</f>
        <v/>
      </c>
      <c s="50" t="str">
        <f>IF('S.D.PASTE SHEET'!B1499="","",'S.D.PASTE SHEET'!B1499)</f>
        <v/>
      </c>
      <c s="50" t="str">
        <f>IF('S.D.PASTE SHEET'!C1499="","",'S.D.PASTE SHEET'!C1499)</f>
        <v/>
      </c>
      <c s="51" t="str">
        <f>IF('S.D.PASTE SHEET'!D1499="","",'S.D.PASTE SHEET'!D1499)</f>
        <v/>
      </c>
      <c s="50" t="str">
        <f>IF('S.D.PASTE SHEET'!E1499="","",UPPER('S.D.PASTE SHEET'!E1499))</f>
        <v/>
      </c>
      <c s="50" t="str">
        <f>IF('S.D.PASTE SHEET'!F1499="","",'S.D.PASTE SHEET'!F1499)</f>
        <v/>
      </c>
      <c s="50" t="str">
        <f>IF('S.D.PASTE SHEET'!G1499="","",UPPER('S.D.PASTE SHEET'!G1499))</f>
        <v/>
      </c>
      <c s="50" t="str">
        <f>IF('S.D.PASTE SHEET'!H1499="","",UPPER('S.D.PASTE SHEET'!H1499))</f>
        <v/>
      </c>
      <c s="50" t="str">
        <f>IF('S.D.PASTE SHEET'!I1499="","",'S.D.PASTE SHEET'!I1499)</f>
        <v/>
      </c>
      <c s="51" t="str">
        <f>IF('S.D.PASTE SHEET'!J1499="","",'S.D.PASTE SHEET'!J1499)</f>
        <v/>
      </c>
      <c s="50" t="str">
        <f>IF('S.D.PASTE SHEET'!K1499="","",'S.D.PASTE SHEET'!K1499)</f>
        <v/>
      </c>
      <c s="50" t="str">
        <f>IF('S.D.PASTE SHEET'!L1499="","",'S.D.PASTE SHEET'!L1499)</f>
        <v/>
      </c>
      <c s="50" t="str">
        <f>IF('S.D.PASTE SHEET'!M1499="","",'S.D.PASTE SHEET'!M1499)</f>
        <v/>
      </c>
      <c s="50" t="str">
        <f>IF('S.D.PASTE SHEET'!N1499="","",'S.D.PASTE SHEET'!N1499)</f>
        <v/>
      </c>
      <c s="50" t="str">
        <f>IF('S.D.PASTE SHEET'!O1499="","",'S.D.PASTE SHEET'!O1499)</f>
        <v/>
      </c>
      <c s="50" t="str">
        <f>IF('S.D.PASTE SHEET'!P1499="","",'S.D.PASTE SHEET'!P1499)</f>
        <v/>
      </c>
      <c s="50" t="str">
        <f>IF('S.D.PASTE SHEET'!Q1499="","",'S.D.PASTE SHEET'!Q1499)</f>
        <v/>
      </c>
      <c s="50" t="str">
        <f>IF('S.D.PASTE SHEET'!R1499="","",'S.D.PASTE SHEET'!R1499)</f>
        <v/>
      </c>
      <c s="50" t="str">
        <f>IF('S.D.PASTE SHEET'!S1499="","",'S.D.PASTE SHEET'!S1499)</f>
        <v/>
      </c>
      <c s="50" t="str">
        <f>IF('S.D.PASTE SHEET'!T1499="","",'S.D.PASTE SHEET'!T1499)</f>
        <v/>
      </c>
      <c s="50" t="str">
        <f>IF('S.D.PASTE SHEET'!U1499="","",'S.D.PASTE SHEET'!U1499)</f>
        <v/>
      </c>
      <c s="50" t="str">
        <f>IF('S.D.PASTE SHEET'!V1499="","",'S.D.PASTE SHEET'!V1499)</f>
        <v/>
      </c>
      <c s="50" t="str">
        <f>IF('S.D.PASTE SHEET'!W1499="","",'S.D.PASTE SHEET'!W1499)</f>
        <v/>
      </c>
      <c s="50" t="str">
        <f>IF('S.D.PASTE SHEET'!X1499="","",'S.D.PASTE SHEET'!X1499)</f>
        <v/>
      </c>
      <c s="50" t="str">
        <f>IF('S.D.PASTE SHEET'!Y1499="","",'S.D.PASTE SHEET'!Y1499)</f>
        <v/>
      </c>
      <c s="50" t="str">
        <f>IF('S.D.PASTE SHEET'!Z1499="","",'S.D.PASTE SHEET'!Z1499)</f>
        <v/>
      </c>
      <c s="50" t="str">
        <f>IF('S.D.PASTE SHEET'!AA1499="","",'S.D.PASTE SHEET'!AA1499)</f>
        <v/>
      </c>
      <c s="50" t="str">
        <f>IF('S.D.PASTE SHEET'!AB1499="","",'S.D.PASTE SHEET'!AB1499)</f>
        <v/>
      </c>
      <c s="50" t="str">
        <f>IF('S.D.PASTE SHEET'!AC1499="","",'S.D.PASTE SHEET'!AC1499)</f>
        <v/>
      </c>
      <c s="50" t="str">
        <f>IF('S.D.PASTE SHEET'!AD1499="","",'S.D.PASTE SHEET'!AD1499)</f>
        <v/>
      </c>
      <c s="52"/>
      <c s="48" t="str">
        <f>IF(AK1499="","",IF(AK1499&gt;0,COUNT($AG$2:AG1499),""))</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IF(BC1499="","",IF(BC1499&gt;0,COUNT($AY$2:AY1499),""))</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00" spans="1:66" ht="15.75" customHeight="1">
      <c r="A1500" s="50" t="str">
        <f>IF('S.D.PASTE SHEET'!A1500="","",'S.D.PASTE SHEET'!A1500)</f>
        <v/>
      </c>
      <c s="50" t="str">
        <f>IF('S.D.PASTE SHEET'!B1500="","",'S.D.PASTE SHEET'!B1500)</f>
        <v/>
      </c>
      <c s="50" t="str">
        <f>IF('S.D.PASTE SHEET'!C1500="","",'S.D.PASTE SHEET'!C1500)</f>
        <v/>
      </c>
      <c s="51" t="str">
        <f>IF('S.D.PASTE SHEET'!D1500="","",'S.D.PASTE SHEET'!D1500)</f>
        <v/>
      </c>
      <c s="50" t="str">
        <f>IF('S.D.PASTE SHEET'!E1500="","",UPPER('S.D.PASTE SHEET'!E1500))</f>
        <v/>
      </c>
      <c s="50" t="str">
        <f>IF('S.D.PASTE SHEET'!F1500="","",'S.D.PASTE SHEET'!F1500)</f>
        <v/>
      </c>
      <c s="50" t="str">
        <f>IF('S.D.PASTE SHEET'!G1500="","",UPPER('S.D.PASTE SHEET'!G1500))</f>
        <v/>
      </c>
      <c s="50" t="str">
        <f>IF('S.D.PASTE SHEET'!H1500="","",UPPER('S.D.PASTE SHEET'!H1500))</f>
        <v/>
      </c>
      <c s="50" t="str">
        <f>IF('S.D.PASTE SHEET'!I1500="","",'S.D.PASTE SHEET'!I1500)</f>
        <v/>
      </c>
      <c s="51" t="str">
        <f>IF('S.D.PASTE SHEET'!J1500="","",'S.D.PASTE SHEET'!J1500)</f>
        <v/>
      </c>
      <c s="50" t="str">
        <f>IF('S.D.PASTE SHEET'!K1500="","",'S.D.PASTE SHEET'!K1500)</f>
        <v/>
      </c>
      <c s="50" t="str">
        <f>IF('S.D.PASTE SHEET'!L1500="","",'S.D.PASTE SHEET'!L1500)</f>
        <v/>
      </c>
      <c s="50" t="str">
        <f>IF('S.D.PASTE SHEET'!M1500="","",'S.D.PASTE SHEET'!M1500)</f>
        <v/>
      </c>
      <c s="50" t="str">
        <f>IF('S.D.PASTE SHEET'!N1500="","",'S.D.PASTE SHEET'!N1500)</f>
        <v/>
      </c>
      <c s="50" t="str">
        <f>IF('S.D.PASTE SHEET'!O1500="","",'S.D.PASTE SHEET'!O1500)</f>
        <v/>
      </c>
      <c s="50" t="str">
        <f>IF('S.D.PASTE SHEET'!P1500="","",'S.D.PASTE SHEET'!P1500)</f>
        <v/>
      </c>
      <c s="50" t="str">
        <f>IF('S.D.PASTE SHEET'!Q1500="","",'S.D.PASTE SHEET'!Q1500)</f>
        <v/>
      </c>
      <c s="50" t="str">
        <f>IF('S.D.PASTE SHEET'!R1500="","",'S.D.PASTE SHEET'!R1500)</f>
        <v/>
      </c>
      <c s="50" t="str">
        <f>IF('S.D.PASTE SHEET'!S1500="","",'S.D.PASTE SHEET'!S1500)</f>
        <v/>
      </c>
      <c s="50" t="str">
        <f>IF('S.D.PASTE SHEET'!T1500="","",'S.D.PASTE SHEET'!T1500)</f>
        <v/>
      </c>
      <c s="50" t="str">
        <f>IF('S.D.PASTE SHEET'!U1500="","",'S.D.PASTE SHEET'!U1500)</f>
        <v/>
      </c>
      <c s="50" t="str">
        <f>IF('S.D.PASTE SHEET'!V1500="","",'S.D.PASTE SHEET'!V1500)</f>
        <v/>
      </c>
      <c s="50" t="str">
        <f>IF('S.D.PASTE SHEET'!W1500="","",'S.D.PASTE SHEET'!W1500)</f>
        <v/>
      </c>
      <c s="50" t="str">
        <f>IF('S.D.PASTE SHEET'!X1500="","",'S.D.PASTE SHEET'!X1500)</f>
        <v/>
      </c>
      <c s="50" t="str">
        <f>IF('S.D.PASTE SHEET'!Y1500="","",'S.D.PASTE SHEET'!Y1500)</f>
        <v/>
      </c>
      <c s="50" t="str">
        <f>IF('S.D.PASTE SHEET'!Z1500="","",'S.D.PASTE SHEET'!Z1500)</f>
        <v/>
      </c>
      <c s="50" t="str">
        <f>IF('S.D.PASTE SHEET'!AA1500="","",'S.D.PASTE SHEET'!AA1500)</f>
        <v/>
      </c>
      <c s="50" t="str">
        <f>IF('S.D.PASTE SHEET'!AB1500="","",'S.D.PASTE SHEET'!AB1500)</f>
        <v/>
      </c>
      <c s="50" t="str">
        <f>IF('S.D.PASTE SHEET'!AC1500="","",'S.D.PASTE SHEET'!AC1500)</f>
        <v/>
      </c>
      <c s="50" t="str">
        <f>IF('S.D.PASTE SHEET'!AD1500="","",'S.D.PASTE SHEET'!AD1500)</f>
        <v/>
      </c>
      <c s="52"/>
      <c s="48" t="str">
        <f>IF(AK1500="","",IF(AK1500&gt;0,COUNT($AG$2:AG1500),""))</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IF(BC1500="","",IF(BC1500&gt;0,COUNT($AY$2:AY1500),""))</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01" spans="1:66" ht="15.75" customHeight="1">
      <c r="A1501" s="50" t="str">
        <f>IF('S.D.PASTE SHEET'!A1501="","",'S.D.PASTE SHEET'!A1501)</f>
        <v/>
      </c>
      <c s="50" t="str">
        <f>IF('S.D.PASTE SHEET'!B1501="","",'S.D.PASTE SHEET'!B1501)</f>
        <v/>
      </c>
      <c s="50" t="str">
        <f>IF('S.D.PASTE SHEET'!C1501="","",'S.D.PASTE SHEET'!C1501)</f>
        <v/>
      </c>
      <c s="51" t="str">
        <f>IF('S.D.PASTE SHEET'!D1501="","",'S.D.PASTE SHEET'!D1501)</f>
        <v/>
      </c>
      <c s="50" t="str">
        <f>IF('S.D.PASTE SHEET'!E1501="","",UPPER('S.D.PASTE SHEET'!E1501))</f>
        <v/>
      </c>
      <c s="50" t="str">
        <f>IF('S.D.PASTE SHEET'!F1501="","",'S.D.PASTE SHEET'!F1501)</f>
        <v/>
      </c>
      <c s="50" t="str">
        <f>IF('S.D.PASTE SHEET'!G1501="","",UPPER('S.D.PASTE SHEET'!G1501))</f>
        <v/>
      </c>
      <c s="50" t="str">
        <f>IF('S.D.PASTE SHEET'!H1501="","",UPPER('S.D.PASTE SHEET'!H1501))</f>
        <v/>
      </c>
      <c s="50" t="str">
        <f>IF('S.D.PASTE SHEET'!I1501="","",'S.D.PASTE SHEET'!I1501)</f>
        <v/>
      </c>
      <c s="51" t="str">
        <f>IF('S.D.PASTE SHEET'!J1501="","",'S.D.PASTE SHEET'!J1501)</f>
        <v/>
      </c>
      <c s="50" t="str">
        <f>IF('S.D.PASTE SHEET'!K1501="","",'S.D.PASTE SHEET'!K1501)</f>
        <v/>
      </c>
      <c s="50" t="str">
        <f>IF('S.D.PASTE SHEET'!L1501="","",'S.D.PASTE SHEET'!L1501)</f>
        <v/>
      </c>
      <c s="50" t="str">
        <f>IF('S.D.PASTE SHEET'!M1501="","",'S.D.PASTE SHEET'!M1501)</f>
        <v/>
      </c>
      <c s="50" t="str">
        <f>IF('S.D.PASTE SHEET'!N1501="","",'S.D.PASTE SHEET'!N1501)</f>
        <v/>
      </c>
      <c s="50" t="str">
        <f>IF('S.D.PASTE SHEET'!O1501="","",'S.D.PASTE SHEET'!O1501)</f>
        <v/>
      </c>
      <c s="50" t="str">
        <f>IF('S.D.PASTE SHEET'!P1501="","",'S.D.PASTE SHEET'!P1501)</f>
        <v/>
      </c>
      <c s="50" t="str">
        <f>IF('S.D.PASTE SHEET'!Q1501="","",'S.D.PASTE SHEET'!Q1501)</f>
        <v/>
      </c>
      <c s="50" t="str">
        <f>IF('S.D.PASTE SHEET'!R1501="","",'S.D.PASTE SHEET'!R1501)</f>
        <v/>
      </c>
      <c s="50" t="str">
        <f>IF('S.D.PASTE SHEET'!S1501="","",'S.D.PASTE SHEET'!S1501)</f>
        <v/>
      </c>
      <c s="50" t="str">
        <f>IF('S.D.PASTE SHEET'!T1501="","",'S.D.PASTE SHEET'!T1501)</f>
        <v/>
      </c>
      <c s="50" t="str">
        <f>IF('S.D.PASTE SHEET'!U1501="","",'S.D.PASTE SHEET'!U1501)</f>
        <v/>
      </c>
      <c s="50" t="str">
        <f>IF('S.D.PASTE SHEET'!V1501="","",'S.D.PASTE SHEET'!V1501)</f>
        <v/>
      </c>
      <c s="50" t="str">
        <f>IF('S.D.PASTE SHEET'!W1501="","",'S.D.PASTE SHEET'!W1501)</f>
        <v/>
      </c>
      <c s="50" t="str">
        <f>IF('S.D.PASTE SHEET'!X1501="","",'S.D.PASTE SHEET'!X1501)</f>
        <v/>
      </c>
      <c s="50" t="str">
        <f>IF('S.D.PASTE SHEET'!Y1501="","",'S.D.PASTE SHEET'!Y1501)</f>
        <v/>
      </c>
      <c s="50" t="str">
        <f>IF('S.D.PASTE SHEET'!Z1501="","",'S.D.PASTE SHEET'!Z1501)</f>
        <v/>
      </c>
      <c s="50" t="str">
        <f>IF('S.D.PASTE SHEET'!AA1501="","",'S.D.PASTE SHEET'!AA1501)</f>
        <v/>
      </c>
      <c s="50" t="str">
        <f>IF('S.D.PASTE SHEET'!AB1501="","",'S.D.PASTE SHEET'!AB1501)</f>
        <v/>
      </c>
      <c s="50" t="str">
        <f>IF('S.D.PASTE SHEET'!AC1501="","",'S.D.PASTE SHEET'!AC1501)</f>
        <v/>
      </c>
      <c s="50" t="str">
        <f>IF('S.D.PASTE SHEET'!AD1501="","",'S.D.PASTE SHEET'!AD1501)</f>
        <v/>
      </c>
      <c s="52"/>
      <c s="48" t="str">
        <f>IF(AK1501="","",IF(AK1501&gt;0,COUNT($AG$2:AG1501),""))</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IF(BC1501="","",IF(BC1501&gt;0,COUNT($AY$2:AY1501),""))</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02" spans="1:66" ht="15.75" customHeight="1">
      <c r="A1502" s="50" t="str">
        <f>IF('S.D.PASTE SHEET'!A1502="","",'S.D.PASTE SHEET'!A1502)</f>
        <v/>
      </c>
      <c s="50" t="str">
        <f>IF('S.D.PASTE SHEET'!B1502="","",'S.D.PASTE SHEET'!B1502)</f>
        <v/>
      </c>
      <c s="50" t="str">
        <f>IF('S.D.PASTE SHEET'!C1502="","",'S.D.PASTE SHEET'!C1502)</f>
        <v/>
      </c>
      <c s="51" t="str">
        <f>IF('S.D.PASTE SHEET'!D1502="","",'S.D.PASTE SHEET'!D1502)</f>
        <v/>
      </c>
      <c s="50" t="str">
        <f>IF('S.D.PASTE SHEET'!E1502="","",UPPER('S.D.PASTE SHEET'!E1502))</f>
        <v/>
      </c>
      <c s="50" t="str">
        <f>IF('S.D.PASTE SHEET'!F1502="","",'S.D.PASTE SHEET'!F1502)</f>
        <v/>
      </c>
      <c s="50" t="str">
        <f>IF('S.D.PASTE SHEET'!G1502="","",UPPER('S.D.PASTE SHEET'!G1502))</f>
        <v/>
      </c>
      <c s="50" t="str">
        <f>IF('S.D.PASTE SHEET'!H1502="","",UPPER('S.D.PASTE SHEET'!H1502))</f>
        <v/>
      </c>
      <c s="50" t="str">
        <f>IF('S.D.PASTE SHEET'!I1502="","",'S.D.PASTE SHEET'!I1502)</f>
        <v/>
      </c>
      <c s="51" t="str">
        <f>IF('S.D.PASTE SHEET'!J1502="","",'S.D.PASTE SHEET'!J1502)</f>
        <v/>
      </c>
      <c s="50" t="str">
        <f>IF('S.D.PASTE SHEET'!K1502="","",'S.D.PASTE SHEET'!K1502)</f>
        <v/>
      </c>
      <c s="50" t="str">
        <f>IF('S.D.PASTE SHEET'!L1502="","",'S.D.PASTE SHEET'!L1502)</f>
        <v/>
      </c>
      <c s="50" t="str">
        <f>IF('S.D.PASTE SHEET'!M1502="","",'S.D.PASTE SHEET'!M1502)</f>
        <v/>
      </c>
      <c s="50" t="str">
        <f>IF('S.D.PASTE SHEET'!N1502="","",'S.D.PASTE SHEET'!N1502)</f>
        <v/>
      </c>
      <c s="50" t="str">
        <f>IF('S.D.PASTE SHEET'!O1502="","",'S.D.PASTE SHEET'!O1502)</f>
        <v/>
      </c>
      <c s="50" t="str">
        <f>IF('S.D.PASTE SHEET'!P1502="","",'S.D.PASTE SHEET'!P1502)</f>
        <v/>
      </c>
      <c s="50" t="str">
        <f>IF('S.D.PASTE SHEET'!Q1502="","",'S.D.PASTE SHEET'!Q1502)</f>
        <v/>
      </c>
      <c s="50" t="str">
        <f>IF('S.D.PASTE SHEET'!R1502="","",'S.D.PASTE SHEET'!R1502)</f>
        <v/>
      </c>
      <c s="50" t="str">
        <f>IF('S.D.PASTE SHEET'!S1502="","",'S.D.PASTE SHEET'!S1502)</f>
        <v/>
      </c>
      <c s="50" t="str">
        <f>IF('S.D.PASTE SHEET'!T1502="","",'S.D.PASTE SHEET'!T1502)</f>
        <v/>
      </c>
      <c s="50" t="str">
        <f>IF('S.D.PASTE SHEET'!U1502="","",'S.D.PASTE SHEET'!U1502)</f>
        <v/>
      </c>
      <c s="50" t="str">
        <f>IF('S.D.PASTE SHEET'!V1502="","",'S.D.PASTE SHEET'!V1502)</f>
        <v/>
      </c>
      <c s="50" t="str">
        <f>IF('S.D.PASTE SHEET'!W1502="","",'S.D.PASTE SHEET'!W1502)</f>
        <v/>
      </c>
      <c s="50" t="str">
        <f>IF('S.D.PASTE SHEET'!X1502="","",'S.D.PASTE SHEET'!X1502)</f>
        <v/>
      </c>
      <c s="50" t="str">
        <f>IF('S.D.PASTE SHEET'!Y1502="","",'S.D.PASTE SHEET'!Y1502)</f>
        <v/>
      </c>
      <c s="50" t="str">
        <f>IF('S.D.PASTE SHEET'!Z1502="","",'S.D.PASTE SHEET'!Z1502)</f>
        <v/>
      </c>
      <c s="50" t="str">
        <f>IF('S.D.PASTE SHEET'!AA1502="","",'S.D.PASTE SHEET'!AA1502)</f>
        <v/>
      </c>
      <c s="50" t="str">
        <f>IF('S.D.PASTE SHEET'!AB1502="","",'S.D.PASTE SHEET'!AB1502)</f>
        <v/>
      </c>
      <c s="50" t="str">
        <f>IF('S.D.PASTE SHEET'!AC1502="","",'S.D.PASTE SHEET'!AC1502)</f>
        <v/>
      </c>
      <c s="50" t="str">
        <f>IF('S.D.PASTE SHEET'!AD1502="","",'S.D.PASTE SHEET'!AD1502)</f>
        <v/>
      </c>
      <c s="52"/>
      <c s="48" t="str">
        <f>IF(AK1502="","",IF(AK1502&gt;0,COUNT($AG$2:AG1502),""))</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IF(BC1502="","",IF(BC1502&gt;0,COUNT($AY$2:AY1502),""))</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03" spans="1:66" ht="15.75" customHeight="1">
      <c r="A1503" s="50" t="str">
        <f>IF('S.D.PASTE SHEET'!A1503="","",'S.D.PASTE SHEET'!A1503)</f>
        <v/>
      </c>
      <c s="50" t="str">
        <f>IF('S.D.PASTE SHEET'!B1503="","",'S.D.PASTE SHEET'!B1503)</f>
        <v/>
      </c>
      <c s="50" t="str">
        <f>IF('S.D.PASTE SHEET'!C1503="","",'S.D.PASTE SHEET'!C1503)</f>
        <v/>
      </c>
      <c s="51" t="str">
        <f>IF('S.D.PASTE SHEET'!D1503="","",'S.D.PASTE SHEET'!D1503)</f>
        <v/>
      </c>
      <c s="50" t="str">
        <f>IF('S.D.PASTE SHEET'!E1503="","",UPPER('S.D.PASTE SHEET'!E1503))</f>
        <v/>
      </c>
      <c s="50" t="str">
        <f>IF('S.D.PASTE SHEET'!F1503="","",'S.D.PASTE SHEET'!F1503)</f>
        <v/>
      </c>
      <c s="50" t="str">
        <f>IF('S.D.PASTE SHEET'!G1503="","",UPPER('S.D.PASTE SHEET'!G1503))</f>
        <v/>
      </c>
      <c s="50" t="str">
        <f>IF('S.D.PASTE SHEET'!H1503="","",UPPER('S.D.PASTE SHEET'!H1503))</f>
        <v/>
      </c>
      <c s="50" t="str">
        <f>IF('S.D.PASTE SHEET'!I1503="","",'S.D.PASTE SHEET'!I1503)</f>
        <v/>
      </c>
      <c s="51" t="str">
        <f>IF('S.D.PASTE SHEET'!J1503="","",'S.D.PASTE SHEET'!J1503)</f>
        <v/>
      </c>
      <c s="50" t="str">
        <f>IF('S.D.PASTE SHEET'!K1503="","",'S.D.PASTE SHEET'!K1503)</f>
        <v/>
      </c>
      <c s="50" t="str">
        <f>IF('S.D.PASTE SHEET'!L1503="","",'S.D.PASTE SHEET'!L1503)</f>
        <v/>
      </c>
      <c s="50" t="str">
        <f>IF('S.D.PASTE SHEET'!M1503="","",'S.D.PASTE SHEET'!M1503)</f>
        <v/>
      </c>
      <c s="50" t="str">
        <f>IF('S.D.PASTE SHEET'!N1503="","",'S.D.PASTE SHEET'!N1503)</f>
        <v/>
      </c>
      <c s="50" t="str">
        <f>IF('S.D.PASTE SHEET'!O1503="","",'S.D.PASTE SHEET'!O1503)</f>
        <v/>
      </c>
      <c s="50" t="str">
        <f>IF('S.D.PASTE SHEET'!P1503="","",'S.D.PASTE SHEET'!P1503)</f>
        <v/>
      </c>
      <c s="50" t="str">
        <f>IF('S.D.PASTE SHEET'!Q1503="","",'S.D.PASTE SHEET'!Q1503)</f>
        <v/>
      </c>
      <c s="50" t="str">
        <f>IF('S.D.PASTE SHEET'!R1503="","",'S.D.PASTE SHEET'!R1503)</f>
        <v/>
      </c>
      <c s="50" t="str">
        <f>IF('S.D.PASTE SHEET'!S1503="","",'S.D.PASTE SHEET'!S1503)</f>
        <v/>
      </c>
      <c s="50" t="str">
        <f>IF('S.D.PASTE SHEET'!T1503="","",'S.D.PASTE SHEET'!T1503)</f>
        <v/>
      </c>
      <c s="50" t="str">
        <f>IF('S.D.PASTE SHEET'!U1503="","",'S.D.PASTE SHEET'!U1503)</f>
        <v/>
      </c>
      <c s="50" t="str">
        <f>IF('S.D.PASTE SHEET'!V1503="","",'S.D.PASTE SHEET'!V1503)</f>
        <v/>
      </c>
      <c s="50" t="str">
        <f>IF('S.D.PASTE SHEET'!W1503="","",'S.D.PASTE SHEET'!W1503)</f>
        <v/>
      </c>
      <c s="50" t="str">
        <f>IF('S.D.PASTE SHEET'!X1503="","",'S.D.PASTE SHEET'!X1503)</f>
        <v/>
      </c>
      <c s="50" t="str">
        <f>IF('S.D.PASTE SHEET'!Y1503="","",'S.D.PASTE SHEET'!Y1503)</f>
        <v/>
      </c>
      <c s="50" t="str">
        <f>IF('S.D.PASTE SHEET'!Z1503="","",'S.D.PASTE SHEET'!Z1503)</f>
        <v/>
      </c>
      <c s="50" t="str">
        <f>IF('S.D.PASTE SHEET'!AA1503="","",'S.D.PASTE SHEET'!AA1503)</f>
        <v/>
      </c>
      <c s="50" t="str">
        <f>IF('S.D.PASTE SHEET'!AB1503="","",'S.D.PASTE SHEET'!AB1503)</f>
        <v/>
      </c>
      <c s="50" t="str">
        <f>IF('S.D.PASTE SHEET'!AC1503="","",'S.D.PASTE SHEET'!AC1503)</f>
        <v/>
      </c>
      <c s="50" t="str">
        <f>IF('S.D.PASTE SHEET'!AD1503="","",'S.D.PASTE SHEET'!AD1503)</f>
        <v/>
      </c>
      <c s="52"/>
      <c s="48" t="str">
        <f>IF(AK1503="","",IF(AK1503&gt;0,COUNT($AG$2:AG1503),""))</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IF(BC1503="","",IF(BC1503&gt;0,COUNT($AY$2:AY1503),""))</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04" spans="1:66" ht="15.75" customHeight="1">
      <c r="A1504" s="50" t="str">
        <f>IF('S.D.PASTE SHEET'!A1504="","",'S.D.PASTE SHEET'!A1504)</f>
        <v/>
      </c>
      <c s="50" t="str">
        <f>IF('S.D.PASTE SHEET'!B1504="","",'S.D.PASTE SHEET'!B1504)</f>
        <v/>
      </c>
      <c s="50" t="str">
        <f>IF('S.D.PASTE SHEET'!C1504="","",'S.D.PASTE SHEET'!C1504)</f>
        <v/>
      </c>
      <c s="51" t="str">
        <f>IF('S.D.PASTE SHEET'!D1504="","",'S.D.PASTE SHEET'!D1504)</f>
        <v/>
      </c>
      <c s="50" t="str">
        <f>IF('S.D.PASTE SHEET'!E1504="","",UPPER('S.D.PASTE SHEET'!E1504))</f>
        <v/>
      </c>
      <c s="50" t="str">
        <f>IF('S.D.PASTE SHEET'!F1504="","",'S.D.PASTE SHEET'!F1504)</f>
        <v/>
      </c>
      <c s="50" t="str">
        <f>IF('S.D.PASTE SHEET'!G1504="","",UPPER('S.D.PASTE SHEET'!G1504))</f>
        <v/>
      </c>
      <c s="50" t="str">
        <f>IF('S.D.PASTE SHEET'!H1504="","",UPPER('S.D.PASTE SHEET'!H1504))</f>
        <v/>
      </c>
      <c s="50" t="str">
        <f>IF('S.D.PASTE SHEET'!I1504="","",'S.D.PASTE SHEET'!I1504)</f>
        <v/>
      </c>
      <c s="51" t="str">
        <f>IF('S.D.PASTE SHEET'!J1504="","",'S.D.PASTE SHEET'!J1504)</f>
        <v/>
      </c>
      <c s="50" t="str">
        <f>IF('S.D.PASTE SHEET'!K1504="","",'S.D.PASTE SHEET'!K1504)</f>
        <v/>
      </c>
      <c s="50" t="str">
        <f>IF('S.D.PASTE SHEET'!L1504="","",'S.D.PASTE SHEET'!L1504)</f>
        <v/>
      </c>
      <c s="50" t="str">
        <f>IF('S.D.PASTE SHEET'!M1504="","",'S.D.PASTE SHEET'!M1504)</f>
        <v/>
      </c>
      <c s="50" t="str">
        <f>IF('S.D.PASTE SHEET'!N1504="","",'S.D.PASTE SHEET'!N1504)</f>
        <v/>
      </c>
      <c s="50" t="str">
        <f>IF('S.D.PASTE SHEET'!O1504="","",'S.D.PASTE SHEET'!O1504)</f>
        <v/>
      </c>
      <c s="50" t="str">
        <f>IF('S.D.PASTE SHEET'!P1504="","",'S.D.PASTE SHEET'!P1504)</f>
        <v/>
      </c>
      <c s="50" t="str">
        <f>IF('S.D.PASTE SHEET'!Q1504="","",'S.D.PASTE SHEET'!Q1504)</f>
        <v/>
      </c>
      <c s="50" t="str">
        <f>IF('S.D.PASTE SHEET'!R1504="","",'S.D.PASTE SHEET'!R1504)</f>
        <v/>
      </c>
      <c s="50" t="str">
        <f>IF('S.D.PASTE SHEET'!S1504="","",'S.D.PASTE SHEET'!S1504)</f>
        <v/>
      </c>
      <c s="50" t="str">
        <f>IF('S.D.PASTE SHEET'!T1504="","",'S.D.PASTE SHEET'!T1504)</f>
        <v/>
      </c>
      <c s="50" t="str">
        <f>IF('S.D.PASTE SHEET'!U1504="","",'S.D.PASTE SHEET'!U1504)</f>
        <v/>
      </c>
      <c s="50" t="str">
        <f>IF('S.D.PASTE SHEET'!V1504="","",'S.D.PASTE SHEET'!V1504)</f>
        <v/>
      </c>
      <c s="50" t="str">
        <f>IF('S.D.PASTE SHEET'!W1504="","",'S.D.PASTE SHEET'!W1504)</f>
        <v/>
      </c>
      <c s="50" t="str">
        <f>IF('S.D.PASTE SHEET'!X1504="","",'S.D.PASTE SHEET'!X1504)</f>
        <v/>
      </c>
      <c s="50" t="str">
        <f>IF('S.D.PASTE SHEET'!Y1504="","",'S.D.PASTE SHEET'!Y1504)</f>
        <v/>
      </c>
      <c s="50" t="str">
        <f>IF('S.D.PASTE SHEET'!Z1504="","",'S.D.PASTE SHEET'!Z1504)</f>
        <v/>
      </c>
      <c s="50" t="str">
        <f>IF('S.D.PASTE SHEET'!AA1504="","",'S.D.PASTE SHEET'!AA1504)</f>
        <v/>
      </c>
      <c s="50" t="str">
        <f>IF('S.D.PASTE SHEET'!AB1504="","",'S.D.PASTE SHEET'!AB1504)</f>
        <v/>
      </c>
      <c s="50" t="str">
        <f>IF('S.D.PASTE SHEET'!AC1504="","",'S.D.PASTE SHEET'!AC1504)</f>
        <v/>
      </c>
      <c s="50" t="str">
        <f>IF('S.D.PASTE SHEET'!AD1504="","",'S.D.PASTE SHEET'!AD1504)</f>
        <v/>
      </c>
      <c s="52"/>
      <c s="48" t="str">
        <f>IF(AK1504="","",IF(AK1504&gt;0,COUNT($AG$2:AG1504),""))</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IF(BC1504="","",IF(BC1504&gt;0,COUNT($AY$2:AY1504),""))</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05" spans="1:66" ht="15.75" customHeight="1">
      <c r="A1505" s="50" t="str">
        <f>IF('S.D.PASTE SHEET'!A1505="","",'S.D.PASTE SHEET'!A1505)</f>
        <v/>
      </c>
      <c s="50" t="str">
        <f>IF('S.D.PASTE SHEET'!B1505="","",'S.D.PASTE SHEET'!B1505)</f>
        <v/>
      </c>
      <c s="50" t="str">
        <f>IF('S.D.PASTE SHEET'!C1505="","",'S.D.PASTE SHEET'!C1505)</f>
        <v/>
      </c>
      <c s="51" t="str">
        <f>IF('S.D.PASTE SHEET'!D1505="","",'S.D.PASTE SHEET'!D1505)</f>
        <v/>
      </c>
      <c s="50" t="str">
        <f>IF('S.D.PASTE SHEET'!E1505="","",UPPER('S.D.PASTE SHEET'!E1505))</f>
        <v/>
      </c>
      <c s="50" t="str">
        <f>IF('S.D.PASTE SHEET'!F1505="","",'S.D.PASTE SHEET'!F1505)</f>
        <v/>
      </c>
      <c s="50" t="str">
        <f>IF('S.D.PASTE SHEET'!G1505="","",UPPER('S.D.PASTE SHEET'!G1505))</f>
        <v/>
      </c>
      <c s="50" t="str">
        <f>IF('S.D.PASTE SHEET'!H1505="","",UPPER('S.D.PASTE SHEET'!H1505))</f>
        <v/>
      </c>
      <c s="50" t="str">
        <f>IF('S.D.PASTE SHEET'!I1505="","",'S.D.PASTE SHEET'!I1505)</f>
        <v/>
      </c>
      <c s="51" t="str">
        <f>IF('S.D.PASTE SHEET'!J1505="","",'S.D.PASTE SHEET'!J1505)</f>
        <v/>
      </c>
      <c s="50" t="str">
        <f>IF('S.D.PASTE SHEET'!K1505="","",'S.D.PASTE SHEET'!K1505)</f>
        <v/>
      </c>
      <c s="50" t="str">
        <f>IF('S.D.PASTE SHEET'!L1505="","",'S.D.PASTE SHEET'!L1505)</f>
        <v/>
      </c>
      <c s="50" t="str">
        <f>IF('S.D.PASTE SHEET'!M1505="","",'S.D.PASTE SHEET'!M1505)</f>
        <v/>
      </c>
      <c s="50" t="str">
        <f>IF('S.D.PASTE SHEET'!N1505="","",'S.D.PASTE SHEET'!N1505)</f>
        <v/>
      </c>
      <c s="50" t="str">
        <f>IF('S.D.PASTE SHEET'!O1505="","",'S.D.PASTE SHEET'!O1505)</f>
        <v/>
      </c>
      <c s="50" t="str">
        <f>IF('S.D.PASTE SHEET'!P1505="","",'S.D.PASTE SHEET'!P1505)</f>
        <v/>
      </c>
      <c s="50" t="str">
        <f>IF('S.D.PASTE SHEET'!Q1505="","",'S.D.PASTE SHEET'!Q1505)</f>
        <v/>
      </c>
      <c s="50" t="str">
        <f>IF('S.D.PASTE SHEET'!R1505="","",'S.D.PASTE SHEET'!R1505)</f>
        <v/>
      </c>
      <c s="50" t="str">
        <f>IF('S.D.PASTE SHEET'!S1505="","",'S.D.PASTE SHEET'!S1505)</f>
        <v/>
      </c>
      <c s="50" t="str">
        <f>IF('S.D.PASTE SHEET'!T1505="","",'S.D.PASTE SHEET'!T1505)</f>
        <v/>
      </c>
      <c s="50" t="str">
        <f>IF('S.D.PASTE SHEET'!U1505="","",'S.D.PASTE SHEET'!U1505)</f>
        <v/>
      </c>
      <c s="50" t="str">
        <f>IF('S.D.PASTE SHEET'!V1505="","",'S.D.PASTE SHEET'!V1505)</f>
        <v/>
      </c>
      <c s="50" t="str">
        <f>IF('S.D.PASTE SHEET'!W1505="","",'S.D.PASTE SHEET'!W1505)</f>
        <v/>
      </c>
      <c s="50" t="str">
        <f>IF('S.D.PASTE SHEET'!X1505="","",'S.D.PASTE SHEET'!X1505)</f>
        <v/>
      </c>
      <c s="50" t="str">
        <f>IF('S.D.PASTE SHEET'!Y1505="","",'S.D.PASTE SHEET'!Y1505)</f>
        <v/>
      </c>
      <c s="50" t="str">
        <f>IF('S.D.PASTE SHEET'!Z1505="","",'S.D.PASTE SHEET'!Z1505)</f>
        <v/>
      </c>
      <c s="50" t="str">
        <f>IF('S.D.PASTE SHEET'!AA1505="","",'S.D.PASTE SHEET'!AA1505)</f>
        <v/>
      </c>
      <c s="50" t="str">
        <f>IF('S.D.PASTE SHEET'!AB1505="","",'S.D.PASTE SHEET'!AB1505)</f>
        <v/>
      </c>
      <c s="50" t="str">
        <f>IF('S.D.PASTE SHEET'!AC1505="","",'S.D.PASTE SHEET'!AC1505)</f>
        <v/>
      </c>
      <c s="50" t="str">
        <f>IF('S.D.PASTE SHEET'!AD1505="","",'S.D.PASTE SHEET'!AD1505)</f>
        <v/>
      </c>
      <c s="52"/>
      <c s="48" t="str">
        <f>IF(AK1505="","",IF(AK1505&gt;0,COUNT($AG$2:AG1505),""))</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IF(BC1505="","",IF(BC1505&gt;0,COUNT($AY$2:AY1505),""))</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06" spans="1:66" ht="15.75" customHeight="1">
      <c r="A1506" s="50" t="str">
        <f>IF('S.D.PASTE SHEET'!A1506="","",'S.D.PASTE SHEET'!A1506)</f>
        <v/>
      </c>
      <c s="50" t="str">
        <f>IF('S.D.PASTE SHEET'!B1506="","",'S.D.PASTE SHEET'!B1506)</f>
        <v/>
      </c>
      <c s="50" t="str">
        <f>IF('S.D.PASTE SHEET'!C1506="","",'S.D.PASTE SHEET'!C1506)</f>
        <v/>
      </c>
      <c s="51" t="str">
        <f>IF('S.D.PASTE SHEET'!D1506="","",'S.D.PASTE SHEET'!D1506)</f>
        <v/>
      </c>
      <c s="50" t="str">
        <f>IF('S.D.PASTE SHEET'!E1506="","",UPPER('S.D.PASTE SHEET'!E1506))</f>
        <v/>
      </c>
      <c s="50" t="str">
        <f>IF('S.D.PASTE SHEET'!F1506="","",'S.D.PASTE SHEET'!F1506)</f>
        <v/>
      </c>
      <c s="50" t="str">
        <f>IF('S.D.PASTE SHEET'!G1506="","",UPPER('S.D.PASTE SHEET'!G1506))</f>
        <v/>
      </c>
      <c s="50" t="str">
        <f>IF('S.D.PASTE SHEET'!H1506="","",UPPER('S.D.PASTE SHEET'!H1506))</f>
        <v/>
      </c>
      <c s="50" t="str">
        <f>IF('S.D.PASTE SHEET'!I1506="","",'S.D.PASTE SHEET'!I1506)</f>
        <v/>
      </c>
      <c s="51" t="str">
        <f>IF('S.D.PASTE SHEET'!J1506="","",'S.D.PASTE SHEET'!J1506)</f>
        <v/>
      </c>
      <c s="50" t="str">
        <f>IF('S.D.PASTE SHEET'!K1506="","",'S.D.PASTE SHEET'!K1506)</f>
        <v/>
      </c>
      <c s="50" t="str">
        <f>IF('S.D.PASTE SHEET'!L1506="","",'S.D.PASTE SHEET'!L1506)</f>
        <v/>
      </c>
      <c s="50" t="str">
        <f>IF('S.D.PASTE SHEET'!M1506="","",'S.D.PASTE SHEET'!M1506)</f>
        <v/>
      </c>
      <c s="50" t="str">
        <f>IF('S.D.PASTE SHEET'!N1506="","",'S.D.PASTE SHEET'!N1506)</f>
        <v/>
      </c>
      <c s="50" t="str">
        <f>IF('S.D.PASTE SHEET'!O1506="","",'S.D.PASTE SHEET'!O1506)</f>
        <v/>
      </c>
      <c s="50" t="str">
        <f>IF('S.D.PASTE SHEET'!P1506="","",'S.D.PASTE SHEET'!P1506)</f>
        <v/>
      </c>
      <c s="50" t="str">
        <f>IF('S.D.PASTE SHEET'!Q1506="","",'S.D.PASTE SHEET'!Q1506)</f>
        <v/>
      </c>
      <c s="50" t="str">
        <f>IF('S.D.PASTE SHEET'!R1506="","",'S.D.PASTE SHEET'!R1506)</f>
        <v/>
      </c>
      <c s="50" t="str">
        <f>IF('S.D.PASTE SHEET'!S1506="","",'S.D.PASTE SHEET'!S1506)</f>
        <v/>
      </c>
      <c s="50" t="str">
        <f>IF('S.D.PASTE SHEET'!T1506="","",'S.D.PASTE SHEET'!T1506)</f>
        <v/>
      </c>
      <c s="50" t="str">
        <f>IF('S.D.PASTE SHEET'!U1506="","",'S.D.PASTE SHEET'!U1506)</f>
        <v/>
      </c>
      <c s="50" t="str">
        <f>IF('S.D.PASTE SHEET'!V1506="","",'S.D.PASTE SHEET'!V1506)</f>
        <v/>
      </c>
      <c s="50" t="str">
        <f>IF('S.D.PASTE SHEET'!W1506="","",'S.D.PASTE SHEET'!W1506)</f>
        <v/>
      </c>
      <c s="50" t="str">
        <f>IF('S.D.PASTE SHEET'!X1506="","",'S.D.PASTE SHEET'!X1506)</f>
        <v/>
      </c>
      <c s="50" t="str">
        <f>IF('S.D.PASTE SHEET'!Y1506="","",'S.D.PASTE SHEET'!Y1506)</f>
        <v/>
      </c>
      <c s="50" t="str">
        <f>IF('S.D.PASTE SHEET'!Z1506="","",'S.D.PASTE SHEET'!Z1506)</f>
        <v/>
      </c>
      <c s="50" t="str">
        <f>IF('S.D.PASTE SHEET'!AA1506="","",'S.D.PASTE SHEET'!AA1506)</f>
        <v/>
      </c>
      <c s="50" t="str">
        <f>IF('S.D.PASTE SHEET'!AB1506="","",'S.D.PASTE SHEET'!AB1506)</f>
        <v/>
      </c>
      <c s="50" t="str">
        <f>IF('S.D.PASTE SHEET'!AC1506="","",'S.D.PASTE SHEET'!AC1506)</f>
        <v/>
      </c>
      <c s="50" t="str">
        <f>IF('S.D.PASTE SHEET'!AD1506="","",'S.D.PASTE SHEET'!AD1506)</f>
        <v/>
      </c>
      <c s="52"/>
      <c s="48" t="str">
        <f>IF(AK1506="","",IF(AK1506&gt;0,COUNT($AG$2:AG1506),""))</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IF(BC1506="","",IF(BC1506&gt;0,COUNT($AY$2:AY1506),""))</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07" spans="1:66" ht="15.75" customHeight="1">
      <c r="A1507" s="50" t="str">
        <f>IF('S.D.PASTE SHEET'!A1507="","",'S.D.PASTE SHEET'!A1507)</f>
        <v/>
      </c>
      <c s="50" t="str">
        <f>IF('S.D.PASTE SHEET'!B1507="","",'S.D.PASTE SHEET'!B1507)</f>
        <v/>
      </c>
      <c s="50" t="str">
        <f>IF('S.D.PASTE SHEET'!C1507="","",'S.D.PASTE SHEET'!C1507)</f>
        <v/>
      </c>
      <c s="51" t="str">
        <f>IF('S.D.PASTE SHEET'!D1507="","",'S.D.PASTE SHEET'!D1507)</f>
        <v/>
      </c>
      <c s="50" t="str">
        <f>IF('S.D.PASTE SHEET'!E1507="","",UPPER('S.D.PASTE SHEET'!E1507))</f>
        <v/>
      </c>
      <c s="50" t="str">
        <f>IF('S.D.PASTE SHEET'!F1507="","",'S.D.PASTE SHEET'!F1507)</f>
        <v/>
      </c>
      <c s="50" t="str">
        <f>IF('S.D.PASTE SHEET'!G1507="","",UPPER('S.D.PASTE SHEET'!G1507))</f>
        <v/>
      </c>
      <c s="50" t="str">
        <f>IF('S.D.PASTE SHEET'!H1507="","",UPPER('S.D.PASTE SHEET'!H1507))</f>
        <v/>
      </c>
      <c s="50" t="str">
        <f>IF('S.D.PASTE SHEET'!I1507="","",'S.D.PASTE SHEET'!I1507)</f>
        <v/>
      </c>
      <c s="51" t="str">
        <f>IF('S.D.PASTE SHEET'!J1507="","",'S.D.PASTE SHEET'!J1507)</f>
        <v/>
      </c>
      <c s="50" t="str">
        <f>IF('S.D.PASTE SHEET'!K1507="","",'S.D.PASTE SHEET'!K1507)</f>
        <v/>
      </c>
      <c s="50" t="str">
        <f>IF('S.D.PASTE SHEET'!L1507="","",'S.D.PASTE SHEET'!L1507)</f>
        <v/>
      </c>
      <c s="50" t="str">
        <f>IF('S.D.PASTE SHEET'!M1507="","",'S.D.PASTE SHEET'!M1507)</f>
        <v/>
      </c>
      <c s="50" t="str">
        <f>IF('S.D.PASTE SHEET'!N1507="","",'S.D.PASTE SHEET'!N1507)</f>
        <v/>
      </c>
      <c s="50" t="str">
        <f>IF('S.D.PASTE SHEET'!O1507="","",'S.D.PASTE SHEET'!O1507)</f>
        <v/>
      </c>
      <c s="50" t="str">
        <f>IF('S.D.PASTE SHEET'!P1507="","",'S.D.PASTE SHEET'!P1507)</f>
        <v/>
      </c>
      <c s="50" t="str">
        <f>IF('S.D.PASTE SHEET'!Q1507="","",'S.D.PASTE SHEET'!Q1507)</f>
        <v/>
      </c>
      <c s="50" t="str">
        <f>IF('S.D.PASTE SHEET'!R1507="","",'S.D.PASTE SHEET'!R1507)</f>
        <v/>
      </c>
      <c s="50" t="str">
        <f>IF('S.D.PASTE SHEET'!S1507="","",'S.D.PASTE SHEET'!S1507)</f>
        <v/>
      </c>
      <c s="50" t="str">
        <f>IF('S.D.PASTE SHEET'!T1507="","",'S.D.PASTE SHEET'!T1507)</f>
        <v/>
      </c>
      <c s="50" t="str">
        <f>IF('S.D.PASTE SHEET'!U1507="","",'S.D.PASTE SHEET'!U1507)</f>
        <v/>
      </c>
      <c s="50" t="str">
        <f>IF('S.D.PASTE SHEET'!V1507="","",'S.D.PASTE SHEET'!V1507)</f>
        <v/>
      </c>
      <c s="50" t="str">
        <f>IF('S.D.PASTE SHEET'!W1507="","",'S.D.PASTE SHEET'!W1507)</f>
        <v/>
      </c>
      <c s="50" t="str">
        <f>IF('S.D.PASTE SHEET'!X1507="","",'S.D.PASTE SHEET'!X1507)</f>
        <v/>
      </c>
      <c s="50" t="str">
        <f>IF('S.D.PASTE SHEET'!Y1507="","",'S.D.PASTE SHEET'!Y1507)</f>
        <v/>
      </c>
      <c s="50" t="str">
        <f>IF('S.D.PASTE SHEET'!Z1507="","",'S.D.PASTE SHEET'!Z1507)</f>
        <v/>
      </c>
      <c s="50" t="str">
        <f>IF('S.D.PASTE SHEET'!AA1507="","",'S.D.PASTE SHEET'!AA1507)</f>
        <v/>
      </c>
      <c s="50" t="str">
        <f>IF('S.D.PASTE SHEET'!AB1507="","",'S.D.PASTE SHEET'!AB1507)</f>
        <v/>
      </c>
      <c s="50" t="str">
        <f>IF('S.D.PASTE SHEET'!AC1507="","",'S.D.PASTE SHEET'!AC1507)</f>
        <v/>
      </c>
      <c s="50" t="str">
        <f>IF('S.D.PASTE SHEET'!AD1507="","",'S.D.PASTE SHEET'!AD1507)</f>
        <v/>
      </c>
      <c s="52"/>
      <c s="48" t="str">
        <f>IF(AK1507="","",IF(AK1507&gt;0,COUNT($AG$2:AG1507),""))</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IF(BC1507="","",IF(BC1507&gt;0,COUNT($AY$2:AY1507),""))</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08" spans="1:66" ht="15.75" customHeight="1">
      <c r="A1508" s="50" t="str">
        <f>IF('S.D.PASTE SHEET'!A1508="","",'S.D.PASTE SHEET'!A1508)</f>
        <v/>
      </c>
      <c s="50" t="str">
        <f>IF('S.D.PASTE SHEET'!B1508="","",'S.D.PASTE SHEET'!B1508)</f>
        <v/>
      </c>
      <c s="50" t="str">
        <f>IF('S.D.PASTE SHEET'!C1508="","",'S.D.PASTE SHEET'!C1508)</f>
        <v/>
      </c>
      <c s="51" t="str">
        <f>IF('S.D.PASTE SHEET'!D1508="","",'S.D.PASTE SHEET'!D1508)</f>
        <v/>
      </c>
      <c s="50" t="str">
        <f>IF('S.D.PASTE SHEET'!E1508="","",UPPER('S.D.PASTE SHEET'!E1508))</f>
        <v/>
      </c>
      <c s="50" t="str">
        <f>IF('S.D.PASTE SHEET'!F1508="","",'S.D.PASTE SHEET'!F1508)</f>
        <v/>
      </c>
      <c s="50" t="str">
        <f>IF('S.D.PASTE SHEET'!G1508="","",UPPER('S.D.PASTE SHEET'!G1508))</f>
        <v/>
      </c>
      <c s="50" t="str">
        <f>IF('S.D.PASTE SHEET'!H1508="","",UPPER('S.D.PASTE SHEET'!H1508))</f>
        <v/>
      </c>
      <c s="50" t="str">
        <f>IF('S.D.PASTE SHEET'!I1508="","",'S.D.PASTE SHEET'!I1508)</f>
        <v/>
      </c>
      <c s="51" t="str">
        <f>IF('S.D.PASTE SHEET'!J1508="","",'S.D.PASTE SHEET'!J1508)</f>
        <v/>
      </c>
      <c s="50" t="str">
        <f>IF('S.D.PASTE SHEET'!K1508="","",'S.D.PASTE SHEET'!K1508)</f>
        <v/>
      </c>
      <c s="50" t="str">
        <f>IF('S.D.PASTE SHEET'!L1508="","",'S.D.PASTE SHEET'!L1508)</f>
        <v/>
      </c>
      <c s="50" t="str">
        <f>IF('S.D.PASTE SHEET'!M1508="","",'S.D.PASTE SHEET'!M1508)</f>
        <v/>
      </c>
      <c s="50" t="str">
        <f>IF('S.D.PASTE SHEET'!N1508="","",'S.D.PASTE SHEET'!N1508)</f>
        <v/>
      </c>
      <c s="50" t="str">
        <f>IF('S.D.PASTE SHEET'!O1508="","",'S.D.PASTE SHEET'!O1508)</f>
        <v/>
      </c>
      <c s="50" t="str">
        <f>IF('S.D.PASTE SHEET'!P1508="","",'S.D.PASTE SHEET'!P1508)</f>
        <v/>
      </c>
      <c s="50" t="str">
        <f>IF('S.D.PASTE SHEET'!Q1508="","",'S.D.PASTE SHEET'!Q1508)</f>
        <v/>
      </c>
      <c s="50" t="str">
        <f>IF('S.D.PASTE SHEET'!R1508="","",'S.D.PASTE SHEET'!R1508)</f>
        <v/>
      </c>
      <c s="50" t="str">
        <f>IF('S.D.PASTE SHEET'!S1508="","",'S.D.PASTE SHEET'!S1508)</f>
        <v/>
      </c>
      <c s="50" t="str">
        <f>IF('S.D.PASTE SHEET'!T1508="","",'S.D.PASTE SHEET'!T1508)</f>
        <v/>
      </c>
      <c s="50" t="str">
        <f>IF('S.D.PASTE SHEET'!U1508="","",'S.D.PASTE SHEET'!U1508)</f>
        <v/>
      </c>
      <c s="50" t="str">
        <f>IF('S.D.PASTE SHEET'!V1508="","",'S.D.PASTE SHEET'!V1508)</f>
        <v/>
      </c>
      <c s="50" t="str">
        <f>IF('S.D.PASTE SHEET'!W1508="","",'S.D.PASTE SHEET'!W1508)</f>
        <v/>
      </c>
      <c s="50" t="str">
        <f>IF('S.D.PASTE SHEET'!X1508="","",'S.D.PASTE SHEET'!X1508)</f>
        <v/>
      </c>
      <c s="50" t="str">
        <f>IF('S.D.PASTE SHEET'!Y1508="","",'S.D.PASTE SHEET'!Y1508)</f>
        <v/>
      </c>
      <c s="50" t="str">
        <f>IF('S.D.PASTE SHEET'!Z1508="","",'S.D.PASTE SHEET'!Z1508)</f>
        <v/>
      </c>
      <c s="50" t="str">
        <f>IF('S.D.PASTE SHEET'!AA1508="","",'S.D.PASTE SHEET'!AA1508)</f>
        <v/>
      </c>
      <c s="50" t="str">
        <f>IF('S.D.PASTE SHEET'!AB1508="","",'S.D.PASTE SHEET'!AB1508)</f>
        <v/>
      </c>
      <c s="50" t="str">
        <f>IF('S.D.PASTE SHEET'!AC1508="","",'S.D.PASTE SHEET'!AC1508)</f>
        <v/>
      </c>
      <c s="50" t="str">
        <f>IF('S.D.PASTE SHEET'!AD1508="","",'S.D.PASTE SHEET'!AD1508)</f>
        <v/>
      </c>
      <c s="52"/>
      <c s="48" t="str">
        <f>IF(AK1508="","",IF(AK1508&gt;0,COUNT($AG$2:AG1508),""))</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IF(BC1508="","",IF(BC1508&gt;0,COUNT($AY$2:AY1508),""))</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09" spans="1:66" ht="15.75" customHeight="1">
      <c r="A1509" s="50" t="str">
        <f>IF('S.D.PASTE SHEET'!A1509="","",'S.D.PASTE SHEET'!A1509)</f>
        <v/>
      </c>
      <c s="50" t="str">
        <f>IF('S.D.PASTE SHEET'!B1509="","",'S.D.PASTE SHEET'!B1509)</f>
        <v/>
      </c>
      <c s="50" t="str">
        <f>IF('S.D.PASTE SHEET'!C1509="","",'S.D.PASTE SHEET'!C1509)</f>
        <v/>
      </c>
      <c s="51" t="str">
        <f>IF('S.D.PASTE SHEET'!D1509="","",'S.D.PASTE SHEET'!D1509)</f>
        <v/>
      </c>
      <c s="50" t="str">
        <f>IF('S.D.PASTE SHEET'!E1509="","",UPPER('S.D.PASTE SHEET'!E1509))</f>
        <v/>
      </c>
      <c s="50" t="str">
        <f>IF('S.D.PASTE SHEET'!F1509="","",'S.D.PASTE SHEET'!F1509)</f>
        <v/>
      </c>
      <c s="50" t="str">
        <f>IF('S.D.PASTE SHEET'!G1509="","",UPPER('S.D.PASTE SHEET'!G1509))</f>
        <v/>
      </c>
      <c s="50" t="str">
        <f>IF('S.D.PASTE SHEET'!H1509="","",UPPER('S.D.PASTE SHEET'!H1509))</f>
        <v/>
      </c>
      <c s="50" t="str">
        <f>IF('S.D.PASTE SHEET'!I1509="","",'S.D.PASTE SHEET'!I1509)</f>
        <v/>
      </c>
      <c s="51" t="str">
        <f>IF('S.D.PASTE SHEET'!J1509="","",'S.D.PASTE SHEET'!J1509)</f>
        <v/>
      </c>
      <c s="50" t="str">
        <f>IF('S.D.PASTE SHEET'!K1509="","",'S.D.PASTE SHEET'!K1509)</f>
        <v/>
      </c>
      <c s="50" t="str">
        <f>IF('S.D.PASTE SHEET'!L1509="","",'S.D.PASTE SHEET'!L1509)</f>
        <v/>
      </c>
      <c s="50" t="str">
        <f>IF('S.D.PASTE SHEET'!M1509="","",'S.D.PASTE SHEET'!M1509)</f>
        <v/>
      </c>
      <c s="50" t="str">
        <f>IF('S.D.PASTE SHEET'!N1509="","",'S.D.PASTE SHEET'!N1509)</f>
        <v/>
      </c>
      <c s="50" t="str">
        <f>IF('S.D.PASTE SHEET'!O1509="","",'S.D.PASTE SHEET'!O1509)</f>
        <v/>
      </c>
      <c s="50" t="str">
        <f>IF('S.D.PASTE SHEET'!P1509="","",'S.D.PASTE SHEET'!P1509)</f>
        <v/>
      </c>
      <c s="50" t="str">
        <f>IF('S.D.PASTE SHEET'!Q1509="","",'S.D.PASTE SHEET'!Q1509)</f>
        <v/>
      </c>
      <c s="50" t="str">
        <f>IF('S.D.PASTE SHEET'!R1509="","",'S.D.PASTE SHEET'!R1509)</f>
        <v/>
      </c>
      <c s="50" t="str">
        <f>IF('S.D.PASTE SHEET'!S1509="","",'S.D.PASTE SHEET'!S1509)</f>
        <v/>
      </c>
      <c s="50" t="str">
        <f>IF('S.D.PASTE SHEET'!T1509="","",'S.D.PASTE SHEET'!T1509)</f>
        <v/>
      </c>
      <c s="50" t="str">
        <f>IF('S.D.PASTE SHEET'!U1509="","",'S.D.PASTE SHEET'!U1509)</f>
        <v/>
      </c>
      <c s="50" t="str">
        <f>IF('S.D.PASTE SHEET'!V1509="","",'S.D.PASTE SHEET'!V1509)</f>
        <v/>
      </c>
      <c s="50" t="str">
        <f>IF('S.D.PASTE SHEET'!W1509="","",'S.D.PASTE SHEET'!W1509)</f>
        <v/>
      </c>
      <c s="50" t="str">
        <f>IF('S.D.PASTE SHEET'!X1509="","",'S.D.PASTE SHEET'!X1509)</f>
        <v/>
      </c>
      <c s="50" t="str">
        <f>IF('S.D.PASTE SHEET'!Y1509="","",'S.D.PASTE SHEET'!Y1509)</f>
        <v/>
      </c>
      <c s="50" t="str">
        <f>IF('S.D.PASTE SHEET'!Z1509="","",'S.D.PASTE SHEET'!Z1509)</f>
        <v/>
      </c>
      <c s="50" t="str">
        <f>IF('S.D.PASTE SHEET'!AA1509="","",'S.D.PASTE SHEET'!AA1509)</f>
        <v/>
      </c>
      <c s="50" t="str">
        <f>IF('S.D.PASTE SHEET'!AB1509="","",'S.D.PASTE SHEET'!AB1509)</f>
        <v/>
      </c>
      <c s="50" t="str">
        <f>IF('S.D.PASTE SHEET'!AC1509="","",'S.D.PASTE SHEET'!AC1509)</f>
        <v/>
      </c>
      <c s="50" t="str">
        <f>IF('S.D.PASTE SHEET'!AD1509="","",'S.D.PASTE SHEET'!AD1509)</f>
        <v/>
      </c>
      <c s="52"/>
      <c s="48" t="str">
        <f>IF(AK1509="","",IF(AK1509&gt;0,COUNT($AG$2:AG1509),""))</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IF(BC1509="","",IF(BC1509&gt;0,COUNT($AY$2:AY1509),""))</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10" spans="1:66" ht="15.75" customHeight="1">
      <c r="A1510" s="50" t="str">
        <f>IF('S.D.PASTE SHEET'!A1510="","",'S.D.PASTE SHEET'!A1510)</f>
        <v/>
      </c>
      <c s="50" t="str">
        <f>IF('S.D.PASTE SHEET'!B1510="","",'S.D.PASTE SHEET'!B1510)</f>
        <v/>
      </c>
      <c s="50" t="str">
        <f>IF('S.D.PASTE SHEET'!C1510="","",'S.D.PASTE SHEET'!C1510)</f>
        <v/>
      </c>
      <c s="51" t="str">
        <f>IF('S.D.PASTE SHEET'!D1510="","",'S.D.PASTE SHEET'!D1510)</f>
        <v/>
      </c>
      <c s="50" t="str">
        <f>IF('S.D.PASTE SHEET'!E1510="","",UPPER('S.D.PASTE SHEET'!E1510))</f>
        <v/>
      </c>
      <c s="50" t="str">
        <f>IF('S.D.PASTE SHEET'!F1510="","",'S.D.PASTE SHEET'!F1510)</f>
        <v/>
      </c>
      <c s="50" t="str">
        <f>IF('S.D.PASTE SHEET'!G1510="","",UPPER('S.D.PASTE SHEET'!G1510))</f>
        <v/>
      </c>
      <c s="50" t="str">
        <f>IF('S.D.PASTE SHEET'!H1510="","",UPPER('S.D.PASTE SHEET'!H1510))</f>
        <v/>
      </c>
      <c s="50" t="str">
        <f>IF('S.D.PASTE SHEET'!I1510="","",'S.D.PASTE SHEET'!I1510)</f>
        <v/>
      </c>
      <c s="51" t="str">
        <f>IF('S.D.PASTE SHEET'!J1510="","",'S.D.PASTE SHEET'!J1510)</f>
        <v/>
      </c>
      <c s="50" t="str">
        <f>IF('S.D.PASTE SHEET'!K1510="","",'S.D.PASTE SHEET'!K1510)</f>
        <v/>
      </c>
      <c s="50" t="str">
        <f>IF('S.D.PASTE SHEET'!L1510="","",'S.D.PASTE SHEET'!L1510)</f>
        <v/>
      </c>
      <c s="50" t="str">
        <f>IF('S.D.PASTE SHEET'!M1510="","",'S.D.PASTE SHEET'!M1510)</f>
        <v/>
      </c>
      <c s="50" t="str">
        <f>IF('S.D.PASTE SHEET'!N1510="","",'S.D.PASTE SHEET'!N1510)</f>
        <v/>
      </c>
      <c s="50" t="str">
        <f>IF('S.D.PASTE SHEET'!O1510="","",'S.D.PASTE SHEET'!O1510)</f>
        <v/>
      </c>
      <c s="50" t="str">
        <f>IF('S.D.PASTE SHEET'!P1510="","",'S.D.PASTE SHEET'!P1510)</f>
        <v/>
      </c>
      <c s="50" t="str">
        <f>IF('S.D.PASTE SHEET'!Q1510="","",'S.D.PASTE SHEET'!Q1510)</f>
        <v/>
      </c>
      <c s="50" t="str">
        <f>IF('S.D.PASTE SHEET'!R1510="","",'S.D.PASTE SHEET'!R1510)</f>
        <v/>
      </c>
      <c s="50" t="str">
        <f>IF('S.D.PASTE SHEET'!S1510="","",'S.D.PASTE SHEET'!S1510)</f>
        <v/>
      </c>
      <c s="50" t="str">
        <f>IF('S.D.PASTE SHEET'!T1510="","",'S.D.PASTE SHEET'!T1510)</f>
        <v/>
      </c>
      <c s="50" t="str">
        <f>IF('S.D.PASTE SHEET'!U1510="","",'S.D.PASTE SHEET'!U1510)</f>
        <v/>
      </c>
      <c s="50" t="str">
        <f>IF('S.D.PASTE SHEET'!V1510="","",'S.D.PASTE SHEET'!V1510)</f>
        <v/>
      </c>
      <c s="50" t="str">
        <f>IF('S.D.PASTE SHEET'!W1510="","",'S.D.PASTE SHEET'!W1510)</f>
        <v/>
      </c>
      <c s="50" t="str">
        <f>IF('S.D.PASTE SHEET'!X1510="","",'S.D.PASTE SHEET'!X1510)</f>
        <v/>
      </c>
      <c s="50" t="str">
        <f>IF('S.D.PASTE SHEET'!Y1510="","",'S.D.PASTE SHEET'!Y1510)</f>
        <v/>
      </c>
      <c s="50" t="str">
        <f>IF('S.D.PASTE SHEET'!Z1510="","",'S.D.PASTE SHEET'!Z1510)</f>
        <v/>
      </c>
      <c s="50" t="str">
        <f>IF('S.D.PASTE SHEET'!AA1510="","",'S.D.PASTE SHEET'!AA1510)</f>
        <v/>
      </c>
      <c s="50" t="str">
        <f>IF('S.D.PASTE SHEET'!AB1510="","",'S.D.PASTE SHEET'!AB1510)</f>
        <v/>
      </c>
      <c s="50" t="str">
        <f>IF('S.D.PASTE SHEET'!AC1510="","",'S.D.PASTE SHEET'!AC1510)</f>
        <v/>
      </c>
      <c s="50" t="str">
        <f>IF('S.D.PASTE SHEET'!AD1510="","",'S.D.PASTE SHEET'!AD1510)</f>
        <v/>
      </c>
      <c s="52"/>
      <c s="48" t="str">
        <f>IF(AK1510="","",IF(AK1510&gt;0,COUNT($AG$2:AG1510),""))</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IF(BC1510="","",IF(BC1510&gt;0,COUNT($AY$2:AY1510),""))</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11" spans="1:66" ht="15.75" customHeight="1">
      <c r="A1511" s="50" t="str">
        <f>IF('S.D.PASTE SHEET'!A1511="","",'S.D.PASTE SHEET'!A1511)</f>
        <v/>
      </c>
      <c s="50" t="str">
        <f>IF('S.D.PASTE SHEET'!B1511="","",'S.D.PASTE SHEET'!B1511)</f>
        <v/>
      </c>
      <c s="50" t="str">
        <f>IF('S.D.PASTE SHEET'!C1511="","",'S.D.PASTE SHEET'!C1511)</f>
        <v/>
      </c>
      <c s="51" t="str">
        <f>IF('S.D.PASTE SHEET'!D1511="","",'S.D.PASTE SHEET'!D1511)</f>
        <v/>
      </c>
      <c s="50" t="str">
        <f>IF('S.D.PASTE SHEET'!E1511="","",UPPER('S.D.PASTE SHEET'!E1511))</f>
        <v/>
      </c>
      <c s="50" t="str">
        <f>IF('S.D.PASTE SHEET'!F1511="","",'S.D.PASTE SHEET'!F1511)</f>
        <v/>
      </c>
      <c s="50" t="str">
        <f>IF('S.D.PASTE SHEET'!G1511="","",UPPER('S.D.PASTE SHEET'!G1511))</f>
        <v/>
      </c>
      <c s="50" t="str">
        <f>IF('S.D.PASTE SHEET'!H1511="","",UPPER('S.D.PASTE SHEET'!H1511))</f>
        <v/>
      </c>
      <c s="50" t="str">
        <f>IF('S.D.PASTE SHEET'!I1511="","",'S.D.PASTE SHEET'!I1511)</f>
        <v/>
      </c>
      <c s="51" t="str">
        <f>IF('S.D.PASTE SHEET'!J1511="","",'S.D.PASTE SHEET'!J1511)</f>
        <v/>
      </c>
      <c s="50" t="str">
        <f>IF('S.D.PASTE SHEET'!K1511="","",'S.D.PASTE SHEET'!K1511)</f>
        <v/>
      </c>
      <c s="50" t="str">
        <f>IF('S.D.PASTE SHEET'!L1511="","",'S.D.PASTE SHEET'!L1511)</f>
        <v/>
      </c>
      <c s="50" t="str">
        <f>IF('S.D.PASTE SHEET'!M1511="","",'S.D.PASTE SHEET'!M1511)</f>
        <v/>
      </c>
      <c s="50" t="str">
        <f>IF('S.D.PASTE SHEET'!N1511="","",'S.D.PASTE SHEET'!N1511)</f>
        <v/>
      </c>
      <c s="50" t="str">
        <f>IF('S.D.PASTE SHEET'!O1511="","",'S.D.PASTE SHEET'!O1511)</f>
        <v/>
      </c>
      <c s="50" t="str">
        <f>IF('S.D.PASTE SHEET'!P1511="","",'S.D.PASTE SHEET'!P1511)</f>
        <v/>
      </c>
      <c s="50" t="str">
        <f>IF('S.D.PASTE SHEET'!Q1511="","",'S.D.PASTE SHEET'!Q1511)</f>
        <v/>
      </c>
      <c s="50" t="str">
        <f>IF('S.D.PASTE SHEET'!R1511="","",'S.D.PASTE SHEET'!R1511)</f>
        <v/>
      </c>
      <c s="50" t="str">
        <f>IF('S.D.PASTE SHEET'!S1511="","",'S.D.PASTE SHEET'!S1511)</f>
        <v/>
      </c>
      <c s="50" t="str">
        <f>IF('S.D.PASTE SHEET'!T1511="","",'S.D.PASTE SHEET'!T1511)</f>
        <v/>
      </c>
      <c s="50" t="str">
        <f>IF('S.D.PASTE SHEET'!U1511="","",'S.D.PASTE SHEET'!U1511)</f>
        <v/>
      </c>
      <c s="50" t="str">
        <f>IF('S.D.PASTE SHEET'!V1511="","",'S.D.PASTE SHEET'!V1511)</f>
        <v/>
      </c>
      <c s="50" t="str">
        <f>IF('S.D.PASTE SHEET'!W1511="","",'S.D.PASTE SHEET'!W1511)</f>
        <v/>
      </c>
      <c s="50" t="str">
        <f>IF('S.D.PASTE SHEET'!X1511="","",'S.D.PASTE SHEET'!X1511)</f>
        <v/>
      </c>
      <c s="50" t="str">
        <f>IF('S.D.PASTE SHEET'!Y1511="","",'S.D.PASTE SHEET'!Y1511)</f>
        <v/>
      </c>
      <c s="50" t="str">
        <f>IF('S.D.PASTE SHEET'!Z1511="","",'S.D.PASTE SHEET'!Z1511)</f>
        <v/>
      </c>
      <c s="50" t="str">
        <f>IF('S.D.PASTE SHEET'!AA1511="","",'S.D.PASTE SHEET'!AA1511)</f>
        <v/>
      </c>
      <c s="50" t="str">
        <f>IF('S.D.PASTE SHEET'!AB1511="","",'S.D.PASTE SHEET'!AB1511)</f>
        <v/>
      </c>
      <c s="50" t="str">
        <f>IF('S.D.PASTE SHEET'!AC1511="","",'S.D.PASTE SHEET'!AC1511)</f>
        <v/>
      </c>
      <c s="50" t="str">
        <f>IF('S.D.PASTE SHEET'!AD1511="","",'S.D.PASTE SHEET'!AD1511)</f>
        <v/>
      </c>
      <c s="52"/>
      <c s="48" t="str">
        <f>IF(AK1511="","",IF(AK1511&gt;0,COUNT($AG$2:AG1511),""))</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IF(BC1511="","",IF(BC1511&gt;0,COUNT($AY$2:AY1511),""))</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12" spans="1:66" ht="15.75" customHeight="1">
      <c r="A1512" s="50" t="str">
        <f>IF('S.D.PASTE SHEET'!A1512="","",'S.D.PASTE SHEET'!A1512)</f>
        <v/>
      </c>
      <c s="50" t="str">
        <f>IF('S.D.PASTE SHEET'!B1512="","",'S.D.PASTE SHEET'!B1512)</f>
        <v/>
      </c>
      <c s="50" t="str">
        <f>IF('S.D.PASTE SHEET'!C1512="","",'S.D.PASTE SHEET'!C1512)</f>
        <v/>
      </c>
      <c s="51" t="str">
        <f>IF('S.D.PASTE SHEET'!D1512="","",'S.D.PASTE SHEET'!D1512)</f>
        <v/>
      </c>
      <c s="50" t="str">
        <f>IF('S.D.PASTE SHEET'!E1512="","",UPPER('S.D.PASTE SHEET'!E1512))</f>
        <v/>
      </c>
      <c s="50" t="str">
        <f>IF('S.D.PASTE SHEET'!F1512="","",'S.D.PASTE SHEET'!F1512)</f>
        <v/>
      </c>
      <c s="50" t="str">
        <f>IF('S.D.PASTE SHEET'!G1512="","",UPPER('S.D.PASTE SHEET'!G1512))</f>
        <v/>
      </c>
      <c s="50" t="str">
        <f>IF('S.D.PASTE SHEET'!H1512="","",UPPER('S.D.PASTE SHEET'!H1512))</f>
        <v/>
      </c>
      <c s="50" t="str">
        <f>IF('S.D.PASTE SHEET'!I1512="","",'S.D.PASTE SHEET'!I1512)</f>
        <v/>
      </c>
      <c s="51" t="str">
        <f>IF('S.D.PASTE SHEET'!J1512="","",'S.D.PASTE SHEET'!J1512)</f>
        <v/>
      </c>
      <c s="50" t="str">
        <f>IF('S.D.PASTE SHEET'!K1512="","",'S.D.PASTE SHEET'!K1512)</f>
        <v/>
      </c>
      <c s="50" t="str">
        <f>IF('S.D.PASTE SHEET'!L1512="","",'S.D.PASTE SHEET'!L1512)</f>
        <v/>
      </c>
      <c s="50" t="str">
        <f>IF('S.D.PASTE SHEET'!M1512="","",'S.D.PASTE SHEET'!M1512)</f>
        <v/>
      </c>
      <c s="50" t="str">
        <f>IF('S.D.PASTE SHEET'!N1512="","",'S.D.PASTE SHEET'!N1512)</f>
        <v/>
      </c>
      <c s="50" t="str">
        <f>IF('S.D.PASTE SHEET'!O1512="","",'S.D.PASTE SHEET'!O1512)</f>
        <v/>
      </c>
      <c s="50" t="str">
        <f>IF('S.D.PASTE SHEET'!P1512="","",'S.D.PASTE SHEET'!P1512)</f>
        <v/>
      </c>
      <c s="50" t="str">
        <f>IF('S.D.PASTE SHEET'!Q1512="","",'S.D.PASTE SHEET'!Q1512)</f>
        <v/>
      </c>
      <c s="50" t="str">
        <f>IF('S.D.PASTE SHEET'!R1512="","",'S.D.PASTE SHEET'!R1512)</f>
        <v/>
      </c>
      <c s="50" t="str">
        <f>IF('S.D.PASTE SHEET'!S1512="","",'S.D.PASTE SHEET'!S1512)</f>
        <v/>
      </c>
      <c s="50" t="str">
        <f>IF('S.D.PASTE SHEET'!T1512="","",'S.D.PASTE SHEET'!T1512)</f>
        <v/>
      </c>
      <c s="50" t="str">
        <f>IF('S.D.PASTE SHEET'!U1512="","",'S.D.PASTE SHEET'!U1512)</f>
        <v/>
      </c>
      <c s="50" t="str">
        <f>IF('S.D.PASTE SHEET'!V1512="","",'S.D.PASTE SHEET'!V1512)</f>
        <v/>
      </c>
      <c s="50" t="str">
        <f>IF('S.D.PASTE SHEET'!W1512="","",'S.D.PASTE SHEET'!W1512)</f>
        <v/>
      </c>
      <c s="50" t="str">
        <f>IF('S.D.PASTE SHEET'!X1512="","",'S.D.PASTE SHEET'!X1512)</f>
        <v/>
      </c>
      <c s="50" t="str">
        <f>IF('S.D.PASTE SHEET'!Y1512="","",'S.D.PASTE SHEET'!Y1512)</f>
        <v/>
      </c>
      <c s="50" t="str">
        <f>IF('S.D.PASTE SHEET'!Z1512="","",'S.D.PASTE SHEET'!Z1512)</f>
        <v/>
      </c>
      <c s="50" t="str">
        <f>IF('S.D.PASTE SHEET'!AA1512="","",'S.D.PASTE SHEET'!AA1512)</f>
        <v/>
      </c>
      <c s="50" t="str">
        <f>IF('S.D.PASTE SHEET'!AB1512="","",'S.D.PASTE SHEET'!AB1512)</f>
        <v/>
      </c>
      <c s="50" t="str">
        <f>IF('S.D.PASTE SHEET'!AC1512="","",'S.D.PASTE SHEET'!AC1512)</f>
        <v/>
      </c>
      <c s="50" t="str">
        <f>IF('S.D.PASTE SHEET'!AD1512="","",'S.D.PASTE SHEET'!AD1512)</f>
        <v/>
      </c>
      <c s="52"/>
      <c s="48" t="str">
        <f>IF(AK1512="","",IF(AK1512&gt;0,COUNT($AG$2:AG1512),""))</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IF(BC1512="","",IF(BC1512&gt;0,COUNT($AY$2:AY1512),""))</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13" spans="1:66" ht="15.75" customHeight="1">
      <c r="A1513" s="50" t="str">
        <f>IF('S.D.PASTE SHEET'!A1513="","",'S.D.PASTE SHEET'!A1513)</f>
        <v/>
      </c>
      <c s="50" t="str">
        <f>IF('S.D.PASTE SHEET'!B1513="","",'S.D.PASTE SHEET'!B1513)</f>
        <v/>
      </c>
      <c s="50" t="str">
        <f>IF('S.D.PASTE SHEET'!C1513="","",'S.D.PASTE SHEET'!C1513)</f>
        <v/>
      </c>
      <c s="51" t="str">
        <f>IF('S.D.PASTE SHEET'!D1513="","",'S.D.PASTE SHEET'!D1513)</f>
        <v/>
      </c>
      <c s="50" t="str">
        <f>IF('S.D.PASTE SHEET'!E1513="","",UPPER('S.D.PASTE SHEET'!E1513))</f>
        <v/>
      </c>
      <c s="50" t="str">
        <f>IF('S.D.PASTE SHEET'!F1513="","",'S.D.PASTE SHEET'!F1513)</f>
        <v/>
      </c>
      <c s="50" t="str">
        <f>IF('S.D.PASTE SHEET'!G1513="","",UPPER('S.D.PASTE SHEET'!G1513))</f>
        <v/>
      </c>
      <c s="50" t="str">
        <f>IF('S.D.PASTE SHEET'!H1513="","",UPPER('S.D.PASTE SHEET'!H1513))</f>
        <v/>
      </c>
      <c s="50" t="str">
        <f>IF('S.D.PASTE SHEET'!I1513="","",'S.D.PASTE SHEET'!I1513)</f>
        <v/>
      </c>
      <c s="51" t="str">
        <f>IF('S.D.PASTE SHEET'!J1513="","",'S.D.PASTE SHEET'!J1513)</f>
        <v/>
      </c>
      <c s="50" t="str">
        <f>IF('S.D.PASTE SHEET'!K1513="","",'S.D.PASTE SHEET'!K1513)</f>
        <v/>
      </c>
      <c s="50" t="str">
        <f>IF('S.D.PASTE SHEET'!L1513="","",'S.D.PASTE SHEET'!L1513)</f>
        <v/>
      </c>
      <c s="50" t="str">
        <f>IF('S.D.PASTE SHEET'!M1513="","",'S.D.PASTE SHEET'!M1513)</f>
        <v/>
      </c>
      <c s="50" t="str">
        <f>IF('S.D.PASTE SHEET'!N1513="","",'S.D.PASTE SHEET'!N1513)</f>
        <v/>
      </c>
      <c s="50" t="str">
        <f>IF('S.D.PASTE SHEET'!O1513="","",'S.D.PASTE SHEET'!O1513)</f>
        <v/>
      </c>
      <c s="50" t="str">
        <f>IF('S.D.PASTE SHEET'!P1513="","",'S.D.PASTE SHEET'!P1513)</f>
        <v/>
      </c>
      <c s="50" t="str">
        <f>IF('S.D.PASTE SHEET'!Q1513="","",'S.D.PASTE SHEET'!Q1513)</f>
        <v/>
      </c>
      <c s="50" t="str">
        <f>IF('S.D.PASTE SHEET'!R1513="","",'S.D.PASTE SHEET'!R1513)</f>
        <v/>
      </c>
      <c s="50" t="str">
        <f>IF('S.D.PASTE SHEET'!S1513="","",'S.D.PASTE SHEET'!S1513)</f>
        <v/>
      </c>
      <c s="50" t="str">
        <f>IF('S.D.PASTE SHEET'!T1513="","",'S.D.PASTE SHEET'!T1513)</f>
        <v/>
      </c>
      <c s="50" t="str">
        <f>IF('S.D.PASTE SHEET'!U1513="","",'S.D.PASTE SHEET'!U1513)</f>
        <v/>
      </c>
      <c s="50" t="str">
        <f>IF('S.D.PASTE SHEET'!V1513="","",'S.D.PASTE SHEET'!V1513)</f>
        <v/>
      </c>
      <c s="50" t="str">
        <f>IF('S.D.PASTE SHEET'!W1513="","",'S.D.PASTE SHEET'!W1513)</f>
        <v/>
      </c>
      <c s="50" t="str">
        <f>IF('S.D.PASTE SHEET'!X1513="","",'S.D.PASTE SHEET'!X1513)</f>
        <v/>
      </c>
      <c s="50" t="str">
        <f>IF('S.D.PASTE SHEET'!Y1513="","",'S.D.PASTE SHEET'!Y1513)</f>
        <v/>
      </c>
      <c s="50" t="str">
        <f>IF('S.D.PASTE SHEET'!Z1513="","",'S.D.PASTE SHEET'!Z1513)</f>
        <v/>
      </c>
      <c s="50" t="str">
        <f>IF('S.D.PASTE SHEET'!AA1513="","",'S.D.PASTE SHEET'!AA1513)</f>
        <v/>
      </c>
      <c s="50" t="str">
        <f>IF('S.D.PASTE SHEET'!AB1513="","",'S.D.PASTE SHEET'!AB1513)</f>
        <v/>
      </c>
      <c s="50" t="str">
        <f>IF('S.D.PASTE SHEET'!AC1513="","",'S.D.PASTE SHEET'!AC1513)</f>
        <v/>
      </c>
      <c s="50" t="str">
        <f>IF('S.D.PASTE SHEET'!AD1513="","",'S.D.PASTE SHEET'!AD1513)</f>
        <v/>
      </c>
      <c s="52"/>
      <c s="48" t="str">
        <f>IF(AK1513="","",IF(AK1513&gt;0,COUNT($AG$2:AG1513),""))</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IF(BC1513="","",IF(BC1513&gt;0,COUNT($AY$2:AY1513),""))</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14" spans="1:66" ht="15.75" customHeight="1">
      <c r="A1514" s="50" t="str">
        <f>IF('S.D.PASTE SHEET'!A1514="","",'S.D.PASTE SHEET'!A1514)</f>
        <v/>
      </c>
      <c s="50" t="str">
        <f>IF('S.D.PASTE SHEET'!B1514="","",'S.D.PASTE SHEET'!B1514)</f>
        <v/>
      </c>
      <c s="50" t="str">
        <f>IF('S.D.PASTE SHEET'!C1514="","",'S.D.PASTE SHEET'!C1514)</f>
        <v/>
      </c>
      <c s="51" t="str">
        <f>IF('S.D.PASTE SHEET'!D1514="","",'S.D.PASTE SHEET'!D1514)</f>
        <v/>
      </c>
      <c s="50" t="str">
        <f>IF('S.D.PASTE SHEET'!E1514="","",UPPER('S.D.PASTE SHEET'!E1514))</f>
        <v/>
      </c>
      <c s="50" t="str">
        <f>IF('S.D.PASTE SHEET'!F1514="","",'S.D.PASTE SHEET'!F1514)</f>
        <v/>
      </c>
      <c s="50" t="str">
        <f>IF('S.D.PASTE SHEET'!G1514="","",UPPER('S.D.PASTE SHEET'!G1514))</f>
        <v/>
      </c>
      <c s="50" t="str">
        <f>IF('S.D.PASTE SHEET'!H1514="","",UPPER('S.D.PASTE SHEET'!H1514))</f>
        <v/>
      </c>
      <c s="50" t="str">
        <f>IF('S.D.PASTE SHEET'!I1514="","",'S.D.PASTE SHEET'!I1514)</f>
        <v/>
      </c>
      <c s="51" t="str">
        <f>IF('S.D.PASTE SHEET'!J1514="","",'S.D.PASTE SHEET'!J1514)</f>
        <v/>
      </c>
      <c s="50" t="str">
        <f>IF('S.D.PASTE SHEET'!K1514="","",'S.D.PASTE SHEET'!K1514)</f>
        <v/>
      </c>
      <c s="50" t="str">
        <f>IF('S.D.PASTE SHEET'!L1514="","",'S.D.PASTE SHEET'!L1514)</f>
        <v/>
      </c>
      <c s="50" t="str">
        <f>IF('S.D.PASTE SHEET'!M1514="","",'S.D.PASTE SHEET'!M1514)</f>
        <v/>
      </c>
      <c s="50" t="str">
        <f>IF('S.D.PASTE SHEET'!N1514="","",'S.D.PASTE SHEET'!N1514)</f>
        <v/>
      </c>
      <c s="50" t="str">
        <f>IF('S.D.PASTE SHEET'!O1514="","",'S.D.PASTE SHEET'!O1514)</f>
        <v/>
      </c>
      <c s="50" t="str">
        <f>IF('S.D.PASTE SHEET'!P1514="","",'S.D.PASTE SHEET'!P1514)</f>
        <v/>
      </c>
      <c s="50" t="str">
        <f>IF('S.D.PASTE SHEET'!Q1514="","",'S.D.PASTE SHEET'!Q1514)</f>
        <v/>
      </c>
      <c s="50" t="str">
        <f>IF('S.D.PASTE SHEET'!R1514="","",'S.D.PASTE SHEET'!R1514)</f>
        <v/>
      </c>
      <c s="50" t="str">
        <f>IF('S.D.PASTE SHEET'!S1514="","",'S.D.PASTE SHEET'!S1514)</f>
        <v/>
      </c>
      <c s="50" t="str">
        <f>IF('S.D.PASTE SHEET'!T1514="","",'S.D.PASTE SHEET'!T1514)</f>
        <v/>
      </c>
      <c s="50" t="str">
        <f>IF('S.D.PASTE SHEET'!U1514="","",'S.D.PASTE SHEET'!U1514)</f>
        <v/>
      </c>
      <c s="50" t="str">
        <f>IF('S.D.PASTE SHEET'!V1514="","",'S.D.PASTE SHEET'!V1514)</f>
        <v/>
      </c>
      <c s="50" t="str">
        <f>IF('S.D.PASTE SHEET'!W1514="","",'S.D.PASTE SHEET'!W1514)</f>
        <v/>
      </c>
      <c s="50" t="str">
        <f>IF('S.D.PASTE SHEET'!X1514="","",'S.D.PASTE SHEET'!X1514)</f>
        <v/>
      </c>
      <c s="50" t="str">
        <f>IF('S.D.PASTE SHEET'!Y1514="","",'S.D.PASTE SHEET'!Y1514)</f>
        <v/>
      </c>
      <c s="50" t="str">
        <f>IF('S.D.PASTE SHEET'!Z1514="","",'S.D.PASTE SHEET'!Z1514)</f>
        <v/>
      </c>
      <c s="50" t="str">
        <f>IF('S.D.PASTE SHEET'!AA1514="","",'S.D.PASTE SHEET'!AA1514)</f>
        <v/>
      </c>
      <c s="50" t="str">
        <f>IF('S.D.PASTE SHEET'!AB1514="","",'S.D.PASTE SHEET'!AB1514)</f>
        <v/>
      </c>
      <c s="50" t="str">
        <f>IF('S.D.PASTE SHEET'!AC1514="","",'S.D.PASTE SHEET'!AC1514)</f>
        <v/>
      </c>
      <c s="50" t="str">
        <f>IF('S.D.PASTE SHEET'!AD1514="","",'S.D.PASTE SHEET'!AD1514)</f>
        <v/>
      </c>
      <c s="52"/>
      <c s="48" t="str">
        <f>IF(AK1514="","",IF(AK1514&gt;0,COUNT($AG$2:AG1514),""))</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IF(BC1514="","",IF(BC1514&gt;0,COUNT($AY$2:AY1514),""))</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15" spans="1:66" ht="15.75" customHeight="1">
      <c r="A1515" s="50" t="str">
        <f>IF('S.D.PASTE SHEET'!A1515="","",'S.D.PASTE SHEET'!A1515)</f>
        <v/>
      </c>
      <c s="50" t="str">
        <f>IF('S.D.PASTE SHEET'!B1515="","",'S.D.PASTE SHEET'!B1515)</f>
        <v/>
      </c>
      <c s="50" t="str">
        <f>IF('S.D.PASTE SHEET'!C1515="","",'S.D.PASTE SHEET'!C1515)</f>
        <v/>
      </c>
      <c s="51" t="str">
        <f>IF('S.D.PASTE SHEET'!D1515="","",'S.D.PASTE SHEET'!D1515)</f>
        <v/>
      </c>
      <c s="50" t="str">
        <f>IF('S.D.PASTE SHEET'!E1515="","",UPPER('S.D.PASTE SHEET'!E1515))</f>
        <v/>
      </c>
      <c s="50" t="str">
        <f>IF('S.D.PASTE SHEET'!F1515="","",'S.D.PASTE SHEET'!F1515)</f>
        <v/>
      </c>
      <c s="50" t="str">
        <f>IF('S.D.PASTE SHEET'!G1515="","",UPPER('S.D.PASTE SHEET'!G1515))</f>
        <v/>
      </c>
      <c s="50" t="str">
        <f>IF('S.D.PASTE SHEET'!H1515="","",UPPER('S.D.PASTE SHEET'!H1515))</f>
        <v/>
      </c>
      <c s="50" t="str">
        <f>IF('S.D.PASTE SHEET'!I1515="","",'S.D.PASTE SHEET'!I1515)</f>
        <v/>
      </c>
      <c s="51" t="str">
        <f>IF('S.D.PASTE SHEET'!J1515="","",'S.D.PASTE SHEET'!J1515)</f>
        <v/>
      </c>
      <c s="50" t="str">
        <f>IF('S.D.PASTE SHEET'!K1515="","",'S.D.PASTE SHEET'!K1515)</f>
        <v/>
      </c>
      <c s="50" t="str">
        <f>IF('S.D.PASTE SHEET'!L1515="","",'S.D.PASTE SHEET'!L1515)</f>
        <v/>
      </c>
      <c s="50" t="str">
        <f>IF('S.D.PASTE SHEET'!M1515="","",'S.D.PASTE SHEET'!M1515)</f>
        <v/>
      </c>
      <c s="50" t="str">
        <f>IF('S.D.PASTE SHEET'!N1515="","",'S.D.PASTE SHEET'!N1515)</f>
        <v/>
      </c>
      <c s="50" t="str">
        <f>IF('S.D.PASTE SHEET'!O1515="","",'S.D.PASTE SHEET'!O1515)</f>
        <v/>
      </c>
      <c s="50" t="str">
        <f>IF('S.D.PASTE SHEET'!P1515="","",'S.D.PASTE SHEET'!P1515)</f>
        <v/>
      </c>
      <c s="50" t="str">
        <f>IF('S.D.PASTE SHEET'!Q1515="","",'S.D.PASTE SHEET'!Q1515)</f>
        <v/>
      </c>
      <c s="50" t="str">
        <f>IF('S.D.PASTE SHEET'!R1515="","",'S.D.PASTE SHEET'!R1515)</f>
        <v/>
      </c>
      <c s="50" t="str">
        <f>IF('S.D.PASTE SHEET'!S1515="","",'S.D.PASTE SHEET'!S1515)</f>
        <v/>
      </c>
      <c s="50" t="str">
        <f>IF('S.D.PASTE SHEET'!T1515="","",'S.D.PASTE SHEET'!T1515)</f>
        <v/>
      </c>
      <c s="50" t="str">
        <f>IF('S.D.PASTE SHEET'!U1515="","",'S.D.PASTE SHEET'!U1515)</f>
        <v/>
      </c>
      <c s="50" t="str">
        <f>IF('S.D.PASTE SHEET'!V1515="","",'S.D.PASTE SHEET'!V1515)</f>
        <v/>
      </c>
      <c s="50" t="str">
        <f>IF('S.D.PASTE SHEET'!W1515="","",'S.D.PASTE SHEET'!W1515)</f>
        <v/>
      </c>
      <c s="50" t="str">
        <f>IF('S.D.PASTE SHEET'!X1515="","",'S.D.PASTE SHEET'!X1515)</f>
        <v/>
      </c>
      <c s="50" t="str">
        <f>IF('S.D.PASTE SHEET'!Y1515="","",'S.D.PASTE SHEET'!Y1515)</f>
        <v/>
      </c>
      <c s="50" t="str">
        <f>IF('S.D.PASTE SHEET'!Z1515="","",'S.D.PASTE SHEET'!Z1515)</f>
        <v/>
      </c>
      <c s="50" t="str">
        <f>IF('S.D.PASTE SHEET'!AA1515="","",'S.D.PASTE SHEET'!AA1515)</f>
        <v/>
      </c>
      <c s="50" t="str">
        <f>IF('S.D.PASTE SHEET'!AB1515="","",'S.D.PASTE SHEET'!AB1515)</f>
        <v/>
      </c>
      <c s="50" t="str">
        <f>IF('S.D.PASTE SHEET'!AC1515="","",'S.D.PASTE SHEET'!AC1515)</f>
        <v/>
      </c>
      <c s="50" t="str">
        <f>IF('S.D.PASTE SHEET'!AD1515="","",'S.D.PASTE SHEET'!AD1515)</f>
        <v/>
      </c>
      <c s="52"/>
      <c s="48" t="str">
        <f>IF(AK1515="","",IF(AK1515&gt;0,COUNT($AG$2:AG1515),""))</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IF(BC1515="","",IF(BC1515&gt;0,COUNT($AY$2:AY1515),""))</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16" spans="1:66" ht="15.75" customHeight="1">
      <c r="A1516" s="50" t="str">
        <f>IF('S.D.PASTE SHEET'!A1516="","",'S.D.PASTE SHEET'!A1516)</f>
        <v/>
      </c>
      <c s="50" t="str">
        <f>IF('S.D.PASTE SHEET'!B1516="","",'S.D.PASTE SHEET'!B1516)</f>
        <v/>
      </c>
      <c s="50" t="str">
        <f>IF('S.D.PASTE SHEET'!C1516="","",'S.D.PASTE SHEET'!C1516)</f>
        <v/>
      </c>
      <c s="51" t="str">
        <f>IF('S.D.PASTE SHEET'!D1516="","",'S.D.PASTE SHEET'!D1516)</f>
        <v/>
      </c>
      <c s="50" t="str">
        <f>IF('S.D.PASTE SHEET'!E1516="","",UPPER('S.D.PASTE SHEET'!E1516))</f>
        <v/>
      </c>
      <c s="50" t="str">
        <f>IF('S.D.PASTE SHEET'!F1516="","",'S.D.PASTE SHEET'!F1516)</f>
        <v/>
      </c>
      <c s="50" t="str">
        <f>IF('S.D.PASTE SHEET'!G1516="","",UPPER('S.D.PASTE SHEET'!G1516))</f>
        <v/>
      </c>
      <c s="50" t="str">
        <f>IF('S.D.PASTE SHEET'!H1516="","",UPPER('S.D.PASTE SHEET'!H1516))</f>
        <v/>
      </c>
      <c s="50" t="str">
        <f>IF('S.D.PASTE SHEET'!I1516="","",'S.D.PASTE SHEET'!I1516)</f>
        <v/>
      </c>
      <c s="51" t="str">
        <f>IF('S.D.PASTE SHEET'!J1516="","",'S.D.PASTE SHEET'!J1516)</f>
        <v/>
      </c>
      <c s="50" t="str">
        <f>IF('S.D.PASTE SHEET'!K1516="","",'S.D.PASTE SHEET'!K1516)</f>
        <v/>
      </c>
      <c s="50" t="str">
        <f>IF('S.D.PASTE SHEET'!L1516="","",'S.D.PASTE SHEET'!L1516)</f>
        <v/>
      </c>
      <c s="50" t="str">
        <f>IF('S.D.PASTE SHEET'!M1516="","",'S.D.PASTE SHEET'!M1516)</f>
        <v/>
      </c>
      <c s="50" t="str">
        <f>IF('S.D.PASTE SHEET'!N1516="","",'S.D.PASTE SHEET'!N1516)</f>
        <v/>
      </c>
      <c s="50" t="str">
        <f>IF('S.D.PASTE SHEET'!O1516="","",'S.D.PASTE SHEET'!O1516)</f>
        <v/>
      </c>
      <c s="50" t="str">
        <f>IF('S.D.PASTE SHEET'!P1516="","",'S.D.PASTE SHEET'!P1516)</f>
        <v/>
      </c>
      <c s="50" t="str">
        <f>IF('S.D.PASTE SHEET'!Q1516="","",'S.D.PASTE SHEET'!Q1516)</f>
        <v/>
      </c>
      <c s="50" t="str">
        <f>IF('S.D.PASTE SHEET'!R1516="","",'S.D.PASTE SHEET'!R1516)</f>
        <v/>
      </c>
      <c s="50" t="str">
        <f>IF('S.D.PASTE SHEET'!S1516="","",'S.D.PASTE SHEET'!S1516)</f>
        <v/>
      </c>
      <c s="50" t="str">
        <f>IF('S.D.PASTE SHEET'!T1516="","",'S.D.PASTE SHEET'!T1516)</f>
        <v/>
      </c>
      <c s="50" t="str">
        <f>IF('S.D.PASTE SHEET'!U1516="","",'S.D.PASTE SHEET'!U1516)</f>
        <v/>
      </c>
      <c s="50" t="str">
        <f>IF('S.D.PASTE SHEET'!V1516="","",'S.D.PASTE SHEET'!V1516)</f>
        <v/>
      </c>
      <c s="50" t="str">
        <f>IF('S.D.PASTE SHEET'!W1516="","",'S.D.PASTE SHEET'!W1516)</f>
        <v/>
      </c>
      <c s="50" t="str">
        <f>IF('S.D.PASTE SHEET'!X1516="","",'S.D.PASTE SHEET'!X1516)</f>
        <v/>
      </c>
      <c s="50" t="str">
        <f>IF('S.D.PASTE SHEET'!Y1516="","",'S.D.PASTE SHEET'!Y1516)</f>
        <v/>
      </c>
      <c s="50" t="str">
        <f>IF('S.D.PASTE SHEET'!Z1516="","",'S.D.PASTE SHEET'!Z1516)</f>
        <v/>
      </c>
      <c s="50" t="str">
        <f>IF('S.D.PASTE SHEET'!AA1516="","",'S.D.PASTE SHEET'!AA1516)</f>
        <v/>
      </c>
      <c s="50" t="str">
        <f>IF('S.D.PASTE SHEET'!AB1516="","",'S.D.PASTE SHEET'!AB1516)</f>
        <v/>
      </c>
      <c s="50" t="str">
        <f>IF('S.D.PASTE SHEET'!AC1516="","",'S.D.PASTE SHEET'!AC1516)</f>
        <v/>
      </c>
      <c s="50" t="str">
        <f>IF('S.D.PASTE SHEET'!AD1516="","",'S.D.PASTE SHEET'!AD1516)</f>
        <v/>
      </c>
      <c s="52"/>
      <c s="48" t="str">
        <f>IF(AK1516="","",IF(AK1516&gt;0,COUNT($AG$2:AG1516),""))</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IF(BC1516="","",IF(BC1516&gt;0,COUNT($AY$2:AY1516),""))</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17" spans="1:66" ht="15.75" customHeight="1">
      <c r="A1517" s="50" t="str">
        <f>IF('S.D.PASTE SHEET'!A1517="","",'S.D.PASTE SHEET'!A1517)</f>
        <v/>
      </c>
      <c s="50" t="str">
        <f>IF('S.D.PASTE SHEET'!B1517="","",'S.D.PASTE SHEET'!B1517)</f>
        <v/>
      </c>
      <c s="50" t="str">
        <f>IF('S.D.PASTE SHEET'!C1517="","",'S.D.PASTE SHEET'!C1517)</f>
        <v/>
      </c>
      <c s="51" t="str">
        <f>IF('S.D.PASTE SHEET'!D1517="","",'S.D.PASTE SHEET'!D1517)</f>
        <v/>
      </c>
      <c s="50" t="str">
        <f>IF('S.D.PASTE SHEET'!E1517="","",UPPER('S.D.PASTE SHEET'!E1517))</f>
        <v/>
      </c>
      <c s="50" t="str">
        <f>IF('S.D.PASTE SHEET'!F1517="","",'S.D.PASTE SHEET'!F1517)</f>
        <v/>
      </c>
      <c s="50" t="str">
        <f>IF('S.D.PASTE SHEET'!G1517="","",UPPER('S.D.PASTE SHEET'!G1517))</f>
        <v/>
      </c>
      <c s="50" t="str">
        <f>IF('S.D.PASTE SHEET'!H1517="","",UPPER('S.D.PASTE SHEET'!H1517))</f>
        <v/>
      </c>
      <c s="50" t="str">
        <f>IF('S.D.PASTE SHEET'!I1517="","",'S.D.PASTE SHEET'!I1517)</f>
        <v/>
      </c>
      <c s="51" t="str">
        <f>IF('S.D.PASTE SHEET'!J1517="","",'S.D.PASTE SHEET'!J1517)</f>
        <v/>
      </c>
      <c s="50" t="str">
        <f>IF('S.D.PASTE SHEET'!K1517="","",'S.D.PASTE SHEET'!K1517)</f>
        <v/>
      </c>
      <c s="50" t="str">
        <f>IF('S.D.PASTE SHEET'!L1517="","",'S.D.PASTE SHEET'!L1517)</f>
        <v/>
      </c>
      <c s="50" t="str">
        <f>IF('S.D.PASTE SHEET'!M1517="","",'S.D.PASTE SHEET'!M1517)</f>
        <v/>
      </c>
      <c s="50" t="str">
        <f>IF('S.D.PASTE SHEET'!N1517="","",'S.D.PASTE SHEET'!N1517)</f>
        <v/>
      </c>
      <c s="50" t="str">
        <f>IF('S.D.PASTE SHEET'!O1517="","",'S.D.PASTE SHEET'!O1517)</f>
        <v/>
      </c>
      <c s="50" t="str">
        <f>IF('S.D.PASTE SHEET'!P1517="","",'S.D.PASTE SHEET'!P1517)</f>
        <v/>
      </c>
      <c s="50" t="str">
        <f>IF('S.D.PASTE SHEET'!Q1517="","",'S.D.PASTE SHEET'!Q1517)</f>
        <v/>
      </c>
      <c s="50" t="str">
        <f>IF('S.D.PASTE SHEET'!R1517="","",'S.D.PASTE SHEET'!R1517)</f>
        <v/>
      </c>
      <c s="50" t="str">
        <f>IF('S.D.PASTE SHEET'!S1517="","",'S.D.PASTE SHEET'!S1517)</f>
        <v/>
      </c>
      <c s="50" t="str">
        <f>IF('S.D.PASTE SHEET'!T1517="","",'S.D.PASTE SHEET'!T1517)</f>
        <v/>
      </c>
      <c s="50" t="str">
        <f>IF('S.D.PASTE SHEET'!U1517="","",'S.D.PASTE SHEET'!U1517)</f>
        <v/>
      </c>
      <c s="50" t="str">
        <f>IF('S.D.PASTE SHEET'!V1517="","",'S.D.PASTE SHEET'!V1517)</f>
        <v/>
      </c>
      <c s="50" t="str">
        <f>IF('S.D.PASTE SHEET'!W1517="","",'S.D.PASTE SHEET'!W1517)</f>
        <v/>
      </c>
      <c s="50" t="str">
        <f>IF('S.D.PASTE SHEET'!X1517="","",'S.D.PASTE SHEET'!X1517)</f>
        <v/>
      </c>
      <c s="50" t="str">
        <f>IF('S.D.PASTE SHEET'!Y1517="","",'S.D.PASTE SHEET'!Y1517)</f>
        <v/>
      </c>
      <c s="50" t="str">
        <f>IF('S.D.PASTE SHEET'!Z1517="","",'S.D.PASTE SHEET'!Z1517)</f>
        <v/>
      </c>
      <c s="50" t="str">
        <f>IF('S.D.PASTE SHEET'!AA1517="","",'S.D.PASTE SHEET'!AA1517)</f>
        <v/>
      </c>
      <c s="50" t="str">
        <f>IF('S.D.PASTE SHEET'!AB1517="","",'S.D.PASTE SHEET'!AB1517)</f>
        <v/>
      </c>
      <c s="50" t="str">
        <f>IF('S.D.PASTE SHEET'!AC1517="","",'S.D.PASTE SHEET'!AC1517)</f>
        <v/>
      </c>
      <c s="50" t="str">
        <f>IF('S.D.PASTE SHEET'!AD1517="","",'S.D.PASTE SHEET'!AD1517)</f>
        <v/>
      </c>
      <c s="52"/>
      <c s="48" t="str">
        <f>IF(AK1517="","",IF(AK1517&gt;0,COUNT($AG$2:AG1517),""))</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IF(BC1517="","",IF(BC1517&gt;0,COUNT($AY$2:AY1517),""))</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18" spans="1:66" ht="15.75" customHeight="1">
      <c r="A1518" s="50" t="str">
        <f>IF('S.D.PASTE SHEET'!A1518="","",'S.D.PASTE SHEET'!A1518)</f>
        <v/>
      </c>
      <c s="50" t="str">
        <f>IF('S.D.PASTE SHEET'!B1518="","",'S.D.PASTE SHEET'!B1518)</f>
        <v/>
      </c>
      <c s="50" t="str">
        <f>IF('S.D.PASTE SHEET'!C1518="","",'S.D.PASTE SHEET'!C1518)</f>
        <v/>
      </c>
      <c s="51" t="str">
        <f>IF('S.D.PASTE SHEET'!D1518="","",'S.D.PASTE SHEET'!D1518)</f>
        <v/>
      </c>
      <c s="50" t="str">
        <f>IF('S.D.PASTE SHEET'!E1518="","",UPPER('S.D.PASTE SHEET'!E1518))</f>
        <v/>
      </c>
      <c s="50" t="str">
        <f>IF('S.D.PASTE SHEET'!F1518="","",'S.D.PASTE SHEET'!F1518)</f>
        <v/>
      </c>
      <c s="50" t="str">
        <f>IF('S.D.PASTE SHEET'!G1518="","",UPPER('S.D.PASTE SHEET'!G1518))</f>
        <v/>
      </c>
      <c s="50" t="str">
        <f>IF('S.D.PASTE SHEET'!H1518="","",UPPER('S.D.PASTE SHEET'!H1518))</f>
        <v/>
      </c>
      <c s="50" t="str">
        <f>IF('S.D.PASTE SHEET'!I1518="","",'S.D.PASTE SHEET'!I1518)</f>
        <v/>
      </c>
      <c s="51" t="str">
        <f>IF('S.D.PASTE SHEET'!J1518="","",'S.D.PASTE SHEET'!J1518)</f>
        <v/>
      </c>
      <c s="50" t="str">
        <f>IF('S.D.PASTE SHEET'!K1518="","",'S.D.PASTE SHEET'!K1518)</f>
        <v/>
      </c>
      <c s="50" t="str">
        <f>IF('S.D.PASTE SHEET'!L1518="","",'S.D.PASTE SHEET'!L1518)</f>
        <v/>
      </c>
      <c s="50" t="str">
        <f>IF('S.D.PASTE SHEET'!M1518="","",'S.D.PASTE SHEET'!M1518)</f>
        <v/>
      </c>
      <c s="50" t="str">
        <f>IF('S.D.PASTE SHEET'!N1518="","",'S.D.PASTE SHEET'!N1518)</f>
        <v/>
      </c>
      <c s="50" t="str">
        <f>IF('S.D.PASTE SHEET'!O1518="","",'S.D.PASTE SHEET'!O1518)</f>
        <v/>
      </c>
      <c s="50" t="str">
        <f>IF('S.D.PASTE SHEET'!P1518="","",'S.D.PASTE SHEET'!P1518)</f>
        <v/>
      </c>
      <c s="50" t="str">
        <f>IF('S.D.PASTE SHEET'!Q1518="","",'S.D.PASTE SHEET'!Q1518)</f>
        <v/>
      </c>
      <c s="50" t="str">
        <f>IF('S.D.PASTE SHEET'!R1518="","",'S.D.PASTE SHEET'!R1518)</f>
        <v/>
      </c>
      <c s="50" t="str">
        <f>IF('S.D.PASTE SHEET'!S1518="","",'S.D.PASTE SHEET'!S1518)</f>
        <v/>
      </c>
      <c s="50" t="str">
        <f>IF('S.D.PASTE SHEET'!T1518="","",'S.D.PASTE SHEET'!T1518)</f>
        <v/>
      </c>
      <c s="50" t="str">
        <f>IF('S.D.PASTE SHEET'!U1518="","",'S.D.PASTE SHEET'!U1518)</f>
        <v/>
      </c>
      <c s="50" t="str">
        <f>IF('S.D.PASTE SHEET'!V1518="","",'S.D.PASTE SHEET'!V1518)</f>
        <v/>
      </c>
      <c s="50" t="str">
        <f>IF('S.D.PASTE SHEET'!W1518="","",'S.D.PASTE SHEET'!W1518)</f>
        <v/>
      </c>
      <c s="50" t="str">
        <f>IF('S.D.PASTE SHEET'!X1518="","",'S.D.PASTE SHEET'!X1518)</f>
        <v/>
      </c>
      <c s="50" t="str">
        <f>IF('S.D.PASTE SHEET'!Y1518="","",'S.D.PASTE SHEET'!Y1518)</f>
        <v/>
      </c>
      <c s="50" t="str">
        <f>IF('S.D.PASTE SHEET'!Z1518="","",'S.D.PASTE SHEET'!Z1518)</f>
        <v/>
      </c>
      <c s="50" t="str">
        <f>IF('S.D.PASTE SHEET'!AA1518="","",'S.D.PASTE SHEET'!AA1518)</f>
        <v/>
      </c>
      <c s="50" t="str">
        <f>IF('S.D.PASTE SHEET'!AB1518="","",'S.D.PASTE SHEET'!AB1518)</f>
        <v/>
      </c>
      <c s="50" t="str">
        <f>IF('S.D.PASTE SHEET'!AC1518="","",'S.D.PASTE SHEET'!AC1518)</f>
        <v/>
      </c>
      <c s="50" t="str">
        <f>IF('S.D.PASTE SHEET'!AD1518="","",'S.D.PASTE SHEET'!AD1518)</f>
        <v/>
      </c>
      <c s="52"/>
      <c s="48" t="str">
        <f>IF(AK1518="","",IF(AK1518&gt;0,COUNT($AG$2:AG1518),""))</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IF(BC1518="","",IF(BC1518&gt;0,COUNT($AY$2:AY1518),""))</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19" spans="1:66" ht="15.75" customHeight="1">
      <c r="A1519" s="50" t="str">
        <f>IF('S.D.PASTE SHEET'!A1519="","",'S.D.PASTE SHEET'!A1519)</f>
        <v/>
      </c>
      <c s="50" t="str">
        <f>IF('S.D.PASTE SHEET'!B1519="","",'S.D.PASTE SHEET'!B1519)</f>
        <v/>
      </c>
      <c s="50" t="str">
        <f>IF('S.D.PASTE SHEET'!C1519="","",'S.D.PASTE SHEET'!C1519)</f>
        <v/>
      </c>
      <c s="51" t="str">
        <f>IF('S.D.PASTE SHEET'!D1519="","",'S.D.PASTE SHEET'!D1519)</f>
        <v/>
      </c>
      <c s="50" t="str">
        <f>IF('S.D.PASTE SHEET'!E1519="","",UPPER('S.D.PASTE SHEET'!E1519))</f>
        <v/>
      </c>
      <c s="50" t="str">
        <f>IF('S.D.PASTE SHEET'!F1519="","",'S.D.PASTE SHEET'!F1519)</f>
        <v/>
      </c>
      <c s="50" t="str">
        <f>IF('S.D.PASTE SHEET'!G1519="","",UPPER('S.D.PASTE SHEET'!G1519))</f>
        <v/>
      </c>
      <c s="50" t="str">
        <f>IF('S.D.PASTE SHEET'!H1519="","",UPPER('S.D.PASTE SHEET'!H1519))</f>
        <v/>
      </c>
      <c s="50" t="str">
        <f>IF('S.D.PASTE SHEET'!I1519="","",'S.D.PASTE SHEET'!I1519)</f>
        <v/>
      </c>
      <c s="51" t="str">
        <f>IF('S.D.PASTE SHEET'!J1519="","",'S.D.PASTE SHEET'!J1519)</f>
        <v/>
      </c>
      <c s="50" t="str">
        <f>IF('S.D.PASTE SHEET'!K1519="","",'S.D.PASTE SHEET'!K1519)</f>
        <v/>
      </c>
      <c s="50" t="str">
        <f>IF('S.D.PASTE SHEET'!L1519="","",'S.D.PASTE SHEET'!L1519)</f>
        <v/>
      </c>
      <c s="50" t="str">
        <f>IF('S.D.PASTE SHEET'!M1519="","",'S.D.PASTE SHEET'!M1519)</f>
        <v/>
      </c>
      <c s="50" t="str">
        <f>IF('S.D.PASTE SHEET'!N1519="","",'S.D.PASTE SHEET'!N1519)</f>
        <v/>
      </c>
      <c s="50" t="str">
        <f>IF('S.D.PASTE SHEET'!O1519="","",'S.D.PASTE SHEET'!O1519)</f>
        <v/>
      </c>
      <c s="50" t="str">
        <f>IF('S.D.PASTE SHEET'!P1519="","",'S.D.PASTE SHEET'!P1519)</f>
        <v/>
      </c>
      <c s="50" t="str">
        <f>IF('S.D.PASTE SHEET'!Q1519="","",'S.D.PASTE SHEET'!Q1519)</f>
        <v/>
      </c>
      <c s="50" t="str">
        <f>IF('S.D.PASTE SHEET'!R1519="","",'S.D.PASTE SHEET'!R1519)</f>
        <v/>
      </c>
      <c s="50" t="str">
        <f>IF('S.D.PASTE SHEET'!S1519="","",'S.D.PASTE SHEET'!S1519)</f>
        <v/>
      </c>
      <c s="50" t="str">
        <f>IF('S.D.PASTE SHEET'!T1519="","",'S.D.PASTE SHEET'!T1519)</f>
        <v/>
      </c>
      <c s="50" t="str">
        <f>IF('S.D.PASTE SHEET'!U1519="","",'S.D.PASTE SHEET'!U1519)</f>
        <v/>
      </c>
      <c s="50" t="str">
        <f>IF('S.D.PASTE SHEET'!V1519="","",'S.D.PASTE SHEET'!V1519)</f>
        <v/>
      </c>
      <c s="50" t="str">
        <f>IF('S.D.PASTE SHEET'!W1519="","",'S.D.PASTE SHEET'!W1519)</f>
        <v/>
      </c>
      <c s="50" t="str">
        <f>IF('S.D.PASTE SHEET'!X1519="","",'S.D.PASTE SHEET'!X1519)</f>
        <v/>
      </c>
      <c s="50" t="str">
        <f>IF('S.D.PASTE SHEET'!Y1519="","",'S.D.PASTE SHEET'!Y1519)</f>
        <v/>
      </c>
      <c s="50" t="str">
        <f>IF('S.D.PASTE SHEET'!Z1519="","",'S.D.PASTE SHEET'!Z1519)</f>
        <v/>
      </c>
      <c s="50" t="str">
        <f>IF('S.D.PASTE SHEET'!AA1519="","",'S.D.PASTE SHEET'!AA1519)</f>
        <v/>
      </c>
      <c s="50" t="str">
        <f>IF('S.D.PASTE SHEET'!AB1519="","",'S.D.PASTE SHEET'!AB1519)</f>
        <v/>
      </c>
      <c s="50" t="str">
        <f>IF('S.D.PASTE SHEET'!AC1519="","",'S.D.PASTE SHEET'!AC1519)</f>
        <v/>
      </c>
      <c s="50" t="str">
        <f>IF('S.D.PASTE SHEET'!AD1519="","",'S.D.PASTE SHEET'!AD1519)</f>
        <v/>
      </c>
      <c s="52"/>
      <c s="48" t="str">
        <f>IF(AK1519="","",IF(AK1519&gt;0,COUNT($AG$2:AG1519),""))</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IF(BC1519="","",IF(BC1519&gt;0,COUNT($AY$2:AY1519),""))</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20" spans="1:66" ht="15.75" customHeight="1">
      <c r="A1520" s="50" t="str">
        <f>IF('S.D.PASTE SHEET'!A1520="","",'S.D.PASTE SHEET'!A1520)</f>
        <v/>
      </c>
      <c s="50" t="str">
        <f>IF('S.D.PASTE SHEET'!B1520="","",'S.D.PASTE SHEET'!B1520)</f>
        <v/>
      </c>
      <c s="50" t="str">
        <f>IF('S.D.PASTE SHEET'!C1520="","",'S.D.PASTE SHEET'!C1520)</f>
        <v/>
      </c>
      <c s="51" t="str">
        <f>IF('S.D.PASTE SHEET'!D1520="","",'S.D.PASTE SHEET'!D1520)</f>
        <v/>
      </c>
      <c s="50" t="str">
        <f>IF('S.D.PASTE SHEET'!E1520="","",UPPER('S.D.PASTE SHEET'!E1520))</f>
        <v/>
      </c>
      <c s="50" t="str">
        <f>IF('S.D.PASTE SHEET'!F1520="","",'S.D.PASTE SHEET'!F1520)</f>
        <v/>
      </c>
      <c s="50" t="str">
        <f>IF('S.D.PASTE SHEET'!G1520="","",UPPER('S.D.PASTE SHEET'!G1520))</f>
        <v/>
      </c>
      <c s="50" t="str">
        <f>IF('S.D.PASTE SHEET'!H1520="","",UPPER('S.D.PASTE SHEET'!H1520))</f>
        <v/>
      </c>
      <c s="50" t="str">
        <f>IF('S.D.PASTE SHEET'!I1520="","",'S.D.PASTE SHEET'!I1520)</f>
        <v/>
      </c>
      <c s="51" t="str">
        <f>IF('S.D.PASTE SHEET'!J1520="","",'S.D.PASTE SHEET'!J1520)</f>
        <v/>
      </c>
      <c s="50" t="str">
        <f>IF('S.D.PASTE SHEET'!K1520="","",'S.D.PASTE SHEET'!K1520)</f>
        <v/>
      </c>
      <c s="50" t="str">
        <f>IF('S.D.PASTE SHEET'!L1520="","",'S.D.PASTE SHEET'!L1520)</f>
        <v/>
      </c>
      <c s="50" t="str">
        <f>IF('S.D.PASTE SHEET'!M1520="","",'S.D.PASTE SHEET'!M1520)</f>
        <v/>
      </c>
      <c s="50" t="str">
        <f>IF('S.D.PASTE SHEET'!N1520="","",'S.D.PASTE SHEET'!N1520)</f>
        <v/>
      </c>
      <c s="50" t="str">
        <f>IF('S.D.PASTE SHEET'!O1520="","",'S.D.PASTE SHEET'!O1520)</f>
        <v/>
      </c>
      <c s="50" t="str">
        <f>IF('S.D.PASTE SHEET'!P1520="","",'S.D.PASTE SHEET'!P1520)</f>
        <v/>
      </c>
      <c s="50" t="str">
        <f>IF('S.D.PASTE SHEET'!Q1520="","",'S.D.PASTE SHEET'!Q1520)</f>
        <v/>
      </c>
      <c s="50" t="str">
        <f>IF('S.D.PASTE SHEET'!R1520="","",'S.D.PASTE SHEET'!R1520)</f>
        <v/>
      </c>
      <c s="50" t="str">
        <f>IF('S.D.PASTE SHEET'!S1520="","",'S.D.PASTE SHEET'!S1520)</f>
        <v/>
      </c>
      <c s="50" t="str">
        <f>IF('S.D.PASTE SHEET'!T1520="","",'S.D.PASTE SHEET'!T1520)</f>
        <v/>
      </c>
      <c s="50" t="str">
        <f>IF('S.D.PASTE SHEET'!U1520="","",'S.D.PASTE SHEET'!U1520)</f>
        <v/>
      </c>
      <c s="50" t="str">
        <f>IF('S.D.PASTE SHEET'!V1520="","",'S.D.PASTE SHEET'!V1520)</f>
        <v/>
      </c>
      <c s="50" t="str">
        <f>IF('S.D.PASTE SHEET'!W1520="","",'S.D.PASTE SHEET'!W1520)</f>
        <v/>
      </c>
      <c s="50" t="str">
        <f>IF('S.D.PASTE SHEET'!X1520="","",'S.D.PASTE SHEET'!X1520)</f>
        <v/>
      </c>
      <c s="50" t="str">
        <f>IF('S.D.PASTE SHEET'!Y1520="","",'S.D.PASTE SHEET'!Y1520)</f>
        <v/>
      </c>
      <c s="50" t="str">
        <f>IF('S.D.PASTE SHEET'!Z1520="","",'S.D.PASTE SHEET'!Z1520)</f>
        <v/>
      </c>
      <c s="50" t="str">
        <f>IF('S.D.PASTE SHEET'!AA1520="","",'S.D.PASTE SHEET'!AA1520)</f>
        <v/>
      </c>
      <c s="50" t="str">
        <f>IF('S.D.PASTE SHEET'!AB1520="","",'S.D.PASTE SHEET'!AB1520)</f>
        <v/>
      </c>
      <c s="50" t="str">
        <f>IF('S.D.PASTE SHEET'!AC1520="","",'S.D.PASTE SHEET'!AC1520)</f>
        <v/>
      </c>
      <c s="50" t="str">
        <f>IF('S.D.PASTE SHEET'!AD1520="","",'S.D.PASTE SHEET'!AD1520)</f>
        <v/>
      </c>
      <c s="52"/>
      <c s="48" t="str">
        <f>IF(AK1520="","",IF(AK1520&gt;0,COUNT($AG$2:AG1520),""))</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IF(BC1520="","",IF(BC1520&gt;0,COUNT($AY$2:AY1520),""))</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21" spans="1:66" ht="15.75" customHeight="1">
      <c r="A1521" s="50" t="str">
        <f>IF('S.D.PASTE SHEET'!A1521="","",'S.D.PASTE SHEET'!A1521)</f>
        <v/>
      </c>
      <c s="50" t="str">
        <f>IF('S.D.PASTE SHEET'!B1521="","",'S.D.PASTE SHEET'!B1521)</f>
        <v/>
      </c>
      <c s="50" t="str">
        <f>IF('S.D.PASTE SHEET'!C1521="","",'S.D.PASTE SHEET'!C1521)</f>
        <v/>
      </c>
      <c s="51" t="str">
        <f>IF('S.D.PASTE SHEET'!D1521="","",'S.D.PASTE SHEET'!D1521)</f>
        <v/>
      </c>
      <c s="50" t="str">
        <f>IF('S.D.PASTE SHEET'!E1521="","",UPPER('S.D.PASTE SHEET'!E1521))</f>
        <v/>
      </c>
      <c s="50" t="str">
        <f>IF('S.D.PASTE SHEET'!F1521="","",'S.D.PASTE SHEET'!F1521)</f>
        <v/>
      </c>
      <c s="50" t="str">
        <f>IF('S.D.PASTE SHEET'!G1521="","",UPPER('S.D.PASTE SHEET'!G1521))</f>
        <v/>
      </c>
      <c s="50" t="str">
        <f>IF('S.D.PASTE SHEET'!H1521="","",UPPER('S.D.PASTE SHEET'!H1521))</f>
        <v/>
      </c>
      <c s="50" t="str">
        <f>IF('S.D.PASTE SHEET'!I1521="","",'S.D.PASTE SHEET'!I1521)</f>
        <v/>
      </c>
      <c s="51" t="str">
        <f>IF('S.D.PASTE SHEET'!J1521="","",'S.D.PASTE SHEET'!J1521)</f>
        <v/>
      </c>
      <c s="50" t="str">
        <f>IF('S.D.PASTE SHEET'!K1521="","",'S.D.PASTE SHEET'!K1521)</f>
        <v/>
      </c>
      <c s="50" t="str">
        <f>IF('S.D.PASTE SHEET'!L1521="","",'S.D.PASTE SHEET'!L1521)</f>
        <v/>
      </c>
      <c s="50" t="str">
        <f>IF('S.D.PASTE SHEET'!M1521="","",'S.D.PASTE SHEET'!M1521)</f>
        <v/>
      </c>
      <c s="50" t="str">
        <f>IF('S.D.PASTE SHEET'!N1521="","",'S.D.PASTE SHEET'!N1521)</f>
        <v/>
      </c>
      <c s="50" t="str">
        <f>IF('S.D.PASTE SHEET'!O1521="","",'S.D.PASTE SHEET'!O1521)</f>
        <v/>
      </c>
      <c s="50" t="str">
        <f>IF('S.D.PASTE SHEET'!P1521="","",'S.D.PASTE SHEET'!P1521)</f>
        <v/>
      </c>
      <c s="50" t="str">
        <f>IF('S.D.PASTE SHEET'!Q1521="","",'S.D.PASTE SHEET'!Q1521)</f>
        <v/>
      </c>
      <c s="50" t="str">
        <f>IF('S.D.PASTE SHEET'!R1521="","",'S.D.PASTE SHEET'!R1521)</f>
        <v/>
      </c>
      <c s="50" t="str">
        <f>IF('S.D.PASTE SHEET'!S1521="","",'S.D.PASTE SHEET'!S1521)</f>
        <v/>
      </c>
      <c s="50" t="str">
        <f>IF('S.D.PASTE SHEET'!T1521="","",'S.D.PASTE SHEET'!T1521)</f>
        <v/>
      </c>
      <c s="50" t="str">
        <f>IF('S.D.PASTE SHEET'!U1521="","",'S.D.PASTE SHEET'!U1521)</f>
        <v/>
      </c>
      <c s="50" t="str">
        <f>IF('S.D.PASTE SHEET'!V1521="","",'S.D.PASTE SHEET'!V1521)</f>
        <v/>
      </c>
      <c s="50" t="str">
        <f>IF('S.D.PASTE SHEET'!W1521="","",'S.D.PASTE SHEET'!W1521)</f>
        <v/>
      </c>
      <c s="50" t="str">
        <f>IF('S.D.PASTE SHEET'!X1521="","",'S.D.PASTE SHEET'!X1521)</f>
        <v/>
      </c>
      <c s="50" t="str">
        <f>IF('S.D.PASTE SHEET'!Y1521="","",'S.D.PASTE SHEET'!Y1521)</f>
        <v/>
      </c>
      <c s="50" t="str">
        <f>IF('S.D.PASTE SHEET'!Z1521="","",'S.D.PASTE SHEET'!Z1521)</f>
        <v/>
      </c>
      <c s="50" t="str">
        <f>IF('S.D.PASTE SHEET'!AA1521="","",'S.D.PASTE SHEET'!AA1521)</f>
        <v/>
      </c>
      <c s="50" t="str">
        <f>IF('S.D.PASTE SHEET'!AB1521="","",'S.D.PASTE SHEET'!AB1521)</f>
        <v/>
      </c>
      <c s="50" t="str">
        <f>IF('S.D.PASTE SHEET'!AC1521="","",'S.D.PASTE SHEET'!AC1521)</f>
        <v/>
      </c>
      <c s="50" t="str">
        <f>IF('S.D.PASTE SHEET'!AD1521="","",'S.D.PASTE SHEET'!AD1521)</f>
        <v/>
      </c>
      <c s="52"/>
      <c s="48" t="str">
        <f>IF(AK1521="","",IF(AK1521&gt;0,COUNT($AG$2:AG1521),""))</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IF(BC1521="","",IF(BC1521&gt;0,COUNT($AY$2:AY1521),""))</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22" spans="1:66" ht="15.75" customHeight="1">
      <c r="A1522" s="50" t="str">
        <f>IF('S.D.PASTE SHEET'!A1522="","",'S.D.PASTE SHEET'!A1522)</f>
        <v/>
      </c>
      <c s="50" t="str">
        <f>IF('S.D.PASTE SHEET'!B1522="","",'S.D.PASTE SHEET'!B1522)</f>
        <v/>
      </c>
      <c s="50" t="str">
        <f>IF('S.D.PASTE SHEET'!C1522="","",'S.D.PASTE SHEET'!C1522)</f>
        <v/>
      </c>
      <c s="51" t="str">
        <f>IF('S.D.PASTE SHEET'!D1522="","",'S.D.PASTE SHEET'!D1522)</f>
        <v/>
      </c>
      <c s="50" t="str">
        <f>IF('S.D.PASTE SHEET'!E1522="","",UPPER('S.D.PASTE SHEET'!E1522))</f>
        <v/>
      </c>
      <c s="50" t="str">
        <f>IF('S.D.PASTE SHEET'!F1522="","",'S.D.PASTE SHEET'!F1522)</f>
        <v/>
      </c>
      <c s="50" t="str">
        <f>IF('S.D.PASTE SHEET'!G1522="","",UPPER('S.D.PASTE SHEET'!G1522))</f>
        <v/>
      </c>
      <c s="50" t="str">
        <f>IF('S.D.PASTE SHEET'!H1522="","",UPPER('S.D.PASTE SHEET'!H1522))</f>
        <v/>
      </c>
      <c s="50" t="str">
        <f>IF('S.D.PASTE SHEET'!I1522="","",'S.D.PASTE SHEET'!I1522)</f>
        <v/>
      </c>
      <c s="51" t="str">
        <f>IF('S.D.PASTE SHEET'!J1522="","",'S.D.PASTE SHEET'!J1522)</f>
        <v/>
      </c>
      <c s="50" t="str">
        <f>IF('S.D.PASTE SHEET'!K1522="","",'S.D.PASTE SHEET'!K1522)</f>
        <v/>
      </c>
      <c s="50" t="str">
        <f>IF('S.D.PASTE SHEET'!L1522="","",'S.D.PASTE SHEET'!L1522)</f>
        <v/>
      </c>
      <c s="50" t="str">
        <f>IF('S.D.PASTE SHEET'!M1522="","",'S.D.PASTE SHEET'!M1522)</f>
        <v/>
      </c>
      <c s="50" t="str">
        <f>IF('S.D.PASTE SHEET'!N1522="","",'S.D.PASTE SHEET'!N1522)</f>
        <v/>
      </c>
      <c s="50" t="str">
        <f>IF('S.D.PASTE SHEET'!O1522="","",'S.D.PASTE SHEET'!O1522)</f>
        <v/>
      </c>
      <c s="50" t="str">
        <f>IF('S.D.PASTE SHEET'!P1522="","",'S.D.PASTE SHEET'!P1522)</f>
        <v/>
      </c>
      <c s="50" t="str">
        <f>IF('S.D.PASTE SHEET'!Q1522="","",'S.D.PASTE SHEET'!Q1522)</f>
        <v/>
      </c>
      <c s="50" t="str">
        <f>IF('S.D.PASTE SHEET'!R1522="","",'S.D.PASTE SHEET'!R1522)</f>
        <v/>
      </c>
      <c s="50" t="str">
        <f>IF('S.D.PASTE SHEET'!S1522="","",'S.D.PASTE SHEET'!S1522)</f>
        <v/>
      </c>
      <c s="50" t="str">
        <f>IF('S.D.PASTE SHEET'!T1522="","",'S.D.PASTE SHEET'!T1522)</f>
        <v/>
      </c>
      <c s="50" t="str">
        <f>IF('S.D.PASTE SHEET'!U1522="","",'S.D.PASTE SHEET'!U1522)</f>
        <v/>
      </c>
      <c s="50" t="str">
        <f>IF('S.D.PASTE SHEET'!V1522="","",'S.D.PASTE SHEET'!V1522)</f>
        <v/>
      </c>
      <c s="50" t="str">
        <f>IF('S.D.PASTE SHEET'!W1522="","",'S.D.PASTE SHEET'!W1522)</f>
        <v/>
      </c>
      <c s="50" t="str">
        <f>IF('S.D.PASTE SHEET'!X1522="","",'S.D.PASTE SHEET'!X1522)</f>
        <v/>
      </c>
      <c s="50" t="str">
        <f>IF('S.D.PASTE SHEET'!Y1522="","",'S.D.PASTE SHEET'!Y1522)</f>
        <v/>
      </c>
      <c s="50" t="str">
        <f>IF('S.D.PASTE SHEET'!Z1522="","",'S.D.PASTE SHEET'!Z1522)</f>
        <v/>
      </c>
      <c s="50" t="str">
        <f>IF('S.D.PASTE SHEET'!AA1522="","",'S.D.PASTE SHEET'!AA1522)</f>
        <v/>
      </c>
      <c s="50" t="str">
        <f>IF('S.D.PASTE SHEET'!AB1522="","",'S.D.PASTE SHEET'!AB1522)</f>
        <v/>
      </c>
      <c s="50" t="str">
        <f>IF('S.D.PASTE SHEET'!AC1522="","",'S.D.PASTE SHEET'!AC1522)</f>
        <v/>
      </c>
      <c s="50" t="str">
        <f>IF('S.D.PASTE SHEET'!AD1522="","",'S.D.PASTE SHEET'!AD1522)</f>
        <v/>
      </c>
      <c s="52"/>
      <c s="48" t="str">
        <f>IF(AK1522="","",IF(AK1522&gt;0,COUNT($AG$2:AG1522),""))</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IF(BC1522="","",IF(BC1522&gt;0,COUNT($AY$2:AY1522),""))</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23" spans="1:66" ht="15.75" customHeight="1">
      <c r="A1523" s="50" t="str">
        <f>IF('S.D.PASTE SHEET'!A1523="","",'S.D.PASTE SHEET'!A1523)</f>
        <v/>
      </c>
      <c s="50" t="str">
        <f>IF('S.D.PASTE SHEET'!B1523="","",'S.D.PASTE SHEET'!B1523)</f>
        <v/>
      </c>
      <c s="50" t="str">
        <f>IF('S.D.PASTE SHEET'!C1523="","",'S.D.PASTE SHEET'!C1523)</f>
        <v/>
      </c>
      <c s="51" t="str">
        <f>IF('S.D.PASTE SHEET'!D1523="","",'S.D.PASTE SHEET'!D1523)</f>
        <v/>
      </c>
      <c s="50" t="str">
        <f>IF('S.D.PASTE SHEET'!E1523="","",UPPER('S.D.PASTE SHEET'!E1523))</f>
        <v/>
      </c>
      <c s="50" t="str">
        <f>IF('S.D.PASTE SHEET'!F1523="","",'S.D.PASTE SHEET'!F1523)</f>
        <v/>
      </c>
      <c s="50" t="str">
        <f>IF('S.D.PASTE SHEET'!G1523="","",UPPER('S.D.PASTE SHEET'!G1523))</f>
        <v/>
      </c>
      <c s="50" t="str">
        <f>IF('S.D.PASTE SHEET'!H1523="","",UPPER('S.D.PASTE SHEET'!H1523))</f>
        <v/>
      </c>
      <c s="50" t="str">
        <f>IF('S.D.PASTE SHEET'!I1523="","",'S.D.PASTE SHEET'!I1523)</f>
        <v/>
      </c>
      <c s="51" t="str">
        <f>IF('S.D.PASTE SHEET'!J1523="","",'S.D.PASTE SHEET'!J1523)</f>
        <v/>
      </c>
      <c s="50" t="str">
        <f>IF('S.D.PASTE SHEET'!K1523="","",'S.D.PASTE SHEET'!K1523)</f>
        <v/>
      </c>
      <c s="50" t="str">
        <f>IF('S.D.PASTE SHEET'!L1523="","",'S.D.PASTE SHEET'!L1523)</f>
        <v/>
      </c>
      <c s="50" t="str">
        <f>IF('S.D.PASTE SHEET'!M1523="","",'S.D.PASTE SHEET'!M1523)</f>
        <v/>
      </c>
      <c s="50" t="str">
        <f>IF('S.D.PASTE SHEET'!N1523="","",'S.D.PASTE SHEET'!N1523)</f>
        <v/>
      </c>
      <c s="50" t="str">
        <f>IF('S.D.PASTE SHEET'!O1523="","",'S.D.PASTE SHEET'!O1523)</f>
        <v/>
      </c>
      <c s="50" t="str">
        <f>IF('S.D.PASTE SHEET'!P1523="","",'S.D.PASTE SHEET'!P1523)</f>
        <v/>
      </c>
      <c s="50" t="str">
        <f>IF('S.D.PASTE SHEET'!Q1523="","",'S.D.PASTE SHEET'!Q1523)</f>
        <v/>
      </c>
      <c s="50" t="str">
        <f>IF('S.D.PASTE SHEET'!R1523="","",'S.D.PASTE SHEET'!R1523)</f>
        <v/>
      </c>
      <c s="50" t="str">
        <f>IF('S.D.PASTE SHEET'!S1523="","",'S.D.PASTE SHEET'!S1523)</f>
        <v/>
      </c>
      <c s="50" t="str">
        <f>IF('S.D.PASTE SHEET'!T1523="","",'S.D.PASTE SHEET'!T1523)</f>
        <v/>
      </c>
      <c s="50" t="str">
        <f>IF('S.D.PASTE SHEET'!U1523="","",'S.D.PASTE SHEET'!U1523)</f>
        <v/>
      </c>
      <c s="50" t="str">
        <f>IF('S.D.PASTE SHEET'!V1523="","",'S.D.PASTE SHEET'!V1523)</f>
        <v/>
      </c>
      <c s="50" t="str">
        <f>IF('S.D.PASTE SHEET'!W1523="","",'S.D.PASTE SHEET'!W1523)</f>
        <v/>
      </c>
      <c s="50" t="str">
        <f>IF('S.D.PASTE SHEET'!X1523="","",'S.D.PASTE SHEET'!X1523)</f>
        <v/>
      </c>
      <c s="50" t="str">
        <f>IF('S.D.PASTE SHEET'!Y1523="","",'S.D.PASTE SHEET'!Y1523)</f>
        <v/>
      </c>
      <c s="50" t="str">
        <f>IF('S.D.PASTE SHEET'!Z1523="","",'S.D.PASTE SHEET'!Z1523)</f>
        <v/>
      </c>
      <c s="50" t="str">
        <f>IF('S.D.PASTE SHEET'!AA1523="","",'S.D.PASTE SHEET'!AA1523)</f>
        <v/>
      </c>
      <c s="50" t="str">
        <f>IF('S.D.PASTE SHEET'!AB1523="","",'S.D.PASTE SHEET'!AB1523)</f>
        <v/>
      </c>
      <c s="50" t="str">
        <f>IF('S.D.PASTE SHEET'!AC1523="","",'S.D.PASTE SHEET'!AC1523)</f>
        <v/>
      </c>
      <c s="50" t="str">
        <f>IF('S.D.PASTE SHEET'!AD1523="","",'S.D.PASTE SHEET'!AD1523)</f>
        <v/>
      </c>
      <c s="52"/>
      <c s="48" t="str">
        <f>IF(AK1523="","",IF(AK1523&gt;0,COUNT($AG$2:AG1523),""))</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IF(BC1523="","",IF(BC1523&gt;0,COUNT($AY$2:AY1523),""))</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24" spans="1:66" ht="15.75" customHeight="1">
      <c r="A1524" s="50" t="str">
        <f>IF('S.D.PASTE SHEET'!A1524="","",'S.D.PASTE SHEET'!A1524)</f>
        <v/>
      </c>
      <c s="50" t="str">
        <f>IF('S.D.PASTE SHEET'!B1524="","",'S.D.PASTE SHEET'!B1524)</f>
        <v/>
      </c>
      <c s="50" t="str">
        <f>IF('S.D.PASTE SHEET'!C1524="","",'S.D.PASTE SHEET'!C1524)</f>
        <v/>
      </c>
      <c s="51" t="str">
        <f>IF('S.D.PASTE SHEET'!D1524="","",'S.D.PASTE SHEET'!D1524)</f>
        <v/>
      </c>
      <c s="50" t="str">
        <f>IF('S.D.PASTE SHEET'!E1524="","",UPPER('S.D.PASTE SHEET'!E1524))</f>
        <v/>
      </c>
      <c s="50" t="str">
        <f>IF('S.D.PASTE SHEET'!F1524="","",'S.D.PASTE SHEET'!F1524)</f>
        <v/>
      </c>
      <c s="50" t="str">
        <f>IF('S.D.PASTE SHEET'!G1524="","",UPPER('S.D.PASTE SHEET'!G1524))</f>
        <v/>
      </c>
      <c s="50" t="str">
        <f>IF('S.D.PASTE SHEET'!H1524="","",UPPER('S.D.PASTE SHEET'!H1524))</f>
        <v/>
      </c>
      <c s="50" t="str">
        <f>IF('S.D.PASTE SHEET'!I1524="","",'S.D.PASTE SHEET'!I1524)</f>
        <v/>
      </c>
      <c s="51" t="str">
        <f>IF('S.D.PASTE SHEET'!J1524="","",'S.D.PASTE SHEET'!J1524)</f>
        <v/>
      </c>
      <c s="50" t="str">
        <f>IF('S.D.PASTE SHEET'!K1524="","",'S.D.PASTE SHEET'!K1524)</f>
        <v/>
      </c>
      <c s="50" t="str">
        <f>IF('S.D.PASTE SHEET'!L1524="","",'S.D.PASTE SHEET'!L1524)</f>
        <v/>
      </c>
      <c s="50" t="str">
        <f>IF('S.D.PASTE SHEET'!M1524="","",'S.D.PASTE SHEET'!M1524)</f>
        <v/>
      </c>
      <c s="50" t="str">
        <f>IF('S.D.PASTE SHEET'!N1524="","",'S.D.PASTE SHEET'!N1524)</f>
        <v/>
      </c>
      <c s="50" t="str">
        <f>IF('S.D.PASTE SHEET'!O1524="","",'S.D.PASTE SHEET'!O1524)</f>
        <v/>
      </c>
      <c s="50" t="str">
        <f>IF('S.D.PASTE SHEET'!P1524="","",'S.D.PASTE SHEET'!P1524)</f>
        <v/>
      </c>
      <c s="50" t="str">
        <f>IF('S.D.PASTE SHEET'!Q1524="","",'S.D.PASTE SHEET'!Q1524)</f>
        <v/>
      </c>
      <c s="50" t="str">
        <f>IF('S.D.PASTE SHEET'!R1524="","",'S.D.PASTE SHEET'!R1524)</f>
        <v/>
      </c>
      <c s="50" t="str">
        <f>IF('S.D.PASTE SHEET'!S1524="","",'S.D.PASTE SHEET'!S1524)</f>
        <v/>
      </c>
      <c s="50" t="str">
        <f>IF('S.D.PASTE SHEET'!T1524="","",'S.D.PASTE SHEET'!T1524)</f>
        <v/>
      </c>
      <c s="50" t="str">
        <f>IF('S.D.PASTE SHEET'!U1524="","",'S.D.PASTE SHEET'!U1524)</f>
        <v/>
      </c>
      <c s="50" t="str">
        <f>IF('S.D.PASTE SHEET'!V1524="","",'S.D.PASTE SHEET'!V1524)</f>
        <v/>
      </c>
      <c s="50" t="str">
        <f>IF('S.D.PASTE SHEET'!W1524="","",'S.D.PASTE SHEET'!W1524)</f>
        <v/>
      </c>
      <c s="50" t="str">
        <f>IF('S.D.PASTE SHEET'!X1524="","",'S.D.PASTE SHEET'!X1524)</f>
        <v/>
      </c>
      <c s="50" t="str">
        <f>IF('S.D.PASTE SHEET'!Y1524="","",'S.D.PASTE SHEET'!Y1524)</f>
        <v/>
      </c>
      <c s="50" t="str">
        <f>IF('S.D.PASTE SHEET'!Z1524="","",'S.D.PASTE SHEET'!Z1524)</f>
        <v/>
      </c>
      <c s="50" t="str">
        <f>IF('S.D.PASTE SHEET'!AA1524="","",'S.D.PASTE SHEET'!AA1524)</f>
        <v/>
      </c>
      <c s="50" t="str">
        <f>IF('S.D.PASTE SHEET'!AB1524="","",'S.D.PASTE SHEET'!AB1524)</f>
        <v/>
      </c>
      <c s="50" t="str">
        <f>IF('S.D.PASTE SHEET'!AC1524="","",'S.D.PASTE SHEET'!AC1524)</f>
        <v/>
      </c>
      <c s="50" t="str">
        <f>IF('S.D.PASTE SHEET'!AD1524="","",'S.D.PASTE SHEET'!AD1524)</f>
        <v/>
      </c>
      <c s="52"/>
      <c s="48" t="str">
        <f>IF(AK1524="","",IF(AK1524&gt;0,COUNT($AG$2:AG1524),""))</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IF(BC1524="","",IF(BC1524&gt;0,COUNT($AY$2:AY1524),""))</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25" spans="1:66" ht="15.75" customHeight="1">
      <c r="A1525" s="50" t="str">
        <f>IF('S.D.PASTE SHEET'!A1525="","",'S.D.PASTE SHEET'!A1525)</f>
        <v/>
      </c>
      <c s="50" t="str">
        <f>IF('S.D.PASTE SHEET'!B1525="","",'S.D.PASTE SHEET'!B1525)</f>
        <v/>
      </c>
      <c s="50" t="str">
        <f>IF('S.D.PASTE SHEET'!C1525="","",'S.D.PASTE SHEET'!C1525)</f>
        <v/>
      </c>
      <c s="51" t="str">
        <f>IF('S.D.PASTE SHEET'!D1525="","",'S.D.PASTE SHEET'!D1525)</f>
        <v/>
      </c>
      <c s="50" t="str">
        <f>IF('S.D.PASTE SHEET'!E1525="","",UPPER('S.D.PASTE SHEET'!E1525))</f>
        <v/>
      </c>
      <c s="50" t="str">
        <f>IF('S.D.PASTE SHEET'!F1525="","",'S.D.PASTE SHEET'!F1525)</f>
        <v/>
      </c>
      <c s="50" t="str">
        <f>IF('S.D.PASTE SHEET'!G1525="","",UPPER('S.D.PASTE SHEET'!G1525))</f>
        <v/>
      </c>
      <c s="50" t="str">
        <f>IF('S.D.PASTE SHEET'!H1525="","",UPPER('S.D.PASTE SHEET'!H1525))</f>
        <v/>
      </c>
      <c s="50" t="str">
        <f>IF('S.D.PASTE SHEET'!I1525="","",'S.D.PASTE SHEET'!I1525)</f>
        <v/>
      </c>
      <c s="51" t="str">
        <f>IF('S.D.PASTE SHEET'!J1525="","",'S.D.PASTE SHEET'!J1525)</f>
        <v/>
      </c>
      <c s="50" t="str">
        <f>IF('S.D.PASTE SHEET'!K1525="","",'S.D.PASTE SHEET'!K1525)</f>
        <v/>
      </c>
      <c s="50" t="str">
        <f>IF('S.D.PASTE SHEET'!L1525="","",'S.D.PASTE SHEET'!L1525)</f>
        <v/>
      </c>
      <c s="50" t="str">
        <f>IF('S.D.PASTE SHEET'!M1525="","",'S.D.PASTE SHEET'!M1525)</f>
        <v/>
      </c>
      <c s="50" t="str">
        <f>IF('S.D.PASTE SHEET'!N1525="","",'S.D.PASTE SHEET'!N1525)</f>
        <v/>
      </c>
      <c s="50" t="str">
        <f>IF('S.D.PASTE SHEET'!O1525="","",'S.D.PASTE SHEET'!O1525)</f>
        <v/>
      </c>
      <c s="50" t="str">
        <f>IF('S.D.PASTE SHEET'!P1525="","",'S.D.PASTE SHEET'!P1525)</f>
        <v/>
      </c>
      <c s="50" t="str">
        <f>IF('S.D.PASTE SHEET'!Q1525="","",'S.D.PASTE SHEET'!Q1525)</f>
        <v/>
      </c>
      <c s="50" t="str">
        <f>IF('S.D.PASTE SHEET'!R1525="","",'S.D.PASTE SHEET'!R1525)</f>
        <v/>
      </c>
      <c s="50" t="str">
        <f>IF('S.D.PASTE SHEET'!S1525="","",'S.D.PASTE SHEET'!S1525)</f>
        <v/>
      </c>
      <c s="50" t="str">
        <f>IF('S.D.PASTE SHEET'!T1525="","",'S.D.PASTE SHEET'!T1525)</f>
        <v/>
      </c>
      <c s="50" t="str">
        <f>IF('S.D.PASTE SHEET'!U1525="","",'S.D.PASTE SHEET'!U1525)</f>
        <v/>
      </c>
      <c s="50" t="str">
        <f>IF('S.D.PASTE SHEET'!V1525="","",'S.D.PASTE SHEET'!V1525)</f>
        <v/>
      </c>
      <c s="50" t="str">
        <f>IF('S.D.PASTE SHEET'!W1525="","",'S.D.PASTE SHEET'!W1525)</f>
        <v/>
      </c>
      <c s="50" t="str">
        <f>IF('S.D.PASTE SHEET'!X1525="","",'S.D.PASTE SHEET'!X1525)</f>
        <v/>
      </c>
      <c s="50" t="str">
        <f>IF('S.D.PASTE SHEET'!Y1525="","",'S.D.PASTE SHEET'!Y1525)</f>
        <v/>
      </c>
      <c s="50" t="str">
        <f>IF('S.D.PASTE SHEET'!Z1525="","",'S.D.PASTE SHEET'!Z1525)</f>
        <v/>
      </c>
      <c s="50" t="str">
        <f>IF('S.D.PASTE SHEET'!AA1525="","",'S.D.PASTE SHEET'!AA1525)</f>
        <v/>
      </c>
      <c s="50" t="str">
        <f>IF('S.D.PASTE SHEET'!AB1525="","",'S.D.PASTE SHEET'!AB1525)</f>
        <v/>
      </c>
      <c s="50" t="str">
        <f>IF('S.D.PASTE SHEET'!AC1525="","",'S.D.PASTE SHEET'!AC1525)</f>
        <v/>
      </c>
      <c s="50" t="str">
        <f>IF('S.D.PASTE SHEET'!AD1525="","",'S.D.PASTE SHEET'!AD1525)</f>
        <v/>
      </c>
      <c s="52"/>
      <c s="48" t="str">
        <f>IF(AK1525="","",IF(AK1525&gt;0,COUNT($AG$2:AG1525),""))</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IF(BC1525="","",IF(BC1525&gt;0,COUNT($AY$2:AY1525),""))</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26" spans="1:66" ht="15.75" customHeight="1">
      <c r="A1526" s="50" t="str">
        <f>IF('S.D.PASTE SHEET'!A1526="","",'S.D.PASTE SHEET'!A1526)</f>
        <v/>
      </c>
      <c s="50" t="str">
        <f>IF('S.D.PASTE SHEET'!B1526="","",'S.D.PASTE SHEET'!B1526)</f>
        <v/>
      </c>
      <c s="50" t="str">
        <f>IF('S.D.PASTE SHEET'!C1526="","",'S.D.PASTE SHEET'!C1526)</f>
        <v/>
      </c>
      <c s="51" t="str">
        <f>IF('S.D.PASTE SHEET'!D1526="","",'S.D.PASTE SHEET'!D1526)</f>
        <v/>
      </c>
      <c s="50" t="str">
        <f>IF('S.D.PASTE SHEET'!E1526="","",UPPER('S.D.PASTE SHEET'!E1526))</f>
        <v/>
      </c>
      <c s="50" t="str">
        <f>IF('S.D.PASTE SHEET'!F1526="","",'S.D.PASTE SHEET'!F1526)</f>
        <v/>
      </c>
      <c s="50" t="str">
        <f>IF('S.D.PASTE SHEET'!G1526="","",UPPER('S.D.PASTE SHEET'!G1526))</f>
        <v/>
      </c>
      <c s="50" t="str">
        <f>IF('S.D.PASTE SHEET'!H1526="","",UPPER('S.D.PASTE SHEET'!H1526))</f>
        <v/>
      </c>
      <c s="50" t="str">
        <f>IF('S.D.PASTE SHEET'!I1526="","",'S.D.PASTE SHEET'!I1526)</f>
        <v/>
      </c>
      <c s="51" t="str">
        <f>IF('S.D.PASTE SHEET'!J1526="","",'S.D.PASTE SHEET'!J1526)</f>
        <v/>
      </c>
      <c s="50" t="str">
        <f>IF('S.D.PASTE SHEET'!K1526="","",'S.D.PASTE SHEET'!K1526)</f>
        <v/>
      </c>
      <c s="50" t="str">
        <f>IF('S.D.PASTE SHEET'!L1526="","",'S.D.PASTE SHEET'!L1526)</f>
        <v/>
      </c>
      <c s="50" t="str">
        <f>IF('S.D.PASTE SHEET'!M1526="","",'S.D.PASTE SHEET'!M1526)</f>
        <v/>
      </c>
      <c s="50" t="str">
        <f>IF('S.D.PASTE SHEET'!N1526="","",'S.D.PASTE SHEET'!N1526)</f>
        <v/>
      </c>
      <c s="50" t="str">
        <f>IF('S.D.PASTE SHEET'!O1526="","",'S.D.PASTE SHEET'!O1526)</f>
        <v/>
      </c>
      <c s="50" t="str">
        <f>IF('S.D.PASTE SHEET'!P1526="","",'S.D.PASTE SHEET'!P1526)</f>
        <v/>
      </c>
      <c s="50" t="str">
        <f>IF('S.D.PASTE SHEET'!Q1526="","",'S.D.PASTE SHEET'!Q1526)</f>
        <v/>
      </c>
      <c s="50" t="str">
        <f>IF('S.D.PASTE SHEET'!R1526="","",'S.D.PASTE SHEET'!R1526)</f>
        <v/>
      </c>
      <c s="50" t="str">
        <f>IF('S.D.PASTE SHEET'!S1526="","",'S.D.PASTE SHEET'!S1526)</f>
        <v/>
      </c>
      <c s="50" t="str">
        <f>IF('S.D.PASTE SHEET'!T1526="","",'S.D.PASTE SHEET'!T1526)</f>
        <v/>
      </c>
      <c s="50" t="str">
        <f>IF('S.D.PASTE SHEET'!U1526="","",'S.D.PASTE SHEET'!U1526)</f>
        <v/>
      </c>
      <c s="50" t="str">
        <f>IF('S.D.PASTE SHEET'!V1526="","",'S.D.PASTE SHEET'!V1526)</f>
        <v/>
      </c>
      <c s="50" t="str">
        <f>IF('S.D.PASTE SHEET'!W1526="","",'S.D.PASTE SHEET'!W1526)</f>
        <v/>
      </c>
      <c s="50" t="str">
        <f>IF('S.D.PASTE SHEET'!X1526="","",'S.D.PASTE SHEET'!X1526)</f>
        <v/>
      </c>
      <c s="50" t="str">
        <f>IF('S.D.PASTE SHEET'!Y1526="","",'S.D.PASTE SHEET'!Y1526)</f>
        <v/>
      </c>
      <c s="50" t="str">
        <f>IF('S.D.PASTE SHEET'!Z1526="","",'S.D.PASTE SHEET'!Z1526)</f>
        <v/>
      </c>
      <c s="50" t="str">
        <f>IF('S.D.PASTE SHEET'!AA1526="","",'S.D.PASTE SHEET'!AA1526)</f>
        <v/>
      </c>
      <c s="50" t="str">
        <f>IF('S.D.PASTE SHEET'!AB1526="","",'S.D.PASTE SHEET'!AB1526)</f>
        <v/>
      </c>
      <c s="50" t="str">
        <f>IF('S.D.PASTE SHEET'!AC1526="","",'S.D.PASTE SHEET'!AC1526)</f>
        <v/>
      </c>
      <c s="50" t="str">
        <f>IF('S.D.PASTE SHEET'!AD1526="","",'S.D.PASTE SHEET'!AD1526)</f>
        <v/>
      </c>
      <c s="52"/>
      <c s="48" t="str">
        <f>IF(AK1526="","",IF(AK1526&gt;0,COUNT($AG$2:AG1526),""))</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IF(BC1526="","",IF(BC1526&gt;0,COUNT($AY$2:AY1526),""))</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27" spans="1:66" ht="15.75" customHeight="1">
      <c r="A1527" s="50" t="str">
        <f>IF('S.D.PASTE SHEET'!A1527="","",'S.D.PASTE SHEET'!A1527)</f>
        <v/>
      </c>
      <c s="50" t="str">
        <f>IF('S.D.PASTE SHEET'!B1527="","",'S.D.PASTE SHEET'!B1527)</f>
        <v/>
      </c>
      <c s="50" t="str">
        <f>IF('S.D.PASTE SHEET'!C1527="","",'S.D.PASTE SHEET'!C1527)</f>
        <v/>
      </c>
      <c s="51" t="str">
        <f>IF('S.D.PASTE SHEET'!D1527="","",'S.D.PASTE SHEET'!D1527)</f>
        <v/>
      </c>
      <c s="50" t="str">
        <f>IF('S.D.PASTE SHEET'!E1527="","",UPPER('S.D.PASTE SHEET'!E1527))</f>
        <v/>
      </c>
      <c s="50" t="str">
        <f>IF('S.D.PASTE SHEET'!F1527="","",'S.D.PASTE SHEET'!F1527)</f>
        <v/>
      </c>
      <c s="50" t="str">
        <f>IF('S.D.PASTE SHEET'!G1527="","",UPPER('S.D.PASTE SHEET'!G1527))</f>
        <v/>
      </c>
      <c s="50" t="str">
        <f>IF('S.D.PASTE SHEET'!H1527="","",UPPER('S.D.PASTE SHEET'!H1527))</f>
        <v/>
      </c>
      <c s="50" t="str">
        <f>IF('S.D.PASTE SHEET'!I1527="","",'S.D.PASTE SHEET'!I1527)</f>
        <v/>
      </c>
      <c s="51" t="str">
        <f>IF('S.D.PASTE SHEET'!J1527="","",'S.D.PASTE SHEET'!J1527)</f>
        <v/>
      </c>
      <c s="50" t="str">
        <f>IF('S.D.PASTE SHEET'!K1527="","",'S.D.PASTE SHEET'!K1527)</f>
        <v/>
      </c>
      <c s="50" t="str">
        <f>IF('S.D.PASTE SHEET'!L1527="","",'S.D.PASTE SHEET'!L1527)</f>
        <v/>
      </c>
      <c s="50" t="str">
        <f>IF('S.D.PASTE SHEET'!M1527="","",'S.D.PASTE SHEET'!M1527)</f>
        <v/>
      </c>
      <c s="50" t="str">
        <f>IF('S.D.PASTE SHEET'!N1527="","",'S.D.PASTE SHEET'!N1527)</f>
        <v/>
      </c>
      <c s="50" t="str">
        <f>IF('S.D.PASTE SHEET'!O1527="","",'S.D.PASTE SHEET'!O1527)</f>
        <v/>
      </c>
      <c s="50" t="str">
        <f>IF('S.D.PASTE SHEET'!P1527="","",'S.D.PASTE SHEET'!P1527)</f>
        <v/>
      </c>
      <c s="50" t="str">
        <f>IF('S.D.PASTE SHEET'!Q1527="","",'S.D.PASTE SHEET'!Q1527)</f>
        <v/>
      </c>
      <c s="50" t="str">
        <f>IF('S.D.PASTE SHEET'!R1527="","",'S.D.PASTE SHEET'!R1527)</f>
        <v/>
      </c>
      <c s="50" t="str">
        <f>IF('S.D.PASTE SHEET'!S1527="","",'S.D.PASTE SHEET'!S1527)</f>
        <v/>
      </c>
      <c s="50" t="str">
        <f>IF('S.D.PASTE SHEET'!T1527="","",'S.D.PASTE SHEET'!T1527)</f>
        <v/>
      </c>
      <c s="50" t="str">
        <f>IF('S.D.PASTE SHEET'!U1527="","",'S.D.PASTE SHEET'!U1527)</f>
        <v/>
      </c>
      <c s="50" t="str">
        <f>IF('S.D.PASTE SHEET'!V1527="","",'S.D.PASTE SHEET'!V1527)</f>
        <v/>
      </c>
      <c s="50" t="str">
        <f>IF('S.D.PASTE SHEET'!W1527="","",'S.D.PASTE SHEET'!W1527)</f>
        <v/>
      </c>
      <c s="50" t="str">
        <f>IF('S.D.PASTE SHEET'!X1527="","",'S.D.PASTE SHEET'!X1527)</f>
        <v/>
      </c>
      <c s="50" t="str">
        <f>IF('S.D.PASTE SHEET'!Y1527="","",'S.D.PASTE SHEET'!Y1527)</f>
        <v/>
      </c>
      <c s="50" t="str">
        <f>IF('S.D.PASTE SHEET'!Z1527="","",'S.D.PASTE SHEET'!Z1527)</f>
        <v/>
      </c>
      <c s="50" t="str">
        <f>IF('S.D.PASTE SHEET'!AA1527="","",'S.D.PASTE SHEET'!AA1527)</f>
        <v/>
      </c>
      <c s="50" t="str">
        <f>IF('S.D.PASTE SHEET'!AB1527="","",'S.D.PASTE SHEET'!AB1527)</f>
        <v/>
      </c>
      <c s="50" t="str">
        <f>IF('S.D.PASTE SHEET'!AC1527="","",'S.D.PASTE SHEET'!AC1527)</f>
        <v/>
      </c>
      <c s="50" t="str">
        <f>IF('S.D.PASTE SHEET'!AD1527="","",'S.D.PASTE SHEET'!AD1527)</f>
        <v/>
      </c>
      <c s="52"/>
      <c s="48" t="str">
        <f>IF(AK1527="","",IF(AK1527&gt;0,COUNT($AG$2:AG1527),""))</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IF(BC1527="","",IF(BC1527&gt;0,COUNT($AY$2:AY1527),""))</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28" spans="1:66" ht="15.75" customHeight="1">
      <c r="A1528" s="50" t="str">
        <f>IF('S.D.PASTE SHEET'!A1528="","",'S.D.PASTE SHEET'!A1528)</f>
        <v/>
      </c>
      <c s="50" t="str">
        <f>IF('S.D.PASTE SHEET'!B1528="","",'S.D.PASTE SHEET'!B1528)</f>
        <v/>
      </c>
      <c s="50" t="str">
        <f>IF('S.D.PASTE SHEET'!C1528="","",'S.D.PASTE SHEET'!C1528)</f>
        <v/>
      </c>
      <c s="51" t="str">
        <f>IF('S.D.PASTE SHEET'!D1528="","",'S.D.PASTE SHEET'!D1528)</f>
        <v/>
      </c>
      <c s="50" t="str">
        <f>IF('S.D.PASTE SHEET'!E1528="","",UPPER('S.D.PASTE SHEET'!E1528))</f>
        <v/>
      </c>
      <c s="50" t="str">
        <f>IF('S.D.PASTE SHEET'!F1528="","",'S.D.PASTE SHEET'!F1528)</f>
        <v/>
      </c>
      <c s="50" t="str">
        <f>IF('S.D.PASTE SHEET'!G1528="","",UPPER('S.D.PASTE SHEET'!G1528))</f>
        <v/>
      </c>
      <c s="50" t="str">
        <f>IF('S.D.PASTE SHEET'!H1528="","",UPPER('S.D.PASTE SHEET'!H1528))</f>
        <v/>
      </c>
      <c s="50" t="str">
        <f>IF('S.D.PASTE SHEET'!I1528="","",'S.D.PASTE SHEET'!I1528)</f>
        <v/>
      </c>
      <c s="51" t="str">
        <f>IF('S.D.PASTE SHEET'!J1528="","",'S.D.PASTE SHEET'!J1528)</f>
        <v/>
      </c>
      <c s="50" t="str">
        <f>IF('S.D.PASTE SHEET'!K1528="","",'S.D.PASTE SHEET'!K1528)</f>
        <v/>
      </c>
      <c s="50" t="str">
        <f>IF('S.D.PASTE SHEET'!L1528="","",'S.D.PASTE SHEET'!L1528)</f>
        <v/>
      </c>
      <c s="50" t="str">
        <f>IF('S.D.PASTE SHEET'!M1528="","",'S.D.PASTE SHEET'!M1528)</f>
        <v/>
      </c>
      <c s="50" t="str">
        <f>IF('S.D.PASTE SHEET'!N1528="","",'S.D.PASTE SHEET'!N1528)</f>
        <v/>
      </c>
      <c s="50" t="str">
        <f>IF('S.D.PASTE SHEET'!O1528="","",'S.D.PASTE SHEET'!O1528)</f>
        <v/>
      </c>
      <c s="50" t="str">
        <f>IF('S.D.PASTE SHEET'!P1528="","",'S.D.PASTE SHEET'!P1528)</f>
        <v/>
      </c>
      <c s="50" t="str">
        <f>IF('S.D.PASTE SHEET'!Q1528="","",'S.D.PASTE SHEET'!Q1528)</f>
        <v/>
      </c>
      <c s="50" t="str">
        <f>IF('S.D.PASTE SHEET'!R1528="","",'S.D.PASTE SHEET'!R1528)</f>
        <v/>
      </c>
      <c s="50" t="str">
        <f>IF('S.D.PASTE SHEET'!S1528="","",'S.D.PASTE SHEET'!S1528)</f>
        <v/>
      </c>
      <c s="50" t="str">
        <f>IF('S.D.PASTE SHEET'!T1528="","",'S.D.PASTE SHEET'!T1528)</f>
        <v/>
      </c>
      <c s="50" t="str">
        <f>IF('S.D.PASTE SHEET'!U1528="","",'S.D.PASTE SHEET'!U1528)</f>
        <v/>
      </c>
      <c s="50" t="str">
        <f>IF('S.D.PASTE SHEET'!V1528="","",'S.D.PASTE SHEET'!V1528)</f>
        <v/>
      </c>
      <c s="50" t="str">
        <f>IF('S.D.PASTE SHEET'!W1528="","",'S.D.PASTE SHEET'!W1528)</f>
        <v/>
      </c>
      <c s="50" t="str">
        <f>IF('S.D.PASTE SHEET'!X1528="","",'S.D.PASTE SHEET'!X1528)</f>
        <v/>
      </c>
      <c s="50" t="str">
        <f>IF('S.D.PASTE SHEET'!Y1528="","",'S.D.PASTE SHEET'!Y1528)</f>
        <v/>
      </c>
      <c s="50" t="str">
        <f>IF('S.D.PASTE SHEET'!Z1528="","",'S.D.PASTE SHEET'!Z1528)</f>
        <v/>
      </c>
      <c s="50" t="str">
        <f>IF('S.D.PASTE SHEET'!AA1528="","",'S.D.PASTE SHEET'!AA1528)</f>
        <v/>
      </c>
      <c s="50" t="str">
        <f>IF('S.D.PASTE SHEET'!AB1528="","",'S.D.PASTE SHEET'!AB1528)</f>
        <v/>
      </c>
      <c s="50" t="str">
        <f>IF('S.D.PASTE SHEET'!AC1528="","",'S.D.PASTE SHEET'!AC1528)</f>
        <v/>
      </c>
      <c s="50" t="str">
        <f>IF('S.D.PASTE SHEET'!AD1528="","",'S.D.PASTE SHEET'!AD1528)</f>
        <v/>
      </c>
      <c s="52"/>
      <c s="48" t="str">
        <f>IF(AK1528="","",IF(AK1528&gt;0,COUNT($AG$2:AG1528),""))</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IF(BC1528="","",IF(BC1528&gt;0,COUNT($AY$2:AY1528),""))</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29" spans="1:66" ht="15.75" customHeight="1">
      <c r="A1529" s="50" t="str">
        <f>IF('S.D.PASTE SHEET'!A1529="","",'S.D.PASTE SHEET'!A1529)</f>
        <v/>
      </c>
      <c s="50" t="str">
        <f>IF('S.D.PASTE SHEET'!B1529="","",'S.D.PASTE SHEET'!B1529)</f>
        <v/>
      </c>
      <c s="50" t="str">
        <f>IF('S.D.PASTE SHEET'!C1529="","",'S.D.PASTE SHEET'!C1529)</f>
        <v/>
      </c>
      <c s="51" t="str">
        <f>IF('S.D.PASTE SHEET'!D1529="","",'S.D.PASTE SHEET'!D1529)</f>
        <v/>
      </c>
      <c s="50" t="str">
        <f>IF('S.D.PASTE SHEET'!E1529="","",UPPER('S.D.PASTE SHEET'!E1529))</f>
        <v/>
      </c>
      <c s="50" t="str">
        <f>IF('S.D.PASTE SHEET'!F1529="","",'S.D.PASTE SHEET'!F1529)</f>
        <v/>
      </c>
      <c s="50" t="str">
        <f>IF('S.D.PASTE SHEET'!G1529="","",UPPER('S.D.PASTE SHEET'!G1529))</f>
        <v/>
      </c>
      <c s="50" t="str">
        <f>IF('S.D.PASTE SHEET'!H1529="","",UPPER('S.D.PASTE SHEET'!H1529))</f>
        <v/>
      </c>
      <c s="50" t="str">
        <f>IF('S.D.PASTE SHEET'!I1529="","",'S.D.PASTE SHEET'!I1529)</f>
        <v/>
      </c>
      <c s="51" t="str">
        <f>IF('S.D.PASTE SHEET'!J1529="","",'S.D.PASTE SHEET'!J1529)</f>
        <v/>
      </c>
      <c s="50" t="str">
        <f>IF('S.D.PASTE SHEET'!K1529="","",'S.D.PASTE SHEET'!K1529)</f>
        <v/>
      </c>
      <c s="50" t="str">
        <f>IF('S.D.PASTE SHEET'!L1529="","",'S.D.PASTE SHEET'!L1529)</f>
        <v/>
      </c>
      <c s="50" t="str">
        <f>IF('S.D.PASTE SHEET'!M1529="","",'S.D.PASTE SHEET'!M1529)</f>
        <v/>
      </c>
      <c s="50" t="str">
        <f>IF('S.D.PASTE SHEET'!N1529="","",'S.D.PASTE SHEET'!N1529)</f>
        <v/>
      </c>
      <c s="50" t="str">
        <f>IF('S.D.PASTE SHEET'!O1529="","",'S.D.PASTE SHEET'!O1529)</f>
        <v/>
      </c>
      <c s="50" t="str">
        <f>IF('S.D.PASTE SHEET'!P1529="","",'S.D.PASTE SHEET'!P1529)</f>
        <v/>
      </c>
      <c s="50" t="str">
        <f>IF('S.D.PASTE SHEET'!Q1529="","",'S.D.PASTE SHEET'!Q1529)</f>
        <v/>
      </c>
      <c s="50" t="str">
        <f>IF('S.D.PASTE SHEET'!R1529="","",'S.D.PASTE SHEET'!R1529)</f>
        <v/>
      </c>
      <c s="50" t="str">
        <f>IF('S.D.PASTE SHEET'!S1529="","",'S.D.PASTE SHEET'!S1529)</f>
        <v/>
      </c>
      <c s="50" t="str">
        <f>IF('S.D.PASTE SHEET'!T1529="","",'S.D.PASTE SHEET'!T1529)</f>
        <v/>
      </c>
      <c s="50" t="str">
        <f>IF('S.D.PASTE SHEET'!U1529="","",'S.D.PASTE SHEET'!U1529)</f>
        <v/>
      </c>
      <c s="50" t="str">
        <f>IF('S.D.PASTE SHEET'!V1529="","",'S.D.PASTE SHEET'!V1529)</f>
        <v/>
      </c>
      <c s="50" t="str">
        <f>IF('S.D.PASTE SHEET'!W1529="","",'S.D.PASTE SHEET'!W1529)</f>
        <v/>
      </c>
      <c s="50" t="str">
        <f>IF('S.D.PASTE SHEET'!X1529="","",'S.D.PASTE SHEET'!X1529)</f>
        <v/>
      </c>
      <c s="50" t="str">
        <f>IF('S.D.PASTE SHEET'!Y1529="","",'S.D.PASTE SHEET'!Y1529)</f>
        <v/>
      </c>
      <c s="50" t="str">
        <f>IF('S.D.PASTE SHEET'!Z1529="","",'S.D.PASTE SHEET'!Z1529)</f>
        <v/>
      </c>
      <c s="50" t="str">
        <f>IF('S.D.PASTE SHEET'!AA1529="","",'S.D.PASTE SHEET'!AA1529)</f>
        <v/>
      </c>
      <c s="50" t="str">
        <f>IF('S.D.PASTE SHEET'!AB1529="","",'S.D.PASTE SHEET'!AB1529)</f>
        <v/>
      </c>
      <c s="50" t="str">
        <f>IF('S.D.PASTE SHEET'!AC1529="","",'S.D.PASTE SHEET'!AC1529)</f>
        <v/>
      </c>
      <c s="50" t="str">
        <f>IF('S.D.PASTE SHEET'!AD1529="","",'S.D.PASTE SHEET'!AD1529)</f>
        <v/>
      </c>
      <c s="52"/>
      <c s="48" t="str">
        <f>IF(AK1529="","",IF(AK1529&gt;0,COUNT($AG$2:AG1529),""))</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IF(BC1529="","",IF(BC1529&gt;0,COUNT($AY$2:AY1529),""))</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30" spans="1:66" ht="15.75" customHeight="1">
      <c r="A1530" s="50" t="str">
        <f>IF('S.D.PASTE SHEET'!A1530="","",'S.D.PASTE SHEET'!A1530)</f>
        <v/>
      </c>
      <c s="50" t="str">
        <f>IF('S.D.PASTE SHEET'!B1530="","",'S.D.PASTE SHEET'!B1530)</f>
        <v/>
      </c>
      <c s="50" t="str">
        <f>IF('S.D.PASTE SHEET'!C1530="","",'S.D.PASTE SHEET'!C1530)</f>
        <v/>
      </c>
      <c s="51" t="str">
        <f>IF('S.D.PASTE SHEET'!D1530="","",'S.D.PASTE SHEET'!D1530)</f>
        <v/>
      </c>
      <c s="50" t="str">
        <f>IF('S.D.PASTE SHEET'!E1530="","",UPPER('S.D.PASTE SHEET'!E1530))</f>
        <v/>
      </c>
      <c s="50" t="str">
        <f>IF('S.D.PASTE SHEET'!F1530="","",'S.D.PASTE SHEET'!F1530)</f>
        <v/>
      </c>
      <c s="50" t="str">
        <f>IF('S.D.PASTE SHEET'!G1530="","",UPPER('S.D.PASTE SHEET'!G1530))</f>
        <v/>
      </c>
      <c s="50" t="str">
        <f>IF('S.D.PASTE SHEET'!H1530="","",UPPER('S.D.PASTE SHEET'!H1530))</f>
        <v/>
      </c>
      <c s="50" t="str">
        <f>IF('S.D.PASTE SHEET'!I1530="","",'S.D.PASTE SHEET'!I1530)</f>
        <v/>
      </c>
      <c s="51" t="str">
        <f>IF('S.D.PASTE SHEET'!J1530="","",'S.D.PASTE SHEET'!J1530)</f>
        <v/>
      </c>
      <c s="50" t="str">
        <f>IF('S.D.PASTE SHEET'!K1530="","",'S.D.PASTE SHEET'!K1530)</f>
        <v/>
      </c>
      <c s="50" t="str">
        <f>IF('S.D.PASTE SHEET'!L1530="","",'S.D.PASTE SHEET'!L1530)</f>
        <v/>
      </c>
      <c s="50" t="str">
        <f>IF('S.D.PASTE SHEET'!M1530="","",'S.D.PASTE SHEET'!M1530)</f>
        <v/>
      </c>
      <c s="50" t="str">
        <f>IF('S.D.PASTE SHEET'!N1530="","",'S.D.PASTE SHEET'!N1530)</f>
        <v/>
      </c>
      <c s="50" t="str">
        <f>IF('S.D.PASTE SHEET'!O1530="","",'S.D.PASTE SHEET'!O1530)</f>
        <v/>
      </c>
      <c s="50" t="str">
        <f>IF('S.D.PASTE SHEET'!P1530="","",'S.D.PASTE SHEET'!P1530)</f>
        <v/>
      </c>
      <c s="50" t="str">
        <f>IF('S.D.PASTE SHEET'!Q1530="","",'S.D.PASTE SHEET'!Q1530)</f>
        <v/>
      </c>
      <c s="50" t="str">
        <f>IF('S.D.PASTE SHEET'!R1530="","",'S.D.PASTE SHEET'!R1530)</f>
        <v/>
      </c>
      <c s="50" t="str">
        <f>IF('S.D.PASTE SHEET'!S1530="","",'S.D.PASTE SHEET'!S1530)</f>
        <v/>
      </c>
      <c s="50" t="str">
        <f>IF('S.D.PASTE SHEET'!T1530="","",'S.D.PASTE SHEET'!T1530)</f>
        <v/>
      </c>
      <c s="50" t="str">
        <f>IF('S.D.PASTE SHEET'!U1530="","",'S.D.PASTE SHEET'!U1530)</f>
        <v/>
      </c>
      <c s="50" t="str">
        <f>IF('S.D.PASTE SHEET'!V1530="","",'S.D.PASTE SHEET'!V1530)</f>
        <v/>
      </c>
      <c s="50" t="str">
        <f>IF('S.D.PASTE SHEET'!W1530="","",'S.D.PASTE SHEET'!W1530)</f>
        <v/>
      </c>
      <c s="50" t="str">
        <f>IF('S.D.PASTE SHEET'!X1530="","",'S.D.PASTE SHEET'!X1530)</f>
        <v/>
      </c>
      <c s="50" t="str">
        <f>IF('S.D.PASTE SHEET'!Y1530="","",'S.D.PASTE SHEET'!Y1530)</f>
        <v/>
      </c>
      <c s="50" t="str">
        <f>IF('S.D.PASTE SHEET'!Z1530="","",'S.D.PASTE SHEET'!Z1530)</f>
        <v/>
      </c>
      <c s="50" t="str">
        <f>IF('S.D.PASTE SHEET'!AA1530="","",'S.D.PASTE SHEET'!AA1530)</f>
        <v/>
      </c>
      <c s="50" t="str">
        <f>IF('S.D.PASTE SHEET'!AB1530="","",'S.D.PASTE SHEET'!AB1530)</f>
        <v/>
      </c>
      <c s="50" t="str">
        <f>IF('S.D.PASTE SHEET'!AC1530="","",'S.D.PASTE SHEET'!AC1530)</f>
        <v/>
      </c>
      <c s="50" t="str">
        <f>IF('S.D.PASTE SHEET'!AD1530="","",'S.D.PASTE SHEET'!AD1530)</f>
        <v/>
      </c>
      <c s="52"/>
      <c s="48" t="str">
        <f>IF(AK1530="","",IF(AK1530&gt;0,COUNT($AG$2:AG1530),""))</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IF(BC1530="","",IF(BC1530&gt;0,COUNT($AY$2:AY1530),""))</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31" spans="1:66" ht="15.75" customHeight="1">
      <c r="A1531" s="50" t="str">
        <f>IF('S.D.PASTE SHEET'!A1531="","",'S.D.PASTE SHEET'!A1531)</f>
        <v/>
      </c>
      <c s="50" t="str">
        <f>IF('S.D.PASTE SHEET'!B1531="","",'S.D.PASTE SHEET'!B1531)</f>
        <v/>
      </c>
      <c s="50" t="str">
        <f>IF('S.D.PASTE SHEET'!C1531="","",'S.D.PASTE SHEET'!C1531)</f>
        <v/>
      </c>
      <c s="51" t="str">
        <f>IF('S.D.PASTE SHEET'!D1531="","",'S.D.PASTE SHEET'!D1531)</f>
        <v/>
      </c>
      <c s="50" t="str">
        <f>IF('S.D.PASTE SHEET'!E1531="","",UPPER('S.D.PASTE SHEET'!E1531))</f>
        <v/>
      </c>
      <c s="50" t="str">
        <f>IF('S.D.PASTE SHEET'!F1531="","",'S.D.PASTE SHEET'!F1531)</f>
        <v/>
      </c>
      <c s="50" t="str">
        <f>IF('S.D.PASTE SHEET'!G1531="","",UPPER('S.D.PASTE SHEET'!G1531))</f>
        <v/>
      </c>
      <c s="50" t="str">
        <f>IF('S.D.PASTE SHEET'!H1531="","",UPPER('S.D.PASTE SHEET'!H1531))</f>
        <v/>
      </c>
      <c s="50" t="str">
        <f>IF('S.D.PASTE SHEET'!I1531="","",'S.D.PASTE SHEET'!I1531)</f>
        <v/>
      </c>
      <c s="51" t="str">
        <f>IF('S.D.PASTE SHEET'!J1531="","",'S.D.PASTE SHEET'!J1531)</f>
        <v/>
      </c>
      <c s="50" t="str">
        <f>IF('S.D.PASTE SHEET'!K1531="","",'S.D.PASTE SHEET'!K1531)</f>
        <v/>
      </c>
      <c s="50" t="str">
        <f>IF('S.D.PASTE SHEET'!L1531="","",'S.D.PASTE SHEET'!L1531)</f>
        <v/>
      </c>
      <c s="50" t="str">
        <f>IF('S.D.PASTE SHEET'!M1531="","",'S.D.PASTE SHEET'!M1531)</f>
        <v/>
      </c>
      <c s="50" t="str">
        <f>IF('S.D.PASTE SHEET'!N1531="","",'S.D.PASTE SHEET'!N1531)</f>
        <v/>
      </c>
      <c s="50" t="str">
        <f>IF('S.D.PASTE SHEET'!O1531="","",'S.D.PASTE SHEET'!O1531)</f>
        <v/>
      </c>
      <c s="50" t="str">
        <f>IF('S.D.PASTE SHEET'!P1531="","",'S.D.PASTE SHEET'!P1531)</f>
        <v/>
      </c>
      <c s="50" t="str">
        <f>IF('S.D.PASTE SHEET'!Q1531="","",'S.D.PASTE SHEET'!Q1531)</f>
        <v/>
      </c>
      <c s="50" t="str">
        <f>IF('S.D.PASTE SHEET'!R1531="","",'S.D.PASTE SHEET'!R1531)</f>
        <v/>
      </c>
      <c s="50" t="str">
        <f>IF('S.D.PASTE SHEET'!S1531="","",'S.D.PASTE SHEET'!S1531)</f>
        <v/>
      </c>
      <c s="50" t="str">
        <f>IF('S.D.PASTE SHEET'!T1531="","",'S.D.PASTE SHEET'!T1531)</f>
        <v/>
      </c>
      <c s="50" t="str">
        <f>IF('S.D.PASTE SHEET'!U1531="","",'S.D.PASTE SHEET'!U1531)</f>
        <v/>
      </c>
      <c s="50" t="str">
        <f>IF('S.D.PASTE SHEET'!V1531="","",'S.D.PASTE SHEET'!V1531)</f>
        <v/>
      </c>
      <c s="50" t="str">
        <f>IF('S.D.PASTE SHEET'!W1531="","",'S.D.PASTE SHEET'!W1531)</f>
        <v/>
      </c>
      <c s="50" t="str">
        <f>IF('S.D.PASTE SHEET'!X1531="","",'S.D.PASTE SHEET'!X1531)</f>
        <v/>
      </c>
      <c s="50" t="str">
        <f>IF('S.D.PASTE SHEET'!Y1531="","",'S.D.PASTE SHEET'!Y1531)</f>
        <v/>
      </c>
      <c s="50" t="str">
        <f>IF('S.D.PASTE SHEET'!Z1531="","",'S.D.PASTE SHEET'!Z1531)</f>
        <v/>
      </c>
      <c s="50" t="str">
        <f>IF('S.D.PASTE SHEET'!AA1531="","",'S.D.PASTE SHEET'!AA1531)</f>
        <v/>
      </c>
      <c s="50" t="str">
        <f>IF('S.D.PASTE SHEET'!AB1531="","",'S.D.PASTE SHEET'!AB1531)</f>
        <v/>
      </c>
      <c s="50" t="str">
        <f>IF('S.D.PASTE SHEET'!AC1531="","",'S.D.PASTE SHEET'!AC1531)</f>
        <v/>
      </c>
      <c s="50" t="str">
        <f>IF('S.D.PASTE SHEET'!AD1531="","",'S.D.PASTE SHEET'!AD1531)</f>
        <v/>
      </c>
      <c s="52"/>
      <c s="48" t="str">
        <f>IF(AK1531="","",IF(AK1531&gt;0,COUNT($AG$2:AG1531),""))</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IF(BC1531="","",IF(BC1531&gt;0,COUNT($AY$2:AY1531),""))</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32" spans="1:66" ht="15.75" customHeight="1">
      <c r="A1532" s="50" t="str">
        <f>IF('S.D.PASTE SHEET'!A1532="","",'S.D.PASTE SHEET'!A1532)</f>
        <v/>
      </c>
      <c s="50" t="str">
        <f>IF('S.D.PASTE SHEET'!B1532="","",'S.D.PASTE SHEET'!B1532)</f>
        <v/>
      </c>
      <c s="50" t="str">
        <f>IF('S.D.PASTE SHEET'!C1532="","",'S.D.PASTE SHEET'!C1532)</f>
        <v/>
      </c>
      <c s="51" t="str">
        <f>IF('S.D.PASTE SHEET'!D1532="","",'S.D.PASTE SHEET'!D1532)</f>
        <v/>
      </c>
      <c s="50" t="str">
        <f>IF('S.D.PASTE SHEET'!E1532="","",UPPER('S.D.PASTE SHEET'!E1532))</f>
        <v/>
      </c>
      <c s="50" t="str">
        <f>IF('S.D.PASTE SHEET'!F1532="","",'S.D.PASTE SHEET'!F1532)</f>
        <v/>
      </c>
      <c s="50" t="str">
        <f>IF('S.D.PASTE SHEET'!G1532="","",UPPER('S.D.PASTE SHEET'!G1532))</f>
        <v/>
      </c>
      <c s="50" t="str">
        <f>IF('S.D.PASTE SHEET'!H1532="","",UPPER('S.D.PASTE SHEET'!H1532))</f>
        <v/>
      </c>
      <c s="50" t="str">
        <f>IF('S.D.PASTE SHEET'!I1532="","",'S.D.PASTE SHEET'!I1532)</f>
        <v/>
      </c>
      <c s="51" t="str">
        <f>IF('S.D.PASTE SHEET'!J1532="","",'S.D.PASTE SHEET'!J1532)</f>
        <v/>
      </c>
      <c s="50" t="str">
        <f>IF('S.D.PASTE SHEET'!K1532="","",'S.D.PASTE SHEET'!K1532)</f>
        <v/>
      </c>
      <c s="50" t="str">
        <f>IF('S.D.PASTE SHEET'!L1532="","",'S.D.PASTE SHEET'!L1532)</f>
        <v/>
      </c>
      <c s="50" t="str">
        <f>IF('S.D.PASTE SHEET'!M1532="","",'S.D.PASTE SHEET'!M1532)</f>
        <v/>
      </c>
      <c s="50" t="str">
        <f>IF('S.D.PASTE SHEET'!N1532="","",'S.D.PASTE SHEET'!N1532)</f>
        <v/>
      </c>
      <c s="50" t="str">
        <f>IF('S.D.PASTE SHEET'!O1532="","",'S.D.PASTE SHEET'!O1532)</f>
        <v/>
      </c>
      <c s="50" t="str">
        <f>IF('S.D.PASTE SHEET'!P1532="","",'S.D.PASTE SHEET'!P1532)</f>
        <v/>
      </c>
      <c s="50" t="str">
        <f>IF('S.D.PASTE SHEET'!Q1532="","",'S.D.PASTE SHEET'!Q1532)</f>
        <v/>
      </c>
      <c s="50" t="str">
        <f>IF('S.D.PASTE SHEET'!R1532="","",'S.D.PASTE SHEET'!R1532)</f>
        <v/>
      </c>
      <c s="50" t="str">
        <f>IF('S.D.PASTE SHEET'!S1532="","",'S.D.PASTE SHEET'!S1532)</f>
        <v/>
      </c>
      <c s="50" t="str">
        <f>IF('S.D.PASTE SHEET'!T1532="","",'S.D.PASTE SHEET'!T1532)</f>
        <v/>
      </c>
      <c s="50" t="str">
        <f>IF('S.D.PASTE SHEET'!U1532="","",'S.D.PASTE SHEET'!U1532)</f>
        <v/>
      </c>
      <c s="50" t="str">
        <f>IF('S.D.PASTE SHEET'!V1532="","",'S.D.PASTE SHEET'!V1532)</f>
        <v/>
      </c>
      <c s="50" t="str">
        <f>IF('S.D.PASTE SHEET'!W1532="","",'S.D.PASTE SHEET'!W1532)</f>
        <v/>
      </c>
      <c s="50" t="str">
        <f>IF('S.D.PASTE SHEET'!X1532="","",'S.D.PASTE SHEET'!X1532)</f>
        <v/>
      </c>
      <c s="50" t="str">
        <f>IF('S.D.PASTE SHEET'!Y1532="","",'S.D.PASTE SHEET'!Y1532)</f>
        <v/>
      </c>
      <c s="50" t="str">
        <f>IF('S.D.PASTE SHEET'!Z1532="","",'S.D.PASTE SHEET'!Z1532)</f>
        <v/>
      </c>
      <c s="50" t="str">
        <f>IF('S.D.PASTE SHEET'!AA1532="","",'S.D.PASTE SHEET'!AA1532)</f>
        <v/>
      </c>
      <c s="50" t="str">
        <f>IF('S.D.PASTE SHEET'!AB1532="","",'S.D.PASTE SHEET'!AB1532)</f>
        <v/>
      </c>
      <c s="50" t="str">
        <f>IF('S.D.PASTE SHEET'!AC1532="","",'S.D.PASTE SHEET'!AC1532)</f>
        <v/>
      </c>
      <c s="50" t="str">
        <f>IF('S.D.PASTE SHEET'!AD1532="","",'S.D.PASTE SHEET'!AD1532)</f>
        <v/>
      </c>
      <c s="52"/>
      <c s="48" t="str">
        <f>IF(AK1532="","",IF(AK1532&gt;0,COUNT($AG$2:AG1532),""))</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IF(BC1532="","",IF(BC1532&gt;0,COUNT($AY$2:AY1532),""))</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33" spans="1:66" ht="15.75" customHeight="1">
      <c r="A1533" s="50" t="str">
        <f>IF('S.D.PASTE SHEET'!A1533="","",'S.D.PASTE SHEET'!A1533)</f>
        <v/>
      </c>
      <c s="50" t="str">
        <f>IF('S.D.PASTE SHEET'!B1533="","",'S.D.PASTE SHEET'!B1533)</f>
        <v/>
      </c>
      <c s="50" t="str">
        <f>IF('S.D.PASTE SHEET'!C1533="","",'S.D.PASTE SHEET'!C1533)</f>
        <v/>
      </c>
      <c s="51" t="str">
        <f>IF('S.D.PASTE SHEET'!D1533="","",'S.D.PASTE SHEET'!D1533)</f>
        <v/>
      </c>
      <c s="50" t="str">
        <f>IF('S.D.PASTE SHEET'!E1533="","",UPPER('S.D.PASTE SHEET'!E1533))</f>
        <v/>
      </c>
      <c s="50" t="str">
        <f>IF('S.D.PASTE SHEET'!F1533="","",'S.D.PASTE SHEET'!F1533)</f>
        <v/>
      </c>
      <c s="50" t="str">
        <f>IF('S.D.PASTE SHEET'!G1533="","",UPPER('S.D.PASTE SHEET'!G1533))</f>
        <v/>
      </c>
      <c s="50" t="str">
        <f>IF('S.D.PASTE SHEET'!H1533="","",UPPER('S.D.PASTE SHEET'!H1533))</f>
        <v/>
      </c>
      <c s="50" t="str">
        <f>IF('S.D.PASTE SHEET'!I1533="","",'S.D.PASTE SHEET'!I1533)</f>
        <v/>
      </c>
      <c s="51" t="str">
        <f>IF('S.D.PASTE SHEET'!J1533="","",'S.D.PASTE SHEET'!J1533)</f>
        <v/>
      </c>
      <c s="50" t="str">
        <f>IF('S.D.PASTE SHEET'!K1533="","",'S.D.PASTE SHEET'!K1533)</f>
        <v/>
      </c>
      <c s="50" t="str">
        <f>IF('S.D.PASTE SHEET'!L1533="","",'S.D.PASTE SHEET'!L1533)</f>
        <v/>
      </c>
      <c s="50" t="str">
        <f>IF('S.D.PASTE SHEET'!M1533="","",'S.D.PASTE SHEET'!M1533)</f>
        <v/>
      </c>
      <c s="50" t="str">
        <f>IF('S.D.PASTE SHEET'!N1533="","",'S.D.PASTE SHEET'!N1533)</f>
        <v/>
      </c>
      <c s="50" t="str">
        <f>IF('S.D.PASTE SHEET'!O1533="","",'S.D.PASTE SHEET'!O1533)</f>
        <v/>
      </c>
      <c s="50" t="str">
        <f>IF('S.D.PASTE SHEET'!P1533="","",'S.D.PASTE SHEET'!P1533)</f>
        <v/>
      </c>
      <c s="50" t="str">
        <f>IF('S.D.PASTE SHEET'!Q1533="","",'S.D.PASTE SHEET'!Q1533)</f>
        <v/>
      </c>
      <c s="50" t="str">
        <f>IF('S.D.PASTE SHEET'!R1533="","",'S.D.PASTE SHEET'!R1533)</f>
        <v/>
      </c>
      <c s="50" t="str">
        <f>IF('S.D.PASTE SHEET'!S1533="","",'S.D.PASTE SHEET'!S1533)</f>
        <v/>
      </c>
      <c s="50" t="str">
        <f>IF('S.D.PASTE SHEET'!T1533="","",'S.D.PASTE SHEET'!T1533)</f>
        <v/>
      </c>
      <c s="50" t="str">
        <f>IF('S.D.PASTE SHEET'!U1533="","",'S.D.PASTE SHEET'!U1533)</f>
        <v/>
      </c>
      <c s="50" t="str">
        <f>IF('S.D.PASTE SHEET'!V1533="","",'S.D.PASTE SHEET'!V1533)</f>
        <v/>
      </c>
      <c s="50" t="str">
        <f>IF('S.D.PASTE SHEET'!W1533="","",'S.D.PASTE SHEET'!W1533)</f>
        <v/>
      </c>
      <c s="50" t="str">
        <f>IF('S.D.PASTE SHEET'!X1533="","",'S.D.PASTE SHEET'!X1533)</f>
        <v/>
      </c>
      <c s="50" t="str">
        <f>IF('S.D.PASTE SHEET'!Y1533="","",'S.D.PASTE SHEET'!Y1533)</f>
        <v/>
      </c>
      <c s="50" t="str">
        <f>IF('S.D.PASTE SHEET'!Z1533="","",'S.D.PASTE SHEET'!Z1533)</f>
        <v/>
      </c>
      <c s="50" t="str">
        <f>IF('S.D.PASTE SHEET'!AA1533="","",'S.D.PASTE SHEET'!AA1533)</f>
        <v/>
      </c>
      <c s="50" t="str">
        <f>IF('S.D.PASTE SHEET'!AB1533="","",'S.D.PASTE SHEET'!AB1533)</f>
        <v/>
      </c>
      <c s="50" t="str">
        <f>IF('S.D.PASTE SHEET'!AC1533="","",'S.D.PASTE SHEET'!AC1533)</f>
        <v/>
      </c>
      <c s="50" t="str">
        <f>IF('S.D.PASTE SHEET'!AD1533="","",'S.D.PASTE SHEET'!AD1533)</f>
        <v/>
      </c>
      <c s="52"/>
      <c s="48" t="str">
        <f>IF(AK1533="","",IF(AK1533&gt;0,COUNT($AG$2:AG1533),""))</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IF(BC1533="","",IF(BC1533&gt;0,COUNT($AY$2:AY1533),""))</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34" spans="1:66" ht="15.75" customHeight="1">
      <c r="A1534" s="50" t="str">
        <f>IF('S.D.PASTE SHEET'!A1534="","",'S.D.PASTE SHEET'!A1534)</f>
        <v/>
      </c>
      <c s="50" t="str">
        <f>IF('S.D.PASTE SHEET'!B1534="","",'S.D.PASTE SHEET'!B1534)</f>
        <v/>
      </c>
      <c s="50" t="str">
        <f>IF('S.D.PASTE SHEET'!C1534="","",'S.D.PASTE SHEET'!C1534)</f>
        <v/>
      </c>
      <c s="51" t="str">
        <f>IF('S.D.PASTE SHEET'!D1534="","",'S.D.PASTE SHEET'!D1534)</f>
        <v/>
      </c>
      <c s="50" t="str">
        <f>IF('S.D.PASTE SHEET'!E1534="","",UPPER('S.D.PASTE SHEET'!E1534))</f>
        <v/>
      </c>
      <c s="50" t="str">
        <f>IF('S.D.PASTE SHEET'!F1534="","",'S.D.PASTE SHEET'!F1534)</f>
        <v/>
      </c>
      <c s="50" t="str">
        <f>IF('S.D.PASTE SHEET'!G1534="","",UPPER('S.D.PASTE SHEET'!G1534))</f>
        <v/>
      </c>
      <c s="50" t="str">
        <f>IF('S.D.PASTE SHEET'!H1534="","",UPPER('S.D.PASTE SHEET'!H1534))</f>
        <v/>
      </c>
      <c s="50" t="str">
        <f>IF('S.D.PASTE SHEET'!I1534="","",'S.D.PASTE SHEET'!I1534)</f>
        <v/>
      </c>
      <c s="51" t="str">
        <f>IF('S.D.PASTE SHEET'!J1534="","",'S.D.PASTE SHEET'!J1534)</f>
        <v/>
      </c>
      <c s="50" t="str">
        <f>IF('S.D.PASTE SHEET'!K1534="","",'S.D.PASTE SHEET'!K1534)</f>
        <v/>
      </c>
      <c s="50" t="str">
        <f>IF('S.D.PASTE SHEET'!L1534="","",'S.D.PASTE SHEET'!L1534)</f>
        <v/>
      </c>
      <c s="50" t="str">
        <f>IF('S.D.PASTE SHEET'!M1534="","",'S.D.PASTE SHEET'!M1534)</f>
        <v/>
      </c>
      <c s="50" t="str">
        <f>IF('S.D.PASTE SHEET'!N1534="","",'S.D.PASTE SHEET'!N1534)</f>
        <v/>
      </c>
      <c s="50" t="str">
        <f>IF('S.D.PASTE SHEET'!O1534="","",'S.D.PASTE SHEET'!O1534)</f>
        <v/>
      </c>
      <c s="50" t="str">
        <f>IF('S.D.PASTE SHEET'!P1534="","",'S.D.PASTE SHEET'!P1534)</f>
        <v/>
      </c>
      <c s="50" t="str">
        <f>IF('S.D.PASTE SHEET'!Q1534="","",'S.D.PASTE SHEET'!Q1534)</f>
        <v/>
      </c>
      <c s="50" t="str">
        <f>IF('S.D.PASTE SHEET'!R1534="","",'S.D.PASTE SHEET'!R1534)</f>
        <v/>
      </c>
      <c s="50" t="str">
        <f>IF('S.D.PASTE SHEET'!S1534="","",'S.D.PASTE SHEET'!S1534)</f>
        <v/>
      </c>
      <c s="50" t="str">
        <f>IF('S.D.PASTE SHEET'!T1534="","",'S.D.PASTE SHEET'!T1534)</f>
        <v/>
      </c>
      <c s="50" t="str">
        <f>IF('S.D.PASTE SHEET'!U1534="","",'S.D.PASTE SHEET'!U1534)</f>
        <v/>
      </c>
      <c s="50" t="str">
        <f>IF('S.D.PASTE SHEET'!V1534="","",'S.D.PASTE SHEET'!V1534)</f>
        <v/>
      </c>
      <c s="50" t="str">
        <f>IF('S.D.PASTE SHEET'!W1534="","",'S.D.PASTE SHEET'!W1534)</f>
        <v/>
      </c>
      <c s="50" t="str">
        <f>IF('S.D.PASTE SHEET'!X1534="","",'S.D.PASTE SHEET'!X1534)</f>
        <v/>
      </c>
      <c s="50" t="str">
        <f>IF('S.D.PASTE SHEET'!Y1534="","",'S.D.PASTE SHEET'!Y1534)</f>
        <v/>
      </c>
      <c s="50" t="str">
        <f>IF('S.D.PASTE SHEET'!Z1534="","",'S.D.PASTE SHEET'!Z1534)</f>
        <v/>
      </c>
      <c s="50" t="str">
        <f>IF('S.D.PASTE SHEET'!AA1534="","",'S.D.PASTE SHEET'!AA1534)</f>
        <v/>
      </c>
      <c s="50" t="str">
        <f>IF('S.D.PASTE SHEET'!AB1534="","",'S.D.PASTE SHEET'!AB1534)</f>
        <v/>
      </c>
      <c s="50" t="str">
        <f>IF('S.D.PASTE SHEET'!AC1534="","",'S.D.PASTE SHEET'!AC1534)</f>
        <v/>
      </c>
      <c s="50" t="str">
        <f>IF('S.D.PASTE SHEET'!AD1534="","",'S.D.PASTE SHEET'!AD1534)</f>
        <v/>
      </c>
      <c s="52"/>
      <c s="48" t="str">
        <f>IF(AK1534="","",IF(AK1534&gt;0,COUNT($AG$2:AG1534),""))</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IF(BC1534="","",IF(BC1534&gt;0,COUNT($AY$2:AY1534),""))</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35" spans="1:66" ht="15.75" customHeight="1">
      <c r="A1535" s="50" t="str">
        <f>IF('S.D.PASTE SHEET'!A1535="","",'S.D.PASTE SHEET'!A1535)</f>
        <v/>
      </c>
      <c s="50" t="str">
        <f>IF('S.D.PASTE SHEET'!B1535="","",'S.D.PASTE SHEET'!B1535)</f>
        <v/>
      </c>
      <c s="50" t="str">
        <f>IF('S.D.PASTE SHEET'!C1535="","",'S.D.PASTE SHEET'!C1535)</f>
        <v/>
      </c>
      <c s="51" t="str">
        <f>IF('S.D.PASTE SHEET'!D1535="","",'S.D.PASTE SHEET'!D1535)</f>
        <v/>
      </c>
      <c s="50" t="str">
        <f>IF('S.D.PASTE SHEET'!E1535="","",UPPER('S.D.PASTE SHEET'!E1535))</f>
        <v/>
      </c>
      <c s="50" t="str">
        <f>IF('S.D.PASTE SHEET'!F1535="","",'S.D.PASTE SHEET'!F1535)</f>
        <v/>
      </c>
      <c s="50" t="str">
        <f>IF('S.D.PASTE SHEET'!G1535="","",UPPER('S.D.PASTE SHEET'!G1535))</f>
        <v/>
      </c>
      <c s="50" t="str">
        <f>IF('S.D.PASTE SHEET'!H1535="","",UPPER('S.D.PASTE SHEET'!H1535))</f>
        <v/>
      </c>
      <c s="50" t="str">
        <f>IF('S.D.PASTE SHEET'!I1535="","",'S.D.PASTE SHEET'!I1535)</f>
        <v/>
      </c>
      <c s="51" t="str">
        <f>IF('S.D.PASTE SHEET'!J1535="","",'S.D.PASTE SHEET'!J1535)</f>
        <v/>
      </c>
      <c s="50" t="str">
        <f>IF('S.D.PASTE SHEET'!K1535="","",'S.D.PASTE SHEET'!K1535)</f>
        <v/>
      </c>
      <c s="50" t="str">
        <f>IF('S.D.PASTE SHEET'!L1535="","",'S.D.PASTE SHEET'!L1535)</f>
        <v/>
      </c>
      <c s="50" t="str">
        <f>IF('S.D.PASTE SHEET'!M1535="","",'S.D.PASTE SHEET'!M1535)</f>
        <v/>
      </c>
      <c s="50" t="str">
        <f>IF('S.D.PASTE SHEET'!N1535="","",'S.D.PASTE SHEET'!N1535)</f>
        <v/>
      </c>
      <c s="50" t="str">
        <f>IF('S.D.PASTE SHEET'!O1535="","",'S.D.PASTE SHEET'!O1535)</f>
        <v/>
      </c>
      <c s="50" t="str">
        <f>IF('S.D.PASTE SHEET'!P1535="","",'S.D.PASTE SHEET'!P1535)</f>
        <v/>
      </c>
      <c s="50" t="str">
        <f>IF('S.D.PASTE SHEET'!Q1535="","",'S.D.PASTE SHEET'!Q1535)</f>
        <v/>
      </c>
      <c s="50" t="str">
        <f>IF('S.D.PASTE SHEET'!R1535="","",'S.D.PASTE SHEET'!R1535)</f>
        <v/>
      </c>
      <c s="50" t="str">
        <f>IF('S.D.PASTE SHEET'!S1535="","",'S.D.PASTE SHEET'!S1535)</f>
        <v/>
      </c>
      <c s="50" t="str">
        <f>IF('S.D.PASTE SHEET'!T1535="","",'S.D.PASTE SHEET'!T1535)</f>
        <v/>
      </c>
      <c s="50" t="str">
        <f>IF('S.D.PASTE SHEET'!U1535="","",'S.D.PASTE SHEET'!U1535)</f>
        <v/>
      </c>
      <c s="50" t="str">
        <f>IF('S.D.PASTE SHEET'!V1535="","",'S.D.PASTE SHEET'!V1535)</f>
        <v/>
      </c>
      <c s="50" t="str">
        <f>IF('S.D.PASTE SHEET'!W1535="","",'S.D.PASTE SHEET'!W1535)</f>
        <v/>
      </c>
      <c s="50" t="str">
        <f>IF('S.D.PASTE SHEET'!X1535="","",'S.D.PASTE SHEET'!X1535)</f>
        <v/>
      </c>
      <c s="50" t="str">
        <f>IF('S.D.PASTE SHEET'!Y1535="","",'S.D.PASTE SHEET'!Y1535)</f>
        <v/>
      </c>
      <c s="50" t="str">
        <f>IF('S.D.PASTE SHEET'!Z1535="","",'S.D.PASTE SHEET'!Z1535)</f>
        <v/>
      </c>
      <c s="50" t="str">
        <f>IF('S.D.PASTE SHEET'!AA1535="","",'S.D.PASTE SHEET'!AA1535)</f>
        <v/>
      </c>
      <c s="50" t="str">
        <f>IF('S.D.PASTE SHEET'!AB1535="","",'S.D.PASTE SHEET'!AB1535)</f>
        <v/>
      </c>
      <c s="50" t="str">
        <f>IF('S.D.PASTE SHEET'!AC1535="","",'S.D.PASTE SHEET'!AC1535)</f>
        <v/>
      </c>
      <c s="50" t="str">
        <f>IF('S.D.PASTE SHEET'!AD1535="","",'S.D.PASTE SHEET'!AD1535)</f>
        <v/>
      </c>
      <c s="52"/>
      <c s="48" t="str">
        <f>IF(AK1535="","",IF(AK1535&gt;0,COUNT($AG$2:AG1535),""))</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IF(BC1535="","",IF(BC1535&gt;0,COUNT($AY$2:AY1535),""))</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36" spans="1:66" ht="15.75" customHeight="1">
      <c r="A1536" s="50" t="str">
        <f>IF('S.D.PASTE SHEET'!A1536="","",'S.D.PASTE SHEET'!A1536)</f>
        <v/>
      </c>
      <c s="50" t="str">
        <f>IF('S.D.PASTE SHEET'!B1536="","",'S.D.PASTE SHEET'!B1536)</f>
        <v/>
      </c>
      <c s="50" t="str">
        <f>IF('S.D.PASTE SHEET'!C1536="","",'S.D.PASTE SHEET'!C1536)</f>
        <v/>
      </c>
      <c s="51" t="str">
        <f>IF('S.D.PASTE SHEET'!D1536="","",'S.D.PASTE SHEET'!D1536)</f>
        <v/>
      </c>
      <c s="50" t="str">
        <f>IF('S.D.PASTE SHEET'!E1536="","",UPPER('S.D.PASTE SHEET'!E1536))</f>
        <v/>
      </c>
      <c s="50" t="str">
        <f>IF('S.D.PASTE SHEET'!F1536="","",'S.D.PASTE SHEET'!F1536)</f>
        <v/>
      </c>
      <c s="50" t="str">
        <f>IF('S.D.PASTE SHEET'!G1536="","",UPPER('S.D.PASTE SHEET'!G1536))</f>
        <v/>
      </c>
      <c s="50" t="str">
        <f>IF('S.D.PASTE SHEET'!H1536="","",UPPER('S.D.PASTE SHEET'!H1536))</f>
        <v/>
      </c>
      <c s="50" t="str">
        <f>IF('S.D.PASTE SHEET'!I1536="","",'S.D.PASTE SHEET'!I1536)</f>
        <v/>
      </c>
      <c s="51" t="str">
        <f>IF('S.D.PASTE SHEET'!J1536="","",'S.D.PASTE SHEET'!J1536)</f>
        <v/>
      </c>
      <c s="50" t="str">
        <f>IF('S.D.PASTE SHEET'!K1536="","",'S.D.PASTE SHEET'!K1536)</f>
        <v/>
      </c>
      <c s="50" t="str">
        <f>IF('S.D.PASTE SHEET'!L1536="","",'S.D.PASTE SHEET'!L1536)</f>
        <v/>
      </c>
      <c s="50" t="str">
        <f>IF('S.D.PASTE SHEET'!M1536="","",'S.D.PASTE SHEET'!M1536)</f>
        <v/>
      </c>
      <c s="50" t="str">
        <f>IF('S.D.PASTE SHEET'!N1536="","",'S.D.PASTE SHEET'!N1536)</f>
        <v/>
      </c>
      <c s="50" t="str">
        <f>IF('S.D.PASTE SHEET'!O1536="","",'S.D.PASTE SHEET'!O1536)</f>
        <v/>
      </c>
      <c s="50" t="str">
        <f>IF('S.D.PASTE SHEET'!P1536="","",'S.D.PASTE SHEET'!P1536)</f>
        <v/>
      </c>
      <c s="50" t="str">
        <f>IF('S.D.PASTE SHEET'!Q1536="","",'S.D.PASTE SHEET'!Q1536)</f>
        <v/>
      </c>
      <c s="50" t="str">
        <f>IF('S.D.PASTE SHEET'!R1536="","",'S.D.PASTE SHEET'!R1536)</f>
        <v/>
      </c>
      <c s="50" t="str">
        <f>IF('S.D.PASTE SHEET'!S1536="","",'S.D.PASTE SHEET'!S1536)</f>
        <v/>
      </c>
      <c s="50" t="str">
        <f>IF('S.D.PASTE SHEET'!T1536="","",'S.D.PASTE SHEET'!T1536)</f>
        <v/>
      </c>
      <c s="50" t="str">
        <f>IF('S.D.PASTE SHEET'!U1536="","",'S.D.PASTE SHEET'!U1536)</f>
        <v/>
      </c>
      <c s="50" t="str">
        <f>IF('S.D.PASTE SHEET'!V1536="","",'S.D.PASTE SHEET'!V1536)</f>
        <v/>
      </c>
      <c s="50" t="str">
        <f>IF('S.D.PASTE SHEET'!W1536="","",'S.D.PASTE SHEET'!W1536)</f>
        <v/>
      </c>
      <c s="50" t="str">
        <f>IF('S.D.PASTE SHEET'!X1536="","",'S.D.PASTE SHEET'!X1536)</f>
        <v/>
      </c>
      <c s="50" t="str">
        <f>IF('S.D.PASTE SHEET'!Y1536="","",'S.D.PASTE SHEET'!Y1536)</f>
        <v/>
      </c>
      <c s="50" t="str">
        <f>IF('S.D.PASTE SHEET'!Z1536="","",'S.D.PASTE SHEET'!Z1536)</f>
        <v/>
      </c>
      <c s="50" t="str">
        <f>IF('S.D.PASTE SHEET'!AA1536="","",'S.D.PASTE SHEET'!AA1536)</f>
        <v/>
      </c>
      <c s="50" t="str">
        <f>IF('S.D.PASTE SHEET'!AB1536="","",'S.D.PASTE SHEET'!AB1536)</f>
        <v/>
      </c>
      <c s="50" t="str">
        <f>IF('S.D.PASTE SHEET'!AC1536="","",'S.D.PASTE SHEET'!AC1536)</f>
        <v/>
      </c>
      <c s="50" t="str">
        <f>IF('S.D.PASTE SHEET'!AD1536="","",'S.D.PASTE SHEET'!AD1536)</f>
        <v/>
      </c>
      <c s="52"/>
      <c s="48" t="str">
        <f>IF(AK1536="","",IF(AK1536&gt;0,COUNT($AG$2:AG1536),""))</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IF(BC1536="","",IF(BC1536&gt;0,COUNT($AY$2:AY1536),""))</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37" spans="1:66" ht="15.75" customHeight="1">
      <c r="A1537" s="50" t="str">
        <f>IF('S.D.PASTE SHEET'!A1537="","",'S.D.PASTE SHEET'!A1537)</f>
        <v/>
      </c>
      <c s="50" t="str">
        <f>IF('S.D.PASTE SHEET'!B1537="","",'S.D.PASTE SHEET'!B1537)</f>
        <v/>
      </c>
      <c s="50" t="str">
        <f>IF('S.D.PASTE SHEET'!C1537="","",'S.D.PASTE SHEET'!C1537)</f>
        <v/>
      </c>
      <c s="51" t="str">
        <f>IF('S.D.PASTE SHEET'!D1537="","",'S.D.PASTE SHEET'!D1537)</f>
        <v/>
      </c>
      <c s="50" t="str">
        <f>IF('S.D.PASTE SHEET'!E1537="","",UPPER('S.D.PASTE SHEET'!E1537))</f>
        <v/>
      </c>
      <c s="50" t="str">
        <f>IF('S.D.PASTE SHEET'!F1537="","",'S.D.PASTE SHEET'!F1537)</f>
        <v/>
      </c>
      <c s="50" t="str">
        <f>IF('S.D.PASTE SHEET'!G1537="","",UPPER('S.D.PASTE SHEET'!G1537))</f>
        <v/>
      </c>
      <c s="50" t="str">
        <f>IF('S.D.PASTE SHEET'!H1537="","",UPPER('S.D.PASTE SHEET'!H1537))</f>
        <v/>
      </c>
      <c s="50" t="str">
        <f>IF('S.D.PASTE SHEET'!I1537="","",'S.D.PASTE SHEET'!I1537)</f>
        <v/>
      </c>
      <c s="51" t="str">
        <f>IF('S.D.PASTE SHEET'!J1537="","",'S.D.PASTE SHEET'!J1537)</f>
        <v/>
      </c>
      <c s="50" t="str">
        <f>IF('S.D.PASTE SHEET'!K1537="","",'S.D.PASTE SHEET'!K1537)</f>
        <v/>
      </c>
      <c s="50" t="str">
        <f>IF('S.D.PASTE SHEET'!L1537="","",'S.D.PASTE SHEET'!L1537)</f>
        <v/>
      </c>
      <c s="50" t="str">
        <f>IF('S.D.PASTE SHEET'!M1537="","",'S.D.PASTE SHEET'!M1537)</f>
        <v/>
      </c>
      <c s="50" t="str">
        <f>IF('S.D.PASTE SHEET'!N1537="","",'S.D.PASTE SHEET'!N1537)</f>
        <v/>
      </c>
      <c s="50" t="str">
        <f>IF('S.D.PASTE SHEET'!O1537="","",'S.D.PASTE SHEET'!O1537)</f>
        <v/>
      </c>
      <c s="50" t="str">
        <f>IF('S.D.PASTE SHEET'!P1537="","",'S.D.PASTE SHEET'!P1537)</f>
        <v/>
      </c>
      <c s="50" t="str">
        <f>IF('S.D.PASTE SHEET'!Q1537="","",'S.D.PASTE SHEET'!Q1537)</f>
        <v/>
      </c>
      <c s="50" t="str">
        <f>IF('S.D.PASTE SHEET'!R1537="","",'S.D.PASTE SHEET'!R1537)</f>
        <v/>
      </c>
      <c s="50" t="str">
        <f>IF('S.D.PASTE SHEET'!S1537="","",'S.D.PASTE SHEET'!S1537)</f>
        <v/>
      </c>
      <c s="50" t="str">
        <f>IF('S.D.PASTE SHEET'!T1537="","",'S.D.PASTE SHEET'!T1537)</f>
        <v/>
      </c>
      <c s="50" t="str">
        <f>IF('S.D.PASTE SHEET'!U1537="","",'S.D.PASTE SHEET'!U1537)</f>
        <v/>
      </c>
      <c s="50" t="str">
        <f>IF('S.D.PASTE SHEET'!V1537="","",'S.D.PASTE SHEET'!V1537)</f>
        <v/>
      </c>
      <c s="50" t="str">
        <f>IF('S.D.PASTE SHEET'!W1537="","",'S.D.PASTE SHEET'!W1537)</f>
        <v/>
      </c>
      <c s="50" t="str">
        <f>IF('S.D.PASTE SHEET'!X1537="","",'S.D.PASTE SHEET'!X1537)</f>
        <v/>
      </c>
      <c s="50" t="str">
        <f>IF('S.D.PASTE SHEET'!Y1537="","",'S.D.PASTE SHEET'!Y1537)</f>
        <v/>
      </c>
      <c s="50" t="str">
        <f>IF('S.D.PASTE SHEET'!Z1537="","",'S.D.PASTE SHEET'!Z1537)</f>
        <v/>
      </c>
      <c s="50" t="str">
        <f>IF('S.D.PASTE SHEET'!AA1537="","",'S.D.PASTE SHEET'!AA1537)</f>
        <v/>
      </c>
      <c s="50" t="str">
        <f>IF('S.D.PASTE SHEET'!AB1537="","",'S.D.PASTE SHEET'!AB1537)</f>
        <v/>
      </c>
      <c s="50" t="str">
        <f>IF('S.D.PASTE SHEET'!AC1537="","",'S.D.PASTE SHEET'!AC1537)</f>
        <v/>
      </c>
      <c s="50" t="str">
        <f>IF('S.D.PASTE SHEET'!AD1537="","",'S.D.PASTE SHEET'!AD1537)</f>
        <v/>
      </c>
      <c s="52"/>
      <c s="48" t="str">
        <f>IF(AK1537="","",IF(AK1537&gt;0,COUNT($AG$2:AG1537),""))</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IF(BC1537="","",IF(BC1537&gt;0,COUNT($AY$2:AY1537),""))</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38" spans="1:66" ht="15.75" customHeight="1">
      <c r="A1538" s="50" t="str">
        <f>IF('S.D.PASTE SHEET'!A1538="","",'S.D.PASTE SHEET'!A1538)</f>
        <v/>
      </c>
      <c s="50" t="str">
        <f>IF('S.D.PASTE SHEET'!B1538="","",'S.D.PASTE SHEET'!B1538)</f>
        <v/>
      </c>
      <c s="50" t="str">
        <f>IF('S.D.PASTE SHEET'!C1538="","",'S.D.PASTE SHEET'!C1538)</f>
        <v/>
      </c>
      <c s="51" t="str">
        <f>IF('S.D.PASTE SHEET'!D1538="","",'S.D.PASTE SHEET'!D1538)</f>
        <v/>
      </c>
      <c s="50" t="str">
        <f>IF('S.D.PASTE SHEET'!E1538="","",UPPER('S.D.PASTE SHEET'!E1538))</f>
        <v/>
      </c>
      <c s="50" t="str">
        <f>IF('S.D.PASTE SHEET'!F1538="","",'S.D.PASTE SHEET'!F1538)</f>
        <v/>
      </c>
      <c s="50" t="str">
        <f>IF('S.D.PASTE SHEET'!G1538="","",UPPER('S.D.PASTE SHEET'!G1538))</f>
        <v/>
      </c>
      <c s="50" t="str">
        <f>IF('S.D.PASTE SHEET'!H1538="","",UPPER('S.D.PASTE SHEET'!H1538))</f>
        <v/>
      </c>
      <c s="50" t="str">
        <f>IF('S.D.PASTE SHEET'!I1538="","",'S.D.PASTE SHEET'!I1538)</f>
        <v/>
      </c>
      <c s="51" t="str">
        <f>IF('S.D.PASTE SHEET'!J1538="","",'S.D.PASTE SHEET'!J1538)</f>
        <v/>
      </c>
      <c s="50" t="str">
        <f>IF('S.D.PASTE SHEET'!K1538="","",'S.D.PASTE SHEET'!K1538)</f>
        <v/>
      </c>
      <c s="50" t="str">
        <f>IF('S.D.PASTE SHEET'!L1538="","",'S.D.PASTE SHEET'!L1538)</f>
        <v/>
      </c>
      <c s="50" t="str">
        <f>IF('S.D.PASTE SHEET'!M1538="","",'S.D.PASTE SHEET'!M1538)</f>
        <v/>
      </c>
      <c s="50" t="str">
        <f>IF('S.D.PASTE SHEET'!N1538="","",'S.D.PASTE SHEET'!N1538)</f>
        <v/>
      </c>
      <c s="50" t="str">
        <f>IF('S.D.PASTE SHEET'!O1538="","",'S.D.PASTE SHEET'!O1538)</f>
        <v/>
      </c>
      <c s="50" t="str">
        <f>IF('S.D.PASTE SHEET'!P1538="","",'S.D.PASTE SHEET'!P1538)</f>
        <v/>
      </c>
      <c s="50" t="str">
        <f>IF('S.D.PASTE SHEET'!Q1538="","",'S.D.PASTE SHEET'!Q1538)</f>
        <v/>
      </c>
      <c s="50" t="str">
        <f>IF('S.D.PASTE SHEET'!R1538="","",'S.D.PASTE SHEET'!R1538)</f>
        <v/>
      </c>
      <c s="50" t="str">
        <f>IF('S.D.PASTE SHEET'!S1538="","",'S.D.PASTE SHEET'!S1538)</f>
        <v/>
      </c>
      <c s="50" t="str">
        <f>IF('S.D.PASTE SHEET'!T1538="","",'S.D.PASTE SHEET'!T1538)</f>
        <v/>
      </c>
      <c s="50" t="str">
        <f>IF('S.D.PASTE SHEET'!U1538="","",'S.D.PASTE SHEET'!U1538)</f>
        <v/>
      </c>
      <c s="50" t="str">
        <f>IF('S.D.PASTE SHEET'!V1538="","",'S.D.PASTE SHEET'!V1538)</f>
        <v/>
      </c>
      <c s="50" t="str">
        <f>IF('S.D.PASTE SHEET'!W1538="","",'S.D.PASTE SHEET'!W1538)</f>
        <v/>
      </c>
      <c s="50" t="str">
        <f>IF('S.D.PASTE SHEET'!X1538="","",'S.D.PASTE SHEET'!X1538)</f>
        <v/>
      </c>
      <c s="50" t="str">
        <f>IF('S.D.PASTE SHEET'!Y1538="","",'S.D.PASTE SHEET'!Y1538)</f>
        <v/>
      </c>
      <c s="50" t="str">
        <f>IF('S.D.PASTE SHEET'!Z1538="","",'S.D.PASTE SHEET'!Z1538)</f>
        <v/>
      </c>
      <c s="50" t="str">
        <f>IF('S.D.PASTE SHEET'!AA1538="","",'S.D.PASTE SHEET'!AA1538)</f>
        <v/>
      </c>
      <c s="50" t="str">
        <f>IF('S.D.PASTE SHEET'!AB1538="","",'S.D.PASTE SHEET'!AB1538)</f>
        <v/>
      </c>
      <c s="50" t="str">
        <f>IF('S.D.PASTE SHEET'!AC1538="","",'S.D.PASTE SHEET'!AC1538)</f>
        <v/>
      </c>
      <c s="50" t="str">
        <f>IF('S.D.PASTE SHEET'!AD1538="","",'S.D.PASTE SHEET'!AD1538)</f>
        <v/>
      </c>
      <c s="52"/>
      <c s="48" t="str">
        <f>IF(AK1538="","",IF(AK1538&gt;0,COUNT($AG$2:AG1538),""))</f>
        <v/>
      </c>
      <c s="53" t="str">
        <f t="shared" si="737"/>
        <v/>
      </c>
      <c s="53" t="str">
        <f t="shared" si="738"/>
        <v/>
      </c>
      <c s="53" t="str">
        <f t="shared" si="739"/>
        <v/>
      </c>
      <c s="51" t="str">
        <f t="shared" si="740"/>
        <v/>
      </c>
      <c s="53" t="str">
        <f t="shared" si="741"/>
        <v/>
      </c>
      <c s="53" t="str">
        <f t="shared" si="742"/>
        <v/>
      </c>
      <c s="53" t="str">
        <f t="shared" si="743"/>
        <v/>
      </c>
      <c s="53" t="str">
        <f t="shared" si="744"/>
        <v/>
      </c>
      <c s="53" t="str">
        <f t="shared" si="745"/>
        <v/>
      </c>
      <c s="51" t="str">
        <f t="shared" si="746"/>
        <v/>
      </c>
      <c s="53" t="str">
        <f t="shared" si="747"/>
        <v/>
      </c>
      <c s="53" t="str">
        <f t="shared" si="748"/>
        <v/>
      </c>
      <c s="53" t="str">
        <f t="shared" si="749"/>
        <v/>
      </c>
      <c s="53" t="str">
        <f t="shared" si="750"/>
        <v/>
      </c>
      <c s="53" t="str">
        <f t="shared" si="751"/>
        <v/>
      </c>
      <c s="53" t="str">
        <f t="shared" si="752"/>
        <v/>
      </c>
      <c s="48"/>
      <c s="48" t="str">
        <f>IF(BC1538="","",IF(BC1538&gt;0,COUNT($AY$2:AY1538),""))</f>
        <v/>
      </c>
      <c s="54" t="str">
        <f t="shared" si="753"/>
        <v/>
      </c>
      <c s="54" t="str">
        <f t="shared" si="754"/>
        <v/>
      </c>
      <c s="54" t="str">
        <f t="shared" si="755"/>
        <v/>
      </c>
      <c s="51" t="str">
        <f t="shared" si="756"/>
        <v/>
      </c>
      <c s="54" t="str">
        <f t="shared" si="757"/>
        <v/>
      </c>
      <c s="54" t="str">
        <f t="shared" si="758"/>
        <v/>
      </c>
      <c s="54" t="str">
        <f t="shared" si="759"/>
        <v/>
      </c>
      <c s="54" t="str">
        <f t="shared" si="760"/>
        <v/>
      </c>
      <c s="54" t="str">
        <f t="shared" si="761"/>
        <v/>
      </c>
      <c s="51" t="str">
        <f t="shared" si="762"/>
        <v/>
      </c>
      <c s="54" t="str">
        <f t="shared" si="763"/>
        <v/>
      </c>
      <c s="54" t="str">
        <f t="shared" si="764"/>
        <v/>
      </c>
      <c s="54" t="str">
        <f t="shared" si="765"/>
        <v/>
      </c>
      <c s="54" t="str">
        <f t="shared" si="766"/>
        <v/>
      </c>
      <c s="54" t="str">
        <f t="shared" si="767"/>
        <v/>
      </c>
      <c s="54" t="str">
        <f t="shared" si="768"/>
        <v/>
      </c>
    </row>
    <row r="1539" spans="1:66" ht="15.75" customHeight="1">
      <c r="A1539" s="50" t="str">
        <f>IF('S.D.PASTE SHEET'!A1539="","",'S.D.PASTE SHEET'!A1539)</f>
        <v/>
      </c>
      <c s="50" t="str">
        <f>IF('S.D.PASTE SHEET'!B1539="","",'S.D.PASTE SHEET'!B1539)</f>
        <v/>
      </c>
      <c s="50" t="str">
        <f>IF('S.D.PASTE SHEET'!C1539="","",'S.D.PASTE SHEET'!C1539)</f>
        <v/>
      </c>
      <c s="51" t="str">
        <f>IF('S.D.PASTE SHEET'!D1539="","",'S.D.PASTE SHEET'!D1539)</f>
        <v/>
      </c>
      <c s="50" t="str">
        <f>IF('S.D.PASTE SHEET'!E1539="","",UPPER('S.D.PASTE SHEET'!E1539))</f>
        <v/>
      </c>
      <c s="50" t="str">
        <f>IF('S.D.PASTE SHEET'!F1539="","",'S.D.PASTE SHEET'!F1539)</f>
        <v/>
      </c>
      <c s="50" t="str">
        <f>IF('S.D.PASTE SHEET'!G1539="","",UPPER('S.D.PASTE SHEET'!G1539))</f>
        <v/>
      </c>
      <c s="50" t="str">
        <f>IF('S.D.PASTE SHEET'!H1539="","",UPPER('S.D.PASTE SHEET'!H1539))</f>
        <v/>
      </c>
      <c s="50" t="str">
        <f>IF('S.D.PASTE SHEET'!I1539="","",'S.D.PASTE SHEET'!I1539)</f>
        <v/>
      </c>
      <c s="51" t="str">
        <f>IF('S.D.PASTE SHEET'!J1539="","",'S.D.PASTE SHEET'!J1539)</f>
        <v/>
      </c>
      <c s="50" t="str">
        <f>IF('S.D.PASTE SHEET'!K1539="","",'S.D.PASTE SHEET'!K1539)</f>
        <v/>
      </c>
      <c s="50" t="str">
        <f>IF('S.D.PASTE SHEET'!L1539="","",'S.D.PASTE SHEET'!L1539)</f>
        <v/>
      </c>
      <c s="50" t="str">
        <f>IF('S.D.PASTE SHEET'!M1539="","",'S.D.PASTE SHEET'!M1539)</f>
        <v/>
      </c>
      <c s="50" t="str">
        <f>IF('S.D.PASTE SHEET'!N1539="","",'S.D.PASTE SHEET'!N1539)</f>
        <v/>
      </c>
      <c s="50" t="str">
        <f>IF('S.D.PASTE SHEET'!O1539="","",'S.D.PASTE SHEET'!O1539)</f>
        <v/>
      </c>
      <c s="50" t="str">
        <f>IF('S.D.PASTE SHEET'!P1539="","",'S.D.PASTE SHEET'!P1539)</f>
        <v/>
      </c>
      <c s="50" t="str">
        <f>IF('S.D.PASTE SHEET'!Q1539="","",'S.D.PASTE SHEET'!Q1539)</f>
        <v/>
      </c>
      <c s="50" t="str">
        <f>IF('S.D.PASTE SHEET'!R1539="","",'S.D.PASTE SHEET'!R1539)</f>
        <v/>
      </c>
      <c s="50" t="str">
        <f>IF('S.D.PASTE SHEET'!S1539="","",'S.D.PASTE SHEET'!S1539)</f>
        <v/>
      </c>
      <c s="50" t="str">
        <f>IF('S.D.PASTE SHEET'!T1539="","",'S.D.PASTE SHEET'!T1539)</f>
        <v/>
      </c>
      <c s="50" t="str">
        <f>IF('S.D.PASTE SHEET'!U1539="","",'S.D.PASTE SHEET'!U1539)</f>
        <v/>
      </c>
      <c s="50" t="str">
        <f>IF('S.D.PASTE SHEET'!V1539="","",'S.D.PASTE SHEET'!V1539)</f>
        <v/>
      </c>
      <c s="50" t="str">
        <f>IF('S.D.PASTE SHEET'!W1539="","",'S.D.PASTE SHEET'!W1539)</f>
        <v/>
      </c>
      <c s="50" t="str">
        <f>IF('S.D.PASTE SHEET'!X1539="","",'S.D.PASTE SHEET'!X1539)</f>
        <v/>
      </c>
      <c s="50" t="str">
        <f>IF('S.D.PASTE SHEET'!Y1539="","",'S.D.PASTE SHEET'!Y1539)</f>
        <v/>
      </c>
      <c s="50" t="str">
        <f>IF('S.D.PASTE SHEET'!Z1539="","",'S.D.PASTE SHEET'!Z1539)</f>
        <v/>
      </c>
      <c s="50" t="str">
        <f>IF('S.D.PASTE SHEET'!AA1539="","",'S.D.PASTE SHEET'!AA1539)</f>
        <v/>
      </c>
      <c s="50" t="str">
        <f>IF('S.D.PASTE SHEET'!AB1539="","",'S.D.PASTE SHEET'!AB1539)</f>
        <v/>
      </c>
      <c s="50" t="str">
        <f>IF('S.D.PASTE SHEET'!AC1539="","",'S.D.PASTE SHEET'!AC1539)</f>
        <v/>
      </c>
      <c s="50" t="str">
        <f>IF('S.D.PASTE SHEET'!AD1539="","",'S.D.PASTE SHEET'!AD1539)</f>
        <v/>
      </c>
      <c s="52"/>
      <c s="48" t="str">
        <f>IF(AK1539="","",IF(AK1539&gt;0,COUNT($AG$2:AG1539),""))</f>
        <v/>
      </c>
      <c s="53" t="str">
        <f t="shared" si="769" ref="AG1539:AG1602">IF(AND($AJ$1=12,$A1539=12),$A1539,"")</f>
        <v/>
      </c>
      <c s="53" t="str">
        <f t="shared" si="770" ref="AH1539:AH1602">IF(AND($AJ$1=12,$A1539=12),$B1539,"")</f>
        <v/>
      </c>
      <c s="53" t="str">
        <f t="shared" si="771" ref="AI1539:AI1602">IF(AND($AJ$1=12,$A1539=12),C1539,"")</f>
        <v/>
      </c>
      <c s="51" t="str">
        <f t="shared" si="772" ref="AJ1539:AJ1602">IF(AND($AJ$1=12,$A1539=12),$D1539,"")</f>
        <v/>
      </c>
      <c s="53" t="str">
        <f t="shared" si="773" ref="AK1539:AK1602">IF(AND($AJ$1=12,$A1539=12),$E1539,"")</f>
        <v/>
      </c>
      <c s="53" t="str">
        <f t="shared" si="774" ref="AL1539:AL1602">IF(AND($AJ$1=12,$A1539=12),$F1539,"")</f>
        <v/>
      </c>
      <c s="53" t="str">
        <f t="shared" si="775" ref="AM1539:AM1602">IF(AND($AJ$1=12,$A1539=12),$G1539,"")</f>
        <v/>
      </c>
      <c s="53" t="str">
        <f t="shared" si="776" ref="AN1539:AN1602">IF(AND($AJ$1=12,$A1539=12),$H1539,"")</f>
        <v/>
      </c>
      <c s="53" t="str">
        <f t="shared" si="777" ref="AO1539:AO1602">IF(AND($AJ$1=12,$A1539=12),$I1539,"")</f>
        <v/>
      </c>
      <c s="51" t="str">
        <f t="shared" si="778" ref="AP1539:AP1602">IF(AND($AJ$1=12,$A1539=12),$J1539,"")</f>
        <v/>
      </c>
      <c s="53" t="str">
        <f t="shared" si="779" ref="AQ1539:AQ1602">IF(AND($AJ$1=12,$A1539=12),$K1539,"")</f>
        <v/>
      </c>
      <c s="53" t="str">
        <f t="shared" si="780" ref="AR1539:AR1602">IF(AND($AJ$1=12,$A1539=12),$L1539,"")</f>
        <v/>
      </c>
      <c s="53" t="str">
        <f t="shared" si="781" ref="AS1539:AS1602">IF(AND($AJ$1=12,$A1539=12),$M1539,"")</f>
        <v/>
      </c>
      <c s="53" t="str">
        <f t="shared" si="782" ref="AT1539:AT1602">IF(AND($AJ$1=12,$A1539=12),$N1539,"")</f>
        <v/>
      </c>
      <c s="53" t="str">
        <f t="shared" si="783" ref="AU1539:AU1602">IF(AND($AJ$1=12,$A1539=12),$O1539,"")</f>
        <v/>
      </c>
      <c s="53" t="str">
        <f t="shared" si="784" ref="AV1539:AV1602">IF(AND($AJ$1=12,$A1539=12),$P1539,"")</f>
        <v/>
      </c>
      <c s="48"/>
      <c s="48" t="str">
        <f>IF(BC1539="","",IF(BC1539&gt;0,COUNT($AY$2:AY1539),""))</f>
        <v/>
      </c>
      <c s="54" t="str">
        <f t="shared" si="785" ref="AY1539:AY1602">IF(AND($BB$1=12,$A1539=12,$BC$1=$B1539),$A1539,"")</f>
        <v/>
      </c>
      <c s="54" t="str">
        <f t="shared" si="786" ref="AZ1539:AZ1602">IF(AND($BB$1=12,$A1539=12,$BC$1=$B1539),$B1539,"")</f>
        <v/>
      </c>
      <c s="54" t="str">
        <f t="shared" si="787" ref="BA1539:BA1602">IF(AND($BB$1=12,$A1539=12,$BC$1=$B1539),$C1539,"")</f>
        <v/>
      </c>
      <c s="51" t="str">
        <f t="shared" si="788" ref="BB1539:BB1602">IF(AND($BB$1=12,$A1539=12,$BC$1=$B1539),$D1539,"")</f>
        <v/>
      </c>
      <c s="54" t="str">
        <f t="shared" si="789" ref="BC1539:BC1602">IF(AND($BB$1=12,$A1539=12,$BC$1=$B1539),$E1539,"")</f>
        <v/>
      </c>
      <c s="54" t="str">
        <f t="shared" si="790" ref="BD1539:BD1602">IF(AND($BB$1=12,$A1539=12,$BC$1=$B1539),$F1539,"")</f>
        <v/>
      </c>
      <c s="54" t="str">
        <f t="shared" si="791" ref="BE1539:BE1602">IF(AND($BB$1=12,$A1539=12,$BC$1=$B1539),$G1539,"")</f>
        <v/>
      </c>
      <c s="54" t="str">
        <f t="shared" si="792" ref="BF1539:BF1602">IF(AND($BB$1=12,$A1539=12,$BC$1=$B1539),$H1539,"")</f>
        <v/>
      </c>
      <c s="54" t="str">
        <f t="shared" si="793" ref="BG1539:BG1602">IF(AND($BB$1=12,$A1539=12,$BC$1=$B1539),$I1539,"")</f>
        <v/>
      </c>
      <c s="51" t="str">
        <f t="shared" si="794" ref="BH1539:BH1602">IF(AND($BB$1=12,$A1539=12,$BC$1=$B1539),$J1539,"")</f>
        <v/>
      </c>
      <c s="54" t="str">
        <f t="shared" si="795" ref="BI1539:BI1602">IF(AND($BB$1=12,$A1539=12,$BC$1=$B1539),$K1539,"")</f>
        <v/>
      </c>
      <c s="54" t="str">
        <f t="shared" si="796" ref="BJ1539:BJ1602">IF(AND($BB$1=12,$A1539=12,$BC$1=$B1539),$L1539,"")</f>
        <v/>
      </c>
      <c s="54" t="str">
        <f t="shared" si="797" ref="BK1539:BK1602">IF(AND($BB$1=12,$A1539=12,$BC$1=$B1539),$M1539,"")</f>
        <v/>
      </c>
      <c s="54" t="str">
        <f t="shared" si="798" ref="BL1539:BL1602">IF(AND($BB$1=12,$A1539=12,$BC$1=$B1539),$N1539,"")</f>
        <v/>
      </c>
      <c s="54" t="str">
        <f t="shared" si="799" ref="BM1539:BM1602">IF(AND($BB$1=12,$A1539=12,$BC$1=$B1539),$O1539,"")</f>
        <v/>
      </c>
      <c s="54" t="str">
        <f t="shared" si="800" ref="BN1539:BN1602">IF(AND($BB$1=12,$A1539=12,$BC$1=$B1539),$P1539,"")</f>
        <v/>
      </c>
    </row>
    <row r="1540" spans="1:66" ht="15.75" customHeight="1">
      <c r="A1540" s="50" t="str">
        <f>IF('S.D.PASTE SHEET'!A1540="","",'S.D.PASTE SHEET'!A1540)</f>
        <v/>
      </c>
      <c s="50" t="str">
        <f>IF('S.D.PASTE SHEET'!B1540="","",'S.D.PASTE SHEET'!B1540)</f>
        <v/>
      </c>
      <c s="50" t="str">
        <f>IF('S.D.PASTE SHEET'!C1540="","",'S.D.PASTE SHEET'!C1540)</f>
        <v/>
      </c>
      <c s="51" t="str">
        <f>IF('S.D.PASTE SHEET'!D1540="","",'S.D.PASTE SHEET'!D1540)</f>
        <v/>
      </c>
      <c s="50" t="str">
        <f>IF('S.D.PASTE SHEET'!E1540="","",UPPER('S.D.PASTE SHEET'!E1540))</f>
        <v/>
      </c>
      <c s="50" t="str">
        <f>IF('S.D.PASTE SHEET'!F1540="","",'S.D.PASTE SHEET'!F1540)</f>
        <v/>
      </c>
      <c s="50" t="str">
        <f>IF('S.D.PASTE SHEET'!G1540="","",UPPER('S.D.PASTE SHEET'!G1540))</f>
        <v/>
      </c>
      <c s="50" t="str">
        <f>IF('S.D.PASTE SHEET'!H1540="","",UPPER('S.D.PASTE SHEET'!H1540))</f>
        <v/>
      </c>
      <c s="50" t="str">
        <f>IF('S.D.PASTE SHEET'!I1540="","",'S.D.PASTE SHEET'!I1540)</f>
        <v/>
      </c>
      <c s="51" t="str">
        <f>IF('S.D.PASTE SHEET'!J1540="","",'S.D.PASTE SHEET'!J1540)</f>
        <v/>
      </c>
      <c s="50" t="str">
        <f>IF('S.D.PASTE SHEET'!K1540="","",'S.D.PASTE SHEET'!K1540)</f>
        <v/>
      </c>
      <c s="50" t="str">
        <f>IF('S.D.PASTE SHEET'!L1540="","",'S.D.PASTE SHEET'!L1540)</f>
        <v/>
      </c>
      <c s="50" t="str">
        <f>IF('S.D.PASTE SHEET'!M1540="","",'S.D.PASTE SHEET'!M1540)</f>
        <v/>
      </c>
      <c s="50" t="str">
        <f>IF('S.D.PASTE SHEET'!N1540="","",'S.D.PASTE SHEET'!N1540)</f>
        <v/>
      </c>
      <c s="50" t="str">
        <f>IF('S.D.PASTE SHEET'!O1540="","",'S.D.PASTE SHEET'!O1540)</f>
        <v/>
      </c>
      <c s="50" t="str">
        <f>IF('S.D.PASTE SHEET'!P1540="","",'S.D.PASTE SHEET'!P1540)</f>
        <v/>
      </c>
      <c s="50" t="str">
        <f>IF('S.D.PASTE SHEET'!Q1540="","",'S.D.PASTE SHEET'!Q1540)</f>
        <v/>
      </c>
      <c s="50" t="str">
        <f>IF('S.D.PASTE SHEET'!R1540="","",'S.D.PASTE SHEET'!R1540)</f>
        <v/>
      </c>
      <c s="50" t="str">
        <f>IF('S.D.PASTE SHEET'!S1540="","",'S.D.PASTE SHEET'!S1540)</f>
        <v/>
      </c>
      <c s="50" t="str">
        <f>IF('S.D.PASTE SHEET'!T1540="","",'S.D.PASTE SHEET'!T1540)</f>
        <v/>
      </c>
      <c s="50" t="str">
        <f>IF('S.D.PASTE SHEET'!U1540="","",'S.D.PASTE SHEET'!U1540)</f>
        <v/>
      </c>
      <c s="50" t="str">
        <f>IF('S.D.PASTE SHEET'!V1540="","",'S.D.PASTE SHEET'!V1540)</f>
        <v/>
      </c>
      <c s="50" t="str">
        <f>IF('S.D.PASTE SHEET'!W1540="","",'S.D.PASTE SHEET'!W1540)</f>
        <v/>
      </c>
      <c s="50" t="str">
        <f>IF('S.D.PASTE SHEET'!X1540="","",'S.D.PASTE SHEET'!X1540)</f>
        <v/>
      </c>
      <c s="50" t="str">
        <f>IF('S.D.PASTE SHEET'!Y1540="","",'S.D.PASTE SHEET'!Y1540)</f>
        <v/>
      </c>
      <c s="50" t="str">
        <f>IF('S.D.PASTE SHEET'!Z1540="","",'S.D.PASTE SHEET'!Z1540)</f>
        <v/>
      </c>
      <c s="50" t="str">
        <f>IF('S.D.PASTE SHEET'!AA1540="","",'S.D.PASTE SHEET'!AA1540)</f>
        <v/>
      </c>
      <c s="50" t="str">
        <f>IF('S.D.PASTE SHEET'!AB1540="","",'S.D.PASTE SHEET'!AB1540)</f>
        <v/>
      </c>
      <c s="50" t="str">
        <f>IF('S.D.PASTE SHEET'!AC1540="","",'S.D.PASTE SHEET'!AC1540)</f>
        <v/>
      </c>
      <c s="50" t="str">
        <f>IF('S.D.PASTE SHEET'!AD1540="","",'S.D.PASTE SHEET'!AD1540)</f>
        <v/>
      </c>
      <c s="52"/>
      <c s="48" t="str">
        <f>IF(AK1540="","",IF(AK1540&gt;0,COUNT($AG$2:AG1540),""))</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IF(BC1540="","",IF(BC1540&gt;0,COUNT($AY$2:AY1540),""))</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41" spans="1:66" ht="15.75" customHeight="1">
      <c r="A1541" s="50" t="str">
        <f>IF('S.D.PASTE SHEET'!A1541="","",'S.D.PASTE SHEET'!A1541)</f>
        <v/>
      </c>
      <c s="50" t="str">
        <f>IF('S.D.PASTE SHEET'!B1541="","",'S.D.PASTE SHEET'!B1541)</f>
        <v/>
      </c>
      <c s="50" t="str">
        <f>IF('S.D.PASTE SHEET'!C1541="","",'S.D.PASTE SHEET'!C1541)</f>
        <v/>
      </c>
      <c s="51" t="str">
        <f>IF('S.D.PASTE SHEET'!D1541="","",'S.D.PASTE SHEET'!D1541)</f>
        <v/>
      </c>
      <c s="50" t="str">
        <f>IF('S.D.PASTE SHEET'!E1541="","",UPPER('S.D.PASTE SHEET'!E1541))</f>
        <v/>
      </c>
      <c s="50" t="str">
        <f>IF('S.D.PASTE SHEET'!F1541="","",'S.D.PASTE SHEET'!F1541)</f>
        <v/>
      </c>
      <c s="50" t="str">
        <f>IF('S.D.PASTE SHEET'!G1541="","",UPPER('S.D.PASTE SHEET'!G1541))</f>
        <v/>
      </c>
      <c s="50" t="str">
        <f>IF('S.D.PASTE SHEET'!H1541="","",UPPER('S.D.PASTE SHEET'!H1541))</f>
        <v/>
      </c>
      <c s="50" t="str">
        <f>IF('S.D.PASTE SHEET'!I1541="","",'S.D.PASTE SHEET'!I1541)</f>
        <v/>
      </c>
      <c s="51" t="str">
        <f>IF('S.D.PASTE SHEET'!J1541="","",'S.D.PASTE SHEET'!J1541)</f>
        <v/>
      </c>
      <c s="50" t="str">
        <f>IF('S.D.PASTE SHEET'!K1541="","",'S.D.PASTE SHEET'!K1541)</f>
        <v/>
      </c>
      <c s="50" t="str">
        <f>IF('S.D.PASTE SHEET'!L1541="","",'S.D.PASTE SHEET'!L1541)</f>
        <v/>
      </c>
      <c s="50" t="str">
        <f>IF('S.D.PASTE SHEET'!M1541="","",'S.D.PASTE SHEET'!M1541)</f>
        <v/>
      </c>
      <c s="50" t="str">
        <f>IF('S.D.PASTE SHEET'!N1541="","",'S.D.PASTE SHEET'!N1541)</f>
        <v/>
      </c>
      <c s="50" t="str">
        <f>IF('S.D.PASTE SHEET'!O1541="","",'S.D.PASTE SHEET'!O1541)</f>
        <v/>
      </c>
      <c s="50" t="str">
        <f>IF('S.D.PASTE SHEET'!P1541="","",'S.D.PASTE SHEET'!P1541)</f>
        <v/>
      </c>
      <c s="50" t="str">
        <f>IF('S.D.PASTE SHEET'!Q1541="","",'S.D.PASTE SHEET'!Q1541)</f>
        <v/>
      </c>
      <c s="50" t="str">
        <f>IF('S.D.PASTE SHEET'!R1541="","",'S.D.PASTE SHEET'!R1541)</f>
        <v/>
      </c>
      <c s="50" t="str">
        <f>IF('S.D.PASTE SHEET'!S1541="","",'S.D.PASTE SHEET'!S1541)</f>
        <v/>
      </c>
      <c s="50" t="str">
        <f>IF('S.D.PASTE SHEET'!T1541="","",'S.D.PASTE SHEET'!T1541)</f>
        <v/>
      </c>
      <c s="50" t="str">
        <f>IF('S.D.PASTE SHEET'!U1541="","",'S.D.PASTE SHEET'!U1541)</f>
        <v/>
      </c>
      <c s="50" t="str">
        <f>IF('S.D.PASTE SHEET'!V1541="","",'S.D.PASTE SHEET'!V1541)</f>
        <v/>
      </c>
      <c s="50" t="str">
        <f>IF('S.D.PASTE SHEET'!W1541="","",'S.D.PASTE SHEET'!W1541)</f>
        <v/>
      </c>
      <c s="50" t="str">
        <f>IF('S.D.PASTE SHEET'!X1541="","",'S.D.PASTE SHEET'!X1541)</f>
        <v/>
      </c>
      <c s="50" t="str">
        <f>IF('S.D.PASTE SHEET'!Y1541="","",'S.D.PASTE SHEET'!Y1541)</f>
        <v/>
      </c>
      <c s="50" t="str">
        <f>IF('S.D.PASTE SHEET'!Z1541="","",'S.D.PASTE SHEET'!Z1541)</f>
        <v/>
      </c>
      <c s="50" t="str">
        <f>IF('S.D.PASTE SHEET'!AA1541="","",'S.D.PASTE SHEET'!AA1541)</f>
        <v/>
      </c>
      <c s="50" t="str">
        <f>IF('S.D.PASTE SHEET'!AB1541="","",'S.D.PASTE SHEET'!AB1541)</f>
        <v/>
      </c>
      <c s="50" t="str">
        <f>IF('S.D.PASTE SHEET'!AC1541="","",'S.D.PASTE SHEET'!AC1541)</f>
        <v/>
      </c>
      <c s="50" t="str">
        <f>IF('S.D.PASTE SHEET'!AD1541="","",'S.D.PASTE SHEET'!AD1541)</f>
        <v/>
      </c>
      <c s="52"/>
      <c s="48" t="str">
        <f>IF(AK1541="","",IF(AK1541&gt;0,COUNT($AG$2:AG1541),""))</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IF(BC1541="","",IF(BC1541&gt;0,COUNT($AY$2:AY1541),""))</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42" spans="1:66" ht="15.75" customHeight="1">
      <c r="A1542" s="50" t="str">
        <f>IF('S.D.PASTE SHEET'!A1542="","",'S.D.PASTE SHEET'!A1542)</f>
        <v/>
      </c>
      <c s="50" t="str">
        <f>IF('S.D.PASTE SHEET'!B1542="","",'S.D.PASTE SHEET'!B1542)</f>
        <v/>
      </c>
      <c s="50" t="str">
        <f>IF('S.D.PASTE SHEET'!C1542="","",'S.D.PASTE SHEET'!C1542)</f>
        <v/>
      </c>
      <c s="51" t="str">
        <f>IF('S.D.PASTE SHEET'!D1542="","",'S.D.PASTE SHEET'!D1542)</f>
        <v/>
      </c>
      <c s="50" t="str">
        <f>IF('S.D.PASTE SHEET'!E1542="","",UPPER('S.D.PASTE SHEET'!E1542))</f>
        <v/>
      </c>
      <c s="50" t="str">
        <f>IF('S.D.PASTE SHEET'!F1542="","",'S.D.PASTE SHEET'!F1542)</f>
        <v/>
      </c>
      <c s="50" t="str">
        <f>IF('S.D.PASTE SHEET'!G1542="","",UPPER('S.D.PASTE SHEET'!G1542))</f>
        <v/>
      </c>
      <c s="50" t="str">
        <f>IF('S.D.PASTE SHEET'!H1542="","",UPPER('S.D.PASTE SHEET'!H1542))</f>
        <v/>
      </c>
      <c s="50" t="str">
        <f>IF('S.D.PASTE SHEET'!I1542="","",'S.D.PASTE SHEET'!I1542)</f>
        <v/>
      </c>
      <c s="51" t="str">
        <f>IF('S.D.PASTE SHEET'!J1542="","",'S.D.PASTE SHEET'!J1542)</f>
        <v/>
      </c>
      <c s="50" t="str">
        <f>IF('S.D.PASTE SHEET'!K1542="","",'S.D.PASTE SHEET'!K1542)</f>
        <v/>
      </c>
      <c s="50" t="str">
        <f>IF('S.D.PASTE SHEET'!L1542="","",'S.D.PASTE SHEET'!L1542)</f>
        <v/>
      </c>
      <c s="50" t="str">
        <f>IF('S.D.PASTE SHEET'!M1542="","",'S.D.PASTE SHEET'!M1542)</f>
        <v/>
      </c>
      <c s="50" t="str">
        <f>IF('S.D.PASTE SHEET'!N1542="","",'S.D.PASTE SHEET'!N1542)</f>
        <v/>
      </c>
      <c s="50" t="str">
        <f>IF('S.D.PASTE SHEET'!O1542="","",'S.D.PASTE SHEET'!O1542)</f>
        <v/>
      </c>
      <c s="50" t="str">
        <f>IF('S.D.PASTE SHEET'!P1542="","",'S.D.PASTE SHEET'!P1542)</f>
        <v/>
      </c>
      <c s="50" t="str">
        <f>IF('S.D.PASTE SHEET'!Q1542="","",'S.D.PASTE SHEET'!Q1542)</f>
        <v/>
      </c>
      <c s="50" t="str">
        <f>IF('S.D.PASTE SHEET'!R1542="","",'S.D.PASTE SHEET'!R1542)</f>
        <v/>
      </c>
      <c s="50" t="str">
        <f>IF('S.D.PASTE SHEET'!S1542="","",'S.D.PASTE SHEET'!S1542)</f>
        <v/>
      </c>
      <c s="50" t="str">
        <f>IF('S.D.PASTE SHEET'!T1542="","",'S.D.PASTE SHEET'!T1542)</f>
        <v/>
      </c>
      <c s="50" t="str">
        <f>IF('S.D.PASTE SHEET'!U1542="","",'S.D.PASTE SHEET'!U1542)</f>
        <v/>
      </c>
      <c s="50" t="str">
        <f>IF('S.D.PASTE SHEET'!V1542="","",'S.D.PASTE SHEET'!V1542)</f>
        <v/>
      </c>
      <c s="50" t="str">
        <f>IF('S.D.PASTE SHEET'!W1542="","",'S.D.PASTE SHEET'!W1542)</f>
        <v/>
      </c>
      <c s="50" t="str">
        <f>IF('S.D.PASTE SHEET'!X1542="","",'S.D.PASTE SHEET'!X1542)</f>
        <v/>
      </c>
      <c s="50" t="str">
        <f>IF('S.D.PASTE SHEET'!Y1542="","",'S.D.PASTE SHEET'!Y1542)</f>
        <v/>
      </c>
      <c s="50" t="str">
        <f>IF('S.D.PASTE SHEET'!Z1542="","",'S.D.PASTE SHEET'!Z1542)</f>
        <v/>
      </c>
      <c s="50" t="str">
        <f>IF('S.D.PASTE SHEET'!AA1542="","",'S.D.PASTE SHEET'!AA1542)</f>
        <v/>
      </c>
      <c s="50" t="str">
        <f>IF('S.D.PASTE SHEET'!AB1542="","",'S.D.PASTE SHEET'!AB1542)</f>
        <v/>
      </c>
      <c s="50" t="str">
        <f>IF('S.D.PASTE SHEET'!AC1542="","",'S.D.PASTE SHEET'!AC1542)</f>
        <v/>
      </c>
      <c s="50" t="str">
        <f>IF('S.D.PASTE SHEET'!AD1542="","",'S.D.PASTE SHEET'!AD1542)</f>
        <v/>
      </c>
      <c s="52"/>
      <c s="48" t="str">
        <f>IF(AK1542="","",IF(AK1542&gt;0,COUNT($AG$2:AG1542),""))</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IF(BC1542="","",IF(BC1542&gt;0,COUNT($AY$2:AY1542),""))</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43" spans="1:66" ht="15.75" customHeight="1">
      <c r="A1543" s="50" t="str">
        <f>IF('S.D.PASTE SHEET'!A1543="","",'S.D.PASTE SHEET'!A1543)</f>
        <v/>
      </c>
      <c s="50" t="str">
        <f>IF('S.D.PASTE SHEET'!B1543="","",'S.D.PASTE SHEET'!B1543)</f>
        <v/>
      </c>
      <c s="50" t="str">
        <f>IF('S.D.PASTE SHEET'!C1543="","",'S.D.PASTE SHEET'!C1543)</f>
        <v/>
      </c>
      <c s="51" t="str">
        <f>IF('S.D.PASTE SHEET'!D1543="","",'S.D.PASTE SHEET'!D1543)</f>
        <v/>
      </c>
      <c s="50" t="str">
        <f>IF('S.D.PASTE SHEET'!E1543="","",UPPER('S.D.PASTE SHEET'!E1543))</f>
        <v/>
      </c>
      <c s="50" t="str">
        <f>IF('S.D.PASTE SHEET'!F1543="","",'S.D.PASTE SHEET'!F1543)</f>
        <v/>
      </c>
      <c s="50" t="str">
        <f>IF('S.D.PASTE SHEET'!G1543="","",UPPER('S.D.PASTE SHEET'!G1543))</f>
        <v/>
      </c>
      <c s="50" t="str">
        <f>IF('S.D.PASTE SHEET'!H1543="","",UPPER('S.D.PASTE SHEET'!H1543))</f>
        <v/>
      </c>
      <c s="50" t="str">
        <f>IF('S.D.PASTE SHEET'!I1543="","",'S.D.PASTE SHEET'!I1543)</f>
        <v/>
      </c>
      <c s="51" t="str">
        <f>IF('S.D.PASTE SHEET'!J1543="","",'S.D.PASTE SHEET'!J1543)</f>
        <v/>
      </c>
      <c s="50" t="str">
        <f>IF('S.D.PASTE SHEET'!K1543="","",'S.D.PASTE SHEET'!K1543)</f>
        <v/>
      </c>
      <c s="50" t="str">
        <f>IF('S.D.PASTE SHEET'!L1543="","",'S.D.PASTE SHEET'!L1543)</f>
        <v/>
      </c>
      <c s="50" t="str">
        <f>IF('S.D.PASTE SHEET'!M1543="","",'S.D.PASTE SHEET'!M1543)</f>
        <v/>
      </c>
      <c s="50" t="str">
        <f>IF('S.D.PASTE SHEET'!N1543="","",'S.D.PASTE SHEET'!N1543)</f>
        <v/>
      </c>
      <c s="50" t="str">
        <f>IF('S.D.PASTE SHEET'!O1543="","",'S.D.PASTE SHEET'!O1543)</f>
        <v/>
      </c>
      <c s="50" t="str">
        <f>IF('S.D.PASTE SHEET'!P1543="","",'S.D.PASTE SHEET'!P1543)</f>
        <v/>
      </c>
      <c s="50" t="str">
        <f>IF('S.D.PASTE SHEET'!Q1543="","",'S.D.PASTE SHEET'!Q1543)</f>
        <v/>
      </c>
      <c s="50" t="str">
        <f>IF('S.D.PASTE SHEET'!R1543="","",'S.D.PASTE SHEET'!R1543)</f>
        <v/>
      </c>
      <c s="50" t="str">
        <f>IF('S.D.PASTE SHEET'!S1543="","",'S.D.PASTE SHEET'!S1543)</f>
        <v/>
      </c>
      <c s="50" t="str">
        <f>IF('S.D.PASTE SHEET'!T1543="","",'S.D.PASTE SHEET'!T1543)</f>
        <v/>
      </c>
      <c s="50" t="str">
        <f>IF('S.D.PASTE SHEET'!U1543="","",'S.D.PASTE SHEET'!U1543)</f>
        <v/>
      </c>
      <c s="50" t="str">
        <f>IF('S.D.PASTE SHEET'!V1543="","",'S.D.PASTE SHEET'!V1543)</f>
        <v/>
      </c>
      <c s="50" t="str">
        <f>IF('S.D.PASTE SHEET'!W1543="","",'S.D.PASTE SHEET'!W1543)</f>
        <v/>
      </c>
      <c s="50" t="str">
        <f>IF('S.D.PASTE SHEET'!X1543="","",'S.D.PASTE SHEET'!X1543)</f>
        <v/>
      </c>
      <c s="50" t="str">
        <f>IF('S.D.PASTE SHEET'!Y1543="","",'S.D.PASTE SHEET'!Y1543)</f>
        <v/>
      </c>
      <c s="50" t="str">
        <f>IF('S.D.PASTE SHEET'!Z1543="","",'S.D.PASTE SHEET'!Z1543)</f>
        <v/>
      </c>
      <c s="50" t="str">
        <f>IF('S.D.PASTE SHEET'!AA1543="","",'S.D.PASTE SHEET'!AA1543)</f>
        <v/>
      </c>
      <c s="50" t="str">
        <f>IF('S.D.PASTE SHEET'!AB1543="","",'S.D.PASTE SHEET'!AB1543)</f>
        <v/>
      </c>
      <c s="50" t="str">
        <f>IF('S.D.PASTE SHEET'!AC1543="","",'S.D.PASTE SHEET'!AC1543)</f>
        <v/>
      </c>
      <c s="50" t="str">
        <f>IF('S.D.PASTE SHEET'!AD1543="","",'S.D.PASTE SHEET'!AD1543)</f>
        <v/>
      </c>
      <c s="52"/>
      <c s="48" t="str">
        <f>IF(AK1543="","",IF(AK1543&gt;0,COUNT($AG$2:AG1543),""))</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IF(BC1543="","",IF(BC1543&gt;0,COUNT($AY$2:AY1543),""))</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44" spans="1:66" ht="15.75" customHeight="1">
      <c r="A1544" s="50" t="str">
        <f>IF('S.D.PASTE SHEET'!A1544="","",'S.D.PASTE SHEET'!A1544)</f>
        <v/>
      </c>
      <c s="50" t="str">
        <f>IF('S.D.PASTE SHEET'!B1544="","",'S.D.PASTE SHEET'!B1544)</f>
        <v/>
      </c>
      <c s="50" t="str">
        <f>IF('S.D.PASTE SHEET'!C1544="","",'S.D.PASTE SHEET'!C1544)</f>
        <v/>
      </c>
      <c s="51" t="str">
        <f>IF('S.D.PASTE SHEET'!D1544="","",'S.D.PASTE SHEET'!D1544)</f>
        <v/>
      </c>
      <c s="50" t="str">
        <f>IF('S.D.PASTE SHEET'!E1544="","",UPPER('S.D.PASTE SHEET'!E1544))</f>
        <v/>
      </c>
      <c s="50" t="str">
        <f>IF('S.D.PASTE SHEET'!F1544="","",'S.D.PASTE SHEET'!F1544)</f>
        <v/>
      </c>
      <c s="50" t="str">
        <f>IF('S.D.PASTE SHEET'!G1544="","",UPPER('S.D.PASTE SHEET'!G1544))</f>
        <v/>
      </c>
      <c s="50" t="str">
        <f>IF('S.D.PASTE SHEET'!H1544="","",UPPER('S.D.PASTE SHEET'!H1544))</f>
        <v/>
      </c>
      <c s="50" t="str">
        <f>IF('S.D.PASTE SHEET'!I1544="","",'S.D.PASTE SHEET'!I1544)</f>
        <v/>
      </c>
      <c s="51" t="str">
        <f>IF('S.D.PASTE SHEET'!J1544="","",'S.D.PASTE SHEET'!J1544)</f>
        <v/>
      </c>
      <c s="50" t="str">
        <f>IF('S.D.PASTE SHEET'!K1544="","",'S.D.PASTE SHEET'!K1544)</f>
        <v/>
      </c>
      <c s="50" t="str">
        <f>IF('S.D.PASTE SHEET'!L1544="","",'S.D.PASTE SHEET'!L1544)</f>
        <v/>
      </c>
      <c s="50" t="str">
        <f>IF('S.D.PASTE SHEET'!M1544="","",'S.D.PASTE SHEET'!M1544)</f>
        <v/>
      </c>
      <c s="50" t="str">
        <f>IF('S.D.PASTE SHEET'!N1544="","",'S.D.PASTE SHEET'!N1544)</f>
        <v/>
      </c>
      <c s="50" t="str">
        <f>IF('S.D.PASTE SHEET'!O1544="","",'S.D.PASTE SHEET'!O1544)</f>
        <v/>
      </c>
      <c s="50" t="str">
        <f>IF('S.D.PASTE SHEET'!P1544="","",'S.D.PASTE SHEET'!P1544)</f>
        <v/>
      </c>
      <c s="50" t="str">
        <f>IF('S.D.PASTE SHEET'!Q1544="","",'S.D.PASTE SHEET'!Q1544)</f>
        <v/>
      </c>
      <c s="50" t="str">
        <f>IF('S.D.PASTE SHEET'!R1544="","",'S.D.PASTE SHEET'!R1544)</f>
        <v/>
      </c>
      <c s="50" t="str">
        <f>IF('S.D.PASTE SHEET'!S1544="","",'S.D.PASTE SHEET'!S1544)</f>
        <v/>
      </c>
      <c s="50" t="str">
        <f>IF('S.D.PASTE SHEET'!T1544="","",'S.D.PASTE SHEET'!T1544)</f>
        <v/>
      </c>
      <c s="50" t="str">
        <f>IF('S.D.PASTE SHEET'!U1544="","",'S.D.PASTE SHEET'!U1544)</f>
        <v/>
      </c>
      <c s="50" t="str">
        <f>IF('S.D.PASTE SHEET'!V1544="","",'S.D.PASTE SHEET'!V1544)</f>
        <v/>
      </c>
      <c s="50" t="str">
        <f>IF('S.D.PASTE SHEET'!W1544="","",'S.D.PASTE SHEET'!W1544)</f>
        <v/>
      </c>
      <c s="50" t="str">
        <f>IF('S.D.PASTE SHEET'!X1544="","",'S.D.PASTE SHEET'!X1544)</f>
        <v/>
      </c>
      <c s="50" t="str">
        <f>IF('S.D.PASTE SHEET'!Y1544="","",'S.D.PASTE SHEET'!Y1544)</f>
        <v/>
      </c>
      <c s="50" t="str">
        <f>IF('S.D.PASTE SHEET'!Z1544="","",'S.D.PASTE SHEET'!Z1544)</f>
        <v/>
      </c>
      <c s="50" t="str">
        <f>IF('S.D.PASTE SHEET'!AA1544="","",'S.D.PASTE SHEET'!AA1544)</f>
        <v/>
      </c>
      <c s="50" t="str">
        <f>IF('S.D.PASTE SHEET'!AB1544="","",'S.D.PASTE SHEET'!AB1544)</f>
        <v/>
      </c>
      <c s="50" t="str">
        <f>IF('S.D.PASTE SHEET'!AC1544="","",'S.D.PASTE SHEET'!AC1544)</f>
        <v/>
      </c>
      <c s="50" t="str">
        <f>IF('S.D.PASTE SHEET'!AD1544="","",'S.D.PASTE SHEET'!AD1544)</f>
        <v/>
      </c>
      <c s="52"/>
      <c s="48" t="str">
        <f>IF(AK1544="","",IF(AK1544&gt;0,COUNT($AG$2:AG1544),""))</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IF(BC1544="","",IF(BC1544&gt;0,COUNT($AY$2:AY1544),""))</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45" spans="1:66" ht="15.75" customHeight="1">
      <c r="A1545" s="50" t="str">
        <f>IF('S.D.PASTE SHEET'!A1545="","",'S.D.PASTE SHEET'!A1545)</f>
        <v/>
      </c>
      <c s="50" t="str">
        <f>IF('S.D.PASTE SHEET'!B1545="","",'S.D.PASTE SHEET'!B1545)</f>
        <v/>
      </c>
      <c s="50" t="str">
        <f>IF('S.D.PASTE SHEET'!C1545="","",'S.D.PASTE SHEET'!C1545)</f>
        <v/>
      </c>
      <c s="51" t="str">
        <f>IF('S.D.PASTE SHEET'!D1545="","",'S.D.PASTE SHEET'!D1545)</f>
        <v/>
      </c>
      <c s="50" t="str">
        <f>IF('S.D.PASTE SHEET'!E1545="","",UPPER('S.D.PASTE SHEET'!E1545))</f>
        <v/>
      </c>
      <c s="50" t="str">
        <f>IF('S.D.PASTE SHEET'!F1545="","",'S.D.PASTE SHEET'!F1545)</f>
        <v/>
      </c>
      <c s="50" t="str">
        <f>IF('S.D.PASTE SHEET'!G1545="","",UPPER('S.D.PASTE SHEET'!G1545))</f>
        <v/>
      </c>
      <c s="50" t="str">
        <f>IF('S.D.PASTE SHEET'!H1545="","",UPPER('S.D.PASTE SHEET'!H1545))</f>
        <v/>
      </c>
      <c s="50" t="str">
        <f>IF('S.D.PASTE SHEET'!I1545="","",'S.D.PASTE SHEET'!I1545)</f>
        <v/>
      </c>
      <c s="51" t="str">
        <f>IF('S.D.PASTE SHEET'!J1545="","",'S.D.PASTE SHEET'!J1545)</f>
        <v/>
      </c>
      <c s="50" t="str">
        <f>IF('S.D.PASTE SHEET'!K1545="","",'S.D.PASTE SHEET'!K1545)</f>
        <v/>
      </c>
      <c s="50" t="str">
        <f>IF('S.D.PASTE SHEET'!L1545="","",'S.D.PASTE SHEET'!L1545)</f>
        <v/>
      </c>
      <c s="50" t="str">
        <f>IF('S.D.PASTE SHEET'!M1545="","",'S.D.PASTE SHEET'!M1545)</f>
        <v/>
      </c>
      <c s="50" t="str">
        <f>IF('S.D.PASTE SHEET'!N1545="","",'S.D.PASTE SHEET'!N1545)</f>
        <v/>
      </c>
      <c s="50" t="str">
        <f>IF('S.D.PASTE SHEET'!O1545="","",'S.D.PASTE SHEET'!O1545)</f>
        <v/>
      </c>
      <c s="50" t="str">
        <f>IF('S.D.PASTE SHEET'!P1545="","",'S.D.PASTE SHEET'!P1545)</f>
        <v/>
      </c>
      <c s="50" t="str">
        <f>IF('S.D.PASTE SHEET'!Q1545="","",'S.D.PASTE SHEET'!Q1545)</f>
        <v/>
      </c>
      <c s="50" t="str">
        <f>IF('S.D.PASTE SHEET'!R1545="","",'S.D.PASTE SHEET'!R1545)</f>
        <v/>
      </c>
      <c s="50" t="str">
        <f>IF('S.D.PASTE SHEET'!S1545="","",'S.D.PASTE SHEET'!S1545)</f>
        <v/>
      </c>
      <c s="50" t="str">
        <f>IF('S.D.PASTE SHEET'!T1545="","",'S.D.PASTE SHEET'!T1545)</f>
        <v/>
      </c>
      <c s="50" t="str">
        <f>IF('S.D.PASTE SHEET'!U1545="","",'S.D.PASTE SHEET'!U1545)</f>
        <v/>
      </c>
      <c s="50" t="str">
        <f>IF('S.D.PASTE SHEET'!V1545="","",'S.D.PASTE SHEET'!V1545)</f>
        <v/>
      </c>
      <c s="50" t="str">
        <f>IF('S.D.PASTE SHEET'!W1545="","",'S.D.PASTE SHEET'!W1545)</f>
        <v/>
      </c>
      <c s="50" t="str">
        <f>IF('S.D.PASTE SHEET'!X1545="","",'S.D.PASTE SHEET'!X1545)</f>
        <v/>
      </c>
      <c s="50" t="str">
        <f>IF('S.D.PASTE SHEET'!Y1545="","",'S.D.PASTE SHEET'!Y1545)</f>
        <v/>
      </c>
      <c s="50" t="str">
        <f>IF('S.D.PASTE SHEET'!Z1545="","",'S.D.PASTE SHEET'!Z1545)</f>
        <v/>
      </c>
      <c s="50" t="str">
        <f>IF('S.D.PASTE SHEET'!AA1545="","",'S.D.PASTE SHEET'!AA1545)</f>
        <v/>
      </c>
      <c s="50" t="str">
        <f>IF('S.D.PASTE SHEET'!AB1545="","",'S.D.PASTE SHEET'!AB1545)</f>
        <v/>
      </c>
      <c s="50" t="str">
        <f>IF('S.D.PASTE SHEET'!AC1545="","",'S.D.PASTE SHEET'!AC1545)</f>
        <v/>
      </c>
      <c s="50" t="str">
        <f>IF('S.D.PASTE SHEET'!AD1545="","",'S.D.PASTE SHEET'!AD1545)</f>
        <v/>
      </c>
      <c s="52"/>
      <c s="48" t="str">
        <f>IF(AK1545="","",IF(AK1545&gt;0,COUNT($AG$2:AG1545),""))</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IF(BC1545="","",IF(BC1545&gt;0,COUNT($AY$2:AY1545),""))</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46" spans="1:66" ht="15.75" customHeight="1">
      <c r="A1546" s="50" t="str">
        <f>IF('S.D.PASTE SHEET'!A1546="","",'S.D.PASTE SHEET'!A1546)</f>
        <v/>
      </c>
      <c s="50" t="str">
        <f>IF('S.D.PASTE SHEET'!B1546="","",'S.D.PASTE SHEET'!B1546)</f>
        <v/>
      </c>
      <c s="50" t="str">
        <f>IF('S.D.PASTE SHEET'!C1546="","",'S.D.PASTE SHEET'!C1546)</f>
        <v/>
      </c>
      <c s="51" t="str">
        <f>IF('S.D.PASTE SHEET'!D1546="","",'S.D.PASTE SHEET'!D1546)</f>
        <v/>
      </c>
      <c s="50" t="str">
        <f>IF('S.D.PASTE SHEET'!E1546="","",UPPER('S.D.PASTE SHEET'!E1546))</f>
        <v/>
      </c>
      <c s="50" t="str">
        <f>IF('S.D.PASTE SHEET'!F1546="","",'S.D.PASTE SHEET'!F1546)</f>
        <v/>
      </c>
      <c s="50" t="str">
        <f>IF('S.D.PASTE SHEET'!G1546="","",UPPER('S.D.PASTE SHEET'!G1546))</f>
        <v/>
      </c>
      <c s="50" t="str">
        <f>IF('S.D.PASTE SHEET'!H1546="","",UPPER('S.D.PASTE SHEET'!H1546))</f>
        <v/>
      </c>
      <c s="50" t="str">
        <f>IF('S.D.PASTE SHEET'!I1546="","",'S.D.PASTE SHEET'!I1546)</f>
        <v/>
      </c>
      <c s="51" t="str">
        <f>IF('S.D.PASTE SHEET'!J1546="","",'S.D.PASTE SHEET'!J1546)</f>
        <v/>
      </c>
      <c s="50" t="str">
        <f>IF('S.D.PASTE SHEET'!K1546="","",'S.D.PASTE SHEET'!K1546)</f>
        <v/>
      </c>
      <c s="50" t="str">
        <f>IF('S.D.PASTE SHEET'!L1546="","",'S.D.PASTE SHEET'!L1546)</f>
        <v/>
      </c>
      <c s="50" t="str">
        <f>IF('S.D.PASTE SHEET'!M1546="","",'S.D.PASTE SHEET'!M1546)</f>
        <v/>
      </c>
      <c s="50" t="str">
        <f>IF('S.D.PASTE SHEET'!N1546="","",'S.D.PASTE SHEET'!N1546)</f>
        <v/>
      </c>
      <c s="50" t="str">
        <f>IF('S.D.PASTE SHEET'!O1546="","",'S.D.PASTE SHEET'!O1546)</f>
        <v/>
      </c>
      <c s="50" t="str">
        <f>IF('S.D.PASTE SHEET'!P1546="","",'S.D.PASTE SHEET'!P1546)</f>
        <v/>
      </c>
      <c s="50" t="str">
        <f>IF('S.D.PASTE SHEET'!Q1546="","",'S.D.PASTE SHEET'!Q1546)</f>
        <v/>
      </c>
      <c s="50" t="str">
        <f>IF('S.D.PASTE SHEET'!R1546="","",'S.D.PASTE SHEET'!R1546)</f>
        <v/>
      </c>
      <c s="50" t="str">
        <f>IF('S.D.PASTE SHEET'!S1546="","",'S.D.PASTE SHEET'!S1546)</f>
        <v/>
      </c>
      <c s="50" t="str">
        <f>IF('S.D.PASTE SHEET'!T1546="","",'S.D.PASTE SHEET'!T1546)</f>
        <v/>
      </c>
      <c s="50" t="str">
        <f>IF('S.D.PASTE SHEET'!U1546="","",'S.D.PASTE SHEET'!U1546)</f>
        <v/>
      </c>
      <c s="50" t="str">
        <f>IF('S.D.PASTE SHEET'!V1546="","",'S.D.PASTE SHEET'!V1546)</f>
        <v/>
      </c>
      <c s="50" t="str">
        <f>IF('S.D.PASTE SHEET'!W1546="","",'S.D.PASTE SHEET'!W1546)</f>
        <v/>
      </c>
      <c s="50" t="str">
        <f>IF('S.D.PASTE SHEET'!X1546="","",'S.D.PASTE SHEET'!X1546)</f>
        <v/>
      </c>
      <c s="50" t="str">
        <f>IF('S.D.PASTE SHEET'!Y1546="","",'S.D.PASTE SHEET'!Y1546)</f>
        <v/>
      </c>
      <c s="50" t="str">
        <f>IF('S.D.PASTE SHEET'!Z1546="","",'S.D.PASTE SHEET'!Z1546)</f>
        <v/>
      </c>
      <c s="50" t="str">
        <f>IF('S.D.PASTE SHEET'!AA1546="","",'S.D.PASTE SHEET'!AA1546)</f>
        <v/>
      </c>
      <c s="50" t="str">
        <f>IF('S.D.PASTE SHEET'!AB1546="","",'S.D.PASTE SHEET'!AB1546)</f>
        <v/>
      </c>
      <c s="50" t="str">
        <f>IF('S.D.PASTE SHEET'!AC1546="","",'S.D.PASTE SHEET'!AC1546)</f>
        <v/>
      </c>
      <c s="50" t="str">
        <f>IF('S.D.PASTE SHEET'!AD1546="","",'S.D.PASTE SHEET'!AD1546)</f>
        <v/>
      </c>
      <c s="52"/>
      <c s="48" t="str">
        <f>IF(AK1546="","",IF(AK1546&gt;0,COUNT($AG$2:AG1546),""))</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IF(BC1546="","",IF(BC1546&gt;0,COUNT($AY$2:AY1546),""))</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47" spans="1:66" ht="15.75" customHeight="1">
      <c r="A1547" s="50" t="str">
        <f>IF('S.D.PASTE SHEET'!A1547="","",'S.D.PASTE SHEET'!A1547)</f>
        <v/>
      </c>
      <c s="50" t="str">
        <f>IF('S.D.PASTE SHEET'!B1547="","",'S.D.PASTE SHEET'!B1547)</f>
        <v/>
      </c>
      <c s="50" t="str">
        <f>IF('S.D.PASTE SHEET'!C1547="","",'S.D.PASTE SHEET'!C1547)</f>
        <v/>
      </c>
      <c s="51" t="str">
        <f>IF('S.D.PASTE SHEET'!D1547="","",'S.D.PASTE SHEET'!D1547)</f>
        <v/>
      </c>
      <c s="50" t="str">
        <f>IF('S.D.PASTE SHEET'!E1547="","",UPPER('S.D.PASTE SHEET'!E1547))</f>
        <v/>
      </c>
      <c s="50" t="str">
        <f>IF('S.D.PASTE SHEET'!F1547="","",'S.D.PASTE SHEET'!F1547)</f>
        <v/>
      </c>
      <c s="50" t="str">
        <f>IF('S.D.PASTE SHEET'!G1547="","",UPPER('S.D.PASTE SHEET'!G1547))</f>
        <v/>
      </c>
      <c s="50" t="str">
        <f>IF('S.D.PASTE SHEET'!H1547="","",UPPER('S.D.PASTE SHEET'!H1547))</f>
        <v/>
      </c>
      <c s="50" t="str">
        <f>IF('S.D.PASTE SHEET'!I1547="","",'S.D.PASTE SHEET'!I1547)</f>
        <v/>
      </c>
      <c s="51" t="str">
        <f>IF('S.D.PASTE SHEET'!J1547="","",'S.D.PASTE SHEET'!J1547)</f>
        <v/>
      </c>
      <c s="50" t="str">
        <f>IF('S.D.PASTE SHEET'!K1547="","",'S.D.PASTE SHEET'!K1547)</f>
        <v/>
      </c>
      <c s="50" t="str">
        <f>IF('S.D.PASTE SHEET'!L1547="","",'S.D.PASTE SHEET'!L1547)</f>
        <v/>
      </c>
      <c s="50" t="str">
        <f>IF('S.D.PASTE SHEET'!M1547="","",'S.D.PASTE SHEET'!M1547)</f>
        <v/>
      </c>
      <c s="50" t="str">
        <f>IF('S.D.PASTE SHEET'!N1547="","",'S.D.PASTE SHEET'!N1547)</f>
        <v/>
      </c>
      <c s="50" t="str">
        <f>IF('S.D.PASTE SHEET'!O1547="","",'S.D.PASTE SHEET'!O1547)</f>
        <v/>
      </c>
      <c s="50" t="str">
        <f>IF('S.D.PASTE SHEET'!P1547="","",'S.D.PASTE SHEET'!P1547)</f>
        <v/>
      </c>
      <c s="50" t="str">
        <f>IF('S.D.PASTE SHEET'!Q1547="","",'S.D.PASTE SHEET'!Q1547)</f>
        <v/>
      </c>
      <c s="50" t="str">
        <f>IF('S.D.PASTE SHEET'!R1547="","",'S.D.PASTE SHEET'!R1547)</f>
        <v/>
      </c>
      <c s="50" t="str">
        <f>IF('S.D.PASTE SHEET'!S1547="","",'S.D.PASTE SHEET'!S1547)</f>
        <v/>
      </c>
      <c s="50" t="str">
        <f>IF('S.D.PASTE SHEET'!T1547="","",'S.D.PASTE SHEET'!T1547)</f>
        <v/>
      </c>
      <c s="50" t="str">
        <f>IF('S.D.PASTE SHEET'!U1547="","",'S.D.PASTE SHEET'!U1547)</f>
        <v/>
      </c>
      <c s="50" t="str">
        <f>IF('S.D.PASTE SHEET'!V1547="","",'S.D.PASTE SHEET'!V1547)</f>
        <v/>
      </c>
      <c s="50" t="str">
        <f>IF('S.D.PASTE SHEET'!W1547="","",'S.D.PASTE SHEET'!W1547)</f>
        <v/>
      </c>
      <c s="50" t="str">
        <f>IF('S.D.PASTE SHEET'!X1547="","",'S.D.PASTE SHEET'!X1547)</f>
        <v/>
      </c>
      <c s="50" t="str">
        <f>IF('S.D.PASTE SHEET'!Y1547="","",'S.D.PASTE SHEET'!Y1547)</f>
        <v/>
      </c>
      <c s="50" t="str">
        <f>IF('S.D.PASTE SHEET'!Z1547="","",'S.D.PASTE SHEET'!Z1547)</f>
        <v/>
      </c>
      <c s="50" t="str">
        <f>IF('S.D.PASTE SHEET'!AA1547="","",'S.D.PASTE SHEET'!AA1547)</f>
        <v/>
      </c>
      <c s="50" t="str">
        <f>IF('S.D.PASTE SHEET'!AB1547="","",'S.D.PASTE SHEET'!AB1547)</f>
        <v/>
      </c>
      <c s="50" t="str">
        <f>IF('S.D.PASTE SHEET'!AC1547="","",'S.D.PASTE SHEET'!AC1547)</f>
        <v/>
      </c>
      <c s="50" t="str">
        <f>IF('S.D.PASTE SHEET'!AD1547="","",'S.D.PASTE SHEET'!AD1547)</f>
        <v/>
      </c>
      <c s="52"/>
      <c s="48" t="str">
        <f>IF(AK1547="","",IF(AK1547&gt;0,COUNT($AG$2:AG1547),""))</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IF(BC1547="","",IF(BC1547&gt;0,COUNT($AY$2:AY1547),""))</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48" spans="1:66" ht="15.75" customHeight="1">
      <c r="A1548" s="50" t="str">
        <f>IF('S.D.PASTE SHEET'!A1548="","",'S.D.PASTE SHEET'!A1548)</f>
        <v/>
      </c>
      <c s="50" t="str">
        <f>IF('S.D.PASTE SHEET'!B1548="","",'S.D.PASTE SHEET'!B1548)</f>
        <v/>
      </c>
      <c s="50" t="str">
        <f>IF('S.D.PASTE SHEET'!C1548="","",'S.D.PASTE SHEET'!C1548)</f>
        <v/>
      </c>
      <c s="51" t="str">
        <f>IF('S.D.PASTE SHEET'!D1548="","",'S.D.PASTE SHEET'!D1548)</f>
        <v/>
      </c>
      <c s="50" t="str">
        <f>IF('S.D.PASTE SHEET'!E1548="","",UPPER('S.D.PASTE SHEET'!E1548))</f>
        <v/>
      </c>
      <c s="50" t="str">
        <f>IF('S.D.PASTE SHEET'!F1548="","",'S.D.PASTE SHEET'!F1548)</f>
        <v/>
      </c>
      <c s="50" t="str">
        <f>IF('S.D.PASTE SHEET'!G1548="","",UPPER('S.D.PASTE SHEET'!G1548))</f>
        <v/>
      </c>
      <c s="50" t="str">
        <f>IF('S.D.PASTE SHEET'!H1548="","",UPPER('S.D.PASTE SHEET'!H1548))</f>
        <v/>
      </c>
      <c s="50" t="str">
        <f>IF('S.D.PASTE SHEET'!I1548="","",'S.D.PASTE SHEET'!I1548)</f>
        <v/>
      </c>
      <c s="51" t="str">
        <f>IF('S.D.PASTE SHEET'!J1548="","",'S.D.PASTE SHEET'!J1548)</f>
        <v/>
      </c>
      <c s="50" t="str">
        <f>IF('S.D.PASTE SHEET'!K1548="","",'S.D.PASTE SHEET'!K1548)</f>
        <v/>
      </c>
      <c s="50" t="str">
        <f>IF('S.D.PASTE SHEET'!L1548="","",'S.D.PASTE SHEET'!L1548)</f>
        <v/>
      </c>
      <c s="50" t="str">
        <f>IF('S.D.PASTE SHEET'!M1548="","",'S.D.PASTE SHEET'!M1548)</f>
        <v/>
      </c>
      <c s="50" t="str">
        <f>IF('S.D.PASTE SHEET'!N1548="","",'S.D.PASTE SHEET'!N1548)</f>
        <v/>
      </c>
      <c s="50" t="str">
        <f>IF('S.D.PASTE SHEET'!O1548="","",'S.D.PASTE SHEET'!O1548)</f>
        <v/>
      </c>
      <c s="50" t="str">
        <f>IF('S.D.PASTE SHEET'!P1548="","",'S.D.PASTE SHEET'!P1548)</f>
        <v/>
      </c>
      <c s="50" t="str">
        <f>IF('S.D.PASTE SHEET'!Q1548="","",'S.D.PASTE SHEET'!Q1548)</f>
        <v/>
      </c>
      <c s="50" t="str">
        <f>IF('S.D.PASTE SHEET'!R1548="","",'S.D.PASTE SHEET'!R1548)</f>
        <v/>
      </c>
      <c s="50" t="str">
        <f>IF('S.D.PASTE SHEET'!S1548="","",'S.D.PASTE SHEET'!S1548)</f>
        <v/>
      </c>
      <c s="50" t="str">
        <f>IF('S.D.PASTE SHEET'!T1548="","",'S.D.PASTE SHEET'!T1548)</f>
        <v/>
      </c>
      <c s="50" t="str">
        <f>IF('S.D.PASTE SHEET'!U1548="","",'S.D.PASTE SHEET'!U1548)</f>
        <v/>
      </c>
      <c s="50" t="str">
        <f>IF('S.D.PASTE SHEET'!V1548="","",'S.D.PASTE SHEET'!V1548)</f>
        <v/>
      </c>
      <c s="50" t="str">
        <f>IF('S.D.PASTE SHEET'!W1548="","",'S.D.PASTE SHEET'!W1548)</f>
        <v/>
      </c>
      <c s="50" t="str">
        <f>IF('S.D.PASTE SHEET'!X1548="","",'S.D.PASTE SHEET'!X1548)</f>
        <v/>
      </c>
      <c s="50" t="str">
        <f>IF('S.D.PASTE SHEET'!Y1548="","",'S.D.PASTE SHEET'!Y1548)</f>
        <v/>
      </c>
      <c s="50" t="str">
        <f>IF('S.D.PASTE SHEET'!Z1548="","",'S.D.PASTE SHEET'!Z1548)</f>
        <v/>
      </c>
      <c s="50" t="str">
        <f>IF('S.D.PASTE SHEET'!AA1548="","",'S.D.PASTE SHEET'!AA1548)</f>
        <v/>
      </c>
      <c s="50" t="str">
        <f>IF('S.D.PASTE SHEET'!AB1548="","",'S.D.PASTE SHEET'!AB1548)</f>
        <v/>
      </c>
      <c s="50" t="str">
        <f>IF('S.D.PASTE SHEET'!AC1548="","",'S.D.PASTE SHEET'!AC1548)</f>
        <v/>
      </c>
      <c s="50" t="str">
        <f>IF('S.D.PASTE SHEET'!AD1548="","",'S.D.PASTE SHEET'!AD1548)</f>
        <v/>
      </c>
      <c s="52"/>
      <c s="48" t="str">
        <f>IF(AK1548="","",IF(AK1548&gt;0,COUNT($AG$2:AG1548),""))</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IF(BC1548="","",IF(BC1548&gt;0,COUNT($AY$2:AY1548),""))</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49" spans="1:66" ht="15.75" customHeight="1">
      <c r="A1549" s="50" t="str">
        <f>IF('S.D.PASTE SHEET'!A1549="","",'S.D.PASTE SHEET'!A1549)</f>
        <v/>
      </c>
      <c s="50" t="str">
        <f>IF('S.D.PASTE SHEET'!B1549="","",'S.D.PASTE SHEET'!B1549)</f>
        <v/>
      </c>
      <c s="50" t="str">
        <f>IF('S.D.PASTE SHEET'!C1549="","",'S.D.PASTE SHEET'!C1549)</f>
        <v/>
      </c>
      <c s="51" t="str">
        <f>IF('S.D.PASTE SHEET'!D1549="","",'S.D.PASTE SHEET'!D1549)</f>
        <v/>
      </c>
      <c s="50" t="str">
        <f>IF('S.D.PASTE SHEET'!E1549="","",UPPER('S.D.PASTE SHEET'!E1549))</f>
        <v/>
      </c>
      <c s="50" t="str">
        <f>IF('S.D.PASTE SHEET'!F1549="","",'S.D.PASTE SHEET'!F1549)</f>
        <v/>
      </c>
      <c s="50" t="str">
        <f>IF('S.D.PASTE SHEET'!G1549="","",UPPER('S.D.PASTE SHEET'!G1549))</f>
        <v/>
      </c>
      <c s="50" t="str">
        <f>IF('S.D.PASTE SHEET'!H1549="","",UPPER('S.D.PASTE SHEET'!H1549))</f>
        <v/>
      </c>
      <c s="50" t="str">
        <f>IF('S.D.PASTE SHEET'!I1549="","",'S.D.PASTE SHEET'!I1549)</f>
        <v/>
      </c>
      <c s="51" t="str">
        <f>IF('S.D.PASTE SHEET'!J1549="","",'S.D.PASTE SHEET'!J1549)</f>
        <v/>
      </c>
      <c s="50" t="str">
        <f>IF('S.D.PASTE SHEET'!K1549="","",'S.D.PASTE SHEET'!K1549)</f>
        <v/>
      </c>
      <c s="50" t="str">
        <f>IF('S.D.PASTE SHEET'!L1549="","",'S.D.PASTE SHEET'!L1549)</f>
        <v/>
      </c>
      <c s="50" t="str">
        <f>IF('S.D.PASTE SHEET'!M1549="","",'S.D.PASTE SHEET'!M1549)</f>
        <v/>
      </c>
      <c s="50" t="str">
        <f>IF('S.D.PASTE SHEET'!N1549="","",'S.D.PASTE SHEET'!N1549)</f>
        <v/>
      </c>
      <c s="50" t="str">
        <f>IF('S.D.PASTE SHEET'!O1549="","",'S.D.PASTE SHEET'!O1549)</f>
        <v/>
      </c>
      <c s="50" t="str">
        <f>IF('S.D.PASTE SHEET'!P1549="","",'S.D.PASTE SHEET'!P1549)</f>
        <v/>
      </c>
      <c s="50" t="str">
        <f>IF('S.D.PASTE SHEET'!Q1549="","",'S.D.PASTE SHEET'!Q1549)</f>
        <v/>
      </c>
      <c s="50" t="str">
        <f>IF('S.D.PASTE SHEET'!R1549="","",'S.D.PASTE SHEET'!R1549)</f>
        <v/>
      </c>
      <c s="50" t="str">
        <f>IF('S.D.PASTE SHEET'!S1549="","",'S.D.PASTE SHEET'!S1549)</f>
        <v/>
      </c>
      <c s="50" t="str">
        <f>IF('S.D.PASTE SHEET'!T1549="","",'S.D.PASTE SHEET'!T1549)</f>
        <v/>
      </c>
      <c s="50" t="str">
        <f>IF('S.D.PASTE SHEET'!U1549="","",'S.D.PASTE SHEET'!U1549)</f>
        <v/>
      </c>
      <c s="50" t="str">
        <f>IF('S.D.PASTE SHEET'!V1549="","",'S.D.PASTE SHEET'!V1549)</f>
        <v/>
      </c>
      <c s="50" t="str">
        <f>IF('S.D.PASTE SHEET'!W1549="","",'S.D.PASTE SHEET'!W1549)</f>
        <v/>
      </c>
      <c s="50" t="str">
        <f>IF('S.D.PASTE SHEET'!X1549="","",'S.D.PASTE SHEET'!X1549)</f>
        <v/>
      </c>
      <c s="50" t="str">
        <f>IF('S.D.PASTE SHEET'!Y1549="","",'S.D.PASTE SHEET'!Y1549)</f>
        <v/>
      </c>
      <c s="50" t="str">
        <f>IF('S.D.PASTE SHEET'!Z1549="","",'S.D.PASTE SHEET'!Z1549)</f>
        <v/>
      </c>
      <c s="50" t="str">
        <f>IF('S.D.PASTE SHEET'!AA1549="","",'S.D.PASTE SHEET'!AA1549)</f>
        <v/>
      </c>
      <c s="50" t="str">
        <f>IF('S.D.PASTE SHEET'!AB1549="","",'S.D.PASTE SHEET'!AB1549)</f>
        <v/>
      </c>
      <c s="50" t="str">
        <f>IF('S.D.PASTE SHEET'!AC1549="","",'S.D.PASTE SHEET'!AC1549)</f>
        <v/>
      </c>
      <c s="50" t="str">
        <f>IF('S.D.PASTE SHEET'!AD1549="","",'S.D.PASTE SHEET'!AD1549)</f>
        <v/>
      </c>
      <c s="52"/>
      <c s="48" t="str">
        <f>IF(AK1549="","",IF(AK1549&gt;0,COUNT($AG$2:AG1549),""))</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IF(BC1549="","",IF(BC1549&gt;0,COUNT($AY$2:AY1549),""))</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50" spans="1:66" ht="15.75" customHeight="1">
      <c r="A1550" s="50" t="str">
        <f>IF('S.D.PASTE SHEET'!A1550="","",'S.D.PASTE SHEET'!A1550)</f>
        <v/>
      </c>
      <c s="50" t="str">
        <f>IF('S.D.PASTE SHEET'!B1550="","",'S.D.PASTE SHEET'!B1550)</f>
        <v/>
      </c>
      <c s="50" t="str">
        <f>IF('S.D.PASTE SHEET'!C1550="","",'S.D.PASTE SHEET'!C1550)</f>
        <v/>
      </c>
      <c s="51" t="str">
        <f>IF('S.D.PASTE SHEET'!D1550="","",'S.D.PASTE SHEET'!D1550)</f>
        <v/>
      </c>
      <c s="50" t="str">
        <f>IF('S.D.PASTE SHEET'!E1550="","",UPPER('S.D.PASTE SHEET'!E1550))</f>
        <v/>
      </c>
      <c s="50" t="str">
        <f>IF('S.D.PASTE SHEET'!F1550="","",'S.D.PASTE SHEET'!F1550)</f>
        <v/>
      </c>
      <c s="50" t="str">
        <f>IF('S.D.PASTE SHEET'!G1550="","",UPPER('S.D.PASTE SHEET'!G1550))</f>
        <v/>
      </c>
      <c s="50" t="str">
        <f>IF('S.D.PASTE SHEET'!H1550="","",UPPER('S.D.PASTE SHEET'!H1550))</f>
        <v/>
      </c>
      <c s="50" t="str">
        <f>IF('S.D.PASTE SHEET'!I1550="","",'S.D.PASTE SHEET'!I1550)</f>
        <v/>
      </c>
      <c s="51" t="str">
        <f>IF('S.D.PASTE SHEET'!J1550="","",'S.D.PASTE SHEET'!J1550)</f>
        <v/>
      </c>
      <c s="50" t="str">
        <f>IF('S.D.PASTE SHEET'!K1550="","",'S.D.PASTE SHEET'!K1550)</f>
        <v/>
      </c>
      <c s="50" t="str">
        <f>IF('S.D.PASTE SHEET'!L1550="","",'S.D.PASTE SHEET'!L1550)</f>
        <v/>
      </c>
      <c s="50" t="str">
        <f>IF('S.D.PASTE SHEET'!M1550="","",'S.D.PASTE SHEET'!M1550)</f>
        <v/>
      </c>
      <c s="50" t="str">
        <f>IF('S.D.PASTE SHEET'!N1550="","",'S.D.PASTE SHEET'!N1550)</f>
        <v/>
      </c>
      <c s="50" t="str">
        <f>IF('S.D.PASTE SHEET'!O1550="","",'S.D.PASTE SHEET'!O1550)</f>
        <v/>
      </c>
      <c s="50" t="str">
        <f>IF('S.D.PASTE SHEET'!P1550="","",'S.D.PASTE SHEET'!P1550)</f>
        <v/>
      </c>
      <c s="50" t="str">
        <f>IF('S.D.PASTE SHEET'!Q1550="","",'S.D.PASTE SHEET'!Q1550)</f>
        <v/>
      </c>
      <c s="50" t="str">
        <f>IF('S.D.PASTE SHEET'!R1550="","",'S.D.PASTE SHEET'!R1550)</f>
        <v/>
      </c>
      <c s="50" t="str">
        <f>IF('S.D.PASTE SHEET'!S1550="","",'S.D.PASTE SHEET'!S1550)</f>
        <v/>
      </c>
      <c s="50" t="str">
        <f>IF('S.D.PASTE SHEET'!T1550="","",'S.D.PASTE SHEET'!T1550)</f>
        <v/>
      </c>
      <c s="50" t="str">
        <f>IF('S.D.PASTE SHEET'!U1550="","",'S.D.PASTE SHEET'!U1550)</f>
        <v/>
      </c>
      <c s="50" t="str">
        <f>IF('S.D.PASTE SHEET'!V1550="","",'S.D.PASTE SHEET'!V1550)</f>
        <v/>
      </c>
      <c s="50" t="str">
        <f>IF('S.D.PASTE SHEET'!W1550="","",'S.D.PASTE SHEET'!W1550)</f>
        <v/>
      </c>
      <c s="50" t="str">
        <f>IF('S.D.PASTE SHEET'!X1550="","",'S.D.PASTE SHEET'!X1550)</f>
        <v/>
      </c>
      <c s="50" t="str">
        <f>IF('S.D.PASTE SHEET'!Y1550="","",'S.D.PASTE SHEET'!Y1550)</f>
        <v/>
      </c>
      <c s="50" t="str">
        <f>IF('S.D.PASTE SHEET'!Z1550="","",'S.D.PASTE SHEET'!Z1550)</f>
        <v/>
      </c>
      <c s="50" t="str">
        <f>IF('S.D.PASTE SHEET'!AA1550="","",'S.D.PASTE SHEET'!AA1550)</f>
        <v/>
      </c>
      <c s="50" t="str">
        <f>IF('S.D.PASTE SHEET'!AB1550="","",'S.D.PASTE SHEET'!AB1550)</f>
        <v/>
      </c>
      <c s="50" t="str">
        <f>IF('S.D.PASTE SHEET'!AC1550="","",'S.D.PASTE SHEET'!AC1550)</f>
        <v/>
      </c>
      <c s="50" t="str">
        <f>IF('S.D.PASTE SHEET'!AD1550="","",'S.D.PASTE SHEET'!AD1550)</f>
        <v/>
      </c>
      <c s="52"/>
      <c s="48" t="str">
        <f>IF(AK1550="","",IF(AK1550&gt;0,COUNT($AG$2:AG1550),""))</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IF(BC1550="","",IF(BC1550&gt;0,COUNT($AY$2:AY1550),""))</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51" spans="1:66" ht="15.75" customHeight="1">
      <c r="A1551" s="50" t="str">
        <f>IF('S.D.PASTE SHEET'!A1551="","",'S.D.PASTE SHEET'!A1551)</f>
        <v/>
      </c>
      <c s="50" t="str">
        <f>IF('S.D.PASTE SHEET'!B1551="","",'S.D.PASTE SHEET'!B1551)</f>
        <v/>
      </c>
      <c s="50" t="str">
        <f>IF('S.D.PASTE SHEET'!C1551="","",'S.D.PASTE SHEET'!C1551)</f>
        <v/>
      </c>
      <c s="51" t="str">
        <f>IF('S.D.PASTE SHEET'!D1551="","",'S.D.PASTE SHEET'!D1551)</f>
        <v/>
      </c>
      <c s="50" t="str">
        <f>IF('S.D.PASTE SHEET'!E1551="","",UPPER('S.D.PASTE SHEET'!E1551))</f>
        <v/>
      </c>
      <c s="50" t="str">
        <f>IF('S.D.PASTE SHEET'!F1551="","",'S.D.PASTE SHEET'!F1551)</f>
        <v/>
      </c>
      <c s="50" t="str">
        <f>IF('S.D.PASTE SHEET'!G1551="","",UPPER('S.D.PASTE SHEET'!G1551))</f>
        <v/>
      </c>
      <c s="50" t="str">
        <f>IF('S.D.PASTE SHEET'!H1551="","",UPPER('S.D.PASTE SHEET'!H1551))</f>
        <v/>
      </c>
      <c s="50" t="str">
        <f>IF('S.D.PASTE SHEET'!I1551="","",'S.D.PASTE SHEET'!I1551)</f>
        <v/>
      </c>
      <c s="51" t="str">
        <f>IF('S.D.PASTE SHEET'!J1551="","",'S.D.PASTE SHEET'!J1551)</f>
        <v/>
      </c>
      <c s="50" t="str">
        <f>IF('S.D.PASTE SHEET'!K1551="","",'S.D.PASTE SHEET'!K1551)</f>
        <v/>
      </c>
      <c s="50" t="str">
        <f>IF('S.D.PASTE SHEET'!L1551="","",'S.D.PASTE SHEET'!L1551)</f>
        <v/>
      </c>
      <c s="50" t="str">
        <f>IF('S.D.PASTE SHEET'!M1551="","",'S.D.PASTE SHEET'!M1551)</f>
        <v/>
      </c>
      <c s="50" t="str">
        <f>IF('S.D.PASTE SHEET'!N1551="","",'S.D.PASTE SHEET'!N1551)</f>
        <v/>
      </c>
      <c s="50" t="str">
        <f>IF('S.D.PASTE SHEET'!O1551="","",'S.D.PASTE SHEET'!O1551)</f>
        <v/>
      </c>
      <c s="50" t="str">
        <f>IF('S.D.PASTE SHEET'!P1551="","",'S.D.PASTE SHEET'!P1551)</f>
        <v/>
      </c>
      <c s="50" t="str">
        <f>IF('S.D.PASTE SHEET'!Q1551="","",'S.D.PASTE SHEET'!Q1551)</f>
        <v/>
      </c>
      <c s="50" t="str">
        <f>IF('S.D.PASTE SHEET'!R1551="","",'S.D.PASTE SHEET'!R1551)</f>
        <v/>
      </c>
      <c s="50" t="str">
        <f>IF('S.D.PASTE SHEET'!S1551="","",'S.D.PASTE SHEET'!S1551)</f>
        <v/>
      </c>
      <c s="50" t="str">
        <f>IF('S.D.PASTE SHEET'!T1551="","",'S.D.PASTE SHEET'!T1551)</f>
        <v/>
      </c>
      <c s="50" t="str">
        <f>IF('S.D.PASTE SHEET'!U1551="","",'S.D.PASTE SHEET'!U1551)</f>
        <v/>
      </c>
      <c s="50" t="str">
        <f>IF('S.D.PASTE SHEET'!V1551="","",'S.D.PASTE SHEET'!V1551)</f>
        <v/>
      </c>
      <c s="50" t="str">
        <f>IF('S.D.PASTE SHEET'!W1551="","",'S.D.PASTE SHEET'!W1551)</f>
        <v/>
      </c>
      <c s="50" t="str">
        <f>IF('S.D.PASTE SHEET'!X1551="","",'S.D.PASTE SHEET'!X1551)</f>
        <v/>
      </c>
      <c s="50" t="str">
        <f>IF('S.D.PASTE SHEET'!Y1551="","",'S.D.PASTE SHEET'!Y1551)</f>
        <v/>
      </c>
      <c s="50" t="str">
        <f>IF('S.D.PASTE SHEET'!Z1551="","",'S.D.PASTE SHEET'!Z1551)</f>
        <v/>
      </c>
      <c s="50" t="str">
        <f>IF('S.D.PASTE SHEET'!AA1551="","",'S.D.PASTE SHEET'!AA1551)</f>
        <v/>
      </c>
      <c s="50" t="str">
        <f>IF('S.D.PASTE SHEET'!AB1551="","",'S.D.PASTE SHEET'!AB1551)</f>
        <v/>
      </c>
      <c s="50" t="str">
        <f>IF('S.D.PASTE SHEET'!AC1551="","",'S.D.PASTE SHEET'!AC1551)</f>
        <v/>
      </c>
      <c s="50" t="str">
        <f>IF('S.D.PASTE SHEET'!AD1551="","",'S.D.PASTE SHEET'!AD1551)</f>
        <v/>
      </c>
      <c s="52"/>
      <c s="48" t="str">
        <f>IF(AK1551="","",IF(AK1551&gt;0,COUNT($AG$2:AG1551),""))</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IF(BC1551="","",IF(BC1551&gt;0,COUNT($AY$2:AY1551),""))</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52" spans="1:66" ht="15.75" customHeight="1">
      <c r="A1552" s="50" t="str">
        <f>IF('S.D.PASTE SHEET'!A1552="","",'S.D.PASTE SHEET'!A1552)</f>
        <v/>
      </c>
      <c s="50" t="str">
        <f>IF('S.D.PASTE SHEET'!B1552="","",'S.D.PASTE SHEET'!B1552)</f>
        <v/>
      </c>
      <c s="50" t="str">
        <f>IF('S.D.PASTE SHEET'!C1552="","",'S.D.PASTE SHEET'!C1552)</f>
        <v/>
      </c>
      <c s="51" t="str">
        <f>IF('S.D.PASTE SHEET'!D1552="","",'S.D.PASTE SHEET'!D1552)</f>
        <v/>
      </c>
      <c s="50" t="str">
        <f>IF('S.D.PASTE SHEET'!E1552="","",UPPER('S.D.PASTE SHEET'!E1552))</f>
        <v/>
      </c>
      <c s="50" t="str">
        <f>IF('S.D.PASTE SHEET'!F1552="","",'S.D.PASTE SHEET'!F1552)</f>
        <v/>
      </c>
      <c s="50" t="str">
        <f>IF('S.D.PASTE SHEET'!G1552="","",UPPER('S.D.PASTE SHEET'!G1552))</f>
        <v/>
      </c>
      <c s="50" t="str">
        <f>IF('S.D.PASTE SHEET'!H1552="","",UPPER('S.D.PASTE SHEET'!H1552))</f>
        <v/>
      </c>
      <c s="50" t="str">
        <f>IF('S.D.PASTE SHEET'!I1552="","",'S.D.PASTE SHEET'!I1552)</f>
        <v/>
      </c>
      <c s="51" t="str">
        <f>IF('S.D.PASTE SHEET'!J1552="","",'S.D.PASTE SHEET'!J1552)</f>
        <v/>
      </c>
      <c s="50" t="str">
        <f>IF('S.D.PASTE SHEET'!K1552="","",'S.D.PASTE SHEET'!K1552)</f>
        <v/>
      </c>
      <c s="50" t="str">
        <f>IF('S.D.PASTE SHEET'!L1552="","",'S.D.PASTE SHEET'!L1552)</f>
        <v/>
      </c>
      <c s="50" t="str">
        <f>IF('S.D.PASTE SHEET'!M1552="","",'S.D.PASTE SHEET'!M1552)</f>
        <v/>
      </c>
      <c s="50" t="str">
        <f>IF('S.D.PASTE SHEET'!N1552="","",'S.D.PASTE SHEET'!N1552)</f>
        <v/>
      </c>
      <c s="50" t="str">
        <f>IF('S.D.PASTE SHEET'!O1552="","",'S.D.PASTE SHEET'!O1552)</f>
        <v/>
      </c>
      <c s="50" t="str">
        <f>IF('S.D.PASTE SHEET'!P1552="","",'S.D.PASTE SHEET'!P1552)</f>
        <v/>
      </c>
      <c s="50" t="str">
        <f>IF('S.D.PASTE SHEET'!Q1552="","",'S.D.PASTE SHEET'!Q1552)</f>
        <v/>
      </c>
      <c s="50" t="str">
        <f>IF('S.D.PASTE SHEET'!R1552="","",'S.D.PASTE SHEET'!R1552)</f>
        <v/>
      </c>
      <c s="50" t="str">
        <f>IF('S.D.PASTE SHEET'!S1552="","",'S.D.PASTE SHEET'!S1552)</f>
        <v/>
      </c>
      <c s="50" t="str">
        <f>IF('S.D.PASTE SHEET'!T1552="","",'S.D.PASTE SHEET'!T1552)</f>
        <v/>
      </c>
      <c s="50" t="str">
        <f>IF('S.D.PASTE SHEET'!U1552="","",'S.D.PASTE SHEET'!U1552)</f>
        <v/>
      </c>
      <c s="50" t="str">
        <f>IF('S.D.PASTE SHEET'!V1552="","",'S.D.PASTE SHEET'!V1552)</f>
        <v/>
      </c>
      <c s="50" t="str">
        <f>IF('S.D.PASTE SHEET'!W1552="","",'S.D.PASTE SHEET'!W1552)</f>
        <v/>
      </c>
      <c s="50" t="str">
        <f>IF('S.D.PASTE SHEET'!X1552="","",'S.D.PASTE SHEET'!X1552)</f>
        <v/>
      </c>
      <c s="50" t="str">
        <f>IF('S.D.PASTE SHEET'!Y1552="","",'S.D.PASTE SHEET'!Y1552)</f>
        <v/>
      </c>
      <c s="50" t="str">
        <f>IF('S.D.PASTE SHEET'!Z1552="","",'S.D.PASTE SHEET'!Z1552)</f>
        <v/>
      </c>
      <c s="50" t="str">
        <f>IF('S.D.PASTE SHEET'!AA1552="","",'S.D.PASTE SHEET'!AA1552)</f>
        <v/>
      </c>
      <c s="50" t="str">
        <f>IF('S.D.PASTE SHEET'!AB1552="","",'S.D.PASTE SHEET'!AB1552)</f>
        <v/>
      </c>
      <c s="50" t="str">
        <f>IF('S.D.PASTE SHEET'!AC1552="","",'S.D.PASTE SHEET'!AC1552)</f>
        <v/>
      </c>
      <c s="50" t="str">
        <f>IF('S.D.PASTE SHEET'!AD1552="","",'S.D.PASTE SHEET'!AD1552)</f>
        <v/>
      </c>
      <c s="52"/>
      <c s="48" t="str">
        <f>IF(AK1552="","",IF(AK1552&gt;0,COUNT($AG$2:AG1552),""))</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IF(BC1552="","",IF(BC1552&gt;0,COUNT($AY$2:AY1552),""))</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53" spans="1:66" ht="15.75" customHeight="1">
      <c r="A1553" s="50" t="str">
        <f>IF('S.D.PASTE SHEET'!A1553="","",'S.D.PASTE SHEET'!A1553)</f>
        <v/>
      </c>
      <c s="50" t="str">
        <f>IF('S.D.PASTE SHEET'!B1553="","",'S.D.PASTE SHEET'!B1553)</f>
        <v/>
      </c>
      <c s="50" t="str">
        <f>IF('S.D.PASTE SHEET'!C1553="","",'S.D.PASTE SHEET'!C1553)</f>
        <v/>
      </c>
      <c s="51" t="str">
        <f>IF('S.D.PASTE SHEET'!D1553="","",'S.D.PASTE SHEET'!D1553)</f>
        <v/>
      </c>
      <c s="50" t="str">
        <f>IF('S.D.PASTE SHEET'!E1553="","",UPPER('S.D.PASTE SHEET'!E1553))</f>
        <v/>
      </c>
      <c s="50" t="str">
        <f>IF('S.D.PASTE SHEET'!F1553="","",'S.D.PASTE SHEET'!F1553)</f>
        <v/>
      </c>
      <c s="50" t="str">
        <f>IF('S.D.PASTE SHEET'!G1553="","",UPPER('S.D.PASTE SHEET'!G1553))</f>
        <v/>
      </c>
      <c s="50" t="str">
        <f>IF('S.D.PASTE SHEET'!H1553="","",UPPER('S.D.PASTE SHEET'!H1553))</f>
        <v/>
      </c>
      <c s="50" t="str">
        <f>IF('S.D.PASTE SHEET'!I1553="","",'S.D.PASTE SHEET'!I1553)</f>
        <v/>
      </c>
      <c s="51" t="str">
        <f>IF('S.D.PASTE SHEET'!J1553="","",'S.D.PASTE SHEET'!J1553)</f>
        <v/>
      </c>
      <c s="50" t="str">
        <f>IF('S.D.PASTE SHEET'!K1553="","",'S.D.PASTE SHEET'!K1553)</f>
        <v/>
      </c>
      <c s="50" t="str">
        <f>IF('S.D.PASTE SHEET'!L1553="","",'S.D.PASTE SHEET'!L1553)</f>
        <v/>
      </c>
      <c s="50" t="str">
        <f>IF('S.D.PASTE SHEET'!M1553="","",'S.D.PASTE SHEET'!M1553)</f>
        <v/>
      </c>
      <c s="50" t="str">
        <f>IF('S.D.PASTE SHEET'!N1553="","",'S.D.PASTE SHEET'!N1553)</f>
        <v/>
      </c>
      <c s="50" t="str">
        <f>IF('S.D.PASTE SHEET'!O1553="","",'S.D.PASTE SHEET'!O1553)</f>
        <v/>
      </c>
      <c s="50" t="str">
        <f>IF('S.D.PASTE SHEET'!P1553="","",'S.D.PASTE SHEET'!P1553)</f>
        <v/>
      </c>
      <c s="50" t="str">
        <f>IF('S.D.PASTE SHEET'!Q1553="","",'S.D.PASTE SHEET'!Q1553)</f>
        <v/>
      </c>
      <c s="50" t="str">
        <f>IF('S.D.PASTE SHEET'!R1553="","",'S.D.PASTE SHEET'!R1553)</f>
        <v/>
      </c>
      <c s="50" t="str">
        <f>IF('S.D.PASTE SHEET'!S1553="","",'S.D.PASTE SHEET'!S1553)</f>
        <v/>
      </c>
      <c s="50" t="str">
        <f>IF('S.D.PASTE SHEET'!T1553="","",'S.D.PASTE SHEET'!T1553)</f>
        <v/>
      </c>
      <c s="50" t="str">
        <f>IF('S.D.PASTE SHEET'!U1553="","",'S.D.PASTE SHEET'!U1553)</f>
        <v/>
      </c>
      <c s="50" t="str">
        <f>IF('S.D.PASTE SHEET'!V1553="","",'S.D.PASTE SHEET'!V1553)</f>
        <v/>
      </c>
      <c s="50" t="str">
        <f>IF('S.D.PASTE SHEET'!W1553="","",'S.D.PASTE SHEET'!W1553)</f>
        <v/>
      </c>
      <c s="50" t="str">
        <f>IF('S.D.PASTE SHEET'!X1553="","",'S.D.PASTE SHEET'!X1553)</f>
        <v/>
      </c>
      <c s="50" t="str">
        <f>IF('S.D.PASTE SHEET'!Y1553="","",'S.D.PASTE SHEET'!Y1553)</f>
        <v/>
      </c>
      <c s="50" t="str">
        <f>IF('S.D.PASTE SHEET'!Z1553="","",'S.D.PASTE SHEET'!Z1553)</f>
        <v/>
      </c>
      <c s="50" t="str">
        <f>IF('S.D.PASTE SHEET'!AA1553="","",'S.D.PASTE SHEET'!AA1553)</f>
        <v/>
      </c>
      <c s="50" t="str">
        <f>IF('S.D.PASTE SHEET'!AB1553="","",'S.D.PASTE SHEET'!AB1553)</f>
        <v/>
      </c>
      <c s="50" t="str">
        <f>IF('S.D.PASTE SHEET'!AC1553="","",'S.D.PASTE SHEET'!AC1553)</f>
        <v/>
      </c>
      <c s="50" t="str">
        <f>IF('S.D.PASTE SHEET'!AD1553="","",'S.D.PASTE SHEET'!AD1553)</f>
        <v/>
      </c>
      <c s="52"/>
      <c s="48" t="str">
        <f>IF(AK1553="","",IF(AK1553&gt;0,COUNT($AG$2:AG1553),""))</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IF(BC1553="","",IF(BC1553&gt;0,COUNT($AY$2:AY1553),""))</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54" spans="1:66" ht="15.75" customHeight="1">
      <c r="A1554" s="50" t="str">
        <f>IF('S.D.PASTE SHEET'!A1554="","",'S.D.PASTE SHEET'!A1554)</f>
        <v/>
      </c>
      <c s="50" t="str">
        <f>IF('S.D.PASTE SHEET'!B1554="","",'S.D.PASTE SHEET'!B1554)</f>
        <v/>
      </c>
      <c s="50" t="str">
        <f>IF('S.D.PASTE SHEET'!C1554="","",'S.D.PASTE SHEET'!C1554)</f>
        <v/>
      </c>
      <c s="51" t="str">
        <f>IF('S.D.PASTE SHEET'!D1554="","",'S.D.PASTE SHEET'!D1554)</f>
        <v/>
      </c>
      <c s="50" t="str">
        <f>IF('S.D.PASTE SHEET'!E1554="","",UPPER('S.D.PASTE SHEET'!E1554))</f>
        <v/>
      </c>
      <c s="50" t="str">
        <f>IF('S.D.PASTE SHEET'!F1554="","",'S.D.PASTE SHEET'!F1554)</f>
        <v/>
      </c>
      <c s="50" t="str">
        <f>IF('S.D.PASTE SHEET'!G1554="","",UPPER('S.D.PASTE SHEET'!G1554))</f>
        <v/>
      </c>
      <c s="50" t="str">
        <f>IF('S.D.PASTE SHEET'!H1554="","",UPPER('S.D.PASTE SHEET'!H1554))</f>
        <v/>
      </c>
      <c s="50" t="str">
        <f>IF('S.D.PASTE SHEET'!I1554="","",'S.D.PASTE SHEET'!I1554)</f>
        <v/>
      </c>
      <c s="51" t="str">
        <f>IF('S.D.PASTE SHEET'!J1554="","",'S.D.PASTE SHEET'!J1554)</f>
        <v/>
      </c>
      <c s="50" t="str">
        <f>IF('S.D.PASTE SHEET'!K1554="","",'S.D.PASTE SHEET'!K1554)</f>
        <v/>
      </c>
      <c s="50" t="str">
        <f>IF('S.D.PASTE SHEET'!L1554="","",'S.D.PASTE SHEET'!L1554)</f>
        <v/>
      </c>
      <c s="50" t="str">
        <f>IF('S.D.PASTE SHEET'!M1554="","",'S.D.PASTE SHEET'!M1554)</f>
        <v/>
      </c>
      <c s="50" t="str">
        <f>IF('S.D.PASTE SHEET'!N1554="","",'S.D.PASTE SHEET'!N1554)</f>
        <v/>
      </c>
      <c s="50" t="str">
        <f>IF('S.D.PASTE SHEET'!O1554="","",'S.D.PASTE SHEET'!O1554)</f>
        <v/>
      </c>
      <c s="50" t="str">
        <f>IF('S.D.PASTE SHEET'!P1554="","",'S.D.PASTE SHEET'!P1554)</f>
        <v/>
      </c>
      <c s="50" t="str">
        <f>IF('S.D.PASTE SHEET'!Q1554="","",'S.D.PASTE SHEET'!Q1554)</f>
        <v/>
      </c>
      <c s="50" t="str">
        <f>IF('S.D.PASTE SHEET'!R1554="","",'S.D.PASTE SHEET'!R1554)</f>
        <v/>
      </c>
      <c s="50" t="str">
        <f>IF('S.D.PASTE SHEET'!S1554="","",'S.D.PASTE SHEET'!S1554)</f>
        <v/>
      </c>
      <c s="50" t="str">
        <f>IF('S.D.PASTE SHEET'!T1554="","",'S.D.PASTE SHEET'!T1554)</f>
        <v/>
      </c>
      <c s="50" t="str">
        <f>IF('S.D.PASTE SHEET'!U1554="","",'S.D.PASTE SHEET'!U1554)</f>
        <v/>
      </c>
      <c s="50" t="str">
        <f>IF('S.D.PASTE SHEET'!V1554="","",'S.D.PASTE SHEET'!V1554)</f>
        <v/>
      </c>
      <c s="50" t="str">
        <f>IF('S.D.PASTE SHEET'!W1554="","",'S.D.PASTE SHEET'!W1554)</f>
        <v/>
      </c>
      <c s="50" t="str">
        <f>IF('S.D.PASTE SHEET'!X1554="","",'S.D.PASTE SHEET'!X1554)</f>
        <v/>
      </c>
      <c s="50" t="str">
        <f>IF('S.D.PASTE SHEET'!Y1554="","",'S.D.PASTE SHEET'!Y1554)</f>
        <v/>
      </c>
      <c s="50" t="str">
        <f>IF('S.D.PASTE SHEET'!Z1554="","",'S.D.PASTE SHEET'!Z1554)</f>
        <v/>
      </c>
      <c s="50" t="str">
        <f>IF('S.D.PASTE SHEET'!AA1554="","",'S.D.PASTE SHEET'!AA1554)</f>
        <v/>
      </c>
      <c s="50" t="str">
        <f>IF('S.D.PASTE SHEET'!AB1554="","",'S.D.PASTE SHEET'!AB1554)</f>
        <v/>
      </c>
      <c s="50" t="str">
        <f>IF('S.D.PASTE SHEET'!AC1554="","",'S.D.PASTE SHEET'!AC1554)</f>
        <v/>
      </c>
      <c s="50" t="str">
        <f>IF('S.D.PASTE SHEET'!AD1554="","",'S.D.PASTE SHEET'!AD1554)</f>
        <v/>
      </c>
      <c s="52"/>
      <c s="48" t="str">
        <f>IF(AK1554="","",IF(AK1554&gt;0,COUNT($AG$2:AG1554),""))</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IF(BC1554="","",IF(BC1554&gt;0,COUNT($AY$2:AY1554),""))</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55" spans="1:66" ht="15.75" customHeight="1">
      <c r="A1555" s="50" t="str">
        <f>IF('S.D.PASTE SHEET'!A1555="","",'S.D.PASTE SHEET'!A1555)</f>
        <v/>
      </c>
      <c s="50" t="str">
        <f>IF('S.D.PASTE SHEET'!B1555="","",'S.D.PASTE SHEET'!B1555)</f>
        <v/>
      </c>
      <c s="50" t="str">
        <f>IF('S.D.PASTE SHEET'!C1555="","",'S.D.PASTE SHEET'!C1555)</f>
        <v/>
      </c>
      <c s="51" t="str">
        <f>IF('S.D.PASTE SHEET'!D1555="","",'S.D.PASTE SHEET'!D1555)</f>
        <v/>
      </c>
      <c s="50" t="str">
        <f>IF('S.D.PASTE SHEET'!E1555="","",UPPER('S.D.PASTE SHEET'!E1555))</f>
        <v/>
      </c>
      <c s="50" t="str">
        <f>IF('S.D.PASTE SHEET'!F1555="","",'S.D.PASTE SHEET'!F1555)</f>
        <v/>
      </c>
      <c s="50" t="str">
        <f>IF('S.D.PASTE SHEET'!G1555="","",UPPER('S.D.PASTE SHEET'!G1555))</f>
        <v/>
      </c>
      <c s="50" t="str">
        <f>IF('S.D.PASTE SHEET'!H1555="","",UPPER('S.D.PASTE SHEET'!H1555))</f>
        <v/>
      </c>
      <c s="50" t="str">
        <f>IF('S.D.PASTE SHEET'!I1555="","",'S.D.PASTE SHEET'!I1555)</f>
        <v/>
      </c>
      <c s="51" t="str">
        <f>IF('S.D.PASTE SHEET'!J1555="","",'S.D.PASTE SHEET'!J1555)</f>
        <v/>
      </c>
      <c s="50" t="str">
        <f>IF('S.D.PASTE SHEET'!K1555="","",'S.D.PASTE SHEET'!K1555)</f>
        <v/>
      </c>
      <c s="50" t="str">
        <f>IF('S.D.PASTE SHEET'!L1555="","",'S.D.PASTE SHEET'!L1555)</f>
        <v/>
      </c>
      <c s="50" t="str">
        <f>IF('S.D.PASTE SHEET'!M1555="","",'S.D.PASTE SHEET'!M1555)</f>
        <v/>
      </c>
      <c s="50" t="str">
        <f>IF('S.D.PASTE SHEET'!N1555="","",'S.D.PASTE SHEET'!N1555)</f>
        <v/>
      </c>
      <c s="50" t="str">
        <f>IF('S.D.PASTE SHEET'!O1555="","",'S.D.PASTE SHEET'!O1555)</f>
        <v/>
      </c>
      <c s="50" t="str">
        <f>IF('S.D.PASTE SHEET'!P1555="","",'S.D.PASTE SHEET'!P1555)</f>
        <v/>
      </c>
      <c s="50" t="str">
        <f>IF('S.D.PASTE SHEET'!Q1555="","",'S.D.PASTE SHEET'!Q1555)</f>
        <v/>
      </c>
      <c s="50" t="str">
        <f>IF('S.D.PASTE SHEET'!R1555="","",'S.D.PASTE SHEET'!R1555)</f>
        <v/>
      </c>
      <c s="50" t="str">
        <f>IF('S.D.PASTE SHEET'!S1555="","",'S.D.PASTE SHEET'!S1555)</f>
        <v/>
      </c>
      <c s="50" t="str">
        <f>IF('S.D.PASTE SHEET'!T1555="","",'S.D.PASTE SHEET'!T1555)</f>
        <v/>
      </c>
      <c s="50" t="str">
        <f>IF('S.D.PASTE SHEET'!U1555="","",'S.D.PASTE SHEET'!U1555)</f>
        <v/>
      </c>
      <c s="50" t="str">
        <f>IF('S.D.PASTE SHEET'!V1555="","",'S.D.PASTE SHEET'!V1555)</f>
        <v/>
      </c>
      <c s="50" t="str">
        <f>IF('S.D.PASTE SHEET'!W1555="","",'S.D.PASTE SHEET'!W1555)</f>
        <v/>
      </c>
      <c s="50" t="str">
        <f>IF('S.D.PASTE SHEET'!X1555="","",'S.D.PASTE SHEET'!X1555)</f>
        <v/>
      </c>
      <c s="50" t="str">
        <f>IF('S.D.PASTE SHEET'!Y1555="","",'S.D.PASTE SHEET'!Y1555)</f>
        <v/>
      </c>
      <c s="50" t="str">
        <f>IF('S.D.PASTE SHEET'!Z1555="","",'S.D.PASTE SHEET'!Z1555)</f>
        <v/>
      </c>
      <c s="50" t="str">
        <f>IF('S.D.PASTE SHEET'!AA1555="","",'S.D.PASTE SHEET'!AA1555)</f>
        <v/>
      </c>
      <c s="50" t="str">
        <f>IF('S.D.PASTE SHEET'!AB1555="","",'S.D.PASTE SHEET'!AB1555)</f>
        <v/>
      </c>
      <c s="50" t="str">
        <f>IF('S.D.PASTE SHEET'!AC1555="","",'S.D.PASTE SHEET'!AC1555)</f>
        <v/>
      </c>
      <c s="50" t="str">
        <f>IF('S.D.PASTE SHEET'!AD1555="","",'S.D.PASTE SHEET'!AD1555)</f>
        <v/>
      </c>
      <c s="52"/>
      <c s="48" t="str">
        <f>IF(AK1555="","",IF(AK1555&gt;0,COUNT($AG$2:AG1555),""))</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IF(BC1555="","",IF(BC1555&gt;0,COUNT($AY$2:AY1555),""))</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56" spans="1:66" ht="15.75" customHeight="1">
      <c r="A1556" s="50" t="str">
        <f>IF('S.D.PASTE SHEET'!A1556="","",'S.D.PASTE SHEET'!A1556)</f>
        <v/>
      </c>
      <c s="50" t="str">
        <f>IF('S.D.PASTE SHEET'!B1556="","",'S.D.PASTE SHEET'!B1556)</f>
        <v/>
      </c>
      <c s="50" t="str">
        <f>IF('S.D.PASTE SHEET'!C1556="","",'S.D.PASTE SHEET'!C1556)</f>
        <v/>
      </c>
      <c s="51" t="str">
        <f>IF('S.D.PASTE SHEET'!D1556="","",'S.D.PASTE SHEET'!D1556)</f>
        <v/>
      </c>
      <c s="50" t="str">
        <f>IF('S.D.PASTE SHEET'!E1556="","",UPPER('S.D.PASTE SHEET'!E1556))</f>
        <v/>
      </c>
      <c s="50" t="str">
        <f>IF('S.D.PASTE SHEET'!F1556="","",'S.D.PASTE SHEET'!F1556)</f>
        <v/>
      </c>
      <c s="50" t="str">
        <f>IF('S.D.PASTE SHEET'!G1556="","",UPPER('S.D.PASTE SHEET'!G1556))</f>
        <v/>
      </c>
      <c s="50" t="str">
        <f>IF('S.D.PASTE SHEET'!H1556="","",UPPER('S.D.PASTE SHEET'!H1556))</f>
        <v/>
      </c>
      <c s="50" t="str">
        <f>IF('S.D.PASTE SHEET'!I1556="","",'S.D.PASTE SHEET'!I1556)</f>
        <v/>
      </c>
      <c s="51" t="str">
        <f>IF('S.D.PASTE SHEET'!J1556="","",'S.D.PASTE SHEET'!J1556)</f>
        <v/>
      </c>
      <c s="50" t="str">
        <f>IF('S.D.PASTE SHEET'!K1556="","",'S.D.PASTE SHEET'!K1556)</f>
        <v/>
      </c>
      <c s="50" t="str">
        <f>IF('S.D.PASTE SHEET'!L1556="","",'S.D.PASTE SHEET'!L1556)</f>
        <v/>
      </c>
      <c s="50" t="str">
        <f>IF('S.D.PASTE SHEET'!M1556="","",'S.D.PASTE SHEET'!M1556)</f>
        <v/>
      </c>
      <c s="50" t="str">
        <f>IF('S.D.PASTE SHEET'!N1556="","",'S.D.PASTE SHEET'!N1556)</f>
        <v/>
      </c>
      <c s="50" t="str">
        <f>IF('S.D.PASTE SHEET'!O1556="","",'S.D.PASTE SHEET'!O1556)</f>
        <v/>
      </c>
      <c s="50" t="str">
        <f>IF('S.D.PASTE SHEET'!P1556="","",'S.D.PASTE SHEET'!P1556)</f>
        <v/>
      </c>
      <c s="50" t="str">
        <f>IF('S.D.PASTE SHEET'!Q1556="","",'S.D.PASTE SHEET'!Q1556)</f>
        <v/>
      </c>
      <c s="50" t="str">
        <f>IF('S.D.PASTE SHEET'!R1556="","",'S.D.PASTE SHEET'!R1556)</f>
        <v/>
      </c>
      <c s="50" t="str">
        <f>IF('S.D.PASTE SHEET'!S1556="","",'S.D.PASTE SHEET'!S1556)</f>
        <v/>
      </c>
      <c s="50" t="str">
        <f>IF('S.D.PASTE SHEET'!T1556="","",'S.D.PASTE SHEET'!T1556)</f>
        <v/>
      </c>
      <c s="50" t="str">
        <f>IF('S.D.PASTE SHEET'!U1556="","",'S.D.PASTE SHEET'!U1556)</f>
        <v/>
      </c>
      <c s="50" t="str">
        <f>IF('S.D.PASTE SHEET'!V1556="","",'S.D.PASTE SHEET'!V1556)</f>
        <v/>
      </c>
      <c s="50" t="str">
        <f>IF('S.D.PASTE SHEET'!W1556="","",'S.D.PASTE SHEET'!W1556)</f>
        <v/>
      </c>
      <c s="50" t="str">
        <f>IF('S.D.PASTE SHEET'!X1556="","",'S.D.PASTE SHEET'!X1556)</f>
        <v/>
      </c>
      <c s="50" t="str">
        <f>IF('S.D.PASTE SHEET'!Y1556="","",'S.D.PASTE SHEET'!Y1556)</f>
        <v/>
      </c>
      <c s="50" t="str">
        <f>IF('S.D.PASTE SHEET'!Z1556="","",'S.D.PASTE SHEET'!Z1556)</f>
        <v/>
      </c>
      <c s="50" t="str">
        <f>IF('S.D.PASTE SHEET'!AA1556="","",'S.D.PASTE SHEET'!AA1556)</f>
        <v/>
      </c>
      <c s="50" t="str">
        <f>IF('S.D.PASTE SHEET'!AB1556="","",'S.D.PASTE SHEET'!AB1556)</f>
        <v/>
      </c>
      <c s="50" t="str">
        <f>IF('S.D.PASTE SHEET'!AC1556="","",'S.D.PASTE SHEET'!AC1556)</f>
        <v/>
      </c>
      <c s="50" t="str">
        <f>IF('S.D.PASTE SHEET'!AD1556="","",'S.D.PASTE SHEET'!AD1556)</f>
        <v/>
      </c>
      <c s="52"/>
      <c s="48" t="str">
        <f>IF(AK1556="","",IF(AK1556&gt;0,COUNT($AG$2:AG1556),""))</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IF(BC1556="","",IF(BC1556&gt;0,COUNT($AY$2:AY1556),""))</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57" spans="1:66" ht="15.75" customHeight="1">
      <c r="A1557" s="50" t="str">
        <f>IF('S.D.PASTE SHEET'!A1557="","",'S.D.PASTE SHEET'!A1557)</f>
        <v/>
      </c>
      <c s="50" t="str">
        <f>IF('S.D.PASTE SHEET'!B1557="","",'S.D.PASTE SHEET'!B1557)</f>
        <v/>
      </c>
      <c s="50" t="str">
        <f>IF('S.D.PASTE SHEET'!C1557="","",'S.D.PASTE SHEET'!C1557)</f>
        <v/>
      </c>
      <c s="51" t="str">
        <f>IF('S.D.PASTE SHEET'!D1557="","",'S.D.PASTE SHEET'!D1557)</f>
        <v/>
      </c>
      <c s="50" t="str">
        <f>IF('S.D.PASTE SHEET'!E1557="","",UPPER('S.D.PASTE SHEET'!E1557))</f>
        <v/>
      </c>
      <c s="50" t="str">
        <f>IF('S.D.PASTE SHEET'!F1557="","",'S.D.PASTE SHEET'!F1557)</f>
        <v/>
      </c>
      <c s="50" t="str">
        <f>IF('S.D.PASTE SHEET'!G1557="","",UPPER('S.D.PASTE SHEET'!G1557))</f>
        <v/>
      </c>
      <c s="50" t="str">
        <f>IF('S.D.PASTE SHEET'!H1557="","",UPPER('S.D.PASTE SHEET'!H1557))</f>
        <v/>
      </c>
      <c s="50" t="str">
        <f>IF('S.D.PASTE SHEET'!I1557="","",'S.D.PASTE SHEET'!I1557)</f>
        <v/>
      </c>
      <c s="51" t="str">
        <f>IF('S.D.PASTE SHEET'!J1557="","",'S.D.PASTE SHEET'!J1557)</f>
        <v/>
      </c>
      <c s="50" t="str">
        <f>IF('S.D.PASTE SHEET'!K1557="","",'S.D.PASTE SHEET'!K1557)</f>
        <v/>
      </c>
      <c s="50" t="str">
        <f>IF('S.D.PASTE SHEET'!L1557="","",'S.D.PASTE SHEET'!L1557)</f>
        <v/>
      </c>
      <c s="50" t="str">
        <f>IF('S.D.PASTE SHEET'!M1557="","",'S.D.PASTE SHEET'!M1557)</f>
        <v/>
      </c>
      <c s="50" t="str">
        <f>IF('S.D.PASTE SHEET'!N1557="","",'S.D.PASTE SHEET'!N1557)</f>
        <v/>
      </c>
      <c s="50" t="str">
        <f>IF('S.D.PASTE SHEET'!O1557="","",'S.D.PASTE SHEET'!O1557)</f>
        <v/>
      </c>
      <c s="50" t="str">
        <f>IF('S.D.PASTE SHEET'!P1557="","",'S.D.PASTE SHEET'!P1557)</f>
        <v/>
      </c>
      <c s="50" t="str">
        <f>IF('S.D.PASTE SHEET'!Q1557="","",'S.D.PASTE SHEET'!Q1557)</f>
        <v/>
      </c>
      <c s="50" t="str">
        <f>IF('S.D.PASTE SHEET'!R1557="","",'S.D.PASTE SHEET'!R1557)</f>
        <v/>
      </c>
      <c s="50" t="str">
        <f>IF('S.D.PASTE SHEET'!S1557="","",'S.D.PASTE SHEET'!S1557)</f>
        <v/>
      </c>
      <c s="50" t="str">
        <f>IF('S.D.PASTE SHEET'!T1557="","",'S.D.PASTE SHEET'!T1557)</f>
        <v/>
      </c>
      <c s="50" t="str">
        <f>IF('S.D.PASTE SHEET'!U1557="","",'S.D.PASTE SHEET'!U1557)</f>
        <v/>
      </c>
      <c s="50" t="str">
        <f>IF('S.D.PASTE SHEET'!V1557="","",'S.D.PASTE SHEET'!V1557)</f>
        <v/>
      </c>
      <c s="50" t="str">
        <f>IF('S.D.PASTE SHEET'!W1557="","",'S.D.PASTE SHEET'!W1557)</f>
        <v/>
      </c>
      <c s="50" t="str">
        <f>IF('S.D.PASTE SHEET'!X1557="","",'S.D.PASTE SHEET'!X1557)</f>
        <v/>
      </c>
      <c s="50" t="str">
        <f>IF('S.D.PASTE SHEET'!Y1557="","",'S.D.PASTE SHEET'!Y1557)</f>
        <v/>
      </c>
      <c s="50" t="str">
        <f>IF('S.D.PASTE SHEET'!Z1557="","",'S.D.PASTE SHEET'!Z1557)</f>
        <v/>
      </c>
      <c s="50" t="str">
        <f>IF('S.D.PASTE SHEET'!AA1557="","",'S.D.PASTE SHEET'!AA1557)</f>
        <v/>
      </c>
      <c s="50" t="str">
        <f>IF('S.D.PASTE SHEET'!AB1557="","",'S.D.PASTE SHEET'!AB1557)</f>
        <v/>
      </c>
      <c s="50" t="str">
        <f>IF('S.D.PASTE SHEET'!AC1557="","",'S.D.PASTE SHEET'!AC1557)</f>
        <v/>
      </c>
      <c s="50" t="str">
        <f>IF('S.D.PASTE SHEET'!AD1557="","",'S.D.PASTE SHEET'!AD1557)</f>
        <v/>
      </c>
      <c s="52"/>
      <c s="48" t="str">
        <f>IF(AK1557="","",IF(AK1557&gt;0,COUNT($AG$2:AG1557),""))</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IF(BC1557="","",IF(BC1557&gt;0,COUNT($AY$2:AY1557),""))</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58" spans="1:66" ht="15.75" customHeight="1">
      <c r="A1558" s="50" t="str">
        <f>IF('S.D.PASTE SHEET'!A1558="","",'S.D.PASTE SHEET'!A1558)</f>
        <v/>
      </c>
      <c s="50" t="str">
        <f>IF('S.D.PASTE SHEET'!B1558="","",'S.D.PASTE SHEET'!B1558)</f>
        <v/>
      </c>
      <c s="50" t="str">
        <f>IF('S.D.PASTE SHEET'!C1558="","",'S.D.PASTE SHEET'!C1558)</f>
        <v/>
      </c>
      <c s="51" t="str">
        <f>IF('S.D.PASTE SHEET'!D1558="","",'S.D.PASTE SHEET'!D1558)</f>
        <v/>
      </c>
      <c s="50" t="str">
        <f>IF('S.D.PASTE SHEET'!E1558="","",UPPER('S.D.PASTE SHEET'!E1558))</f>
        <v/>
      </c>
      <c s="50" t="str">
        <f>IF('S.D.PASTE SHEET'!F1558="","",'S.D.PASTE SHEET'!F1558)</f>
        <v/>
      </c>
      <c s="50" t="str">
        <f>IF('S.D.PASTE SHEET'!G1558="","",UPPER('S.D.PASTE SHEET'!G1558))</f>
        <v/>
      </c>
      <c s="50" t="str">
        <f>IF('S.D.PASTE SHEET'!H1558="","",UPPER('S.D.PASTE SHEET'!H1558))</f>
        <v/>
      </c>
      <c s="50" t="str">
        <f>IF('S.D.PASTE SHEET'!I1558="","",'S.D.PASTE SHEET'!I1558)</f>
        <v/>
      </c>
      <c s="51" t="str">
        <f>IF('S.D.PASTE SHEET'!J1558="","",'S.D.PASTE SHEET'!J1558)</f>
        <v/>
      </c>
      <c s="50" t="str">
        <f>IF('S.D.PASTE SHEET'!K1558="","",'S.D.PASTE SHEET'!K1558)</f>
        <v/>
      </c>
      <c s="50" t="str">
        <f>IF('S.D.PASTE SHEET'!L1558="","",'S.D.PASTE SHEET'!L1558)</f>
        <v/>
      </c>
      <c s="50" t="str">
        <f>IF('S.D.PASTE SHEET'!M1558="","",'S.D.PASTE SHEET'!M1558)</f>
        <v/>
      </c>
      <c s="50" t="str">
        <f>IF('S.D.PASTE SHEET'!N1558="","",'S.D.PASTE SHEET'!N1558)</f>
        <v/>
      </c>
      <c s="50" t="str">
        <f>IF('S.D.PASTE SHEET'!O1558="","",'S.D.PASTE SHEET'!O1558)</f>
        <v/>
      </c>
      <c s="50" t="str">
        <f>IF('S.D.PASTE SHEET'!P1558="","",'S.D.PASTE SHEET'!P1558)</f>
        <v/>
      </c>
      <c s="50" t="str">
        <f>IF('S.D.PASTE SHEET'!Q1558="","",'S.D.PASTE SHEET'!Q1558)</f>
        <v/>
      </c>
      <c s="50" t="str">
        <f>IF('S.D.PASTE SHEET'!R1558="","",'S.D.PASTE SHEET'!R1558)</f>
        <v/>
      </c>
      <c s="50" t="str">
        <f>IF('S.D.PASTE SHEET'!S1558="","",'S.D.PASTE SHEET'!S1558)</f>
        <v/>
      </c>
      <c s="50" t="str">
        <f>IF('S.D.PASTE SHEET'!T1558="","",'S.D.PASTE SHEET'!T1558)</f>
        <v/>
      </c>
      <c s="50" t="str">
        <f>IF('S.D.PASTE SHEET'!U1558="","",'S.D.PASTE SHEET'!U1558)</f>
        <v/>
      </c>
      <c s="50" t="str">
        <f>IF('S.D.PASTE SHEET'!V1558="","",'S.D.PASTE SHEET'!V1558)</f>
        <v/>
      </c>
      <c s="50" t="str">
        <f>IF('S.D.PASTE SHEET'!W1558="","",'S.D.PASTE SHEET'!W1558)</f>
        <v/>
      </c>
      <c s="50" t="str">
        <f>IF('S.D.PASTE SHEET'!X1558="","",'S.D.PASTE SHEET'!X1558)</f>
        <v/>
      </c>
      <c s="50" t="str">
        <f>IF('S.D.PASTE SHEET'!Y1558="","",'S.D.PASTE SHEET'!Y1558)</f>
        <v/>
      </c>
      <c s="50" t="str">
        <f>IF('S.D.PASTE SHEET'!Z1558="","",'S.D.PASTE SHEET'!Z1558)</f>
        <v/>
      </c>
      <c s="50" t="str">
        <f>IF('S.D.PASTE SHEET'!AA1558="","",'S.D.PASTE SHEET'!AA1558)</f>
        <v/>
      </c>
      <c s="50" t="str">
        <f>IF('S.D.PASTE SHEET'!AB1558="","",'S.D.PASTE SHEET'!AB1558)</f>
        <v/>
      </c>
      <c s="50" t="str">
        <f>IF('S.D.PASTE SHEET'!AC1558="","",'S.D.PASTE SHEET'!AC1558)</f>
        <v/>
      </c>
      <c s="50" t="str">
        <f>IF('S.D.PASTE SHEET'!AD1558="","",'S.D.PASTE SHEET'!AD1558)</f>
        <v/>
      </c>
      <c s="52"/>
      <c s="48" t="str">
        <f>IF(AK1558="","",IF(AK1558&gt;0,COUNT($AG$2:AG1558),""))</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IF(BC1558="","",IF(BC1558&gt;0,COUNT($AY$2:AY1558),""))</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59" spans="1:66" ht="15.75" customHeight="1">
      <c r="A1559" s="50" t="str">
        <f>IF('S.D.PASTE SHEET'!A1559="","",'S.D.PASTE SHEET'!A1559)</f>
        <v/>
      </c>
      <c s="50" t="str">
        <f>IF('S.D.PASTE SHEET'!B1559="","",'S.D.PASTE SHEET'!B1559)</f>
        <v/>
      </c>
      <c s="50" t="str">
        <f>IF('S.D.PASTE SHEET'!C1559="","",'S.D.PASTE SHEET'!C1559)</f>
        <v/>
      </c>
      <c s="51" t="str">
        <f>IF('S.D.PASTE SHEET'!D1559="","",'S.D.PASTE SHEET'!D1559)</f>
        <v/>
      </c>
      <c s="50" t="str">
        <f>IF('S.D.PASTE SHEET'!E1559="","",UPPER('S.D.PASTE SHEET'!E1559))</f>
        <v/>
      </c>
      <c s="50" t="str">
        <f>IF('S.D.PASTE SHEET'!F1559="","",'S.D.PASTE SHEET'!F1559)</f>
        <v/>
      </c>
      <c s="50" t="str">
        <f>IF('S.D.PASTE SHEET'!G1559="","",UPPER('S.D.PASTE SHEET'!G1559))</f>
        <v/>
      </c>
      <c s="50" t="str">
        <f>IF('S.D.PASTE SHEET'!H1559="","",UPPER('S.D.PASTE SHEET'!H1559))</f>
        <v/>
      </c>
      <c s="50" t="str">
        <f>IF('S.D.PASTE SHEET'!I1559="","",'S.D.PASTE SHEET'!I1559)</f>
        <v/>
      </c>
      <c s="51" t="str">
        <f>IF('S.D.PASTE SHEET'!J1559="","",'S.D.PASTE SHEET'!J1559)</f>
        <v/>
      </c>
      <c s="50" t="str">
        <f>IF('S.D.PASTE SHEET'!K1559="","",'S.D.PASTE SHEET'!K1559)</f>
        <v/>
      </c>
      <c s="50" t="str">
        <f>IF('S.D.PASTE SHEET'!L1559="","",'S.D.PASTE SHEET'!L1559)</f>
        <v/>
      </c>
      <c s="50" t="str">
        <f>IF('S.D.PASTE SHEET'!M1559="","",'S.D.PASTE SHEET'!M1559)</f>
        <v/>
      </c>
      <c s="50" t="str">
        <f>IF('S.D.PASTE SHEET'!N1559="","",'S.D.PASTE SHEET'!N1559)</f>
        <v/>
      </c>
      <c s="50" t="str">
        <f>IF('S.D.PASTE SHEET'!O1559="","",'S.D.PASTE SHEET'!O1559)</f>
        <v/>
      </c>
      <c s="50" t="str">
        <f>IF('S.D.PASTE SHEET'!P1559="","",'S.D.PASTE SHEET'!P1559)</f>
        <v/>
      </c>
      <c s="50" t="str">
        <f>IF('S.D.PASTE SHEET'!Q1559="","",'S.D.PASTE SHEET'!Q1559)</f>
        <v/>
      </c>
      <c s="50" t="str">
        <f>IF('S.D.PASTE SHEET'!R1559="","",'S.D.PASTE SHEET'!R1559)</f>
        <v/>
      </c>
      <c s="50" t="str">
        <f>IF('S.D.PASTE SHEET'!S1559="","",'S.D.PASTE SHEET'!S1559)</f>
        <v/>
      </c>
      <c s="50" t="str">
        <f>IF('S.D.PASTE SHEET'!T1559="","",'S.D.PASTE SHEET'!T1559)</f>
        <v/>
      </c>
      <c s="50" t="str">
        <f>IF('S.D.PASTE SHEET'!U1559="","",'S.D.PASTE SHEET'!U1559)</f>
        <v/>
      </c>
      <c s="50" t="str">
        <f>IF('S.D.PASTE SHEET'!V1559="","",'S.D.PASTE SHEET'!V1559)</f>
        <v/>
      </c>
      <c s="50" t="str">
        <f>IF('S.D.PASTE SHEET'!W1559="","",'S.D.PASTE SHEET'!W1559)</f>
        <v/>
      </c>
      <c s="50" t="str">
        <f>IF('S.D.PASTE SHEET'!X1559="","",'S.D.PASTE SHEET'!X1559)</f>
        <v/>
      </c>
      <c s="50" t="str">
        <f>IF('S.D.PASTE SHEET'!Y1559="","",'S.D.PASTE SHEET'!Y1559)</f>
        <v/>
      </c>
      <c s="50" t="str">
        <f>IF('S.D.PASTE SHEET'!Z1559="","",'S.D.PASTE SHEET'!Z1559)</f>
        <v/>
      </c>
      <c s="50" t="str">
        <f>IF('S.D.PASTE SHEET'!AA1559="","",'S.D.PASTE SHEET'!AA1559)</f>
        <v/>
      </c>
      <c s="50" t="str">
        <f>IF('S.D.PASTE SHEET'!AB1559="","",'S.D.PASTE SHEET'!AB1559)</f>
        <v/>
      </c>
      <c s="50" t="str">
        <f>IF('S.D.PASTE SHEET'!AC1559="","",'S.D.PASTE SHEET'!AC1559)</f>
        <v/>
      </c>
      <c s="50" t="str">
        <f>IF('S.D.PASTE SHEET'!AD1559="","",'S.D.PASTE SHEET'!AD1559)</f>
        <v/>
      </c>
      <c s="52"/>
      <c s="48" t="str">
        <f>IF(AK1559="","",IF(AK1559&gt;0,COUNT($AG$2:AG1559),""))</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IF(BC1559="","",IF(BC1559&gt;0,COUNT($AY$2:AY1559),""))</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60" spans="1:66" ht="15.75" customHeight="1">
      <c r="A1560" s="50" t="str">
        <f>IF('S.D.PASTE SHEET'!A1560="","",'S.D.PASTE SHEET'!A1560)</f>
        <v/>
      </c>
      <c s="50" t="str">
        <f>IF('S.D.PASTE SHEET'!B1560="","",'S.D.PASTE SHEET'!B1560)</f>
        <v/>
      </c>
      <c s="50" t="str">
        <f>IF('S.D.PASTE SHEET'!C1560="","",'S.D.PASTE SHEET'!C1560)</f>
        <v/>
      </c>
      <c s="51" t="str">
        <f>IF('S.D.PASTE SHEET'!D1560="","",'S.D.PASTE SHEET'!D1560)</f>
        <v/>
      </c>
      <c s="50" t="str">
        <f>IF('S.D.PASTE SHEET'!E1560="","",UPPER('S.D.PASTE SHEET'!E1560))</f>
        <v/>
      </c>
      <c s="50" t="str">
        <f>IF('S.D.PASTE SHEET'!F1560="","",'S.D.PASTE SHEET'!F1560)</f>
        <v/>
      </c>
      <c s="50" t="str">
        <f>IF('S.D.PASTE SHEET'!G1560="","",UPPER('S.D.PASTE SHEET'!G1560))</f>
        <v/>
      </c>
      <c s="50" t="str">
        <f>IF('S.D.PASTE SHEET'!H1560="","",UPPER('S.D.PASTE SHEET'!H1560))</f>
        <v/>
      </c>
      <c s="50" t="str">
        <f>IF('S.D.PASTE SHEET'!I1560="","",'S.D.PASTE SHEET'!I1560)</f>
        <v/>
      </c>
      <c s="51" t="str">
        <f>IF('S.D.PASTE SHEET'!J1560="","",'S.D.PASTE SHEET'!J1560)</f>
        <v/>
      </c>
      <c s="50" t="str">
        <f>IF('S.D.PASTE SHEET'!K1560="","",'S.D.PASTE SHEET'!K1560)</f>
        <v/>
      </c>
      <c s="50" t="str">
        <f>IF('S.D.PASTE SHEET'!L1560="","",'S.D.PASTE SHEET'!L1560)</f>
        <v/>
      </c>
      <c s="50" t="str">
        <f>IF('S.D.PASTE SHEET'!M1560="","",'S.D.PASTE SHEET'!M1560)</f>
        <v/>
      </c>
      <c s="50" t="str">
        <f>IF('S.D.PASTE SHEET'!N1560="","",'S.D.PASTE SHEET'!N1560)</f>
        <v/>
      </c>
      <c s="50" t="str">
        <f>IF('S.D.PASTE SHEET'!O1560="","",'S.D.PASTE SHEET'!O1560)</f>
        <v/>
      </c>
      <c s="50" t="str">
        <f>IF('S.D.PASTE SHEET'!P1560="","",'S.D.PASTE SHEET'!P1560)</f>
        <v/>
      </c>
      <c s="50" t="str">
        <f>IF('S.D.PASTE SHEET'!Q1560="","",'S.D.PASTE SHEET'!Q1560)</f>
        <v/>
      </c>
      <c s="50" t="str">
        <f>IF('S.D.PASTE SHEET'!R1560="","",'S.D.PASTE SHEET'!R1560)</f>
        <v/>
      </c>
      <c s="50" t="str">
        <f>IF('S.D.PASTE SHEET'!S1560="","",'S.D.PASTE SHEET'!S1560)</f>
        <v/>
      </c>
      <c s="50" t="str">
        <f>IF('S.D.PASTE SHEET'!T1560="","",'S.D.PASTE SHEET'!T1560)</f>
        <v/>
      </c>
      <c s="50" t="str">
        <f>IF('S.D.PASTE SHEET'!U1560="","",'S.D.PASTE SHEET'!U1560)</f>
        <v/>
      </c>
      <c s="50" t="str">
        <f>IF('S.D.PASTE SHEET'!V1560="","",'S.D.PASTE SHEET'!V1560)</f>
        <v/>
      </c>
      <c s="50" t="str">
        <f>IF('S.D.PASTE SHEET'!W1560="","",'S.D.PASTE SHEET'!W1560)</f>
        <v/>
      </c>
      <c s="50" t="str">
        <f>IF('S.D.PASTE SHEET'!X1560="","",'S.D.PASTE SHEET'!X1560)</f>
        <v/>
      </c>
      <c s="50" t="str">
        <f>IF('S.D.PASTE SHEET'!Y1560="","",'S.D.PASTE SHEET'!Y1560)</f>
        <v/>
      </c>
      <c s="50" t="str">
        <f>IF('S.D.PASTE SHEET'!Z1560="","",'S.D.PASTE SHEET'!Z1560)</f>
        <v/>
      </c>
      <c s="50" t="str">
        <f>IF('S.D.PASTE SHEET'!AA1560="","",'S.D.PASTE SHEET'!AA1560)</f>
        <v/>
      </c>
      <c s="50" t="str">
        <f>IF('S.D.PASTE SHEET'!AB1560="","",'S.D.PASTE SHEET'!AB1560)</f>
        <v/>
      </c>
      <c s="50" t="str">
        <f>IF('S.D.PASTE SHEET'!AC1560="","",'S.D.PASTE SHEET'!AC1560)</f>
        <v/>
      </c>
      <c s="50" t="str">
        <f>IF('S.D.PASTE SHEET'!AD1560="","",'S.D.PASTE SHEET'!AD1560)</f>
        <v/>
      </c>
      <c s="52"/>
      <c s="48" t="str">
        <f>IF(AK1560="","",IF(AK1560&gt;0,COUNT($AG$2:AG1560),""))</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IF(BC1560="","",IF(BC1560&gt;0,COUNT($AY$2:AY1560),""))</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61" spans="1:66" ht="15.75" customHeight="1">
      <c r="A1561" s="50" t="str">
        <f>IF('S.D.PASTE SHEET'!A1561="","",'S.D.PASTE SHEET'!A1561)</f>
        <v/>
      </c>
      <c s="50" t="str">
        <f>IF('S.D.PASTE SHEET'!B1561="","",'S.D.PASTE SHEET'!B1561)</f>
        <v/>
      </c>
      <c s="50" t="str">
        <f>IF('S.D.PASTE SHEET'!C1561="","",'S.D.PASTE SHEET'!C1561)</f>
        <v/>
      </c>
      <c s="51" t="str">
        <f>IF('S.D.PASTE SHEET'!D1561="","",'S.D.PASTE SHEET'!D1561)</f>
        <v/>
      </c>
      <c s="50" t="str">
        <f>IF('S.D.PASTE SHEET'!E1561="","",UPPER('S.D.PASTE SHEET'!E1561))</f>
        <v/>
      </c>
      <c s="50" t="str">
        <f>IF('S.D.PASTE SHEET'!F1561="","",'S.D.PASTE SHEET'!F1561)</f>
        <v/>
      </c>
      <c s="50" t="str">
        <f>IF('S.D.PASTE SHEET'!G1561="","",UPPER('S.D.PASTE SHEET'!G1561))</f>
        <v/>
      </c>
      <c s="50" t="str">
        <f>IF('S.D.PASTE SHEET'!H1561="","",UPPER('S.D.PASTE SHEET'!H1561))</f>
        <v/>
      </c>
      <c s="50" t="str">
        <f>IF('S.D.PASTE SHEET'!I1561="","",'S.D.PASTE SHEET'!I1561)</f>
        <v/>
      </c>
      <c s="51" t="str">
        <f>IF('S.D.PASTE SHEET'!J1561="","",'S.D.PASTE SHEET'!J1561)</f>
        <v/>
      </c>
      <c s="50" t="str">
        <f>IF('S.D.PASTE SHEET'!K1561="","",'S.D.PASTE SHEET'!K1561)</f>
        <v/>
      </c>
      <c s="50" t="str">
        <f>IF('S.D.PASTE SHEET'!L1561="","",'S.D.PASTE SHEET'!L1561)</f>
        <v/>
      </c>
      <c s="50" t="str">
        <f>IF('S.D.PASTE SHEET'!M1561="","",'S.D.PASTE SHEET'!M1561)</f>
        <v/>
      </c>
      <c s="50" t="str">
        <f>IF('S.D.PASTE SHEET'!N1561="","",'S.D.PASTE SHEET'!N1561)</f>
        <v/>
      </c>
      <c s="50" t="str">
        <f>IF('S.D.PASTE SHEET'!O1561="","",'S.D.PASTE SHEET'!O1561)</f>
        <v/>
      </c>
      <c s="50" t="str">
        <f>IF('S.D.PASTE SHEET'!P1561="","",'S.D.PASTE SHEET'!P1561)</f>
        <v/>
      </c>
      <c s="50" t="str">
        <f>IF('S.D.PASTE SHEET'!Q1561="","",'S.D.PASTE SHEET'!Q1561)</f>
        <v/>
      </c>
      <c s="50" t="str">
        <f>IF('S.D.PASTE SHEET'!R1561="","",'S.D.PASTE SHEET'!R1561)</f>
        <v/>
      </c>
      <c s="50" t="str">
        <f>IF('S.D.PASTE SHEET'!S1561="","",'S.D.PASTE SHEET'!S1561)</f>
        <v/>
      </c>
      <c s="50" t="str">
        <f>IF('S.D.PASTE SHEET'!T1561="","",'S.D.PASTE SHEET'!T1561)</f>
        <v/>
      </c>
      <c s="50" t="str">
        <f>IF('S.D.PASTE SHEET'!U1561="","",'S.D.PASTE SHEET'!U1561)</f>
        <v/>
      </c>
      <c s="50" t="str">
        <f>IF('S.D.PASTE SHEET'!V1561="","",'S.D.PASTE SHEET'!V1561)</f>
        <v/>
      </c>
      <c s="50" t="str">
        <f>IF('S.D.PASTE SHEET'!W1561="","",'S.D.PASTE SHEET'!W1561)</f>
        <v/>
      </c>
      <c s="50" t="str">
        <f>IF('S.D.PASTE SHEET'!X1561="","",'S.D.PASTE SHEET'!X1561)</f>
        <v/>
      </c>
      <c s="50" t="str">
        <f>IF('S.D.PASTE SHEET'!Y1561="","",'S.D.PASTE SHEET'!Y1561)</f>
        <v/>
      </c>
      <c s="50" t="str">
        <f>IF('S.D.PASTE SHEET'!Z1561="","",'S.D.PASTE SHEET'!Z1561)</f>
        <v/>
      </c>
      <c s="50" t="str">
        <f>IF('S.D.PASTE SHEET'!AA1561="","",'S.D.PASTE SHEET'!AA1561)</f>
        <v/>
      </c>
      <c s="50" t="str">
        <f>IF('S.D.PASTE SHEET'!AB1561="","",'S.D.PASTE SHEET'!AB1561)</f>
        <v/>
      </c>
      <c s="50" t="str">
        <f>IF('S.D.PASTE SHEET'!AC1561="","",'S.D.PASTE SHEET'!AC1561)</f>
        <v/>
      </c>
      <c s="50" t="str">
        <f>IF('S.D.PASTE SHEET'!AD1561="","",'S.D.PASTE SHEET'!AD1561)</f>
        <v/>
      </c>
      <c s="52"/>
      <c s="48" t="str">
        <f>IF(AK1561="","",IF(AK1561&gt;0,COUNT($AG$2:AG1561),""))</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IF(BC1561="","",IF(BC1561&gt;0,COUNT($AY$2:AY1561),""))</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62" spans="1:66" ht="15.75" customHeight="1">
      <c r="A1562" s="50" t="str">
        <f>IF('S.D.PASTE SHEET'!A1562="","",'S.D.PASTE SHEET'!A1562)</f>
        <v/>
      </c>
      <c s="50" t="str">
        <f>IF('S.D.PASTE SHEET'!B1562="","",'S.D.PASTE SHEET'!B1562)</f>
        <v/>
      </c>
      <c s="50" t="str">
        <f>IF('S.D.PASTE SHEET'!C1562="","",'S.D.PASTE SHEET'!C1562)</f>
        <v/>
      </c>
      <c s="51" t="str">
        <f>IF('S.D.PASTE SHEET'!D1562="","",'S.D.PASTE SHEET'!D1562)</f>
        <v/>
      </c>
      <c s="50" t="str">
        <f>IF('S.D.PASTE SHEET'!E1562="","",UPPER('S.D.PASTE SHEET'!E1562))</f>
        <v/>
      </c>
      <c s="50" t="str">
        <f>IF('S.D.PASTE SHEET'!F1562="","",'S.D.PASTE SHEET'!F1562)</f>
        <v/>
      </c>
      <c s="50" t="str">
        <f>IF('S.D.PASTE SHEET'!G1562="","",UPPER('S.D.PASTE SHEET'!G1562))</f>
        <v/>
      </c>
      <c s="50" t="str">
        <f>IF('S.D.PASTE SHEET'!H1562="","",UPPER('S.D.PASTE SHEET'!H1562))</f>
        <v/>
      </c>
      <c s="50" t="str">
        <f>IF('S.D.PASTE SHEET'!I1562="","",'S.D.PASTE SHEET'!I1562)</f>
        <v/>
      </c>
      <c s="51" t="str">
        <f>IF('S.D.PASTE SHEET'!J1562="","",'S.D.PASTE SHEET'!J1562)</f>
        <v/>
      </c>
      <c s="50" t="str">
        <f>IF('S.D.PASTE SHEET'!K1562="","",'S.D.PASTE SHEET'!K1562)</f>
        <v/>
      </c>
      <c s="50" t="str">
        <f>IF('S.D.PASTE SHEET'!L1562="","",'S.D.PASTE SHEET'!L1562)</f>
        <v/>
      </c>
      <c s="50" t="str">
        <f>IF('S.D.PASTE SHEET'!M1562="","",'S.D.PASTE SHEET'!M1562)</f>
        <v/>
      </c>
      <c s="50" t="str">
        <f>IF('S.D.PASTE SHEET'!N1562="","",'S.D.PASTE SHEET'!N1562)</f>
        <v/>
      </c>
      <c s="50" t="str">
        <f>IF('S.D.PASTE SHEET'!O1562="","",'S.D.PASTE SHEET'!O1562)</f>
        <v/>
      </c>
      <c s="50" t="str">
        <f>IF('S.D.PASTE SHEET'!P1562="","",'S.D.PASTE SHEET'!P1562)</f>
        <v/>
      </c>
      <c s="50" t="str">
        <f>IF('S.D.PASTE SHEET'!Q1562="","",'S.D.PASTE SHEET'!Q1562)</f>
        <v/>
      </c>
      <c s="50" t="str">
        <f>IF('S.D.PASTE SHEET'!R1562="","",'S.D.PASTE SHEET'!R1562)</f>
        <v/>
      </c>
      <c s="50" t="str">
        <f>IF('S.D.PASTE SHEET'!S1562="","",'S.D.PASTE SHEET'!S1562)</f>
        <v/>
      </c>
      <c s="50" t="str">
        <f>IF('S.D.PASTE SHEET'!T1562="","",'S.D.PASTE SHEET'!T1562)</f>
        <v/>
      </c>
      <c s="50" t="str">
        <f>IF('S.D.PASTE SHEET'!U1562="","",'S.D.PASTE SHEET'!U1562)</f>
        <v/>
      </c>
      <c s="50" t="str">
        <f>IF('S.D.PASTE SHEET'!V1562="","",'S.D.PASTE SHEET'!V1562)</f>
        <v/>
      </c>
      <c s="50" t="str">
        <f>IF('S.D.PASTE SHEET'!W1562="","",'S.D.PASTE SHEET'!W1562)</f>
        <v/>
      </c>
      <c s="50" t="str">
        <f>IF('S.D.PASTE SHEET'!X1562="","",'S.D.PASTE SHEET'!X1562)</f>
        <v/>
      </c>
      <c s="50" t="str">
        <f>IF('S.D.PASTE SHEET'!Y1562="","",'S.D.PASTE SHEET'!Y1562)</f>
        <v/>
      </c>
      <c s="50" t="str">
        <f>IF('S.D.PASTE SHEET'!Z1562="","",'S.D.PASTE SHEET'!Z1562)</f>
        <v/>
      </c>
      <c s="50" t="str">
        <f>IF('S.D.PASTE SHEET'!AA1562="","",'S.D.PASTE SHEET'!AA1562)</f>
        <v/>
      </c>
      <c s="50" t="str">
        <f>IF('S.D.PASTE SHEET'!AB1562="","",'S.D.PASTE SHEET'!AB1562)</f>
        <v/>
      </c>
      <c s="50" t="str">
        <f>IF('S.D.PASTE SHEET'!AC1562="","",'S.D.PASTE SHEET'!AC1562)</f>
        <v/>
      </c>
      <c s="50" t="str">
        <f>IF('S.D.PASTE SHEET'!AD1562="","",'S.D.PASTE SHEET'!AD1562)</f>
        <v/>
      </c>
      <c s="52"/>
      <c s="48" t="str">
        <f>IF(AK1562="","",IF(AK1562&gt;0,COUNT($AG$2:AG1562),""))</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IF(BC1562="","",IF(BC1562&gt;0,COUNT($AY$2:AY1562),""))</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63" spans="1:66" ht="15.75" customHeight="1">
      <c r="A1563" s="50" t="str">
        <f>IF('S.D.PASTE SHEET'!A1563="","",'S.D.PASTE SHEET'!A1563)</f>
        <v/>
      </c>
      <c s="50" t="str">
        <f>IF('S.D.PASTE SHEET'!B1563="","",'S.D.PASTE SHEET'!B1563)</f>
        <v/>
      </c>
      <c s="50" t="str">
        <f>IF('S.D.PASTE SHEET'!C1563="","",'S.D.PASTE SHEET'!C1563)</f>
        <v/>
      </c>
      <c s="51" t="str">
        <f>IF('S.D.PASTE SHEET'!D1563="","",'S.D.PASTE SHEET'!D1563)</f>
        <v/>
      </c>
      <c s="50" t="str">
        <f>IF('S.D.PASTE SHEET'!E1563="","",UPPER('S.D.PASTE SHEET'!E1563))</f>
        <v/>
      </c>
      <c s="50" t="str">
        <f>IF('S.D.PASTE SHEET'!F1563="","",'S.D.PASTE SHEET'!F1563)</f>
        <v/>
      </c>
      <c s="50" t="str">
        <f>IF('S.D.PASTE SHEET'!G1563="","",UPPER('S.D.PASTE SHEET'!G1563))</f>
        <v/>
      </c>
      <c s="50" t="str">
        <f>IF('S.D.PASTE SHEET'!H1563="","",UPPER('S.D.PASTE SHEET'!H1563))</f>
        <v/>
      </c>
      <c s="50" t="str">
        <f>IF('S.D.PASTE SHEET'!I1563="","",'S.D.PASTE SHEET'!I1563)</f>
        <v/>
      </c>
      <c s="51" t="str">
        <f>IF('S.D.PASTE SHEET'!J1563="","",'S.D.PASTE SHEET'!J1563)</f>
        <v/>
      </c>
      <c s="50" t="str">
        <f>IF('S.D.PASTE SHEET'!K1563="","",'S.D.PASTE SHEET'!K1563)</f>
        <v/>
      </c>
      <c s="50" t="str">
        <f>IF('S.D.PASTE SHEET'!L1563="","",'S.D.PASTE SHEET'!L1563)</f>
        <v/>
      </c>
      <c s="50" t="str">
        <f>IF('S.D.PASTE SHEET'!M1563="","",'S.D.PASTE SHEET'!M1563)</f>
        <v/>
      </c>
      <c s="50" t="str">
        <f>IF('S.D.PASTE SHEET'!N1563="","",'S.D.PASTE SHEET'!N1563)</f>
        <v/>
      </c>
      <c s="50" t="str">
        <f>IF('S.D.PASTE SHEET'!O1563="","",'S.D.PASTE SHEET'!O1563)</f>
        <v/>
      </c>
      <c s="50" t="str">
        <f>IF('S.D.PASTE SHEET'!P1563="","",'S.D.PASTE SHEET'!P1563)</f>
        <v/>
      </c>
      <c s="50" t="str">
        <f>IF('S.D.PASTE SHEET'!Q1563="","",'S.D.PASTE SHEET'!Q1563)</f>
        <v/>
      </c>
      <c s="50" t="str">
        <f>IF('S.D.PASTE SHEET'!R1563="","",'S.D.PASTE SHEET'!R1563)</f>
        <v/>
      </c>
      <c s="50" t="str">
        <f>IF('S.D.PASTE SHEET'!S1563="","",'S.D.PASTE SHEET'!S1563)</f>
        <v/>
      </c>
      <c s="50" t="str">
        <f>IF('S.D.PASTE SHEET'!T1563="","",'S.D.PASTE SHEET'!T1563)</f>
        <v/>
      </c>
      <c s="50" t="str">
        <f>IF('S.D.PASTE SHEET'!U1563="","",'S.D.PASTE SHEET'!U1563)</f>
        <v/>
      </c>
      <c s="50" t="str">
        <f>IF('S.D.PASTE SHEET'!V1563="","",'S.D.PASTE SHEET'!V1563)</f>
        <v/>
      </c>
      <c s="50" t="str">
        <f>IF('S.D.PASTE SHEET'!W1563="","",'S.D.PASTE SHEET'!W1563)</f>
        <v/>
      </c>
      <c s="50" t="str">
        <f>IF('S.D.PASTE SHEET'!X1563="","",'S.D.PASTE SHEET'!X1563)</f>
        <v/>
      </c>
      <c s="50" t="str">
        <f>IF('S.D.PASTE SHEET'!Y1563="","",'S.D.PASTE SHEET'!Y1563)</f>
        <v/>
      </c>
      <c s="50" t="str">
        <f>IF('S.D.PASTE SHEET'!Z1563="","",'S.D.PASTE SHEET'!Z1563)</f>
        <v/>
      </c>
      <c s="50" t="str">
        <f>IF('S.D.PASTE SHEET'!AA1563="","",'S.D.PASTE SHEET'!AA1563)</f>
        <v/>
      </c>
      <c s="50" t="str">
        <f>IF('S.D.PASTE SHEET'!AB1563="","",'S.D.PASTE SHEET'!AB1563)</f>
        <v/>
      </c>
      <c s="50" t="str">
        <f>IF('S.D.PASTE SHEET'!AC1563="","",'S.D.PASTE SHEET'!AC1563)</f>
        <v/>
      </c>
      <c s="50" t="str">
        <f>IF('S.D.PASTE SHEET'!AD1563="","",'S.D.PASTE SHEET'!AD1563)</f>
        <v/>
      </c>
      <c s="52"/>
      <c s="48" t="str">
        <f>IF(AK1563="","",IF(AK1563&gt;0,COUNT($AG$2:AG1563),""))</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IF(BC1563="","",IF(BC1563&gt;0,COUNT($AY$2:AY1563),""))</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64" spans="1:66" ht="15.75" customHeight="1">
      <c r="A1564" s="50" t="str">
        <f>IF('S.D.PASTE SHEET'!A1564="","",'S.D.PASTE SHEET'!A1564)</f>
        <v/>
      </c>
      <c s="50" t="str">
        <f>IF('S.D.PASTE SHEET'!B1564="","",'S.D.PASTE SHEET'!B1564)</f>
        <v/>
      </c>
      <c s="50" t="str">
        <f>IF('S.D.PASTE SHEET'!C1564="","",'S.D.PASTE SHEET'!C1564)</f>
        <v/>
      </c>
      <c s="51" t="str">
        <f>IF('S.D.PASTE SHEET'!D1564="","",'S.D.PASTE SHEET'!D1564)</f>
        <v/>
      </c>
      <c s="50" t="str">
        <f>IF('S.D.PASTE SHEET'!E1564="","",UPPER('S.D.PASTE SHEET'!E1564))</f>
        <v/>
      </c>
      <c s="50" t="str">
        <f>IF('S.D.PASTE SHEET'!F1564="","",'S.D.PASTE SHEET'!F1564)</f>
        <v/>
      </c>
      <c s="50" t="str">
        <f>IF('S.D.PASTE SHEET'!G1564="","",UPPER('S.D.PASTE SHEET'!G1564))</f>
        <v/>
      </c>
      <c s="50" t="str">
        <f>IF('S.D.PASTE SHEET'!H1564="","",UPPER('S.D.PASTE SHEET'!H1564))</f>
        <v/>
      </c>
      <c s="50" t="str">
        <f>IF('S.D.PASTE SHEET'!I1564="","",'S.D.PASTE SHEET'!I1564)</f>
        <v/>
      </c>
      <c s="51" t="str">
        <f>IF('S.D.PASTE SHEET'!J1564="","",'S.D.PASTE SHEET'!J1564)</f>
        <v/>
      </c>
      <c s="50" t="str">
        <f>IF('S.D.PASTE SHEET'!K1564="","",'S.D.PASTE SHEET'!K1564)</f>
        <v/>
      </c>
      <c s="50" t="str">
        <f>IF('S.D.PASTE SHEET'!L1564="","",'S.D.PASTE SHEET'!L1564)</f>
        <v/>
      </c>
      <c s="50" t="str">
        <f>IF('S.D.PASTE SHEET'!M1564="","",'S.D.PASTE SHEET'!M1564)</f>
        <v/>
      </c>
      <c s="50" t="str">
        <f>IF('S.D.PASTE SHEET'!N1564="","",'S.D.PASTE SHEET'!N1564)</f>
        <v/>
      </c>
      <c s="50" t="str">
        <f>IF('S.D.PASTE SHEET'!O1564="","",'S.D.PASTE SHEET'!O1564)</f>
        <v/>
      </c>
      <c s="50" t="str">
        <f>IF('S.D.PASTE SHEET'!P1564="","",'S.D.PASTE SHEET'!P1564)</f>
        <v/>
      </c>
      <c s="50" t="str">
        <f>IF('S.D.PASTE SHEET'!Q1564="","",'S.D.PASTE SHEET'!Q1564)</f>
        <v/>
      </c>
      <c s="50" t="str">
        <f>IF('S.D.PASTE SHEET'!R1564="","",'S.D.PASTE SHEET'!R1564)</f>
        <v/>
      </c>
      <c s="50" t="str">
        <f>IF('S.D.PASTE SHEET'!S1564="","",'S.D.PASTE SHEET'!S1564)</f>
        <v/>
      </c>
      <c s="50" t="str">
        <f>IF('S.D.PASTE SHEET'!T1564="","",'S.D.PASTE SHEET'!T1564)</f>
        <v/>
      </c>
      <c s="50" t="str">
        <f>IF('S.D.PASTE SHEET'!U1564="","",'S.D.PASTE SHEET'!U1564)</f>
        <v/>
      </c>
      <c s="50" t="str">
        <f>IF('S.D.PASTE SHEET'!V1564="","",'S.D.PASTE SHEET'!V1564)</f>
        <v/>
      </c>
      <c s="50" t="str">
        <f>IF('S.D.PASTE SHEET'!W1564="","",'S.D.PASTE SHEET'!W1564)</f>
        <v/>
      </c>
      <c s="50" t="str">
        <f>IF('S.D.PASTE SHEET'!X1564="","",'S.D.PASTE SHEET'!X1564)</f>
        <v/>
      </c>
      <c s="50" t="str">
        <f>IF('S.D.PASTE SHEET'!Y1564="","",'S.D.PASTE SHEET'!Y1564)</f>
        <v/>
      </c>
      <c s="50" t="str">
        <f>IF('S.D.PASTE SHEET'!Z1564="","",'S.D.PASTE SHEET'!Z1564)</f>
        <v/>
      </c>
      <c s="50" t="str">
        <f>IF('S.D.PASTE SHEET'!AA1564="","",'S.D.PASTE SHEET'!AA1564)</f>
        <v/>
      </c>
      <c s="50" t="str">
        <f>IF('S.D.PASTE SHEET'!AB1564="","",'S.D.PASTE SHEET'!AB1564)</f>
        <v/>
      </c>
      <c s="50" t="str">
        <f>IF('S.D.PASTE SHEET'!AC1564="","",'S.D.PASTE SHEET'!AC1564)</f>
        <v/>
      </c>
      <c s="50" t="str">
        <f>IF('S.D.PASTE SHEET'!AD1564="","",'S.D.PASTE SHEET'!AD1564)</f>
        <v/>
      </c>
      <c s="52"/>
      <c s="48" t="str">
        <f>IF(AK1564="","",IF(AK1564&gt;0,COUNT($AG$2:AG1564),""))</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IF(BC1564="","",IF(BC1564&gt;0,COUNT($AY$2:AY1564),""))</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65" spans="1:66" ht="15.75" customHeight="1">
      <c r="A1565" s="50" t="str">
        <f>IF('S.D.PASTE SHEET'!A1565="","",'S.D.PASTE SHEET'!A1565)</f>
        <v/>
      </c>
      <c s="50" t="str">
        <f>IF('S.D.PASTE SHEET'!B1565="","",'S.D.PASTE SHEET'!B1565)</f>
        <v/>
      </c>
      <c s="50" t="str">
        <f>IF('S.D.PASTE SHEET'!C1565="","",'S.D.PASTE SHEET'!C1565)</f>
        <v/>
      </c>
      <c s="51" t="str">
        <f>IF('S.D.PASTE SHEET'!D1565="","",'S.D.PASTE SHEET'!D1565)</f>
        <v/>
      </c>
      <c s="50" t="str">
        <f>IF('S.D.PASTE SHEET'!E1565="","",UPPER('S.D.PASTE SHEET'!E1565))</f>
        <v/>
      </c>
      <c s="50" t="str">
        <f>IF('S.D.PASTE SHEET'!F1565="","",'S.D.PASTE SHEET'!F1565)</f>
        <v/>
      </c>
      <c s="50" t="str">
        <f>IF('S.D.PASTE SHEET'!G1565="","",UPPER('S.D.PASTE SHEET'!G1565))</f>
        <v/>
      </c>
      <c s="50" t="str">
        <f>IF('S.D.PASTE SHEET'!H1565="","",UPPER('S.D.PASTE SHEET'!H1565))</f>
        <v/>
      </c>
      <c s="50" t="str">
        <f>IF('S.D.PASTE SHEET'!I1565="","",'S.D.PASTE SHEET'!I1565)</f>
        <v/>
      </c>
      <c s="51" t="str">
        <f>IF('S.D.PASTE SHEET'!J1565="","",'S.D.PASTE SHEET'!J1565)</f>
        <v/>
      </c>
      <c s="50" t="str">
        <f>IF('S.D.PASTE SHEET'!K1565="","",'S.D.PASTE SHEET'!K1565)</f>
        <v/>
      </c>
      <c s="50" t="str">
        <f>IF('S.D.PASTE SHEET'!L1565="","",'S.D.PASTE SHEET'!L1565)</f>
        <v/>
      </c>
      <c s="50" t="str">
        <f>IF('S.D.PASTE SHEET'!M1565="","",'S.D.PASTE SHEET'!M1565)</f>
        <v/>
      </c>
      <c s="50" t="str">
        <f>IF('S.D.PASTE SHEET'!N1565="","",'S.D.PASTE SHEET'!N1565)</f>
        <v/>
      </c>
      <c s="50" t="str">
        <f>IF('S.D.PASTE SHEET'!O1565="","",'S.D.PASTE SHEET'!O1565)</f>
        <v/>
      </c>
      <c s="50" t="str">
        <f>IF('S.D.PASTE SHEET'!P1565="","",'S.D.PASTE SHEET'!P1565)</f>
        <v/>
      </c>
      <c s="50" t="str">
        <f>IF('S.D.PASTE SHEET'!Q1565="","",'S.D.PASTE SHEET'!Q1565)</f>
        <v/>
      </c>
      <c s="50" t="str">
        <f>IF('S.D.PASTE SHEET'!R1565="","",'S.D.PASTE SHEET'!R1565)</f>
        <v/>
      </c>
      <c s="50" t="str">
        <f>IF('S.D.PASTE SHEET'!S1565="","",'S.D.PASTE SHEET'!S1565)</f>
        <v/>
      </c>
      <c s="50" t="str">
        <f>IF('S.D.PASTE SHEET'!T1565="","",'S.D.PASTE SHEET'!T1565)</f>
        <v/>
      </c>
      <c s="50" t="str">
        <f>IF('S.D.PASTE SHEET'!U1565="","",'S.D.PASTE SHEET'!U1565)</f>
        <v/>
      </c>
      <c s="50" t="str">
        <f>IF('S.D.PASTE SHEET'!V1565="","",'S.D.PASTE SHEET'!V1565)</f>
        <v/>
      </c>
      <c s="50" t="str">
        <f>IF('S.D.PASTE SHEET'!W1565="","",'S.D.PASTE SHEET'!W1565)</f>
        <v/>
      </c>
      <c s="50" t="str">
        <f>IF('S.D.PASTE SHEET'!X1565="","",'S.D.PASTE SHEET'!X1565)</f>
        <v/>
      </c>
      <c s="50" t="str">
        <f>IF('S.D.PASTE SHEET'!Y1565="","",'S.D.PASTE SHEET'!Y1565)</f>
        <v/>
      </c>
      <c s="50" t="str">
        <f>IF('S.D.PASTE SHEET'!Z1565="","",'S.D.PASTE SHEET'!Z1565)</f>
        <v/>
      </c>
      <c s="50" t="str">
        <f>IF('S.D.PASTE SHEET'!AA1565="","",'S.D.PASTE SHEET'!AA1565)</f>
        <v/>
      </c>
      <c s="50" t="str">
        <f>IF('S.D.PASTE SHEET'!AB1565="","",'S.D.PASTE SHEET'!AB1565)</f>
        <v/>
      </c>
      <c s="50" t="str">
        <f>IF('S.D.PASTE SHEET'!AC1565="","",'S.D.PASTE SHEET'!AC1565)</f>
        <v/>
      </c>
      <c s="50" t="str">
        <f>IF('S.D.PASTE SHEET'!AD1565="","",'S.D.PASTE SHEET'!AD1565)</f>
        <v/>
      </c>
      <c s="52"/>
      <c s="48" t="str">
        <f>IF(AK1565="","",IF(AK1565&gt;0,COUNT($AG$2:AG1565),""))</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IF(BC1565="","",IF(BC1565&gt;0,COUNT($AY$2:AY1565),""))</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66" spans="1:66" ht="15.75" customHeight="1">
      <c r="A1566" s="50" t="str">
        <f>IF('S.D.PASTE SHEET'!A1566="","",'S.D.PASTE SHEET'!A1566)</f>
        <v/>
      </c>
      <c s="50" t="str">
        <f>IF('S.D.PASTE SHEET'!B1566="","",'S.D.PASTE SHEET'!B1566)</f>
        <v/>
      </c>
      <c s="50" t="str">
        <f>IF('S.D.PASTE SHEET'!C1566="","",'S.D.PASTE SHEET'!C1566)</f>
        <v/>
      </c>
      <c s="51" t="str">
        <f>IF('S.D.PASTE SHEET'!D1566="","",'S.D.PASTE SHEET'!D1566)</f>
        <v/>
      </c>
      <c s="50" t="str">
        <f>IF('S.D.PASTE SHEET'!E1566="","",UPPER('S.D.PASTE SHEET'!E1566))</f>
        <v/>
      </c>
      <c s="50" t="str">
        <f>IF('S.D.PASTE SHEET'!F1566="","",'S.D.PASTE SHEET'!F1566)</f>
        <v/>
      </c>
      <c s="50" t="str">
        <f>IF('S.D.PASTE SHEET'!G1566="","",UPPER('S.D.PASTE SHEET'!G1566))</f>
        <v/>
      </c>
      <c s="50" t="str">
        <f>IF('S.D.PASTE SHEET'!H1566="","",UPPER('S.D.PASTE SHEET'!H1566))</f>
        <v/>
      </c>
      <c s="50" t="str">
        <f>IF('S.D.PASTE SHEET'!I1566="","",'S.D.PASTE SHEET'!I1566)</f>
        <v/>
      </c>
      <c s="51" t="str">
        <f>IF('S.D.PASTE SHEET'!J1566="","",'S.D.PASTE SHEET'!J1566)</f>
        <v/>
      </c>
      <c s="50" t="str">
        <f>IF('S.D.PASTE SHEET'!K1566="","",'S.D.PASTE SHEET'!K1566)</f>
        <v/>
      </c>
      <c s="50" t="str">
        <f>IF('S.D.PASTE SHEET'!L1566="","",'S.D.PASTE SHEET'!L1566)</f>
        <v/>
      </c>
      <c s="50" t="str">
        <f>IF('S.D.PASTE SHEET'!M1566="","",'S.D.PASTE SHEET'!M1566)</f>
        <v/>
      </c>
      <c s="50" t="str">
        <f>IF('S.D.PASTE SHEET'!N1566="","",'S.D.PASTE SHEET'!N1566)</f>
        <v/>
      </c>
      <c s="50" t="str">
        <f>IF('S.D.PASTE SHEET'!O1566="","",'S.D.PASTE SHEET'!O1566)</f>
        <v/>
      </c>
      <c s="50" t="str">
        <f>IF('S.D.PASTE SHEET'!P1566="","",'S.D.PASTE SHEET'!P1566)</f>
        <v/>
      </c>
      <c s="50" t="str">
        <f>IF('S.D.PASTE SHEET'!Q1566="","",'S.D.PASTE SHEET'!Q1566)</f>
        <v/>
      </c>
      <c s="50" t="str">
        <f>IF('S.D.PASTE SHEET'!R1566="","",'S.D.PASTE SHEET'!R1566)</f>
        <v/>
      </c>
      <c s="50" t="str">
        <f>IF('S.D.PASTE SHEET'!S1566="","",'S.D.PASTE SHEET'!S1566)</f>
        <v/>
      </c>
      <c s="50" t="str">
        <f>IF('S.D.PASTE SHEET'!T1566="","",'S.D.PASTE SHEET'!T1566)</f>
        <v/>
      </c>
      <c s="50" t="str">
        <f>IF('S.D.PASTE SHEET'!U1566="","",'S.D.PASTE SHEET'!U1566)</f>
        <v/>
      </c>
      <c s="50" t="str">
        <f>IF('S.D.PASTE SHEET'!V1566="","",'S.D.PASTE SHEET'!V1566)</f>
        <v/>
      </c>
      <c s="50" t="str">
        <f>IF('S.D.PASTE SHEET'!W1566="","",'S.D.PASTE SHEET'!W1566)</f>
        <v/>
      </c>
      <c s="50" t="str">
        <f>IF('S.D.PASTE SHEET'!X1566="","",'S.D.PASTE SHEET'!X1566)</f>
        <v/>
      </c>
      <c s="50" t="str">
        <f>IF('S.D.PASTE SHEET'!Y1566="","",'S.D.PASTE SHEET'!Y1566)</f>
        <v/>
      </c>
      <c s="50" t="str">
        <f>IF('S.D.PASTE SHEET'!Z1566="","",'S.D.PASTE SHEET'!Z1566)</f>
        <v/>
      </c>
      <c s="50" t="str">
        <f>IF('S.D.PASTE SHEET'!AA1566="","",'S.D.PASTE SHEET'!AA1566)</f>
        <v/>
      </c>
      <c s="50" t="str">
        <f>IF('S.D.PASTE SHEET'!AB1566="","",'S.D.PASTE SHEET'!AB1566)</f>
        <v/>
      </c>
      <c s="50" t="str">
        <f>IF('S.D.PASTE SHEET'!AC1566="","",'S.D.PASTE SHEET'!AC1566)</f>
        <v/>
      </c>
      <c s="50" t="str">
        <f>IF('S.D.PASTE SHEET'!AD1566="","",'S.D.PASTE SHEET'!AD1566)</f>
        <v/>
      </c>
      <c s="52"/>
      <c s="48" t="str">
        <f>IF(AK1566="","",IF(AK1566&gt;0,COUNT($AG$2:AG1566),""))</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IF(BC1566="","",IF(BC1566&gt;0,COUNT($AY$2:AY1566),""))</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67" spans="1:66" ht="15.75" customHeight="1">
      <c r="A1567" s="50" t="str">
        <f>IF('S.D.PASTE SHEET'!A1567="","",'S.D.PASTE SHEET'!A1567)</f>
        <v/>
      </c>
      <c s="50" t="str">
        <f>IF('S.D.PASTE SHEET'!B1567="","",'S.D.PASTE SHEET'!B1567)</f>
        <v/>
      </c>
      <c s="50" t="str">
        <f>IF('S.D.PASTE SHEET'!C1567="","",'S.D.PASTE SHEET'!C1567)</f>
        <v/>
      </c>
      <c s="51" t="str">
        <f>IF('S.D.PASTE SHEET'!D1567="","",'S.D.PASTE SHEET'!D1567)</f>
        <v/>
      </c>
      <c s="50" t="str">
        <f>IF('S.D.PASTE SHEET'!E1567="","",UPPER('S.D.PASTE SHEET'!E1567))</f>
        <v/>
      </c>
      <c s="50" t="str">
        <f>IF('S.D.PASTE SHEET'!F1567="","",'S.D.PASTE SHEET'!F1567)</f>
        <v/>
      </c>
      <c s="50" t="str">
        <f>IF('S.D.PASTE SHEET'!G1567="","",UPPER('S.D.PASTE SHEET'!G1567))</f>
        <v/>
      </c>
      <c s="50" t="str">
        <f>IF('S.D.PASTE SHEET'!H1567="","",UPPER('S.D.PASTE SHEET'!H1567))</f>
        <v/>
      </c>
      <c s="50" t="str">
        <f>IF('S.D.PASTE SHEET'!I1567="","",'S.D.PASTE SHEET'!I1567)</f>
        <v/>
      </c>
      <c s="51" t="str">
        <f>IF('S.D.PASTE SHEET'!J1567="","",'S.D.PASTE SHEET'!J1567)</f>
        <v/>
      </c>
      <c s="50" t="str">
        <f>IF('S.D.PASTE SHEET'!K1567="","",'S.D.PASTE SHEET'!K1567)</f>
        <v/>
      </c>
      <c s="50" t="str">
        <f>IF('S.D.PASTE SHEET'!L1567="","",'S.D.PASTE SHEET'!L1567)</f>
        <v/>
      </c>
      <c s="50" t="str">
        <f>IF('S.D.PASTE SHEET'!M1567="","",'S.D.PASTE SHEET'!M1567)</f>
        <v/>
      </c>
      <c s="50" t="str">
        <f>IF('S.D.PASTE SHEET'!N1567="","",'S.D.PASTE SHEET'!N1567)</f>
        <v/>
      </c>
      <c s="50" t="str">
        <f>IF('S.D.PASTE SHEET'!O1567="","",'S.D.PASTE SHEET'!O1567)</f>
        <v/>
      </c>
      <c s="50" t="str">
        <f>IF('S.D.PASTE SHEET'!P1567="","",'S.D.PASTE SHEET'!P1567)</f>
        <v/>
      </c>
      <c s="50" t="str">
        <f>IF('S.D.PASTE SHEET'!Q1567="","",'S.D.PASTE SHEET'!Q1567)</f>
        <v/>
      </c>
      <c s="50" t="str">
        <f>IF('S.D.PASTE SHEET'!R1567="","",'S.D.PASTE SHEET'!R1567)</f>
        <v/>
      </c>
      <c s="50" t="str">
        <f>IF('S.D.PASTE SHEET'!S1567="","",'S.D.PASTE SHEET'!S1567)</f>
        <v/>
      </c>
      <c s="50" t="str">
        <f>IF('S.D.PASTE SHEET'!T1567="","",'S.D.PASTE SHEET'!T1567)</f>
        <v/>
      </c>
      <c s="50" t="str">
        <f>IF('S.D.PASTE SHEET'!U1567="","",'S.D.PASTE SHEET'!U1567)</f>
        <v/>
      </c>
      <c s="50" t="str">
        <f>IF('S.D.PASTE SHEET'!V1567="","",'S.D.PASTE SHEET'!V1567)</f>
        <v/>
      </c>
      <c s="50" t="str">
        <f>IF('S.D.PASTE SHEET'!W1567="","",'S.D.PASTE SHEET'!W1567)</f>
        <v/>
      </c>
      <c s="50" t="str">
        <f>IF('S.D.PASTE SHEET'!X1567="","",'S.D.PASTE SHEET'!X1567)</f>
        <v/>
      </c>
      <c s="50" t="str">
        <f>IF('S.D.PASTE SHEET'!Y1567="","",'S.D.PASTE SHEET'!Y1567)</f>
        <v/>
      </c>
      <c s="50" t="str">
        <f>IF('S.D.PASTE SHEET'!Z1567="","",'S.D.PASTE SHEET'!Z1567)</f>
        <v/>
      </c>
      <c s="50" t="str">
        <f>IF('S.D.PASTE SHEET'!AA1567="","",'S.D.PASTE SHEET'!AA1567)</f>
        <v/>
      </c>
      <c s="50" t="str">
        <f>IF('S.D.PASTE SHEET'!AB1567="","",'S.D.PASTE SHEET'!AB1567)</f>
        <v/>
      </c>
      <c s="50" t="str">
        <f>IF('S.D.PASTE SHEET'!AC1567="","",'S.D.PASTE SHEET'!AC1567)</f>
        <v/>
      </c>
      <c s="50" t="str">
        <f>IF('S.D.PASTE SHEET'!AD1567="","",'S.D.PASTE SHEET'!AD1567)</f>
        <v/>
      </c>
      <c s="52"/>
      <c s="48" t="str">
        <f>IF(AK1567="","",IF(AK1567&gt;0,COUNT($AG$2:AG1567),""))</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IF(BC1567="","",IF(BC1567&gt;0,COUNT($AY$2:AY1567),""))</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68" spans="1:66" ht="15.75" customHeight="1">
      <c r="A1568" s="50" t="str">
        <f>IF('S.D.PASTE SHEET'!A1568="","",'S.D.PASTE SHEET'!A1568)</f>
        <v/>
      </c>
      <c s="50" t="str">
        <f>IF('S.D.PASTE SHEET'!B1568="","",'S.D.PASTE SHEET'!B1568)</f>
        <v/>
      </c>
      <c s="50" t="str">
        <f>IF('S.D.PASTE SHEET'!C1568="","",'S.D.PASTE SHEET'!C1568)</f>
        <v/>
      </c>
      <c s="51" t="str">
        <f>IF('S.D.PASTE SHEET'!D1568="","",'S.D.PASTE SHEET'!D1568)</f>
        <v/>
      </c>
      <c s="50" t="str">
        <f>IF('S.D.PASTE SHEET'!E1568="","",UPPER('S.D.PASTE SHEET'!E1568))</f>
        <v/>
      </c>
      <c s="50" t="str">
        <f>IF('S.D.PASTE SHEET'!F1568="","",'S.D.PASTE SHEET'!F1568)</f>
        <v/>
      </c>
      <c s="50" t="str">
        <f>IF('S.D.PASTE SHEET'!G1568="","",UPPER('S.D.PASTE SHEET'!G1568))</f>
        <v/>
      </c>
      <c s="50" t="str">
        <f>IF('S.D.PASTE SHEET'!H1568="","",UPPER('S.D.PASTE SHEET'!H1568))</f>
        <v/>
      </c>
      <c s="50" t="str">
        <f>IF('S.D.PASTE SHEET'!I1568="","",'S.D.PASTE SHEET'!I1568)</f>
        <v/>
      </c>
      <c s="51" t="str">
        <f>IF('S.D.PASTE SHEET'!J1568="","",'S.D.PASTE SHEET'!J1568)</f>
        <v/>
      </c>
      <c s="50" t="str">
        <f>IF('S.D.PASTE SHEET'!K1568="","",'S.D.PASTE SHEET'!K1568)</f>
        <v/>
      </c>
      <c s="50" t="str">
        <f>IF('S.D.PASTE SHEET'!L1568="","",'S.D.PASTE SHEET'!L1568)</f>
        <v/>
      </c>
      <c s="50" t="str">
        <f>IF('S.D.PASTE SHEET'!M1568="","",'S.D.PASTE SHEET'!M1568)</f>
        <v/>
      </c>
      <c s="50" t="str">
        <f>IF('S.D.PASTE SHEET'!N1568="","",'S.D.PASTE SHEET'!N1568)</f>
        <v/>
      </c>
      <c s="50" t="str">
        <f>IF('S.D.PASTE SHEET'!O1568="","",'S.D.PASTE SHEET'!O1568)</f>
        <v/>
      </c>
      <c s="50" t="str">
        <f>IF('S.D.PASTE SHEET'!P1568="","",'S.D.PASTE SHEET'!P1568)</f>
        <v/>
      </c>
      <c s="50" t="str">
        <f>IF('S.D.PASTE SHEET'!Q1568="","",'S.D.PASTE SHEET'!Q1568)</f>
        <v/>
      </c>
      <c s="50" t="str">
        <f>IF('S.D.PASTE SHEET'!R1568="","",'S.D.PASTE SHEET'!R1568)</f>
        <v/>
      </c>
      <c s="50" t="str">
        <f>IF('S.D.PASTE SHEET'!S1568="","",'S.D.PASTE SHEET'!S1568)</f>
        <v/>
      </c>
      <c s="50" t="str">
        <f>IF('S.D.PASTE SHEET'!T1568="","",'S.D.PASTE SHEET'!T1568)</f>
        <v/>
      </c>
      <c s="50" t="str">
        <f>IF('S.D.PASTE SHEET'!U1568="","",'S.D.PASTE SHEET'!U1568)</f>
        <v/>
      </c>
      <c s="50" t="str">
        <f>IF('S.D.PASTE SHEET'!V1568="","",'S.D.PASTE SHEET'!V1568)</f>
        <v/>
      </c>
      <c s="50" t="str">
        <f>IF('S.D.PASTE SHEET'!W1568="","",'S.D.PASTE SHEET'!W1568)</f>
        <v/>
      </c>
      <c s="50" t="str">
        <f>IF('S.D.PASTE SHEET'!X1568="","",'S.D.PASTE SHEET'!X1568)</f>
        <v/>
      </c>
      <c s="50" t="str">
        <f>IF('S.D.PASTE SHEET'!Y1568="","",'S.D.PASTE SHEET'!Y1568)</f>
        <v/>
      </c>
      <c s="50" t="str">
        <f>IF('S.D.PASTE SHEET'!Z1568="","",'S.D.PASTE SHEET'!Z1568)</f>
        <v/>
      </c>
      <c s="50" t="str">
        <f>IF('S.D.PASTE SHEET'!AA1568="","",'S.D.PASTE SHEET'!AA1568)</f>
        <v/>
      </c>
      <c s="50" t="str">
        <f>IF('S.D.PASTE SHEET'!AB1568="","",'S.D.PASTE SHEET'!AB1568)</f>
        <v/>
      </c>
      <c s="50" t="str">
        <f>IF('S.D.PASTE SHEET'!AC1568="","",'S.D.PASTE SHEET'!AC1568)</f>
        <v/>
      </c>
      <c s="50" t="str">
        <f>IF('S.D.PASTE SHEET'!AD1568="","",'S.D.PASTE SHEET'!AD1568)</f>
        <v/>
      </c>
      <c s="52"/>
      <c s="48" t="str">
        <f>IF(AK1568="","",IF(AK1568&gt;0,COUNT($AG$2:AG1568),""))</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IF(BC1568="","",IF(BC1568&gt;0,COUNT($AY$2:AY1568),""))</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69" spans="1:66" ht="15.75" customHeight="1">
      <c r="A1569" s="50" t="str">
        <f>IF('S.D.PASTE SHEET'!A1569="","",'S.D.PASTE SHEET'!A1569)</f>
        <v/>
      </c>
      <c s="50" t="str">
        <f>IF('S.D.PASTE SHEET'!B1569="","",'S.D.PASTE SHEET'!B1569)</f>
        <v/>
      </c>
      <c s="50" t="str">
        <f>IF('S.D.PASTE SHEET'!C1569="","",'S.D.PASTE SHEET'!C1569)</f>
        <v/>
      </c>
      <c s="51" t="str">
        <f>IF('S.D.PASTE SHEET'!D1569="","",'S.D.PASTE SHEET'!D1569)</f>
        <v/>
      </c>
      <c s="50" t="str">
        <f>IF('S.D.PASTE SHEET'!E1569="","",UPPER('S.D.PASTE SHEET'!E1569))</f>
        <v/>
      </c>
      <c s="50" t="str">
        <f>IF('S.D.PASTE SHEET'!F1569="","",'S.D.PASTE SHEET'!F1569)</f>
        <v/>
      </c>
      <c s="50" t="str">
        <f>IF('S.D.PASTE SHEET'!G1569="","",UPPER('S.D.PASTE SHEET'!G1569))</f>
        <v/>
      </c>
      <c s="50" t="str">
        <f>IF('S.D.PASTE SHEET'!H1569="","",UPPER('S.D.PASTE SHEET'!H1569))</f>
        <v/>
      </c>
      <c s="50" t="str">
        <f>IF('S.D.PASTE SHEET'!I1569="","",'S.D.PASTE SHEET'!I1569)</f>
        <v/>
      </c>
      <c s="51" t="str">
        <f>IF('S.D.PASTE SHEET'!J1569="","",'S.D.PASTE SHEET'!J1569)</f>
        <v/>
      </c>
      <c s="50" t="str">
        <f>IF('S.D.PASTE SHEET'!K1569="","",'S.D.PASTE SHEET'!K1569)</f>
        <v/>
      </c>
      <c s="50" t="str">
        <f>IF('S.D.PASTE SHEET'!L1569="","",'S.D.PASTE SHEET'!L1569)</f>
        <v/>
      </c>
      <c s="50" t="str">
        <f>IF('S.D.PASTE SHEET'!M1569="","",'S.D.PASTE SHEET'!M1569)</f>
        <v/>
      </c>
      <c s="50" t="str">
        <f>IF('S.D.PASTE SHEET'!N1569="","",'S.D.PASTE SHEET'!N1569)</f>
        <v/>
      </c>
      <c s="50" t="str">
        <f>IF('S.D.PASTE SHEET'!O1569="","",'S.D.PASTE SHEET'!O1569)</f>
        <v/>
      </c>
      <c s="50" t="str">
        <f>IF('S.D.PASTE SHEET'!P1569="","",'S.D.PASTE SHEET'!P1569)</f>
        <v/>
      </c>
      <c s="50" t="str">
        <f>IF('S.D.PASTE SHEET'!Q1569="","",'S.D.PASTE SHEET'!Q1569)</f>
        <v/>
      </c>
      <c s="50" t="str">
        <f>IF('S.D.PASTE SHEET'!R1569="","",'S.D.PASTE SHEET'!R1569)</f>
        <v/>
      </c>
      <c s="50" t="str">
        <f>IF('S.D.PASTE SHEET'!S1569="","",'S.D.PASTE SHEET'!S1569)</f>
        <v/>
      </c>
      <c s="50" t="str">
        <f>IF('S.D.PASTE SHEET'!T1569="","",'S.D.PASTE SHEET'!T1569)</f>
        <v/>
      </c>
      <c s="50" t="str">
        <f>IF('S.D.PASTE SHEET'!U1569="","",'S.D.PASTE SHEET'!U1569)</f>
        <v/>
      </c>
      <c s="50" t="str">
        <f>IF('S.D.PASTE SHEET'!V1569="","",'S.D.PASTE SHEET'!V1569)</f>
        <v/>
      </c>
      <c s="50" t="str">
        <f>IF('S.D.PASTE SHEET'!W1569="","",'S.D.PASTE SHEET'!W1569)</f>
        <v/>
      </c>
      <c s="50" t="str">
        <f>IF('S.D.PASTE SHEET'!X1569="","",'S.D.PASTE SHEET'!X1569)</f>
        <v/>
      </c>
      <c s="50" t="str">
        <f>IF('S.D.PASTE SHEET'!Y1569="","",'S.D.PASTE SHEET'!Y1569)</f>
        <v/>
      </c>
      <c s="50" t="str">
        <f>IF('S.D.PASTE SHEET'!Z1569="","",'S.D.PASTE SHEET'!Z1569)</f>
        <v/>
      </c>
      <c s="50" t="str">
        <f>IF('S.D.PASTE SHEET'!AA1569="","",'S.D.PASTE SHEET'!AA1569)</f>
        <v/>
      </c>
      <c s="50" t="str">
        <f>IF('S.D.PASTE SHEET'!AB1569="","",'S.D.PASTE SHEET'!AB1569)</f>
        <v/>
      </c>
      <c s="50" t="str">
        <f>IF('S.D.PASTE SHEET'!AC1569="","",'S.D.PASTE SHEET'!AC1569)</f>
        <v/>
      </c>
      <c s="50" t="str">
        <f>IF('S.D.PASTE SHEET'!AD1569="","",'S.D.PASTE SHEET'!AD1569)</f>
        <v/>
      </c>
      <c s="52"/>
      <c s="48" t="str">
        <f>IF(AK1569="","",IF(AK1569&gt;0,COUNT($AG$2:AG1569),""))</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IF(BC1569="","",IF(BC1569&gt;0,COUNT($AY$2:AY1569),""))</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70" spans="1:66" ht="15.75" customHeight="1">
      <c r="A1570" s="50" t="str">
        <f>IF('S.D.PASTE SHEET'!A1570="","",'S.D.PASTE SHEET'!A1570)</f>
        <v/>
      </c>
      <c s="50" t="str">
        <f>IF('S.D.PASTE SHEET'!B1570="","",'S.D.PASTE SHEET'!B1570)</f>
        <v/>
      </c>
      <c s="50" t="str">
        <f>IF('S.D.PASTE SHEET'!C1570="","",'S.D.PASTE SHEET'!C1570)</f>
        <v/>
      </c>
      <c s="51" t="str">
        <f>IF('S.D.PASTE SHEET'!D1570="","",'S.D.PASTE SHEET'!D1570)</f>
        <v/>
      </c>
      <c s="50" t="str">
        <f>IF('S.D.PASTE SHEET'!E1570="","",UPPER('S.D.PASTE SHEET'!E1570))</f>
        <v/>
      </c>
      <c s="50" t="str">
        <f>IF('S.D.PASTE SHEET'!F1570="","",'S.D.PASTE SHEET'!F1570)</f>
        <v/>
      </c>
      <c s="50" t="str">
        <f>IF('S.D.PASTE SHEET'!G1570="","",UPPER('S.D.PASTE SHEET'!G1570))</f>
        <v/>
      </c>
      <c s="50" t="str">
        <f>IF('S.D.PASTE SHEET'!H1570="","",UPPER('S.D.PASTE SHEET'!H1570))</f>
        <v/>
      </c>
      <c s="50" t="str">
        <f>IF('S.D.PASTE SHEET'!I1570="","",'S.D.PASTE SHEET'!I1570)</f>
        <v/>
      </c>
      <c s="51" t="str">
        <f>IF('S.D.PASTE SHEET'!J1570="","",'S.D.PASTE SHEET'!J1570)</f>
        <v/>
      </c>
      <c s="50" t="str">
        <f>IF('S.D.PASTE SHEET'!K1570="","",'S.D.PASTE SHEET'!K1570)</f>
        <v/>
      </c>
      <c s="50" t="str">
        <f>IF('S.D.PASTE SHEET'!L1570="","",'S.D.PASTE SHEET'!L1570)</f>
        <v/>
      </c>
      <c s="50" t="str">
        <f>IF('S.D.PASTE SHEET'!M1570="","",'S.D.PASTE SHEET'!M1570)</f>
        <v/>
      </c>
      <c s="50" t="str">
        <f>IF('S.D.PASTE SHEET'!N1570="","",'S.D.PASTE SHEET'!N1570)</f>
        <v/>
      </c>
      <c s="50" t="str">
        <f>IF('S.D.PASTE SHEET'!O1570="","",'S.D.PASTE SHEET'!O1570)</f>
        <v/>
      </c>
      <c s="50" t="str">
        <f>IF('S.D.PASTE SHEET'!P1570="","",'S.D.PASTE SHEET'!P1570)</f>
        <v/>
      </c>
      <c s="50" t="str">
        <f>IF('S.D.PASTE SHEET'!Q1570="","",'S.D.PASTE SHEET'!Q1570)</f>
        <v/>
      </c>
      <c s="50" t="str">
        <f>IF('S.D.PASTE SHEET'!R1570="","",'S.D.PASTE SHEET'!R1570)</f>
        <v/>
      </c>
      <c s="50" t="str">
        <f>IF('S.D.PASTE SHEET'!S1570="","",'S.D.PASTE SHEET'!S1570)</f>
        <v/>
      </c>
      <c s="50" t="str">
        <f>IF('S.D.PASTE SHEET'!T1570="","",'S.D.PASTE SHEET'!T1570)</f>
        <v/>
      </c>
      <c s="50" t="str">
        <f>IF('S.D.PASTE SHEET'!U1570="","",'S.D.PASTE SHEET'!U1570)</f>
        <v/>
      </c>
      <c s="50" t="str">
        <f>IF('S.D.PASTE SHEET'!V1570="","",'S.D.PASTE SHEET'!V1570)</f>
        <v/>
      </c>
      <c s="50" t="str">
        <f>IF('S.D.PASTE SHEET'!W1570="","",'S.D.PASTE SHEET'!W1570)</f>
        <v/>
      </c>
      <c s="50" t="str">
        <f>IF('S.D.PASTE SHEET'!X1570="","",'S.D.PASTE SHEET'!X1570)</f>
        <v/>
      </c>
      <c s="50" t="str">
        <f>IF('S.D.PASTE SHEET'!Y1570="","",'S.D.PASTE SHEET'!Y1570)</f>
        <v/>
      </c>
      <c s="50" t="str">
        <f>IF('S.D.PASTE SHEET'!Z1570="","",'S.D.PASTE SHEET'!Z1570)</f>
        <v/>
      </c>
      <c s="50" t="str">
        <f>IF('S.D.PASTE SHEET'!AA1570="","",'S.D.PASTE SHEET'!AA1570)</f>
        <v/>
      </c>
      <c s="50" t="str">
        <f>IF('S.D.PASTE SHEET'!AB1570="","",'S.D.PASTE SHEET'!AB1570)</f>
        <v/>
      </c>
      <c s="50" t="str">
        <f>IF('S.D.PASTE SHEET'!AC1570="","",'S.D.PASTE SHEET'!AC1570)</f>
        <v/>
      </c>
      <c s="50" t="str">
        <f>IF('S.D.PASTE SHEET'!AD1570="","",'S.D.PASTE SHEET'!AD1570)</f>
        <v/>
      </c>
      <c s="52"/>
      <c s="48" t="str">
        <f>IF(AK1570="","",IF(AK1570&gt;0,COUNT($AG$2:AG1570),""))</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IF(BC1570="","",IF(BC1570&gt;0,COUNT($AY$2:AY1570),""))</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71" spans="1:66" ht="15.75" customHeight="1">
      <c r="A1571" s="50" t="str">
        <f>IF('S.D.PASTE SHEET'!A1571="","",'S.D.PASTE SHEET'!A1571)</f>
        <v/>
      </c>
      <c s="50" t="str">
        <f>IF('S.D.PASTE SHEET'!B1571="","",'S.D.PASTE SHEET'!B1571)</f>
        <v/>
      </c>
      <c s="50" t="str">
        <f>IF('S.D.PASTE SHEET'!C1571="","",'S.D.PASTE SHEET'!C1571)</f>
        <v/>
      </c>
      <c s="51" t="str">
        <f>IF('S.D.PASTE SHEET'!D1571="","",'S.D.PASTE SHEET'!D1571)</f>
        <v/>
      </c>
      <c s="50" t="str">
        <f>IF('S.D.PASTE SHEET'!E1571="","",UPPER('S.D.PASTE SHEET'!E1571))</f>
        <v/>
      </c>
      <c s="50" t="str">
        <f>IF('S.D.PASTE SHEET'!F1571="","",'S.D.PASTE SHEET'!F1571)</f>
        <v/>
      </c>
      <c s="50" t="str">
        <f>IF('S.D.PASTE SHEET'!G1571="","",UPPER('S.D.PASTE SHEET'!G1571))</f>
        <v/>
      </c>
      <c s="50" t="str">
        <f>IF('S.D.PASTE SHEET'!H1571="","",UPPER('S.D.PASTE SHEET'!H1571))</f>
        <v/>
      </c>
      <c s="50" t="str">
        <f>IF('S.D.PASTE SHEET'!I1571="","",'S.D.PASTE SHEET'!I1571)</f>
        <v/>
      </c>
      <c s="51" t="str">
        <f>IF('S.D.PASTE SHEET'!J1571="","",'S.D.PASTE SHEET'!J1571)</f>
        <v/>
      </c>
      <c s="50" t="str">
        <f>IF('S.D.PASTE SHEET'!K1571="","",'S.D.PASTE SHEET'!K1571)</f>
        <v/>
      </c>
      <c s="50" t="str">
        <f>IF('S.D.PASTE SHEET'!L1571="","",'S.D.PASTE SHEET'!L1571)</f>
        <v/>
      </c>
      <c s="50" t="str">
        <f>IF('S.D.PASTE SHEET'!M1571="","",'S.D.PASTE SHEET'!M1571)</f>
        <v/>
      </c>
      <c s="50" t="str">
        <f>IF('S.D.PASTE SHEET'!N1571="","",'S.D.PASTE SHEET'!N1571)</f>
        <v/>
      </c>
      <c s="50" t="str">
        <f>IF('S.D.PASTE SHEET'!O1571="","",'S.D.PASTE SHEET'!O1571)</f>
        <v/>
      </c>
      <c s="50" t="str">
        <f>IF('S.D.PASTE SHEET'!P1571="","",'S.D.PASTE SHEET'!P1571)</f>
        <v/>
      </c>
      <c s="50" t="str">
        <f>IF('S.D.PASTE SHEET'!Q1571="","",'S.D.PASTE SHEET'!Q1571)</f>
        <v/>
      </c>
      <c s="50" t="str">
        <f>IF('S.D.PASTE SHEET'!R1571="","",'S.D.PASTE SHEET'!R1571)</f>
        <v/>
      </c>
      <c s="50" t="str">
        <f>IF('S.D.PASTE SHEET'!S1571="","",'S.D.PASTE SHEET'!S1571)</f>
        <v/>
      </c>
      <c s="50" t="str">
        <f>IF('S.D.PASTE SHEET'!T1571="","",'S.D.PASTE SHEET'!T1571)</f>
        <v/>
      </c>
      <c s="50" t="str">
        <f>IF('S.D.PASTE SHEET'!U1571="","",'S.D.PASTE SHEET'!U1571)</f>
        <v/>
      </c>
      <c s="50" t="str">
        <f>IF('S.D.PASTE SHEET'!V1571="","",'S.D.PASTE SHEET'!V1571)</f>
        <v/>
      </c>
      <c s="50" t="str">
        <f>IF('S.D.PASTE SHEET'!W1571="","",'S.D.PASTE SHEET'!W1571)</f>
        <v/>
      </c>
      <c s="50" t="str">
        <f>IF('S.D.PASTE SHEET'!X1571="","",'S.D.PASTE SHEET'!X1571)</f>
        <v/>
      </c>
      <c s="50" t="str">
        <f>IF('S.D.PASTE SHEET'!Y1571="","",'S.D.PASTE SHEET'!Y1571)</f>
        <v/>
      </c>
      <c s="50" t="str">
        <f>IF('S.D.PASTE SHEET'!Z1571="","",'S.D.PASTE SHEET'!Z1571)</f>
        <v/>
      </c>
      <c s="50" t="str">
        <f>IF('S.D.PASTE SHEET'!AA1571="","",'S.D.PASTE SHEET'!AA1571)</f>
        <v/>
      </c>
      <c s="50" t="str">
        <f>IF('S.D.PASTE SHEET'!AB1571="","",'S.D.PASTE SHEET'!AB1571)</f>
        <v/>
      </c>
      <c s="50" t="str">
        <f>IF('S.D.PASTE SHEET'!AC1571="","",'S.D.PASTE SHEET'!AC1571)</f>
        <v/>
      </c>
      <c s="50" t="str">
        <f>IF('S.D.PASTE SHEET'!AD1571="","",'S.D.PASTE SHEET'!AD1571)</f>
        <v/>
      </c>
      <c s="52"/>
      <c s="48" t="str">
        <f>IF(AK1571="","",IF(AK1571&gt;0,COUNT($AG$2:AG1571),""))</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IF(BC1571="","",IF(BC1571&gt;0,COUNT($AY$2:AY1571),""))</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72" spans="1:66" ht="15.75" customHeight="1">
      <c r="A1572" s="50" t="str">
        <f>IF('S.D.PASTE SHEET'!A1572="","",'S.D.PASTE SHEET'!A1572)</f>
        <v/>
      </c>
      <c s="50" t="str">
        <f>IF('S.D.PASTE SHEET'!B1572="","",'S.D.PASTE SHEET'!B1572)</f>
        <v/>
      </c>
      <c s="50" t="str">
        <f>IF('S.D.PASTE SHEET'!C1572="","",'S.D.PASTE SHEET'!C1572)</f>
        <v/>
      </c>
      <c s="51" t="str">
        <f>IF('S.D.PASTE SHEET'!D1572="","",'S.D.PASTE SHEET'!D1572)</f>
        <v/>
      </c>
      <c s="50" t="str">
        <f>IF('S.D.PASTE SHEET'!E1572="","",UPPER('S.D.PASTE SHEET'!E1572))</f>
        <v/>
      </c>
      <c s="50" t="str">
        <f>IF('S.D.PASTE SHEET'!F1572="","",'S.D.PASTE SHEET'!F1572)</f>
        <v/>
      </c>
      <c s="50" t="str">
        <f>IF('S.D.PASTE SHEET'!G1572="","",UPPER('S.D.PASTE SHEET'!G1572))</f>
        <v/>
      </c>
      <c s="50" t="str">
        <f>IF('S.D.PASTE SHEET'!H1572="","",UPPER('S.D.PASTE SHEET'!H1572))</f>
        <v/>
      </c>
      <c s="50" t="str">
        <f>IF('S.D.PASTE SHEET'!I1572="","",'S.D.PASTE SHEET'!I1572)</f>
        <v/>
      </c>
      <c s="51" t="str">
        <f>IF('S.D.PASTE SHEET'!J1572="","",'S.D.PASTE SHEET'!J1572)</f>
        <v/>
      </c>
      <c s="50" t="str">
        <f>IF('S.D.PASTE SHEET'!K1572="","",'S.D.PASTE SHEET'!K1572)</f>
        <v/>
      </c>
      <c s="50" t="str">
        <f>IF('S.D.PASTE SHEET'!L1572="","",'S.D.PASTE SHEET'!L1572)</f>
        <v/>
      </c>
      <c s="50" t="str">
        <f>IF('S.D.PASTE SHEET'!M1572="","",'S.D.PASTE SHEET'!M1572)</f>
        <v/>
      </c>
      <c s="50" t="str">
        <f>IF('S.D.PASTE SHEET'!N1572="","",'S.D.PASTE SHEET'!N1572)</f>
        <v/>
      </c>
      <c s="50" t="str">
        <f>IF('S.D.PASTE SHEET'!O1572="","",'S.D.PASTE SHEET'!O1572)</f>
        <v/>
      </c>
      <c s="50" t="str">
        <f>IF('S.D.PASTE SHEET'!P1572="","",'S.D.PASTE SHEET'!P1572)</f>
        <v/>
      </c>
      <c s="50" t="str">
        <f>IF('S.D.PASTE SHEET'!Q1572="","",'S.D.PASTE SHEET'!Q1572)</f>
        <v/>
      </c>
      <c s="50" t="str">
        <f>IF('S.D.PASTE SHEET'!R1572="","",'S.D.PASTE SHEET'!R1572)</f>
        <v/>
      </c>
      <c s="50" t="str">
        <f>IF('S.D.PASTE SHEET'!S1572="","",'S.D.PASTE SHEET'!S1572)</f>
        <v/>
      </c>
      <c s="50" t="str">
        <f>IF('S.D.PASTE SHEET'!T1572="","",'S.D.PASTE SHEET'!T1572)</f>
        <v/>
      </c>
      <c s="50" t="str">
        <f>IF('S.D.PASTE SHEET'!U1572="","",'S.D.PASTE SHEET'!U1572)</f>
        <v/>
      </c>
      <c s="50" t="str">
        <f>IF('S.D.PASTE SHEET'!V1572="","",'S.D.PASTE SHEET'!V1572)</f>
        <v/>
      </c>
      <c s="50" t="str">
        <f>IF('S.D.PASTE SHEET'!W1572="","",'S.D.PASTE SHEET'!W1572)</f>
        <v/>
      </c>
      <c s="50" t="str">
        <f>IF('S.D.PASTE SHEET'!X1572="","",'S.D.PASTE SHEET'!X1572)</f>
        <v/>
      </c>
      <c s="50" t="str">
        <f>IF('S.D.PASTE SHEET'!Y1572="","",'S.D.PASTE SHEET'!Y1572)</f>
        <v/>
      </c>
      <c s="50" t="str">
        <f>IF('S.D.PASTE SHEET'!Z1572="","",'S.D.PASTE SHEET'!Z1572)</f>
        <v/>
      </c>
      <c s="50" t="str">
        <f>IF('S.D.PASTE SHEET'!AA1572="","",'S.D.PASTE SHEET'!AA1572)</f>
        <v/>
      </c>
      <c s="50" t="str">
        <f>IF('S.D.PASTE SHEET'!AB1572="","",'S.D.PASTE SHEET'!AB1572)</f>
        <v/>
      </c>
      <c s="50" t="str">
        <f>IF('S.D.PASTE SHEET'!AC1572="","",'S.D.PASTE SHEET'!AC1572)</f>
        <v/>
      </c>
      <c s="50" t="str">
        <f>IF('S.D.PASTE SHEET'!AD1572="","",'S.D.PASTE SHEET'!AD1572)</f>
        <v/>
      </c>
      <c s="52"/>
      <c s="48" t="str">
        <f>IF(AK1572="","",IF(AK1572&gt;0,COUNT($AG$2:AG1572),""))</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IF(BC1572="","",IF(BC1572&gt;0,COUNT($AY$2:AY1572),""))</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73" spans="1:66" ht="15.75" customHeight="1">
      <c r="A1573" s="50" t="str">
        <f>IF('S.D.PASTE SHEET'!A1573="","",'S.D.PASTE SHEET'!A1573)</f>
        <v/>
      </c>
      <c s="50" t="str">
        <f>IF('S.D.PASTE SHEET'!B1573="","",'S.D.PASTE SHEET'!B1573)</f>
        <v/>
      </c>
      <c s="50" t="str">
        <f>IF('S.D.PASTE SHEET'!C1573="","",'S.D.PASTE SHEET'!C1573)</f>
        <v/>
      </c>
      <c s="51" t="str">
        <f>IF('S.D.PASTE SHEET'!D1573="","",'S.D.PASTE SHEET'!D1573)</f>
        <v/>
      </c>
      <c s="50" t="str">
        <f>IF('S.D.PASTE SHEET'!E1573="","",UPPER('S.D.PASTE SHEET'!E1573))</f>
        <v/>
      </c>
      <c s="50" t="str">
        <f>IF('S.D.PASTE SHEET'!F1573="","",'S.D.PASTE SHEET'!F1573)</f>
        <v/>
      </c>
      <c s="50" t="str">
        <f>IF('S.D.PASTE SHEET'!G1573="","",UPPER('S.D.PASTE SHEET'!G1573))</f>
        <v/>
      </c>
      <c s="50" t="str">
        <f>IF('S.D.PASTE SHEET'!H1573="","",UPPER('S.D.PASTE SHEET'!H1573))</f>
        <v/>
      </c>
      <c s="50" t="str">
        <f>IF('S.D.PASTE SHEET'!I1573="","",'S.D.PASTE SHEET'!I1573)</f>
        <v/>
      </c>
      <c s="51" t="str">
        <f>IF('S.D.PASTE SHEET'!J1573="","",'S.D.PASTE SHEET'!J1573)</f>
        <v/>
      </c>
      <c s="50" t="str">
        <f>IF('S.D.PASTE SHEET'!K1573="","",'S.D.PASTE SHEET'!K1573)</f>
        <v/>
      </c>
      <c s="50" t="str">
        <f>IF('S.D.PASTE SHEET'!L1573="","",'S.D.PASTE SHEET'!L1573)</f>
        <v/>
      </c>
      <c s="50" t="str">
        <f>IF('S.D.PASTE SHEET'!M1573="","",'S.D.PASTE SHEET'!M1573)</f>
        <v/>
      </c>
      <c s="50" t="str">
        <f>IF('S.D.PASTE SHEET'!N1573="","",'S.D.PASTE SHEET'!N1573)</f>
        <v/>
      </c>
      <c s="50" t="str">
        <f>IF('S.D.PASTE SHEET'!O1573="","",'S.D.PASTE SHEET'!O1573)</f>
        <v/>
      </c>
      <c s="50" t="str">
        <f>IF('S.D.PASTE SHEET'!P1573="","",'S.D.PASTE SHEET'!P1573)</f>
        <v/>
      </c>
      <c s="50" t="str">
        <f>IF('S.D.PASTE SHEET'!Q1573="","",'S.D.PASTE SHEET'!Q1573)</f>
        <v/>
      </c>
      <c s="50" t="str">
        <f>IF('S.D.PASTE SHEET'!R1573="","",'S.D.PASTE SHEET'!R1573)</f>
        <v/>
      </c>
      <c s="50" t="str">
        <f>IF('S.D.PASTE SHEET'!S1573="","",'S.D.PASTE SHEET'!S1573)</f>
        <v/>
      </c>
      <c s="50" t="str">
        <f>IF('S.D.PASTE SHEET'!T1573="","",'S.D.PASTE SHEET'!T1573)</f>
        <v/>
      </c>
      <c s="50" t="str">
        <f>IF('S.D.PASTE SHEET'!U1573="","",'S.D.PASTE SHEET'!U1573)</f>
        <v/>
      </c>
      <c s="50" t="str">
        <f>IF('S.D.PASTE SHEET'!V1573="","",'S.D.PASTE SHEET'!V1573)</f>
        <v/>
      </c>
      <c s="50" t="str">
        <f>IF('S.D.PASTE SHEET'!W1573="","",'S.D.PASTE SHEET'!W1573)</f>
        <v/>
      </c>
      <c s="50" t="str">
        <f>IF('S.D.PASTE SHEET'!X1573="","",'S.D.PASTE SHEET'!X1573)</f>
        <v/>
      </c>
      <c s="50" t="str">
        <f>IF('S.D.PASTE SHEET'!Y1573="","",'S.D.PASTE SHEET'!Y1573)</f>
        <v/>
      </c>
      <c s="50" t="str">
        <f>IF('S.D.PASTE SHEET'!Z1573="","",'S.D.PASTE SHEET'!Z1573)</f>
        <v/>
      </c>
      <c s="50" t="str">
        <f>IF('S.D.PASTE SHEET'!AA1573="","",'S.D.PASTE SHEET'!AA1573)</f>
        <v/>
      </c>
      <c s="50" t="str">
        <f>IF('S.D.PASTE SHEET'!AB1573="","",'S.D.PASTE SHEET'!AB1573)</f>
        <v/>
      </c>
      <c s="50" t="str">
        <f>IF('S.D.PASTE SHEET'!AC1573="","",'S.D.PASTE SHEET'!AC1573)</f>
        <v/>
      </c>
      <c s="50" t="str">
        <f>IF('S.D.PASTE SHEET'!AD1573="","",'S.D.PASTE SHEET'!AD1573)</f>
        <v/>
      </c>
      <c s="52"/>
      <c s="48" t="str">
        <f>IF(AK1573="","",IF(AK1573&gt;0,COUNT($AG$2:AG1573),""))</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IF(BC1573="","",IF(BC1573&gt;0,COUNT($AY$2:AY1573),""))</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74" spans="1:66" ht="15.75" customHeight="1">
      <c r="A1574" s="50" t="str">
        <f>IF('S.D.PASTE SHEET'!A1574="","",'S.D.PASTE SHEET'!A1574)</f>
        <v/>
      </c>
      <c s="50" t="str">
        <f>IF('S.D.PASTE SHEET'!B1574="","",'S.D.PASTE SHEET'!B1574)</f>
        <v/>
      </c>
      <c s="50" t="str">
        <f>IF('S.D.PASTE SHEET'!C1574="","",'S.D.PASTE SHEET'!C1574)</f>
        <v/>
      </c>
      <c s="51" t="str">
        <f>IF('S.D.PASTE SHEET'!D1574="","",'S.D.PASTE SHEET'!D1574)</f>
        <v/>
      </c>
      <c s="50" t="str">
        <f>IF('S.D.PASTE SHEET'!E1574="","",UPPER('S.D.PASTE SHEET'!E1574))</f>
        <v/>
      </c>
      <c s="50" t="str">
        <f>IF('S.D.PASTE SHEET'!F1574="","",'S.D.PASTE SHEET'!F1574)</f>
        <v/>
      </c>
      <c s="50" t="str">
        <f>IF('S.D.PASTE SHEET'!G1574="","",UPPER('S.D.PASTE SHEET'!G1574))</f>
        <v/>
      </c>
      <c s="50" t="str">
        <f>IF('S.D.PASTE SHEET'!H1574="","",UPPER('S.D.PASTE SHEET'!H1574))</f>
        <v/>
      </c>
      <c s="50" t="str">
        <f>IF('S.D.PASTE SHEET'!I1574="","",'S.D.PASTE SHEET'!I1574)</f>
        <v/>
      </c>
      <c s="51" t="str">
        <f>IF('S.D.PASTE SHEET'!J1574="","",'S.D.PASTE SHEET'!J1574)</f>
        <v/>
      </c>
      <c s="50" t="str">
        <f>IF('S.D.PASTE SHEET'!K1574="","",'S.D.PASTE SHEET'!K1574)</f>
        <v/>
      </c>
      <c s="50" t="str">
        <f>IF('S.D.PASTE SHEET'!L1574="","",'S.D.PASTE SHEET'!L1574)</f>
        <v/>
      </c>
      <c s="50" t="str">
        <f>IF('S.D.PASTE SHEET'!M1574="","",'S.D.PASTE SHEET'!M1574)</f>
        <v/>
      </c>
      <c s="50" t="str">
        <f>IF('S.D.PASTE SHEET'!N1574="","",'S.D.PASTE SHEET'!N1574)</f>
        <v/>
      </c>
      <c s="50" t="str">
        <f>IF('S.D.PASTE SHEET'!O1574="","",'S.D.PASTE SHEET'!O1574)</f>
        <v/>
      </c>
      <c s="50" t="str">
        <f>IF('S.D.PASTE SHEET'!P1574="","",'S.D.PASTE SHEET'!P1574)</f>
        <v/>
      </c>
      <c s="50" t="str">
        <f>IF('S.D.PASTE SHEET'!Q1574="","",'S.D.PASTE SHEET'!Q1574)</f>
        <v/>
      </c>
      <c s="50" t="str">
        <f>IF('S.D.PASTE SHEET'!R1574="","",'S.D.PASTE SHEET'!R1574)</f>
        <v/>
      </c>
      <c s="50" t="str">
        <f>IF('S.D.PASTE SHEET'!S1574="","",'S.D.PASTE SHEET'!S1574)</f>
        <v/>
      </c>
      <c s="50" t="str">
        <f>IF('S.D.PASTE SHEET'!T1574="","",'S.D.PASTE SHEET'!T1574)</f>
        <v/>
      </c>
      <c s="50" t="str">
        <f>IF('S.D.PASTE SHEET'!U1574="","",'S.D.PASTE SHEET'!U1574)</f>
        <v/>
      </c>
      <c s="50" t="str">
        <f>IF('S.D.PASTE SHEET'!V1574="","",'S.D.PASTE SHEET'!V1574)</f>
        <v/>
      </c>
      <c s="50" t="str">
        <f>IF('S.D.PASTE SHEET'!W1574="","",'S.D.PASTE SHEET'!W1574)</f>
        <v/>
      </c>
      <c s="50" t="str">
        <f>IF('S.D.PASTE SHEET'!X1574="","",'S.D.PASTE SHEET'!X1574)</f>
        <v/>
      </c>
      <c s="50" t="str">
        <f>IF('S.D.PASTE SHEET'!Y1574="","",'S.D.PASTE SHEET'!Y1574)</f>
        <v/>
      </c>
      <c s="50" t="str">
        <f>IF('S.D.PASTE SHEET'!Z1574="","",'S.D.PASTE SHEET'!Z1574)</f>
        <v/>
      </c>
      <c s="50" t="str">
        <f>IF('S.D.PASTE SHEET'!AA1574="","",'S.D.PASTE SHEET'!AA1574)</f>
        <v/>
      </c>
      <c s="50" t="str">
        <f>IF('S.D.PASTE SHEET'!AB1574="","",'S.D.PASTE SHEET'!AB1574)</f>
        <v/>
      </c>
      <c s="50" t="str">
        <f>IF('S.D.PASTE SHEET'!AC1574="","",'S.D.PASTE SHEET'!AC1574)</f>
        <v/>
      </c>
      <c s="50" t="str">
        <f>IF('S.D.PASTE SHEET'!AD1574="","",'S.D.PASTE SHEET'!AD1574)</f>
        <v/>
      </c>
      <c s="52"/>
      <c s="48" t="str">
        <f>IF(AK1574="","",IF(AK1574&gt;0,COUNT($AG$2:AG1574),""))</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IF(BC1574="","",IF(BC1574&gt;0,COUNT($AY$2:AY1574),""))</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75" spans="1:66" ht="15.75" customHeight="1">
      <c r="A1575" s="50" t="str">
        <f>IF('S.D.PASTE SHEET'!A1575="","",'S.D.PASTE SHEET'!A1575)</f>
        <v/>
      </c>
      <c s="50" t="str">
        <f>IF('S.D.PASTE SHEET'!B1575="","",'S.D.PASTE SHEET'!B1575)</f>
        <v/>
      </c>
      <c s="50" t="str">
        <f>IF('S.D.PASTE SHEET'!C1575="","",'S.D.PASTE SHEET'!C1575)</f>
        <v/>
      </c>
      <c s="51" t="str">
        <f>IF('S.D.PASTE SHEET'!D1575="","",'S.D.PASTE SHEET'!D1575)</f>
        <v/>
      </c>
      <c s="50" t="str">
        <f>IF('S.D.PASTE SHEET'!E1575="","",UPPER('S.D.PASTE SHEET'!E1575))</f>
        <v/>
      </c>
      <c s="50" t="str">
        <f>IF('S.D.PASTE SHEET'!F1575="","",'S.D.PASTE SHEET'!F1575)</f>
        <v/>
      </c>
      <c s="50" t="str">
        <f>IF('S.D.PASTE SHEET'!G1575="","",UPPER('S.D.PASTE SHEET'!G1575))</f>
        <v/>
      </c>
      <c s="50" t="str">
        <f>IF('S.D.PASTE SHEET'!H1575="","",UPPER('S.D.PASTE SHEET'!H1575))</f>
        <v/>
      </c>
      <c s="50" t="str">
        <f>IF('S.D.PASTE SHEET'!I1575="","",'S.D.PASTE SHEET'!I1575)</f>
        <v/>
      </c>
      <c s="51" t="str">
        <f>IF('S.D.PASTE SHEET'!J1575="","",'S.D.PASTE SHEET'!J1575)</f>
        <v/>
      </c>
      <c s="50" t="str">
        <f>IF('S.D.PASTE SHEET'!K1575="","",'S.D.PASTE SHEET'!K1575)</f>
        <v/>
      </c>
      <c s="50" t="str">
        <f>IF('S.D.PASTE SHEET'!L1575="","",'S.D.PASTE SHEET'!L1575)</f>
        <v/>
      </c>
      <c s="50" t="str">
        <f>IF('S.D.PASTE SHEET'!M1575="","",'S.D.PASTE SHEET'!M1575)</f>
        <v/>
      </c>
      <c s="50" t="str">
        <f>IF('S.D.PASTE SHEET'!N1575="","",'S.D.PASTE SHEET'!N1575)</f>
        <v/>
      </c>
      <c s="50" t="str">
        <f>IF('S.D.PASTE SHEET'!O1575="","",'S.D.PASTE SHEET'!O1575)</f>
        <v/>
      </c>
      <c s="50" t="str">
        <f>IF('S.D.PASTE SHEET'!P1575="","",'S.D.PASTE SHEET'!P1575)</f>
        <v/>
      </c>
      <c s="50" t="str">
        <f>IF('S.D.PASTE SHEET'!Q1575="","",'S.D.PASTE SHEET'!Q1575)</f>
        <v/>
      </c>
      <c s="50" t="str">
        <f>IF('S.D.PASTE SHEET'!R1575="","",'S.D.PASTE SHEET'!R1575)</f>
        <v/>
      </c>
      <c s="50" t="str">
        <f>IF('S.D.PASTE SHEET'!S1575="","",'S.D.PASTE SHEET'!S1575)</f>
        <v/>
      </c>
      <c s="50" t="str">
        <f>IF('S.D.PASTE SHEET'!T1575="","",'S.D.PASTE SHEET'!T1575)</f>
        <v/>
      </c>
      <c s="50" t="str">
        <f>IF('S.D.PASTE SHEET'!U1575="","",'S.D.PASTE SHEET'!U1575)</f>
        <v/>
      </c>
      <c s="50" t="str">
        <f>IF('S.D.PASTE SHEET'!V1575="","",'S.D.PASTE SHEET'!V1575)</f>
        <v/>
      </c>
      <c s="50" t="str">
        <f>IF('S.D.PASTE SHEET'!W1575="","",'S.D.PASTE SHEET'!W1575)</f>
        <v/>
      </c>
      <c s="50" t="str">
        <f>IF('S.D.PASTE SHEET'!X1575="","",'S.D.PASTE SHEET'!X1575)</f>
        <v/>
      </c>
      <c s="50" t="str">
        <f>IF('S.D.PASTE SHEET'!Y1575="","",'S.D.PASTE SHEET'!Y1575)</f>
        <v/>
      </c>
      <c s="50" t="str">
        <f>IF('S.D.PASTE SHEET'!Z1575="","",'S.D.PASTE SHEET'!Z1575)</f>
        <v/>
      </c>
      <c s="50" t="str">
        <f>IF('S.D.PASTE SHEET'!AA1575="","",'S.D.PASTE SHEET'!AA1575)</f>
        <v/>
      </c>
      <c s="50" t="str">
        <f>IF('S.D.PASTE SHEET'!AB1575="","",'S.D.PASTE SHEET'!AB1575)</f>
        <v/>
      </c>
      <c s="50" t="str">
        <f>IF('S.D.PASTE SHEET'!AC1575="","",'S.D.PASTE SHEET'!AC1575)</f>
        <v/>
      </c>
      <c s="50" t="str">
        <f>IF('S.D.PASTE SHEET'!AD1575="","",'S.D.PASTE SHEET'!AD1575)</f>
        <v/>
      </c>
      <c s="52"/>
      <c s="48" t="str">
        <f>IF(AK1575="","",IF(AK1575&gt;0,COUNT($AG$2:AG1575),""))</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IF(BC1575="","",IF(BC1575&gt;0,COUNT($AY$2:AY1575),""))</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76" spans="1:66" ht="15.75" customHeight="1">
      <c r="A1576" s="50" t="str">
        <f>IF('S.D.PASTE SHEET'!A1576="","",'S.D.PASTE SHEET'!A1576)</f>
        <v/>
      </c>
      <c s="50" t="str">
        <f>IF('S.D.PASTE SHEET'!B1576="","",'S.D.PASTE SHEET'!B1576)</f>
        <v/>
      </c>
      <c s="50" t="str">
        <f>IF('S.D.PASTE SHEET'!C1576="","",'S.D.PASTE SHEET'!C1576)</f>
        <v/>
      </c>
      <c s="51" t="str">
        <f>IF('S.D.PASTE SHEET'!D1576="","",'S.D.PASTE SHEET'!D1576)</f>
        <v/>
      </c>
      <c s="50" t="str">
        <f>IF('S.D.PASTE SHEET'!E1576="","",UPPER('S.D.PASTE SHEET'!E1576))</f>
        <v/>
      </c>
      <c s="50" t="str">
        <f>IF('S.D.PASTE SHEET'!F1576="","",'S.D.PASTE SHEET'!F1576)</f>
        <v/>
      </c>
      <c s="50" t="str">
        <f>IF('S.D.PASTE SHEET'!G1576="","",UPPER('S.D.PASTE SHEET'!G1576))</f>
        <v/>
      </c>
      <c s="50" t="str">
        <f>IF('S.D.PASTE SHEET'!H1576="","",UPPER('S.D.PASTE SHEET'!H1576))</f>
        <v/>
      </c>
      <c s="50" t="str">
        <f>IF('S.D.PASTE SHEET'!I1576="","",'S.D.PASTE SHEET'!I1576)</f>
        <v/>
      </c>
      <c s="51" t="str">
        <f>IF('S.D.PASTE SHEET'!J1576="","",'S.D.PASTE SHEET'!J1576)</f>
        <v/>
      </c>
      <c s="50" t="str">
        <f>IF('S.D.PASTE SHEET'!K1576="","",'S.D.PASTE SHEET'!K1576)</f>
        <v/>
      </c>
      <c s="50" t="str">
        <f>IF('S.D.PASTE SHEET'!L1576="","",'S.D.PASTE SHEET'!L1576)</f>
        <v/>
      </c>
      <c s="50" t="str">
        <f>IF('S.D.PASTE SHEET'!M1576="","",'S.D.PASTE SHEET'!M1576)</f>
        <v/>
      </c>
      <c s="50" t="str">
        <f>IF('S.D.PASTE SHEET'!N1576="","",'S.D.PASTE SHEET'!N1576)</f>
        <v/>
      </c>
      <c s="50" t="str">
        <f>IF('S.D.PASTE SHEET'!O1576="","",'S.D.PASTE SHEET'!O1576)</f>
        <v/>
      </c>
      <c s="50" t="str">
        <f>IF('S.D.PASTE SHEET'!P1576="","",'S.D.PASTE SHEET'!P1576)</f>
        <v/>
      </c>
      <c s="50" t="str">
        <f>IF('S.D.PASTE SHEET'!Q1576="","",'S.D.PASTE SHEET'!Q1576)</f>
        <v/>
      </c>
      <c s="50" t="str">
        <f>IF('S.D.PASTE SHEET'!R1576="","",'S.D.PASTE SHEET'!R1576)</f>
        <v/>
      </c>
      <c s="50" t="str">
        <f>IF('S.D.PASTE SHEET'!S1576="","",'S.D.PASTE SHEET'!S1576)</f>
        <v/>
      </c>
      <c s="50" t="str">
        <f>IF('S.D.PASTE SHEET'!T1576="","",'S.D.PASTE SHEET'!T1576)</f>
        <v/>
      </c>
      <c s="50" t="str">
        <f>IF('S.D.PASTE SHEET'!U1576="","",'S.D.PASTE SHEET'!U1576)</f>
        <v/>
      </c>
      <c s="50" t="str">
        <f>IF('S.D.PASTE SHEET'!V1576="","",'S.D.PASTE SHEET'!V1576)</f>
        <v/>
      </c>
      <c s="50" t="str">
        <f>IF('S.D.PASTE SHEET'!W1576="","",'S.D.PASTE SHEET'!W1576)</f>
        <v/>
      </c>
      <c s="50" t="str">
        <f>IF('S.D.PASTE SHEET'!X1576="","",'S.D.PASTE SHEET'!X1576)</f>
        <v/>
      </c>
      <c s="50" t="str">
        <f>IF('S.D.PASTE SHEET'!Y1576="","",'S.D.PASTE SHEET'!Y1576)</f>
        <v/>
      </c>
      <c s="50" t="str">
        <f>IF('S.D.PASTE SHEET'!Z1576="","",'S.D.PASTE SHEET'!Z1576)</f>
        <v/>
      </c>
      <c s="50" t="str">
        <f>IF('S.D.PASTE SHEET'!AA1576="","",'S.D.PASTE SHEET'!AA1576)</f>
        <v/>
      </c>
      <c s="50" t="str">
        <f>IF('S.D.PASTE SHEET'!AB1576="","",'S.D.PASTE SHEET'!AB1576)</f>
        <v/>
      </c>
      <c s="50" t="str">
        <f>IF('S.D.PASTE SHEET'!AC1576="","",'S.D.PASTE SHEET'!AC1576)</f>
        <v/>
      </c>
      <c s="50" t="str">
        <f>IF('S.D.PASTE SHEET'!AD1576="","",'S.D.PASTE SHEET'!AD1576)</f>
        <v/>
      </c>
      <c s="52"/>
      <c s="48" t="str">
        <f>IF(AK1576="","",IF(AK1576&gt;0,COUNT($AG$2:AG1576),""))</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IF(BC1576="","",IF(BC1576&gt;0,COUNT($AY$2:AY1576),""))</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77" spans="1:66" ht="15.75" customHeight="1">
      <c r="A1577" s="50" t="str">
        <f>IF('S.D.PASTE SHEET'!A1577="","",'S.D.PASTE SHEET'!A1577)</f>
        <v/>
      </c>
      <c s="50" t="str">
        <f>IF('S.D.PASTE SHEET'!B1577="","",'S.D.PASTE SHEET'!B1577)</f>
        <v/>
      </c>
      <c s="50" t="str">
        <f>IF('S.D.PASTE SHEET'!C1577="","",'S.D.PASTE SHEET'!C1577)</f>
        <v/>
      </c>
      <c s="51" t="str">
        <f>IF('S.D.PASTE SHEET'!D1577="","",'S.D.PASTE SHEET'!D1577)</f>
        <v/>
      </c>
      <c s="50" t="str">
        <f>IF('S.D.PASTE SHEET'!E1577="","",UPPER('S.D.PASTE SHEET'!E1577))</f>
        <v/>
      </c>
      <c s="50" t="str">
        <f>IF('S.D.PASTE SHEET'!F1577="","",'S.D.PASTE SHEET'!F1577)</f>
        <v/>
      </c>
      <c s="50" t="str">
        <f>IF('S.D.PASTE SHEET'!G1577="","",UPPER('S.D.PASTE SHEET'!G1577))</f>
        <v/>
      </c>
      <c s="50" t="str">
        <f>IF('S.D.PASTE SHEET'!H1577="","",UPPER('S.D.PASTE SHEET'!H1577))</f>
        <v/>
      </c>
      <c s="50" t="str">
        <f>IF('S.D.PASTE SHEET'!I1577="","",'S.D.PASTE SHEET'!I1577)</f>
        <v/>
      </c>
      <c s="51" t="str">
        <f>IF('S.D.PASTE SHEET'!J1577="","",'S.D.PASTE SHEET'!J1577)</f>
        <v/>
      </c>
      <c s="50" t="str">
        <f>IF('S.D.PASTE SHEET'!K1577="","",'S.D.PASTE SHEET'!K1577)</f>
        <v/>
      </c>
      <c s="50" t="str">
        <f>IF('S.D.PASTE SHEET'!L1577="","",'S.D.PASTE SHEET'!L1577)</f>
        <v/>
      </c>
      <c s="50" t="str">
        <f>IF('S.D.PASTE SHEET'!M1577="","",'S.D.PASTE SHEET'!M1577)</f>
        <v/>
      </c>
      <c s="50" t="str">
        <f>IF('S.D.PASTE SHEET'!N1577="","",'S.D.PASTE SHEET'!N1577)</f>
        <v/>
      </c>
      <c s="50" t="str">
        <f>IF('S.D.PASTE SHEET'!O1577="","",'S.D.PASTE SHEET'!O1577)</f>
        <v/>
      </c>
      <c s="50" t="str">
        <f>IF('S.D.PASTE SHEET'!P1577="","",'S.D.PASTE SHEET'!P1577)</f>
        <v/>
      </c>
      <c s="50" t="str">
        <f>IF('S.D.PASTE SHEET'!Q1577="","",'S.D.PASTE SHEET'!Q1577)</f>
        <v/>
      </c>
      <c s="50" t="str">
        <f>IF('S.D.PASTE SHEET'!R1577="","",'S.D.PASTE SHEET'!R1577)</f>
        <v/>
      </c>
      <c s="50" t="str">
        <f>IF('S.D.PASTE SHEET'!S1577="","",'S.D.PASTE SHEET'!S1577)</f>
        <v/>
      </c>
      <c s="50" t="str">
        <f>IF('S.D.PASTE SHEET'!T1577="","",'S.D.PASTE SHEET'!T1577)</f>
        <v/>
      </c>
      <c s="50" t="str">
        <f>IF('S.D.PASTE SHEET'!U1577="","",'S.D.PASTE SHEET'!U1577)</f>
        <v/>
      </c>
      <c s="50" t="str">
        <f>IF('S.D.PASTE SHEET'!V1577="","",'S.D.PASTE SHEET'!V1577)</f>
        <v/>
      </c>
      <c s="50" t="str">
        <f>IF('S.D.PASTE SHEET'!W1577="","",'S.D.PASTE SHEET'!W1577)</f>
        <v/>
      </c>
      <c s="50" t="str">
        <f>IF('S.D.PASTE SHEET'!X1577="","",'S.D.PASTE SHEET'!X1577)</f>
        <v/>
      </c>
      <c s="50" t="str">
        <f>IF('S.D.PASTE SHEET'!Y1577="","",'S.D.PASTE SHEET'!Y1577)</f>
        <v/>
      </c>
      <c s="50" t="str">
        <f>IF('S.D.PASTE SHEET'!Z1577="","",'S.D.PASTE SHEET'!Z1577)</f>
        <v/>
      </c>
      <c s="50" t="str">
        <f>IF('S.D.PASTE SHEET'!AA1577="","",'S.D.PASTE SHEET'!AA1577)</f>
        <v/>
      </c>
      <c s="50" t="str">
        <f>IF('S.D.PASTE SHEET'!AB1577="","",'S.D.PASTE SHEET'!AB1577)</f>
        <v/>
      </c>
      <c s="50" t="str">
        <f>IF('S.D.PASTE SHEET'!AC1577="","",'S.D.PASTE SHEET'!AC1577)</f>
        <v/>
      </c>
      <c s="50" t="str">
        <f>IF('S.D.PASTE SHEET'!AD1577="","",'S.D.PASTE SHEET'!AD1577)</f>
        <v/>
      </c>
      <c s="52"/>
      <c s="48" t="str">
        <f>IF(AK1577="","",IF(AK1577&gt;0,COUNT($AG$2:AG1577),""))</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IF(BC1577="","",IF(BC1577&gt;0,COUNT($AY$2:AY1577),""))</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78" spans="1:66" ht="15.75" customHeight="1">
      <c r="A1578" s="50" t="str">
        <f>IF('S.D.PASTE SHEET'!A1578="","",'S.D.PASTE SHEET'!A1578)</f>
        <v/>
      </c>
      <c s="50" t="str">
        <f>IF('S.D.PASTE SHEET'!B1578="","",'S.D.PASTE SHEET'!B1578)</f>
        <v/>
      </c>
      <c s="50" t="str">
        <f>IF('S.D.PASTE SHEET'!C1578="","",'S.D.PASTE SHEET'!C1578)</f>
        <v/>
      </c>
      <c s="51" t="str">
        <f>IF('S.D.PASTE SHEET'!D1578="","",'S.D.PASTE SHEET'!D1578)</f>
        <v/>
      </c>
      <c s="50" t="str">
        <f>IF('S.D.PASTE SHEET'!E1578="","",UPPER('S.D.PASTE SHEET'!E1578))</f>
        <v/>
      </c>
      <c s="50" t="str">
        <f>IF('S.D.PASTE SHEET'!F1578="","",'S.D.PASTE SHEET'!F1578)</f>
        <v/>
      </c>
      <c s="50" t="str">
        <f>IF('S.D.PASTE SHEET'!G1578="","",UPPER('S.D.PASTE SHEET'!G1578))</f>
        <v/>
      </c>
      <c s="50" t="str">
        <f>IF('S.D.PASTE SHEET'!H1578="","",UPPER('S.D.PASTE SHEET'!H1578))</f>
        <v/>
      </c>
      <c s="50" t="str">
        <f>IF('S.D.PASTE SHEET'!I1578="","",'S.D.PASTE SHEET'!I1578)</f>
        <v/>
      </c>
      <c s="51" t="str">
        <f>IF('S.D.PASTE SHEET'!J1578="","",'S.D.PASTE SHEET'!J1578)</f>
        <v/>
      </c>
      <c s="50" t="str">
        <f>IF('S.D.PASTE SHEET'!K1578="","",'S.D.PASTE SHEET'!K1578)</f>
        <v/>
      </c>
      <c s="50" t="str">
        <f>IF('S.D.PASTE SHEET'!L1578="","",'S.D.PASTE SHEET'!L1578)</f>
        <v/>
      </c>
      <c s="50" t="str">
        <f>IF('S.D.PASTE SHEET'!M1578="","",'S.D.PASTE SHEET'!M1578)</f>
        <v/>
      </c>
      <c s="50" t="str">
        <f>IF('S.D.PASTE SHEET'!N1578="","",'S.D.PASTE SHEET'!N1578)</f>
        <v/>
      </c>
      <c s="50" t="str">
        <f>IF('S.D.PASTE SHEET'!O1578="","",'S.D.PASTE SHEET'!O1578)</f>
        <v/>
      </c>
      <c s="50" t="str">
        <f>IF('S.D.PASTE SHEET'!P1578="","",'S.D.PASTE SHEET'!P1578)</f>
        <v/>
      </c>
      <c s="50" t="str">
        <f>IF('S.D.PASTE SHEET'!Q1578="","",'S.D.PASTE SHEET'!Q1578)</f>
        <v/>
      </c>
      <c s="50" t="str">
        <f>IF('S.D.PASTE SHEET'!R1578="","",'S.D.PASTE SHEET'!R1578)</f>
        <v/>
      </c>
      <c s="50" t="str">
        <f>IF('S.D.PASTE SHEET'!S1578="","",'S.D.PASTE SHEET'!S1578)</f>
        <v/>
      </c>
      <c s="50" t="str">
        <f>IF('S.D.PASTE SHEET'!T1578="","",'S.D.PASTE SHEET'!T1578)</f>
        <v/>
      </c>
      <c s="50" t="str">
        <f>IF('S.D.PASTE SHEET'!U1578="","",'S.D.PASTE SHEET'!U1578)</f>
        <v/>
      </c>
      <c s="50" t="str">
        <f>IF('S.D.PASTE SHEET'!V1578="","",'S.D.PASTE SHEET'!V1578)</f>
        <v/>
      </c>
      <c s="50" t="str">
        <f>IF('S.D.PASTE SHEET'!W1578="","",'S.D.PASTE SHEET'!W1578)</f>
        <v/>
      </c>
      <c s="50" t="str">
        <f>IF('S.D.PASTE SHEET'!X1578="","",'S.D.PASTE SHEET'!X1578)</f>
        <v/>
      </c>
      <c s="50" t="str">
        <f>IF('S.D.PASTE SHEET'!Y1578="","",'S.D.PASTE SHEET'!Y1578)</f>
        <v/>
      </c>
      <c s="50" t="str">
        <f>IF('S.D.PASTE SHEET'!Z1578="","",'S.D.PASTE SHEET'!Z1578)</f>
        <v/>
      </c>
      <c s="50" t="str">
        <f>IF('S.D.PASTE SHEET'!AA1578="","",'S.D.PASTE SHEET'!AA1578)</f>
        <v/>
      </c>
      <c s="50" t="str">
        <f>IF('S.D.PASTE SHEET'!AB1578="","",'S.D.PASTE SHEET'!AB1578)</f>
        <v/>
      </c>
      <c s="50" t="str">
        <f>IF('S.D.PASTE SHEET'!AC1578="","",'S.D.PASTE SHEET'!AC1578)</f>
        <v/>
      </c>
      <c s="50" t="str">
        <f>IF('S.D.PASTE SHEET'!AD1578="","",'S.D.PASTE SHEET'!AD1578)</f>
        <v/>
      </c>
      <c s="52"/>
      <c s="48" t="str">
        <f>IF(AK1578="","",IF(AK1578&gt;0,COUNT($AG$2:AG1578),""))</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IF(BC1578="","",IF(BC1578&gt;0,COUNT($AY$2:AY1578),""))</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79" spans="1:66" ht="15.75" customHeight="1">
      <c r="A1579" s="50" t="str">
        <f>IF('S.D.PASTE SHEET'!A1579="","",'S.D.PASTE SHEET'!A1579)</f>
        <v/>
      </c>
      <c s="50" t="str">
        <f>IF('S.D.PASTE SHEET'!B1579="","",'S.D.PASTE SHEET'!B1579)</f>
        <v/>
      </c>
      <c s="50" t="str">
        <f>IF('S.D.PASTE SHEET'!C1579="","",'S.D.PASTE SHEET'!C1579)</f>
        <v/>
      </c>
      <c s="51" t="str">
        <f>IF('S.D.PASTE SHEET'!D1579="","",'S.D.PASTE SHEET'!D1579)</f>
        <v/>
      </c>
      <c s="50" t="str">
        <f>IF('S.D.PASTE SHEET'!E1579="","",UPPER('S.D.PASTE SHEET'!E1579))</f>
        <v/>
      </c>
      <c s="50" t="str">
        <f>IF('S.D.PASTE SHEET'!F1579="","",'S.D.PASTE SHEET'!F1579)</f>
        <v/>
      </c>
      <c s="50" t="str">
        <f>IF('S.D.PASTE SHEET'!G1579="","",UPPER('S.D.PASTE SHEET'!G1579))</f>
        <v/>
      </c>
      <c s="50" t="str">
        <f>IF('S.D.PASTE SHEET'!H1579="","",UPPER('S.D.PASTE SHEET'!H1579))</f>
        <v/>
      </c>
      <c s="50" t="str">
        <f>IF('S.D.PASTE SHEET'!I1579="","",'S.D.PASTE SHEET'!I1579)</f>
        <v/>
      </c>
      <c s="51" t="str">
        <f>IF('S.D.PASTE SHEET'!J1579="","",'S.D.PASTE SHEET'!J1579)</f>
        <v/>
      </c>
      <c s="50" t="str">
        <f>IF('S.D.PASTE SHEET'!K1579="","",'S.D.PASTE SHEET'!K1579)</f>
        <v/>
      </c>
      <c s="50" t="str">
        <f>IF('S.D.PASTE SHEET'!L1579="","",'S.D.PASTE SHEET'!L1579)</f>
        <v/>
      </c>
      <c s="50" t="str">
        <f>IF('S.D.PASTE SHEET'!M1579="","",'S.D.PASTE SHEET'!M1579)</f>
        <v/>
      </c>
      <c s="50" t="str">
        <f>IF('S.D.PASTE SHEET'!N1579="","",'S.D.PASTE SHEET'!N1579)</f>
        <v/>
      </c>
      <c s="50" t="str">
        <f>IF('S.D.PASTE SHEET'!O1579="","",'S.D.PASTE SHEET'!O1579)</f>
        <v/>
      </c>
      <c s="50" t="str">
        <f>IF('S.D.PASTE SHEET'!P1579="","",'S.D.PASTE SHEET'!P1579)</f>
        <v/>
      </c>
      <c s="50" t="str">
        <f>IF('S.D.PASTE SHEET'!Q1579="","",'S.D.PASTE SHEET'!Q1579)</f>
        <v/>
      </c>
      <c s="50" t="str">
        <f>IF('S.D.PASTE SHEET'!R1579="","",'S.D.PASTE SHEET'!R1579)</f>
        <v/>
      </c>
      <c s="50" t="str">
        <f>IF('S.D.PASTE SHEET'!S1579="","",'S.D.PASTE SHEET'!S1579)</f>
        <v/>
      </c>
      <c s="50" t="str">
        <f>IF('S.D.PASTE SHEET'!T1579="","",'S.D.PASTE SHEET'!T1579)</f>
        <v/>
      </c>
      <c s="50" t="str">
        <f>IF('S.D.PASTE SHEET'!U1579="","",'S.D.PASTE SHEET'!U1579)</f>
        <v/>
      </c>
      <c s="50" t="str">
        <f>IF('S.D.PASTE SHEET'!V1579="","",'S.D.PASTE SHEET'!V1579)</f>
        <v/>
      </c>
      <c s="50" t="str">
        <f>IF('S.D.PASTE SHEET'!W1579="","",'S.D.PASTE SHEET'!W1579)</f>
        <v/>
      </c>
      <c s="50" t="str">
        <f>IF('S.D.PASTE SHEET'!X1579="","",'S.D.PASTE SHEET'!X1579)</f>
        <v/>
      </c>
      <c s="50" t="str">
        <f>IF('S.D.PASTE SHEET'!Y1579="","",'S.D.PASTE SHEET'!Y1579)</f>
        <v/>
      </c>
      <c s="50" t="str">
        <f>IF('S.D.PASTE SHEET'!Z1579="","",'S.D.PASTE SHEET'!Z1579)</f>
        <v/>
      </c>
      <c s="50" t="str">
        <f>IF('S.D.PASTE SHEET'!AA1579="","",'S.D.PASTE SHEET'!AA1579)</f>
        <v/>
      </c>
      <c s="50" t="str">
        <f>IF('S.D.PASTE SHEET'!AB1579="","",'S.D.PASTE SHEET'!AB1579)</f>
        <v/>
      </c>
      <c s="50" t="str">
        <f>IF('S.D.PASTE SHEET'!AC1579="","",'S.D.PASTE SHEET'!AC1579)</f>
        <v/>
      </c>
      <c s="50" t="str">
        <f>IF('S.D.PASTE SHEET'!AD1579="","",'S.D.PASTE SHEET'!AD1579)</f>
        <v/>
      </c>
      <c s="52"/>
      <c s="48" t="str">
        <f>IF(AK1579="","",IF(AK1579&gt;0,COUNT($AG$2:AG1579),""))</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IF(BC1579="","",IF(BC1579&gt;0,COUNT($AY$2:AY1579),""))</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80" spans="1:66" ht="15.75" customHeight="1">
      <c r="A1580" s="50" t="str">
        <f>IF('S.D.PASTE SHEET'!A1580="","",'S.D.PASTE SHEET'!A1580)</f>
        <v/>
      </c>
      <c s="50" t="str">
        <f>IF('S.D.PASTE SHEET'!B1580="","",'S.D.PASTE SHEET'!B1580)</f>
        <v/>
      </c>
      <c s="50" t="str">
        <f>IF('S.D.PASTE SHEET'!C1580="","",'S.D.PASTE SHEET'!C1580)</f>
        <v/>
      </c>
      <c s="51" t="str">
        <f>IF('S.D.PASTE SHEET'!D1580="","",'S.D.PASTE SHEET'!D1580)</f>
        <v/>
      </c>
      <c s="50" t="str">
        <f>IF('S.D.PASTE SHEET'!E1580="","",UPPER('S.D.PASTE SHEET'!E1580))</f>
        <v/>
      </c>
      <c s="50" t="str">
        <f>IF('S.D.PASTE SHEET'!F1580="","",'S.D.PASTE SHEET'!F1580)</f>
        <v/>
      </c>
      <c s="50" t="str">
        <f>IF('S.D.PASTE SHEET'!G1580="","",UPPER('S.D.PASTE SHEET'!G1580))</f>
        <v/>
      </c>
      <c s="50" t="str">
        <f>IF('S.D.PASTE SHEET'!H1580="","",UPPER('S.D.PASTE SHEET'!H1580))</f>
        <v/>
      </c>
      <c s="50" t="str">
        <f>IF('S.D.PASTE SHEET'!I1580="","",'S.D.PASTE SHEET'!I1580)</f>
        <v/>
      </c>
      <c s="51" t="str">
        <f>IF('S.D.PASTE SHEET'!J1580="","",'S.D.PASTE SHEET'!J1580)</f>
        <v/>
      </c>
      <c s="50" t="str">
        <f>IF('S.D.PASTE SHEET'!K1580="","",'S.D.PASTE SHEET'!K1580)</f>
        <v/>
      </c>
      <c s="50" t="str">
        <f>IF('S.D.PASTE SHEET'!L1580="","",'S.D.PASTE SHEET'!L1580)</f>
        <v/>
      </c>
      <c s="50" t="str">
        <f>IF('S.D.PASTE SHEET'!M1580="","",'S.D.PASTE SHEET'!M1580)</f>
        <v/>
      </c>
      <c s="50" t="str">
        <f>IF('S.D.PASTE SHEET'!N1580="","",'S.D.PASTE SHEET'!N1580)</f>
        <v/>
      </c>
      <c s="50" t="str">
        <f>IF('S.D.PASTE SHEET'!O1580="","",'S.D.PASTE SHEET'!O1580)</f>
        <v/>
      </c>
      <c s="50" t="str">
        <f>IF('S.D.PASTE SHEET'!P1580="","",'S.D.PASTE SHEET'!P1580)</f>
        <v/>
      </c>
      <c s="50" t="str">
        <f>IF('S.D.PASTE SHEET'!Q1580="","",'S.D.PASTE SHEET'!Q1580)</f>
        <v/>
      </c>
      <c s="50" t="str">
        <f>IF('S.D.PASTE SHEET'!R1580="","",'S.D.PASTE SHEET'!R1580)</f>
        <v/>
      </c>
      <c s="50" t="str">
        <f>IF('S.D.PASTE SHEET'!S1580="","",'S.D.PASTE SHEET'!S1580)</f>
        <v/>
      </c>
      <c s="50" t="str">
        <f>IF('S.D.PASTE SHEET'!T1580="","",'S.D.PASTE SHEET'!T1580)</f>
        <v/>
      </c>
      <c s="50" t="str">
        <f>IF('S.D.PASTE SHEET'!U1580="","",'S.D.PASTE SHEET'!U1580)</f>
        <v/>
      </c>
      <c s="50" t="str">
        <f>IF('S.D.PASTE SHEET'!V1580="","",'S.D.PASTE SHEET'!V1580)</f>
        <v/>
      </c>
      <c s="50" t="str">
        <f>IF('S.D.PASTE SHEET'!W1580="","",'S.D.PASTE SHEET'!W1580)</f>
        <v/>
      </c>
      <c s="50" t="str">
        <f>IF('S.D.PASTE SHEET'!X1580="","",'S.D.PASTE SHEET'!X1580)</f>
        <v/>
      </c>
      <c s="50" t="str">
        <f>IF('S.D.PASTE SHEET'!Y1580="","",'S.D.PASTE SHEET'!Y1580)</f>
        <v/>
      </c>
      <c s="50" t="str">
        <f>IF('S.D.PASTE SHEET'!Z1580="","",'S.D.PASTE SHEET'!Z1580)</f>
        <v/>
      </c>
      <c s="50" t="str">
        <f>IF('S.D.PASTE SHEET'!AA1580="","",'S.D.PASTE SHEET'!AA1580)</f>
        <v/>
      </c>
      <c s="50" t="str">
        <f>IF('S.D.PASTE SHEET'!AB1580="","",'S.D.PASTE SHEET'!AB1580)</f>
        <v/>
      </c>
      <c s="50" t="str">
        <f>IF('S.D.PASTE SHEET'!AC1580="","",'S.D.PASTE SHEET'!AC1580)</f>
        <v/>
      </c>
      <c s="50" t="str">
        <f>IF('S.D.PASTE SHEET'!AD1580="","",'S.D.PASTE SHEET'!AD1580)</f>
        <v/>
      </c>
      <c s="52"/>
      <c s="48" t="str">
        <f>IF(AK1580="","",IF(AK1580&gt;0,COUNT($AG$2:AG1580),""))</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IF(BC1580="","",IF(BC1580&gt;0,COUNT($AY$2:AY1580),""))</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81" spans="1:66" ht="15.75" customHeight="1">
      <c r="A1581" s="50" t="str">
        <f>IF('S.D.PASTE SHEET'!A1581="","",'S.D.PASTE SHEET'!A1581)</f>
        <v/>
      </c>
      <c s="50" t="str">
        <f>IF('S.D.PASTE SHEET'!B1581="","",'S.D.PASTE SHEET'!B1581)</f>
        <v/>
      </c>
      <c s="50" t="str">
        <f>IF('S.D.PASTE SHEET'!C1581="","",'S.D.PASTE SHEET'!C1581)</f>
        <v/>
      </c>
      <c s="51" t="str">
        <f>IF('S.D.PASTE SHEET'!D1581="","",'S.D.PASTE SHEET'!D1581)</f>
        <v/>
      </c>
      <c s="50" t="str">
        <f>IF('S.D.PASTE SHEET'!E1581="","",UPPER('S.D.PASTE SHEET'!E1581))</f>
        <v/>
      </c>
      <c s="50" t="str">
        <f>IF('S.D.PASTE SHEET'!F1581="","",'S.D.PASTE SHEET'!F1581)</f>
        <v/>
      </c>
      <c s="50" t="str">
        <f>IF('S.D.PASTE SHEET'!G1581="","",UPPER('S.D.PASTE SHEET'!G1581))</f>
        <v/>
      </c>
      <c s="50" t="str">
        <f>IF('S.D.PASTE SHEET'!H1581="","",UPPER('S.D.PASTE SHEET'!H1581))</f>
        <v/>
      </c>
      <c s="50" t="str">
        <f>IF('S.D.PASTE SHEET'!I1581="","",'S.D.PASTE SHEET'!I1581)</f>
        <v/>
      </c>
      <c s="51" t="str">
        <f>IF('S.D.PASTE SHEET'!J1581="","",'S.D.PASTE SHEET'!J1581)</f>
        <v/>
      </c>
      <c s="50" t="str">
        <f>IF('S.D.PASTE SHEET'!K1581="","",'S.D.PASTE SHEET'!K1581)</f>
        <v/>
      </c>
      <c s="50" t="str">
        <f>IF('S.D.PASTE SHEET'!L1581="","",'S.D.PASTE SHEET'!L1581)</f>
        <v/>
      </c>
      <c s="50" t="str">
        <f>IF('S.D.PASTE SHEET'!M1581="","",'S.D.PASTE SHEET'!M1581)</f>
        <v/>
      </c>
      <c s="50" t="str">
        <f>IF('S.D.PASTE SHEET'!N1581="","",'S.D.PASTE SHEET'!N1581)</f>
        <v/>
      </c>
      <c s="50" t="str">
        <f>IF('S.D.PASTE SHEET'!O1581="","",'S.D.PASTE SHEET'!O1581)</f>
        <v/>
      </c>
      <c s="50" t="str">
        <f>IF('S.D.PASTE SHEET'!P1581="","",'S.D.PASTE SHEET'!P1581)</f>
        <v/>
      </c>
      <c s="50" t="str">
        <f>IF('S.D.PASTE SHEET'!Q1581="","",'S.D.PASTE SHEET'!Q1581)</f>
        <v/>
      </c>
      <c s="50" t="str">
        <f>IF('S.D.PASTE SHEET'!R1581="","",'S.D.PASTE SHEET'!R1581)</f>
        <v/>
      </c>
      <c s="50" t="str">
        <f>IF('S.D.PASTE SHEET'!S1581="","",'S.D.PASTE SHEET'!S1581)</f>
        <v/>
      </c>
      <c s="50" t="str">
        <f>IF('S.D.PASTE SHEET'!T1581="","",'S.D.PASTE SHEET'!T1581)</f>
        <v/>
      </c>
      <c s="50" t="str">
        <f>IF('S.D.PASTE SHEET'!U1581="","",'S.D.PASTE SHEET'!U1581)</f>
        <v/>
      </c>
      <c s="50" t="str">
        <f>IF('S.D.PASTE SHEET'!V1581="","",'S.D.PASTE SHEET'!V1581)</f>
        <v/>
      </c>
      <c s="50" t="str">
        <f>IF('S.D.PASTE SHEET'!W1581="","",'S.D.PASTE SHEET'!W1581)</f>
        <v/>
      </c>
      <c s="50" t="str">
        <f>IF('S.D.PASTE SHEET'!X1581="","",'S.D.PASTE SHEET'!X1581)</f>
        <v/>
      </c>
      <c s="50" t="str">
        <f>IF('S.D.PASTE SHEET'!Y1581="","",'S.D.PASTE SHEET'!Y1581)</f>
        <v/>
      </c>
      <c s="50" t="str">
        <f>IF('S.D.PASTE SHEET'!Z1581="","",'S.D.PASTE SHEET'!Z1581)</f>
        <v/>
      </c>
      <c s="50" t="str">
        <f>IF('S.D.PASTE SHEET'!AA1581="","",'S.D.PASTE SHEET'!AA1581)</f>
        <v/>
      </c>
      <c s="50" t="str">
        <f>IF('S.D.PASTE SHEET'!AB1581="","",'S.D.PASTE SHEET'!AB1581)</f>
        <v/>
      </c>
      <c s="50" t="str">
        <f>IF('S.D.PASTE SHEET'!AC1581="","",'S.D.PASTE SHEET'!AC1581)</f>
        <v/>
      </c>
      <c s="50" t="str">
        <f>IF('S.D.PASTE SHEET'!AD1581="","",'S.D.PASTE SHEET'!AD1581)</f>
        <v/>
      </c>
      <c s="52"/>
      <c s="48" t="str">
        <f>IF(AK1581="","",IF(AK1581&gt;0,COUNT($AG$2:AG1581),""))</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IF(BC1581="","",IF(BC1581&gt;0,COUNT($AY$2:AY1581),""))</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82" spans="1:66" ht="15.75" customHeight="1">
      <c r="A1582" s="50" t="str">
        <f>IF('S.D.PASTE SHEET'!A1582="","",'S.D.PASTE SHEET'!A1582)</f>
        <v/>
      </c>
      <c s="50" t="str">
        <f>IF('S.D.PASTE SHEET'!B1582="","",'S.D.PASTE SHEET'!B1582)</f>
        <v/>
      </c>
      <c s="50" t="str">
        <f>IF('S.D.PASTE SHEET'!C1582="","",'S.D.PASTE SHEET'!C1582)</f>
        <v/>
      </c>
      <c s="51" t="str">
        <f>IF('S.D.PASTE SHEET'!D1582="","",'S.D.PASTE SHEET'!D1582)</f>
        <v/>
      </c>
      <c s="50" t="str">
        <f>IF('S.D.PASTE SHEET'!E1582="","",UPPER('S.D.PASTE SHEET'!E1582))</f>
        <v/>
      </c>
      <c s="50" t="str">
        <f>IF('S.D.PASTE SHEET'!F1582="","",'S.D.PASTE SHEET'!F1582)</f>
        <v/>
      </c>
      <c s="50" t="str">
        <f>IF('S.D.PASTE SHEET'!G1582="","",UPPER('S.D.PASTE SHEET'!G1582))</f>
        <v/>
      </c>
      <c s="50" t="str">
        <f>IF('S.D.PASTE SHEET'!H1582="","",UPPER('S.D.PASTE SHEET'!H1582))</f>
        <v/>
      </c>
      <c s="50" t="str">
        <f>IF('S.D.PASTE SHEET'!I1582="","",'S.D.PASTE SHEET'!I1582)</f>
        <v/>
      </c>
      <c s="51" t="str">
        <f>IF('S.D.PASTE SHEET'!J1582="","",'S.D.PASTE SHEET'!J1582)</f>
        <v/>
      </c>
      <c s="50" t="str">
        <f>IF('S.D.PASTE SHEET'!K1582="","",'S.D.PASTE SHEET'!K1582)</f>
        <v/>
      </c>
      <c s="50" t="str">
        <f>IF('S.D.PASTE SHEET'!L1582="","",'S.D.PASTE SHEET'!L1582)</f>
        <v/>
      </c>
      <c s="50" t="str">
        <f>IF('S.D.PASTE SHEET'!M1582="","",'S.D.PASTE SHEET'!M1582)</f>
        <v/>
      </c>
      <c s="50" t="str">
        <f>IF('S.D.PASTE SHEET'!N1582="","",'S.D.PASTE SHEET'!N1582)</f>
        <v/>
      </c>
      <c s="50" t="str">
        <f>IF('S.D.PASTE SHEET'!O1582="","",'S.D.PASTE SHEET'!O1582)</f>
        <v/>
      </c>
      <c s="50" t="str">
        <f>IF('S.D.PASTE SHEET'!P1582="","",'S.D.PASTE SHEET'!P1582)</f>
        <v/>
      </c>
      <c s="50" t="str">
        <f>IF('S.D.PASTE SHEET'!Q1582="","",'S.D.PASTE SHEET'!Q1582)</f>
        <v/>
      </c>
      <c s="50" t="str">
        <f>IF('S.D.PASTE SHEET'!R1582="","",'S.D.PASTE SHEET'!R1582)</f>
        <v/>
      </c>
      <c s="50" t="str">
        <f>IF('S.D.PASTE SHEET'!S1582="","",'S.D.PASTE SHEET'!S1582)</f>
        <v/>
      </c>
      <c s="50" t="str">
        <f>IF('S.D.PASTE SHEET'!T1582="","",'S.D.PASTE SHEET'!T1582)</f>
        <v/>
      </c>
      <c s="50" t="str">
        <f>IF('S.D.PASTE SHEET'!U1582="","",'S.D.PASTE SHEET'!U1582)</f>
        <v/>
      </c>
      <c s="50" t="str">
        <f>IF('S.D.PASTE SHEET'!V1582="","",'S.D.PASTE SHEET'!V1582)</f>
        <v/>
      </c>
      <c s="50" t="str">
        <f>IF('S.D.PASTE SHEET'!W1582="","",'S.D.PASTE SHEET'!W1582)</f>
        <v/>
      </c>
      <c s="50" t="str">
        <f>IF('S.D.PASTE SHEET'!X1582="","",'S.D.PASTE SHEET'!X1582)</f>
        <v/>
      </c>
      <c s="50" t="str">
        <f>IF('S.D.PASTE SHEET'!Y1582="","",'S.D.PASTE SHEET'!Y1582)</f>
        <v/>
      </c>
      <c s="50" t="str">
        <f>IF('S.D.PASTE SHEET'!Z1582="","",'S.D.PASTE SHEET'!Z1582)</f>
        <v/>
      </c>
      <c s="50" t="str">
        <f>IF('S.D.PASTE SHEET'!AA1582="","",'S.D.PASTE SHEET'!AA1582)</f>
        <v/>
      </c>
      <c s="50" t="str">
        <f>IF('S.D.PASTE SHEET'!AB1582="","",'S.D.PASTE SHEET'!AB1582)</f>
        <v/>
      </c>
      <c s="50" t="str">
        <f>IF('S.D.PASTE SHEET'!AC1582="","",'S.D.PASTE SHEET'!AC1582)</f>
        <v/>
      </c>
      <c s="50" t="str">
        <f>IF('S.D.PASTE SHEET'!AD1582="","",'S.D.PASTE SHEET'!AD1582)</f>
        <v/>
      </c>
      <c s="52"/>
      <c s="48" t="str">
        <f>IF(AK1582="","",IF(AK1582&gt;0,COUNT($AG$2:AG1582),""))</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IF(BC1582="","",IF(BC1582&gt;0,COUNT($AY$2:AY1582),""))</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83" spans="1:66" ht="15.75" customHeight="1">
      <c r="A1583" s="50" t="str">
        <f>IF('S.D.PASTE SHEET'!A1583="","",'S.D.PASTE SHEET'!A1583)</f>
        <v/>
      </c>
      <c s="50" t="str">
        <f>IF('S.D.PASTE SHEET'!B1583="","",'S.D.PASTE SHEET'!B1583)</f>
        <v/>
      </c>
      <c s="50" t="str">
        <f>IF('S.D.PASTE SHEET'!C1583="","",'S.D.PASTE SHEET'!C1583)</f>
        <v/>
      </c>
      <c s="51" t="str">
        <f>IF('S.D.PASTE SHEET'!D1583="","",'S.D.PASTE SHEET'!D1583)</f>
        <v/>
      </c>
      <c s="50" t="str">
        <f>IF('S.D.PASTE SHEET'!E1583="","",UPPER('S.D.PASTE SHEET'!E1583))</f>
        <v/>
      </c>
      <c s="50" t="str">
        <f>IF('S.D.PASTE SHEET'!F1583="","",'S.D.PASTE SHEET'!F1583)</f>
        <v/>
      </c>
      <c s="50" t="str">
        <f>IF('S.D.PASTE SHEET'!G1583="","",UPPER('S.D.PASTE SHEET'!G1583))</f>
        <v/>
      </c>
      <c s="50" t="str">
        <f>IF('S.D.PASTE SHEET'!H1583="","",UPPER('S.D.PASTE SHEET'!H1583))</f>
        <v/>
      </c>
      <c s="50" t="str">
        <f>IF('S.D.PASTE SHEET'!I1583="","",'S.D.PASTE SHEET'!I1583)</f>
        <v/>
      </c>
      <c s="51" t="str">
        <f>IF('S.D.PASTE SHEET'!J1583="","",'S.D.PASTE SHEET'!J1583)</f>
        <v/>
      </c>
      <c s="50" t="str">
        <f>IF('S.D.PASTE SHEET'!K1583="","",'S.D.PASTE SHEET'!K1583)</f>
        <v/>
      </c>
      <c s="50" t="str">
        <f>IF('S.D.PASTE SHEET'!L1583="","",'S.D.PASTE SHEET'!L1583)</f>
        <v/>
      </c>
      <c s="50" t="str">
        <f>IF('S.D.PASTE SHEET'!M1583="","",'S.D.PASTE SHEET'!M1583)</f>
        <v/>
      </c>
      <c s="50" t="str">
        <f>IF('S.D.PASTE SHEET'!N1583="","",'S.D.PASTE SHEET'!N1583)</f>
        <v/>
      </c>
      <c s="50" t="str">
        <f>IF('S.D.PASTE SHEET'!O1583="","",'S.D.PASTE SHEET'!O1583)</f>
        <v/>
      </c>
      <c s="50" t="str">
        <f>IF('S.D.PASTE SHEET'!P1583="","",'S.D.PASTE SHEET'!P1583)</f>
        <v/>
      </c>
      <c s="50" t="str">
        <f>IF('S.D.PASTE SHEET'!Q1583="","",'S.D.PASTE SHEET'!Q1583)</f>
        <v/>
      </c>
      <c s="50" t="str">
        <f>IF('S.D.PASTE SHEET'!R1583="","",'S.D.PASTE SHEET'!R1583)</f>
        <v/>
      </c>
      <c s="50" t="str">
        <f>IF('S.D.PASTE SHEET'!S1583="","",'S.D.PASTE SHEET'!S1583)</f>
        <v/>
      </c>
      <c s="50" t="str">
        <f>IF('S.D.PASTE SHEET'!T1583="","",'S.D.PASTE SHEET'!T1583)</f>
        <v/>
      </c>
      <c s="50" t="str">
        <f>IF('S.D.PASTE SHEET'!U1583="","",'S.D.PASTE SHEET'!U1583)</f>
        <v/>
      </c>
      <c s="50" t="str">
        <f>IF('S.D.PASTE SHEET'!V1583="","",'S.D.PASTE SHEET'!V1583)</f>
        <v/>
      </c>
      <c s="50" t="str">
        <f>IF('S.D.PASTE SHEET'!W1583="","",'S.D.PASTE SHEET'!W1583)</f>
        <v/>
      </c>
      <c s="50" t="str">
        <f>IF('S.D.PASTE SHEET'!X1583="","",'S.D.PASTE SHEET'!X1583)</f>
        <v/>
      </c>
      <c s="50" t="str">
        <f>IF('S.D.PASTE SHEET'!Y1583="","",'S.D.PASTE SHEET'!Y1583)</f>
        <v/>
      </c>
      <c s="50" t="str">
        <f>IF('S.D.PASTE SHEET'!Z1583="","",'S.D.PASTE SHEET'!Z1583)</f>
        <v/>
      </c>
      <c s="50" t="str">
        <f>IF('S.D.PASTE SHEET'!AA1583="","",'S.D.PASTE SHEET'!AA1583)</f>
        <v/>
      </c>
      <c s="50" t="str">
        <f>IF('S.D.PASTE SHEET'!AB1583="","",'S.D.PASTE SHEET'!AB1583)</f>
        <v/>
      </c>
      <c s="50" t="str">
        <f>IF('S.D.PASTE SHEET'!AC1583="","",'S.D.PASTE SHEET'!AC1583)</f>
        <v/>
      </c>
      <c s="50" t="str">
        <f>IF('S.D.PASTE SHEET'!AD1583="","",'S.D.PASTE SHEET'!AD1583)</f>
        <v/>
      </c>
      <c s="52"/>
      <c s="48" t="str">
        <f>IF(AK1583="","",IF(AK1583&gt;0,COUNT($AG$2:AG1583),""))</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IF(BC1583="","",IF(BC1583&gt;0,COUNT($AY$2:AY1583),""))</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84" spans="1:66" ht="15.75" customHeight="1">
      <c r="A1584" s="50" t="str">
        <f>IF('S.D.PASTE SHEET'!A1584="","",'S.D.PASTE SHEET'!A1584)</f>
        <v/>
      </c>
      <c s="50" t="str">
        <f>IF('S.D.PASTE SHEET'!B1584="","",'S.D.PASTE SHEET'!B1584)</f>
        <v/>
      </c>
      <c s="50" t="str">
        <f>IF('S.D.PASTE SHEET'!C1584="","",'S.D.PASTE SHEET'!C1584)</f>
        <v/>
      </c>
      <c s="51" t="str">
        <f>IF('S.D.PASTE SHEET'!D1584="","",'S.D.PASTE SHEET'!D1584)</f>
        <v/>
      </c>
      <c s="50" t="str">
        <f>IF('S.D.PASTE SHEET'!E1584="","",UPPER('S.D.PASTE SHEET'!E1584))</f>
        <v/>
      </c>
      <c s="50" t="str">
        <f>IF('S.D.PASTE SHEET'!F1584="","",'S.D.PASTE SHEET'!F1584)</f>
        <v/>
      </c>
      <c s="50" t="str">
        <f>IF('S.D.PASTE SHEET'!G1584="","",UPPER('S.D.PASTE SHEET'!G1584))</f>
        <v/>
      </c>
      <c s="50" t="str">
        <f>IF('S.D.PASTE SHEET'!H1584="","",UPPER('S.D.PASTE SHEET'!H1584))</f>
        <v/>
      </c>
      <c s="50" t="str">
        <f>IF('S.D.PASTE SHEET'!I1584="","",'S.D.PASTE SHEET'!I1584)</f>
        <v/>
      </c>
      <c s="51" t="str">
        <f>IF('S.D.PASTE SHEET'!J1584="","",'S.D.PASTE SHEET'!J1584)</f>
        <v/>
      </c>
      <c s="50" t="str">
        <f>IF('S.D.PASTE SHEET'!K1584="","",'S.D.PASTE SHEET'!K1584)</f>
        <v/>
      </c>
      <c s="50" t="str">
        <f>IF('S.D.PASTE SHEET'!L1584="","",'S.D.PASTE SHEET'!L1584)</f>
        <v/>
      </c>
      <c s="50" t="str">
        <f>IF('S.D.PASTE SHEET'!M1584="","",'S.D.PASTE SHEET'!M1584)</f>
        <v/>
      </c>
      <c s="50" t="str">
        <f>IF('S.D.PASTE SHEET'!N1584="","",'S.D.PASTE SHEET'!N1584)</f>
        <v/>
      </c>
      <c s="50" t="str">
        <f>IF('S.D.PASTE SHEET'!O1584="","",'S.D.PASTE SHEET'!O1584)</f>
        <v/>
      </c>
      <c s="50" t="str">
        <f>IF('S.D.PASTE SHEET'!P1584="","",'S.D.PASTE SHEET'!P1584)</f>
        <v/>
      </c>
      <c s="50" t="str">
        <f>IF('S.D.PASTE SHEET'!Q1584="","",'S.D.PASTE SHEET'!Q1584)</f>
        <v/>
      </c>
      <c s="50" t="str">
        <f>IF('S.D.PASTE SHEET'!R1584="","",'S.D.PASTE SHEET'!R1584)</f>
        <v/>
      </c>
      <c s="50" t="str">
        <f>IF('S.D.PASTE SHEET'!S1584="","",'S.D.PASTE SHEET'!S1584)</f>
        <v/>
      </c>
      <c s="50" t="str">
        <f>IF('S.D.PASTE SHEET'!T1584="","",'S.D.PASTE SHEET'!T1584)</f>
        <v/>
      </c>
      <c s="50" t="str">
        <f>IF('S.D.PASTE SHEET'!U1584="","",'S.D.PASTE SHEET'!U1584)</f>
        <v/>
      </c>
      <c s="50" t="str">
        <f>IF('S.D.PASTE SHEET'!V1584="","",'S.D.PASTE SHEET'!V1584)</f>
        <v/>
      </c>
      <c s="50" t="str">
        <f>IF('S.D.PASTE SHEET'!W1584="","",'S.D.PASTE SHEET'!W1584)</f>
        <v/>
      </c>
      <c s="50" t="str">
        <f>IF('S.D.PASTE SHEET'!X1584="","",'S.D.PASTE SHEET'!X1584)</f>
        <v/>
      </c>
      <c s="50" t="str">
        <f>IF('S.D.PASTE SHEET'!Y1584="","",'S.D.PASTE SHEET'!Y1584)</f>
        <v/>
      </c>
      <c s="50" t="str">
        <f>IF('S.D.PASTE SHEET'!Z1584="","",'S.D.PASTE SHEET'!Z1584)</f>
        <v/>
      </c>
      <c s="50" t="str">
        <f>IF('S.D.PASTE SHEET'!AA1584="","",'S.D.PASTE SHEET'!AA1584)</f>
        <v/>
      </c>
      <c s="50" t="str">
        <f>IF('S.D.PASTE SHEET'!AB1584="","",'S.D.PASTE SHEET'!AB1584)</f>
        <v/>
      </c>
      <c s="50" t="str">
        <f>IF('S.D.PASTE SHEET'!AC1584="","",'S.D.PASTE SHEET'!AC1584)</f>
        <v/>
      </c>
      <c s="50" t="str">
        <f>IF('S.D.PASTE SHEET'!AD1584="","",'S.D.PASTE SHEET'!AD1584)</f>
        <v/>
      </c>
      <c s="52"/>
      <c s="48" t="str">
        <f>IF(AK1584="","",IF(AK1584&gt;0,COUNT($AG$2:AG1584),""))</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IF(BC1584="","",IF(BC1584&gt;0,COUNT($AY$2:AY1584),""))</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85" spans="1:66" ht="15.75" customHeight="1">
      <c r="A1585" s="50" t="str">
        <f>IF('S.D.PASTE SHEET'!A1585="","",'S.D.PASTE SHEET'!A1585)</f>
        <v/>
      </c>
      <c s="50" t="str">
        <f>IF('S.D.PASTE SHEET'!B1585="","",'S.D.PASTE SHEET'!B1585)</f>
        <v/>
      </c>
      <c s="50" t="str">
        <f>IF('S.D.PASTE SHEET'!C1585="","",'S.D.PASTE SHEET'!C1585)</f>
        <v/>
      </c>
      <c s="51" t="str">
        <f>IF('S.D.PASTE SHEET'!D1585="","",'S.D.PASTE SHEET'!D1585)</f>
        <v/>
      </c>
      <c s="50" t="str">
        <f>IF('S.D.PASTE SHEET'!E1585="","",UPPER('S.D.PASTE SHEET'!E1585))</f>
        <v/>
      </c>
      <c s="50" t="str">
        <f>IF('S.D.PASTE SHEET'!F1585="","",'S.D.PASTE SHEET'!F1585)</f>
        <v/>
      </c>
      <c s="50" t="str">
        <f>IF('S.D.PASTE SHEET'!G1585="","",UPPER('S.D.PASTE SHEET'!G1585))</f>
        <v/>
      </c>
      <c s="50" t="str">
        <f>IF('S.D.PASTE SHEET'!H1585="","",UPPER('S.D.PASTE SHEET'!H1585))</f>
        <v/>
      </c>
      <c s="50" t="str">
        <f>IF('S.D.PASTE SHEET'!I1585="","",'S.D.PASTE SHEET'!I1585)</f>
        <v/>
      </c>
      <c s="51" t="str">
        <f>IF('S.D.PASTE SHEET'!J1585="","",'S.D.PASTE SHEET'!J1585)</f>
        <v/>
      </c>
      <c s="50" t="str">
        <f>IF('S.D.PASTE SHEET'!K1585="","",'S.D.PASTE SHEET'!K1585)</f>
        <v/>
      </c>
      <c s="50" t="str">
        <f>IF('S.D.PASTE SHEET'!L1585="","",'S.D.PASTE SHEET'!L1585)</f>
        <v/>
      </c>
      <c s="50" t="str">
        <f>IF('S.D.PASTE SHEET'!M1585="","",'S.D.PASTE SHEET'!M1585)</f>
        <v/>
      </c>
      <c s="50" t="str">
        <f>IF('S.D.PASTE SHEET'!N1585="","",'S.D.PASTE SHEET'!N1585)</f>
        <v/>
      </c>
      <c s="50" t="str">
        <f>IF('S.D.PASTE SHEET'!O1585="","",'S.D.PASTE SHEET'!O1585)</f>
        <v/>
      </c>
      <c s="50" t="str">
        <f>IF('S.D.PASTE SHEET'!P1585="","",'S.D.PASTE SHEET'!P1585)</f>
        <v/>
      </c>
      <c s="50" t="str">
        <f>IF('S.D.PASTE SHEET'!Q1585="","",'S.D.PASTE SHEET'!Q1585)</f>
        <v/>
      </c>
      <c s="50" t="str">
        <f>IF('S.D.PASTE SHEET'!R1585="","",'S.D.PASTE SHEET'!R1585)</f>
        <v/>
      </c>
      <c s="50" t="str">
        <f>IF('S.D.PASTE SHEET'!S1585="","",'S.D.PASTE SHEET'!S1585)</f>
        <v/>
      </c>
      <c s="50" t="str">
        <f>IF('S.D.PASTE SHEET'!T1585="","",'S.D.PASTE SHEET'!T1585)</f>
        <v/>
      </c>
      <c s="50" t="str">
        <f>IF('S.D.PASTE SHEET'!U1585="","",'S.D.PASTE SHEET'!U1585)</f>
        <v/>
      </c>
      <c s="50" t="str">
        <f>IF('S.D.PASTE SHEET'!V1585="","",'S.D.PASTE SHEET'!V1585)</f>
        <v/>
      </c>
      <c s="50" t="str">
        <f>IF('S.D.PASTE SHEET'!W1585="","",'S.D.PASTE SHEET'!W1585)</f>
        <v/>
      </c>
      <c s="50" t="str">
        <f>IF('S.D.PASTE SHEET'!X1585="","",'S.D.PASTE SHEET'!X1585)</f>
        <v/>
      </c>
      <c s="50" t="str">
        <f>IF('S.D.PASTE SHEET'!Y1585="","",'S.D.PASTE SHEET'!Y1585)</f>
        <v/>
      </c>
      <c s="50" t="str">
        <f>IF('S.D.PASTE SHEET'!Z1585="","",'S.D.PASTE SHEET'!Z1585)</f>
        <v/>
      </c>
      <c s="50" t="str">
        <f>IF('S.D.PASTE SHEET'!AA1585="","",'S.D.PASTE SHEET'!AA1585)</f>
        <v/>
      </c>
      <c s="50" t="str">
        <f>IF('S.D.PASTE SHEET'!AB1585="","",'S.D.PASTE SHEET'!AB1585)</f>
        <v/>
      </c>
      <c s="50" t="str">
        <f>IF('S.D.PASTE SHEET'!AC1585="","",'S.D.PASTE SHEET'!AC1585)</f>
        <v/>
      </c>
      <c s="50" t="str">
        <f>IF('S.D.PASTE SHEET'!AD1585="","",'S.D.PASTE SHEET'!AD1585)</f>
        <v/>
      </c>
      <c s="52"/>
      <c s="48" t="str">
        <f>IF(AK1585="","",IF(AK1585&gt;0,COUNT($AG$2:AG1585),""))</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IF(BC1585="","",IF(BC1585&gt;0,COUNT($AY$2:AY1585),""))</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86" spans="1:66" ht="15.75" customHeight="1">
      <c r="A1586" s="50" t="str">
        <f>IF('S.D.PASTE SHEET'!A1586="","",'S.D.PASTE SHEET'!A1586)</f>
        <v/>
      </c>
      <c s="50" t="str">
        <f>IF('S.D.PASTE SHEET'!B1586="","",'S.D.PASTE SHEET'!B1586)</f>
        <v/>
      </c>
      <c s="50" t="str">
        <f>IF('S.D.PASTE SHEET'!C1586="","",'S.D.PASTE SHEET'!C1586)</f>
        <v/>
      </c>
      <c s="51" t="str">
        <f>IF('S.D.PASTE SHEET'!D1586="","",'S.D.PASTE SHEET'!D1586)</f>
        <v/>
      </c>
      <c s="50" t="str">
        <f>IF('S.D.PASTE SHEET'!E1586="","",UPPER('S.D.PASTE SHEET'!E1586))</f>
        <v/>
      </c>
      <c s="50" t="str">
        <f>IF('S.D.PASTE SHEET'!F1586="","",'S.D.PASTE SHEET'!F1586)</f>
        <v/>
      </c>
      <c s="50" t="str">
        <f>IF('S.D.PASTE SHEET'!G1586="","",UPPER('S.D.PASTE SHEET'!G1586))</f>
        <v/>
      </c>
      <c s="50" t="str">
        <f>IF('S.D.PASTE SHEET'!H1586="","",UPPER('S.D.PASTE SHEET'!H1586))</f>
        <v/>
      </c>
      <c s="50" t="str">
        <f>IF('S.D.PASTE SHEET'!I1586="","",'S.D.PASTE SHEET'!I1586)</f>
        <v/>
      </c>
      <c s="51" t="str">
        <f>IF('S.D.PASTE SHEET'!J1586="","",'S.D.PASTE SHEET'!J1586)</f>
        <v/>
      </c>
      <c s="50" t="str">
        <f>IF('S.D.PASTE SHEET'!K1586="","",'S.D.PASTE SHEET'!K1586)</f>
        <v/>
      </c>
      <c s="50" t="str">
        <f>IF('S.D.PASTE SHEET'!L1586="","",'S.D.PASTE SHEET'!L1586)</f>
        <v/>
      </c>
      <c s="50" t="str">
        <f>IF('S.D.PASTE SHEET'!M1586="","",'S.D.PASTE SHEET'!M1586)</f>
        <v/>
      </c>
      <c s="50" t="str">
        <f>IF('S.D.PASTE SHEET'!N1586="","",'S.D.PASTE SHEET'!N1586)</f>
        <v/>
      </c>
      <c s="50" t="str">
        <f>IF('S.D.PASTE SHEET'!O1586="","",'S.D.PASTE SHEET'!O1586)</f>
        <v/>
      </c>
      <c s="50" t="str">
        <f>IF('S.D.PASTE SHEET'!P1586="","",'S.D.PASTE SHEET'!P1586)</f>
        <v/>
      </c>
      <c s="50" t="str">
        <f>IF('S.D.PASTE SHEET'!Q1586="","",'S.D.PASTE SHEET'!Q1586)</f>
        <v/>
      </c>
      <c s="50" t="str">
        <f>IF('S.D.PASTE SHEET'!R1586="","",'S.D.PASTE SHEET'!R1586)</f>
        <v/>
      </c>
      <c s="50" t="str">
        <f>IF('S.D.PASTE SHEET'!S1586="","",'S.D.PASTE SHEET'!S1586)</f>
        <v/>
      </c>
      <c s="50" t="str">
        <f>IF('S.D.PASTE SHEET'!T1586="","",'S.D.PASTE SHEET'!T1586)</f>
        <v/>
      </c>
      <c s="50" t="str">
        <f>IF('S.D.PASTE SHEET'!U1586="","",'S.D.PASTE SHEET'!U1586)</f>
        <v/>
      </c>
      <c s="50" t="str">
        <f>IF('S.D.PASTE SHEET'!V1586="","",'S.D.PASTE SHEET'!V1586)</f>
        <v/>
      </c>
      <c s="50" t="str">
        <f>IF('S.D.PASTE SHEET'!W1586="","",'S.D.PASTE SHEET'!W1586)</f>
        <v/>
      </c>
      <c s="50" t="str">
        <f>IF('S.D.PASTE SHEET'!X1586="","",'S.D.PASTE SHEET'!X1586)</f>
        <v/>
      </c>
      <c s="50" t="str">
        <f>IF('S.D.PASTE SHEET'!Y1586="","",'S.D.PASTE SHEET'!Y1586)</f>
        <v/>
      </c>
      <c s="50" t="str">
        <f>IF('S.D.PASTE SHEET'!Z1586="","",'S.D.PASTE SHEET'!Z1586)</f>
        <v/>
      </c>
      <c s="50" t="str">
        <f>IF('S.D.PASTE SHEET'!AA1586="","",'S.D.PASTE SHEET'!AA1586)</f>
        <v/>
      </c>
      <c s="50" t="str">
        <f>IF('S.D.PASTE SHEET'!AB1586="","",'S.D.PASTE SHEET'!AB1586)</f>
        <v/>
      </c>
      <c s="50" t="str">
        <f>IF('S.D.PASTE SHEET'!AC1586="","",'S.D.PASTE SHEET'!AC1586)</f>
        <v/>
      </c>
      <c s="50" t="str">
        <f>IF('S.D.PASTE SHEET'!AD1586="","",'S.D.PASTE SHEET'!AD1586)</f>
        <v/>
      </c>
      <c s="52"/>
      <c s="48" t="str">
        <f>IF(AK1586="","",IF(AK1586&gt;0,COUNT($AG$2:AG1586),""))</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IF(BC1586="","",IF(BC1586&gt;0,COUNT($AY$2:AY1586),""))</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87" spans="1:66" ht="15.75" customHeight="1">
      <c r="A1587" s="50" t="str">
        <f>IF('S.D.PASTE SHEET'!A1587="","",'S.D.PASTE SHEET'!A1587)</f>
        <v/>
      </c>
      <c s="50" t="str">
        <f>IF('S.D.PASTE SHEET'!B1587="","",'S.D.PASTE SHEET'!B1587)</f>
        <v/>
      </c>
      <c s="50" t="str">
        <f>IF('S.D.PASTE SHEET'!C1587="","",'S.D.PASTE SHEET'!C1587)</f>
        <v/>
      </c>
      <c s="51" t="str">
        <f>IF('S.D.PASTE SHEET'!D1587="","",'S.D.PASTE SHEET'!D1587)</f>
        <v/>
      </c>
      <c s="50" t="str">
        <f>IF('S.D.PASTE SHEET'!E1587="","",UPPER('S.D.PASTE SHEET'!E1587))</f>
        <v/>
      </c>
      <c s="50" t="str">
        <f>IF('S.D.PASTE SHEET'!F1587="","",'S.D.PASTE SHEET'!F1587)</f>
        <v/>
      </c>
      <c s="50" t="str">
        <f>IF('S.D.PASTE SHEET'!G1587="","",UPPER('S.D.PASTE SHEET'!G1587))</f>
        <v/>
      </c>
      <c s="50" t="str">
        <f>IF('S.D.PASTE SHEET'!H1587="","",UPPER('S.D.PASTE SHEET'!H1587))</f>
        <v/>
      </c>
      <c s="50" t="str">
        <f>IF('S.D.PASTE SHEET'!I1587="","",'S.D.PASTE SHEET'!I1587)</f>
        <v/>
      </c>
      <c s="51" t="str">
        <f>IF('S.D.PASTE SHEET'!J1587="","",'S.D.PASTE SHEET'!J1587)</f>
        <v/>
      </c>
      <c s="50" t="str">
        <f>IF('S.D.PASTE SHEET'!K1587="","",'S.D.PASTE SHEET'!K1587)</f>
        <v/>
      </c>
      <c s="50" t="str">
        <f>IF('S.D.PASTE SHEET'!L1587="","",'S.D.PASTE SHEET'!L1587)</f>
        <v/>
      </c>
      <c s="50" t="str">
        <f>IF('S.D.PASTE SHEET'!M1587="","",'S.D.PASTE SHEET'!M1587)</f>
        <v/>
      </c>
      <c s="50" t="str">
        <f>IF('S.D.PASTE SHEET'!N1587="","",'S.D.PASTE SHEET'!N1587)</f>
        <v/>
      </c>
      <c s="50" t="str">
        <f>IF('S.D.PASTE SHEET'!O1587="","",'S.D.PASTE SHEET'!O1587)</f>
        <v/>
      </c>
      <c s="50" t="str">
        <f>IF('S.D.PASTE SHEET'!P1587="","",'S.D.PASTE SHEET'!P1587)</f>
        <v/>
      </c>
      <c s="50" t="str">
        <f>IF('S.D.PASTE SHEET'!Q1587="","",'S.D.PASTE SHEET'!Q1587)</f>
        <v/>
      </c>
      <c s="50" t="str">
        <f>IF('S.D.PASTE SHEET'!R1587="","",'S.D.PASTE SHEET'!R1587)</f>
        <v/>
      </c>
      <c s="50" t="str">
        <f>IF('S.D.PASTE SHEET'!S1587="","",'S.D.PASTE SHEET'!S1587)</f>
        <v/>
      </c>
      <c s="50" t="str">
        <f>IF('S.D.PASTE SHEET'!T1587="","",'S.D.PASTE SHEET'!T1587)</f>
        <v/>
      </c>
      <c s="50" t="str">
        <f>IF('S.D.PASTE SHEET'!U1587="","",'S.D.PASTE SHEET'!U1587)</f>
        <v/>
      </c>
      <c s="50" t="str">
        <f>IF('S.D.PASTE SHEET'!V1587="","",'S.D.PASTE SHEET'!V1587)</f>
        <v/>
      </c>
      <c s="50" t="str">
        <f>IF('S.D.PASTE SHEET'!W1587="","",'S.D.PASTE SHEET'!W1587)</f>
        <v/>
      </c>
      <c s="50" t="str">
        <f>IF('S.D.PASTE SHEET'!X1587="","",'S.D.PASTE SHEET'!X1587)</f>
        <v/>
      </c>
      <c s="50" t="str">
        <f>IF('S.D.PASTE SHEET'!Y1587="","",'S.D.PASTE SHEET'!Y1587)</f>
        <v/>
      </c>
      <c s="50" t="str">
        <f>IF('S.D.PASTE SHEET'!Z1587="","",'S.D.PASTE SHEET'!Z1587)</f>
        <v/>
      </c>
      <c s="50" t="str">
        <f>IF('S.D.PASTE SHEET'!AA1587="","",'S.D.PASTE SHEET'!AA1587)</f>
        <v/>
      </c>
      <c s="50" t="str">
        <f>IF('S.D.PASTE SHEET'!AB1587="","",'S.D.PASTE SHEET'!AB1587)</f>
        <v/>
      </c>
      <c s="50" t="str">
        <f>IF('S.D.PASTE SHEET'!AC1587="","",'S.D.PASTE SHEET'!AC1587)</f>
        <v/>
      </c>
      <c s="50" t="str">
        <f>IF('S.D.PASTE SHEET'!AD1587="","",'S.D.PASTE SHEET'!AD1587)</f>
        <v/>
      </c>
      <c s="52"/>
      <c s="48" t="str">
        <f>IF(AK1587="","",IF(AK1587&gt;0,COUNT($AG$2:AG1587),""))</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IF(BC1587="","",IF(BC1587&gt;0,COUNT($AY$2:AY1587),""))</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88" spans="1:66" ht="15.75" customHeight="1">
      <c r="A1588" s="50" t="str">
        <f>IF('S.D.PASTE SHEET'!A1588="","",'S.D.PASTE SHEET'!A1588)</f>
        <v/>
      </c>
      <c s="50" t="str">
        <f>IF('S.D.PASTE SHEET'!B1588="","",'S.D.PASTE SHEET'!B1588)</f>
        <v/>
      </c>
      <c s="50" t="str">
        <f>IF('S.D.PASTE SHEET'!C1588="","",'S.D.PASTE SHEET'!C1588)</f>
        <v/>
      </c>
      <c s="51" t="str">
        <f>IF('S.D.PASTE SHEET'!D1588="","",'S.D.PASTE SHEET'!D1588)</f>
        <v/>
      </c>
      <c s="50" t="str">
        <f>IF('S.D.PASTE SHEET'!E1588="","",UPPER('S.D.PASTE SHEET'!E1588))</f>
        <v/>
      </c>
      <c s="50" t="str">
        <f>IF('S.D.PASTE SHEET'!F1588="","",'S.D.PASTE SHEET'!F1588)</f>
        <v/>
      </c>
      <c s="50" t="str">
        <f>IF('S.D.PASTE SHEET'!G1588="","",UPPER('S.D.PASTE SHEET'!G1588))</f>
        <v/>
      </c>
      <c s="50" t="str">
        <f>IF('S.D.PASTE SHEET'!H1588="","",UPPER('S.D.PASTE SHEET'!H1588))</f>
        <v/>
      </c>
      <c s="50" t="str">
        <f>IF('S.D.PASTE SHEET'!I1588="","",'S.D.PASTE SHEET'!I1588)</f>
        <v/>
      </c>
      <c s="51" t="str">
        <f>IF('S.D.PASTE SHEET'!J1588="","",'S.D.PASTE SHEET'!J1588)</f>
        <v/>
      </c>
      <c s="50" t="str">
        <f>IF('S.D.PASTE SHEET'!K1588="","",'S.D.PASTE SHEET'!K1588)</f>
        <v/>
      </c>
      <c s="50" t="str">
        <f>IF('S.D.PASTE SHEET'!L1588="","",'S.D.PASTE SHEET'!L1588)</f>
        <v/>
      </c>
      <c s="50" t="str">
        <f>IF('S.D.PASTE SHEET'!M1588="","",'S.D.PASTE SHEET'!M1588)</f>
        <v/>
      </c>
      <c s="50" t="str">
        <f>IF('S.D.PASTE SHEET'!N1588="","",'S.D.PASTE SHEET'!N1588)</f>
        <v/>
      </c>
      <c s="50" t="str">
        <f>IF('S.D.PASTE SHEET'!O1588="","",'S.D.PASTE SHEET'!O1588)</f>
        <v/>
      </c>
      <c s="50" t="str">
        <f>IF('S.D.PASTE SHEET'!P1588="","",'S.D.PASTE SHEET'!P1588)</f>
        <v/>
      </c>
      <c s="50" t="str">
        <f>IF('S.D.PASTE SHEET'!Q1588="","",'S.D.PASTE SHEET'!Q1588)</f>
        <v/>
      </c>
      <c s="50" t="str">
        <f>IF('S.D.PASTE SHEET'!R1588="","",'S.D.PASTE SHEET'!R1588)</f>
        <v/>
      </c>
      <c s="50" t="str">
        <f>IF('S.D.PASTE SHEET'!S1588="","",'S.D.PASTE SHEET'!S1588)</f>
        <v/>
      </c>
      <c s="50" t="str">
        <f>IF('S.D.PASTE SHEET'!T1588="","",'S.D.PASTE SHEET'!T1588)</f>
        <v/>
      </c>
      <c s="50" t="str">
        <f>IF('S.D.PASTE SHEET'!U1588="","",'S.D.PASTE SHEET'!U1588)</f>
        <v/>
      </c>
      <c s="50" t="str">
        <f>IF('S.D.PASTE SHEET'!V1588="","",'S.D.PASTE SHEET'!V1588)</f>
        <v/>
      </c>
      <c s="50" t="str">
        <f>IF('S.D.PASTE SHEET'!W1588="","",'S.D.PASTE SHEET'!W1588)</f>
        <v/>
      </c>
      <c s="50" t="str">
        <f>IF('S.D.PASTE SHEET'!X1588="","",'S.D.PASTE SHEET'!X1588)</f>
        <v/>
      </c>
      <c s="50" t="str">
        <f>IF('S.D.PASTE SHEET'!Y1588="","",'S.D.PASTE SHEET'!Y1588)</f>
        <v/>
      </c>
      <c s="50" t="str">
        <f>IF('S.D.PASTE SHEET'!Z1588="","",'S.D.PASTE SHEET'!Z1588)</f>
        <v/>
      </c>
      <c s="50" t="str">
        <f>IF('S.D.PASTE SHEET'!AA1588="","",'S.D.PASTE SHEET'!AA1588)</f>
        <v/>
      </c>
      <c s="50" t="str">
        <f>IF('S.D.PASTE SHEET'!AB1588="","",'S.D.PASTE SHEET'!AB1588)</f>
        <v/>
      </c>
      <c s="50" t="str">
        <f>IF('S.D.PASTE SHEET'!AC1588="","",'S.D.PASTE SHEET'!AC1588)</f>
        <v/>
      </c>
      <c s="50" t="str">
        <f>IF('S.D.PASTE SHEET'!AD1588="","",'S.D.PASTE SHEET'!AD1588)</f>
        <v/>
      </c>
      <c s="52"/>
      <c s="48" t="str">
        <f>IF(AK1588="","",IF(AK1588&gt;0,COUNT($AG$2:AG1588),""))</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IF(BC1588="","",IF(BC1588&gt;0,COUNT($AY$2:AY1588),""))</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89" spans="1:66" ht="15.75" customHeight="1">
      <c r="A1589" s="50" t="str">
        <f>IF('S.D.PASTE SHEET'!A1589="","",'S.D.PASTE SHEET'!A1589)</f>
        <v/>
      </c>
      <c s="50" t="str">
        <f>IF('S.D.PASTE SHEET'!B1589="","",'S.D.PASTE SHEET'!B1589)</f>
        <v/>
      </c>
      <c s="50" t="str">
        <f>IF('S.D.PASTE SHEET'!C1589="","",'S.D.PASTE SHEET'!C1589)</f>
        <v/>
      </c>
      <c s="51" t="str">
        <f>IF('S.D.PASTE SHEET'!D1589="","",'S.D.PASTE SHEET'!D1589)</f>
        <v/>
      </c>
      <c s="50" t="str">
        <f>IF('S.D.PASTE SHEET'!E1589="","",UPPER('S.D.PASTE SHEET'!E1589))</f>
        <v/>
      </c>
      <c s="50" t="str">
        <f>IF('S.D.PASTE SHEET'!F1589="","",'S.D.PASTE SHEET'!F1589)</f>
        <v/>
      </c>
      <c s="50" t="str">
        <f>IF('S.D.PASTE SHEET'!G1589="","",UPPER('S.D.PASTE SHEET'!G1589))</f>
        <v/>
      </c>
      <c s="50" t="str">
        <f>IF('S.D.PASTE SHEET'!H1589="","",UPPER('S.D.PASTE SHEET'!H1589))</f>
        <v/>
      </c>
      <c s="50" t="str">
        <f>IF('S.D.PASTE SHEET'!I1589="","",'S.D.PASTE SHEET'!I1589)</f>
        <v/>
      </c>
      <c s="51" t="str">
        <f>IF('S.D.PASTE SHEET'!J1589="","",'S.D.PASTE SHEET'!J1589)</f>
        <v/>
      </c>
      <c s="50" t="str">
        <f>IF('S.D.PASTE SHEET'!K1589="","",'S.D.PASTE SHEET'!K1589)</f>
        <v/>
      </c>
      <c s="50" t="str">
        <f>IF('S.D.PASTE SHEET'!L1589="","",'S.D.PASTE SHEET'!L1589)</f>
        <v/>
      </c>
      <c s="50" t="str">
        <f>IF('S.D.PASTE SHEET'!M1589="","",'S.D.PASTE SHEET'!M1589)</f>
        <v/>
      </c>
      <c s="50" t="str">
        <f>IF('S.D.PASTE SHEET'!N1589="","",'S.D.PASTE SHEET'!N1589)</f>
        <v/>
      </c>
      <c s="50" t="str">
        <f>IF('S.D.PASTE SHEET'!O1589="","",'S.D.PASTE SHEET'!O1589)</f>
        <v/>
      </c>
      <c s="50" t="str">
        <f>IF('S.D.PASTE SHEET'!P1589="","",'S.D.PASTE SHEET'!P1589)</f>
        <v/>
      </c>
      <c s="50" t="str">
        <f>IF('S.D.PASTE SHEET'!Q1589="","",'S.D.PASTE SHEET'!Q1589)</f>
        <v/>
      </c>
      <c s="50" t="str">
        <f>IF('S.D.PASTE SHEET'!R1589="","",'S.D.PASTE SHEET'!R1589)</f>
        <v/>
      </c>
      <c s="50" t="str">
        <f>IF('S.D.PASTE SHEET'!S1589="","",'S.D.PASTE SHEET'!S1589)</f>
        <v/>
      </c>
      <c s="50" t="str">
        <f>IF('S.D.PASTE SHEET'!T1589="","",'S.D.PASTE SHEET'!T1589)</f>
        <v/>
      </c>
      <c s="50" t="str">
        <f>IF('S.D.PASTE SHEET'!U1589="","",'S.D.PASTE SHEET'!U1589)</f>
        <v/>
      </c>
      <c s="50" t="str">
        <f>IF('S.D.PASTE SHEET'!V1589="","",'S.D.PASTE SHEET'!V1589)</f>
        <v/>
      </c>
      <c s="50" t="str">
        <f>IF('S.D.PASTE SHEET'!W1589="","",'S.D.PASTE SHEET'!W1589)</f>
        <v/>
      </c>
      <c s="50" t="str">
        <f>IF('S.D.PASTE SHEET'!X1589="","",'S.D.PASTE SHEET'!X1589)</f>
        <v/>
      </c>
      <c s="50" t="str">
        <f>IF('S.D.PASTE SHEET'!Y1589="","",'S.D.PASTE SHEET'!Y1589)</f>
        <v/>
      </c>
      <c s="50" t="str">
        <f>IF('S.D.PASTE SHEET'!Z1589="","",'S.D.PASTE SHEET'!Z1589)</f>
        <v/>
      </c>
      <c s="50" t="str">
        <f>IF('S.D.PASTE SHEET'!AA1589="","",'S.D.PASTE SHEET'!AA1589)</f>
        <v/>
      </c>
      <c s="50" t="str">
        <f>IF('S.D.PASTE SHEET'!AB1589="","",'S.D.PASTE SHEET'!AB1589)</f>
        <v/>
      </c>
      <c s="50" t="str">
        <f>IF('S.D.PASTE SHEET'!AC1589="","",'S.D.PASTE SHEET'!AC1589)</f>
        <v/>
      </c>
      <c s="50" t="str">
        <f>IF('S.D.PASTE SHEET'!AD1589="","",'S.D.PASTE SHEET'!AD1589)</f>
        <v/>
      </c>
      <c s="52"/>
      <c s="48" t="str">
        <f>IF(AK1589="","",IF(AK1589&gt;0,COUNT($AG$2:AG1589),""))</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IF(BC1589="","",IF(BC1589&gt;0,COUNT($AY$2:AY1589),""))</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90" spans="1:66" ht="15.75" customHeight="1">
      <c r="A1590" s="50" t="str">
        <f>IF('S.D.PASTE SHEET'!A1590="","",'S.D.PASTE SHEET'!A1590)</f>
        <v/>
      </c>
      <c s="50" t="str">
        <f>IF('S.D.PASTE SHEET'!B1590="","",'S.D.PASTE SHEET'!B1590)</f>
        <v/>
      </c>
      <c s="50" t="str">
        <f>IF('S.D.PASTE SHEET'!C1590="","",'S.D.PASTE SHEET'!C1590)</f>
        <v/>
      </c>
      <c s="51" t="str">
        <f>IF('S.D.PASTE SHEET'!D1590="","",'S.D.PASTE SHEET'!D1590)</f>
        <v/>
      </c>
      <c s="50" t="str">
        <f>IF('S.D.PASTE SHEET'!E1590="","",UPPER('S.D.PASTE SHEET'!E1590))</f>
        <v/>
      </c>
      <c s="50" t="str">
        <f>IF('S.D.PASTE SHEET'!F1590="","",'S.D.PASTE SHEET'!F1590)</f>
        <v/>
      </c>
      <c s="50" t="str">
        <f>IF('S.D.PASTE SHEET'!G1590="","",UPPER('S.D.PASTE SHEET'!G1590))</f>
        <v/>
      </c>
      <c s="50" t="str">
        <f>IF('S.D.PASTE SHEET'!H1590="","",UPPER('S.D.PASTE SHEET'!H1590))</f>
        <v/>
      </c>
      <c s="50" t="str">
        <f>IF('S.D.PASTE SHEET'!I1590="","",'S.D.PASTE SHEET'!I1590)</f>
        <v/>
      </c>
      <c s="51" t="str">
        <f>IF('S.D.PASTE SHEET'!J1590="","",'S.D.PASTE SHEET'!J1590)</f>
        <v/>
      </c>
      <c s="50" t="str">
        <f>IF('S.D.PASTE SHEET'!K1590="","",'S.D.PASTE SHEET'!K1590)</f>
        <v/>
      </c>
      <c s="50" t="str">
        <f>IF('S.D.PASTE SHEET'!L1590="","",'S.D.PASTE SHEET'!L1590)</f>
        <v/>
      </c>
      <c s="50" t="str">
        <f>IF('S.D.PASTE SHEET'!M1590="","",'S.D.PASTE SHEET'!M1590)</f>
        <v/>
      </c>
      <c s="50" t="str">
        <f>IF('S.D.PASTE SHEET'!N1590="","",'S.D.PASTE SHEET'!N1590)</f>
        <v/>
      </c>
      <c s="50" t="str">
        <f>IF('S.D.PASTE SHEET'!O1590="","",'S.D.PASTE SHEET'!O1590)</f>
        <v/>
      </c>
      <c s="50" t="str">
        <f>IF('S.D.PASTE SHEET'!P1590="","",'S.D.PASTE SHEET'!P1590)</f>
        <v/>
      </c>
      <c s="50" t="str">
        <f>IF('S.D.PASTE SHEET'!Q1590="","",'S.D.PASTE SHEET'!Q1590)</f>
        <v/>
      </c>
      <c s="50" t="str">
        <f>IF('S.D.PASTE SHEET'!R1590="","",'S.D.PASTE SHEET'!R1590)</f>
        <v/>
      </c>
      <c s="50" t="str">
        <f>IF('S.D.PASTE SHEET'!S1590="","",'S.D.PASTE SHEET'!S1590)</f>
        <v/>
      </c>
      <c s="50" t="str">
        <f>IF('S.D.PASTE SHEET'!T1590="","",'S.D.PASTE SHEET'!T1590)</f>
        <v/>
      </c>
      <c s="50" t="str">
        <f>IF('S.D.PASTE SHEET'!U1590="","",'S.D.PASTE SHEET'!U1590)</f>
        <v/>
      </c>
      <c s="50" t="str">
        <f>IF('S.D.PASTE SHEET'!V1590="","",'S.D.PASTE SHEET'!V1590)</f>
        <v/>
      </c>
      <c s="50" t="str">
        <f>IF('S.D.PASTE SHEET'!W1590="","",'S.D.PASTE SHEET'!W1590)</f>
        <v/>
      </c>
      <c s="50" t="str">
        <f>IF('S.D.PASTE SHEET'!X1590="","",'S.D.PASTE SHEET'!X1590)</f>
        <v/>
      </c>
      <c s="50" t="str">
        <f>IF('S.D.PASTE SHEET'!Y1590="","",'S.D.PASTE SHEET'!Y1590)</f>
        <v/>
      </c>
      <c s="50" t="str">
        <f>IF('S.D.PASTE SHEET'!Z1590="","",'S.D.PASTE SHEET'!Z1590)</f>
        <v/>
      </c>
      <c s="50" t="str">
        <f>IF('S.D.PASTE SHEET'!AA1590="","",'S.D.PASTE SHEET'!AA1590)</f>
        <v/>
      </c>
      <c s="50" t="str">
        <f>IF('S.D.PASTE SHEET'!AB1590="","",'S.D.PASTE SHEET'!AB1590)</f>
        <v/>
      </c>
      <c s="50" t="str">
        <f>IF('S.D.PASTE SHEET'!AC1590="","",'S.D.PASTE SHEET'!AC1590)</f>
        <v/>
      </c>
      <c s="50" t="str">
        <f>IF('S.D.PASTE SHEET'!AD1590="","",'S.D.PASTE SHEET'!AD1590)</f>
        <v/>
      </c>
      <c s="52"/>
      <c s="48" t="str">
        <f>IF(AK1590="","",IF(AK1590&gt;0,COUNT($AG$2:AG1590),""))</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IF(BC1590="","",IF(BC1590&gt;0,COUNT($AY$2:AY1590),""))</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91" spans="1:66" ht="15.75" customHeight="1">
      <c r="A1591" s="50" t="str">
        <f>IF('S.D.PASTE SHEET'!A1591="","",'S.D.PASTE SHEET'!A1591)</f>
        <v/>
      </c>
      <c s="50" t="str">
        <f>IF('S.D.PASTE SHEET'!B1591="","",'S.D.PASTE SHEET'!B1591)</f>
        <v/>
      </c>
      <c s="50" t="str">
        <f>IF('S.D.PASTE SHEET'!C1591="","",'S.D.PASTE SHEET'!C1591)</f>
        <v/>
      </c>
      <c s="51" t="str">
        <f>IF('S.D.PASTE SHEET'!D1591="","",'S.D.PASTE SHEET'!D1591)</f>
        <v/>
      </c>
      <c s="50" t="str">
        <f>IF('S.D.PASTE SHEET'!E1591="","",UPPER('S.D.PASTE SHEET'!E1591))</f>
        <v/>
      </c>
      <c s="50" t="str">
        <f>IF('S.D.PASTE SHEET'!F1591="","",'S.D.PASTE SHEET'!F1591)</f>
        <v/>
      </c>
      <c s="50" t="str">
        <f>IF('S.D.PASTE SHEET'!G1591="","",UPPER('S.D.PASTE SHEET'!G1591))</f>
        <v/>
      </c>
      <c s="50" t="str">
        <f>IF('S.D.PASTE SHEET'!H1591="","",UPPER('S.D.PASTE SHEET'!H1591))</f>
        <v/>
      </c>
      <c s="50" t="str">
        <f>IF('S.D.PASTE SHEET'!I1591="","",'S.D.PASTE SHEET'!I1591)</f>
        <v/>
      </c>
      <c s="51" t="str">
        <f>IF('S.D.PASTE SHEET'!J1591="","",'S.D.PASTE SHEET'!J1591)</f>
        <v/>
      </c>
      <c s="50" t="str">
        <f>IF('S.D.PASTE SHEET'!K1591="","",'S.D.PASTE SHEET'!K1591)</f>
        <v/>
      </c>
      <c s="50" t="str">
        <f>IF('S.D.PASTE SHEET'!L1591="","",'S.D.PASTE SHEET'!L1591)</f>
        <v/>
      </c>
      <c s="50" t="str">
        <f>IF('S.D.PASTE SHEET'!M1591="","",'S.D.PASTE SHEET'!M1591)</f>
        <v/>
      </c>
      <c s="50" t="str">
        <f>IF('S.D.PASTE SHEET'!N1591="","",'S.D.PASTE SHEET'!N1591)</f>
        <v/>
      </c>
      <c s="50" t="str">
        <f>IF('S.D.PASTE SHEET'!O1591="","",'S.D.PASTE SHEET'!O1591)</f>
        <v/>
      </c>
      <c s="50" t="str">
        <f>IF('S.D.PASTE SHEET'!P1591="","",'S.D.PASTE SHEET'!P1591)</f>
        <v/>
      </c>
      <c s="50" t="str">
        <f>IF('S.D.PASTE SHEET'!Q1591="","",'S.D.PASTE SHEET'!Q1591)</f>
        <v/>
      </c>
      <c s="50" t="str">
        <f>IF('S.D.PASTE SHEET'!R1591="","",'S.D.PASTE SHEET'!R1591)</f>
        <v/>
      </c>
      <c s="50" t="str">
        <f>IF('S.D.PASTE SHEET'!S1591="","",'S.D.PASTE SHEET'!S1591)</f>
        <v/>
      </c>
      <c s="50" t="str">
        <f>IF('S.D.PASTE SHEET'!T1591="","",'S.D.PASTE SHEET'!T1591)</f>
        <v/>
      </c>
      <c s="50" t="str">
        <f>IF('S.D.PASTE SHEET'!U1591="","",'S.D.PASTE SHEET'!U1591)</f>
        <v/>
      </c>
      <c s="50" t="str">
        <f>IF('S.D.PASTE SHEET'!V1591="","",'S.D.PASTE SHEET'!V1591)</f>
        <v/>
      </c>
      <c s="50" t="str">
        <f>IF('S.D.PASTE SHEET'!W1591="","",'S.D.PASTE SHEET'!W1591)</f>
        <v/>
      </c>
      <c s="50" t="str">
        <f>IF('S.D.PASTE SHEET'!X1591="","",'S.D.PASTE SHEET'!X1591)</f>
        <v/>
      </c>
      <c s="50" t="str">
        <f>IF('S.D.PASTE SHEET'!Y1591="","",'S.D.PASTE SHEET'!Y1591)</f>
        <v/>
      </c>
      <c s="50" t="str">
        <f>IF('S.D.PASTE SHEET'!Z1591="","",'S.D.PASTE SHEET'!Z1591)</f>
        <v/>
      </c>
      <c s="50" t="str">
        <f>IF('S.D.PASTE SHEET'!AA1591="","",'S.D.PASTE SHEET'!AA1591)</f>
        <v/>
      </c>
      <c s="50" t="str">
        <f>IF('S.D.PASTE SHEET'!AB1591="","",'S.D.PASTE SHEET'!AB1591)</f>
        <v/>
      </c>
      <c s="50" t="str">
        <f>IF('S.D.PASTE SHEET'!AC1591="","",'S.D.PASTE SHEET'!AC1591)</f>
        <v/>
      </c>
      <c s="50" t="str">
        <f>IF('S.D.PASTE SHEET'!AD1591="","",'S.D.PASTE SHEET'!AD1591)</f>
        <v/>
      </c>
      <c s="52"/>
      <c s="48" t="str">
        <f>IF(AK1591="","",IF(AK1591&gt;0,COUNT($AG$2:AG1591),""))</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IF(BC1591="","",IF(BC1591&gt;0,COUNT($AY$2:AY1591),""))</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92" spans="1:66" ht="15.75" customHeight="1">
      <c r="A1592" s="50" t="str">
        <f>IF('S.D.PASTE SHEET'!A1592="","",'S.D.PASTE SHEET'!A1592)</f>
        <v/>
      </c>
      <c s="50" t="str">
        <f>IF('S.D.PASTE SHEET'!B1592="","",'S.D.PASTE SHEET'!B1592)</f>
        <v/>
      </c>
      <c s="50" t="str">
        <f>IF('S.D.PASTE SHEET'!C1592="","",'S.D.PASTE SHEET'!C1592)</f>
        <v/>
      </c>
      <c s="51" t="str">
        <f>IF('S.D.PASTE SHEET'!D1592="","",'S.D.PASTE SHEET'!D1592)</f>
        <v/>
      </c>
      <c s="50" t="str">
        <f>IF('S.D.PASTE SHEET'!E1592="","",UPPER('S.D.PASTE SHEET'!E1592))</f>
        <v/>
      </c>
      <c s="50" t="str">
        <f>IF('S.D.PASTE SHEET'!F1592="","",'S.D.PASTE SHEET'!F1592)</f>
        <v/>
      </c>
      <c s="50" t="str">
        <f>IF('S.D.PASTE SHEET'!G1592="","",UPPER('S.D.PASTE SHEET'!G1592))</f>
        <v/>
      </c>
      <c s="50" t="str">
        <f>IF('S.D.PASTE SHEET'!H1592="","",UPPER('S.D.PASTE SHEET'!H1592))</f>
        <v/>
      </c>
      <c s="50" t="str">
        <f>IF('S.D.PASTE SHEET'!I1592="","",'S.D.PASTE SHEET'!I1592)</f>
        <v/>
      </c>
      <c s="51" t="str">
        <f>IF('S.D.PASTE SHEET'!J1592="","",'S.D.PASTE SHEET'!J1592)</f>
        <v/>
      </c>
      <c s="50" t="str">
        <f>IF('S.D.PASTE SHEET'!K1592="","",'S.D.PASTE SHEET'!K1592)</f>
        <v/>
      </c>
      <c s="50" t="str">
        <f>IF('S.D.PASTE SHEET'!L1592="","",'S.D.PASTE SHEET'!L1592)</f>
        <v/>
      </c>
      <c s="50" t="str">
        <f>IF('S.D.PASTE SHEET'!M1592="","",'S.D.PASTE SHEET'!M1592)</f>
        <v/>
      </c>
      <c s="50" t="str">
        <f>IF('S.D.PASTE SHEET'!N1592="","",'S.D.PASTE SHEET'!N1592)</f>
        <v/>
      </c>
      <c s="50" t="str">
        <f>IF('S.D.PASTE SHEET'!O1592="","",'S.D.PASTE SHEET'!O1592)</f>
        <v/>
      </c>
      <c s="50" t="str">
        <f>IF('S.D.PASTE SHEET'!P1592="","",'S.D.PASTE SHEET'!P1592)</f>
        <v/>
      </c>
      <c s="50" t="str">
        <f>IF('S.D.PASTE SHEET'!Q1592="","",'S.D.PASTE SHEET'!Q1592)</f>
        <v/>
      </c>
      <c s="50" t="str">
        <f>IF('S.D.PASTE SHEET'!R1592="","",'S.D.PASTE SHEET'!R1592)</f>
        <v/>
      </c>
      <c s="50" t="str">
        <f>IF('S.D.PASTE SHEET'!S1592="","",'S.D.PASTE SHEET'!S1592)</f>
        <v/>
      </c>
      <c s="50" t="str">
        <f>IF('S.D.PASTE SHEET'!T1592="","",'S.D.PASTE SHEET'!T1592)</f>
        <v/>
      </c>
      <c s="50" t="str">
        <f>IF('S.D.PASTE SHEET'!U1592="","",'S.D.PASTE SHEET'!U1592)</f>
        <v/>
      </c>
      <c s="50" t="str">
        <f>IF('S.D.PASTE SHEET'!V1592="","",'S.D.PASTE SHEET'!V1592)</f>
        <v/>
      </c>
      <c s="50" t="str">
        <f>IF('S.D.PASTE SHEET'!W1592="","",'S.D.PASTE SHEET'!W1592)</f>
        <v/>
      </c>
      <c s="50" t="str">
        <f>IF('S.D.PASTE SHEET'!X1592="","",'S.D.PASTE SHEET'!X1592)</f>
        <v/>
      </c>
      <c s="50" t="str">
        <f>IF('S.D.PASTE SHEET'!Y1592="","",'S.D.PASTE SHEET'!Y1592)</f>
        <v/>
      </c>
      <c s="50" t="str">
        <f>IF('S.D.PASTE SHEET'!Z1592="","",'S.D.PASTE SHEET'!Z1592)</f>
        <v/>
      </c>
      <c s="50" t="str">
        <f>IF('S.D.PASTE SHEET'!AA1592="","",'S.D.PASTE SHEET'!AA1592)</f>
        <v/>
      </c>
      <c s="50" t="str">
        <f>IF('S.D.PASTE SHEET'!AB1592="","",'S.D.PASTE SHEET'!AB1592)</f>
        <v/>
      </c>
      <c s="50" t="str">
        <f>IF('S.D.PASTE SHEET'!AC1592="","",'S.D.PASTE SHEET'!AC1592)</f>
        <v/>
      </c>
      <c s="50" t="str">
        <f>IF('S.D.PASTE SHEET'!AD1592="","",'S.D.PASTE SHEET'!AD1592)</f>
        <v/>
      </c>
      <c s="52"/>
      <c s="48" t="str">
        <f>IF(AK1592="","",IF(AK1592&gt;0,COUNT($AG$2:AG1592),""))</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IF(BC1592="","",IF(BC1592&gt;0,COUNT($AY$2:AY1592),""))</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93" spans="1:66" ht="15.75" customHeight="1">
      <c r="A1593" s="50" t="str">
        <f>IF('S.D.PASTE SHEET'!A1593="","",'S.D.PASTE SHEET'!A1593)</f>
        <v/>
      </c>
      <c s="50" t="str">
        <f>IF('S.D.PASTE SHEET'!B1593="","",'S.D.PASTE SHEET'!B1593)</f>
        <v/>
      </c>
      <c s="50" t="str">
        <f>IF('S.D.PASTE SHEET'!C1593="","",'S.D.PASTE SHEET'!C1593)</f>
        <v/>
      </c>
      <c s="51" t="str">
        <f>IF('S.D.PASTE SHEET'!D1593="","",'S.D.PASTE SHEET'!D1593)</f>
        <v/>
      </c>
      <c s="50" t="str">
        <f>IF('S.D.PASTE SHEET'!E1593="","",UPPER('S.D.PASTE SHEET'!E1593))</f>
        <v/>
      </c>
      <c s="50" t="str">
        <f>IF('S.D.PASTE SHEET'!F1593="","",'S.D.PASTE SHEET'!F1593)</f>
        <v/>
      </c>
      <c s="50" t="str">
        <f>IF('S.D.PASTE SHEET'!G1593="","",UPPER('S.D.PASTE SHEET'!G1593))</f>
        <v/>
      </c>
      <c s="50" t="str">
        <f>IF('S.D.PASTE SHEET'!H1593="","",UPPER('S.D.PASTE SHEET'!H1593))</f>
        <v/>
      </c>
      <c s="50" t="str">
        <f>IF('S.D.PASTE SHEET'!I1593="","",'S.D.PASTE SHEET'!I1593)</f>
        <v/>
      </c>
      <c s="51" t="str">
        <f>IF('S.D.PASTE SHEET'!J1593="","",'S.D.PASTE SHEET'!J1593)</f>
        <v/>
      </c>
      <c s="50" t="str">
        <f>IF('S.D.PASTE SHEET'!K1593="","",'S.D.PASTE SHEET'!K1593)</f>
        <v/>
      </c>
      <c s="50" t="str">
        <f>IF('S.D.PASTE SHEET'!L1593="","",'S.D.PASTE SHEET'!L1593)</f>
        <v/>
      </c>
      <c s="50" t="str">
        <f>IF('S.D.PASTE SHEET'!M1593="","",'S.D.PASTE SHEET'!M1593)</f>
        <v/>
      </c>
      <c s="50" t="str">
        <f>IF('S.D.PASTE SHEET'!N1593="","",'S.D.PASTE SHEET'!N1593)</f>
        <v/>
      </c>
      <c s="50" t="str">
        <f>IF('S.D.PASTE SHEET'!O1593="","",'S.D.PASTE SHEET'!O1593)</f>
        <v/>
      </c>
      <c s="50" t="str">
        <f>IF('S.D.PASTE SHEET'!P1593="","",'S.D.PASTE SHEET'!P1593)</f>
        <v/>
      </c>
      <c s="50" t="str">
        <f>IF('S.D.PASTE SHEET'!Q1593="","",'S.D.PASTE SHEET'!Q1593)</f>
        <v/>
      </c>
      <c s="50" t="str">
        <f>IF('S.D.PASTE SHEET'!R1593="","",'S.D.PASTE SHEET'!R1593)</f>
        <v/>
      </c>
      <c s="50" t="str">
        <f>IF('S.D.PASTE SHEET'!S1593="","",'S.D.PASTE SHEET'!S1593)</f>
        <v/>
      </c>
      <c s="50" t="str">
        <f>IF('S.D.PASTE SHEET'!T1593="","",'S.D.PASTE SHEET'!T1593)</f>
        <v/>
      </c>
      <c s="50" t="str">
        <f>IF('S.D.PASTE SHEET'!U1593="","",'S.D.PASTE SHEET'!U1593)</f>
        <v/>
      </c>
      <c s="50" t="str">
        <f>IF('S.D.PASTE SHEET'!V1593="","",'S.D.PASTE SHEET'!V1593)</f>
        <v/>
      </c>
      <c s="50" t="str">
        <f>IF('S.D.PASTE SHEET'!W1593="","",'S.D.PASTE SHEET'!W1593)</f>
        <v/>
      </c>
      <c s="50" t="str">
        <f>IF('S.D.PASTE SHEET'!X1593="","",'S.D.PASTE SHEET'!X1593)</f>
        <v/>
      </c>
      <c s="50" t="str">
        <f>IF('S.D.PASTE SHEET'!Y1593="","",'S.D.PASTE SHEET'!Y1593)</f>
        <v/>
      </c>
      <c s="50" t="str">
        <f>IF('S.D.PASTE SHEET'!Z1593="","",'S.D.PASTE SHEET'!Z1593)</f>
        <v/>
      </c>
      <c s="50" t="str">
        <f>IF('S.D.PASTE SHEET'!AA1593="","",'S.D.PASTE SHEET'!AA1593)</f>
        <v/>
      </c>
      <c s="50" t="str">
        <f>IF('S.D.PASTE SHEET'!AB1593="","",'S.D.PASTE SHEET'!AB1593)</f>
        <v/>
      </c>
      <c s="50" t="str">
        <f>IF('S.D.PASTE SHEET'!AC1593="","",'S.D.PASTE SHEET'!AC1593)</f>
        <v/>
      </c>
      <c s="50" t="str">
        <f>IF('S.D.PASTE SHEET'!AD1593="","",'S.D.PASTE SHEET'!AD1593)</f>
        <v/>
      </c>
      <c s="52"/>
      <c s="48" t="str">
        <f>IF(AK1593="","",IF(AK1593&gt;0,COUNT($AG$2:AG1593),""))</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IF(BC1593="","",IF(BC1593&gt;0,COUNT($AY$2:AY1593),""))</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94" spans="1:66" ht="15.75" customHeight="1">
      <c r="A1594" s="50" t="str">
        <f>IF('S.D.PASTE SHEET'!A1594="","",'S.D.PASTE SHEET'!A1594)</f>
        <v/>
      </c>
      <c s="50" t="str">
        <f>IF('S.D.PASTE SHEET'!B1594="","",'S.D.PASTE SHEET'!B1594)</f>
        <v/>
      </c>
      <c s="50" t="str">
        <f>IF('S.D.PASTE SHEET'!C1594="","",'S.D.PASTE SHEET'!C1594)</f>
        <v/>
      </c>
      <c s="51" t="str">
        <f>IF('S.D.PASTE SHEET'!D1594="","",'S.D.PASTE SHEET'!D1594)</f>
        <v/>
      </c>
      <c s="50" t="str">
        <f>IF('S.D.PASTE SHEET'!E1594="","",UPPER('S.D.PASTE SHEET'!E1594))</f>
        <v/>
      </c>
      <c s="50" t="str">
        <f>IF('S.D.PASTE SHEET'!F1594="","",'S.D.PASTE SHEET'!F1594)</f>
        <v/>
      </c>
      <c s="50" t="str">
        <f>IF('S.D.PASTE SHEET'!G1594="","",UPPER('S.D.PASTE SHEET'!G1594))</f>
        <v/>
      </c>
      <c s="50" t="str">
        <f>IF('S.D.PASTE SHEET'!H1594="","",UPPER('S.D.PASTE SHEET'!H1594))</f>
        <v/>
      </c>
      <c s="50" t="str">
        <f>IF('S.D.PASTE SHEET'!I1594="","",'S.D.PASTE SHEET'!I1594)</f>
        <v/>
      </c>
      <c s="51" t="str">
        <f>IF('S.D.PASTE SHEET'!J1594="","",'S.D.PASTE SHEET'!J1594)</f>
        <v/>
      </c>
      <c s="50" t="str">
        <f>IF('S.D.PASTE SHEET'!K1594="","",'S.D.PASTE SHEET'!K1594)</f>
        <v/>
      </c>
      <c s="50" t="str">
        <f>IF('S.D.PASTE SHEET'!L1594="","",'S.D.PASTE SHEET'!L1594)</f>
        <v/>
      </c>
      <c s="50" t="str">
        <f>IF('S.D.PASTE SHEET'!M1594="","",'S.D.PASTE SHEET'!M1594)</f>
        <v/>
      </c>
      <c s="50" t="str">
        <f>IF('S.D.PASTE SHEET'!N1594="","",'S.D.PASTE SHEET'!N1594)</f>
        <v/>
      </c>
      <c s="50" t="str">
        <f>IF('S.D.PASTE SHEET'!O1594="","",'S.D.PASTE SHEET'!O1594)</f>
        <v/>
      </c>
      <c s="50" t="str">
        <f>IF('S.D.PASTE SHEET'!P1594="","",'S.D.PASTE SHEET'!P1594)</f>
        <v/>
      </c>
      <c s="50" t="str">
        <f>IF('S.D.PASTE SHEET'!Q1594="","",'S.D.PASTE SHEET'!Q1594)</f>
        <v/>
      </c>
      <c s="50" t="str">
        <f>IF('S.D.PASTE SHEET'!R1594="","",'S.D.PASTE SHEET'!R1594)</f>
        <v/>
      </c>
      <c s="50" t="str">
        <f>IF('S.D.PASTE SHEET'!S1594="","",'S.D.PASTE SHEET'!S1594)</f>
        <v/>
      </c>
      <c s="50" t="str">
        <f>IF('S.D.PASTE SHEET'!T1594="","",'S.D.PASTE SHEET'!T1594)</f>
        <v/>
      </c>
      <c s="50" t="str">
        <f>IF('S.D.PASTE SHEET'!U1594="","",'S.D.PASTE SHEET'!U1594)</f>
        <v/>
      </c>
      <c s="50" t="str">
        <f>IF('S.D.PASTE SHEET'!V1594="","",'S.D.PASTE SHEET'!V1594)</f>
        <v/>
      </c>
      <c s="50" t="str">
        <f>IF('S.D.PASTE SHEET'!W1594="","",'S.D.PASTE SHEET'!W1594)</f>
        <v/>
      </c>
      <c s="50" t="str">
        <f>IF('S.D.PASTE SHEET'!X1594="","",'S.D.PASTE SHEET'!X1594)</f>
        <v/>
      </c>
      <c s="50" t="str">
        <f>IF('S.D.PASTE SHEET'!Y1594="","",'S.D.PASTE SHEET'!Y1594)</f>
        <v/>
      </c>
      <c s="50" t="str">
        <f>IF('S.D.PASTE SHEET'!Z1594="","",'S.D.PASTE SHEET'!Z1594)</f>
        <v/>
      </c>
      <c s="50" t="str">
        <f>IF('S.D.PASTE SHEET'!AA1594="","",'S.D.PASTE SHEET'!AA1594)</f>
        <v/>
      </c>
      <c s="50" t="str">
        <f>IF('S.D.PASTE SHEET'!AB1594="","",'S.D.PASTE SHEET'!AB1594)</f>
        <v/>
      </c>
      <c s="50" t="str">
        <f>IF('S.D.PASTE SHEET'!AC1594="","",'S.D.PASTE SHEET'!AC1594)</f>
        <v/>
      </c>
      <c s="50" t="str">
        <f>IF('S.D.PASTE SHEET'!AD1594="","",'S.D.PASTE SHEET'!AD1594)</f>
        <v/>
      </c>
      <c s="52"/>
      <c s="48" t="str">
        <f>IF(AK1594="","",IF(AK1594&gt;0,COUNT($AG$2:AG1594),""))</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IF(BC1594="","",IF(BC1594&gt;0,COUNT($AY$2:AY1594),""))</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95" spans="1:66" ht="15.75" customHeight="1">
      <c r="A1595" s="50" t="str">
        <f>IF('S.D.PASTE SHEET'!A1595="","",'S.D.PASTE SHEET'!A1595)</f>
        <v/>
      </c>
      <c s="50" t="str">
        <f>IF('S.D.PASTE SHEET'!B1595="","",'S.D.PASTE SHEET'!B1595)</f>
        <v/>
      </c>
      <c s="50" t="str">
        <f>IF('S.D.PASTE SHEET'!C1595="","",'S.D.PASTE SHEET'!C1595)</f>
        <v/>
      </c>
      <c s="51" t="str">
        <f>IF('S.D.PASTE SHEET'!D1595="","",'S.D.PASTE SHEET'!D1595)</f>
        <v/>
      </c>
      <c s="50" t="str">
        <f>IF('S.D.PASTE SHEET'!E1595="","",UPPER('S.D.PASTE SHEET'!E1595))</f>
        <v/>
      </c>
      <c s="50" t="str">
        <f>IF('S.D.PASTE SHEET'!F1595="","",'S.D.PASTE SHEET'!F1595)</f>
        <v/>
      </c>
      <c s="50" t="str">
        <f>IF('S.D.PASTE SHEET'!G1595="","",UPPER('S.D.PASTE SHEET'!G1595))</f>
        <v/>
      </c>
      <c s="50" t="str">
        <f>IF('S.D.PASTE SHEET'!H1595="","",UPPER('S.D.PASTE SHEET'!H1595))</f>
        <v/>
      </c>
      <c s="50" t="str">
        <f>IF('S.D.PASTE SHEET'!I1595="","",'S.D.PASTE SHEET'!I1595)</f>
        <v/>
      </c>
      <c s="51" t="str">
        <f>IF('S.D.PASTE SHEET'!J1595="","",'S.D.PASTE SHEET'!J1595)</f>
        <v/>
      </c>
      <c s="50" t="str">
        <f>IF('S.D.PASTE SHEET'!K1595="","",'S.D.PASTE SHEET'!K1595)</f>
        <v/>
      </c>
      <c s="50" t="str">
        <f>IF('S.D.PASTE SHEET'!L1595="","",'S.D.PASTE SHEET'!L1595)</f>
        <v/>
      </c>
      <c s="50" t="str">
        <f>IF('S.D.PASTE SHEET'!M1595="","",'S.D.PASTE SHEET'!M1595)</f>
        <v/>
      </c>
      <c s="50" t="str">
        <f>IF('S.D.PASTE SHEET'!N1595="","",'S.D.PASTE SHEET'!N1595)</f>
        <v/>
      </c>
      <c s="50" t="str">
        <f>IF('S.D.PASTE SHEET'!O1595="","",'S.D.PASTE SHEET'!O1595)</f>
        <v/>
      </c>
      <c s="50" t="str">
        <f>IF('S.D.PASTE SHEET'!P1595="","",'S.D.PASTE SHEET'!P1595)</f>
        <v/>
      </c>
      <c s="50" t="str">
        <f>IF('S.D.PASTE SHEET'!Q1595="","",'S.D.PASTE SHEET'!Q1595)</f>
        <v/>
      </c>
      <c s="50" t="str">
        <f>IF('S.D.PASTE SHEET'!R1595="","",'S.D.PASTE SHEET'!R1595)</f>
        <v/>
      </c>
      <c s="50" t="str">
        <f>IF('S.D.PASTE SHEET'!S1595="","",'S.D.PASTE SHEET'!S1595)</f>
        <v/>
      </c>
      <c s="50" t="str">
        <f>IF('S.D.PASTE SHEET'!T1595="","",'S.D.PASTE SHEET'!T1595)</f>
        <v/>
      </c>
      <c s="50" t="str">
        <f>IF('S.D.PASTE SHEET'!U1595="","",'S.D.PASTE SHEET'!U1595)</f>
        <v/>
      </c>
      <c s="50" t="str">
        <f>IF('S.D.PASTE SHEET'!V1595="","",'S.D.PASTE SHEET'!V1595)</f>
        <v/>
      </c>
      <c s="50" t="str">
        <f>IF('S.D.PASTE SHEET'!W1595="","",'S.D.PASTE SHEET'!W1595)</f>
        <v/>
      </c>
      <c s="50" t="str">
        <f>IF('S.D.PASTE SHEET'!X1595="","",'S.D.PASTE SHEET'!X1595)</f>
        <v/>
      </c>
      <c s="50" t="str">
        <f>IF('S.D.PASTE SHEET'!Y1595="","",'S.D.PASTE SHEET'!Y1595)</f>
        <v/>
      </c>
      <c s="50" t="str">
        <f>IF('S.D.PASTE SHEET'!Z1595="","",'S.D.PASTE SHEET'!Z1595)</f>
        <v/>
      </c>
      <c s="50" t="str">
        <f>IF('S.D.PASTE SHEET'!AA1595="","",'S.D.PASTE SHEET'!AA1595)</f>
        <v/>
      </c>
      <c s="50" t="str">
        <f>IF('S.D.PASTE SHEET'!AB1595="","",'S.D.PASTE SHEET'!AB1595)</f>
        <v/>
      </c>
      <c s="50" t="str">
        <f>IF('S.D.PASTE SHEET'!AC1595="","",'S.D.PASTE SHEET'!AC1595)</f>
        <v/>
      </c>
      <c s="50" t="str">
        <f>IF('S.D.PASTE SHEET'!AD1595="","",'S.D.PASTE SHEET'!AD1595)</f>
        <v/>
      </c>
      <c s="52"/>
      <c s="48" t="str">
        <f>IF(AK1595="","",IF(AK1595&gt;0,COUNT($AG$2:AG1595),""))</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IF(BC1595="","",IF(BC1595&gt;0,COUNT($AY$2:AY1595),""))</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96" spans="1:66" ht="15.75" customHeight="1">
      <c r="A1596" s="50" t="str">
        <f>IF('S.D.PASTE SHEET'!A1596="","",'S.D.PASTE SHEET'!A1596)</f>
        <v/>
      </c>
      <c s="50" t="str">
        <f>IF('S.D.PASTE SHEET'!B1596="","",'S.D.PASTE SHEET'!B1596)</f>
        <v/>
      </c>
      <c s="50" t="str">
        <f>IF('S.D.PASTE SHEET'!C1596="","",'S.D.PASTE SHEET'!C1596)</f>
        <v/>
      </c>
      <c s="51" t="str">
        <f>IF('S.D.PASTE SHEET'!D1596="","",'S.D.PASTE SHEET'!D1596)</f>
        <v/>
      </c>
      <c s="50" t="str">
        <f>IF('S.D.PASTE SHEET'!E1596="","",UPPER('S.D.PASTE SHEET'!E1596))</f>
        <v/>
      </c>
      <c s="50" t="str">
        <f>IF('S.D.PASTE SHEET'!F1596="","",'S.D.PASTE SHEET'!F1596)</f>
        <v/>
      </c>
      <c s="50" t="str">
        <f>IF('S.D.PASTE SHEET'!G1596="","",UPPER('S.D.PASTE SHEET'!G1596))</f>
        <v/>
      </c>
      <c s="50" t="str">
        <f>IF('S.D.PASTE SHEET'!H1596="","",UPPER('S.D.PASTE SHEET'!H1596))</f>
        <v/>
      </c>
      <c s="50" t="str">
        <f>IF('S.D.PASTE SHEET'!I1596="","",'S.D.PASTE SHEET'!I1596)</f>
        <v/>
      </c>
      <c s="51" t="str">
        <f>IF('S.D.PASTE SHEET'!J1596="","",'S.D.PASTE SHEET'!J1596)</f>
        <v/>
      </c>
      <c s="50" t="str">
        <f>IF('S.D.PASTE SHEET'!K1596="","",'S.D.PASTE SHEET'!K1596)</f>
        <v/>
      </c>
      <c s="50" t="str">
        <f>IF('S.D.PASTE SHEET'!L1596="","",'S.D.PASTE SHEET'!L1596)</f>
        <v/>
      </c>
      <c s="50" t="str">
        <f>IF('S.D.PASTE SHEET'!M1596="","",'S.D.PASTE SHEET'!M1596)</f>
        <v/>
      </c>
      <c s="50" t="str">
        <f>IF('S.D.PASTE SHEET'!N1596="","",'S.D.PASTE SHEET'!N1596)</f>
        <v/>
      </c>
      <c s="50" t="str">
        <f>IF('S.D.PASTE SHEET'!O1596="","",'S.D.PASTE SHEET'!O1596)</f>
        <v/>
      </c>
      <c s="50" t="str">
        <f>IF('S.D.PASTE SHEET'!P1596="","",'S.D.PASTE SHEET'!P1596)</f>
        <v/>
      </c>
      <c s="50" t="str">
        <f>IF('S.D.PASTE SHEET'!Q1596="","",'S.D.PASTE SHEET'!Q1596)</f>
        <v/>
      </c>
      <c s="50" t="str">
        <f>IF('S.D.PASTE SHEET'!R1596="","",'S.D.PASTE SHEET'!R1596)</f>
        <v/>
      </c>
      <c s="50" t="str">
        <f>IF('S.D.PASTE SHEET'!S1596="","",'S.D.PASTE SHEET'!S1596)</f>
        <v/>
      </c>
      <c s="50" t="str">
        <f>IF('S.D.PASTE SHEET'!T1596="","",'S.D.PASTE SHEET'!T1596)</f>
        <v/>
      </c>
      <c s="50" t="str">
        <f>IF('S.D.PASTE SHEET'!U1596="","",'S.D.PASTE SHEET'!U1596)</f>
        <v/>
      </c>
      <c s="50" t="str">
        <f>IF('S.D.PASTE SHEET'!V1596="","",'S.D.PASTE SHEET'!V1596)</f>
        <v/>
      </c>
      <c s="50" t="str">
        <f>IF('S.D.PASTE SHEET'!W1596="","",'S.D.PASTE SHEET'!W1596)</f>
        <v/>
      </c>
      <c s="50" t="str">
        <f>IF('S.D.PASTE SHEET'!X1596="","",'S.D.PASTE SHEET'!X1596)</f>
        <v/>
      </c>
      <c s="50" t="str">
        <f>IF('S.D.PASTE SHEET'!Y1596="","",'S.D.PASTE SHEET'!Y1596)</f>
        <v/>
      </c>
      <c s="50" t="str">
        <f>IF('S.D.PASTE SHEET'!Z1596="","",'S.D.PASTE SHEET'!Z1596)</f>
        <v/>
      </c>
      <c s="50" t="str">
        <f>IF('S.D.PASTE SHEET'!AA1596="","",'S.D.PASTE SHEET'!AA1596)</f>
        <v/>
      </c>
      <c s="50" t="str">
        <f>IF('S.D.PASTE SHEET'!AB1596="","",'S.D.PASTE SHEET'!AB1596)</f>
        <v/>
      </c>
      <c s="50" t="str">
        <f>IF('S.D.PASTE SHEET'!AC1596="","",'S.D.PASTE SHEET'!AC1596)</f>
        <v/>
      </c>
      <c s="50" t="str">
        <f>IF('S.D.PASTE SHEET'!AD1596="","",'S.D.PASTE SHEET'!AD1596)</f>
        <v/>
      </c>
      <c s="52"/>
      <c s="48" t="str">
        <f>IF(AK1596="","",IF(AK1596&gt;0,COUNT($AG$2:AG1596),""))</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IF(BC1596="","",IF(BC1596&gt;0,COUNT($AY$2:AY1596),""))</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97" spans="1:66" ht="15.75" customHeight="1">
      <c r="A1597" s="50" t="str">
        <f>IF('S.D.PASTE SHEET'!A1597="","",'S.D.PASTE SHEET'!A1597)</f>
        <v/>
      </c>
      <c s="50" t="str">
        <f>IF('S.D.PASTE SHEET'!B1597="","",'S.D.PASTE SHEET'!B1597)</f>
        <v/>
      </c>
      <c s="50" t="str">
        <f>IF('S.D.PASTE SHEET'!C1597="","",'S.D.PASTE SHEET'!C1597)</f>
        <v/>
      </c>
      <c s="51" t="str">
        <f>IF('S.D.PASTE SHEET'!D1597="","",'S.D.PASTE SHEET'!D1597)</f>
        <v/>
      </c>
      <c s="50" t="str">
        <f>IF('S.D.PASTE SHEET'!E1597="","",UPPER('S.D.PASTE SHEET'!E1597))</f>
        <v/>
      </c>
      <c s="50" t="str">
        <f>IF('S.D.PASTE SHEET'!F1597="","",'S.D.PASTE SHEET'!F1597)</f>
        <v/>
      </c>
      <c s="50" t="str">
        <f>IF('S.D.PASTE SHEET'!G1597="","",UPPER('S.D.PASTE SHEET'!G1597))</f>
        <v/>
      </c>
      <c s="50" t="str">
        <f>IF('S.D.PASTE SHEET'!H1597="","",UPPER('S.D.PASTE SHEET'!H1597))</f>
        <v/>
      </c>
      <c s="50" t="str">
        <f>IF('S.D.PASTE SHEET'!I1597="","",'S.D.PASTE SHEET'!I1597)</f>
        <v/>
      </c>
      <c s="51" t="str">
        <f>IF('S.D.PASTE SHEET'!J1597="","",'S.D.PASTE SHEET'!J1597)</f>
        <v/>
      </c>
      <c s="50" t="str">
        <f>IF('S.D.PASTE SHEET'!K1597="","",'S.D.PASTE SHEET'!K1597)</f>
        <v/>
      </c>
      <c s="50" t="str">
        <f>IF('S.D.PASTE SHEET'!L1597="","",'S.D.PASTE SHEET'!L1597)</f>
        <v/>
      </c>
      <c s="50" t="str">
        <f>IF('S.D.PASTE SHEET'!M1597="","",'S.D.PASTE SHEET'!M1597)</f>
        <v/>
      </c>
      <c s="50" t="str">
        <f>IF('S.D.PASTE SHEET'!N1597="","",'S.D.PASTE SHEET'!N1597)</f>
        <v/>
      </c>
      <c s="50" t="str">
        <f>IF('S.D.PASTE SHEET'!O1597="","",'S.D.PASTE SHEET'!O1597)</f>
        <v/>
      </c>
      <c s="50" t="str">
        <f>IF('S.D.PASTE SHEET'!P1597="","",'S.D.PASTE SHEET'!P1597)</f>
        <v/>
      </c>
      <c s="50" t="str">
        <f>IF('S.D.PASTE SHEET'!Q1597="","",'S.D.PASTE SHEET'!Q1597)</f>
        <v/>
      </c>
      <c s="50" t="str">
        <f>IF('S.D.PASTE SHEET'!R1597="","",'S.D.PASTE SHEET'!R1597)</f>
        <v/>
      </c>
      <c s="50" t="str">
        <f>IF('S.D.PASTE SHEET'!S1597="","",'S.D.PASTE SHEET'!S1597)</f>
        <v/>
      </c>
      <c s="50" t="str">
        <f>IF('S.D.PASTE SHEET'!T1597="","",'S.D.PASTE SHEET'!T1597)</f>
        <v/>
      </c>
      <c s="50" t="str">
        <f>IF('S.D.PASTE SHEET'!U1597="","",'S.D.PASTE SHEET'!U1597)</f>
        <v/>
      </c>
      <c s="50" t="str">
        <f>IF('S.D.PASTE SHEET'!V1597="","",'S.D.PASTE SHEET'!V1597)</f>
        <v/>
      </c>
      <c s="50" t="str">
        <f>IF('S.D.PASTE SHEET'!W1597="","",'S.D.PASTE SHEET'!W1597)</f>
        <v/>
      </c>
      <c s="50" t="str">
        <f>IF('S.D.PASTE SHEET'!X1597="","",'S.D.PASTE SHEET'!X1597)</f>
        <v/>
      </c>
      <c s="50" t="str">
        <f>IF('S.D.PASTE SHEET'!Y1597="","",'S.D.PASTE SHEET'!Y1597)</f>
        <v/>
      </c>
      <c s="50" t="str">
        <f>IF('S.D.PASTE SHEET'!Z1597="","",'S.D.PASTE SHEET'!Z1597)</f>
        <v/>
      </c>
      <c s="50" t="str">
        <f>IF('S.D.PASTE SHEET'!AA1597="","",'S.D.PASTE SHEET'!AA1597)</f>
        <v/>
      </c>
      <c s="50" t="str">
        <f>IF('S.D.PASTE SHEET'!AB1597="","",'S.D.PASTE SHEET'!AB1597)</f>
        <v/>
      </c>
      <c s="50" t="str">
        <f>IF('S.D.PASTE SHEET'!AC1597="","",'S.D.PASTE SHEET'!AC1597)</f>
        <v/>
      </c>
      <c s="50" t="str">
        <f>IF('S.D.PASTE SHEET'!AD1597="","",'S.D.PASTE SHEET'!AD1597)</f>
        <v/>
      </c>
      <c s="52"/>
      <c s="48" t="str">
        <f>IF(AK1597="","",IF(AK1597&gt;0,COUNT($AG$2:AG1597),""))</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IF(BC1597="","",IF(BC1597&gt;0,COUNT($AY$2:AY1597),""))</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98" spans="1:66" ht="15.75" customHeight="1">
      <c r="A1598" s="50" t="str">
        <f>IF('S.D.PASTE SHEET'!A1598="","",'S.D.PASTE SHEET'!A1598)</f>
        <v/>
      </c>
      <c s="50" t="str">
        <f>IF('S.D.PASTE SHEET'!B1598="","",'S.D.PASTE SHEET'!B1598)</f>
        <v/>
      </c>
      <c s="50" t="str">
        <f>IF('S.D.PASTE SHEET'!C1598="","",'S.D.PASTE SHEET'!C1598)</f>
        <v/>
      </c>
      <c s="51" t="str">
        <f>IF('S.D.PASTE SHEET'!D1598="","",'S.D.PASTE SHEET'!D1598)</f>
        <v/>
      </c>
      <c s="50" t="str">
        <f>IF('S.D.PASTE SHEET'!E1598="","",UPPER('S.D.PASTE SHEET'!E1598))</f>
        <v/>
      </c>
      <c s="50" t="str">
        <f>IF('S.D.PASTE SHEET'!F1598="","",'S.D.PASTE SHEET'!F1598)</f>
        <v/>
      </c>
      <c s="50" t="str">
        <f>IF('S.D.PASTE SHEET'!G1598="","",UPPER('S.D.PASTE SHEET'!G1598))</f>
        <v/>
      </c>
      <c s="50" t="str">
        <f>IF('S.D.PASTE SHEET'!H1598="","",UPPER('S.D.PASTE SHEET'!H1598))</f>
        <v/>
      </c>
      <c s="50" t="str">
        <f>IF('S.D.PASTE SHEET'!I1598="","",'S.D.PASTE SHEET'!I1598)</f>
        <v/>
      </c>
      <c s="51" t="str">
        <f>IF('S.D.PASTE SHEET'!J1598="","",'S.D.PASTE SHEET'!J1598)</f>
        <v/>
      </c>
      <c s="50" t="str">
        <f>IF('S.D.PASTE SHEET'!K1598="","",'S.D.PASTE SHEET'!K1598)</f>
        <v/>
      </c>
      <c s="50" t="str">
        <f>IF('S.D.PASTE SHEET'!L1598="","",'S.D.PASTE SHEET'!L1598)</f>
        <v/>
      </c>
      <c s="50" t="str">
        <f>IF('S.D.PASTE SHEET'!M1598="","",'S.D.PASTE SHEET'!M1598)</f>
        <v/>
      </c>
      <c s="50" t="str">
        <f>IF('S.D.PASTE SHEET'!N1598="","",'S.D.PASTE SHEET'!N1598)</f>
        <v/>
      </c>
      <c s="50" t="str">
        <f>IF('S.D.PASTE SHEET'!O1598="","",'S.D.PASTE SHEET'!O1598)</f>
        <v/>
      </c>
      <c s="50" t="str">
        <f>IF('S.D.PASTE SHEET'!P1598="","",'S.D.PASTE SHEET'!P1598)</f>
        <v/>
      </c>
      <c s="50" t="str">
        <f>IF('S.D.PASTE SHEET'!Q1598="","",'S.D.PASTE SHEET'!Q1598)</f>
        <v/>
      </c>
      <c s="50" t="str">
        <f>IF('S.D.PASTE SHEET'!R1598="","",'S.D.PASTE SHEET'!R1598)</f>
        <v/>
      </c>
      <c s="50" t="str">
        <f>IF('S.D.PASTE SHEET'!S1598="","",'S.D.PASTE SHEET'!S1598)</f>
        <v/>
      </c>
      <c s="50" t="str">
        <f>IF('S.D.PASTE SHEET'!T1598="","",'S.D.PASTE SHEET'!T1598)</f>
        <v/>
      </c>
      <c s="50" t="str">
        <f>IF('S.D.PASTE SHEET'!U1598="","",'S.D.PASTE SHEET'!U1598)</f>
        <v/>
      </c>
      <c s="50" t="str">
        <f>IF('S.D.PASTE SHEET'!V1598="","",'S.D.PASTE SHEET'!V1598)</f>
        <v/>
      </c>
      <c s="50" t="str">
        <f>IF('S.D.PASTE SHEET'!W1598="","",'S.D.PASTE SHEET'!W1598)</f>
        <v/>
      </c>
      <c s="50" t="str">
        <f>IF('S.D.PASTE SHEET'!X1598="","",'S.D.PASTE SHEET'!X1598)</f>
        <v/>
      </c>
      <c s="50" t="str">
        <f>IF('S.D.PASTE SHEET'!Y1598="","",'S.D.PASTE SHEET'!Y1598)</f>
        <v/>
      </c>
      <c s="50" t="str">
        <f>IF('S.D.PASTE SHEET'!Z1598="","",'S.D.PASTE SHEET'!Z1598)</f>
        <v/>
      </c>
      <c s="50" t="str">
        <f>IF('S.D.PASTE SHEET'!AA1598="","",'S.D.PASTE SHEET'!AA1598)</f>
        <v/>
      </c>
      <c s="50" t="str">
        <f>IF('S.D.PASTE SHEET'!AB1598="","",'S.D.PASTE SHEET'!AB1598)</f>
        <v/>
      </c>
      <c s="50" t="str">
        <f>IF('S.D.PASTE SHEET'!AC1598="","",'S.D.PASTE SHEET'!AC1598)</f>
        <v/>
      </c>
      <c s="50" t="str">
        <f>IF('S.D.PASTE SHEET'!AD1598="","",'S.D.PASTE SHEET'!AD1598)</f>
        <v/>
      </c>
      <c s="52"/>
      <c s="48" t="str">
        <f>IF(AK1598="","",IF(AK1598&gt;0,COUNT($AG$2:AG1598),""))</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IF(BC1598="","",IF(BC1598&gt;0,COUNT($AY$2:AY1598),""))</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599" spans="1:66" ht="15.75" customHeight="1">
      <c r="A1599" s="50" t="str">
        <f>IF('S.D.PASTE SHEET'!A1599="","",'S.D.PASTE SHEET'!A1599)</f>
        <v/>
      </c>
      <c s="50" t="str">
        <f>IF('S.D.PASTE SHEET'!B1599="","",'S.D.PASTE SHEET'!B1599)</f>
        <v/>
      </c>
      <c s="50" t="str">
        <f>IF('S.D.PASTE SHEET'!C1599="","",'S.D.PASTE SHEET'!C1599)</f>
        <v/>
      </c>
      <c s="51" t="str">
        <f>IF('S.D.PASTE SHEET'!D1599="","",'S.D.PASTE SHEET'!D1599)</f>
        <v/>
      </c>
      <c s="50" t="str">
        <f>IF('S.D.PASTE SHEET'!E1599="","",UPPER('S.D.PASTE SHEET'!E1599))</f>
        <v/>
      </c>
      <c s="50" t="str">
        <f>IF('S.D.PASTE SHEET'!F1599="","",'S.D.PASTE SHEET'!F1599)</f>
        <v/>
      </c>
      <c s="50" t="str">
        <f>IF('S.D.PASTE SHEET'!G1599="","",UPPER('S.D.PASTE SHEET'!G1599))</f>
        <v/>
      </c>
      <c s="50" t="str">
        <f>IF('S.D.PASTE SHEET'!H1599="","",UPPER('S.D.PASTE SHEET'!H1599))</f>
        <v/>
      </c>
      <c s="50" t="str">
        <f>IF('S.D.PASTE SHEET'!I1599="","",'S.D.PASTE SHEET'!I1599)</f>
        <v/>
      </c>
      <c s="51" t="str">
        <f>IF('S.D.PASTE SHEET'!J1599="","",'S.D.PASTE SHEET'!J1599)</f>
        <v/>
      </c>
      <c s="50" t="str">
        <f>IF('S.D.PASTE SHEET'!K1599="","",'S.D.PASTE SHEET'!K1599)</f>
        <v/>
      </c>
      <c s="50" t="str">
        <f>IF('S.D.PASTE SHEET'!L1599="","",'S.D.PASTE SHEET'!L1599)</f>
        <v/>
      </c>
      <c s="50" t="str">
        <f>IF('S.D.PASTE SHEET'!M1599="","",'S.D.PASTE SHEET'!M1599)</f>
        <v/>
      </c>
      <c s="50" t="str">
        <f>IF('S.D.PASTE SHEET'!N1599="","",'S.D.PASTE SHEET'!N1599)</f>
        <v/>
      </c>
      <c s="50" t="str">
        <f>IF('S.D.PASTE SHEET'!O1599="","",'S.D.PASTE SHEET'!O1599)</f>
        <v/>
      </c>
      <c s="50" t="str">
        <f>IF('S.D.PASTE SHEET'!P1599="","",'S.D.PASTE SHEET'!P1599)</f>
        <v/>
      </c>
      <c s="50" t="str">
        <f>IF('S.D.PASTE SHEET'!Q1599="","",'S.D.PASTE SHEET'!Q1599)</f>
        <v/>
      </c>
      <c s="50" t="str">
        <f>IF('S.D.PASTE SHEET'!R1599="","",'S.D.PASTE SHEET'!R1599)</f>
        <v/>
      </c>
      <c s="50" t="str">
        <f>IF('S.D.PASTE SHEET'!S1599="","",'S.D.PASTE SHEET'!S1599)</f>
        <v/>
      </c>
      <c s="50" t="str">
        <f>IF('S.D.PASTE SHEET'!T1599="","",'S.D.PASTE SHEET'!T1599)</f>
        <v/>
      </c>
      <c s="50" t="str">
        <f>IF('S.D.PASTE SHEET'!U1599="","",'S.D.PASTE SHEET'!U1599)</f>
        <v/>
      </c>
      <c s="50" t="str">
        <f>IF('S.D.PASTE SHEET'!V1599="","",'S.D.PASTE SHEET'!V1599)</f>
        <v/>
      </c>
      <c s="50" t="str">
        <f>IF('S.D.PASTE SHEET'!W1599="","",'S.D.PASTE SHEET'!W1599)</f>
        <v/>
      </c>
      <c s="50" t="str">
        <f>IF('S.D.PASTE SHEET'!X1599="","",'S.D.PASTE SHEET'!X1599)</f>
        <v/>
      </c>
      <c s="50" t="str">
        <f>IF('S.D.PASTE SHEET'!Y1599="","",'S.D.PASTE SHEET'!Y1599)</f>
        <v/>
      </c>
      <c s="50" t="str">
        <f>IF('S.D.PASTE SHEET'!Z1599="","",'S.D.PASTE SHEET'!Z1599)</f>
        <v/>
      </c>
      <c s="50" t="str">
        <f>IF('S.D.PASTE SHEET'!AA1599="","",'S.D.PASTE SHEET'!AA1599)</f>
        <v/>
      </c>
      <c s="50" t="str">
        <f>IF('S.D.PASTE SHEET'!AB1599="","",'S.D.PASTE SHEET'!AB1599)</f>
        <v/>
      </c>
      <c s="50" t="str">
        <f>IF('S.D.PASTE SHEET'!AC1599="","",'S.D.PASTE SHEET'!AC1599)</f>
        <v/>
      </c>
      <c s="50" t="str">
        <f>IF('S.D.PASTE SHEET'!AD1599="","",'S.D.PASTE SHEET'!AD1599)</f>
        <v/>
      </c>
      <c s="52"/>
      <c s="48" t="str">
        <f>IF(AK1599="","",IF(AK1599&gt;0,COUNT($AG$2:AG1599),""))</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IF(BC1599="","",IF(BC1599&gt;0,COUNT($AY$2:AY1599),""))</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600" spans="1:66" ht="15.75" customHeight="1">
      <c r="A1600" s="50" t="str">
        <f>IF('S.D.PASTE SHEET'!A1600="","",'S.D.PASTE SHEET'!A1600)</f>
        <v/>
      </c>
      <c s="50" t="str">
        <f>IF('S.D.PASTE SHEET'!B1600="","",'S.D.PASTE SHEET'!B1600)</f>
        <v/>
      </c>
      <c s="50" t="str">
        <f>IF('S.D.PASTE SHEET'!C1600="","",'S.D.PASTE SHEET'!C1600)</f>
        <v/>
      </c>
      <c s="51" t="str">
        <f>IF('S.D.PASTE SHEET'!D1600="","",'S.D.PASTE SHEET'!D1600)</f>
        <v/>
      </c>
      <c s="50" t="str">
        <f>IF('S.D.PASTE SHEET'!E1600="","",UPPER('S.D.PASTE SHEET'!E1600))</f>
        <v/>
      </c>
      <c s="50" t="str">
        <f>IF('S.D.PASTE SHEET'!F1600="","",'S.D.PASTE SHEET'!F1600)</f>
        <v/>
      </c>
      <c s="50" t="str">
        <f>IF('S.D.PASTE SHEET'!G1600="","",UPPER('S.D.PASTE SHEET'!G1600))</f>
        <v/>
      </c>
      <c s="50" t="str">
        <f>IF('S.D.PASTE SHEET'!H1600="","",UPPER('S.D.PASTE SHEET'!H1600))</f>
        <v/>
      </c>
      <c s="50" t="str">
        <f>IF('S.D.PASTE SHEET'!I1600="","",'S.D.PASTE SHEET'!I1600)</f>
        <v/>
      </c>
      <c s="51" t="str">
        <f>IF('S.D.PASTE SHEET'!J1600="","",'S.D.PASTE SHEET'!J1600)</f>
        <v/>
      </c>
      <c s="50" t="str">
        <f>IF('S.D.PASTE SHEET'!K1600="","",'S.D.PASTE SHEET'!K1600)</f>
        <v/>
      </c>
      <c s="50" t="str">
        <f>IF('S.D.PASTE SHEET'!L1600="","",'S.D.PASTE SHEET'!L1600)</f>
        <v/>
      </c>
      <c s="50" t="str">
        <f>IF('S.D.PASTE SHEET'!M1600="","",'S.D.PASTE SHEET'!M1600)</f>
        <v/>
      </c>
      <c s="50" t="str">
        <f>IF('S.D.PASTE SHEET'!N1600="","",'S.D.PASTE SHEET'!N1600)</f>
        <v/>
      </c>
      <c s="50" t="str">
        <f>IF('S.D.PASTE SHEET'!O1600="","",'S.D.PASTE SHEET'!O1600)</f>
        <v/>
      </c>
      <c s="50" t="str">
        <f>IF('S.D.PASTE SHEET'!P1600="","",'S.D.PASTE SHEET'!P1600)</f>
        <v/>
      </c>
      <c s="50" t="str">
        <f>IF('S.D.PASTE SHEET'!Q1600="","",'S.D.PASTE SHEET'!Q1600)</f>
        <v/>
      </c>
      <c s="50" t="str">
        <f>IF('S.D.PASTE SHEET'!R1600="","",'S.D.PASTE SHEET'!R1600)</f>
        <v/>
      </c>
      <c s="50" t="str">
        <f>IF('S.D.PASTE SHEET'!S1600="","",'S.D.PASTE SHEET'!S1600)</f>
        <v/>
      </c>
      <c s="50" t="str">
        <f>IF('S.D.PASTE SHEET'!T1600="","",'S.D.PASTE SHEET'!T1600)</f>
        <v/>
      </c>
      <c s="50" t="str">
        <f>IF('S.D.PASTE SHEET'!U1600="","",'S.D.PASTE SHEET'!U1600)</f>
        <v/>
      </c>
      <c s="50" t="str">
        <f>IF('S.D.PASTE SHEET'!V1600="","",'S.D.PASTE SHEET'!V1600)</f>
        <v/>
      </c>
      <c s="50" t="str">
        <f>IF('S.D.PASTE SHEET'!W1600="","",'S.D.PASTE SHEET'!W1600)</f>
        <v/>
      </c>
      <c s="50" t="str">
        <f>IF('S.D.PASTE SHEET'!X1600="","",'S.D.PASTE SHEET'!X1600)</f>
        <v/>
      </c>
      <c s="50" t="str">
        <f>IF('S.D.PASTE SHEET'!Y1600="","",'S.D.PASTE SHEET'!Y1600)</f>
        <v/>
      </c>
      <c s="50" t="str">
        <f>IF('S.D.PASTE SHEET'!Z1600="","",'S.D.PASTE SHEET'!Z1600)</f>
        <v/>
      </c>
      <c s="50" t="str">
        <f>IF('S.D.PASTE SHEET'!AA1600="","",'S.D.PASTE SHEET'!AA1600)</f>
        <v/>
      </c>
      <c s="50" t="str">
        <f>IF('S.D.PASTE SHEET'!AB1600="","",'S.D.PASTE SHEET'!AB1600)</f>
        <v/>
      </c>
      <c s="50" t="str">
        <f>IF('S.D.PASTE SHEET'!AC1600="","",'S.D.PASTE SHEET'!AC1600)</f>
        <v/>
      </c>
      <c s="50" t="str">
        <f>IF('S.D.PASTE SHEET'!AD1600="","",'S.D.PASTE SHEET'!AD1600)</f>
        <v/>
      </c>
      <c s="52"/>
      <c s="48" t="str">
        <f>IF(AK1600="","",IF(AK1600&gt;0,COUNT($AG$2:AG1600),""))</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IF(BC1600="","",IF(BC1600&gt;0,COUNT($AY$2:AY1600),""))</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601" spans="1:66" ht="15.75" customHeight="1">
      <c r="A1601" s="50" t="str">
        <f>IF('S.D.PASTE SHEET'!A1601="","",'S.D.PASTE SHEET'!A1601)</f>
        <v/>
      </c>
      <c s="50" t="str">
        <f>IF('S.D.PASTE SHEET'!B1601="","",'S.D.PASTE SHEET'!B1601)</f>
        <v/>
      </c>
      <c s="50" t="str">
        <f>IF('S.D.PASTE SHEET'!C1601="","",'S.D.PASTE SHEET'!C1601)</f>
        <v/>
      </c>
      <c s="51" t="str">
        <f>IF('S.D.PASTE SHEET'!D1601="","",'S.D.PASTE SHEET'!D1601)</f>
        <v/>
      </c>
      <c s="50" t="str">
        <f>IF('S.D.PASTE SHEET'!E1601="","",UPPER('S.D.PASTE SHEET'!E1601))</f>
        <v/>
      </c>
      <c s="50" t="str">
        <f>IF('S.D.PASTE SHEET'!F1601="","",'S.D.PASTE SHEET'!F1601)</f>
        <v/>
      </c>
      <c s="50" t="str">
        <f>IF('S.D.PASTE SHEET'!G1601="","",UPPER('S.D.PASTE SHEET'!G1601))</f>
        <v/>
      </c>
      <c s="50" t="str">
        <f>IF('S.D.PASTE SHEET'!H1601="","",UPPER('S.D.PASTE SHEET'!H1601))</f>
        <v/>
      </c>
      <c s="50" t="str">
        <f>IF('S.D.PASTE SHEET'!I1601="","",'S.D.PASTE SHEET'!I1601)</f>
        <v/>
      </c>
      <c s="51" t="str">
        <f>IF('S.D.PASTE SHEET'!J1601="","",'S.D.PASTE SHEET'!J1601)</f>
        <v/>
      </c>
      <c s="50" t="str">
        <f>IF('S.D.PASTE SHEET'!K1601="","",'S.D.PASTE SHEET'!K1601)</f>
        <v/>
      </c>
      <c s="50" t="str">
        <f>IF('S.D.PASTE SHEET'!L1601="","",'S.D.PASTE SHEET'!L1601)</f>
        <v/>
      </c>
      <c s="50" t="str">
        <f>IF('S.D.PASTE SHEET'!M1601="","",'S.D.PASTE SHEET'!M1601)</f>
        <v/>
      </c>
      <c s="50" t="str">
        <f>IF('S.D.PASTE SHEET'!N1601="","",'S.D.PASTE SHEET'!N1601)</f>
        <v/>
      </c>
      <c s="50" t="str">
        <f>IF('S.D.PASTE SHEET'!O1601="","",'S.D.PASTE SHEET'!O1601)</f>
        <v/>
      </c>
      <c s="50" t="str">
        <f>IF('S.D.PASTE SHEET'!P1601="","",'S.D.PASTE SHEET'!P1601)</f>
        <v/>
      </c>
      <c s="50" t="str">
        <f>IF('S.D.PASTE SHEET'!Q1601="","",'S.D.PASTE SHEET'!Q1601)</f>
        <v/>
      </c>
      <c s="50" t="str">
        <f>IF('S.D.PASTE SHEET'!R1601="","",'S.D.PASTE SHEET'!R1601)</f>
        <v/>
      </c>
      <c s="50" t="str">
        <f>IF('S.D.PASTE SHEET'!S1601="","",'S.D.PASTE SHEET'!S1601)</f>
        <v/>
      </c>
      <c s="50" t="str">
        <f>IF('S.D.PASTE SHEET'!T1601="","",'S.D.PASTE SHEET'!T1601)</f>
        <v/>
      </c>
      <c s="50" t="str">
        <f>IF('S.D.PASTE SHEET'!U1601="","",'S.D.PASTE SHEET'!U1601)</f>
        <v/>
      </c>
      <c s="50" t="str">
        <f>IF('S.D.PASTE SHEET'!V1601="","",'S.D.PASTE SHEET'!V1601)</f>
        <v/>
      </c>
      <c s="50" t="str">
        <f>IF('S.D.PASTE SHEET'!W1601="","",'S.D.PASTE SHEET'!W1601)</f>
        <v/>
      </c>
      <c s="50" t="str">
        <f>IF('S.D.PASTE SHEET'!X1601="","",'S.D.PASTE SHEET'!X1601)</f>
        <v/>
      </c>
      <c s="50" t="str">
        <f>IF('S.D.PASTE SHEET'!Y1601="","",'S.D.PASTE SHEET'!Y1601)</f>
        <v/>
      </c>
      <c s="50" t="str">
        <f>IF('S.D.PASTE SHEET'!Z1601="","",'S.D.PASTE SHEET'!Z1601)</f>
        <v/>
      </c>
      <c s="50" t="str">
        <f>IF('S.D.PASTE SHEET'!AA1601="","",'S.D.PASTE SHEET'!AA1601)</f>
        <v/>
      </c>
      <c s="50" t="str">
        <f>IF('S.D.PASTE SHEET'!AB1601="","",'S.D.PASTE SHEET'!AB1601)</f>
        <v/>
      </c>
      <c s="50" t="str">
        <f>IF('S.D.PASTE SHEET'!AC1601="","",'S.D.PASTE SHEET'!AC1601)</f>
        <v/>
      </c>
      <c s="50" t="str">
        <f>IF('S.D.PASTE SHEET'!AD1601="","",'S.D.PASTE SHEET'!AD1601)</f>
        <v/>
      </c>
      <c s="52"/>
      <c s="48" t="str">
        <f>IF(AK1601="","",IF(AK1601&gt;0,COUNT($AG$2:AG1601),""))</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IF(BC1601="","",IF(BC1601&gt;0,COUNT($AY$2:AY1601),""))</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602" spans="1:66" ht="15.75" customHeight="1">
      <c r="A1602" s="50" t="str">
        <f>IF('S.D.PASTE SHEET'!A1602="","",'S.D.PASTE SHEET'!A1602)</f>
        <v/>
      </c>
      <c s="50" t="str">
        <f>IF('S.D.PASTE SHEET'!B1602="","",'S.D.PASTE SHEET'!B1602)</f>
        <v/>
      </c>
      <c s="50" t="str">
        <f>IF('S.D.PASTE SHEET'!C1602="","",'S.D.PASTE SHEET'!C1602)</f>
        <v/>
      </c>
      <c s="51" t="str">
        <f>IF('S.D.PASTE SHEET'!D1602="","",'S.D.PASTE SHEET'!D1602)</f>
        <v/>
      </c>
      <c s="50" t="str">
        <f>IF('S.D.PASTE SHEET'!E1602="","",UPPER('S.D.PASTE SHEET'!E1602))</f>
        <v/>
      </c>
      <c s="50" t="str">
        <f>IF('S.D.PASTE SHEET'!F1602="","",'S.D.PASTE SHEET'!F1602)</f>
        <v/>
      </c>
      <c s="50" t="str">
        <f>IF('S.D.PASTE SHEET'!G1602="","",UPPER('S.D.PASTE SHEET'!G1602))</f>
        <v/>
      </c>
      <c s="50" t="str">
        <f>IF('S.D.PASTE SHEET'!H1602="","",UPPER('S.D.PASTE SHEET'!H1602))</f>
        <v/>
      </c>
      <c s="50" t="str">
        <f>IF('S.D.PASTE SHEET'!I1602="","",'S.D.PASTE SHEET'!I1602)</f>
        <v/>
      </c>
      <c s="51" t="str">
        <f>IF('S.D.PASTE SHEET'!J1602="","",'S.D.PASTE SHEET'!J1602)</f>
        <v/>
      </c>
      <c s="50" t="str">
        <f>IF('S.D.PASTE SHEET'!K1602="","",'S.D.PASTE SHEET'!K1602)</f>
        <v/>
      </c>
      <c s="50" t="str">
        <f>IF('S.D.PASTE SHEET'!L1602="","",'S.D.PASTE SHEET'!L1602)</f>
        <v/>
      </c>
      <c s="50" t="str">
        <f>IF('S.D.PASTE SHEET'!M1602="","",'S.D.PASTE SHEET'!M1602)</f>
        <v/>
      </c>
      <c s="50" t="str">
        <f>IF('S.D.PASTE SHEET'!N1602="","",'S.D.PASTE SHEET'!N1602)</f>
        <v/>
      </c>
      <c s="50" t="str">
        <f>IF('S.D.PASTE SHEET'!O1602="","",'S.D.PASTE SHEET'!O1602)</f>
        <v/>
      </c>
      <c s="50" t="str">
        <f>IF('S.D.PASTE SHEET'!P1602="","",'S.D.PASTE SHEET'!P1602)</f>
        <v/>
      </c>
      <c s="50" t="str">
        <f>IF('S.D.PASTE SHEET'!Q1602="","",'S.D.PASTE SHEET'!Q1602)</f>
        <v/>
      </c>
      <c s="50" t="str">
        <f>IF('S.D.PASTE SHEET'!R1602="","",'S.D.PASTE SHEET'!R1602)</f>
        <v/>
      </c>
      <c s="50" t="str">
        <f>IF('S.D.PASTE SHEET'!S1602="","",'S.D.PASTE SHEET'!S1602)</f>
        <v/>
      </c>
      <c s="50" t="str">
        <f>IF('S.D.PASTE SHEET'!T1602="","",'S.D.PASTE SHEET'!T1602)</f>
        <v/>
      </c>
      <c s="50" t="str">
        <f>IF('S.D.PASTE SHEET'!U1602="","",'S.D.PASTE SHEET'!U1602)</f>
        <v/>
      </c>
      <c s="50" t="str">
        <f>IF('S.D.PASTE SHEET'!V1602="","",'S.D.PASTE SHEET'!V1602)</f>
        <v/>
      </c>
      <c s="50" t="str">
        <f>IF('S.D.PASTE SHEET'!W1602="","",'S.D.PASTE SHEET'!W1602)</f>
        <v/>
      </c>
      <c s="50" t="str">
        <f>IF('S.D.PASTE SHEET'!X1602="","",'S.D.PASTE SHEET'!X1602)</f>
        <v/>
      </c>
      <c s="50" t="str">
        <f>IF('S.D.PASTE SHEET'!Y1602="","",'S.D.PASTE SHEET'!Y1602)</f>
        <v/>
      </c>
      <c s="50" t="str">
        <f>IF('S.D.PASTE SHEET'!Z1602="","",'S.D.PASTE SHEET'!Z1602)</f>
        <v/>
      </c>
      <c s="50" t="str">
        <f>IF('S.D.PASTE SHEET'!AA1602="","",'S.D.PASTE SHEET'!AA1602)</f>
        <v/>
      </c>
      <c s="50" t="str">
        <f>IF('S.D.PASTE SHEET'!AB1602="","",'S.D.PASTE SHEET'!AB1602)</f>
        <v/>
      </c>
      <c s="50" t="str">
        <f>IF('S.D.PASTE SHEET'!AC1602="","",'S.D.PASTE SHEET'!AC1602)</f>
        <v/>
      </c>
      <c s="50" t="str">
        <f>IF('S.D.PASTE SHEET'!AD1602="","",'S.D.PASTE SHEET'!AD1602)</f>
        <v/>
      </c>
      <c s="52"/>
      <c s="48" t="str">
        <f>IF(AK1602="","",IF(AK1602&gt;0,COUNT($AG$2:AG1602),""))</f>
        <v/>
      </c>
      <c s="53" t="str">
        <f t="shared" si="769"/>
        <v/>
      </c>
      <c s="53" t="str">
        <f t="shared" si="770"/>
        <v/>
      </c>
      <c s="53" t="str">
        <f t="shared" si="771"/>
        <v/>
      </c>
      <c s="51" t="str">
        <f t="shared" si="772"/>
        <v/>
      </c>
      <c s="53" t="str">
        <f t="shared" si="773"/>
        <v/>
      </c>
      <c s="53" t="str">
        <f t="shared" si="774"/>
        <v/>
      </c>
      <c s="53" t="str">
        <f t="shared" si="775"/>
        <v/>
      </c>
      <c s="53" t="str">
        <f t="shared" si="776"/>
        <v/>
      </c>
      <c s="53" t="str">
        <f t="shared" si="777"/>
        <v/>
      </c>
      <c s="51" t="str">
        <f t="shared" si="778"/>
        <v/>
      </c>
      <c s="53" t="str">
        <f t="shared" si="779"/>
        <v/>
      </c>
      <c s="53" t="str">
        <f t="shared" si="780"/>
        <v/>
      </c>
      <c s="53" t="str">
        <f t="shared" si="781"/>
        <v/>
      </c>
      <c s="53" t="str">
        <f t="shared" si="782"/>
        <v/>
      </c>
      <c s="53" t="str">
        <f t="shared" si="783"/>
        <v/>
      </c>
      <c s="53" t="str">
        <f t="shared" si="784"/>
        <v/>
      </c>
      <c s="48"/>
      <c s="48" t="str">
        <f>IF(BC1602="","",IF(BC1602&gt;0,COUNT($AY$2:AY1602),""))</f>
        <v/>
      </c>
      <c s="54" t="str">
        <f t="shared" si="785"/>
        <v/>
      </c>
      <c s="54" t="str">
        <f t="shared" si="786"/>
        <v/>
      </c>
      <c s="54" t="str">
        <f t="shared" si="787"/>
        <v/>
      </c>
      <c s="51" t="str">
        <f t="shared" si="788"/>
        <v/>
      </c>
      <c s="54" t="str">
        <f t="shared" si="789"/>
        <v/>
      </c>
      <c s="54" t="str">
        <f t="shared" si="790"/>
        <v/>
      </c>
      <c s="54" t="str">
        <f t="shared" si="791"/>
        <v/>
      </c>
      <c s="54" t="str">
        <f t="shared" si="792"/>
        <v/>
      </c>
      <c s="54" t="str">
        <f t="shared" si="793"/>
        <v/>
      </c>
      <c s="51" t="str">
        <f t="shared" si="794"/>
        <v/>
      </c>
      <c s="54" t="str">
        <f t="shared" si="795"/>
        <v/>
      </c>
      <c s="54" t="str">
        <f t="shared" si="796"/>
        <v/>
      </c>
      <c s="54" t="str">
        <f t="shared" si="797"/>
        <v/>
      </c>
      <c s="54" t="str">
        <f t="shared" si="798"/>
        <v/>
      </c>
      <c s="54" t="str">
        <f t="shared" si="799"/>
        <v/>
      </c>
      <c s="54" t="str">
        <f t="shared" si="800"/>
        <v/>
      </c>
    </row>
    <row r="1603" spans="1:66" ht="15.75" customHeight="1">
      <c r="A1603" s="50" t="str">
        <f>IF('S.D.PASTE SHEET'!A1603="","",'S.D.PASTE SHEET'!A1603)</f>
        <v/>
      </c>
      <c s="50" t="str">
        <f>IF('S.D.PASTE SHEET'!B1603="","",'S.D.PASTE SHEET'!B1603)</f>
        <v/>
      </c>
      <c s="50" t="str">
        <f>IF('S.D.PASTE SHEET'!C1603="","",'S.D.PASTE SHEET'!C1603)</f>
        <v/>
      </c>
      <c s="51" t="str">
        <f>IF('S.D.PASTE SHEET'!D1603="","",'S.D.PASTE SHEET'!D1603)</f>
        <v/>
      </c>
      <c s="50" t="str">
        <f>IF('S.D.PASTE SHEET'!E1603="","",UPPER('S.D.PASTE SHEET'!E1603))</f>
        <v/>
      </c>
      <c s="50" t="str">
        <f>IF('S.D.PASTE SHEET'!F1603="","",'S.D.PASTE SHEET'!F1603)</f>
        <v/>
      </c>
      <c s="50" t="str">
        <f>IF('S.D.PASTE SHEET'!G1603="","",UPPER('S.D.PASTE SHEET'!G1603))</f>
        <v/>
      </c>
      <c s="50" t="str">
        <f>IF('S.D.PASTE SHEET'!H1603="","",UPPER('S.D.PASTE SHEET'!H1603))</f>
        <v/>
      </c>
      <c s="50" t="str">
        <f>IF('S.D.PASTE SHEET'!I1603="","",'S.D.PASTE SHEET'!I1603)</f>
        <v/>
      </c>
      <c s="51" t="str">
        <f>IF('S.D.PASTE SHEET'!J1603="","",'S.D.PASTE SHEET'!J1603)</f>
        <v/>
      </c>
      <c s="50" t="str">
        <f>IF('S.D.PASTE SHEET'!K1603="","",'S.D.PASTE SHEET'!K1603)</f>
        <v/>
      </c>
      <c s="50" t="str">
        <f>IF('S.D.PASTE SHEET'!L1603="","",'S.D.PASTE SHEET'!L1603)</f>
        <v/>
      </c>
      <c s="50" t="str">
        <f>IF('S.D.PASTE SHEET'!M1603="","",'S.D.PASTE SHEET'!M1603)</f>
        <v/>
      </c>
      <c s="50" t="str">
        <f>IF('S.D.PASTE SHEET'!N1603="","",'S.D.PASTE SHEET'!N1603)</f>
        <v/>
      </c>
      <c s="50" t="str">
        <f>IF('S.D.PASTE SHEET'!O1603="","",'S.D.PASTE SHEET'!O1603)</f>
        <v/>
      </c>
      <c s="50" t="str">
        <f>IF('S.D.PASTE SHEET'!P1603="","",'S.D.PASTE SHEET'!P1603)</f>
        <v/>
      </c>
      <c s="50" t="str">
        <f>IF('S.D.PASTE SHEET'!Q1603="","",'S.D.PASTE SHEET'!Q1603)</f>
        <v/>
      </c>
      <c s="50" t="str">
        <f>IF('S.D.PASTE SHEET'!R1603="","",'S.D.PASTE SHEET'!R1603)</f>
        <v/>
      </c>
      <c s="50" t="str">
        <f>IF('S.D.PASTE SHEET'!S1603="","",'S.D.PASTE SHEET'!S1603)</f>
        <v/>
      </c>
      <c s="50" t="str">
        <f>IF('S.D.PASTE SHEET'!T1603="","",'S.D.PASTE SHEET'!T1603)</f>
        <v/>
      </c>
      <c s="50" t="str">
        <f>IF('S.D.PASTE SHEET'!U1603="","",'S.D.PASTE SHEET'!U1603)</f>
        <v/>
      </c>
      <c s="50" t="str">
        <f>IF('S.D.PASTE SHEET'!V1603="","",'S.D.PASTE SHEET'!V1603)</f>
        <v/>
      </c>
      <c s="50" t="str">
        <f>IF('S.D.PASTE SHEET'!W1603="","",'S.D.PASTE SHEET'!W1603)</f>
        <v/>
      </c>
      <c s="50" t="str">
        <f>IF('S.D.PASTE SHEET'!X1603="","",'S.D.PASTE SHEET'!X1603)</f>
        <v/>
      </c>
      <c s="50" t="str">
        <f>IF('S.D.PASTE SHEET'!Y1603="","",'S.D.PASTE SHEET'!Y1603)</f>
        <v/>
      </c>
      <c s="50" t="str">
        <f>IF('S.D.PASTE SHEET'!Z1603="","",'S.D.PASTE SHEET'!Z1603)</f>
        <v/>
      </c>
      <c s="50" t="str">
        <f>IF('S.D.PASTE SHEET'!AA1603="","",'S.D.PASTE SHEET'!AA1603)</f>
        <v/>
      </c>
      <c s="50" t="str">
        <f>IF('S.D.PASTE SHEET'!AB1603="","",'S.D.PASTE SHEET'!AB1603)</f>
        <v/>
      </c>
      <c s="50" t="str">
        <f>IF('S.D.PASTE SHEET'!AC1603="","",'S.D.PASTE SHEET'!AC1603)</f>
        <v/>
      </c>
      <c s="50" t="str">
        <f>IF('S.D.PASTE SHEET'!AD1603="","",'S.D.PASTE SHEET'!AD1603)</f>
        <v/>
      </c>
      <c s="52"/>
      <c s="48" t="str">
        <f>IF(AK1603="","",IF(AK1603&gt;0,COUNT($AG$2:AG1603),""))</f>
        <v/>
      </c>
      <c s="53" t="str">
        <f t="shared" si="801" ref="AG1603:AG1666">IF(AND($AJ$1=12,$A1603=12),$A1603,"")</f>
        <v/>
      </c>
      <c s="53" t="str">
        <f t="shared" si="802" ref="AH1603:AH1666">IF(AND($AJ$1=12,$A1603=12),$B1603,"")</f>
        <v/>
      </c>
      <c s="53" t="str">
        <f t="shared" si="803" ref="AI1603:AI1666">IF(AND($AJ$1=12,$A1603=12),C1603,"")</f>
        <v/>
      </c>
      <c s="51" t="str">
        <f t="shared" si="804" ref="AJ1603:AJ1666">IF(AND($AJ$1=12,$A1603=12),$D1603,"")</f>
        <v/>
      </c>
      <c s="53" t="str">
        <f t="shared" si="805" ref="AK1603:AK1666">IF(AND($AJ$1=12,$A1603=12),$E1603,"")</f>
        <v/>
      </c>
      <c s="53" t="str">
        <f t="shared" si="806" ref="AL1603:AL1666">IF(AND($AJ$1=12,$A1603=12),$F1603,"")</f>
        <v/>
      </c>
      <c s="53" t="str">
        <f t="shared" si="807" ref="AM1603:AM1666">IF(AND($AJ$1=12,$A1603=12),$G1603,"")</f>
        <v/>
      </c>
      <c s="53" t="str">
        <f t="shared" si="808" ref="AN1603:AN1666">IF(AND($AJ$1=12,$A1603=12),$H1603,"")</f>
        <v/>
      </c>
      <c s="53" t="str">
        <f t="shared" si="809" ref="AO1603:AO1666">IF(AND($AJ$1=12,$A1603=12),$I1603,"")</f>
        <v/>
      </c>
      <c s="51" t="str">
        <f t="shared" si="810" ref="AP1603:AP1666">IF(AND($AJ$1=12,$A1603=12),$J1603,"")</f>
        <v/>
      </c>
      <c s="53" t="str">
        <f t="shared" si="811" ref="AQ1603:AQ1666">IF(AND($AJ$1=12,$A1603=12),$K1603,"")</f>
        <v/>
      </c>
      <c s="53" t="str">
        <f t="shared" si="812" ref="AR1603:AR1666">IF(AND($AJ$1=12,$A1603=12),$L1603,"")</f>
        <v/>
      </c>
      <c s="53" t="str">
        <f t="shared" si="813" ref="AS1603:AS1666">IF(AND($AJ$1=12,$A1603=12),$M1603,"")</f>
        <v/>
      </c>
      <c s="53" t="str">
        <f t="shared" si="814" ref="AT1603:AT1666">IF(AND($AJ$1=12,$A1603=12),$N1603,"")</f>
        <v/>
      </c>
      <c s="53" t="str">
        <f t="shared" si="815" ref="AU1603:AU1666">IF(AND($AJ$1=12,$A1603=12),$O1603,"")</f>
        <v/>
      </c>
      <c s="53" t="str">
        <f t="shared" si="816" ref="AV1603:AV1666">IF(AND($AJ$1=12,$A1603=12),$P1603,"")</f>
        <v/>
      </c>
      <c s="48"/>
      <c s="48" t="str">
        <f>IF(BC1603="","",IF(BC1603&gt;0,COUNT($AY$2:AY1603),""))</f>
        <v/>
      </c>
      <c s="54" t="str">
        <f t="shared" si="817" ref="AY1603:AY1666">IF(AND($BB$1=12,$A1603=12,$BC$1=$B1603),$A1603,"")</f>
        <v/>
      </c>
      <c s="54" t="str">
        <f t="shared" si="818" ref="AZ1603:AZ1666">IF(AND($BB$1=12,$A1603=12,$BC$1=$B1603),$B1603,"")</f>
        <v/>
      </c>
      <c s="54" t="str">
        <f t="shared" si="819" ref="BA1603:BA1666">IF(AND($BB$1=12,$A1603=12,$BC$1=$B1603),$C1603,"")</f>
        <v/>
      </c>
      <c s="51" t="str">
        <f t="shared" si="820" ref="BB1603:BB1666">IF(AND($BB$1=12,$A1603=12,$BC$1=$B1603),$D1603,"")</f>
        <v/>
      </c>
      <c s="54" t="str">
        <f t="shared" si="821" ref="BC1603:BC1666">IF(AND($BB$1=12,$A1603=12,$BC$1=$B1603),$E1603,"")</f>
        <v/>
      </c>
      <c s="54" t="str">
        <f t="shared" si="822" ref="BD1603:BD1666">IF(AND($BB$1=12,$A1603=12,$BC$1=$B1603),$F1603,"")</f>
        <v/>
      </c>
      <c s="54" t="str">
        <f t="shared" si="823" ref="BE1603:BE1666">IF(AND($BB$1=12,$A1603=12,$BC$1=$B1603),$G1603,"")</f>
        <v/>
      </c>
      <c s="54" t="str">
        <f t="shared" si="824" ref="BF1603:BF1666">IF(AND($BB$1=12,$A1603=12,$BC$1=$B1603),$H1603,"")</f>
        <v/>
      </c>
      <c s="54" t="str">
        <f t="shared" si="825" ref="BG1603:BG1666">IF(AND($BB$1=12,$A1603=12,$BC$1=$B1603),$I1603,"")</f>
        <v/>
      </c>
      <c s="51" t="str">
        <f t="shared" si="826" ref="BH1603:BH1666">IF(AND($BB$1=12,$A1603=12,$BC$1=$B1603),$J1603,"")</f>
        <v/>
      </c>
      <c s="54" t="str">
        <f t="shared" si="827" ref="BI1603:BI1666">IF(AND($BB$1=12,$A1603=12,$BC$1=$B1603),$K1603,"")</f>
        <v/>
      </c>
      <c s="54" t="str">
        <f t="shared" si="828" ref="BJ1603:BJ1666">IF(AND($BB$1=12,$A1603=12,$BC$1=$B1603),$L1603,"")</f>
        <v/>
      </c>
      <c s="54" t="str">
        <f t="shared" si="829" ref="BK1603:BK1666">IF(AND($BB$1=12,$A1603=12,$BC$1=$B1603),$M1603,"")</f>
        <v/>
      </c>
      <c s="54" t="str">
        <f t="shared" si="830" ref="BL1603:BL1666">IF(AND($BB$1=12,$A1603=12,$BC$1=$B1603),$N1603,"")</f>
        <v/>
      </c>
      <c s="54" t="str">
        <f t="shared" si="831" ref="BM1603:BM1666">IF(AND($BB$1=12,$A1603=12,$BC$1=$B1603),$O1603,"")</f>
        <v/>
      </c>
      <c s="54" t="str">
        <f t="shared" si="832" ref="BN1603:BN1666">IF(AND($BB$1=12,$A1603=12,$BC$1=$B1603),$P1603,"")</f>
        <v/>
      </c>
    </row>
    <row r="1604" spans="1:66" ht="15.75" customHeight="1">
      <c r="A1604" s="50" t="str">
        <f>IF('S.D.PASTE SHEET'!A1604="","",'S.D.PASTE SHEET'!A1604)</f>
        <v/>
      </c>
      <c s="50" t="str">
        <f>IF('S.D.PASTE SHEET'!B1604="","",'S.D.PASTE SHEET'!B1604)</f>
        <v/>
      </c>
      <c s="50" t="str">
        <f>IF('S.D.PASTE SHEET'!C1604="","",'S.D.PASTE SHEET'!C1604)</f>
        <v/>
      </c>
      <c s="51" t="str">
        <f>IF('S.D.PASTE SHEET'!D1604="","",'S.D.PASTE SHEET'!D1604)</f>
        <v/>
      </c>
      <c s="50" t="str">
        <f>IF('S.D.PASTE SHEET'!E1604="","",UPPER('S.D.PASTE SHEET'!E1604))</f>
        <v/>
      </c>
      <c s="50" t="str">
        <f>IF('S.D.PASTE SHEET'!F1604="","",'S.D.PASTE SHEET'!F1604)</f>
        <v/>
      </c>
      <c s="50" t="str">
        <f>IF('S.D.PASTE SHEET'!G1604="","",UPPER('S.D.PASTE SHEET'!G1604))</f>
        <v/>
      </c>
      <c s="50" t="str">
        <f>IF('S.D.PASTE SHEET'!H1604="","",UPPER('S.D.PASTE SHEET'!H1604))</f>
        <v/>
      </c>
      <c s="50" t="str">
        <f>IF('S.D.PASTE SHEET'!I1604="","",'S.D.PASTE SHEET'!I1604)</f>
        <v/>
      </c>
      <c s="51" t="str">
        <f>IF('S.D.PASTE SHEET'!J1604="","",'S.D.PASTE SHEET'!J1604)</f>
        <v/>
      </c>
      <c s="50" t="str">
        <f>IF('S.D.PASTE SHEET'!K1604="","",'S.D.PASTE SHEET'!K1604)</f>
        <v/>
      </c>
      <c s="50" t="str">
        <f>IF('S.D.PASTE SHEET'!L1604="","",'S.D.PASTE SHEET'!L1604)</f>
        <v/>
      </c>
      <c s="50" t="str">
        <f>IF('S.D.PASTE SHEET'!M1604="","",'S.D.PASTE SHEET'!M1604)</f>
        <v/>
      </c>
      <c s="50" t="str">
        <f>IF('S.D.PASTE SHEET'!N1604="","",'S.D.PASTE SHEET'!N1604)</f>
        <v/>
      </c>
      <c s="50" t="str">
        <f>IF('S.D.PASTE SHEET'!O1604="","",'S.D.PASTE SHEET'!O1604)</f>
        <v/>
      </c>
      <c s="50" t="str">
        <f>IF('S.D.PASTE SHEET'!P1604="","",'S.D.PASTE SHEET'!P1604)</f>
        <v/>
      </c>
      <c s="50" t="str">
        <f>IF('S.D.PASTE SHEET'!Q1604="","",'S.D.PASTE SHEET'!Q1604)</f>
        <v/>
      </c>
      <c s="50" t="str">
        <f>IF('S.D.PASTE SHEET'!R1604="","",'S.D.PASTE SHEET'!R1604)</f>
        <v/>
      </c>
      <c s="50" t="str">
        <f>IF('S.D.PASTE SHEET'!S1604="","",'S.D.PASTE SHEET'!S1604)</f>
        <v/>
      </c>
      <c s="50" t="str">
        <f>IF('S.D.PASTE SHEET'!T1604="","",'S.D.PASTE SHEET'!T1604)</f>
        <v/>
      </c>
      <c s="50" t="str">
        <f>IF('S.D.PASTE SHEET'!U1604="","",'S.D.PASTE SHEET'!U1604)</f>
        <v/>
      </c>
      <c s="50" t="str">
        <f>IF('S.D.PASTE SHEET'!V1604="","",'S.D.PASTE SHEET'!V1604)</f>
        <v/>
      </c>
      <c s="50" t="str">
        <f>IF('S.D.PASTE SHEET'!W1604="","",'S.D.PASTE SHEET'!W1604)</f>
        <v/>
      </c>
      <c s="50" t="str">
        <f>IF('S.D.PASTE SHEET'!X1604="","",'S.D.PASTE SHEET'!X1604)</f>
        <v/>
      </c>
      <c s="50" t="str">
        <f>IF('S.D.PASTE SHEET'!Y1604="","",'S.D.PASTE SHEET'!Y1604)</f>
        <v/>
      </c>
      <c s="50" t="str">
        <f>IF('S.D.PASTE SHEET'!Z1604="","",'S.D.PASTE SHEET'!Z1604)</f>
        <v/>
      </c>
      <c s="50" t="str">
        <f>IF('S.D.PASTE SHEET'!AA1604="","",'S.D.PASTE SHEET'!AA1604)</f>
        <v/>
      </c>
      <c s="50" t="str">
        <f>IF('S.D.PASTE SHEET'!AB1604="","",'S.D.PASTE SHEET'!AB1604)</f>
        <v/>
      </c>
      <c s="50" t="str">
        <f>IF('S.D.PASTE SHEET'!AC1604="","",'S.D.PASTE SHEET'!AC1604)</f>
        <v/>
      </c>
      <c s="50" t="str">
        <f>IF('S.D.PASTE SHEET'!AD1604="","",'S.D.PASTE SHEET'!AD1604)</f>
        <v/>
      </c>
      <c s="52"/>
      <c s="48" t="str">
        <f>IF(AK1604="","",IF(AK1604&gt;0,COUNT($AG$2:AG1604),""))</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IF(BC1604="","",IF(BC1604&gt;0,COUNT($AY$2:AY1604),""))</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05" spans="1:66" ht="15.75" customHeight="1">
      <c r="A1605" s="50" t="str">
        <f>IF('S.D.PASTE SHEET'!A1605="","",'S.D.PASTE SHEET'!A1605)</f>
        <v/>
      </c>
      <c s="50" t="str">
        <f>IF('S.D.PASTE SHEET'!B1605="","",'S.D.PASTE SHEET'!B1605)</f>
        <v/>
      </c>
      <c s="50" t="str">
        <f>IF('S.D.PASTE SHEET'!C1605="","",'S.D.PASTE SHEET'!C1605)</f>
        <v/>
      </c>
      <c s="51" t="str">
        <f>IF('S.D.PASTE SHEET'!D1605="","",'S.D.PASTE SHEET'!D1605)</f>
        <v/>
      </c>
      <c s="50" t="str">
        <f>IF('S.D.PASTE SHEET'!E1605="","",UPPER('S.D.PASTE SHEET'!E1605))</f>
        <v/>
      </c>
      <c s="50" t="str">
        <f>IF('S.D.PASTE SHEET'!F1605="","",'S.D.PASTE SHEET'!F1605)</f>
        <v/>
      </c>
      <c s="50" t="str">
        <f>IF('S.D.PASTE SHEET'!G1605="","",UPPER('S.D.PASTE SHEET'!G1605))</f>
        <v/>
      </c>
      <c s="50" t="str">
        <f>IF('S.D.PASTE SHEET'!H1605="","",UPPER('S.D.PASTE SHEET'!H1605))</f>
        <v/>
      </c>
      <c s="50" t="str">
        <f>IF('S.D.PASTE SHEET'!I1605="","",'S.D.PASTE SHEET'!I1605)</f>
        <v/>
      </c>
      <c s="51" t="str">
        <f>IF('S.D.PASTE SHEET'!J1605="","",'S.D.PASTE SHEET'!J1605)</f>
        <v/>
      </c>
      <c s="50" t="str">
        <f>IF('S.D.PASTE SHEET'!K1605="","",'S.D.PASTE SHEET'!K1605)</f>
        <v/>
      </c>
      <c s="50" t="str">
        <f>IF('S.D.PASTE SHEET'!L1605="","",'S.D.PASTE SHEET'!L1605)</f>
        <v/>
      </c>
      <c s="50" t="str">
        <f>IF('S.D.PASTE SHEET'!M1605="","",'S.D.PASTE SHEET'!M1605)</f>
        <v/>
      </c>
      <c s="50" t="str">
        <f>IF('S.D.PASTE SHEET'!N1605="","",'S.D.PASTE SHEET'!N1605)</f>
        <v/>
      </c>
      <c s="50" t="str">
        <f>IF('S.D.PASTE SHEET'!O1605="","",'S.D.PASTE SHEET'!O1605)</f>
        <v/>
      </c>
      <c s="50" t="str">
        <f>IF('S.D.PASTE SHEET'!P1605="","",'S.D.PASTE SHEET'!P1605)</f>
        <v/>
      </c>
      <c s="50" t="str">
        <f>IF('S.D.PASTE SHEET'!Q1605="","",'S.D.PASTE SHEET'!Q1605)</f>
        <v/>
      </c>
      <c s="50" t="str">
        <f>IF('S.D.PASTE SHEET'!R1605="","",'S.D.PASTE SHEET'!R1605)</f>
        <v/>
      </c>
      <c s="50" t="str">
        <f>IF('S.D.PASTE SHEET'!S1605="","",'S.D.PASTE SHEET'!S1605)</f>
        <v/>
      </c>
      <c s="50" t="str">
        <f>IF('S.D.PASTE SHEET'!T1605="","",'S.D.PASTE SHEET'!T1605)</f>
        <v/>
      </c>
      <c s="50" t="str">
        <f>IF('S.D.PASTE SHEET'!U1605="","",'S.D.PASTE SHEET'!U1605)</f>
        <v/>
      </c>
      <c s="50" t="str">
        <f>IF('S.D.PASTE SHEET'!V1605="","",'S.D.PASTE SHEET'!V1605)</f>
        <v/>
      </c>
      <c s="50" t="str">
        <f>IF('S.D.PASTE SHEET'!W1605="","",'S.D.PASTE SHEET'!W1605)</f>
        <v/>
      </c>
      <c s="50" t="str">
        <f>IF('S.D.PASTE SHEET'!X1605="","",'S.D.PASTE SHEET'!X1605)</f>
        <v/>
      </c>
      <c s="50" t="str">
        <f>IF('S.D.PASTE SHEET'!Y1605="","",'S.D.PASTE SHEET'!Y1605)</f>
        <v/>
      </c>
      <c s="50" t="str">
        <f>IF('S.D.PASTE SHEET'!Z1605="","",'S.D.PASTE SHEET'!Z1605)</f>
        <v/>
      </c>
      <c s="50" t="str">
        <f>IF('S.D.PASTE SHEET'!AA1605="","",'S.D.PASTE SHEET'!AA1605)</f>
        <v/>
      </c>
      <c s="50" t="str">
        <f>IF('S.D.PASTE SHEET'!AB1605="","",'S.D.PASTE SHEET'!AB1605)</f>
        <v/>
      </c>
      <c s="50" t="str">
        <f>IF('S.D.PASTE SHEET'!AC1605="","",'S.D.PASTE SHEET'!AC1605)</f>
        <v/>
      </c>
      <c s="50" t="str">
        <f>IF('S.D.PASTE SHEET'!AD1605="","",'S.D.PASTE SHEET'!AD1605)</f>
        <v/>
      </c>
      <c s="52"/>
      <c s="48" t="str">
        <f>IF(AK1605="","",IF(AK1605&gt;0,COUNT($AG$2:AG1605),""))</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IF(BC1605="","",IF(BC1605&gt;0,COUNT($AY$2:AY1605),""))</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06" spans="1:66" ht="15.75" customHeight="1">
      <c r="A1606" s="50" t="str">
        <f>IF('S.D.PASTE SHEET'!A1606="","",'S.D.PASTE SHEET'!A1606)</f>
        <v/>
      </c>
      <c s="50" t="str">
        <f>IF('S.D.PASTE SHEET'!B1606="","",'S.D.PASTE SHEET'!B1606)</f>
        <v/>
      </c>
      <c s="50" t="str">
        <f>IF('S.D.PASTE SHEET'!C1606="","",'S.D.PASTE SHEET'!C1606)</f>
        <v/>
      </c>
      <c s="51" t="str">
        <f>IF('S.D.PASTE SHEET'!D1606="","",'S.D.PASTE SHEET'!D1606)</f>
        <v/>
      </c>
      <c s="50" t="str">
        <f>IF('S.D.PASTE SHEET'!E1606="","",UPPER('S.D.PASTE SHEET'!E1606))</f>
        <v/>
      </c>
      <c s="50" t="str">
        <f>IF('S.D.PASTE SHEET'!F1606="","",'S.D.PASTE SHEET'!F1606)</f>
        <v/>
      </c>
      <c s="50" t="str">
        <f>IF('S.D.PASTE SHEET'!G1606="","",UPPER('S.D.PASTE SHEET'!G1606))</f>
        <v/>
      </c>
      <c s="50" t="str">
        <f>IF('S.D.PASTE SHEET'!H1606="","",UPPER('S.D.PASTE SHEET'!H1606))</f>
        <v/>
      </c>
      <c s="50" t="str">
        <f>IF('S.D.PASTE SHEET'!I1606="","",'S.D.PASTE SHEET'!I1606)</f>
        <v/>
      </c>
      <c s="51" t="str">
        <f>IF('S.D.PASTE SHEET'!J1606="","",'S.D.PASTE SHEET'!J1606)</f>
        <v/>
      </c>
      <c s="50" t="str">
        <f>IF('S.D.PASTE SHEET'!K1606="","",'S.D.PASTE SHEET'!K1606)</f>
        <v/>
      </c>
      <c s="50" t="str">
        <f>IF('S.D.PASTE SHEET'!L1606="","",'S.D.PASTE SHEET'!L1606)</f>
        <v/>
      </c>
      <c s="50" t="str">
        <f>IF('S.D.PASTE SHEET'!M1606="","",'S.D.PASTE SHEET'!M1606)</f>
        <v/>
      </c>
      <c s="50" t="str">
        <f>IF('S.D.PASTE SHEET'!N1606="","",'S.D.PASTE SHEET'!N1606)</f>
        <v/>
      </c>
      <c s="50" t="str">
        <f>IF('S.D.PASTE SHEET'!O1606="","",'S.D.PASTE SHEET'!O1606)</f>
        <v/>
      </c>
      <c s="50" t="str">
        <f>IF('S.D.PASTE SHEET'!P1606="","",'S.D.PASTE SHEET'!P1606)</f>
        <v/>
      </c>
      <c s="50" t="str">
        <f>IF('S.D.PASTE SHEET'!Q1606="","",'S.D.PASTE SHEET'!Q1606)</f>
        <v/>
      </c>
      <c s="50" t="str">
        <f>IF('S.D.PASTE SHEET'!R1606="","",'S.D.PASTE SHEET'!R1606)</f>
        <v/>
      </c>
      <c s="50" t="str">
        <f>IF('S.D.PASTE SHEET'!S1606="","",'S.D.PASTE SHEET'!S1606)</f>
        <v/>
      </c>
      <c s="50" t="str">
        <f>IF('S.D.PASTE SHEET'!T1606="","",'S.D.PASTE SHEET'!T1606)</f>
        <v/>
      </c>
      <c s="50" t="str">
        <f>IF('S.D.PASTE SHEET'!U1606="","",'S.D.PASTE SHEET'!U1606)</f>
        <v/>
      </c>
      <c s="50" t="str">
        <f>IF('S.D.PASTE SHEET'!V1606="","",'S.D.PASTE SHEET'!V1606)</f>
        <v/>
      </c>
      <c s="50" t="str">
        <f>IF('S.D.PASTE SHEET'!W1606="","",'S.D.PASTE SHEET'!W1606)</f>
        <v/>
      </c>
      <c s="50" t="str">
        <f>IF('S.D.PASTE SHEET'!X1606="","",'S.D.PASTE SHEET'!X1606)</f>
        <v/>
      </c>
      <c s="50" t="str">
        <f>IF('S.D.PASTE SHEET'!Y1606="","",'S.D.PASTE SHEET'!Y1606)</f>
        <v/>
      </c>
      <c s="50" t="str">
        <f>IF('S.D.PASTE SHEET'!Z1606="","",'S.D.PASTE SHEET'!Z1606)</f>
        <v/>
      </c>
      <c s="50" t="str">
        <f>IF('S.D.PASTE SHEET'!AA1606="","",'S.D.PASTE SHEET'!AA1606)</f>
        <v/>
      </c>
      <c s="50" t="str">
        <f>IF('S.D.PASTE SHEET'!AB1606="","",'S.D.PASTE SHEET'!AB1606)</f>
        <v/>
      </c>
      <c s="50" t="str">
        <f>IF('S.D.PASTE SHEET'!AC1606="","",'S.D.PASTE SHEET'!AC1606)</f>
        <v/>
      </c>
      <c s="50" t="str">
        <f>IF('S.D.PASTE SHEET'!AD1606="","",'S.D.PASTE SHEET'!AD1606)</f>
        <v/>
      </c>
      <c s="52"/>
      <c s="48" t="str">
        <f>IF(AK1606="","",IF(AK1606&gt;0,COUNT($AG$2:AG1606),""))</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IF(BC1606="","",IF(BC1606&gt;0,COUNT($AY$2:AY1606),""))</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07" spans="1:66" ht="15.75" customHeight="1">
      <c r="A1607" s="50" t="str">
        <f>IF('S.D.PASTE SHEET'!A1607="","",'S.D.PASTE SHEET'!A1607)</f>
        <v/>
      </c>
      <c s="50" t="str">
        <f>IF('S.D.PASTE SHEET'!B1607="","",'S.D.PASTE SHEET'!B1607)</f>
        <v/>
      </c>
      <c s="50" t="str">
        <f>IF('S.D.PASTE SHEET'!C1607="","",'S.D.PASTE SHEET'!C1607)</f>
        <v/>
      </c>
      <c s="51" t="str">
        <f>IF('S.D.PASTE SHEET'!D1607="","",'S.D.PASTE SHEET'!D1607)</f>
        <v/>
      </c>
      <c s="50" t="str">
        <f>IF('S.D.PASTE SHEET'!E1607="","",UPPER('S.D.PASTE SHEET'!E1607))</f>
        <v/>
      </c>
      <c s="50" t="str">
        <f>IF('S.D.PASTE SHEET'!F1607="","",'S.D.PASTE SHEET'!F1607)</f>
        <v/>
      </c>
      <c s="50" t="str">
        <f>IF('S.D.PASTE SHEET'!G1607="","",UPPER('S.D.PASTE SHEET'!G1607))</f>
        <v/>
      </c>
      <c s="50" t="str">
        <f>IF('S.D.PASTE SHEET'!H1607="","",UPPER('S.D.PASTE SHEET'!H1607))</f>
        <v/>
      </c>
      <c s="50" t="str">
        <f>IF('S.D.PASTE SHEET'!I1607="","",'S.D.PASTE SHEET'!I1607)</f>
        <v/>
      </c>
      <c s="51" t="str">
        <f>IF('S.D.PASTE SHEET'!J1607="","",'S.D.PASTE SHEET'!J1607)</f>
        <v/>
      </c>
      <c s="50" t="str">
        <f>IF('S.D.PASTE SHEET'!K1607="","",'S.D.PASTE SHEET'!K1607)</f>
        <v/>
      </c>
      <c s="50" t="str">
        <f>IF('S.D.PASTE SHEET'!L1607="","",'S.D.PASTE SHEET'!L1607)</f>
        <v/>
      </c>
      <c s="50" t="str">
        <f>IF('S.D.PASTE SHEET'!M1607="","",'S.D.PASTE SHEET'!M1607)</f>
        <v/>
      </c>
      <c s="50" t="str">
        <f>IF('S.D.PASTE SHEET'!N1607="","",'S.D.PASTE SHEET'!N1607)</f>
        <v/>
      </c>
      <c s="50" t="str">
        <f>IF('S.D.PASTE SHEET'!O1607="","",'S.D.PASTE SHEET'!O1607)</f>
        <v/>
      </c>
      <c s="50" t="str">
        <f>IF('S.D.PASTE SHEET'!P1607="","",'S.D.PASTE SHEET'!P1607)</f>
        <v/>
      </c>
      <c s="50" t="str">
        <f>IF('S.D.PASTE SHEET'!Q1607="","",'S.D.PASTE SHEET'!Q1607)</f>
        <v/>
      </c>
      <c s="50" t="str">
        <f>IF('S.D.PASTE SHEET'!R1607="","",'S.D.PASTE SHEET'!R1607)</f>
        <v/>
      </c>
      <c s="50" t="str">
        <f>IF('S.D.PASTE SHEET'!S1607="","",'S.D.PASTE SHEET'!S1607)</f>
        <v/>
      </c>
      <c s="50" t="str">
        <f>IF('S.D.PASTE SHEET'!T1607="","",'S.D.PASTE SHEET'!T1607)</f>
        <v/>
      </c>
      <c s="50" t="str">
        <f>IF('S.D.PASTE SHEET'!U1607="","",'S.D.PASTE SHEET'!U1607)</f>
        <v/>
      </c>
      <c s="50" t="str">
        <f>IF('S.D.PASTE SHEET'!V1607="","",'S.D.PASTE SHEET'!V1607)</f>
        <v/>
      </c>
      <c s="50" t="str">
        <f>IF('S.D.PASTE SHEET'!W1607="","",'S.D.PASTE SHEET'!W1607)</f>
        <v/>
      </c>
      <c s="50" t="str">
        <f>IF('S.D.PASTE SHEET'!X1607="","",'S.D.PASTE SHEET'!X1607)</f>
        <v/>
      </c>
      <c s="50" t="str">
        <f>IF('S.D.PASTE SHEET'!Y1607="","",'S.D.PASTE SHEET'!Y1607)</f>
        <v/>
      </c>
      <c s="50" t="str">
        <f>IF('S.D.PASTE SHEET'!Z1607="","",'S.D.PASTE SHEET'!Z1607)</f>
        <v/>
      </c>
      <c s="50" t="str">
        <f>IF('S.D.PASTE SHEET'!AA1607="","",'S.D.PASTE SHEET'!AA1607)</f>
        <v/>
      </c>
      <c s="50" t="str">
        <f>IF('S.D.PASTE SHEET'!AB1607="","",'S.D.PASTE SHEET'!AB1607)</f>
        <v/>
      </c>
      <c s="50" t="str">
        <f>IF('S.D.PASTE SHEET'!AC1607="","",'S.D.PASTE SHEET'!AC1607)</f>
        <v/>
      </c>
      <c s="50" t="str">
        <f>IF('S.D.PASTE SHEET'!AD1607="","",'S.D.PASTE SHEET'!AD1607)</f>
        <v/>
      </c>
      <c s="52"/>
      <c s="48" t="str">
        <f>IF(AK1607="","",IF(AK1607&gt;0,COUNT($AG$2:AG1607),""))</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IF(BC1607="","",IF(BC1607&gt;0,COUNT($AY$2:AY1607),""))</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08" spans="1:66" ht="15.75" customHeight="1">
      <c r="A1608" s="50" t="str">
        <f>IF('S.D.PASTE SHEET'!A1608="","",'S.D.PASTE SHEET'!A1608)</f>
        <v/>
      </c>
      <c s="50" t="str">
        <f>IF('S.D.PASTE SHEET'!B1608="","",'S.D.PASTE SHEET'!B1608)</f>
        <v/>
      </c>
      <c s="50" t="str">
        <f>IF('S.D.PASTE SHEET'!C1608="","",'S.D.PASTE SHEET'!C1608)</f>
        <v/>
      </c>
      <c s="51" t="str">
        <f>IF('S.D.PASTE SHEET'!D1608="","",'S.D.PASTE SHEET'!D1608)</f>
        <v/>
      </c>
      <c s="50" t="str">
        <f>IF('S.D.PASTE SHEET'!E1608="","",UPPER('S.D.PASTE SHEET'!E1608))</f>
        <v/>
      </c>
      <c s="50" t="str">
        <f>IF('S.D.PASTE SHEET'!F1608="","",'S.D.PASTE SHEET'!F1608)</f>
        <v/>
      </c>
      <c s="50" t="str">
        <f>IF('S.D.PASTE SHEET'!G1608="","",UPPER('S.D.PASTE SHEET'!G1608))</f>
        <v/>
      </c>
      <c s="50" t="str">
        <f>IF('S.D.PASTE SHEET'!H1608="","",UPPER('S.D.PASTE SHEET'!H1608))</f>
        <v/>
      </c>
      <c s="50" t="str">
        <f>IF('S.D.PASTE SHEET'!I1608="","",'S.D.PASTE SHEET'!I1608)</f>
        <v/>
      </c>
      <c s="51" t="str">
        <f>IF('S.D.PASTE SHEET'!J1608="","",'S.D.PASTE SHEET'!J1608)</f>
        <v/>
      </c>
      <c s="50" t="str">
        <f>IF('S.D.PASTE SHEET'!K1608="","",'S.D.PASTE SHEET'!K1608)</f>
        <v/>
      </c>
      <c s="50" t="str">
        <f>IF('S.D.PASTE SHEET'!L1608="","",'S.D.PASTE SHEET'!L1608)</f>
        <v/>
      </c>
      <c s="50" t="str">
        <f>IF('S.D.PASTE SHEET'!M1608="","",'S.D.PASTE SHEET'!M1608)</f>
        <v/>
      </c>
      <c s="50" t="str">
        <f>IF('S.D.PASTE SHEET'!N1608="","",'S.D.PASTE SHEET'!N1608)</f>
        <v/>
      </c>
      <c s="50" t="str">
        <f>IF('S.D.PASTE SHEET'!O1608="","",'S.D.PASTE SHEET'!O1608)</f>
        <v/>
      </c>
      <c s="50" t="str">
        <f>IF('S.D.PASTE SHEET'!P1608="","",'S.D.PASTE SHEET'!P1608)</f>
        <v/>
      </c>
      <c s="50" t="str">
        <f>IF('S.D.PASTE SHEET'!Q1608="","",'S.D.PASTE SHEET'!Q1608)</f>
        <v/>
      </c>
      <c s="50" t="str">
        <f>IF('S.D.PASTE SHEET'!R1608="","",'S.D.PASTE SHEET'!R1608)</f>
        <v/>
      </c>
      <c s="50" t="str">
        <f>IF('S.D.PASTE SHEET'!S1608="","",'S.D.PASTE SHEET'!S1608)</f>
        <v/>
      </c>
      <c s="50" t="str">
        <f>IF('S.D.PASTE SHEET'!T1608="","",'S.D.PASTE SHEET'!T1608)</f>
        <v/>
      </c>
      <c s="50" t="str">
        <f>IF('S.D.PASTE SHEET'!U1608="","",'S.D.PASTE SHEET'!U1608)</f>
        <v/>
      </c>
      <c s="50" t="str">
        <f>IF('S.D.PASTE SHEET'!V1608="","",'S.D.PASTE SHEET'!V1608)</f>
        <v/>
      </c>
      <c s="50" t="str">
        <f>IF('S.D.PASTE SHEET'!W1608="","",'S.D.PASTE SHEET'!W1608)</f>
        <v/>
      </c>
      <c s="50" t="str">
        <f>IF('S.D.PASTE SHEET'!X1608="","",'S.D.PASTE SHEET'!X1608)</f>
        <v/>
      </c>
      <c s="50" t="str">
        <f>IF('S.D.PASTE SHEET'!Y1608="","",'S.D.PASTE SHEET'!Y1608)</f>
        <v/>
      </c>
      <c s="50" t="str">
        <f>IF('S.D.PASTE SHEET'!Z1608="","",'S.D.PASTE SHEET'!Z1608)</f>
        <v/>
      </c>
      <c s="50" t="str">
        <f>IF('S.D.PASTE SHEET'!AA1608="","",'S.D.PASTE SHEET'!AA1608)</f>
        <v/>
      </c>
      <c s="50" t="str">
        <f>IF('S.D.PASTE SHEET'!AB1608="","",'S.D.PASTE SHEET'!AB1608)</f>
        <v/>
      </c>
      <c s="50" t="str">
        <f>IF('S.D.PASTE SHEET'!AC1608="","",'S.D.PASTE SHEET'!AC1608)</f>
        <v/>
      </c>
      <c s="50" t="str">
        <f>IF('S.D.PASTE SHEET'!AD1608="","",'S.D.PASTE SHEET'!AD1608)</f>
        <v/>
      </c>
      <c s="52"/>
      <c s="48" t="str">
        <f>IF(AK1608="","",IF(AK1608&gt;0,COUNT($AG$2:AG1608),""))</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IF(BC1608="","",IF(BC1608&gt;0,COUNT($AY$2:AY1608),""))</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09" spans="1:66" ht="15.75" customHeight="1">
      <c r="A1609" s="50" t="str">
        <f>IF('S.D.PASTE SHEET'!A1609="","",'S.D.PASTE SHEET'!A1609)</f>
        <v/>
      </c>
      <c s="50" t="str">
        <f>IF('S.D.PASTE SHEET'!B1609="","",'S.D.PASTE SHEET'!B1609)</f>
        <v/>
      </c>
      <c s="50" t="str">
        <f>IF('S.D.PASTE SHEET'!C1609="","",'S.D.PASTE SHEET'!C1609)</f>
        <v/>
      </c>
      <c s="51" t="str">
        <f>IF('S.D.PASTE SHEET'!D1609="","",'S.D.PASTE SHEET'!D1609)</f>
        <v/>
      </c>
      <c s="50" t="str">
        <f>IF('S.D.PASTE SHEET'!E1609="","",UPPER('S.D.PASTE SHEET'!E1609))</f>
        <v/>
      </c>
      <c s="50" t="str">
        <f>IF('S.D.PASTE SHEET'!F1609="","",'S.D.PASTE SHEET'!F1609)</f>
        <v/>
      </c>
      <c s="50" t="str">
        <f>IF('S.D.PASTE SHEET'!G1609="","",UPPER('S.D.PASTE SHEET'!G1609))</f>
        <v/>
      </c>
      <c s="50" t="str">
        <f>IF('S.D.PASTE SHEET'!H1609="","",UPPER('S.D.PASTE SHEET'!H1609))</f>
        <v/>
      </c>
      <c s="50" t="str">
        <f>IF('S.D.PASTE SHEET'!I1609="","",'S.D.PASTE SHEET'!I1609)</f>
        <v/>
      </c>
      <c s="51" t="str">
        <f>IF('S.D.PASTE SHEET'!J1609="","",'S.D.PASTE SHEET'!J1609)</f>
        <v/>
      </c>
      <c s="50" t="str">
        <f>IF('S.D.PASTE SHEET'!K1609="","",'S.D.PASTE SHEET'!K1609)</f>
        <v/>
      </c>
      <c s="50" t="str">
        <f>IF('S.D.PASTE SHEET'!L1609="","",'S.D.PASTE SHEET'!L1609)</f>
        <v/>
      </c>
      <c s="50" t="str">
        <f>IF('S.D.PASTE SHEET'!M1609="","",'S.D.PASTE SHEET'!M1609)</f>
        <v/>
      </c>
      <c s="50" t="str">
        <f>IF('S.D.PASTE SHEET'!N1609="","",'S.D.PASTE SHEET'!N1609)</f>
        <v/>
      </c>
      <c s="50" t="str">
        <f>IF('S.D.PASTE SHEET'!O1609="","",'S.D.PASTE SHEET'!O1609)</f>
        <v/>
      </c>
      <c s="50" t="str">
        <f>IF('S.D.PASTE SHEET'!P1609="","",'S.D.PASTE SHEET'!P1609)</f>
        <v/>
      </c>
      <c s="50" t="str">
        <f>IF('S.D.PASTE SHEET'!Q1609="","",'S.D.PASTE SHEET'!Q1609)</f>
        <v/>
      </c>
      <c s="50" t="str">
        <f>IF('S.D.PASTE SHEET'!R1609="","",'S.D.PASTE SHEET'!R1609)</f>
        <v/>
      </c>
      <c s="50" t="str">
        <f>IF('S.D.PASTE SHEET'!S1609="","",'S.D.PASTE SHEET'!S1609)</f>
        <v/>
      </c>
      <c s="50" t="str">
        <f>IF('S.D.PASTE SHEET'!T1609="","",'S.D.PASTE SHEET'!T1609)</f>
        <v/>
      </c>
      <c s="50" t="str">
        <f>IF('S.D.PASTE SHEET'!U1609="","",'S.D.PASTE SHEET'!U1609)</f>
        <v/>
      </c>
      <c s="50" t="str">
        <f>IF('S.D.PASTE SHEET'!V1609="","",'S.D.PASTE SHEET'!V1609)</f>
        <v/>
      </c>
      <c s="50" t="str">
        <f>IF('S.D.PASTE SHEET'!W1609="","",'S.D.PASTE SHEET'!W1609)</f>
        <v/>
      </c>
      <c s="50" t="str">
        <f>IF('S.D.PASTE SHEET'!X1609="","",'S.D.PASTE SHEET'!X1609)</f>
        <v/>
      </c>
      <c s="50" t="str">
        <f>IF('S.D.PASTE SHEET'!Y1609="","",'S.D.PASTE SHEET'!Y1609)</f>
        <v/>
      </c>
      <c s="50" t="str">
        <f>IF('S.D.PASTE SHEET'!Z1609="","",'S.D.PASTE SHEET'!Z1609)</f>
        <v/>
      </c>
      <c s="50" t="str">
        <f>IF('S.D.PASTE SHEET'!AA1609="","",'S.D.PASTE SHEET'!AA1609)</f>
        <v/>
      </c>
      <c s="50" t="str">
        <f>IF('S.D.PASTE SHEET'!AB1609="","",'S.D.PASTE SHEET'!AB1609)</f>
        <v/>
      </c>
      <c s="50" t="str">
        <f>IF('S.D.PASTE SHEET'!AC1609="","",'S.D.PASTE SHEET'!AC1609)</f>
        <v/>
      </c>
      <c s="50" t="str">
        <f>IF('S.D.PASTE SHEET'!AD1609="","",'S.D.PASTE SHEET'!AD1609)</f>
        <v/>
      </c>
      <c s="52"/>
      <c s="48" t="str">
        <f>IF(AK1609="","",IF(AK1609&gt;0,COUNT($AG$2:AG1609),""))</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IF(BC1609="","",IF(BC1609&gt;0,COUNT($AY$2:AY1609),""))</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10" spans="1:66" ht="15.75" customHeight="1">
      <c r="A1610" s="50" t="str">
        <f>IF('S.D.PASTE SHEET'!A1610="","",'S.D.PASTE SHEET'!A1610)</f>
        <v/>
      </c>
      <c s="50" t="str">
        <f>IF('S.D.PASTE SHEET'!B1610="","",'S.D.PASTE SHEET'!B1610)</f>
        <v/>
      </c>
      <c s="50" t="str">
        <f>IF('S.D.PASTE SHEET'!C1610="","",'S.D.PASTE SHEET'!C1610)</f>
        <v/>
      </c>
      <c s="51" t="str">
        <f>IF('S.D.PASTE SHEET'!D1610="","",'S.D.PASTE SHEET'!D1610)</f>
        <v/>
      </c>
      <c s="50" t="str">
        <f>IF('S.D.PASTE SHEET'!E1610="","",UPPER('S.D.PASTE SHEET'!E1610))</f>
        <v/>
      </c>
      <c s="50" t="str">
        <f>IF('S.D.PASTE SHEET'!F1610="","",'S.D.PASTE SHEET'!F1610)</f>
        <v/>
      </c>
      <c s="50" t="str">
        <f>IF('S.D.PASTE SHEET'!G1610="","",UPPER('S.D.PASTE SHEET'!G1610))</f>
        <v/>
      </c>
      <c s="50" t="str">
        <f>IF('S.D.PASTE SHEET'!H1610="","",UPPER('S.D.PASTE SHEET'!H1610))</f>
        <v/>
      </c>
      <c s="50" t="str">
        <f>IF('S.D.PASTE SHEET'!I1610="","",'S.D.PASTE SHEET'!I1610)</f>
        <v/>
      </c>
      <c s="51" t="str">
        <f>IF('S.D.PASTE SHEET'!J1610="","",'S.D.PASTE SHEET'!J1610)</f>
        <v/>
      </c>
      <c s="50" t="str">
        <f>IF('S.D.PASTE SHEET'!K1610="","",'S.D.PASTE SHEET'!K1610)</f>
        <v/>
      </c>
      <c s="50" t="str">
        <f>IF('S.D.PASTE SHEET'!L1610="","",'S.D.PASTE SHEET'!L1610)</f>
        <v/>
      </c>
      <c s="50" t="str">
        <f>IF('S.D.PASTE SHEET'!M1610="","",'S.D.PASTE SHEET'!M1610)</f>
        <v/>
      </c>
      <c s="50" t="str">
        <f>IF('S.D.PASTE SHEET'!N1610="","",'S.D.PASTE SHEET'!N1610)</f>
        <v/>
      </c>
      <c s="50" t="str">
        <f>IF('S.D.PASTE SHEET'!O1610="","",'S.D.PASTE SHEET'!O1610)</f>
        <v/>
      </c>
      <c s="50" t="str">
        <f>IF('S.D.PASTE SHEET'!P1610="","",'S.D.PASTE SHEET'!P1610)</f>
        <v/>
      </c>
      <c s="50" t="str">
        <f>IF('S.D.PASTE SHEET'!Q1610="","",'S.D.PASTE SHEET'!Q1610)</f>
        <v/>
      </c>
      <c s="50" t="str">
        <f>IF('S.D.PASTE SHEET'!R1610="","",'S.D.PASTE SHEET'!R1610)</f>
        <v/>
      </c>
      <c s="50" t="str">
        <f>IF('S.D.PASTE SHEET'!S1610="","",'S.D.PASTE SHEET'!S1610)</f>
        <v/>
      </c>
      <c s="50" t="str">
        <f>IF('S.D.PASTE SHEET'!T1610="","",'S.D.PASTE SHEET'!T1610)</f>
        <v/>
      </c>
      <c s="50" t="str">
        <f>IF('S.D.PASTE SHEET'!U1610="","",'S.D.PASTE SHEET'!U1610)</f>
        <v/>
      </c>
      <c s="50" t="str">
        <f>IF('S.D.PASTE SHEET'!V1610="","",'S.D.PASTE SHEET'!V1610)</f>
        <v/>
      </c>
      <c s="50" t="str">
        <f>IF('S.D.PASTE SHEET'!W1610="","",'S.D.PASTE SHEET'!W1610)</f>
        <v/>
      </c>
      <c s="50" t="str">
        <f>IF('S.D.PASTE SHEET'!X1610="","",'S.D.PASTE SHEET'!X1610)</f>
        <v/>
      </c>
      <c s="50" t="str">
        <f>IF('S.D.PASTE SHEET'!Y1610="","",'S.D.PASTE SHEET'!Y1610)</f>
        <v/>
      </c>
      <c s="50" t="str">
        <f>IF('S.D.PASTE SHEET'!Z1610="","",'S.D.PASTE SHEET'!Z1610)</f>
        <v/>
      </c>
      <c s="50" t="str">
        <f>IF('S.D.PASTE SHEET'!AA1610="","",'S.D.PASTE SHEET'!AA1610)</f>
        <v/>
      </c>
      <c s="50" t="str">
        <f>IF('S.D.PASTE SHEET'!AB1610="","",'S.D.PASTE SHEET'!AB1610)</f>
        <v/>
      </c>
      <c s="50" t="str">
        <f>IF('S.D.PASTE SHEET'!AC1610="","",'S.D.PASTE SHEET'!AC1610)</f>
        <v/>
      </c>
      <c s="50" t="str">
        <f>IF('S.D.PASTE SHEET'!AD1610="","",'S.D.PASTE SHEET'!AD1610)</f>
        <v/>
      </c>
      <c s="52"/>
      <c s="48" t="str">
        <f>IF(AK1610="","",IF(AK1610&gt;0,COUNT($AG$2:AG1610),""))</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IF(BC1610="","",IF(BC1610&gt;0,COUNT($AY$2:AY1610),""))</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11" spans="1:66" ht="15.75" customHeight="1">
      <c r="A1611" s="50" t="str">
        <f>IF('S.D.PASTE SHEET'!A1611="","",'S.D.PASTE SHEET'!A1611)</f>
        <v/>
      </c>
      <c s="50" t="str">
        <f>IF('S.D.PASTE SHEET'!B1611="","",'S.D.PASTE SHEET'!B1611)</f>
        <v/>
      </c>
      <c s="50" t="str">
        <f>IF('S.D.PASTE SHEET'!C1611="","",'S.D.PASTE SHEET'!C1611)</f>
        <v/>
      </c>
      <c s="51" t="str">
        <f>IF('S.D.PASTE SHEET'!D1611="","",'S.D.PASTE SHEET'!D1611)</f>
        <v/>
      </c>
      <c s="50" t="str">
        <f>IF('S.D.PASTE SHEET'!E1611="","",UPPER('S.D.PASTE SHEET'!E1611))</f>
        <v/>
      </c>
      <c s="50" t="str">
        <f>IF('S.D.PASTE SHEET'!F1611="","",'S.D.PASTE SHEET'!F1611)</f>
        <v/>
      </c>
      <c s="50" t="str">
        <f>IF('S.D.PASTE SHEET'!G1611="","",UPPER('S.D.PASTE SHEET'!G1611))</f>
        <v/>
      </c>
      <c s="50" t="str">
        <f>IF('S.D.PASTE SHEET'!H1611="","",UPPER('S.D.PASTE SHEET'!H1611))</f>
        <v/>
      </c>
      <c s="50" t="str">
        <f>IF('S.D.PASTE SHEET'!I1611="","",'S.D.PASTE SHEET'!I1611)</f>
        <v/>
      </c>
      <c s="51" t="str">
        <f>IF('S.D.PASTE SHEET'!J1611="","",'S.D.PASTE SHEET'!J1611)</f>
        <v/>
      </c>
      <c s="50" t="str">
        <f>IF('S.D.PASTE SHEET'!K1611="","",'S.D.PASTE SHEET'!K1611)</f>
        <v/>
      </c>
      <c s="50" t="str">
        <f>IF('S.D.PASTE SHEET'!L1611="","",'S.D.PASTE SHEET'!L1611)</f>
        <v/>
      </c>
      <c s="50" t="str">
        <f>IF('S.D.PASTE SHEET'!M1611="","",'S.D.PASTE SHEET'!M1611)</f>
        <v/>
      </c>
      <c s="50" t="str">
        <f>IF('S.D.PASTE SHEET'!N1611="","",'S.D.PASTE SHEET'!N1611)</f>
        <v/>
      </c>
      <c s="50" t="str">
        <f>IF('S.D.PASTE SHEET'!O1611="","",'S.D.PASTE SHEET'!O1611)</f>
        <v/>
      </c>
      <c s="50" t="str">
        <f>IF('S.D.PASTE SHEET'!P1611="","",'S.D.PASTE SHEET'!P1611)</f>
        <v/>
      </c>
      <c s="50" t="str">
        <f>IF('S.D.PASTE SHEET'!Q1611="","",'S.D.PASTE SHEET'!Q1611)</f>
        <v/>
      </c>
      <c s="50" t="str">
        <f>IF('S.D.PASTE SHEET'!R1611="","",'S.D.PASTE SHEET'!R1611)</f>
        <v/>
      </c>
      <c s="50" t="str">
        <f>IF('S.D.PASTE SHEET'!S1611="","",'S.D.PASTE SHEET'!S1611)</f>
        <v/>
      </c>
      <c s="50" t="str">
        <f>IF('S.D.PASTE SHEET'!T1611="","",'S.D.PASTE SHEET'!T1611)</f>
        <v/>
      </c>
      <c s="50" t="str">
        <f>IF('S.D.PASTE SHEET'!U1611="","",'S.D.PASTE SHEET'!U1611)</f>
        <v/>
      </c>
      <c s="50" t="str">
        <f>IF('S.D.PASTE SHEET'!V1611="","",'S.D.PASTE SHEET'!V1611)</f>
        <v/>
      </c>
      <c s="50" t="str">
        <f>IF('S.D.PASTE SHEET'!W1611="","",'S.D.PASTE SHEET'!W1611)</f>
        <v/>
      </c>
      <c s="50" t="str">
        <f>IF('S.D.PASTE SHEET'!X1611="","",'S.D.PASTE SHEET'!X1611)</f>
        <v/>
      </c>
      <c s="50" t="str">
        <f>IF('S.D.PASTE SHEET'!Y1611="","",'S.D.PASTE SHEET'!Y1611)</f>
        <v/>
      </c>
      <c s="50" t="str">
        <f>IF('S.D.PASTE SHEET'!Z1611="","",'S.D.PASTE SHEET'!Z1611)</f>
        <v/>
      </c>
      <c s="50" t="str">
        <f>IF('S.D.PASTE SHEET'!AA1611="","",'S.D.PASTE SHEET'!AA1611)</f>
        <v/>
      </c>
      <c s="50" t="str">
        <f>IF('S.D.PASTE SHEET'!AB1611="","",'S.D.PASTE SHEET'!AB1611)</f>
        <v/>
      </c>
      <c s="50" t="str">
        <f>IF('S.D.PASTE SHEET'!AC1611="","",'S.D.PASTE SHEET'!AC1611)</f>
        <v/>
      </c>
      <c s="50" t="str">
        <f>IF('S.D.PASTE SHEET'!AD1611="","",'S.D.PASTE SHEET'!AD1611)</f>
        <v/>
      </c>
      <c s="52"/>
      <c s="48" t="str">
        <f>IF(AK1611="","",IF(AK1611&gt;0,COUNT($AG$2:AG1611),""))</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IF(BC1611="","",IF(BC1611&gt;0,COUNT($AY$2:AY1611),""))</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12" spans="1:66" ht="15.75" customHeight="1">
      <c r="A1612" s="50" t="str">
        <f>IF('S.D.PASTE SHEET'!A1612="","",'S.D.PASTE SHEET'!A1612)</f>
        <v/>
      </c>
      <c s="50" t="str">
        <f>IF('S.D.PASTE SHEET'!B1612="","",'S.D.PASTE SHEET'!B1612)</f>
        <v/>
      </c>
      <c s="50" t="str">
        <f>IF('S.D.PASTE SHEET'!C1612="","",'S.D.PASTE SHEET'!C1612)</f>
        <v/>
      </c>
      <c s="51" t="str">
        <f>IF('S.D.PASTE SHEET'!D1612="","",'S.D.PASTE SHEET'!D1612)</f>
        <v/>
      </c>
      <c s="50" t="str">
        <f>IF('S.D.PASTE SHEET'!E1612="","",UPPER('S.D.PASTE SHEET'!E1612))</f>
        <v/>
      </c>
      <c s="50" t="str">
        <f>IF('S.D.PASTE SHEET'!F1612="","",'S.D.PASTE SHEET'!F1612)</f>
        <v/>
      </c>
      <c s="50" t="str">
        <f>IF('S.D.PASTE SHEET'!G1612="","",UPPER('S.D.PASTE SHEET'!G1612))</f>
        <v/>
      </c>
      <c s="50" t="str">
        <f>IF('S.D.PASTE SHEET'!H1612="","",UPPER('S.D.PASTE SHEET'!H1612))</f>
        <v/>
      </c>
      <c s="50" t="str">
        <f>IF('S.D.PASTE SHEET'!I1612="","",'S.D.PASTE SHEET'!I1612)</f>
        <v/>
      </c>
      <c s="51" t="str">
        <f>IF('S.D.PASTE SHEET'!J1612="","",'S.D.PASTE SHEET'!J1612)</f>
        <v/>
      </c>
      <c s="50" t="str">
        <f>IF('S.D.PASTE SHEET'!K1612="","",'S.D.PASTE SHEET'!K1612)</f>
        <v/>
      </c>
      <c s="50" t="str">
        <f>IF('S.D.PASTE SHEET'!L1612="","",'S.D.PASTE SHEET'!L1612)</f>
        <v/>
      </c>
      <c s="50" t="str">
        <f>IF('S.D.PASTE SHEET'!M1612="","",'S.D.PASTE SHEET'!M1612)</f>
        <v/>
      </c>
      <c s="50" t="str">
        <f>IF('S.D.PASTE SHEET'!N1612="","",'S.D.PASTE SHEET'!N1612)</f>
        <v/>
      </c>
      <c s="50" t="str">
        <f>IF('S.D.PASTE SHEET'!O1612="","",'S.D.PASTE SHEET'!O1612)</f>
        <v/>
      </c>
      <c s="50" t="str">
        <f>IF('S.D.PASTE SHEET'!P1612="","",'S.D.PASTE SHEET'!P1612)</f>
        <v/>
      </c>
      <c s="50" t="str">
        <f>IF('S.D.PASTE SHEET'!Q1612="","",'S.D.PASTE SHEET'!Q1612)</f>
        <v/>
      </c>
      <c s="50" t="str">
        <f>IF('S.D.PASTE SHEET'!R1612="","",'S.D.PASTE SHEET'!R1612)</f>
        <v/>
      </c>
      <c s="50" t="str">
        <f>IF('S.D.PASTE SHEET'!S1612="","",'S.D.PASTE SHEET'!S1612)</f>
        <v/>
      </c>
      <c s="50" t="str">
        <f>IF('S.D.PASTE SHEET'!T1612="","",'S.D.PASTE SHEET'!T1612)</f>
        <v/>
      </c>
      <c s="50" t="str">
        <f>IF('S.D.PASTE SHEET'!U1612="","",'S.D.PASTE SHEET'!U1612)</f>
        <v/>
      </c>
      <c s="50" t="str">
        <f>IF('S.D.PASTE SHEET'!V1612="","",'S.D.PASTE SHEET'!V1612)</f>
        <v/>
      </c>
      <c s="50" t="str">
        <f>IF('S.D.PASTE SHEET'!W1612="","",'S.D.PASTE SHEET'!W1612)</f>
        <v/>
      </c>
      <c s="50" t="str">
        <f>IF('S.D.PASTE SHEET'!X1612="","",'S.D.PASTE SHEET'!X1612)</f>
        <v/>
      </c>
      <c s="50" t="str">
        <f>IF('S.D.PASTE SHEET'!Y1612="","",'S.D.PASTE SHEET'!Y1612)</f>
        <v/>
      </c>
      <c s="50" t="str">
        <f>IF('S.D.PASTE SHEET'!Z1612="","",'S.D.PASTE SHEET'!Z1612)</f>
        <v/>
      </c>
      <c s="50" t="str">
        <f>IF('S.D.PASTE SHEET'!AA1612="","",'S.D.PASTE SHEET'!AA1612)</f>
        <v/>
      </c>
      <c s="50" t="str">
        <f>IF('S.D.PASTE SHEET'!AB1612="","",'S.D.PASTE SHEET'!AB1612)</f>
        <v/>
      </c>
      <c s="50" t="str">
        <f>IF('S.D.PASTE SHEET'!AC1612="","",'S.D.PASTE SHEET'!AC1612)</f>
        <v/>
      </c>
      <c s="50" t="str">
        <f>IF('S.D.PASTE SHEET'!AD1612="","",'S.D.PASTE SHEET'!AD1612)</f>
        <v/>
      </c>
      <c s="52"/>
      <c s="48" t="str">
        <f>IF(AK1612="","",IF(AK1612&gt;0,COUNT($AG$2:AG1612),""))</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IF(BC1612="","",IF(BC1612&gt;0,COUNT($AY$2:AY1612),""))</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13" spans="1:66" ht="15.75" customHeight="1">
      <c r="A1613" s="50" t="str">
        <f>IF('S.D.PASTE SHEET'!A1613="","",'S.D.PASTE SHEET'!A1613)</f>
        <v/>
      </c>
      <c s="50" t="str">
        <f>IF('S.D.PASTE SHEET'!B1613="","",'S.D.PASTE SHEET'!B1613)</f>
        <v/>
      </c>
      <c s="50" t="str">
        <f>IF('S.D.PASTE SHEET'!C1613="","",'S.D.PASTE SHEET'!C1613)</f>
        <v/>
      </c>
      <c s="51" t="str">
        <f>IF('S.D.PASTE SHEET'!D1613="","",'S.D.PASTE SHEET'!D1613)</f>
        <v/>
      </c>
      <c s="50" t="str">
        <f>IF('S.D.PASTE SHEET'!E1613="","",UPPER('S.D.PASTE SHEET'!E1613))</f>
        <v/>
      </c>
      <c s="50" t="str">
        <f>IF('S.D.PASTE SHEET'!F1613="","",'S.D.PASTE SHEET'!F1613)</f>
        <v/>
      </c>
      <c s="50" t="str">
        <f>IF('S.D.PASTE SHEET'!G1613="","",UPPER('S.D.PASTE SHEET'!G1613))</f>
        <v/>
      </c>
      <c s="50" t="str">
        <f>IF('S.D.PASTE SHEET'!H1613="","",UPPER('S.D.PASTE SHEET'!H1613))</f>
        <v/>
      </c>
      <c s="50" t="str">
        <f>IF('S.D.PASTE SHEET'!I1613="","",'S.D.PASTE SHEET'!I1613)</f>
        <v/>
      </c>
      <c s="51" t="str">
        <f>IF('S.D.PASTE SHEET'!J1613="","",'S.D.PASTE SHEET'!J1613)</f>
        <v/>
      </c>
      <c s="50" t="str">
        <f>IF('S.D.PASTE SHEET'!K1613="","",'S.D.PASTE SHEET'!K1613)</f>
        <v/>
      </c>
      <c s="50" t="str">
        <f>IF('S.D.PASTE SHEET'!L1613="","",'S.D.PASTE SHEET'!L1613)</f>
        <v/>
      </c>
      <c s="50" t="str">
        <f>IF('S.D.PASTE SHEET'!M1613="","",'S.D.PASTE SHEET'!M1613)</f>
        <v/>
      </c>
      <c s="50" t="str">
        <f>IF('S.D.PASTE SHEET'!N1613="","",'S.D.PASTE SHEET'!N1613)</f>
        <v/>
      </c>
      <c s="50" t="str">
        <f>IF('S.D.PASTE SHEET'!O1613="","",'S.D.PASTE SHEET'!O1613)</f>
        <v/>
      </c>
      <c s="50" t="str">
        <f>IF('S.D.PASTE SHEET'!P1613="","",'S.D.PASTE SHEET'!P1613)</f>
        <v/>
      </c>
      <c s="50" t="str">
        <f>IF('S.D.PASTE SHEET'!Q1613="","",'S.D.PASTE SHEET'!Q1613)</f>
        <v/>
      </c>
      <c s="50" t="str">
        <f>IF('S.D.PASTE SHEET'!R1613="","",'S.D.PASTE SHEET'!R1613)</f>
        <v/>
      </c>
      <c s="50" t="str">
        <f>IF('S.D.PASTE SHEET'!S1613="","",'S.D.PASTE SHEET'!S1613)</f>
        <v/>
      </c>
      <c s="50" t="str">
        <f>IF('S.D.PASTE SHEET'!T1613="","",'S.D.PASTE SHEET'!T1613)</f>
        <v/>
      </c>
      <c s="50" t="str">
        <f>IF('S.D.PASTE SHEET'!U1613="","",'S.D.PASTE SHEET'!U1613)</f>
        <v/>
      </c>
      <c s="50" t="str">
        <f>IF('S.D.PASTE SHEET'!V1613="","",'S.D.PASTE SHEET'!V1613)</f>
        <v/>
      </c>
      <c s="50" t="str">
        <f>IF('S.D.PASTE SHEET'!W1613="","",'S.D.PASTE SHEET'!W1613)</f>
        <v/>
      </c>
      <c s="50" t="str">
        <f>IF('S.D.PASTE SHEET'!X1613="","",'S.D.PASTE SHEET'!X1613)</f>
        <v/>
      </c>
      <c s="50" t="str">
        <f>IF('S.D.PASTE SHEET'!Y1613="","",'S.D.PASTE SHEET'!Y1613)</f>
        <v/>
      </c>
      <c s="50" t="str">
        <f>IF('S.D.PASTE SHEET'!Z1613="","",'S.D.PASTE SHEET'!Z1613)</f>
        <v/>
      </c>
      <c s="50" t="str">
        <f>IF('S.D.PASTE SHEET'!AA1613="","",'S.D.PASTE SHEET'!AA1613)</f>
        <v/>
      </c>
      <c s="50" t="str">
        <f>IF('S.D.PASTE SHEET'!AB1613="","",'S.D.PASTE SHEET'!AB1613)</f>
        <v/>
      </c>
      <c s="50" t="str">
        <f>IF('S.D.PASTE SHEET'!AC1613="","",'S.D.PASTE SHEET'!AC1613)</f>
        <v/>
      </c>
      <c s="50" t="str">
        <f>IF('S.D.PASTE SHEET'!AD1613="","",'S.D.PASTE SHEET'!AD1613)</f>
        <v/>
      </c>
      <c s="52"/>
      <c s="48" t="str">
        <f>IF(AK1613="","",IF(AK1613&gt;0,COUNT($AG$2:AG1613),""))</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IF(BC1613="","",IF(BC1613&gt;0,COUNT($AY$2:AY1613),""))</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14" spans="1:66" ht="15.75" customHeight="1">
      <c r="A1614" s="50" t="str">
        <f>IF('S.D.PASTE SHEET'!A1614="","",'S.D.PASTE SHEET'!A1614)</f>
        <v/>
      </c>
      <c s="50" t="str">
        <f>IF('S.D.PASTE SHEET'!B1614="","",'S.D.PASTE SHEET'!B1614)</f>
        <v/>
      </c>
      <c s="50" t="str">
        <f>IF('S.D.PASTE SHEET'!C1614="","",'S.D.PASTE SHEET'!C1614)</f>
        <v/>
      </c>
      <c s="51" t="str">
        <f>IF('S.D.PASTE SHEET'!D1614="","",'S.D.PASTE SHEET'!D1614)</f>
        <v/>
      </c>
      <c s="50" t="str">
        <f>IF('S.D.PASTE SHEET'!E1614="","",UPPER('S.D.PASTE SHEET'!E1614))</f>
        <v/>
      </c>
      <c s="50" t="str">
        <f>IF('S.D.PASTE SHEET'!F1614="","",'S.D.PASTE SHEET'!F1614)</f>
        <v/>
      </c>
      <c s="50" t="str">
        <f>IF('S.D.PASTE SHEET'!G1614="","",UPPER('S.D.PASTE SHEET'!G1614))</f>
        <v/>
      </c>
      <c s="50" t="str">
        <f>IF('S.D.PASTE SHEET'!H1614="","",UPPER('S.D.PASTE SHEET'!H1614))</f>
        <v/>
      </c>
      <c s="50" t="str">
        <f>IF('S.D.PASTE SHEET'!I1614="","",'S.D.PASTE SHEET'!I1614)</f>
        <v/>
      </c>
      <c s="51" t="str">
        <f>IF('S.D.PASTE SHEET'!J1614="","",'S.D.PASTE SHEET'!J1614)</f>
        <v/>
      </c>
      <c s="50" t="str">
        <f>IF('S.D.PASTE SHEET'!K1614="","",'S.D.PASTE SHEET'!K1614)</f>
        <v/>
      </c>
      <c s="50" t="str">
        <f>IF('S.D.PASTE SHEET'!L1614="","",'S.D.PASTE SHEET'!L1614)</f>
        <v/>
      </c>
      <c s="50" t="str">
        <f>IF('S.D.PASTE SHEET'!M1614="","",'S.D.PASTE SHEET'!M1614)</f>
        <v/>
      </c>
      <c s="50" t="str">
        <f>IF('S.D.PASTE SHEET'!N1614="","",'S.D.PASTE SHEET'!N1614)</f>
        <v/>
      </c>
      <c s="50" t="str">
        <f>IF('S.D.PASTE SHEET'!O1614="","",'S.D.PASTE SHEET'!O1614)</f>
        <v/>
      </c>
      <c s="50" t="str">
        <f>IF('S.D.PASTE SHEET'!P1614="","",'S.D.PASTE SHEET'!P1614)</f>
        <v/>
      </c>
      <c s="50" t="str">
        <f>IF('S.D.PASTE SHEET'!Q1614="","",'S.D.PASTE SHEET'!Q1614)</f>
        <v/>
      </c>
      <c s="50" t="str">
        <f>IF('S.D.PASTE SHEET'!R1614="","",'S.D.PASTE SHEET'!R1614)</f>
        <v/>
      </c>
      <c s="50" t="str">
        <f>IF('S.D.PASTE SHEET'!S1614="","",'S.D.PASTE SHEET'!S1614)</f>
        <v/>
      </c>
      <c s="50" t="str">
        <f>IF('S.D.PASTE SHEET'!T1614="","",'S.D.PASTE SHEET'!T1614)</f>
        <v/>
      </c>
      <c s="50" t="str">
        <f>IF('S.D.PASTE SHEET'!U1614="","",'S.D.PASTE SHEET'!U1614)</f>
        <v/>
      </c>
      <c s="50" t="str">
        <f>IF('S.D.PASTE SHEET'!V1614="","",'S.D.PASTE SHEET'!V1614)</f>
        <v/>
      </c>
      <c s="50" t="str">
        <f>IF('S.D.PASTE SHEET'!W1614="","",'S.D.PASTE SHEET'!W1614)</f>
        <v/>
      </c>
      <c s="50" t="str">
        <f>IF('S.D.PASTE SHEET'!X1614="","",'S.D.PASTE SHEET'!X1614)</f>
        <v/>
      </c>
      <c s="50" t="str">
        <f>IF('S.D.PASTE SHEET'!Y1614="","",'S.D.PASTE SHEET'!Y1614)</f>
        <v/>
      </c>
      <c s="50" t="str">
        <f>IF('S.D.PASTE SHEET'!Z1614="","",'S.D.PASTE SHEET'!Z1614)</f>
        <v/>
      </c>
      <c s="50" t="str">
        <f>IF('S.D.PASTE SHEET'!AA1614="","",'S.D.PASTE SHEET'!AA1614)</f>
        <v/>
      </c>
      <c s="50" t="str">
        <f>IF('S.D.PASTE SHEET'!AB1614="","",'S.D.PASTE SHEET'!AB1614)</f>
        <v/>
      </c>
      <c s="50" t="str">
        <f>IF('S.D.PASTE SHEET'!AC1614="","",'S.D.PASTE SHEET'!AC1614)</f>
        <v/>
      </c>
      <c s="50" t="str">
        <f>IF('S.D.PASTE SHEET'!AD1614="","",'S.D.PASTE SHEET'!AD1614)</f>
        <v/>
      </c>
      <c s="52"/>
      <c s="48" t="str">
        <f>IF(AK1614="","",IF(AK1614&gt;0,COUNT($AG$2:AG1614),""))</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IF(BC1614="","",IF(BC1614&gt;0,COUNT($AY$2:AY1614),""))</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15" spans="1:66" ht="15.75" customHeight="1">
      <c r="A1615" s="50" t="str">
        <f>IF('S.D.PASTE SHEET'!A1615="","",'S.D.PASTE SHEET'!A1615)</f>
        <v/>
      </c>
      <c s="50" t="str">
        <f>IF('S.D.PASTE SHEET'!B1615="","",'S.D.PASTE SHEET'!B1615)</f>
        <v/>
      </c>
      <c s="50" t="str">
        <f>IF('S.D.PASTE SHEET'!C1615="","",'S.D.PASTE SHEET'!C1615)</f>
        <v/>
      </c>
      <c s="51" t="str">
        <f>IF('S.D.PASTE SHEET'!D1615="","",'S.D.PASTE SHEET'!D1615)</f>
        <v/>
      </c>
      <c s="50" t="str">
        <f>IF('S.D.PASTE SHEET'!E1615="","",UPPER('S.D.PASTE SHEET'!E1615))</f>
        <v/>
      </c>
      <c s="50" t="str">
        <f>IF('S.D.PASTE SHEET'!F1615="","",'S.D.PASTE SHEET'!F1615)</f>
        <v/>
      </c>
      <c s="50" t="str">
        <f>IF('S.D.PASTE SHEET'!G1615="","",UPPER('S.D.PASTE SHEET'!G1615))</f>
        <v/>
      </c>
      <c s="50" t="str">
        <f>IF('S.D.PASTE SHEET'!H1615="","",UPPER('S.D.PASTE SHEET'!H1615))</f>
        <v/>
      </c>
      <c s="50" t="str">
        <f>IF('S.D.PASTE SHEET'!I1615="","",'S.D.PASTE SHEET'!I1615)</f>
        <v/>
      </c>
      <c s="51" t="str">
        <f>IF('S.D.PASTE SHEET'!J1615="","",'S.D.PASTE SHEET'!J1615)</f>
        <v/>
      </c>
      <c s="50" t="str">
        <f>IF('S.D.PASTE SHEET'!K1615="","",'S.D.PASTE SHEET'!K1615)</f>
        <v/>
      </c>
      <c s="50" t="str">
        <f>IF('S.D.PASTE SHEET'!L1615="","",'S.D.PASTE SHEET'!L1615)</f>
        <v/>
      </c>
      <c s="50" t="str">
        <f>IF('S.D.PASTE SHEET'!M1615="","",'S.D.PASTE SHEET'!M1615)</f>
        <v/>
      </c>
      <c s="50" t="str">
        <f>IF('S.D.PASTE SHEET'!N1615="","",'S.D.PASTE SHEET'!N1615)</f>
        <v/>
      </c>
      <c s="50" t="str">
        <f>IF('S.D.PASTE SHEET'!O1615="","",'S.D.PASTE SHEET'!O1615)</f>
        <v/>
      </c>
      <c s="50" t="str">
        <f>IF('S.D.PASTE SHEET'!P1615="","",'S.D.PASTE SHEET'!P1615)</f>
        <v/>
      </c>
      <c s="50" t="str">
        <f>IF('S.D.PASTE SHEET'!Q1615="","",'S.D.PASTE SHEET'!Q1615)</f>
        <v/>
      </c>
      <c s="50" t="str">
        <f>IF('S.D.PASTE SHEET'!R1615="","",'S.D.PASTE SHEET'!R1615)</f>
        <v/>
      </c>
      <c s="50" t="str">
        <f>IF('S.D.PASTE SHEET'!S1615="","",'S.D.PASTE SHEET'!S1615)</f>
        <v/>
      </c>
      <c s="50" t="str">
        <f>IF('S.D.PASTE SHEET'!T1615="","",'S.D.PASTE SHEET'!T1615)</f>
        <v/>
      </c>
      <c s="50" t="str">
        <f>IF('S.D.PASTE SHEET'!U1615="","",'S.D.PASTE SHEET'!U1615)</f>
        <v/>
      </c>
      <c s="50" t="str">
        <f>IF('S.D.PASTE SHEET'!V1615="","",'S.D.PASTE SHEET'!V1615)</f>
        <v/>
      </c>
      <c s="50" t="str">
        <f>IF('S.D.PASTE SHEET'!W1615="","",'S.D.PASTE SHEET'!W1615)</f>
        <v/>
      </c>
      <c s="50" t="str">
        <f>IF('S.D.PASTE SHEET'!X1615="","",'S.D.PASTE SHEET'!X1615)</f>
        <v/>
      </c>
      <c s="50" t="str">
        <f>IF('S.D.PASTE SHEET'!Y1615="","",'S.D.PASTE SHEET'!Y1615)</f>
        <v/>
      </c>
      <c s="50" t="str">
        <f>IF('S.D.PASTE SHEET'!Z1615="","",'S.D.PASTE SHEET'!Z1615)</f>
        <v/>
      </c>
      <c s="50" t="str">
        <f>IF('S.D.PASTE SHEET'!AA1615="","",'S.D.PASTE SHEET'!AA1615)</f>
        <v/>
      </c>
      <c s="50" t="str">
        <f>IF('S.D.PASTE SHEET'!AB1615="","",'S.D.PASTE SHEET'!AB1615)</f>
        <v/>
      </c>
      <c s="50" t="str">
        <f>IF('S.D.PASTE SHEET'!AC1615="","",'S.D.PASTE SHEET'!AC1615)</f>
        <v/>
      </c>
      <c s="50" t="str">
        <f>IF('S.D.PASTE SHEET'!AD1615="","",'S.D.PASTE SHEET'!AD1615)</f>
        <v/>
      </c>
      <c s="52"/>
      <c s="48" t="str">
        <f>IF(AK1615="","",IF(AK1615&gt;0,COUNT($AG$2:AG1615),""))</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IF(BC1615="","",IF(BC1615&gt;0,COUNT($AY$2:AY1615),""))</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16" spans="1:66" ht="15.75" customHeight="1">
      <c r="A1616" s="50" t="str">
        <f>IF('S.D.PASTE SHEET'!A1616="","",'S.D.PASTE SHEET'!A1616)</f>
        <v/>
      </c>
      <c s="50" t="str">
        <f>IF('S.D.PASTE SHEET'!B1616="","",'S.D.PASTE SHEET'!B1616)</f>
        <v/>
      </c>
      <c s="50" t="str">
        <f>IF('S.D.PASTE SHEET'!C1616="","",'S.D.PASTE SHEET'!C1616)</f>
        <v/>
      </c>
      <c s="51" t="str">
        <f>IF('S.D.PASTE SHEET'!D1616="","",'S.D.PASTE SHEET'!D1616)</f>
        <v/>
      </c>
      <c s="50" t="str">
        <f>IF('S.D.PASTE SHEET'!E1616="","",UPPER('S.D.PASTE SHEET'!E1616))</f>
        <v/>
      </c>
      <c s="50" t="str">
        <f>IF('S.D.PASTE SHEET'!F1616="","",'S.D.PASTE SHEET'!F1616)</f>
        <v/>
      </c>
      <c s="50" t="str">
        <f>IF('S.D.PASTE SHEET'!G1616="","",UPPER('S.D.PASTE SHEET'!G1616))</f>
        <v/>
      </c>
      <c s="50" t="str">
        <f>IF('S.D.PASTE SHEET'!H1616="","",UPPER('S.D.PASTE SHEET'!H1616))</f>
        <v/>
      </c>
      <c s="50" t="str">
        <f>IF('S.D.PASTE SHEET'!I1616="","",'S.D.PASTE SHEET'!I1616)</f>
        <v/>
      </c>
      <c s="51" t="str">
        <f>IF('S.D.PASTE SHEET'!J1616="","",'S.D.PASTE SHEET'!J1616)</f>
        <v/>
      </c>
      <c s="50" t="str">
        <f>IF('S.D.PASTE SHEET'!K1616="","",'S.D.PASTE SHEET'!K1616)</f>
        <v/>
      </c>
      <c s="50" t="str">
        <f>IF('S.D.PASTE SHEET'!L1616="","",'S.D.PASTE SHEET'!L1616)</f>
        <v/>
      </c>
      <c s="50" t="str">
        <f>IF('S.D.PASTE SHEET'!M1616="","",'S.D.PASTE SHEET'!M1616)</f>
        <v/>
      </c>
      <c s="50" t="str">
        <f>IF('S.D.PASTE SHEET'!N1616="","",'S.D.PASTE SHEET'!N1616)</f>
        <v/>
      </c>
      <c s="50" t="str">
        <f>IF('S.D.PASTE SHEET'!O1616="","",'S.D.PASTE SHEET'!O1616)</f>
        <v/>
      </c>
      <c s="50" t="str">
        <f>IF('S.D.PASTE SHEET'!P1616="","",'S.D.PASTE SHEET'!P1616)</f>
        <v/>
      </c>
      <c s="50" t="str">
        <f>IF('S.D.PASTE SHEET'!Q1616="","",'S.D.PASTE SHEET'!Q1616)</f>
        <v/>
      </c>
      <c s="50" t="str">
        <f>IF('S.D.PASTE SHEET'!R1616="","",'S.D.PASTE SHEET'!R1616)</f>
        <v/>
      </c>
      <c s="50" t="str">
        <f>IF('S.D.PASTE SHEET'!S1616="","",'S.D.PASTE SHEET'!S1616)</f>
        <v/>
      </c>
      <c s="50" t="str">
        <f>IF('S.D.PASTE SHEET'!T1616="","",'S.D.PASTE SHEET'!T1616)</f>
        <v/>
      </c>
      <c s="50" t="str">
        <f>IF('S.D.PASTE SHEET'!U1616="","",'S.D.PASTE SHEET'!U1616)</f>
        <v/>
      </c>
      <c s="50" t="str">
        <f>IF('S.D.PASTE SHEET'!V1616="","",'S.D.PASTE SHEET'!V1616)</f>
        <v/>
      </c>
      <c s="50" t="str">
        <f>IF('S.D.PASTE SHEET'!W1616="","",'S.D.PASTE SHEET'!W1616)</f>
        <v/>
      </c>
      <c s="50" t="str">
        <f>IF('S.D.PASTE SHEET'!X1616="","",'S.D.PASTE SHEET'!X1616)</f>
        <v/>
      </c>
      <c s="50" t="str">
        <f>IF('S.D.PASTE SHEET'!Y1616="","",'S.D.PASTE SHEET'!Y1616)</f>
        <v/>
      </c>
      <c s="50" t="str">
        <f>IF('S.D.PASTE SHEET'!Z1616="","",'S.D.PASTE SHEET'!Z1616)</f>
        <v/>
      </c>
      <c s="50" t="str">
        <f>IF('S.D.PASTE SHEET'!AA1616="","",'S.D.PASTE SHEET'!AA1616)</f>
        <v/>
      </c>
      <c s="50" t="str">
        <f>IF('S.D.PASTE SHEET'!AB1616="","",'S.D.PASTE SHEET'!AB1616)</f>
        <v/>
      </c>
      <c s="50" t="str">
        <f>IF('S.D.PASTE SHEET'!AC1616="","",'S.D.PASTE SHEET'!AC1616)</f>
        <v/>
      </c>
      <c s="50" t="str">
        <f>IF('S.D.PASTE SHEET'!AD1616="","",'S.D.PASTE SHEET'!AD1616)</f>
        <v/>
      </c>
      <c s="52"/>
      <c s="48" t="str">
        <f>IF(AK1616="","",IF(AK1616&gt;0,COUNT($AG$2:AG1616),""))</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IF(BC1616="","",IF(BC1616&gt;0,COUNT($AY$2:AY1616),""))</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17" spans="1:66" ht="15.75" customHeight="1">
      <c r="A1617" s="50" t="str">
        <f>IF('S.D.PASTE SHEET'!A1617="","",'S.D.PASTE SHEET'!A1617)</f>
        <v/>
      </c>
      <c s="50" t="str">
        <f>IF('S.D.PASTE SHEET'!B1617="","",'S.D.PASTE SHEET'!B1617)</f>
        <v/>
      </c>
      <c s="50" t="str">
        <f>IF('S.D.PASTE SHEET'!C1617="","",'S.D.PASTE SHEET'!C1617)</f>
        <v/>
      </c>
      <c s="51" t="str">
        <f>IF('S.D.PASTE SHEET'!D1617="","",'S.D.PASTE SHEET'!D1617)</f>
        <v/>
      </c>
      <c s="50" t="str">
        <f>IF('S.D.PASTE SHEET'!E1617="","",UPPER('S.D.PASTE SHEET'!E1617))</f>
        <v/>
      </c>
      <c s="50" t="str">
        <f>IF('S.D.PASTE SHEET'!F1617="","",'S.D.PASTE SHEET'!F1617)</f>
        <v/>
      </c>
      <c s="50" t="str">
        <f>IF('S.D.PASTE SHEET'!G1617="","",UPPER('S.D.PASTE SHEET'!G1617))</f>
        <v/>
      </c>
      <c s="50" t="str">
        <f>IF('S.D.PASTE SHEET'!H1617="","",UPPER('S.D.PASTE SHEET'!H1617))</f>
        <v/>
      </c>
      <c s="50" t="str">
        <f>IF('S.D.PASTE SHEET'!I1617="","",'S.D.PASTE SHEET'!I1617)</f>
        <v/>
      </c>
      <c s="51" t="str">
        <f>IF('S.D.PASTE SHEET'!J1617="","",'S.D.PASTE SHEET'!J1617)</f>
        <v/>
      </c>
      <c s="50" t="str">
        <f>IF('S.D.PASTE SHEET'!K1617="","",'S.D.PASTE SHEET'!K1617)</f>
        <v/>
      </c>
      <c s="50" t="str">
        <f>IF('S.D.PASTE SHEET'!L1617="","",'S.D.PASTE SHEET'!L1617)</f>
        <v/>
      </c>
      <c s="50" t="str">
        <f>IF('S.D.PASTE SHEET'!M1617="","",'S.D.PASTE SHEET'!M1617)</f>
        <v/>
      </c>
      <c s="50" t="str">
        <f>IF('S.D.PASTE SHEET'!N1617="","",'S.D.PASTE SHEET'!N1617)</f>
        <v/>
      </c>
      <c s="50" t="str">
        <f>IF('S.D.PASTE SHEET'!O1617="","",'S.D.PASTE SHEET'!O1617)</f>
        <v/>
      </c>
      <c s="50" t="str">
        <f>IF('S.D.PASTE SHEET'!P1617="","",'S.D.PASTE SHEET'!P1617)</f>
        <v/>
      </c>
      <c s="50" t="str">
        <f>IF('S.D.PASTE SHEET'!Q1617="","",'S.D.PASTE SHEET'!Q1617)</f>
        <v/>
      </c>
      <c s="50" t="str">
        <f>IF('S.D.PASTE SHEET'!R1617="","",'S.D.PASTE SHEET'!R1617)</f>
        <v/>
      </c>
      <c s="50" t="str">
        <f>IF('S.D.PASTE SHEET'!S1617="","",'S.D.PASTE SHEET'!S1617)</f>
        <v/>
      </c>
      <c s="50" t="str">
        <f>IF('S.D.PASTE SHEET'!T1617="","",'S.D.PASTE SHEET'!T1617)</f>
        <v/>
      </c>
      <c s="50" t="str">
        <f>IF('S.D.PASTE SHEET'!U1617="","",'S.D.PASTE SHEET'!U1617)</f>
        <v/>
      </c>
      <c s="50" t="str">
        <f>IF('S.D.PASTE SHEET'!V1617="","",'S.D.PASTE SHEET'!V1617)</f>
        <v/>
      </c>
      <c s="50" t="str">
        <f>IF('S.D.PASTE SHEET'!W1617="","",'S.D.PASTE SHEET'!W1617)</f>
        <v/>
      </c>
      <c s="50" t="str">
        <f>IF('S.D.PASTE SHEET'!X1617="","",'S.D.PASTE SHEET'!X1617)</f>
        <v/>
      </c>
      <c s="50" t="str">
        <f>IF('S.D.PASTE SHEET'!Y1617="","",'S.D.PASTE SHEET'!Y1617)</f>
        <v/>
      </c>
      <c s="50" t="str">
        <f>IF('S.D.PASTE SHEET'!Z1617="","",'S.D.PASTE SHEET'!Z1617)</f>
        <v/>
      </c>
      <c s="50" t="str">
        <f>IF('S.D.PASTE SHEET'!AA1617="","",'S.D.PASTE SHEET'!AA1617)</f>
        <v/>
      </c>
      <c s="50" t="str">
        <f>IF('S.D.PASTE SHEET'!AB1617="","",'S.D.PASTE SHEET'!AB1617)</f>
        <v/>
      </c>
      <c s="50" t="str">
        <f>IF('S.D.PASTE SHEET'!AC1617="","",'S.D.PASTE SHEET'!AC1617)</f>
        <v/>
      </c>
      <c s="50" t="str">
        <f>IF('S.D.PASTE SHEET'!AD1617="","",'S.D.PASTE SHEET'!AD1617)</f>
        <v/>
      </c>
      <c s="52"/>
      <c s="48" t="str">
        <f>IF(AK1617="","",IF(AK1617&gt;0,COUNT($AG$2:AG1617),""))</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IF(BC1617="","",IF(BC1617&gt;0,COUNT($AY$2:AY1617),""))</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18" spans="1:66" ht="15.75" customHeight="1">
      <c r="A1618" s="50" t="str">
        <f>IF('S.D.PASTE SHEET'!A1618="","",'S.D.PASTE SHEET'!A1618)</f>
        <v/>
      </c>
      <c s="50" t="str">
        <f>IF('S.D.PASTE SHEET'!B1618="","",'S.D.PASTE SHEET'!B1618)</f>
        <v/>
      </c>
      <c s="50" t="str">
        <f>IF('S.D.PASTE SHEET'!C1618="","",'S.D.PASTE SHEET'!C1618)</f>
        <v/>
      </c>
      <c s="51" t="str">
        <f>IF('S.D.PASTE SHEET'!D1618="","",'S.D.PASTE SHEET'!D1618)</f>
        <v/>
      </c>
      <c s="50" t="str">
        <f>IF('S.D.PASTE SHEET'!E1618="","",UPPER('S.D.PASTE SHEET'!E1618))</f>
        <v/>
      </c>
      <c s="50" t="str">
        <f>IF('S.D.PASTE SHEET'!F1618="","",'S.D.PASTE SHEET'!F1618)</f>
        <v/>
      </c>
      <c s="50" t="str">
        <f>IF('S.D.PASTE SHEET'!G1618="","",UPPER('S.D.PASTE SHEET'!G1618))</f>
        <v/>
      </c>
      <c s="50" t="str">
        <f>IF('S.D.PASTE SHEET'!H1618="","",UPPER('S.D.PASTE SHEET'!H1618))</f>
        <v/>
      </c>
      <c s="50" t="str">
        <f>IF('S.D.PASTE SHEET'!I1618="","",'S.D.PASTE SHEET'!I1618)</f>
        <v/>
      </c>
      <c s="51" t="str">
        <f>IF('S.D.PASTE SHEET'!J1618="","",'S.D.PASTE SHEET'!J1618)</f>
        <v/>
      </c>
      <c s="50" t="str">
        <f>IF('S.D.PASTE SHEET'!K1618="","",'S.D.PASTE SHEET'!K1618)</f>
        <v/>
      </c>
      <c s="50" t="str">
        <f>IF('S.D.PASTE SHEET'!L1618="","",'S.D.PASTE SHEET'!L1618)</f>
        <v/>
      </c>
      <c s="50" t="str">
        <f>IF('S.D.PASTE SHEET'!M1618="","",'S.D.PASTE SHEET'!M1618)</f>
        <v/>
      </c>
      <c s="50" t="str">
        <f>IF('S.D.PASTE SHEET'!N1618="","",'S.D.PASTE SHEET'!N1618)</f>
        <v/>
      </c>
      <c s="50" t="str">
        <f>IF('S.D.PASTE SHEET'!O1618="","",'S.D.PASTE SHEET'!O1618)</f>
        <v/>
      </c>
      <c s="50" t="str">
        <f>IF('S.D.PASTE SHEET'!P1618="","",'S.D.PASTE SHEET'!P1618)</f>
        <v/>
      </c>
      <c s="50" t="str">
        <f>IF('S.D.PASTE SHEET'!Q1618="","",'S.D.PASTE SHEET'!Q1618)</f>
        <v/>
      </c>
      <c s="50" t="str">
        <f>IF('S.D.PASTE SHEET'!R1618="","",'S.D.PASTE SHEET'!R1618)</f>
        <v/>
      </c>
      <c s="50" t="str">
        <f>IF('S.D.PASTE SHEET'!S1618="","",'S.D.PASTE SHEET'!S1618)</f>
        <v/>
      </c>
      <c s="50" t="str">
        <f>IF('S.D.PASTE SHEET'!T1618="","",'S.D.PASTE SHEET'!T1618)</f>
        <v/>
      </c>
      <c s="50" t="str">
        <f>IF('S.D.PASTE SHEET'!U1618="","",'S.D.PASTE SHEET'!U1618)</f>
        <v/>
      </c>
      <c s="50" t="str">
        <f>IF('S.D.PASTE SHEET'!V1618="","",'S.D.PASTE SHEET'!V1618)</f>
        <v/>
      </c>
      <c s="50" t="str">
        <f>IF('S.D.PASTE SHEET'!W1618="","",'S.D.PASTE SHEET'!W1618)</f>
        <v/>
      </c>
      <c s="50" t="str">
        <f>IF('S.D.PASTE SHEET'!X1618="","",'S.D.PASTE SHEET'!X1618)</f>
        <v/>
      </c>
      <c s="50" t="str">
        <f>IF('S.D.PASTE SHEET'!Y1618="","",'S.D.PASTE SHEET'!Y1618)</f>
        <v/>
      </c>
      <c s="50" t="str">
        <f>IF('S.D.PASTE SHEET'!Z1618="","",'S.D.PASTE SHEET'!Z1618)</f>
        <v/>
      </c>
      <c s="50" t="str">
        <f>IF('S.D.PASTE SHEET'!AA1618="","",'S.D.PASTE SHEET'!AA1618)</f>
        <v/>
      </c>
      <c s="50" t="str">
        <f>IF('S.D.PASTE SHEET'!AB1618="","",'S.D.PASTE SHEET'!AB1618)</f>
        <v/>
      </c>
      <c s="50" t="str">
        <f>IF('S.D.PASTE SHEET'!AC1618="","",'S.D.PASTE SHEET'!AC1618)</f>
        <v/>
      </c>
      <c s="50" t="str">
        <f>IF('S.D.PASTE SHEET'!AD1618="","",'S.D.PASTE SHEET'!AD1618)</f>
        <v/>
      </c>
      <c s="52"/>
      <c s="48" t="str">
        <f>IF(AK1618="","",IF(AK1618&gt;0,COUNT($AG$2:AG1618),""))</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IF(BC1618="","",IF(BC1618&gt;0,COUNT($AY$2:AY1618),""))</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19" spans="1:66" ht="15.75" customHeight="1">
      <c r="A1619" s="50" t="str">
        <f>IF('S.D.PASTE SHEET'!A1619="","",'S.D.PASTE SHEET'!A1619)</f>
        <v/>
      </c>
      <c s="50" t="str">
        <f>IF('S.D.PASTE SHEET'!B1619="","",'S.D.PASTE SHEET'!B1619)</f>
        <v/>
      </c>
      <c s="50" t="str">
        <f>IF('S.D.PASTE SHEET'!C1619="","",'S.D.PASTE SHEET'!C1619)</f>
        <v/>
      </c>
      <c s="51" t="str">
        <f>IF('S.D.PASTE SHEET'!D1619="","",'S.D.PASTE SHEET'!D1619)</f>
        <v/>
      </c>
      <c s="50" t="str">
        <f>IF('S.D.PASTE SHEET'!E1619="","",UPPER('S.D.PASTE SHEET'!E1619))</f>
        <v/>
      </c>
      <c s="50" t="str">
        <f>IF('S.D.PASTE SHEET'!F1619="","",'S.D.PASTE SHEET'!F1619)</f>
        <v/>
      </c>
      <c s="50" t="str">
        <f>IF('S.D.PASTE SHEET'!G1619="","",UPPER('S.D.PASTE SHEET'!G1619))</f>
        <v/>
      </c>
      <c s="50" t="str">
        <f>IF('S.D.PASTE SHEET'!H1619="","",UPPER('S.D.PASTE SHEET'!H1619))</f>
        <v/>
      </c>
      <c s="50" t="str">
        <f>IF('S.D.PASTE SHEET'!I1619="","",'S.D.PASTE SHEET'!I1619)</f>
        <v/>
      </c>
      <c s="51" t="str">
        <f>IF('S.D.PASTE SHEET'!J1619="","",'S.D.PASTE SHEET'!J1619)</f>
        <v/>
      </c>
      <c s="50" t="str">
        <f>IF('S.D.PASTE SHEET'!K1619="","",'S.D.PASTE SHEET'!K1619)</f>
        <v/>
      </c>
      <c s="50" t="str">
        <f>IF('S.D.PASTE SHEET'!L1619="","",'S.D.PASTE SHEET'!L1619)</f>
        <v/>
      </c>
      <c s="50" t="str">
        <f>IF('S.D.PASTE SHEET'!M1619="","",'S.D.PASTE SHEET'!M1619)</f>
        <v/>
      </c>
      <c s="50" t="str">
        <f>IF('S.D.PASTE SHEET'!N1619="","",'S.D.PASTE SHEET'!N1619)</f>
        <v/>
      </c>
      <c s="50" t="str">
        <f>IF('S.D.PASTE SHEET'!O1619="","",'S.D.PASTE SHEET'!O1619)</f>
        <v/>
      </c>
      <c s="50" t="str">
        <f>IF('S.D.PASTE SHEET'!P1619="","",'S.D.PASTE SHEET'!P1619)</f>
        <v/>
      </c>
      <c s="50" t="str">
        <f>IF('S.D.PASTE SHEET'!Q1619="","",'S.D.PASTE SHEET'!Q1619)</f>
        <v/>
      </c>
      <c s="50" t="str">
        <f>IF('S.D.PASTE SHEET'!R1619="","",'S.D.PASTE SHEET'!R1619)</f>
        <v/>
      </c>
      <c s="50" t="str">
        <f>IF('S.D.PASTE SHEET'!S1619="","",'S.D.PASTE SHEET'!S1619)</f>
        <v/>
      </c>
      <c s="50" t="str">
        <f>IF('S.D.PASTE SHEET'!T1619="","",'S.D.PASTE SHEET'!T1619)</f>
        <v/>
      </c>
      <c s="50" t="str">
        <f>IF('S.D.PASTE SHEET'!U1619="","",'S.D.PASTE SHEET'!U1619)</f>
        <v/>
      </c>
      <c s="50" t="str">
        <f>IF('S.D.PASTE SHEET'!V1619="","",'S.D.PASTE SHEET'!V1619)</f>
        <v/>
      </c>
      <c s="50" t="str">
        <f>IF('S.D.PASTE SHEET'!W1619="","",'S.D.PASTE SHEET'!W1619)</f>
        <v/>
      </c>
      <c s="50" t="str">
        <f>IF('S.D.PASTE SHEET'!X1619="","",'S.D.PASTE SHEET'!X1619)</f>
        <v/>
      </c>
      <c s="50" t="str">
        <f>IF('S.D.PASTE SHEET'!Y1619="","",'S.D.PASTE SHEET'!Y1619)</f>
        <v/>
      </c>
      <c s="50" t="str">
        <f>IF('S.D.PASTE SHEET'!Z1619="","",'S.D.PASTE SHEET'!Z1619)</f>
        <v/>
      </c>
      <c s="50" t="str">
        <f>IF('S.D.PASTE SHEET'!AA1619="","",'S.D.PASTE SHEET'!AA1619)</f>
        <v/>
      </c>
      <c s="50" t="str">
        <f>IF('S.D.PASTE SHEET'!AB1619="","",'S.D.PASTE SHEET'!AB1619)</f>
        <v/>
      </c>
      <c s="50" t="str">
        <f>IF('S.D.PASTE SHEET'!AC1619="","",'S.D.PASTE SHEET'!AC1619)</f>
        <v/>
      </c>
      <c s="50" t="str">
        <f>IF('S.D.PASTE SHEET'!AD1619="","",'S.D.PASTE SHEET'!AD1619)</f>
        <v/>
      </c>
      <c s="52"/>
      <c s="48" t="str">
        <f>IF(AK1619="","",IF(AK1619&gt;0,COUNT($AG$2:AG1619),""))</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IF(BC1619="","",IF(BC1619&gt;0,COUNT($AY$2:AY1619),""))</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20" spans="1:66" ht="15.75" customHeight="1">
      <c r="A1620" s="50" t="str">
        <f>IF('S.D.PASTE SHEET'!A1620="","",'S.D.PASTE SHEET'!A1620)</f>
        <v/>
      </c>
      <c s="50" t="str">
        <f>IF('S.D.PASTE SHEET'!B1620="","",'S.D.PASTE SHEET'!B1620)</f>
        <v/>
      </c>
      <c s="50" t="str">
        <f>IF('S.D.PASTE SHEET'!C1620="","",'S.D.PASTE SHEET'!C1620)</f>
        <v/>
      </c>
      <c s="51" t="str">
        <f>IF('S.D.PASTE SHEET'!D1620="","",'S.D.PASTE SHEET'!D1620)</f>
        <v/>
      </c>
      <c s="50" t="str">
        <f>IF('S.D.PASTE SHEET'!E1620="","",UPPER('S.D.PASTE SHEET'!E1620))</f>
        <v/>
      </c>
      <c s="50" t="str">
        <f>IF('S.D.PASTE SHEET'!F1620="","",'S.D.PASTE SHEET'!F1620)</f>
        <v/>
      </c>
      <c s="50" t="str">
        <f>IF('S.D.PASTE SHEET'!G1620="","",UPPER('S.D.PASTE SHEET'!G1620))</f>
        <v/>
      </c>
      <c s="50" t="str">
        <f>IF('S.D.PASTE SHEET'!H1620="","",UPPER('S.D.PASTE SHEET'!H1620))</f>
        <v/>
      </c>
      <c s="50" t="str">
        <f>IF('S.D.PASTE SHEET'!I1620="","",'S.D.PASTE SHEET'!I1620)</f>
        <v/>
      </c>
      <c s="51" t="str">
        <f>IF('S.D.PASTE SHEET'!J1620="","",'S.D.PASTE SHEET'!J1620)</f>
        <v/>
      </c>
      <c s="50" t="str">
        <f>IF('S.D.PASTE SHEET'!K1620="","",'S.D.PASTE SHEET'!K1620)</f>
        <v/>
      </c>
      <c s="50" t="str">
        <f>IF('S.D.PASTE SHEET'!L1620="","",'S.D.PASTE SHEET'!L1620)</f>
        <v/>
      </c>
      <c s="50" t="str">
        <f>IF('S.D.PASTE SHEET'!M1620="","",'S.D.PASTE SHEET'!M1620)</f>
        <v/>
      </c>
      <c s="50" t="str">
        <f>IF('S.D.PASTE SHEET'!N1620="","",'S.D.PASTE SHEET'!N1620)</f>
        <v/>
      </c>
      <c s="50" t="str">
        <f>IF('S.D.PASTE SHEET'!O1620="","",'S.D.PASTE SHEET'!O1620)</f>
        <v/>
      </c>
      <c s="50" t="str">
        <f>IF('S.D.PASTE SHEET'!P1620="","",'S.D.PASTE SHEET'!P1620)</f>
        <v/>
      </c>
      <c s="50" t="str">
        <f>IF('S.D.PASTE SHEET'!Q1620="","",'S.D.PASTE SHEET'!Q1620)</f>
        <v/>
      </c>
      <c s="50" t="str">
        <f>IF('S.D.PASTE SHEET'!R1620="","",'S.D.PASTE SHEET'!R1620)</f>
        <v/>
      </c>
      <c s="50" t="str">
        <f>IF('S.D.PASTE SHEET'!S1620="","",'S.D.PASTE SHEET'!S1620)</f>
        <v/>
      </c>
      <c s="50" t="str">
        <f>IF('S.D.PASTE SHEET'!T1620="","",'S.D.PASTE SHEET'!T1620)</f>
        <v/>
      </c>
      <c s="50" t="str">
        <f>IF('S.D.PASTE SHEET'!U1620="","",'S.D.PASTE SHEET'!U1620)</f>
        <v/>
      </c>
      <c s="50" t="str">
        <f>IF('S.D.PASTE SHEET'!V1620="","",'S.D.PASTE SHEET'!V1620)</f>
        <v/>
      </c>
      <c s="50" t="str">
        <f>IF('S.D.PASTE SHEET'!W1620="","",'S.D.PASTE SHEET'!W1620)</f>
        <v/>
      </c>
      <c s="50" t="str">
        <f>IF('S.D.PASTE SHEET'!X1620="","",'S.D.PASTE SHEET'!X1620)</f>
        <v/>
      </c>
      <c s="50" t="str">
        <f>IF('S.D.PASTE SHEET'!Y1620="","",'S.D.PASTE SHEET'!Y1620)</f>
        <v/>
      </c>
      <c s="50" t="str">
        <f>IF('S.D.PASTE SHEET'!Z1620="","",'S.D.PASTE SHEET'!Z1620)</f>
        <v/>
      </c>
      <c s="50" t="str">
        <f>IF('S.D.PASTE SHEET'!AA1620="","",'S.D.PASTE SHEET'!AA1620)</f>
        <v/>
      </c>
      <c s="50" t="str">
        <f>IF('S.D.PASTE SHEET'!AB1620="","",'S.D.PASTE SHEET'!AB1620)</f>
        <v/>
      </c>
      <c s="50" t="str">
        <f>IF('S.D.PASTE SHEET'!AC1620="","",'S.D.PASTE SHEET'!AC1620)</f>
        <v/>
      </c>
      <c s="50" t="str">
        <f>IF('S.D.PASTE SHEET'!AD1620="","",'S.D.PASTE SHEET'!AD1620)</f>
        <v/>
      </c>
      <c s="52"/>
      <c s="48" t="str">
        <f>IF(AK1620="","",IF(AK1620&gt;0,COUNT($AG$2:AG1620),""))</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IF(BC1620="","",IF(BC1620&gt;0,COUNT($AY$2:AY1620),""))</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21" spans="1:66" ht="15.75" customHeight="1">
      <c r="A1621" s="50" t="str">
        <f>IF('S.D.PASTE SHEET'!A1621="","",'S.D.PASTE SHEET'!A1621)</f>
        <v/>
      </c>
      <c s="50" t="str">
        <f>IF('S.D.PASTE SHEET'!B1621="","",'S.D.PASTE SHEET'!B1621)</f>
        <v/>
      </c>
      <c s="50" t="str">
        <f>IF('S.D.PASTE SHEET'!C1621="","",'S.D.PASTE SHEET'!C1621)</f>
        <v/>
      </c>
      <c s="51" t="str">
        <f>IF('S.D.PASTE SHEET'!D1621="","",'S.D.PASTE SHEET'!D1621)</f>
        <v/>
      </c>
      <c s="50" t="str">
        <f>IF('S.D.PASTE SHEET'!E1621="","",UPPER('S.D.PASTE SHEET'!E1621))</f>
        <v/>
      </c>
      <c s="50" t="str">
        <f>IF('S.D.PASTE SHEET'!F1621="","",'S.D.PASTE SHEET'!F1621)</f>
        <v/>
      </c>
      <c s="50" t="str">
        <f>IF('S.D.PASTE SHEET'!G1621="","",UPPER('S.D.PASTE SHEET'!G1621))</f>
        <v/>
      </c>
      <c s="50" t="str">
        <f>IF('S.D.PASTE SHEET'!H1621="","",UPPER('S.D.PASTE SHEET'!H1621))</f>
        <v/>
      </c>
      <c s="50" t="str">
        <f>IF('S.D.PASTE SHEET'!I1621="","",'S.D.PASTE SHEET'!I1621)</f>
        <v/>
      </c>
      <c s="51" t="str">
        <f>IF('S.D.PASTE SHEET'!J1621="","",'S.D.PASTE SHEET'!J1621)</f>
        <v/>
      </c>
      <c s="50" t="str">
        <f>IF('S.D.PASTE SHEET'!K1621="","",'S.D.PASTE SHEET'!K1621)</f>
        <v/>
      </c>
      <c s="50" t="str">
        <f>IF('S.D.PASTE SHEET'!L1621="","",'S.D.PASTE SHEET'!L1621)</f>
        <v/>
      </c>
      <c s="50" t="str">
        <f>IF('S.D.PASTE SHEET'!M1621="","",'S.D.PASTE SHEET'!M1621)</f>
        <v/>
      </c>
      <c s="50" t="str">
        <f>IF('S.D.PASTE SHEET'!N1621="","",'S.D.PASTE SHEET'!N1621)</f>
        <v/>
      </c>
      <c s="50" t="str">
        <f>IF('S.D.PASTE SHEET'!O1621="","",'S.D.PASTE SHEET'!O1621)</f>
        <v/>
      </c>
      <c s="50" t="str">
        <f>IF('S.D.PASTE SHEET'!P1621="","",'S.D.PASTE SHEET'!P1621)</f>
        <v/>
      </c>
      <c s="50" t="str">
        <f>IF('S.D.PASTE SHEET'!Q1621="","",'S.D.PASTE SHEET'!Q1621)</f>
        <v/>
      </c>
      <c s="50" t="str">
        <f>IF('S.D.PASTE SHEET'!R1621="","",'S.D.PASTE SHEET'!R1621)</f>
        <v/>
      </c>
      <c s="50" t="str">
        <f>IF('S.D.PASTE SHEET'!S1621="","",'S.D.PASTE SHEET'!S1621)</f>
        <v/>
      </c>
      <c s="50" t="str">
        <f>IF('S.D.PASTE SHEET'!T1621="","",'S.D.PASTE SHEET'!T1621)</f>
        <v/>
      </c>
      <c s="50" t="str">
        <f>IF('S.D.PASTE SHEET'!U1621="","",'S.D.PASTE SHEET'!U1621)</f>
        <v/>
      </c>
      <c s="50" t="str">
        <f>IF('S.D.PASTE SHEET'!V1621="","",'S.D.PASTE SHEET'!V1621)</f>
        <v/>
      </c>
      <c s="50" t="str">
        <f>IF('S.D.PASTE SHEET'!W1621="","",'S.D.PASTE SHEET'!W1621)</f>
        <v/>
      </c>
      <c s="50" t="str">
        <f>IF('S.D.PASTE SHEET'!X1621="","",'S.D.PASTE SHEET'!X1621)</f>
        <v/>
      </c>
      <c s="50" t="str">
        <f>IF('S.D.PASTE SHEET'!Y1621="","",'S.D.PASTE SHEET'!Y1621)</f>
        <v/>
      </c>
      <c s="50" t="str">
        <f>IF('S.D.PASTE SHEET'!Z1621="","",'S.D.PASTE SHEET'!Z1621)</f>
        <v/>
      </c>
      <c s="50" t="str">
        <f>IF('S.D.PASTE SHEET'!AA1621="","",'S.D.PASTE SHEET'!AA1621)</f>
        <v/>
      </c>
      <c s="50" t="str">
        <f>IF('S.D.PASTE SHEET'!AB1621="","",'S.D.PASTE SHEET'!AB1621)</f>
        <v/>
      </c>
      <c s="50" t="str">
        <f>IF('S.D.PASTE SHEET'!AC1621="","",'S.D.PASTE SHEET'!AC1621)</f>
        <v/>
      </c>
      <c s="50" t="str">
        <f>IF('S.D.PASTE SHEET'!AD1621="","",'S.D.PASTE SHEET'!AD1621)</f>
        <v/>
      </c>
      <c s="52"/>
      <c s="48" t="str">
        <f>IF(AK1621="","",IF(AK1621&gt;0,COUNT($AG$2:AG1621),""))</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IF(BC1621="","",IF(BC1621&gt;0,COUNT($AY$2:AY1621),""))</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22" spans="1:66" ht="15.75" customHeight="1">
      <c r="A1622" s="50" t="str">
        <f>IF('S.D.PASTE SHEET'!A1622="","",'S.D.PASTE SHEET'!A1622)</f>
        <v/>
      </c>
      <c s="50" t="str">
        <f>IF('S.D.PASTE SHEET'!B1622="","",'S.D.PASTE SHEET'!B1622)</f>
        <v/>
      </c>
      <c s="50" t="str">
        <f>IF('S.D.PASTE SHEET'!C1622="","",'S.D.PASTE SHEET'!C1622)</f>
        <v/>
      </c>
      <c s="51" t="str">
        <f>IF('S.D.PASTE SHEET'!D1622="","",'S.D.PASTE SHEET'!D1622)</f>
        <v/>
      </c>
      <c s="50" t="str">
        <f>IF('S.D.PASTE SHEET'!E1622="","",UPPER('S.D.PASTE SHEET'!E1622))</f>
        <v/>
      </c>
      <c s="50" t="str">
        <f>IF('S.D.PASTE SHEET'!F1622="","",'S.D.PASTE SHEET'!F1622)</f>
        <v/>
      </c>
      <c s="50" t="str">
        <f>IF('S.D.PASTE SHEET'!G1622="","",UPPER('S.D.PASTE SHEET'!G1622))</f>
        <v/>
      </c>
      <c s="50" t="str">
        <f>IF('S.D.PASTE SHEET'!H1622="","",UPPER('S.D.PASTE SHEET'!H1622))</f>
        <v/>
      </c>
      <c s="50" t="str">
        <f>IF('S.D.PASTE SHEET'!I1622="","",'S.D.PASTE SHEET'!I1622)</f>
        <v/>
      </c>
      <c s="51" t="str">
        <f>IF('S.D.PASTE SHEET'!J1622="","",'S.D.PASTE SHEET'!J1622)</f>
        <v/>
      </c>
      <c s="50" t="str">
        <f>IF('S.D.PASTE SHEET'!K1622="","",'S.D.PASTE SHEET'!K1622)</f>
        <v/>
      </c>
      <c s="50" t="str">
        <f>IF('S.D.PASTE SHEET'!L1622="","",'S.D.PASTE SHEET'!L1622)</f>
        <v/>
      </c>
      <c s="50" t="str">
        <f>IF('S.D.PASTE SHEET'!M1622="","",'S.D.PASTE SHEET'!M1622)</f>
        <v/>
      </c>
      <c s="50" t="str">
        <f>IF('S.D.PASTE SHEET'!N1622="","",'S.D.PASTE SHEET'!N1622)</f>
        <v/>
      </c>
      <c s="50" t="str">
        <f>IF('S.D.PASTE SHEET'!O1622="","",'S.D.PASTE SHEET'!O1622)</f>
        <v/>
      </c>
      <c s="50" t="str">
        <f>IF('S.D.PASTE SHEET'!P1622="","",'S.D.PASTE SHEET'!P1622)</f>
        <v/>
      </c>
      <c s="50" t="str">
        <f>IF('S.D.PASTE SHEET'!Q1622="","",'S.D.PASTE SHEET'!Q1622)</f>
        <v/>
      </c>
      <c s="50" t="str">
        <f>IF('S.D.PASTE SHEET'!R1622="","",'S.D.PASTE SHEET'!R1622)</f>
        <v/>
      </c>
      <c s="50" t="str">
        <f>IF('S.D.PASTE SHEET'!S1622="","",'S.D.PASTE SHEET'!S1622)</f>
        <v/>
      </c>
      <c s="50" t="str">
        <f>IF('S.D.PASTE SHEET'!T1622="","",'S.D.PASTE SHEET'!T1622)</f>
        <v/>
      </c>
      <c s="50" t="str">
        <f>IF('S.D.PASTE SHEET'!U1622="","",'S.D.PASTE SHEET'!U1622)</f>
        <v/>
      </c>
      <c s="50" t="str">
        <f>IF('S.D.PASTE SHEET'!V1622="","",'S.D.PASTE SHEET'!V1622)</f>
        <v/>
      </c>
      <c s="50" t="str">
        <f>IF('S.D.PASTE SHEET'!W1622="","",'S.D.PASTE SHEET'!W1622)</f>
        <v/>
      </c>
      <c s="50" t="str">
        <f>IF('S.D.PASTE SHEET'!X1622="","",'S.D.PASTE SHEET'!X1622)</f>
        <v/>
      </c>
      <c s="50" t="str">
        <f>IF('S.D.PASTE SHEET'!Y1622="","",'S.D.PASTE SHEET'!Y1622)</f>
        <v/>
      </c>
      <c s="50" t="str">
        <f>IF('S.D.PASTE SHEET'!Z1622="","",'S.D.PASTE SHEET'!Z1622)</f>
        <v/>
      </c>
      <c s="50" t="str">
        <f>IF('S.D.PASTE SHEET'!AA1622="","",'S.D.PASTE SHEET'!AA1622)</f>
        <v/>
      </c>
      <c s="50" t="str">
        <f>IF('S.D.PASTE SHEET'!AB1622="","",'S.D.PASTE SHEET'!AB1622)</f>
        <v/>
      </c>
      <c s="50" t="str">
        <f>IF('S.D.PASTE SHEET'!AC1622="","",'S.D.PASTE SHEET'!AC1622)</f>
        <v/>
      </c>
      <c s="50" t="str">
        <f>IF('S.D.PASTE SHEET'!AD1622="","",'S.D.PASTE SHEET'!AD1622)</f>
        <v/>
      </c>
      <c s="52"/>
      <c s="48" t="str">
        <f>IF(AK1622="","",IF(AK1622&gt;0,COUNT($AG$2:AG1622),""))</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IF(BC1622="","",IF(BC1622&gt;0,COUNT($AY$2:AY1622),""))</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23" spans="1:66" ht="15.75" customHeight="1">
      <c r="A1623" s="50" t="str">
        <f>IF('S.D.PASTE SHEET'!A1623="","",'S.D.PASTE SHEET'!A1623)</f>
        <v/>
      </c>
      <c s="50" t="str">
        <f>IF('S.D.PASTE SHEET'!B1623="","",'S.D.PASTE SHEET'!B1623)</f>
        <v/>
      </c>
      <c s="50" t="str">
        <f>IF('S.D.PASTE SHEET'!C1623="","",'S.D.PASTE SHEET'!C1623)</f>
        <v/>
      </c>
      <c s="51" t="str">
        <f>IF('S.D.PASTE SHEET'!D1623="","",'S.D.PASTE SHEET'!D1623)</f>
        <v/>
      </c>
      <c s="50" t="str">
        <f>IF('S.D.PASTE SHEET'!E1623="","",UPPER('S.D.PASTE SHEET'!E1623))</f>
        <v/>
      </c>
      <c s="50" t="str">
        <f>IF('S.D.PASTE SHEET'!F1623="","",'S.D.PASTE SHEET'!F1623)</f>
        <v/>
      </c>
      <c s="50" t="str">
        <f>IF('S.D.PASTE SHEET'!G1623="","",UPPER('S.D.PASTE SHEET'!G1623))</f>
        <v/>
      </c>
      <c s="50" t="str">
        <f>IF('S.D.PASTE SHEET'!H1623="","",UPPER('S.D.PASTE SHEET'!H1623))</f>
        <v/>
      </c>
      <c s="50" t="str">
        <f>IF('S.D.PASTE SHEET'!I1623="","",'S.D.PASTE SHEET'!I1623)</f>
        <v/>
      </c>
      <c s="51" t="str">
        <f>IF('S.D.PASTE SHEET'!J1623="","",'S.D.PASTE SHEET'!J1623)</f>
        <v/>
      </c>
      <c s="50" t="str">
        <f>IF('S.D.PASTE SHEET'!K1623="","",'S.D.PASTE SHEET'!K1623)</f>
        <v/>
      </c>
      <c s="50" t="str">
        <f>IF('S.D.PASTE SHEET'!L1623="","",'S.D.PASTE SHEET'!L1623)</f>
        <v/>
      </c>
      <c s="50" t="str">
        <f>IF('S.D.PASTE SHEET'!M1623="","",'S.D.PASTE SHEET'!M1623)</f>
        <v/>
      </c>
      <c s="50" t="str">
        <f>IF('S.D.PASTE SHEET'!N1623="","",'S.D.PASTE SHEET'!N1623)</f>
        <v/>
      </c>
      <c s="50" t="str">
        <f>IF('S.D.PASTE SHEET'!O1623="","",'S.D.PASTE SHEET'!O1623)</f>
        <v/>
      </c>
      <c s="50" t="str">
        <f>IF('S.D.PASTE SHEET'!P1623="","",'S.D.PASTE SHEET'!P1623)</f>
        <v/>
      </c>
      <c s="50" t="str">
        <f>IF('S.D.PASTE SHEET'!Q1623="","",'S.D.PASTE SHEET'!Q1623)</f>
        <v/>
      </c>
      <c s="50" t="str">
        <f>IF('S.D.PASTE SHEET'!R1623="","",'S.D.PASTE SHEET'!R1623)</f>
        <v/>
      </c>
      <c s="50" t="str">
        <f>IF('S.D.PASTE SHEET'!S1623="","",'S.D.PASTE SHEET'!S1623)</f>
        <v/>
      </c>
      <c s="50" t="str">
        <f>IF('S.D.PASTE SHEET'!T1623="","",'S.D.PASTE SHEET'!T1623)</f>
        <v/>
      </c>
      <c s="50" t="str">
        <f>IF('S.D.PASTE SHEET'!U1623="","",'S.D.PASTE SHEET'!U1623)</f>
        <v/>
      </c>
      <c s="50" t="str">
        <f>IF('S.D.PASTE SHEET'!V1623="","",'S.D.PASTE SHEET'!V1623)</f>
        <v/>
      </c>
      <c s="50" t="str">
        <f>IF('S.D.PASTE SHEET'!W1623="","",'S.D.PASTE SHEET'!W1623)</f>
        <v/>
      </c>
      <c s="50" t="str">
        <f>IF('S.D.PASTE SHEET'!X1623="","",'S.D.PASTE SHEET'!X1623)</f>
        <v/>
      </c>
      <c s="50" t="str">
        <f>IF('S.D.PASTE SHEET'!Y1623="","",'S.D.PASTE SHEET'!Y1623)</f>
        <v/>
      </c>
      <c s="50" t="str">
        <f>IF('S.D.PASTE SHEET'!Z1623="","",'S.D.PASTE SHEET'!Z1623)</f>
        <v/>
      </c>
      <c s="50" t="str">
        <f>IF('S.D.PASTE SHEET'!AA1623="","",'S.D.PASTE SHEET'!AA1623)</f>
        <v/>
      </c>
      <c s="50" t="str">
        <f>IF('S.D.PASTE SHEET'!AB1623="","",'S.D.PASTE SHEET'!AB1623)</f>
        <v/>
      </c>
      <c s="50" t="str">
        <f>IF('S.D.PASTE SHEET'!AC1623="","",'S.D.PASTE SHEET'!AC1623)</f>
        <v/>
      </c>
      <c s="50" t="str">
        <f>IF('S.D.PASTE SHEET'!AD1623="","",'S.D.PASTE SHEET'!AD1623)</f>
        <v/>
      </c>
      <c s="52"/>
      <c s="48" t="str">
        <f>IF(AK1623="","",IF(AK1623&gt;0,COUNT($AG$2:AG1623),""))</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IF(BC1623="","",IF(BC1623&gt;0,COUNT($AY$2:AY1623),""))</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24" spans="1:66" ht="15.75" customHeight="1">
      <c r="A1624" s="50" t="str">
        <f>IF('S.D.PASTE SHEET'!A1624="","",'S.D.PASTE SHEET'!A1624)</f>
        <v/>
      </c>
      <c s="50" t="str">
        <f>IF('S.D.PASTE SHEET'!B1624="","",'S.D.PASTE SHEET'!B1624)</f>
        <v/>
      </c>
      <c s="50" t="str">
        <f>IF('S.D.PASTE SHEET'!C1624="","",'S.D.PASTE SHEET'!C1624)</f>
        <v/>
      </c>
      <c s="51" t="str">
        <f>IF('S.D.PASTE SHEET'!D1624="","",'S.D.PASTE SHEET'!D1624)</f>
        <v/>
      </c>
      <c s="50" t="str">
        <f>IF('S.D.PASTE SHEET'!E1624="","",UPPER('S.D.PASTE SHEET'!E1624))</f>
        <v/>
      </c>
      <c s="50" t="str">
        <f>IF('S.D.PASTE SHEET'!F1624="","",'S.D.PASTE SHEET'!F1624)</f>
        <v/>
      </c>
      <c s="50" t="str">
        <f>IF('S.D.PASTE SHEET'!G1624="","",UPPER('S.D.PASTE SHEET'!G1624))</f>
        <v/>
      </c>
      <c s="50" t="str">
        <f>IF('S.D.PASTE SHEET'!H1624="","",UPPER('S.D.PASTE SHEET'!H1624))</f>
        <v/>
      </c>
      <c s="50" t="str">
        <f>IF('S.D.PASTE SHEET'!I1624="","",'S.D.PASTE SHEET'!I1624)</f>
        <v/>
      </c>
      <c s="51" t="str">
        <f>IF('S.D.PASTE SHEET'!J1624="","",'S.D.PASTE SHEET'!J1624)</f>
        <v/>
      </c>
      <c s="50" t="str">
        <f>IF('S.D.PASTE SHEET'!K1624="","",'S.D.PASTE SHEET'!K1624)</f>
        <v/>
      </c>
      <c s="50" t="str">
        <f>IF('S.D.PASTE SHEET'!L1624="","",'S.D.PASTE SHEET'!L1624)</f>
        <v/>
      </c>
      <c s="50" t="str">
        <f>IF('S.D.PASTE SHEET'!M1624="","",'S.D.PASTE SHEET'!M1624)</f>
        <v/>
      </c>
      <c s="50" t="str">
        <f>IF('S.D.PASTE SHEET'!N1624="","",'S.D.PASTE SHEET'!N1624)</f>
        <v/>
      </c>
      <c s="50" t="str">
        <f>IF('S.D.PASTE SHEET'!O1624="","",'S.D.PASTE SHEET'!O1624)</f>
        <v/>
      </c>
      <c s="50" t="str">
        <f>IF('S.D.PASTE SHEET'!P1624="","",'S.D.PASTE SHEET'!P1624)</f>
        <v/>
      </c>
      <c s="50" t="str">
        <f>IF('S.D.PASTE SHEET'!Q1624="","",'S.D.PASTE SHEET'!Q1624)</f>
        <v/>
      </c>
      <c s="50" t="str">
        <f>IF('S.D.PASTE SHEET'!R1624="","",'S.D.PASTE SHEET'!R1624)</f>
        <v/>
      </c>
      <c s="50" t="str">
        <f>IF('S.D.PASTE SHEET'!S1624="","",'S.D.PASTE SHEET'!S1624)</f>
        <v/>
      </c>
      <c s="50" t="str">
        <f>IF('S.D.PASTE SHEET'!T1624="","",'S.D.PASTE SHEET'!T1624)</f>
        <v/>
      </c>
      <c s="50" t="str">
        <f>IF('S.D.PASTE SHEET'!U1624="","",'S.D.PASTE SHEET'!U1624)</f>
        <v/>
      </c>
      <c s="50" t="str">
        <f>IF('S.D.PASTE SHEET'!V1624="","",'S.D.PASTE SHEET'!V1624)</f>
        <v/>
      </c>
      <c s="50" t="str">
        <f>IF('S.D.PASTE SHEET'!W1624="","",'S.D.PASTE SHEET'!W1624)</f>
        <v/>
      </c>
      <c s="50" t="str">
        <f>IF('S.D.PASTE SHEET'!X1624="","",'S.D.PASTE SHEET'!X1624)</f>
        <v/>
      </c>
      <c s="50" t="str">
        <f>IF('S.D.PASTE SHEET'!Y1624="","",'S.D.PASTE SHEET'!Y1624)</f>
        <v/>
      </c>
      <c s="50" t="str">
        <f>IF('S.D.PASTE SHEET'!Z1624="","",'S.D.PASTE SHEET'!Z1624)</f>
        <v/>
      </c>
      <c s="50" t="str">
        <f>IF('S.D.PASTE SHEET'!AA1624="","",'S.D.PASTE SHEET'!AA1624)</f>
        <v/>
      </c>
      <c s="50" t="str">
        <f>IF('S.D.PASTE SHEET'!AB1624="","",'S.D.PASTE SHEET'!AB1624)</f>
        <v/>
      </c>
      <c s="50" t="str">
        <f>IF('S.D.PASTE SHEET'!AC1624="","",'S.D.PASTE SHEET'!AC1624)</f>
        <v/>
      </c>
      <c s="50" t="str">
        <f>IF('S.D.PASTE SHEET'!AD1624="","",'S.D.PASTE SHEET'!AD1624)</f>
        <v/>
      </c>
      <c s="52"/>
      <c s="48" t="str">
        <f>IF(AK1624="","",IF(AK1624&gt;0,COUNT($AG$2:AG1624),""))</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IF(BC1624="","",IF(BC1624&gt;0,COUNT($AY$2:AY1624),""))</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25" spans="1:66" ht="15.75" customHeight="1">
      <c r="A1625" s="50" t="str">
        <f>IF('S.D.PASTE SHEET'!A1625="","",'S.D.PASTE SHEET'!A1625)</f>
        <v/>
      </c>
      <c s="50" t="str">
        <f>IF('S.D.PASTE SHEET'!B1625="","",'S.D.PASTE SHEET'!B1625)</f>
        <v/>
      </c>
      <c s="50" t="str">
        <f>IF('S.D.PASTE SHEET'!C1625="","",'S.D.PASTE SHEET'!C1625)</f>
        <v/>
      </c>
      <c s="51" t="str">
        <f>IF('S.D.PASTE SHEET'!D1625="","",'S.D.PASTE SHEET'!D1625)</f>
        <v/>
      </c>
      <c s="50" t="str">
        <f>IF('S.D.PASTE SHEET'!E1625="","",UPPER('S.D.PASTE SHEET'!E1625))</f>
        <v/>
      </c>
      <c s="50" t="str">
        <f>IF('S.D.PASTE SHEET'!F1625="","",'S.D.PASTE SHEET'!F1625)</f>
        <v/>
      </c>
      <c s="50" t="str">
        <f>IF('S.D.PASTE SHEET'!G1625="","",UPPER('S.D.PASTE SHEET'!G1625))</f>
        <v/>
      </c>
      <c s="50" t="str">
        <f>IF('S.D.PASTE SHEET'!H1625="","",UPPER('S.D.PASTE SHEET'!H1625))</f>
        <v/>
      </c>
      <c s="50" t="str">
        <f>IF('S.D.PASTE SHEET'!I1625="","",'S.D.PASTE SHEET'!I1625)</f>
        <v/>
      </c>
      <c s="51" t="str">
        <f>IF('S.D.PASTE SHEET'!J1625="","",'S.D.PASTE SHEET'!J1625)</f>
        <v/>
      </c>
      <c s="50" t="str">
        <f>IF('S.D.PASTE SHEET'!K1625="","",'S.D.PASTE SHEET'!K1625)</f>
        <v/>
      </c>
      <c s="50" t="str">
        <f>IF('S.D.PASTE SHEET'!L1625="","",'S.D.PASTE SHEET'!L1625)</f>
        <v/>
      </c>
      <c s="50" t="str">
        <f>IF('S.D.PASTE SHEET'!M1625="","",'S.D.PASTE SHEET'!M1625)</f>
        <v/>
      </c>
      <c s="50" t="str">
        <f>IF('S.D.PASTE SHEET'!N1625="","",'S.D.PASTE SHEET'!N1625)</f>
        <v/>
      </c>
      <c s="50" t="str">
        <f>IF('S.D.PASTE SHEET'!O1625="","",'S.D.PASTE SHEET'!O1625)</f>
        <v/>
      </c>
      <c s="50" t="str">
        <f>IF('S.D.PASTE SHEET'!P1625="","",'S.D.PASTE SHEET'!P1625)</f>
        <v/>
      </c>
      <c s="50" t="str">
        <f>IF('S.D.PASTE SHEET'!Q1625="","",'S.D.PASTE SHEET'!Q1625)</f>
        <v/>
      </c>
      <c s="50" t="str">
        <f>IF('S.D.PASTE SHEET'!R1625="","",'S.D.PASTE SHEET'!R1625)</f>
        <v/>
      </c>
      <c s="50" t="str">
        <f>IF('S.D.PASTE SHEET'!S1625="","",'S.D.PASTE SHEET'!S1625)</f>
        <v/>
      </c>
      <c s="50" t="str">
        <f>IF('S.D.PASTE SHEET'!T1625="","",'S.D.PASTE SHEET'!T1625)</f>
        <v/>
      </c>
      <c s="50" t="str">
        <f>IF('S.D.PASTE SHEET'!U1625="","",'S.D.PASTE SHEET'!U1625)</f>
        <v/>
      </c>
      <c s="50" t="str">
        <f>IF('S.D.PASTE SHEET'!V1625="","",'S.D.PASTE SHEET'!V1625)</f>
        <v/>
      </c>
      <c s="50" t="str">
        <f>IF('S.D.PASTE SHEET'!W1625="","",'S.D.PASTE SHEET'!W1625)</f>
        <v/>
      </c>
      <c s="50" t="str">
        <f>IF('S.D.PASTE SHEET'!X1625="","",'S.D.PASTE SHEET'!X1625)</f>
        <v/>
      </c>
      <c s="50" t="str">
        <f>IF('S.D.PASTE SHEET'!Y1625="","",'S.D.PASTE SHEET'!Y1625)</f>
        <v/>
      </c>
      <c s="50" t="str">
        <f>IF('S.D.PASTE SHEET'!Z1625="","",'S.D.PASTE SHEET'!Z1625)</f>
        <v/>
      </c>
      <c s="50" t="str">
        <f>IF('S.D.PASTE SHEET'!AA1625="","",'S.D.PASTE SHEET'!AA1625)</f>
        <v/>
      </c>
      <c s="50" t="str">
        <f>IF('S.D.PASTE SHEET'!AB1625="","",'S.D.PASTE SHEET'!AB1625)</f>
        <v/>
      </c>
      <c s="50" t="str">
        <f>IF('S.D.PASTE SHEET'!AC1625="","",'S.D.PASTE SHEET'!AC1625)</f>
        <v/>
      </c>
      <c s="50" t="str">
        <f>IF('S.D.PASTE SHEET'!AD1625="","",'S.D.PASTE SHEET'!AD1625)</f>
        <v/>
      </c>
      <c s="52"/>
      <c s="48" t="str">
        <f>IF(AK1625="","",IF(AK1625&gt;0,COUNT($AG$2:AG1625),""))</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IF(BC1625="","",IF(BC1625&gt;0,COUNT($AY$2:AY1625),""))</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26" spans="1:66" ht="15.75" customHeight="1">
      <c r="A1626" s="50" t="str">
        <f>IF('S.D.PASTE SHEET'!A1626="","",'S.D.PASTE SHEET'!A1626)</f>
        <v/>
      </c>
      <c s="50" t="str">
        <f>IF('S.D.PASTE SHEET'!B1626="","",'S.D.PASTE SHEET'!B1626)</f>
        <v/>
      </c>
      <c s="50" t="str">
        <f>IF('S.D.PASTE SHEET'!C1626="","",'S.D.PASTE SHEET'!C1626)</f>
        <v/>
      </c>
      <c s="51" t="str">
        <f>IF('S.D.PASTE SHEET'!D1626="","",'S.D.PASTE SHEET'!D1626)</f>
        <v/>
      </c>
      <c s="50" t="str">
        <f>IF('S.D.PASTE SHEET'!E1626="","",UPPER('S.D.PASTE SHEET'!E1626))</f>
        <v/>
      </c>
      <c s="50" t="str">
        <f>IF('S.D.PASTE SHEET'!F1626="","",'S.D.PASTE SHEET'!F1626)</f>
        <v/>
      </c>
      <c s="50" t="str">
        <f>IF('S.D.PASTE SHEET'!G1626="","",UPPER('S.D.PASTE SHEET'!G1626))</f>
        <v/>
      </c>
      <c s="50" t="str">
        <f>IF('S.D.PASTE SHEET'!H1626="","",UPPER('S.D.PASTE SHEET'!H1626))</f>
        <v/>
      </c>
      <c s="50" t="str">
        <f>IF('S.D.PASTE SHEET'!I1626="","",'S.D.PASTE SHEET'!I1626)</f>
        <v/>
      </c>
      <c s="51" t="str">
        <f>IF('S.D.PASTE SHEET'!J1626="","",'S.D.PASTE SHEET'!J1626)</f>
        <v/>
      </c>
      <c s="50" t="str">
        <f>IF('S.D.PASTE SHEET'!K1626="","",'S.D.PASTE SHEET'!K1626)</f>
        <v/>
      </c>
      <c s="50" t="str">
        <f>IF('S.D.PASTE SHEET'!L1626="","",'S.D.PASTE SHEET'!L1626)</f>
        <v/>
      </c>
      <c s="50" t="str">
        <f>IF('S.D.PASTE SHEET'!M1626="","",'S.D.PASTE SHEET'!M1626)</f>
        <v/>
      </c>
      <c s="50" t="str">
        <f>IF('S.D.PASTE SHEET'!N1626="","",'S.D.PASTE SHEET'!N1626)</f>
        <v/>
      </c>
      <c s="50" t="str">
        <f>IF('S.D.PASTE SHEET'!O1626="","",'S.D.PASTE SHEET'!O1626)</f>
        <v/>
      </c>
      <c s="50" t="str">
        <f>IF('S.D.PASTE SHEET'!P1626="","",'S.D.PASTE SHEET'!P1626)</f>
        <v/>
      </c>
      <c s="50" t="str">
        <f>IF('S.D.PASTE SHEET'!Q1626="","",'S.D.PASTE SHEET'!Q1626)</f>
        <v/>
      </c>
      <c s="50" t="str">
        <f>IF('S.D.PASTE SHEET'!R1626="","",'S.D.PASTE SHEET'!R1626)</f>
        <v/>
      </c>
      <c s="50" t="str">
        <f>IF('S.D.PASTE SHEET'!S1626="","",'S.D.PASTE SHEET'!S1626)</f>
        <v/>
      </c>
      <c s="50" t="str">
        <f>IF('S.D.PASTE SHEET'!T1626="","",'S.D.PASTE SHEET'!T1626)</f>
        <v/>
      </c>
      <c s="50" t="str">
        <f>IF('S.D.PASTE SHEET'!U1626="","",'S.D.PASTE SHEET'!U1626)</f>
        <v/>
      </c>
      <c s="50" t="str">
        <f>IF('S.D.PASTE SHEET'!V1626="","",'S.D.PASTE SHEET'!V1626)</f>
        <v/>
      </c>
      <c s="50" t="str">
        <f>IF('S.D.PASTE SHEET'!W1626="","",'S.D.PASTE SHEET'!W1626)</f>
        <v/>
      </c>
      <c s="50" t="str">
        <f>IF('S.D.PASTE SHEET'!X1626="","",'S.D.PASTE SHEET'!X1626)</f>
        <v/>
      </c>
      <c s="50" t="str">
        <f>IF('S.D.PASTE SHEET'!Y1626="","",'S.D.PASTE SHEET'!Y1626)</f>
        <v/>
      </c>
      <c s="50" t="str">
        <f>IF('S.D.PASTE SHEET'!Z1626="","",'S.D.PASTE SHEET'!Z1626)</f>
        <v/>
      </c>
      <c s="50" t="str">
        <f>IF('S.D.PASTE SHEET'!AA1626="","",'S.D.PASTE SHEET'!AA1626)</f>
        <v/>
      </c>
      <c s="50" t="str">
        <f>IF('S.D.PASTE SHEET'!AB1626="","",'S.D.PASTE SHEET'!AB1626)</f>
        <v/>
      </c>
      <c s="50" t="str">
        <f>IF('S.D.PASTE SHEET'!AC1626="","",'S.D.PASTE SHEET'!AC1626)</f>
        <v/>
      </c>
      <c s="50" t="str">
        <f>IF('S.D.PASTE SHEET'!AD1626="","",'S.D.PASTE SHEET'!AD1626)</f>
        <v/>
      </c>
      <c s="52"/>
      <c s="48" t="str">
        <f>IF(AK1626="","",IF(AK1626&gt;0,COUNT($AG$2:AG1626),""))</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IF(BC1626="","",IF(BC1626&gt;0,COUNT($AY$2:AY1626),""))</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27" spans="1:66" ht="15.75" customHeight="1">
      <c r="A1627" s="50" t="str">
        <f>IF('S.D.PASTE SHEET'!A1627="","",'S.D.PASTE SHEET'!A1627)</f>
        <v/>
      </c>
      <c s="50" t="str">
        <f>IF('S.D.PASTE SHEET'!B1627="","",'S.D.PASTE SHEET'!B1627)</f>
        <v/>
      </c>
      <c s="50" t="str">
        <f>IF('S.D.PASTE SHEET'!C1627="","",'S.D.PASTE SHEET'!C1627)</f>
        <v/>
      </c>
      <c s="51" t="str">
        <f>IF('S.D.PASTE SHEET'!D1627="","",'S.D.PASTE SHEET'!D1627)</f>
        <v/>
      </c>
      <c s="50" t="str">
        <f>IF('S.D.PASTE SHEET'!E1627="","",UPPER('S.D.PASTE SHEET'!E1627))</f>
        <v/>
      </c>
      <c s="50" t="str">
        <f>IF('S.D.PASTE SHEET'!F1627="","",'S.D.PASTE SHEET'!F1627)</f>
        <v/>
      </c>
      <c s="50" t="str">
        <f>IF('S.D.PASTE SHEET'!G1627="","",UPPER('S.D.PASTE SHEET'!G1627))</f>
        <v/>
      </c>
      <c s="50" t="str">
        <f>IF('S.D.PASTE SHEET'!H1627="","",UPPER('S.D.PASTE SHEET'!H1627))</f>
        <v/>
      </c>
      <c s="50" t="str">
        <f>IF('S.D.PASTE SHEET'!I1627="","",'S.D.PASTE SHEET'!I1627)</f>
        <v/>
      </c>
      <c s="51" t="str">
        <f>IF('S.D.PASTE SHEET'!J1627="","",'S.D.PASTE SHEET'!J1627)</f>
        <v/>
      </c>
      <c s="50" t="str">
        <f>IF('S.D.PASTE SHEET'!K1627="","",'S.D.PASTE SHEET'!K1627)</f>
        <v/>
      </c>
      <c s="50" t="str">
        <f>IF('S.D.PASTE SHEET'!L1627="","",'S.D.PASTE SHEET'!L1627)</f>
        <v/>
      </c>
      <c s="50" t="str">
        <f>IF('S.D.PASTE SHEET'!M1627="","",'S.D.PASTE SHEET'!M1627)</f>
        <v/>
      </c>
      <c s="50" t="str">
        <f>IF('S.D.PASTE SHEET'!N1627="","",'S.D.PASTE SHEET'!N1627)</f>
        <v/>
      </c>
      <c s="50" t="str">
        <f>IF('S.D.PASTE SHEET'!O1627="","",'S.D.PASTE SHEET'!O1627)</f>
        <v/>
      </c>
      <c s="50" t="str">
        <f>IF('S.D.PASTE SHEET'!P1627="","",'S.D.PASTE SHEET'!P1627)</f>
        <v/>
      </c>
      <c s="50" t="str">
        <f>IF('S.D.PASTE SHEET'!Q1627="","",'S.D.PASTE SHEET'!Q1627)</f>
        <v/>
      </c>
      <c s="50" t="str">
        <f>IF('S.D.PASTE SHEET'!R1627="","",'S.D.PASTE SHEET'!R1627)</f>
        <v/>
      </c>
      <c s="50" t="str">
        <f>IF('S.D.PASTE SHEET'!S1627="","",'S.D.PASTE SHEET'!S1627)</f>
        <v/>
      </c>
      <c s="50" t="str">
        <f>IF('S.D.PASTE SHEET'!T1627="","",'S.D.PASTE SHEET'!T1627)</f>
        <v/>
      </c>
      <c s="50" t="str">
        <f>IF('S.D.PASTE SHEET'!U1627="","",'S.D.PASTE SHEET'!U1627)</f>
        <v/>
      </c>
      <c s="50" t="str">
        <f>IF('S.D.PASTE SHEET'!V1627="","",'S.D.PASTE SHEET'!V1627)</f>
        <v/>
      </c>
      <c s="50" t="str">
        <f>IF('S.D.PASTE SHEET'!W1627="","",'S.D.PASTE SHEET'!W1627)</f>
        <v/>
      </c>
      <c s="50" t="str">
        <f>IF('S.D.PASTE SHEET'!X1627="","",'S.D.PASTE SHEET'!X1627)</f>
        <v/>
      </c>
      <c s="50" t="str">
        <f>IF('S.D.PASTE SHEET'!Y1627="","",'S.D.PASTE SHEET'!Y1627)</f>
        <v/>
      </c>
      <c s="50" t="str">
        <f>IF('S.D.PASTE SHEET'!Z1627="","",'S.D.PASTE SHEET'!Z1627)</f>
        <v/>
      </c>
      <c s="50" t="str">
        <f>IF('S.D.PASTE SHEET'!AA1627="","",'S.D.PASTE SHEET'!AA1627)</f>
        <v/>
      </c>
      <c s="50" t="str">
        <f>IF('S.D.PASTE SHEET'!AB1627="","",'S.D.PASTE SHEET'!AB1627)</f>
        <v/>
      </c>
      <c s="50" t="str">
        <f>IF('S.D.PASTE SHEET'!AC1627="","",'S.D.PASTE SHEET'!AC1627)</f>
        <v/>
      </c>
      <c s="50" t="str">
        <f>IF('S.D.PASTE SHEET'!AD1627="","",'S.D.PASTE SHEET'!AD1627)</f>
        <v/>
      </c>
      <c s="52"/>
      <c s="48" t="str">
        <f>IF(AK1627="","",IF(AK1627&gt;0,COUNT($AG$2:AG1627),""))</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IF(BC1627="","",IF(BC1627&gt;0,COUNT($AY$2:AY1627),""))</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28" spans="1:66" ht="15.75" customHeight="1">
      <c r="A1628" s="50" t="str">
        <f>IF('S.D.PASTE SHEET'!A1628="","",'S.D.PASTE SHEET'!A1628)</f>
        <v/>
      </c>
      <c s="50" t="str">
        <f>IF('S.D.PASTE SHEET'!B1628="","",'S.D.PASTE SHEET'!B1628)</f>
        <v/>
      </c>
      <c s="50" t="str">
        <f>IF('S.D.PASTE SHEET'!C1628="","",'S.D.PASTE SHEET'!C1628)</f>
        <v/>
      </c>
      <c s="51" t="str">
        <f>IF('S.D.PASTE SHEET'!D1628="","",'S.D.PASTE SHEET'!D1628)</f>
        <v/>
      </c>
      <c s="50" t="str">
        <f>IF('S.D.PASTE SHEET'!E1628="","",UPPER('S.D.PASTE SHEET'!E1628))</f>
        <v/>
      </c>
      <c s="50" t="str">
        <f>IF('S.D.PASTE SHEET'!F1628="","",'S.D.PASTE SHEET'!F1628)</f>
        <v/>
      </c>
      <c s="50" t="str">
        <f>IF('S.D.PASTE SHEET'!G1628="","",UPPER('S.D.PASTE SHEET'!G1628))</f>
        <v/>
      </c>
      <c s="50" t="str">
        <f>IF('S.D.PASTE SHEET'!H1628="","",UPPER('S.D.PASTE SHEET'!H1628))</f>
        <v/>
      </c>
      <c s="50" t="str">
        <f>IF('S.D.PASTE SHEET'!I1628="","",'S.D.PASTE SHEET'!I1628)</f>
        <v/>
      </c>
      <c s="51" t="str">
        <f>IF('S.D.PASTE SHEET'!J1628="","",'S.D.PASTE SHEET'!J1628)</f>
        <v/>
      </c>
      <c s="50" t="str">
        <f>IF('S.D.PASTE SHEET'!K1628="","",'S.D.PASTE SHEET'!K1628)</f>
        <v/>
      </c>
      <c s="50" t="str">
        <f>IF('S.D.PASTE SHEET'!L1628="","",'S.D.PASTE SHEET'!L1628)</f>
        <v/>
      </c>
      <c s="50" t="str">
        <f>IF('S.D.PASTE SHEET'!M1628="","",'S.D.PASTE SHEET'!M1628)</f>
        <v/>
      </c>
      <c s="50" t="str">
        <f>IF('S.D.PASTE SHEET'!N1628="","",'S.D.PASTE SHEET'!N1628)</f>
        <v/>
      </c>
      <c s="50" t="str">
        <f>IF('S.D.PASTE SHEET'!O1628="","",'S.D.PASTE SHEET'!O1628)</f>
        <v/>
      </c>
      <c s="50" t="str">
        <f>IF('S.D.PASTE SHEET'!P1628="","",'S.D.PASTE SHEET'!P1628)</f>
        <v/>
      </c>
      <c s="50" t="str">
        <f>IF('S.D.PASTE SHEET'!Q1628="","",'S.D.PASTE SHEET'!Q1628)</f>
        <v/>
      </c>
      <c s="50" t="str">
        <f>IF('S.D.PASTE SHEET'!R1628="","",'S.D.PASTE SHEET'!R1628)</f>
        <v/>
      </c>
      <c s="50" t="str">
        <f>IF('S.D.PASTE SHEET'!S1628="","",'S.D.PASTE SHEET'!S1628)</f>
        <v/>
      </c>
      <c s="50" t="str">
        <f>IF('S.D.PASTE SHEET'!T1628="","",'S.D.PASTE SHEET'!T1628)</f>
        <v/>
      </c>
      <c s="50" t="str">
        <f>IF('S.D.PASTE SHEET'!U1628="","",'S.D.PASTE SHEET'!U1628)</f>
        <v/>
      </c>
      <c s="50" t="str">
        <f>IF('S.D.PASTE SHEET'!V1628="","",'S.D.PASTE SHEET'!V1628)</f>
        <v/>
      </c>
      <c s="50" t="str">
        <f>IF('S.D.PASTE SHEET'!W1628="","",'S.D.PASTE SHEET'!W1628)</f>
        <v/>
      </c>
      <c s="50" t="str">
        <f>IF('S.D.PASTE SHEET'!X1628="","",'S.D.PASTE SHEET'!X1628)</f>
        <v/>
      </c>
      <c s="50" t="str">
        <f>IF('S.D.PASTE SHEET'!Y1628="","",'S.D.PASTE SHEET'!Y1628)</f>
        <v/>
      </c>
      <c s="50" t="str">
        <f>IF('S.D.PASTE SHEET'!Z1628="","",'S.D.PASTE SHEET'!Z1628)</f>
        <v/>
      </c>
      <c s="50" t="str">
        <f>IF('S.D.PASTE SHEET'!AA1628="","",'S.D.PASTE SHEET'!AA1628)</f>
        <v/>
      </c>
      <c s="50" t="str">
        <f>IF('S.D.PASTE SHEET'!AB1628="","",'S.D.PASTE SHEET'!AB1628)</f>
        <v/>
      </c>
      <c s="50" t="str">
        <f>IF('S.D.PASTE SHEET'!AC1628="","",'S.D.PASTE SHEET'!AC1628)</f>
        <v/>
      </c>
      <c s="50" t="str">
        <f>IF('S.D.PASTE SHEET'!AD1628="","",'S.D.PASTE SHEET'!AD1628)</f>
        <v/>
      </c>
      <c s="52"/>
      <c s="48" t="str">
        <f>IF(AK1628="","",IF(AK1628&gt;0,COUNT($AG$2:AG1628),""))</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IF(BC1628="","",IF(BC1628&gt;0,COUNT($AY$2:AY1628),""))</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29" spans="1:66" ht="15.75" customHeight="1">
      <c r="A1629" s="50" t="str">
        <f>IF('S.D.PASTE SHEET'!A1629="","",'S.D.PASTE SHEET'!A1629)</f>
        <v/>
      </c>
      <c s="50" t="str">
        <f>IF('S.D.PASTE SHEET'!B1629="","",'S.D.PASTE SHEET'!B1629)</f>
        <v/>
      </c>
      <c s="50" t="str">
        <f>IF('S.D.PASTE SHEET'!C1629="","",'S.D.PASTE SHEET'!C1629)</f>
        <v/>
      </c>
      <c s="51" t="str">
        <f>IF('S.D.PASTE SHEET'!D1629="","",'S.D.PASTE SHEET'!D1629)</f>
        <v/>
      </c>
      <c s="50" t="str">
        <f>IF('S.D.PASTE SHEET'!E1629="","",UPPER('S.D.PASTE SHEET'!E1629))</f>
        <v/>
      </c>
      <c s="50" t="str">
        <f>IF('S.D.PASTE SHEET'!F1629="","",'S.D.PASTE SHEET'!F1629)</f>
        <v/>
      </c>
      <c s="50" t="str">
        <f>IF('S.D.PASTE SHEET'!G1629="","",UPPER('S.D.PASTE SHEET'!G1629))</f>
        <v/>
      </c>
      <c s="50" t="str">
        <f>IF('S.D.PASTE SHEET'!H1629="","",UPPER('S.D.PASTE SHEET'!H1629))</f>
        <v/>
      </c>
      <c s="50" t="str">
        <f>IF('S.D.PASTE SHEET'!I1629="","",'S.D.PASTE SHEET'!I1629)</f>
        <v/>
      </c>
      <c s="51" t="str">
        <f>IF('S.D.PASTE SHEET'!J1629="","",'S.D.PASTE SHEET'!J1629)</f>
        <v/>
      </c>
      <c s="50" t="str">
        <f>IF('S.D.PASTE SHEET'!K1629="","",'S.D.PASTE SHEET'!K1629)</f>
        <v/>
      </c>
      <c s="50" t="str">
        <f>IF('S.D.PASTE SHEET'!L1629="","",'S.D.PASTE SHEET'!L1629)</f>
        <v/>
      </c>
      <c s="50" t="str">
        <f>IF('S.D.PASTE SHEET'!M1629="","",'S.D.PASTE SHEET'!M1629)</f>
        <v/>
      </c>
      <c s="50" t="str">
        <f>IF('S.D.PASTE SHEET'!N1629="","",'S.D.PASTE SHEET'!N1629)</f>
        <v/>
      </c>
      <c s="50" t="str">
        <f>IF('S.D.PASTE SHEET'!O1629="","",'S.D.PASTE SHEET'!O1629)</f>
        <v/>
      </c>
      <c s="50" t="str">
        <f>IF('S.D.PASTE SHEET'!P1629="","",'S.D.PASTE SHEET'!P1629)</f>
        <v/>
      </c>
      <c s="50" t="str">
        <f>IF('S.D.PASTE SHEET'!Q1629="","",'S.D.PASTE SHEET'!Q1629)</f>
        <v/>
      </c>
      <c s="50" t="str">
        <f>IF('S.D.PASTE SHEET'!R1629="","",'S.D.PASTE SHEET'!R1629)</f>
        <v/>
      </c>
      <c s="50" t="str">
        <f>IF('S.D.PASTE SHEET'!S1629="","",'S.D.PASTE SHEET'!S1629)</f>
        <v/>
      </c>
      <c s="50" t="str">
        <f>IF('S.D.PASTE SHEET'!T1629="","",'S.D.PASTE SHEET'!T1629)</f>
        <v/>
      </c>
      <c s="50" t="str">
        <f>IF('S.D.PASTE SHEET'!U1629="","",'S.D.PASTE SHEET'!U1629)</f>
        <v/>
      </c>
      <c s="50" t="str">
        <f>IF('S.D.PASTE SHEET'!V1629="","",'S.D.PASTE SHEET'!V1629)</f>
        <v/>
      </c>
      <c s="50" t="str">
        <f>IF('S.D.PASTE SHEET'!W1629="","",'S.D.PASTE SHEET'!W1629)</f>
        <v/>
      </c>
      <c s="50" t="str">
        <f>IF('S.D.PASTE SHEET'!X1629="","",'S.D.PASTE SHEET'!X1629)</f>
        <v/>
      </c>
      <c s="50" t="str">
        <f>IF('S.D.PASTE SHEET'!Y1629="","",'S.D.PASTE SHEET'!Y1629)</f>
        <v/>
      </c>
      <c s="50" t="str">
        <f>IF('S.D.PASTE SHEET'!Z1629="","",'S.D.PASTE SHEET'!Z1629)</f>
        <v/>
      </c>
      <c s="50" t="str">
        <f>IF('S.D.PASTE SHEET'!AA1629="","",'S.D.PASTE SHEET'!AA1629)</f>
        <v/>
      </c>
      <c s="50" t="str">
        <f>IF('S.D.PASTE SHEET'!AB1629="","",'S.D.PASTE SHEET'!AB1629)</f>
        <v/>
      </c>
      <c s="50" t="str">
        <f>IF('S.D.PASTE SHEET'!AC1629="","",'S.D.PASTE SHEET'!AC1629)</f>
        <v/>
      </c>
      <c s="50" t="str">
        <f>IF('S.D.PASTE SHEET'!AD1629="","",'S.D.PASTE SHEET'!AD1629)</f>
        <v/>
      </c>
      <c s="52"/>
      <c s="48" t="str">
        <f>IF(AK1629="","",IF(AK1629&gt;0,COUNT($AG$2:AG1629),""))</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IF(BC1629="","",IF(BC1629&gt;0,COUNT($AY$2:AY1629),""))</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30" spans="1:66" ht="15.75" customHeight="1">
      <c r="A1630" s="50" t="str">
        <f>IF('S.D.PASTE SHEET'!A1630="","",'S.D.PASTE SHEET'!A1630)</f>
        <v/>
      </c>
      <c s="50" t="str">
        <f>IF('S.D.PASTE SHEET'!B1630="","",'S.D.PASTE SHEET'!B1630)</f>
        <v/>
      </c>
      <c s="50" t="str">
        <f>IF('S.D.PASTE SHEET'!C1630="","",'S.D.PASTE SHEET'!C1630)</f>
        <v/>
      </c>
      <c s="51" t="str">
        <f>IF('S.D.PASTE SHEET'!D1630="","",'S.D.PASTE SHEET'!D1630)</f>
        <v/>
      </c>
      <c s="50" t="str">
        <f>IF('S.D.PASTE SHEET'!E1630="","",UPPER('S.D.PASTE SHEET'!E1630))</f>
        <v/>
      </c>
      <c s="50" t="str">
        <f>IF('S.D.PASTE SHEET'!F1630="","",'S.D.PASTE SHEET'!F1630)</f>
        <v/>
      </c>
      <c s="50" t="str">
        <f>IF('S.D.PASTE SHEET'!G1630="","",UPPER('S.D.PASTE SHEET'!G1630))</f>
        <v/>
      </c>
      <c s="50" t="str">
        <f>IF('S.D.PASTE SHEET'!H1630="","",UPPER('S.D.PASTE SHEET'!H1630))</f>
        <v/>
      </c>
      <c s="50" t="str">
        <f>IF('S.D.PASTE SHEET'!I1630="","",'S.D.PASTE SHEET'!I1630)</f>
        <v/>
      </c>
      <c s="51" t="str">
        <f>IF('S.D.PASTE SHEET'!J1630="","",'S.D.PASTE SHEET'!J1630)</f>
        <v/>
      </c>
      <c s="50" t="str">
        <f>IF('S.D.PASTE SHEET'!K1630="","",'S.D.PASTE SHEET'!K1630)</f>
        <v/>
      </c>
      <c s="50" t="str">
        <f>IF('S.D.PASTE SHEET'!L1630="","",'S.D.PASTE SHEET'!L1630)</f>
        <v/>
      </c>
      <c s="50" t="str">
        <f>IF('S.D.PASTE SHEET'!M1630="","",'S.D.PASTE SHEET'!M1630)</f>
        <v/>
      </c>
      <c s="50" t="str">
        <f>IF('S.D.PASTE SHEET'!N1630="","",'S.D.PASTE SHEET'!N1630)</f>
        <v/>
      </c>
      <c s="50" t="str">
        <f>IF('S.D.PASTE SHEET'!O1630="","",'S.D.PASTE SHEET'!O1630)</f>
        <v/>
      </c>
      <c s="50" t="str">
        <f>IF('S.D.PASTE SHEET'!P1630="","",'S.D.PASTE SHEET'!P1630)</f>
        <v/>
      </c>
      <c s="50" t="str">
        <f>IF('S.D.PASTE SHEET'!Q1630="","",'S.D.PASTE SHEET'!Q1630)</f>
        <v/>
      </c>
      <c s="50" t="str">
        <f>IF('S.D.PASTE SHEET'!R1630="","",'S.D.PASTE SHEET'!R1630)</f>
        <v/>
      </c>
      <c s="50" t="str">
        <f>IF('S.D.PASTE SHEET'!S1630="","",'S.D.PASTE SHEET'!S1630)</f>
        <v/>
      </c>
      <c s="50" t="str">
        <f>IF('S.D.PASTE SHEET'!T1630="","",'S.D.PASTE SHEET'!T1630)</f>
        <v/>
      </c>
      <c s="50" t="str">
        <f>IF('S.D.PASTE SHEET'!U1630="","",'S.D.PASTE SHEET'!U1630)</f>
        <v/>
      </c>
      <c s="50" t="str">
        <f>IF('S.D.PASTE SHEET'!V1630="","",'S.D.PASTE SHEET'!V1630)</f>
        <v/>
      </c>
      <c s="50" t="str">
        <f>IF('S.D.PASTE SHEET'!W1630="","",'S.D.PASTE SHEET'!W1630)</f>
        <v/>
      </c>
      <c s="50" t="str">
        <f>IF('S.D.PASTE SHEET'!X1630="","",'S.D.PASTE SHEET'!X1630)</f>
        <v/>
      </c>
      <c s="50" t="str">
        <f>IF('S.D.PASTE SHEET'!Y1630="","",'S.D.PASTE SHEET'!Y1630)</f>
        <v/>
      </c>
      <c s="50" t="str">
        <f>IF('S.D.PASTE SHEET'!Z1630="","",'S.D.PASTE SHEET'!Z1630)</f>
        <v/>
      </c>
      <c s="50" t="str">
        <f>IF('S.D.PASTE SHEET'!AA1630="","",'S.D.PASTE SHEET'!AA1630)</f>
        <v/>
      </c>
      <c s="50" t="str">
        <f>IF('S.D.PASTE SHEET'!AB1630="","",'S.D.PASTE SHEET'!AB1630)</f>
        <v/>
      </c>
      <c s="50" t="str">
        <f>IF('S.D.PASTE SHEET'!AC1630="","",'S.D.PASTE SHEET'!AC1630)</f>
        <v/>
      </c>
      <c s="50" t="str">
        <f>IF('S.D.PASTE SHEET'!AD1630="","",'S.D.PASTE SHEET'!AD1630)</f>
        <v/>
      </c>
      <c s="52"/>
      <c s="48" t="str">
        <f>IF(AK1630="","",IF(AK1630&gt;0,COUNT($AG$2:AG1630),""))</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IF(BC1630="","",IF(BC1630&gt;0,COUNT($AY$2:AY1630),""))</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31" spans="1:66" ht="15.75" customHeight="1">
      <c r="A1631" s="50" t="str">
        <f>IF('S.D.PASTE SHEET'!A1631="","",'S.D.PASTE SHEET'!A1631)</f>
        <v/>
      </c>
      <c s="50" t="str">
        <f>IF('S.D.PASTE SHEET'!B1631="","",'S.D.PASTE SHEET'!B1631)</f>
        <v/>
      </c>
      <c s="50" t="str">
        <f>IF('S.D.PASTE SHEET'!C1631="","",'S.D.PASTE SHEET'!C1631)</f>
        <v/>
      </c>
      <c s="51" t="str">
        <f>IF('S.D.PASTE SHEET'!D1631="","",'S.D.PASTE SHEET'!D1631)</f>
        <v/>
      </c>
      <c s="50" t="str">
        <f>IF('S.D.PASTE SHEET'!E1631="","",UPPER('S.D.PASTE SHEET'!E1631))</f>
        <v/>
      </c>
      <c s="50" t="str">
        <f>IF('S.D.PASTE SHEET'!F1631="","",'S.D.PASTE SHEET'!F1631)</f>
        <v/>
      </c>
      <c s="50" t="str">
        <f>IF('S.D.PASTE SHEET'!G1631="","",UPPER('S.D.PASTE SHEET'!G1631))</f>
        <v/>
      </c>
      <c s="50" t="str">
        <f>IF('S.D.PASTE SHEET'!H1631="","",UPPER('S.D.PASTE SHEET'!H1631))</f>
        <v/>
      </c>
      <c s="50" t="str">
        <f>IF('S.D.PASTE SHEET'!I1631="","",'S.D.PASTE SHEET'!I1631)</f>
        <v/>
      </c>
      <c s="51" t="str">
        <f>IF('S.D.PASTE SHEET'!J1631="","",'S.D.PASTE SHEET'!J1631)</f>
        <v/>
      </c>
      <c s="50" t="str">
        <f>IF('S.D.PASTE SHEET'!K1631="","",'S.D.PASTE SHEET'!K1631)</f>
        <v/>
      </c>
      <c s="50" t="str">
        <f>IF('S.D.PASTE SHEET'!L1631="","",'S.D.PASTE SHEET'!L1631)</f>
        <v/>
      </c>
      <c s="50" t="str">
        <f>IF('S.D.PASTE SHEET'!M1631="","",'S.D.PASTE SHEET'!M1631)</f>
        <v/>
      </c>
      <c s="50" t="str">
        <f>IF('S.D.PASTE SHEET'!N1631="","",'S.D.PASTE SHEET'!N1631)</f>
        <v/>
      </c>
      <c s="50" t="str">
        <f>IF('S.D.PASTE SHEET'!O1631="","",'S.D.PASTE SHEET'!O1631)</f>
        <v/>
      </c>
      <c s="50" t="str">
        <f>IF('S.D.PASTE SHEET'!P1631="","",'S.D.PASTE SHEET'!P1631)</f>
        <v/>
      </c>
      <c s="50" t="str">
        <f>IF('S.D.PASTE SHEET'!Q1631="","",'S.D.PASTE SHEET'!Q1631)</f>
        <v/>
      </c>
      <c s="50" t="str">
        <f>IF('S.D.PASTE SHEET'!R1631="","",'S.D.PASTE SHEET'!R1631)</f>
        <v/>
      </c>
      <c s="50" t="str">
        <f>IF('S.D.PASTE SHEET'!S1631="","",'S.D.PASTE SHEET'!S1631)</f>
        <v/>
      </c>
      <c s="50" t="str">
        <f>IF('S.D.PASTE SHEET'!T1631="","",'S.D.PASTE SHEET'!T1631)</f>
        <v/>
      </c>
      <c s="50" t="str">
        <f>IF('S.D.PASTE SHEET'!U1631="","",'S.D.PASTE SHEET'!U1631)</f>
        <v/>
      </c>
      <c s="50" t="str">
        <f>IF('S.D.PASTE SHEET'!V1631="","",'S.D.PASTE SHEET'!V1631)</f>
        <v/>
      </c>
      <c s="50" t="str">
        <f>IF('S.D.PASTE SHEET'!W1631="","",'S.D.PASTE SHEET'!W1631)</f>
        <v/>
      </c>
      <c s="50" t="str">
        <f>IF('S.D.PASTE SHEET'!X1631="","",'S.D.PASTE SHEET'!X1631)</f>
        <v/>
      </c>
      <c s="50" t="str">
        <f>IF('S.D.PASTE SHEET'!Y1631="","",'S.D.PASTE SHEET'!Y1631)</f>
        <v/>
      </c>
      <c s="50" t="str">
        <f>IF('S.D.PASTE SHEET'!Z1631="","",'S.D.PASTE SHEET'!Z1631)</f>
        <v/>
      </c>
      <c s="50" t="str">
        <f>IF('S.D.PASTE SHEET'!AA1631="","",'S.D.PASTE SHEET'!AA1631)</f>
        <v/>
      </c>
      <c s="50" t="str">
        <f>IF('S.D.PASTE SHEET'!AB1631="","",'S.D.PASTE SHEET'!AB1631)</f>
        <v/>
      </c>
      <c s="50" t="str">
        <f>IF('S.D.PASTE SHEET'!AC1631="","",'S.D.PASTE SHEET'!AC1631)</f>
        <v/>
      </c>
      <c s="50" t="str">
        <f>IF('S.D.PASTE SHEET'!AD1631="","",'S.D.PASTE SHEET'!AD1631)</f>
        <v/>
      </c>
      <c s="52"/>
      <c s="48" t="str">
        <f>IF(AK1631="","",IF(AK1631&gt;0,COUNT($AG$2:AG1631),""))</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IF(BC1631="","",IF(BC1631&gt;0,COUNT($AY$2:AY1631),""))</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32" spans="1:66" ht="15.75" customHeight="1">
      <c r="A1632" s="50" t="str">
        <f>IF('S.D.PASTE SHEET'!A1632="","",'S.D.PASTE SHEET'!A1632)</f>
        <v/>
      </c>
      <c s="50" t="str">
        <f>IF('S.D.PASTE SHEET'!B1632="","",'S.D.PASTE SHEET'!B1632)</f>
        <v/>
      </c>
      <c s="50" t="str">
        <f>IF('S.D.PASTE SHEET'!C1632="","",'S.D.PASTE SHEET'!C1632)</f>
        <v/>
      </c>
      <c s="51" t="str">
        <f>IF('S.D.PASTE SHEET'!D1632="","",'S.D.PASTE SHEET'!D1632)</f>
        <v/>
      </c>
      <c s="50" t="str">
        <f>IF('S.D.PASTE SHEET'!E1632="","",UPPER('S.D.PASTE SHEET'!E1632))</f>
        <v/>
      </c>
      <c s="50" t="str">
        <f>IF('S.D.PASTE SHEET'!F1632="","",'S.D.PASTE SHEET'!F1632)</f>
        <v/>
      </c>
      <c s="50" t="str">
        <f>IF('S.D.PASTE SHEET'!G1632="","",UPPER('S.D.PASTE SHEET'!G1632))</f>
        <v/>
      </c>
      <c s="50" t="str">
        <f>IF('S.D.PASTE SHEET'!H1632="","",UPPER('S.D.PASTE SHEET'!H1632))</f>
        <v/>
      </c>
      <c s="50" t="str">
        <f>IF('S.D.PASTE SHEET'!I1632="","",'S.D.PASTE SHEET'!I1632)</f>
        <v/>
      </c>
      <c s="51" t="str">
        <f>IF('S.D.PASTE SHEET'!J1632="","",'S.D.PASTE SHEET'!J1632)</f>
        <v/>
      </c>
      <c s="50" t="str">
        <f>IF('S.D.PASTE SHEET'!K1632="","",'S.D.PASTE SHEET'!K1632)</f>
        <v/>
      </c>
      <c s="50" t="str">
        <f>IF('S.D.PASTE SHEET'!L1632="","",'S.D.PASTE SHEET'!L1632)</f>
        <v/>
      </c>
      <c s="50" t="str">
        <f>IF('S.D.PASTE SHEET'!M1632="","",'S.D.PASTE SHEET'!M1632)</f>
        <v/>
      </c>
      <c s="50" t="str">
        <f>IF('S.D.PASTE SHEET'!N1632="","",'S.D.PASTE SHEET'!N1632)</f>
        <v/>
      </c>
      <c s="50" t="str">
        <f>IF('S.D.PASTE SHEET'!O1632="","",'S.D.PASTE SHEET'!O1632)</f>
        <v/>
      </c>
      <c s="50" t="str">
        <f>IF('S.D.PASTE SHEET'!P1632="","",'S.D.PASTE SHEET'!P1632)</f>
        <v/>
      </c>
      <c s="50" t="str">
        <f>IF('S.D.PASTE SHEET'!Q1632="","",'S.D.PASTE SHEET'!Q1632)</f>
        <v/>
      </c>
      <c s="50" t="str">
        <f>IF('S.D.PASTE SHEET'!R1632="","",'S.D.PASTE SHEET'!R1632)</f>
        <v/>
      </c>
      <c s="50" t="str">
        <f>IF('S.D.PASTE SHEET'!S1632="","",'S.D.PASTE SHEET'!S1632)</f>
        <v/>
      </c>
      <c s="50" t="str">
        <f>IF('S.D.PASTE SHEET'!T1632="","",'S.D.PASTE SHEET'!T1632)</f>
        <v/>
      </c>
      <c s="50" t="str">
        <f>IF('S.D.PASTE SHEET'!U1632="","",'S.D.PASTE SHEET'!U1632)</f>
        <v/>
      </c>
      <c s="50" t="str">
        <f>IF('S.D.PASTE SHEET'!V1632="","",'S.D.PASTE SHEET'!V1632)</f>
        <v/>
      </c>
      <c s="50" t="str">
        <f>IF('S.D.PASTE SHEET'!W1632="","",'S.D.PASTE SHEET'!W1632)</f>
        <v/>
      </c>
      <c s="50" t="str">
        <f>IF('S.D.PASTE SHEET'!X1632="","",'S.D.PASTE SHEET'!X1632)</f>
        <v/>
      </c>
      <c s="50" t="str">
        <f>IF('S.D.PASTE SHEET'!Y1632="","",'S.D.PASTE SHEET'!Y1632)</f>
        <v/>
      </c>
      <c s="50" t="str">
        <f>IF('S.D.PASTE SHEET'!Z1632="","",'S.D.PASTE SHEET'!Z1632)</f>
        <v/>
      </c>
      <c s="50" t="str">
        <f>IF('S.D.PASTE SHEET'!AA1632="","",'S.D.PASTE SHEET'!AA1632)</f>
        <v/>
      </c>
      <c s="50" t="str">
        <f>IF('S.D.PASTE SHEET'!AB1632="","",'S.D.PASTE SHEET'!AB1632)</f>
        <v/>
      </c>
      <c s="50" t="str">
        <f>IF('S.D.PASTE SHEET'!AC1632="","",'S.D.PASTE SHEET'!AC1632)</f>
        <v/>
      </c>
      <c s="50" t="str">
        <f>IF('S.D.PASTE SHEET'!AD1632="","",'S.D.PASTE SHEET'!AD1632)</f>
        <v/>
      </c>
      <c s="52"/>
      <c s="48" t="str">
        <f>IF(AK1632="","",IF(AK1632&gt;0,COUNT($AG$2:AG1632),""))</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IF(BC1632="","",IF(BC1632&gt;0,COUNT($AY$2:AY1632),""))</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33" spans="1:66" ht="15.75" customHeight="1">
      <c r="A1633" s="50" t="str">
        <f>IF('S.D.PASTE SHEET'!A1633="","",'S.D.PASTE SHEET'!A1633)</f>
        <v/>
      </c>
      <c s="50" t="str">
        <f>IF('S.D.PASTE SHEET'!B1633="","",'S.D.PASTE SHEET'!B1633)</f>
        <v/>
      </c>
      <c s="50" t="str">
        <f>IF('S.D.PASTE SHEET'!C1633="","",'S.D.PASTE SHEET'!C1633)</f>
        <v/>
      </c>
      <c s="51" t="str">
        <f>IF('S.D.PASTE SHEET'!D1633="","",'S.D.PASTE SHEET'!D1633)</f>
        <v/>
      </c>
      <c s="50" t="str">
        <f>IF('S.D.PASTE SHEET'!E1633="","",UPPER('S.D.PASTE SHEET'!E1633))</f>
        <v/>
      </c>
      <c s="50" t="str">
        <f>IF('S.D.PASTE SHEET'!F1633="","",'S.D.PASTE SHEET'!F1633)</f>
        <v/>
      </c>
      <c s="50" t="str">
        <f>IF('S.D.PASTE SHEET'!G1633="","",UPPER('S.D.PASTE SHEET'!G1633))</f>
        <v/>
      </c>
      <c s="50" t="str">
        <f>IF('S.D.PASTE SHEET'!H1633="","",UPPER('S.D.PASTE SHEET'!H1633))</f>
        <v/>
      </c>
      <c s="50" t="str">
        <f>IF('S.D.PASTE SHEET'!I1633="","",'S.D.PASTE SHEET'!I1633)</f>
        <v/>
      </c>
      <c s="51" t="str">
        <f>IF('S.D.PASTE SHEET'!J1633="","",'S.D.PASTE SHEET'!J1633)</f>
        <v/>
      </c>
      <c s="50" t="str">
        <f>IF('S.D.PASTE SHEET'!K1633="","",'S.D.PASTE SHEET'!K1633)</f>
        <v/>
      </c>
      <c s="50" t="str">
        <f>IF('S.D.PASTE SHEET'!L1633="","",'S.D.PASTE SHEET'!L1633)</f>
        <v/>
      </c>
      <c s="50" t="str">
        <f>IF('S.D.PASTE SHEET'!M1633="","",'S.D.PASTE SHEET'!M1633)</f>
        <v/>
      </c>
      <c s="50" t="str">
        <f>IF('S.D.PASTE SHEET'!N1633="","",'S.D.PASTE SHEET'!N1633)</f>
        <v/>
      </c>
      <c s="50" t="str">
        <f>IF('S.D.PASTE SHEET'!O1633="","",'S.D.PASTE SHEET'!O1633)</f>
        <v/>
      </c>
      <c s="50" t="str">
        <f>IF('S.D.PASTE SHEET'!P1633="","",'S.D.PASTE SHEET'!P1633)</f>
        <v/>
      </c>
      <c s="50" t="str">
        <f>IF('S.D.PASTE SHEET'!Q1633="","",'S.D.PASTE SHEET'!Q1633)</f>
        <v/>
      </c>
      <c s="50" t="str">
        <f>IF('S.D.PASTE SHEET'!R1633="","",'S.D.PASTE SHEET'!R1633)</f>
        <v/>
      </c>
      <c s="50" t="str">
        <f>IF('S.D.PASTE SHEET'!S1633="","",'S.D.PASTE SHEET'!S1633)</f>
        <v/>
      </c>
      <c s="50" t="str">
        <f>IF('S.D.PASTE SHEET'!T1633="","",'S.D.PASTE SHEET'!T1633)</f>
        <v/>
      </c>
      <c s="50" t="str">
        <f>IF('S.D.PASTE SHEET'!U1633="","",'S.D.PASTE SHEET'!U1633)</f>
        <v/>
      </c>
      <c s="50" t="str">
        <f>IF('S.D.PASTE SHEET'!V1633="","",'S.D.PASTE SHEET'!V1633)</f>
        <v/>
      </c>
      <c s="50" t="str">
        <f>IF('S.D.PASTE SHEET'!W1633="","",'S.D.PASTE SHEET'!W1633)</f>
        <v/>
      </c>
      <c s="50" t="str">
        <f>IF('S.D.PASTE SHEET'!X1633="","",'S.D.PASTE SHEET'!X1633)</f>
        <v/>
      </c>
      <c s="50" t="str">
        <f>IF('S.D.PASTE SHEET'!Y1633="","",'S.D.PASTE SHEET'!Y1633)</f>
        <v/>
      </c>
      <c s="50" t="str">
        <f>IF('S.D.PASTE SHEET'!Z1633="","",'S.D.PASTE SHEET'!Z1633)</f>
        <v/>
      </c>
      <c s="50" t="str">
        <f>IF('S.D.PASTE SHEET'!AA1633="","",'S.D.PASTE SHEET'!AA1633)</f>
        <v/>
      </c>
      <c s="50" t="str">
        <f>IF('S.D.PASTE SHEET'!AB1633="","",'S.D.PASTE SHEET'!AB1633)</f>
        <v/>
      </c>
      <c s="50" t="str">
        <f>IF('S.D.PASTE SHEET'!AC1633="","",'S.D.PASTE SHEET'!AC1633)</f>
        <v/>
      </c>
      <c s="50" t="str">
        <f>IF('S.D.PASTE SHEET'!AD1633="","",'S.D.PASTE SHEET'!AD1633)</f>
        <v/>
      </c>
      <c s="52"/>
      <c s="48" t="str">
        <f>IF(AK1633="","",IF(AK1633&gt;0,COUNT($AG$2:AG1633),""))</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IF(BC1633="","",IF(BC1633&gt;0,COUNT($AY$2:AY1633),""))</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34" spans="1:66" ht="15.75" customHeight="1">
      <c r="A1634" s="50" t="str">
        <f>IF('S.D.PASTE SHEET'!A1634="","",'S.D.PASTE SHEET'!A1634)</f>
        <v/>
      </c>
      <c s="50" t="str">
        <f>IF('S.D.PASTE SHEET'!B1634="","",'S.D.PASTE SHEET'!B1634)</f>
        <v/>
      </c>
      <c s="50" t="str">
        <f>IF('S.D.PASTE SHEET'!C1634="","",'S.D.PASTE SHEET'!C1634)</f>
        <v/>
      </c>
      <c s="51" t="str">
        <f>IF('S.D.PASTE SHEET'!D1634="","",'S.D.PASTE SHEET'!D1634)</f>
        <v/>
      </c>
      <c s="50" t="str">
        <f>IF('S.D.PASTE SHEET'!E1634="","",UPPER('S.D.PASTE SHEET'!E1634))</f>
        <v/>
      </c>
      <c s="50" t="str">
        <f>IF('S.D.PASTE SHEET'!F1634="","",'S.D.PASTE SHEET'!F1634)</f>
        <v/>
      </c>
      <c s="50" t="str">
        <f>IF('S.D.PASTE SHEET'!G1634="","",UPPER('S.D.PASTE SHEET'!G1634))</f>
        <v/>
      </c>
      <c s="50" t="str">
        <f>IF('S.D.PASTE SHEET'!H1634="","",UPPER('S.D.PASTE SHEET'!H1634))</f>
        <v/>
      </c>
      <c s="50" t="str">
        <f>IF('S.D.PASTE SHEET'!I1634="","",'S.D.PASTE SHEET'!I1634)</f>
        <v/>
      </c>
      <c s="51" t="str">
        <f>IF('S.D.PASTE SHEET'!J1634="","",'S.D.PASTE SHEET'!J1634)</f>
        <v/>
      </c>
      <c s="50" t="str">
        <f>IF('S.D.PASTE SHEET'!K1634="","",'S.D.PASTE SHEET'!K1634)</f>
        <v/>
      </c>
      <c s="50" t="str">
        <f>IF('S.D.PASTE SHEET'!L1634="","",'S.D.PASTE SHEET'!L1634)</f>
        <v/>
      </c>
      <c s="50" t="str">
        <f>IF('S.D.PASTE SHEET'!M1634="","",'S.D.PASTE SHEET'!M1634)</f>
        <v/>
      </c>
      <c s="50" t="str">
        <f>IF('S.D.PASTE SHEET'!N1634="","",'S.D.PASTE SHEET'!N1634)</f>
        <v/>
      </c>
      <c s="50" t="str">
        <f>IF('S.D.PASTE SHEET'!O1634="","",'S.D.PASTE SHEET'!O1634)</f>
        <v/>
      </c>
      <c s="50" t="str">
        <f>IF('S.D.PASTE SHEET'!P1634="","",'S.D.PASTE SHEET'!P1634)</f>
        <v/>
      </c>
      <c s="50" t="str">
        <f>IF('S.D.PASTE SHEET'!Q1634="","",'S.D.PASTE SHEET'!Q1634)</f>
        <v/>
      </c>
      <c s="50" t="str">
        <f>IF('S.D.PASTE SHEET'!R1634="","",'S.D.PASTE SHEET'!R1634)</f>
        <v/>
      </c>
      <c s="50" t="str">
        <f>IF('S.D.PASTE SHEET'!S1634="","",'S.D.PASTE SHEET'!S1634)</f>
        <v/>
      </c>
      <c s="50" t="str">
        <f>IF('S.D.PASTE SHEET'!T1634="","",'S.D.PASTE SHEET'!T1634)</f>
        <v/>
      </c>
      <c s="50" t="str">
        <f>IF('S.D.PASTE SHEET'!U1634="","",'S.D.PASTE SHEET'!U1634)</f>
        <v/>
      </c>
      <c s="50" t="str">
        <f>IF('S.D.PASTE SHEET'!V1634="","",'S.D.PASTE SHEET'!V1634)</f>
        <v/>
      </c>
      <c s="50" t="str">
        <f>IF('S.D.PASTE SHEET'!W1634="","",'S.D.PASTE SHEET'!W1634)</f>
        <v/>
      </c>
      <c s="50" t="str">
        <f>IF('S.D.PASTE SHEET'!X1634="","",'S.D.PASTE SHEET'!X1634)</f>
        <v/>
      </c>
      <c s="50" t="str">
        <f>IF('S.D.PASTE SHEET'!Y1634="","",'S.D.PASTE SHEET'!Y1634)</f>
        <v/>
      </c>
      <c s="50" t="str">
        <f>IF('S.D.PASTE SHEET'!Z1634="","",'S.D.PASTE SHEET'!Z1634)</f>
        <v/>
      </c>
      <c s="50" t="str">
        <f>IF('S.D.PASTE SHEET'!AA1634="","",'S.D.PASTE SHEET'!AA1634)</f>
        <v/>
      </c>
      <c s="50" t="str">
        <f>IF('S.D.PASTE SHEET'!AB1634="","",'S.D.PASTE SHEET'!AB1634)</f>
        <v/>
      </c>
      <c s="50" t="str">
        <f>IF('S.D.PASTE SHEET'!AC1634="","",'S.D.PASTE SHEET'!AC1634)</f>
        <v/>
      </c>
      <c s="50" t="str">
        <f>IF('S.D.PASTE SHEET'!AD1634="","",'S.D.PASTE SHEET'!AD1634)</f>
        <v/>
      </c>
      <c s="52"/>
      <c s="48" t="str">
        <f>IF(AK1634="","",IF(AK1634&gt;0,COUNT($AG$2:AG1634),""))</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IF(BC1634="","",IF(BC1634&gt;0,COUNT($AY$2:AY1634),""))</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35" spans="1:66" ht="15.75" customHeight="1">
      <c r="A1635" s="50" t="str">
        <f>IF('S.D.PASTE SHEET'!A1635="","",'S.D.PASTE SHEET'!A1635)</f>
        <v/>
      </c>
      <c s="50" t="str">
        <f>IF('S.D.PASTE SHEET'!B1635="","",'S.D.PASTE SHEET'!B1635)</f>
        <v/>
      </c>
      <c s="50" t="str">
        <f>IF('S.D.PASTE SHEET'!C1635="","",'S.D.PASTE SHEET'!C1635)</f>
        <v/>
      </c>
      <c s="51" t="str">
        <f>IF('S.D.PASTE SHEET'!D1635="","",'S.D.PASTE SHEET'!D1635)</f>
        <v/>
      </c>
      <c s="50" t="str">
        <f>IF('S.D.PASTE SHEET'!E1635="","",UPPER('S.D.PASTE SHEET'!E1635))</f>
        <v/>
      </c>
      <c s="50" t="str">
        <f>IF('S.D.PASTE SHEET'!F1635="","",'S.D.PASTE SHEET'!F1635)</f>
        <v/>
      </c>
      <c s="50" t="str">
        <f>IF('S.D.PASTE SHEET'!G1635="","",UPPER('S.D.PASTE SHEET'!G1635))</f>
        <v/>
      </c>
      <c s="50" t="str">
        <f>IF('S.D.PASTE SHEET'!H1635="","",UPPER('S.D.PASTE SHEET'!H1635))</f>
        <v/>
      </c>
      <c s="50" t="str">
        <f>IF('S.D.PASTE SHEET'!I1635="","",'S.D.PASTE SHEET'!I1635)</f>
        <v/>
      </c>
      <c s="51" t="str">
        <f>IF('S.D.PASTE SHEET'!J1635="","",'S.D.PASTE SHEET'!J1635)</f>
        <v/>
      </c>
      <c s="50" t="str">
        <f>IF('S.D.PASTE SHEET'!K1635="","",'S.D.PASTE SHEET'!K1635)</f>
        <v/>
      </c>
      <c s="50" t="str">
        <f>IF('S.D.PASTE SHEET'!L1635="","",'S.D.PASTE SHEET'!L1635)</f>
        <v/>
      </c>
      <c s="50" t="str">
        <f>IF('S.D.PASTE SHEET'!M1635="","",'S.D.PASTE SHEET'!M1635)</f>
        <v/>
      </c>
      <c s="50" t="str">
        <f>IF('S.D.PASTE SHEET'!N1635="","",'S.D.PASTE SHEET'!N1635)</f>
        <v/>
      </c>
      <c s="50" t="str">
        <f>IF('S.D.PASTE SHEET'!O1635="","",'S.D.PASTE SHEET'!O1635)</f>
        <v/>
      </c>
      <c s="50" t="str">
        <f>IF('S.D.PASTE SHEET'!P1635="","",'S.D.PASTE SHEET'!P1635)</f>
        <v/>
      </c>
      <c s="50" t="str">
        <f>IF('S.D.PASTE SHEET'!Q1635="","",'S.D.PASTE SHEET'!Q1635)</f>
        <v/>
      </c>
      <c s="50" t="str">
        <f>IF('S.D.PASTE SHEET'!R1635="","",'S.D.PASTE SHEET'!R1635)</f>
        <v/>
      </c>
      <c s="50" t="str">
        <f>IF('S.D.PASTE SHEET'!S1635="","",'S.D.PASTE SHEET'!S1635)</f>
        <v/>
      </c>
      <c s="50" t="str">
        <f>IF('S.D.PASTE SHEET'!T1635="","",'S.D.PASTE SHEET'!T1635)</f>
        <v/>
      </c>
      <c s="50" t="str">
        <f>IF('S.D.PASTE SHEET'!U1635="","",'S.D.PASTE SHEET'!U1635)</f>
        <v/>
      </c>
      <c s="50" t="str">
        <f>IF('S.D.PASTE SHEET'!V1635="","",'S.D.PASTE SHEET'!V1635)</f>
        <v/>
      </c>
      <c s="50" t="str">
        <f>IF('S.D.PASTE SHEET'!W1635="","",'S.D.PASTE SHEET'!W1635)</f>
        <v/>
      </c>
      <c s="50" t="str">
        <f>IF('S.D.PASTE SHEET'!X1635="","",'S.D.PASTE SHEET'!X1635)</f>
        <v/>
      </c>
      <c s="50" t="str">
        <f>IF('S.D.PASTE SHEET'!Y1635="","",'S.D.PASTE SHEET'!Y1635)</f>
        <v/>
      </c>
      <c s="50" t="str">
        <f>IF('S.D.PASTE SHEET'!Z1635="","",'S.D.PASTE SHEET'!Z1635)</f>
        <v/>
      </c>
      <c s="50" t="str">
        <f>IF('S.D.PASTE SHEET'!AA1635="","",'S.D.PASTE SHEET'!AA1635)</f>
        <v/>
      </c>
      <c s="50" t="str">
        <f>IF('S.D.PASTE SHEET'!AB1635="","",'S.D.PASTE SHEET'!AB1635)</f>
        <v/>
      </c>
      <c s="50" t="str">
        <f>IF('S.D.PASTE SHEET'!AC1635="","",'S.D.PASTE SHEET'!AC1635)</f>
        <v/>
      </c>
      <c s="50" t="str">
        <f>IF('S.D.PASTE SHEET'!AD1635="","",'S.D.PASTE SHEET'!AD1635)</f>
        <v/>
      </c>
      <c s="52"/>
      <c s="48" t="str">
        <f>IF(AK1635="","",IF(AK1635&gt;0,COUNT($AG$2:AG1635),""))</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IF(BC1635="","",IF(BC1635&gt;0,COUNT($AY$2:AY1635),""))</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36" spans="1:66" ht="15.75" customHeight="1">
      <c r="A1636" s="50" t="str">
        <f>IF('S.D.PASTE SHEET'!A1636="","",'S.D.PASTE SHEET'!A1636)</f>
        <v/>
      </c>
      <c s="50" t="str">
        <f>IF('S.D.PASTE SHEET'!B1636="","",'S.D.PASTE SHEET'!B1636)</f>
        <v/>
      </c>
      <c s="50" t="str">
        <f>IF('S.D.PASTE SHEET'!C1636="","",'S.D.PASTE SHEET'!C1636)</f>
        <v/>
      </c>
      <c s="51" t="str">
        <f>IF('S.D.PASTE SHEET'!D1636="","",'S.D.PASTE SHEET'!D1636)</f>
        <v/>
      </c>
      <c s="50" t="str">
        <f>IF('S.D.PASTE SHEET'!E1636="","",UPPER('S.D.PASTE SHEET'!E1636))</f>
        <v/>
      </c>
      <c s="50" t="str">
        <f>IF('S.D.PASTE SHEET'!F1636="","",'S.D.PASTE SHEET'!F1636)</f>
        <v/>
      </c>
      <c s="50" t="str">
        <f>IF('S.D.PASTE SHEET'!G1636="","",UPPER('S.D.PASTE SHEET'!G1636))</f>
        <v/>
      </c>
      <c s="50" t="str">
        <f>IF('S.D.PASTE SHEET'!H1636="","",UPPER('S.D.PASTE SHEET'!H1636))</f>
        <v/>
      </c>
      <c s="50" t="str">
        <f>IF('S.D.PASTE SHEET'!I1636="","",'S.D.PASTE SHEET'!I1636)</f>
        <v/>
      </c>
      <c s="51" t="str">
        <f>IF('S.D.PASTE SHEET'!J1636="","",'S.D.PASTE SHEET'!J1636)</f>
        <v/>
      </c>
      <c s="50" t="str">
        <f>IF('S.D.PASTE SHEET'!K1636="","",'S.D.PASTE SHEET'!K1636)</f>
        <v/>
      </c>
      <c s="50" t="str">
        <f>IF('S.D.PASTE SHEET'!L1636="","",'S.D.PASTE SHEET'!L1636)</f>
        <v/>
      </c>
      <c s="50" t="str">
        <f>IF('S.D.PASTE SHEET'!M1636="","",'S.D.PASTE SHEET'!M1636)</f>
        <v/>
      </c>
      <c s="50" t="str">
        <f>IF('S.D.PASTE SHEET'!N1636="","",'S.D.PASTE SHEET'!N1636)</f>
        <v/>
      </c>
      <c s="50" t="str">
        <f>IF('S.D.PASTE SHEET'!O1636="","",'S.D.PASTE SHEET'!O1636)</f>
        <v/>
      </c>
      <c s="50" t="str">
        <f>IF('S.D.PASTE SHEET'!P1636="","",'S.D.PASTE SHEET'!P1636)</f>
        <v/>
      </c>
      <c s="50" t="str">
        <f>IF('S.D.PASTE SHEET'!Q1636="","",'S.D.PASTE SHEET'!Q1636)</f>
        <v/>
      </c>
      <c s="50" t="str">
        <f>IF('S.D.PASTE SHEET'!R1636="","",'S.D.PASTE SHEET'!R1636)</f>
        <v/>
      </c>
      <c s="50" t="str">
        <f>IF('S.D.PASTE SHEET'!S1636="","",'S.D.PASTE SHEET'!S1636)</f>
        <v/>
      </c>
      <c s="50" t="str">
        <f>IF('S.D.PASTE SHEET'!T1636="","",'S.D.PASTE SHEET'!T1636)</f>
        <v/>
      </c>
      <c s="50" t="str">
        <f>IF('S.D.PASTE SHEET'!U1636="","",'S.D.PASTE SHEET'!U1636)</f>
        <v/>
      </c>
      <c s="50" t="str">
        <f>IF('S.D.PASTE SHEET'!V1636="","",'S.D.PASTE SHEET'!V1636)</f>
        <v/>
      </c>
      <c s="50" t="str">
        <f>IF('S.D.PASTE SHEET'!W1636="","",'S.D.PASTE SHEET'!W1636)</f>
        <v/>
      </c>
      <c s="50" t="str">
        <f>IF('S.D.PASTE SHEET'!X1636="","",'S.D.PASTE SHEET'!X1636)</f>
        <v/>
      </c>
      <c s="50" t="str">
        <f>IF('S.D.PASTE SHEET'!Y1636="","",'S.D.PASTE SHEET'!Y1636)</f>
        <v/>
      </c>
      <c s="50" t="str">
        <f>IF('S.D.PASTE SHEET'!Z1636="","",'S.D.PASTE SHEET'!Z1636)</f>
        <v/>
      </c>
      <c s="50" t="str">
        <f>IF('S.D.PASTE SHEET'!AA1636="","",'S.D.PASTE SHEET'!AA1636)</f>
        <v/>
      </c>
      <c s="50" t="str">
        <f>IF('S.D.PASTE SHEET'!AB1636="","",'S.D.PASTE SHEET'!AB1636)</f>
        <v/>
      </c>
      <c s="50" t="str">
        <f>IF('S.D.PASTE SHEET'!AC1636="","",'S.D.PASTE SHEET'!AC1636)</f>
        <v/>
      </c>
      <c s="50" t="str">
        <f>IF('S.D.PASTE SHEET'!AD1636="","",'S.D.PASTE SHEET'!AD1636)</f>
        <v/>
      </c>
      <c s="52"/>
      <c s="48" t="str">
        <f>IF(AK1636="","",IF(AK1636&gt;0,COUNT($AG$2:AG1636),""))</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IF(BC1636="","",IF(BC1636&gt;0,COUNT($AY$2:AY1636),""))</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37" spans="1:66" ht="15.75" customHeight="1">
      <c r="A1637" s="50" t="str">
        <f>IF('S.D.PASTE SHEET'!A1637="","",'S.D.PASTE SHEET'!A1637)</f>
        <v/>
      </c>
      <c s="50" t="str">
        <f>IF('S.D.PASTE SHEET'!B1637="","",'S.D.PASTE SHEET'!B1637)</f>
        <v/>
      </c>
      <c s="50" t="str">
        <f>IF('S.D.PASTE SHEET'!C1637="","",'S.D.PASTE SHEET'!C1637)</f>
        <v/>
      </c>
      <c s="51" t="str">
        <f>IF('S.D.PASTE SHEET'!D1637="","",'S.D.PASTE SHEET'!D1637)</f>
        <v/>
      </c>
      <c s="50" t="str">
        <f>IF('S.D.PASTE SHEET'!E1637="","",UPPER('S.D.PASTE SHEET'!E1637))</f>
        <v/>
      </c>
      <c s="50" t="str">
        <f>IF('S.D.PASTE SHEET'!F1637="","",'S.D.PASTE SHEET'!F1637)</f>
        <v/>
      </c>
      <c s="50" t="str">
        <f>IF('S.D.PASTE SHEET'!G1637="","",UPPER('S.D.PASTE SHEET'!G1637))</f>
        <v/>
      </c>
      <c s="50" t="str">
        <f>IF('S.D.PASTE SHEET'!H1637="","",UPPER('S.D.PASTE SHEET'!H1637))</f>
        <v/>
      </c>
      <c s="50" t="str">
        <f>IF('S.D.PASTE SHEET'!I1637="","",'S.D.PASTE SHEET'!I1637)</f>
        <v/>
      </c>
      <c s="51" t="str">
        <f>IF('S.D.PASTE SHEET'!J1637="","",'S.D.PASTE SHEET'!J1637)</f>
        <v/>
      </c>
      <c s="50" t="str">
        <f>IF('S.D.PASTE SHEET'!K1637="","",'S.D.PASTE SHEET'!K1637)</f>
        <v/>
      </c>
      <c s="50" t="str">
        <f>IF('S.D.PASTE SHEET'!L1637="","",'S.D.PASTE SHEET'!L1637)</f>
        <v/>
      </c>
      <c s="50" t="str">
        <f>IF('S.D.PASTE SHEET'!M1637="","",'S.D.PASTE SHEET'!M1637)</f>
        <v/>
      </c>
      <c s="50" t="str">
        <f>IF('S.D.PASTE SHEET'!N1637="","",'S.D.PASTE SHEET'!N1637)</f>
        <v/>
      </c>
      <c s="50" t="str">
        <f>IF('S.D.PASTE SHEET'!O1637="","",'S.D.PASTE SHEET'!O1637)</f>
        <v/>
      </c>
      <c s="50" t="str">
        <f>IF('S.D.PASTE SHEET'!P1637="","",'S.D.PASTE SHEET'!P1637)</f>
        <v/>
      </c>
      <c s="50" t="str">
        <f>IF('S.D.PASTE SHEET'!Q1637="","",'S.D.PASTE SHEET'!Q1637)</f>
        <v/>
      </c>
      <c s="50" t="str">
        <f>IF('S.D.PASTE SHEET'!R1637="","",'S.D.PASTE SHEET'!R1637)</f>
        <v/>
      </c>
      <c s="50" t="str">
        <f>IF('S.D.PASTE SHEET'!S1637="","",'S.D.PASTE SHEET'!S1637)</f>
        <v/>
      </c>
      <c s="50" t="str">
        <f>IF('S.D.PASTE SHEET'!T1637="","",'S.D.PASTE SHEET'!T1637)</f>
        <v/>
      </c>
      <c s="50" t="str">
        <f>IF('S.D.PASTE SHEET'!U1637="","",'S.D.PASTE SHEET'!U1637)</f>
        <v/>
      </c>
      <c s="50" t="str">
        <f>IF('S.D.PASTE SHEET'!V1637="","",'S.D.PASTE SHEET'!V1637)</f>
        <v/>
      </c>
      <c s="50" t="str">
        <f>IF('S.D.PASTE SHEET'!W1637="","",'S.D.PASTE SHEET'!W1637)</f>
        <v/>
      </c>
      <c s="50" t="str">
        <f>IF('S.D.PASTE SHEET'!X1637="","",'S.D.PASTE SHEET'!X1637)</f>
        <v/>
      </c>
      <c s="50" t="str">
        <f>IF('S.D.PASTE SHEET'!Y1637="","",'S.D.PASTE SHEET'!Y1637)</f>
        <v/>
      </c>
      <c s="50" t="str">
        <f>IF('S.D.PASTE SHEET'!Z1637="","",'S.D.PASTE SHEET'!Z1637)</f>
        <v/>
      </c>
      <c s="50" t="str">
        <f>IF('S.D.PASTE SHEET'!AA1637="","",'S.D.PASTE SHEET'!AA1637)</f>
        <v/>
      </c>
      <c s="50" t="str">
        <f>IF('S.D.PASTE SHEET'!AB1637="","",'S.D.PASTE SHEET'!AB1637)</f>
        <v/>
      </c>
      <c s="50" t="str">
        <f>IF('S.D.PASTE SHEET'!AC1637="","",'S.D.PASTE SHEET'!AC1637)</f>
        <v/>
      </c>
      <c s="50" t="str">
        <f>IF('S.D.PASTE SHEET'!AD1637="","",'S.D.PASTE SHEET'!AD1637)</f>
        <v/>
      </c>
      <c s="52"/>
      <c s="48" t="str">
        <f>IF(AK1637="","",IF(AK1637&gt;0,COUNT($AG$2:AG1637),""))</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IF(BC1637="","",IF(BC1637&gt;0,COUNT($AY$2:AY1637),""))</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38" spans="1:66" ht="15.75" customHeight="1">
      <c r="A1638" s="50" t="str">
        <f>IF('S.D.PASTE SHEET'!A1638="","",'S.D.PASTE SHEET'!A1638)</f>
        <v/>
      </c>
      <c s="50" t="str">
        <f>IF('S.D.PASTE SHEET'!B1638="","",'S.D.PASTE SHEET'!B1638)</f>
        <v/>
      </c>
      <c s="50" t="str">
        <f>IF('S.D.PASTE SHEET'!C1638="","",'S.D.PASTE SHEET'!C1638)</f>
        <v/>
      </c>
      <c s="51" t="str">
        <f>IF('S.D.PASTE SHEET'!D1638="","",'S.D.PASTE SHEET'!D1638)</f>
        <v/>
      </c>
      <c s="50" t="str">
        <f>IF('S.D.PASTE SHEET'!E1638="","",UPPER('S.D.PASTE SHEET'!E1638))</f>
        <v/>
      </c>
      <c s="50" t="str">
        <f>IF('S.D.PASTE SHEET'!F1638="","",'S.D.PASTE SHEET'!F1638)</f>
        <v/>
      </c>
      <c s="50" t="str">
        <f>IF('S.D.PASTE SHEET'!G1638="","",UPPER('S.D.PASTE SHEET'!G1638))</f>
        <v/>
      </c>
      <c s="50" t="str">
        <f>IF('S.D.PASTE SHEET'!H1638="","",UPPER('S.D.PASTE SHEET'!H1638))</f>
        <v/>
      </c>
      <c s="50" t="str">
        <f>IF('S.D.PASTE SHEET'!I1638="","",'S.D.PASTE SHEET'!I1638)</f>
        <v/>
      </c>
      <c s="51" t="str">
        <f>IF('S.D.PASTE SHEET'!J1638="","",'S.D.PASTE SHEET'!J1638)</f>
        <v/>
      </c>
      <c s="50" t="str">
        <f>IF('S.D.PASTE SHEET'!K1638="","",'S.D.PASTE SHEET'!K1638)</f>
        <v/>
      </c>
      <c s="50" t="str">
        <f>IF('S.D.PASTE SHEET'!L1638="","",'S.D.PASTE SHEET'!L1638)</f>
        <v/>
      </c>
      <c s="50" t="str">
        <f>IF('S.D.PASTE SHEET'!M1638="","",'S.D.PASTE SHEET'!M1638)</f>
        <v/>
      </c>
      <c s="50" t="str">
        <f>IF('S.D.PASTE SHEET'!N1638="","",'S.D.PASTE SHEET'!N1638)</f>
        <v/>
      </c>
      <c s="50" t="str">
        <f>IF('S.D.PASTE SHEET'!O1638="","",'S.D.PASTE SHEET'!O1638)</f>
        <v/>
      </c>
      <c s="50" t="str">
        <f>IF('S.D.PASTE SHEET'!P1638="","",'S.D.PASTE SHEET'!P1638)</f>
        <v/>
      </c>
      <c s="50" t="str">
        <f>IF('S.D.PASTE SHEET'!Q1638="","",'S.D.PASTE SHEET'!Q1638)</f>
        <v/>
      </c>
      <c s="50" t="str">
        <f>IF('S.D.PASTE SHEET'!R1638="","",'S.D.PASTE SHEET'!R1638)</f>
        <v/>
      </c>
      <c s="50" t="str">
        <f>IF('S.D.PASTE SHEET'!S1638="","",'S.D.PASTE SHEET'!S1638)</f>
        <v/>
      </c>
      <c s="50" t="str">
        <f>IF('S.D.PASTE SHEET'!T1638="","",'S.D.PASTE SHEET'!T1638)</f>
        <v/>
      </c>
      <c s="50" t="str">
        <f>IF('S.D.PASTE SHEET'!U1638="","",'S.D.PASTE SHEET'!U1638)</f>
        <v/>
      </c>
      <c s="50" t="str">
        <f>IF('S.D.PASTE SHEET'!V1638="","",'S.D.PASTE SHEET'!V1638)</f>
        <v/>
      </c>
      <c s="50" t="str">
        <f>IF('S.D.PASTE SHEET'!W1638="","",'S.D.PASTE SHEET'!W1638)</f>
        <v/>
      </c>
      <c s="50" t="str">
        <f>IF('S.D.PASTE SHEET'!X1638="","",'S.D.PASTE SHEET'!X1638)</f>
        <v/>
      </c>
      <c s="50" t="str">
        <f>IF('S.D.PASTE SHEET'!Y1638="","",'S.D.PASTE SHEET'!Y1638)</f>
        <v/>
      </c>
      <c s="50" t="str">
        <f>IF('S.D.PASTE SHEET'!Z1638="","",'S.D.PASTE SHEET'!Z1638)</f>
        <v/>
      </c>
      <c s="50" t="str">
        <f>IF('S.D.PASTE SHEET'!AA1638="","",'S.D.PASTE SHEET'!AA1638)</f>
        <v/>
      </c>
      <c s="50" t="str">
        <f>IF('S.D.PASTE SHEET'!AB1638="","",'S.D.PASTE SHEET'!AB1638)</f>
        <v/>
      </c>
      <c s="50" t="str">
        <f>IF('S.D.PASTE SHEET'!AC1638="","",'S.D.PASTE SHEET'!AC1638)</f>
        <v/>
      </c>
      <c s="50" t="str">
        <f>IF('S.D.PASTE SHEET'!AD1638="","",'S.D.PASTE SHEET'!AD1638)</f>
        <v/>
      </c>
      <c s="52"/>
      <c s="48" t="str">
        <f>IF(AK1638="","",IF(AK1638&gt;0,COUNT($AG$2:AG1638),""))</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IF(BC1638="","",IF(BC1638&gt;0,COUNT($AY$2:AY1638),""))</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39" spans="1:66" ht="15.75" customHeight="1">
      <c r="A1639" s="50" t="str">
        <f>IF('S.D.PASTE SHEET'!A1639="","",'S.D.PASTE SHEET'!A1639)</f>
        <v/>
      </c>
      <c s="50" t="str">
        <f>IF('S.D.PASTE SHEET'!B1639="","",'S.D.PASTE SHEET'!B1639)</f>
        <v/>
      </c>
      <c s="50" t="str">
        <f>IF('S.D.PASTE SHEET'!C1639="","",'S.D.PASTE SHEET'!C1639)</f>
        <v/>
      </c>
      <c s="51" t="str">
        <f>IF('S.D.PASTE SHEET'!D1639="","",'S.D.PASTE SHEET'!D1639)</f>
        <v/>
      </c>
      <c s="50" t="str">
        <f>IF('S.D.PASTE SHEET'!E1639="","",UPPER('S.D.PASTE SHEET'!E1639))</f>
        <v/>
      </c>
      <c s="50" t="str">
        <f>IF('S.D.PASTE SHEET'!F1639="","",'S.D.PASTE SHEET'!F1639)</f>
        <v/>
      </c>
      <c s="50" t="str">
        <f>IF('S.D.PASTE SHEET'!G1639="","",UPPER('S.D.PASTE SHEET'!G1639))</f>
        <v/>
      </c>
      <c s="50" t="str">
        <f>IF('S.D.PASTE SHEET'!H1639="","",UPPER('S.D.PASTE SHEET'!H1639))</f>
        <v/>
      </c>
      <c s="50" t="str">
        <f>IF('S.D.PASTE SHEET'!I1639="","",'S.D.PASTE SHEET'!I1639)</f>
        <v/>
      </c>
      <c s="51" t="str">
        <f>IF('S.D.PASTE SHEET'!J1639="","",'S.D.PASTE SHEET'!J1639)</f>
        <v/>
      </c>
      <c s="50" t="str">
        <f>IF('S.D.PASTE SHEET'!K1639="","",'S.D.PASTE SHEET'!K1639)</f>
        <v/>
      </c>
      <c s="50" t="str">
        <f>IF('S.D.PASTE SHEET'!L1639="","",'S.D.PASTE SHEET'!L1639)</f>
        <v/>
      </c>
      <c s="50" t="str">
        <f>IF('S.D.PASTE SHEET'!M1639="","",'S.D.PASTE SHEET'!M1639)</f>
        <v/>
      </c>
      <c s="50" t="str">
        <f>IF('S.D.PASTE SHEET'!N1639="","",'S.D.PASTE SHEET'!N1639)</f>
        <v/>
      </c>
      <c s="50" t="str">
        <f>IF('S.D.PASTE SHEET'!O1639="","",'S.D.PASTE SHEET'!O1639)</f>
        <v/>
      </c>
      <c s="50" t="str">
        <f>IF('S.D.PASTE SHEET'!P1639="","",'S.D.PASTE SHEET'!P1639)</f>
        <v/>
      </c>
      <c s="50" t="str">
        <f>IF('S.D.PASTE SHEET'!Q1639="","",'S.D.PASTE SHEET'!Q1639)</f>
        <v/>
      </c>
      <c s="50" t="str">
        <f>IF('S.D.PASTE SHEET'!R1639="","",'S.D.PASTE SHEET'!R1639)</f>
        <v/>
      </c>
      <c s="50" t="str">
        <f>IF('S.D.PASTE SHEET'!S1639="","",'S.D.PASTE SHEET'!S1639)</f>
        <v/>
      </c>
      <c s="50" t="str">
        <f>IF('S.D.PASTE SHEET'!T1639="","",'S.D.PASTE SHEET'!T1639)</f>
        <v/>
      </c>
      <c s="50" t="str">
        <f>IF('S.D.PASTE SHEET'!U1639="","",'S.D.PASTE SHEET'!U1639)</f>
        <v/>
      </c>
      <c s="50" t="str">
        <f>IF('S.D.PASTE SHEET'!V1639="","",'S.D.PASTE SHEET'!V1639)</f>
        <v/>
      </c>
      <c s="50" t="str">
        <f>IF('S.D.PASTE SHEET'!W1639="","",'S.D.PASTE SHEET'!W1639)</f>
        <v/>
      </c>
      <c s="50" t="str">
        <f>IF('S.D.PASTE SHEET'!X1639="","",'S.D.PASTE SHEET'!X1639)</f>
        <v/>
      </c>
      <c s="50" t="str">
        <f>IF('S.D.PASTE SHEET'!Y1639="","",'S.D.PASTE SHEET'!Y1639)</f>
        <v/>
      </c>
      <c s="50" t="str">
        <f>IF('S.D.PASTE SHEET'!Z1639="","",'S.D.PASTE SHEET'!Z1639)</f>
        <v/>
      </c>
      <c s="50" t="str">
        <f>IF('S.D.PASTE SHEET'!AA1639="","",'S.D.PASTE SHEET'!AA1639)</f>
        <v/>
      </c>
      <c s="50" t="str">
        <f>IF('S.D.PASTE SHEET'!AB1639="","",'S.D.PASTE SHEET'!AB1639)</f>
        <v/>
      </c>
      <c s="50" t="str">
        <f>IF('S.D.PASTE SHEET'!AC1639="","",'S.D.PASTE SHEET'!AC1639)</f>
        <v/>
      </c>
      <c s="50" t="str">
        <f>IF('S.D.PASTE SHEET'!AD1639="","",'S.D.PASTE SHEET'!AD1639)</f>
        <v/>
      </c>
      <c s="52"/>
      <c s="48" t="str">
        <f>IF(AK1639="","",IF(AK1639&gt;0,COUNT($AG$2:AG1639),""))</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IF(BC1639="","",IF(BC1639&gt;0,COUNT($AY$2:AY1639),""))</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40" spans="1:66" ht="15.75" customHeight="1">
      <c r="A1640" s="50" t="str">
        <f>IF('S.D.PASTE SHEET'!A1640="","",'S.D.PASTE SHEET'!A1640)</f>
        <v/>
      </c>
      <c s="50" t="str">
        <f>IF('S.D.PASTE SHEET'!B1640="","",'S.D.PASTE SHEET'!B1640)</f>
        <v/>
      </c>
      <c s="50" t="str">
        <f>IF('S.D.PASTE SHEET'!C1640="","",'S.D.PASTE SHEET'!C1640)</f>
        <v/>
      </c>
      <c s="51" t="str">
        <f>IF('S.D.PASTE SHEET'!D1640="","",'S.D.PASTE SHEET'!D1640)</f>
        <v/>
      </c>
      <c s="50" t="str">
        <f>IF('S.D.PASTE SHEET'!E1640="","",UPPER('S.D.PASTE SHEET'!E1640))</f>
        <v/>
      </c>
      <c s="50" t="str">
        <f>IF('S.D.PASTE SHEET'!F1640="","",'S.D.PASTE SHEET'!F1640)</f>
        <v/>
      </c>
      <c s="50" t="str">
        <f>IF('S.D.PASTE SHEET'!G1640="","",UPPER('S.D.PASTE SHEET'!G1640))</f>
        <v/>
      </c>
      <c s="50" t="str">
        <f>IF('S.D.PASTE SHEET'!H1640="","",UPPER('S.D.PASTE SHEET'!H1640))</f>
        <v/>
      </c>
      <c s="50" t="str">
        <f>IF('S.D.PASTE SHEET'!I1640="","",'S.D.PASTE SHEET'!I1640)</f>
        <v/>
      </c>
      <c s="51" t="str">
        <f>IF('S.D.PASTE SHEET'!J1640="","",'S.D.PASTE SHEET'!J1640)</f>
        <v/>
      </c>
      <c s="50" t="str">
        <f>IF('S.D.PASTE SHEET'!K1640="","",'S.D.PASTE SHEET'!K1640)</f>
        <v/>
      </c>
      <c s="50" t="str">
        <f>IF('S.D.PASTE SHEET'!L1640="","",'S.D.PASTE SHEET'!L1640)</f>
        <v/>
      </c>
      <c s="50" t="str">
        <f>IF('S.D.PASTE SHEET'!M1640="","",'S.D.PASTE SHEET'!M1640)</f>
        <v/>
      </c>
      <c s="50" t="str">
        <f>IF('S.D.PASTE SHEET'!N1640="","",'S.D.PASTE SHEET'!N1640)</f>
        <v/>
      </c>
      <c s="50" t="str">
        <f>IF('S.D.PASTE SHEET'!O1640="","",'S.D.PASTE SHEET'!O1640)</f>
        <v/>
      </c>
      <c s="50" t="str">
        <f>IF('S.D.PASTE SHEET'!P1640="","",'S.D.PASTE SHEET'!P1640)</f>
        <v/>
      </c>
      <c s="50" t="str">
        <f>IF('S.D.PASTE SHEET'!Q1640="","",'S.D.PASTE SHEET'!Q1640)</f>
        <v/>
      </c>
      <c s="50" t="str">
        <f>IF('S.D.PASTE SHEET'!R1640="","",'S.D.PASTE SHEET'!R1640)</f>
        <v/>
      </c>
      <c s="50" t="str">
        <f>IF('S.D.PASTE SHEET'!S1640="","",'S.D.PASTE SHEET'!S1640)</f>
        <v/>
      </c>
      <c s="50" t="str">
        <f>IF('S.D.PASTE SHEET'!T1640="","",'S.D.PASTE SHEET'!T1640)</f>
        <v/>
      </c>
      <c s="50" t="str">
        <f>IF('S.D.PASTE SHEET'!U1640="","",'S.D.PASTE SHEET'!U1640)</f>
        <v/>
      </c>
      <c s="50" t="str">
        <f>IF('S.D.PASTE SHEET'!V1640="","",'S.D.PASTE SHEET'!V1640)</f>
        <v/>
      </c>
      <c s="50" t="str">
        <f>IF('S.D.PASTE SHEET'!W1640="","",'S.D.PASTE SHEET'!W1640)</f>
        <v/>
      </c>
      <c s="50" t="str">
        <f>IF('S.D.PASTE SHEET'!X1640="","",'S.D.PASTE SHEET'!X1640)</f>
        <v/>
      </c>
      <c s="50" t="str">
        <f>IF('S.D.PASTE SHEET'!Y1640="","",'S.D.PASTE SHEET'!Y1640)</f>
        <v/>
      </c>
      <c s="50" t="str">
        <f>IF('S.D.PASTE SHEET'!Z1640="","",'S.D.PASTE SHEET'!Z1640)</f>
        <v/>
      </c>
      <c s="50" t="str">
        <f>IF('S.D.PASTE SHEET'!AA1640="","",'S.D.PASTE SHEET'!AA1640)</f>
        <v/>
      </c>
      <c s="50" t="str">
        <f>IF('S.D.PASTE SHEET'!AB1640="","",'S.D.PASTE SHEET'!AB1640)</f>
        <v/>
      </c>
      <c s="50" t="str">
        <f>IF('S.D.PASTE SHEET'!AC1640="","",'S.D.PASTE SHEET'!AC1640)</f>
        <v/>
      </c>
      <c s="50" t="str">
        <f>IF('S.D.PASTE SHEET'!AD1640="","",'S.D.PASTE SHEET'!AD1640)</f>
        <v/>
      </c>
      <c s="52"/>
      <c s="48" t="str">
        <f>IF(AK1640="","",IF(AK1640&gt;0,COUNT($AG$2:AG1640),""))</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IF(BC1640="","",IF(BC1640&gt;0,COUNT($AY$2:AY1640),""))</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41" spans="1:66" ht="15.75" customHeight="1">
      <c r="A1641" s="50" t="str">
        <f>IF('S.D.PASTE SHEET'!A1641="","",'S.D.PASTE SHEET'!A1641)</f>
        <v/>
      </c>
      <c s="50" t="str">
        <f>IF('S.D.PASTE SHEET'!B1641="","",'S.D.PASTE SHEET'!B1641)</f>
        <v/>
      </c>
      <c s="50" t="str">
        <f>IF('S.D.PASTE SHEET'!C1641="","",'S.D.PASTE SHEET'!C1641)</f>
        <v/>
      </c>
      <c s="51" t="str">
        <f>IF('S.D.PASTE SHEET'!D1641="","",'S.D.PASTE SHEET'!D1641)</f>
        <v/>
      </c>
      <c s="50" t="str">
        <f>IF('S.D.PASTE SHEET'!E1641="","",UPPER('S.D.PASTE SHEET'!E1641))</f>
        <v/>
      </c>
      <c s="50" t="str">
        <f>IF('S.D.PASTE SHEET'!F1641="","",'S.D.PASTE SHEET'!F1641)</f>
        <v/>
      </c>
      <c s="50" t="str">
        <f>IF('S.D.PASTE SHEET'!G1641="","",UPPER('S.D.PASTE SHEET'!G1641))</f>
        <v/>
      </c>
      <c s="50" t="str">
        <f>IF('S.D.PASTE SHEET'!H1641="","",UPPER('S.D.PASTE SHEET'!H1641))</f>
        <v/>
      </c>
      <c s="50" t="str">
        <f>IF('S.D.PASTE SHEET'!I1641="","",'S.D.PASTE SHEET'!I1641)</f>
        <v/>
      </c>
      <c s="51" t="str">
        <f>IF('S.D.PASTE SHEET'!J1641="","",'S.D.PASTE SHEET'!J1641)</f>
        <v/>
      </c>
      <c s="50" t="str">
        <f>IF('S.D.PASTE SHEET'!K1641="","",'S.D.PASTE SHEET'!K1641)</f>
        <v/>
      </c>
      <c s="50" t="str">
        <f>IF('S.D.PASTE SHEET'!L1641="","",'S.D.PASTE SHEET'!L1641)</f>
        <v/>
      </c>
      <c s="50" t="str">
        <f>IF('S.D.PASTE SHEET'!M1641="","",'S.D.PASTE SHEET'!M1641)</f>
        <v/>
      </c>
      <c s="50" t="str">
        <f>IF('S.D.PASTE SHEET'!N1641="","",'S.D.PASTE SHEET'!N1641)</f>
        <v/>
      </c>
      <c s="50" t="str">
        <f>IF('S.D.PASTE SHEET'!O1641="","",'S.D.PASTE SHEET'!O1641)</f>
        <v/>
      </c>
      <c s="50" t="str">
        <f>IF('S.D.PASTE SHEET'!P1641="","",'S.D.PASTE SHEET'!P1641)</f>
        <v/>
      </c>
      <c s="50" t="str">
        <f>IF('S.D.PASTE SHEET'!Q1641="","",'S.D.PASTE SHEET'!Q1641)</f>
        <v/>
      </c>
      <c s="50" t="str">
        <f>IF('S.D.PASTE SHEET'!R1641="","",'S.D.PASTE SHEET'!R1641)</f>
        <v/>
      </c>
      <c s="50" t="str">
        <f>IF('S.D.PASTE SHEET'!S1641="","",'S.D.PASTE SHEET'!S1641)</f>
        <v/>
      </c>
      <c s="50" t="str">
        <f>IF('S.D.PASTE SHEET'!T1641="","",'S.D.PASTE SHEET'!T1641)</f>
        <v/>
      </c>
      <c s="50" t="str">
        <f>IF('S.D.PASTE SHEET'!U1641="","",'S.D.PASTE SHEET'!U1641)</f>
        <v/>
      </c>
      <c s="50" t="str">
        <f>IF('S.D.PASTE SHEET'!V1641="","",'S.D.PASTE SHEET'!V1641)</f>
        <v/>
      </c>
      <c s="50" t="str">
        <f>IF('S.D.PASTE SHEET'!W1641="","",'S.D.PASTE SHEET'!W1641)</f>
        <v/>
      </c>
      <c s="50" t="str">
        <f>IF('S.D.PASTE SHEET'!X1641="","",'S.D.PASTE SHEET'!X1641)</f>
        <v/>
      </c>
      <c s="50" t="str">
        <f>IF('S.D.PASTE SHEET'!Y1641="","",'S.D.PASTE SHEET'!Y1641)</f>
        <v/>
      </c>
      <c s="50" t="str">
        <f>IF('S.D.PASTE SHEET'!Z1641="","",'S.D.PASTE SHEET'!Z1641)</f>
        <v/>
      </c>
      <c s="50" t="str">
        <f>IF('S.D.PASTE SHEET'!AA1641="","",'S.D.PASTE SHEET'!AA1641)</f>
        <v/>
      </c>
      <c s="50" t="str">
        <f>IF('S.D.PASTE SHEET'!AB1641="","",'S.D.PASTE SHEET'!AB1641)</f>
        <v/>
      </c>
      <c s="50" t="str">
        <f>IF('S.D.PASTE SHEET'!AC1641="","",'S.D.PASTE SHEET'!AC1641)</f>
        <v/>
      </c>
      <c s="50" t="str">
        <f>IF('S.D.PASTE SHEET'!AD1641="","",'S.D.PASTE SHEET'!AD1641)</f>
        <v/>
      </c>
      <c s="52"/>
      <c s="48" t="str">
        <f>IF(AK1641="","",IF(AK1641&gt;0,COUNT($AG$2:AG1641),""))</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IF(BC1641="","",IF(BC1641&gt;0,COUNT($AY$2:AY1641),""))</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42" spans="1:66" ht="15.75" customHeight="1">
      <c r="A1642" s="50" t="str">
        <f>IF('S.D.PASTE SHEET'!A1642="","",'S.D.PASTE SHEET'!A1642)</f>
        <v/>
      </c>
      <c s="50" t="str">
        <f>IF('S.D.PASTE SHEET'!B1642="","",'S.D.PASTE SHEET'!B1642)</f>
        <v/>
      </c>
      <c s="50" t="str">
        <f>IF('S.D.PASTE SHEET'!C1642="","",'S.D.PASTE SHEET'!C1642)</f>
        <v/>
      </c>
      <c s="51" t="str">
        <f>IF('S.D.PASTE SHEET'!D1642="","",'S.D.PASTE SHEET'!D1642)</f>
        <v/>
      </c>
      <c s="50" t="str">
        <f>IF('S.D.PASTE SHEET'!E1642="","",UPPER('S.D.PASTE SHEET'!E1642))</f>
        <v/>
      </c>
      <c s="50" t="str">
        <f>IF('S.D.PASTE SHEET'!F1642="","",'S.D.PASTE SHEET'!F1642)</f>
        <v/>
      </c>
      <c s="50" t="str">
        <f>IF('S.D.PASTE SHEET'!G1642="","",UPPER('S.D.PASTE SHEET'!G1642))</f>
        <v/>
      </c>
      <c s="50" t="str">
        <f>IF('S.D.PASTE SHEET'!H1642="","",UPPER('S.D.PASTE SHEET'!H1642))</f>
        <v/>
      </c>
      <c s="50" t="str">
        <f>IF('S.D.PASTE SHEET'!I1642="","",'S.D.PASTE SHEET'!I1642)</f>
        <v/>
      </c>
      <c s="51" t="str">
        <f>IF('S.D.PASTE SHEET'!J1642="","",'S.D.PASTE SHEET'!J1642)</f>
        <v/>
      </c>
      <c s="50" t="str">
        <f>IF('S.D.PASTE SHEET'!K1642="","",'S.D.PASTE SHEET'!K1642)</f>
        <v/>
      </c>
      <c s="50" t="str">
        <f>IF('S.D.PASTE SHEET'!L1642="","",'S.D.PASTE SHEET'!L1642)</f>
        <v/>
      </c>
      <c s="50" t="str">
        <f>IF('S.D.PASTE SHEET'!M1642="","",'S.D.PASTE SHEET'!M1642)</f>
        <v/>
      </c>
      <c s="50" t="str">
        <f>IF('S.D.PASTE SHEET'!N1642="","",'S.D.PASTE SHEET'!N1642)</f>
        <v/>
      </c>
      <c s="50" t="str">
        <f>IF('S.D.PASTE SHEET'!O1642="","",'S.D.PASTE SHEET'!O1642)</f>
        <v/>
      </c>
      <c s="50" t="str">
        <f>IF('S.D.PASTE SHEET'!P1642="","",'S.D.PASTE SHEET'!P1642)</f>
        <v/>
      </c>
      <c s="50" t="str">
        <f>IF('S.D.PASTE SHEET'!Q1642="","",'S.D.PASTE SHEET'!Q1642)</f>
        <v/>
      </c>
      <c s="50" t="str">
        <f>IF('S.D.PASTE SHEET'!R1642="","",'S.D.PASTE SHEET'!R1642)</f>
        <v/>
      </c>
      <c s="50" t="str">
        <f>IF('S.D.PASTE SHEET'!S1642="","",'S.D.PASTE SHEET'!S1642)</f>
        <v/>
      </c>
      <c s="50" t="str">
        <f>IF('S.D.PASTE SHEET'!T1642="","",'S.D.PASTE SHEET'!T1642)</f>
        <v/>
      </c>
      <c s="50" t="str">
        <f>IF('S.D.PASTE SHEET'!U1642="","",'S.D.PASTE SHEET'!U1642)</f>
        <v/>
      </c>
      <c s="50" t="str">
        <f>IF('S.D.PASTE SHEET'!V1642="","",'S.D.PASTE SHEET'!V1642)</f>
        <v/>
      </c>
      <c s="50" t="str">
        <f>IF('S.D.PASTE SHEET'!W1642="","",'S.D.PASTE SHEET'!W1642)</f>
        <v/>
      </c>
      <c s="50" t="str">
        <f>IF('S.D.PASTE SHEET'!X1642="","",'S.D.PASTE SHEET'!X1642)</f>
        <v/>
      </c>
      <c s="50" t="str">
        <f>IF('S.D.PASTE SHEET'!Y1642="","",'S.D.PASTE SHEET'!Y1642)</f>
        <v/>
      </c>
      <c s="50" t="str">
        <f>IF('S.D.PASTE SHEET'!Z1642="","",'S.D.PASTE SHEET'!Z1642)</f>
        <v/>
      </c>
      <c s="50" t="str">
        <f>IF('S.D.PASTE SHEET'!AA1642="","",'S.D.PASTE SHEET'!AA1642)</f>
        <v/>
      </c>
      <c s="50" t="str">
        <f>IF('S.D.PASTE SHEET'!AB1642="","",'S.D.PASTE SHEET'!AB1642)</f>
        <v/>
      </c>
      <c s="50" t="str">
        <f>IF('S.D.PASTE SHEET'!AC1642="","",'S.D.PASTE SHEET'!AC1642)</f>
        <v/>
      </c>
      <c s="50" t="str">
        <f>IF('S.D.PASTE SHEET'!AD1642="","",'S.D.PASTE SHEET'!AD1642)</f>
        <v/>
      </c>
      <c s="52"/>
      <c s="48" t="str">
        <f>IF(AK1642="","",IF(AK1642&gt;0,COUNT($AG$2:AG1642),""))</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IF(BC1642="","",IF(BC1642&gt;0,COUNT($AY$2:AY1642),""))</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43" spans="1:66" ht="15.75" customHeight="1">
      <c r="A1643" s="50" t="str">
        <f>IF('S.D.PASTE SHEET'!A1643="","",'S.D.PASTE SHEET'!A1643)</f>
        <v/>
      </c>
      <c s="50" t="str">
        <f>IF('S.D.PASTE SHEET'!B1643="","",'S.D.PASTE SHEET'!B1643)</f>
        <v/>
      </c>
      <c s="50" t="str">
        <f>IF('S.D.PASTE SHEET'!C1643="","",'S.D.PASTE SHEET'!C1643)</f>
        <v/>
      </c>
      <c s="51" t="str">
        <f>IF('S.D.PASTE SHEET'!D1643="","",'S.D.PASTE SHEET'!D1643)</f>
        <v/>
      </c>
      <c s="50" t="str">
        <f>IF('S.D.PASTE SHEET'!E1643="","",UPPER('S.D.PASTE SHEET'!E1643))</f>
        <v/>
      </c>
      <c s="50" t="str">
        <f>IF('S.D.PASTE SHEET'!F1643="","",'S.D.PASTE SHEET'!F1643)</f>
        <v/>
      </c>
      <c s="50" t="str">
        <f>IF('S.D.PASTE SHEET'!G1643="","",UPPER('S.D.PASTE SHEET'!G1643))</f>
        <v/>
      </c>
      <c s="50" t="str">
        <f>IF('S.D.PASTE SHEET'!H1643="","",UPPER('S.D.PASTE SHEET'!H1643))</f>
        <v/>
      </c>
      <c s="50" t="str">
        <f>IF('S.D.PASTE SHEET'!I1643="","",'S.D.PASTE SHEET'!I1643)</f>
        <v/>
      </c>
      <c s="51" t="str">
        <f>IF('S.D.PASTE SHEET'!J1643="","",'S.D.PASTE SHEET'!J1643)</f>
        <v/>
      </c>
      <c s="50" t="str">
        <f>IF('S.D.PASTE SHEET'!K1643="","",'S.D.PASTE SHEET'!K1643)</f>
        <v/>
      </c>
      <c s="50" t="str">
        <f>IF('S.D.PASTE SHEET'!L1643="","",'S.D.PASTE SHEET'!L1643)</f>
        <v/>
      </c>
      <c s="50" t="str">
        <f>IF('S.D.PASTE SHEET'!M1643="","",'S.D.PASTE SHEET'!M1643)</f>
        <v/>
      </c>
      <c s="50" t="str">
        <f>IF('S.D.PASTE SHEET'!N1643="","",'S.D.PASTE SHEET'!N1643)</f>
        <v/>
      </c>
      <c s="50" t="str">
        <f>IF('S.D.PASTE SHEET'!O1643="","",'S.D.PASTE SHEET'!O1643)</f>
        <v/>
      </c>
      <c s="50" t="str">
        <f>IF('S.D.PASTE SHEET'!P1643="","",'S.D.PASTE SHEET'!P1643)</f>
        <v/>
      </c>
      <c s="50" t="str">
        <f>IF('S.D.PASTE SHEET'!Q1643="","",'S.D.PASTE SHEET'!Q1643)</f>
        <v/>
      </c>
      <c s="50" t="str">
        <f>IF('S.D.PASTE SHEET'!R1643="","",'S.D.PASTE SHEET'!R1643)</f>
        <v/>
      </c>
      <c s="50" t="str">
        <f>IF('S.D.PASTE SHEET'!S1643="","",'S.D.PASTE SHEET'!S1643)</f>
        <v/>
      </c>
      <c s="50" t="str">
        <f>IF('S.D.PASTE SHEET'!T1643="","",'S.D.PASTE SHEET'!T1643)</f>
        <v/>
      </c>
      <c s="50" t="str">
        <f>IF('S.D.PASTE SHEET'!U1643="","",'S.D.PASTE SHEET'!U1643)</f>
        <v/>
      </c>
      <c s="50" t="str">
        <f>IF('S.D.PASTE SHEET'!V1643="","",'S.D.PASTE SHEET'!V1643)</f>
        <v/>
      </c>
      <c s="50" t="str">
        <f>IF('S.D.PASTE SHEET'!W1643="","",'S.D.PASTE SHEET'!W1643)</f>
        <v/>
      </c>
      <c s="50" t="str">
        <f>IF('S.D.PASTE SHEET'!X1643="","",'S.D.PASTE SHEET'!X1643)</f>
        <v/>
      </c>
      <c s="50" t="str">
        <f>IF('S.D.PASTE SHEET'!Y1643="","",'S.D.PASTE SHEET'!Y1643)</f>
        <v/>
      </c>
      <c s="50" t="str">
        <f>IF('S.D.PASTE SHEET'!Z1643="","",'S.D.PASTE SHEET'!Z1643)</f>
        <v/>
      </c>
      <c s="50" t="str">
        <f>IF('S.D.PASTE SHEET'!AA1643="","",'S.D.PASTE SHEET'!AA1643)</f>
        <v/>
      </c>
      <c s="50" t="str">
        <f>IF('S.D.PASTE SHEET'!AB1643="","",'S.D.PASTE SHEET'!AB1643)</f>
        <v/>
      </c>
      <c s="50" t="str">
        <f>IF('S.D.PASTE SHEET'!AC1643="","",'S.D.PASTE SHEET'!AC1643)</f>
        <v/>
      </c>
      <c s="50" t="str">
        <f>IF('S.D.PASTE SHEET'!AD1643="","",'S.D.PASTE SHEET'!AD1643)</f>
        <v/>
      </c>
      <c s="52"/>
      <c s="48" t="str">
        <f>IF(AK1643="","",IF(AK1643&gt;0,COUNT($AG$2:AG1643),""))</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IF(BC1643="","",IF(BC1643&gt;0,COUNT($AY$2:AY1643),""))</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44" spans="1:66" ht="15.75" customHeight="1">
      <c r="A1644" s="50" t="str">
        <f>IF('S.D.PASTE SHEET'!A1644="","",'S.D.PASTE SHEET'!A1644)</f>
        <v/>
      </c>
      <c s="50" t="str">
        <f>IF('S.D.PASTE SHEET'!B1644="","",'S.D.PASTE SHEET'!B1644)</f>
        <v/>
      </c>
      <c s="50" t="str">
        <f>IF('S.D.PASTE SHEET'!C1644="","",'S.D.PASTE SHEET'!C1644)</f>
        <v/>
      </c>
      <c s="51" t="str">
        <f>IF('S.D.PASTE SHEET'!D1644="","",'S.D.PASTE SHEET'!D1644)</f>
        <v/>
      </c>
      <c s="50" t="str">
        <f>IF('S.D.PASTE SHEET'!E1644="","",UPPER('S.D.PASTE SHEET'!E1644))</f>
        <v/>
      </c>
      <c s="50" t="str">
        <f>IF('S.D.PASTE SHEET'!F1644="","",'S.D.PASTE SHEET'!F1644)</f>
        <v/>
      </c>
      <c s="50" t="str">
        <f>IF('S.D.PASTE SHEET'!G1644="","",UPPER('S.D.PASTE SHEET'!G1644))</f>
        <v/>
      </c>
      <c s="50" t="str">
        <f>IF('S.D.PASTE SHEET'!H1644="","",UPPER('S.D.PASTE SHEET'!H1644))</f>
        <v/>
      </c>
      <c s="50" t="str">
        <f>IF('S.D.PASTE SHEET'!I1644="","",'S.D.PASTE SHEET'!I1644)</f>
        <v/>
      </c>
      <c s="51" t="str">
        <f>IF('S.D.PASTE SHEET'!J1644="","",'S.D.PASTE SHEET'!J1644)</f>
        <v/>
      </c>
      <c s="50" t="str">
        <f>IF('S.D.PASTE SHEET'!K1644="","",'S.D.PASTE SHEET'!K1644)</f>
        <v/>
      </c>
      <c s="50" t="str">
        <f>IF('S.D.PASTE SHEET'!L1644="","",'S.D.PASTE SHEET'!L1644)</f>
        <v/>
      </c>
      <c s="50" t="str">
        <f>IF('S.D.PASTE SHEET'!M1644="","",'S.D.PASTE SHEET'!M1644)</f>
        <v/>
      </c>
      <c s="50" t="str">
        <f>IF('S.D.PASTE SHEET'!N1644="","",'S.D.PASTE SHEET'!N1644)</f>
        <v/>
      </c>
      <c s="50" t="str">
        <f>IF('S.D.PASTE SHEET'!O1644="","",'S.D.PASTE SHEET'!O1644)</f>
        <v/>
      </c>
      <c s="50" t="str">
        <f>IF('S.D.PASTE SHEET'!P1644="","",'S.D.PASTE SHEET'!P1644)</f>
        <v/>
      </c>
      <c s="50" t="str">
        <f>IF('S.D.PASTE SHEET'!Q1644="","",'S.D.PASTE SHEET'!Q1644)</f>
        <v/>
      </c>
      <c s="50" t="str">
        <f>IF('S.D.PASTE SHEET'!R1644="","",'S.D.PASTE SHEET'!R1644)</f>
        <v/>
      </c>
      <c s="50" t="str">
        <f>IF('S.D.PASTE SHEET'!S1644="","",'S.D.PASTE SHEET'!S1644)</f>
        <v/>
      </c>
      <c s="50" t="str">
        <f>IF('S.D.PASTE SHEET'!T1644="","",'S.D.PASTE SHEET'!T1644)</f>
        <v/>
      </c>
      <c s="50" t="str">
        <f>IF('S.D.PASTE SHEET'!U1644="","",'S.D.PASTE SHEET'!U1644)</f>
        <v/>
      </c>
      <c s="50" t="str">
        <f>IF('S.D.PASTE SHEET'!V1644="","",'S.D.PASTE SHEET'!V1644)</f>
        <v/>
      </c>
      <c s="50" t="str">
        <f>IF('S.D.PASTE SHEET'!W1644="","",'S.D.PASTE SHEET'!W1644)</f>
        <v/>
      </c>
      <c s="50" t="str">
        <f>IF('S.D.PASTE SHEET'!X1644="","",'S.D.PASTE SHEET'!X1644)</f>
        <v/>
      </c>
      <c s="50" t="str">
        <f>IF('S.D.PASTE SHEET'!Y1644="","",'S.D.PASTE SHEET'!Y1644)</f>
        <v/>
      </c>
      <c s="50" t="str">
        <f>IF('S.D.PASTE SHEET'!Z1644="","",'S.D.PASTE SHEET'!Z1644)</f>
        <v/>
      </c>
      <c s="50" t="str">
        <f>IF('S.D.PASTE SHEET'!AA1644="","",'S.D.PASTE SHEET'!AA1644)</f>
        <v/>
      </c>
      <c s="50" t="str">
        <f>IF('S.D.PASTE SHEET'!AB1644="","",'S.D.PASTE SHEET'!AB1644)</f>
        <v/>
      </c>
      <c s="50" t="str">
        <f>IF('S.D.PASTE SHEET'!AC1644="","",'S.D.PASTE SHEET'!AC1644)</f>
        <v/>
      </c>
      <c s="50" t="str">
        <f>IF('S.D.PASTE SHEET'!AD1644="","",'S.D.PASTE SHEET'!AD1644)</f>
        <v/>
      </c>
      <c s="52"/>
      <c s="48" t="str">
        <f>IF(AK1644="","",IF(AK1644&gt;0,COUNT($AG$2:AG1644),""))</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IF(BC1644="","",IF(BC1644&gt;0,COUNT($AY$2:AY1644),""))</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45" spans="1:66" ht="15.75" customHeight="1">
      <c r="A1645" s="50" t="str">
        <f>IF('S.D.PASTE SHEET'!A1645="","",'S.D.PASTE SHEET'!A1645)</f>
        <v/>
      </c>
      <c s="50" t="str">
        <f>IF('S.D.PASTE SHEET'!B1645="","",'S.D.PASTE SHEET'!B1645)</f>
        <v/>
      </c>
      <c s="50" t="str">
        <f>IF('S.D.PASTE SHEET'!C1645="","",'S.D.PASTE SHEET'!C1645)</f>
        <v/>
      </c>
      <c s="51" t="str">
        <f>IF('S.D.PASTE SHEET'!D1645="","",'S.D.PASTE SHEET'!D1645)</f>
        <v/>
      </c>
      <c s="50" t="str">
        <f>IF('S.D.PASTE SHEET'!E1645="","",UPPER('S.D.PASTE SHEET'!E1645))</f>
        <v/>
      </c>
      <c s="50" t="str">
        <f>IF('S.D.PASTE SHEET'!F1645="","",'S.D.PASTE SHEET'!F1645)</f>
        <v/>
      </c>
      <c s="50" t="str">
        <f>IF('S.D.PASTE SHEET'!G1645="","",UPPER('S.D.PASTE SHEET'!G1645))</f>
        <v/>
      </c>
      <c s="50" t="str">
        <f>IF('S.D.PASTE SHEET'!H1645="","",UPPER('S.D.PASTE SHEET'!H1645))</f>
        <v/>
      </c>
      <c s="50" t="str">
        <f>IF('S.D.PASTE SHEET'!I1645="","",'S.D.PASTE SHEET'!I1645)</f>
        <v/>
      </c>
      <c s="51" t="str">
        <f>IF('S.D.PASTE SHEET'!J1645="","",'S.D.PASTE SHEET'!J1645)</f>
        <v/>
      </c>
      <c s="50" t="str">
        <f>IF('S.D.PASTE SHEET'!K1645="","",'S.D.PASTE SHEET'!K1645)</f>
        <v/>
      </c>
      <c s="50" t="str">
        <f>IF('S.D.PASTE SHEET'!L1645="","",'S.D.PASTE SHEET'!L1645)</f>
        <v/>
      </c>
      <c s="50" t="str">
        <f>IF('S.D.PASTE SHEET'!M1645="","",'S.D.PASTE SHEET'!M1645)</f>
        <v/>
      </c>
      <c s="50" t="str">
        <f>IF('S.D.PASTE SHEET'!N1645="","",'S.D.PASTE SHEET'!N1645)</f>
        <v/>
      </c>
      <c s="50" t="str">
        <f>IF('S.D.PASTE SHEET'!O1645="","",'S.D.PASTE SHEET'!O1645)</f>
        <v/>
      </c>
      <c s="50" t="str">
        <f>IF('S.D.PASTE SHEET'!P1645="","",'S.D.PASTE SHEET'!P1645)</f>
        <v/>
      </c>
      <c s="50" t="str">
        <f>IF('S.D.PASTE SHEET'!Q1645="","",'S.D.PASTE SHEET'!Q1645)</f>
        <v/>
      </c>
      <c s="50" t="str">
        <f>IF('S.D.PASTE SHEET'!R1645="","",'S.D.PASTE SHEET'!R1645)</f>
        <v/>
      </c>
      <c s="50" t="str">
        <f>IF('S.D.PASTE SHEET'!S1645="","",'S.D.PASTE SHEET'!S1645)</f>
        <v/>
      </c>
      <c s="50" t="str">
        <f>IF('S.D.PASTE SHEET'!T1645="","",'S.D.PASTE SHEET'!T1645)</f>
        <v/>
      </c>
      <c s="50" t="str">
        <f>IF('S.D.PASTE SHEET'!U1645="","",'S.D.PASTE SHEET'!U1645)</f>
        <v/>
      </c>
      <c s="50" t="str">
        <f>IF('S.D.PASTE SHEET'!V1645="","",'S.D.PASTE SHEET'!V1645)</f>
        <v/>
      </c>
      <c s="50" t="str">
        <f>IF('S.D.PASTE SHEET'!W1645="","",'S.D.PASTE SHEET'!W1645)</f>
        <v/>
      </c>
      <c s="50" t="str">
        <f>IF('S.D.PASTE SHEET'!X1645="","",'S.D.PASTE SHEET'!X1645)</f>
        <v/>
      </c>
      <c s="50" t="str">
        <f>IF('S.D.PASTE SHEET'!Y1645="","",'S.D.PASTE SHEET'!Y1645)</f>
        <v/>
      </c>
      <c s="50" t="str">
        <f>IF('S.D.PASTE SHEET'!Z1645="","",'S.D.PASTE SHEET'!Z1645)</f>
        <v/>
      </c>
      <c s="50" t="str">
        <f>IF('S.D.PASTE SHEET'!AA1645="","",'S.D.PASTE SHEET'!AA1645)</f>
        <v/>
      </c>
      <c s="50" t="str">
        <f>IF('S.D.PASTE SHEET'!AB1645="","",'S.D.PASTE SHEET'!AB1645)</f>
        <v/>
      </c>
      <c s="50" t="str">
        <f>IF('S.D.PASTE SHEET'!AC1645="","",'S.D.PASTE SHEET'!AC1645)</f>
        <v/>
      </c>
      <c s="50" t="str">
        <f>IF('S.D.PASTE SHEET'!AD1645="","",'S.D.PASTE SHEET'!AD1645)</f>
        <v/>
      </c>
      <c s="52"/>
      <c s="48" t="str">
        <f>IF(AK1645="","",IF(AK1645&gt;0,COUNT($AG$2:AG1645),""))</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IF(BC1645="","",IF(BC1645&gt;0,COUNT($AY$2:AY1645),""))</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46" spans="1:66" ht="15.75" customHeight="1">
      <c r="A1646" s="50" t="str">
        <f>IF('S.D.PASTE SHEET'!A1646="","",'S.D.PASTE SHEET'!A1646)</f>
        <v/>
      </c>
      <c s="50" t="str">
        <f>IF('S.D.PASTE SHEET'!B1646="","",'S.D.PASTE SHEET'!B1646)</f>
        <v/>
      </c>
      <c s="50" t="str">
        <f>IF('S.D.PASTE SHEET'!C1646="","",'S.D.PASTE SHEET'!C1646)</f>
        <v/>
      </c>
      <c s="51" t="str">
        <f>IF('S.D.PASTE SHEET'!D1646="","",'S.D.PASTE SHEET'!D1646)</f>
        <v/>
      </c>
      <c s="50" t="str">
        <f>IF('S.D.PASTE SHEET'!E1646="","",UPPER('S.D.PASTE SHEET'!E1646))</f>
        <v/>
      </c>
      <c s="50" t="str">
        <f>IF('S.D.PASTE SHEET'!F1646="","",'S.D.PASTE SHEET'!F1646)</f>
        <v/>
      </c>
      <c s="50" t="str">
        <f>IF('S.D.PASTE SHEET'!G1646="","",UPPER('S.D.PASTE SHEET'!G1646))</f>
        <v/>
      </c>
      <c s="50" t="str">
        <f>IF('S.D.PASTE SHEET'!H1646="","",UPPER('S.D.PASTE SHEET'!H1646))</f>
        <v/>
      </c>
      <c s="50" t="str">
        <f>IF('S.D.PASTE SHEET'!I1646="","",'S.D.PASTE SHEET'!I1646)</f>
        <v/>
      </c>
      <c s="51" t="str">
        <f>IF('S.D.PASTE SHEET'!J1646="","",'S.D.PASTE SHEET'!J1646)</f>
        <v/>
      </c>
      <c s="50" t="str">
        <f>IF('S.D.PASTE SHEET'!K1646="","",'S.D.PASTE SHEET'!K1646)</f>
        <v/>
      </c>
      <c s="50" t="str">
        <f>IF('S.D.PASTE SHEET'!L1646="","",'S.D.PASTE SHEET'!L1646)</f>
        <v/>
      </c>
      <c s="50" t="str">
        <f>IF('S.D.PASTE SHEET'!M1646="","",'S.D.PASTE SHEET'!M1646)</f>
        <v/>
      </c>
      <c s="50" t="str">
        <f>IF('S.D.PASTE SHEET'!N1646="","",'S.D.PASTE SHEET'!N1646)</f>
        <v/>
      </c>
      <c s="50" t="str">
        <f>IF('S.D.PASTE SHEET'!O1646="","",'S.D.PASTE SHEET'!O1646)</f>
        <v/>
      </c>
      <c s="50" t="str">
        <f>IF('S.D.PASTE SHEET'!P1646="","",'S.D.PASTE SHEET'!P1646)</f>
        <v/>
      </c>
      <c s="50" t="str">
        <f>IF('S.D.PASTE SHEET'!Q1646="","",'S.D.PASTE SHEET'!Q1646)</f>
        <v/>
      </c>
      <c s="50" t="str">
        <f>IF('S.D.PASTE SHEET'!R1646="","",'S.D.PASTE SHEET'!R1646)</f>
        <v/>
      </c>
      <c s="50" t="str">
        <f>IF('S.D.PASTE SHEET'!S1646="","",'S.D.PASTE SHEET'!S1646)</f>
        <v/>
      </c>
      <c s="50" t="str">
        <f>IF('S.D.PASTE SHEET'!T1646="","",'S.D.PASTE SHEET'!T1646)</f>
        <v/>
      </c>
      <c s="50" t="str">
        <f>IF('S.D.PASTE SHEET'!U1646="","",'S.D.PASTE SHEET'!U1646)</f>
        <v/>
      </c>
      <c s="50" t="str">
        <f>IF('S.D.PASTE SHEET'!V1646="","",'S.D.PASTE SHEET'!V1646)</f>
        <v/>
      </c>
      <c s="50" t="str">
        <f>IF('S.D.PASTE SHEET'!W1646="","",'S.D.PASTE SHEET'!W1646)</f>
        <v/>
      </c>
      <c s="50" t="str">
        <f>IF('S.D.PASTE SHEET'!X1646="","",'S.D.PASTE SHEET'!X1646)</f>
        <v/>
      </c>
      <c s="50" t="str">
        <f>IF('S.D.PASTE SHEET'!Y1646="","",'S.D.PASTE SHEET'!Y1646)</f>
        <v/>
      </c>
      <c s="50" t="str">
        <f>IF('S.D.PASTE SHEET'!Z1646="","",'S.D.PASTE SHEET'!Z1646)</f>
        <v/>
      </c>
      <c s="50" t="str">
        <f>IF('S.D.PASTE SHEET'!AA1646="","",'S.D.PASTE SHEET'!AA1646)</f>
        <v/>
      </c>
      <c s="50" t="str">
        <f>IF('S.D.PASTE SHEET'!AB1646="","",'S.D.PASTE SHEET'!AB1646)</f>
        <v/>
      </c>
      <c s="50" t="str">
        <f>IF('S.D.PASTE SHEET'!AC1646="","",'S.D.PASTE SHEET'!AC1646)</f>
        <v/>
      </c>
      <c s="50" t="str">
        <f>IF('S.D.PASTE SHEET'!AD1646="","",'S.D.PASTE SHEET'!AD1646)</f>
        <v/>
      </c>
      <c s="52"/>
      <c s="48" t="str">
        <f>IF(AK1646="","",IF(AK1646&gt;0,COUNT($AG$2:AG1646),""))</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IF(BC1646="","",IF(BC1646&gt;0,COUNT($AY$2:AY1646),""))</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47" spans="1:66" ht="15.75" customHeight="1">
      <c r="A1647" s="50" t="str">
        <f>IF('S.D.PASTE SHEET'!A1647="","",'S.D.PASTE SHEET'!A1647)</f>
        <v/>
      </c>
      <c s="50" t="str">
        <f>IF('S.D.PASTE SHEET'!B1647="","",'S.D.PASTE SHEET'!B1647)</f>
        <v/>
      </c>
      <c s="50" t="str">
        <f>IF('S.D.PASTE SHEET'!C1647="","",'S.D.PASTE SHEET'!C1647)</f>
        <v/>
      </c>
      <c s="51" t="str">
        <f>IF('S.D.PASTE SHEET'!D1647="","",'S.D.PASTE SHEET'!D1647)</f>
        <v/>
      </c>
      <c s="50" t="str">
        <f>IF('S.D.PASTE SHEET'!E1647="","",UPPER('S.D.PASTE SHEET'!E1647))</f>
        <v/>
      </c>
      <c s="50" t="str">
        <f>IF('S.D.PASTE SHEET'!F1647="","",'S.D.PASTE SHEET'!F1647)</f>
        <v/>
      </c>
      <c s="50" t="str">
        <f>IF('S.D.PASTE SHEET'!G1647="","",UPPER('S.D.PASTE SHEET'!G1647))</f>
        <v/>
      </c>
      <c s="50" t="str">
        <f>IF('S.D.PASTE SHEET'!H1647="","",UPPER('S.D.PASTE SHEET'!H1647))</f>
        <v/>
      </c>
      <c s="50" t="str">
        <f>IF('S.D.PASTE SHEET'!I1647="","",'S.D.PASTE SHEET'!I1647)</f>
        <v/>
      </c>
      <c s="51" t="str">
        <f>IF('S.D.PASTE SHEET'!J1647="","",'S.D.PASTE SHEET'!J1647)</f>
        <v/>
      </c>
      <c s="50" t="str">
        <f>IF('S.D.PASTE SHEET'!K1647="","",'S.D.PASTE SHEET'!K1647)</f>
        <v/>
      </c>
      <c s="50" t="str">
        <f>IF('S.D.PASTE SHEET'!L1647="","",'S.D.PASTE SHEET'!L1647)</f>
        <v/>
      </c>
      <c s="50" t="str">
        <f>IF('S.D.PASTE SHEET'!M1647="","",'S.D.PASTE SHEET'!M1647)</f>
        <v/>
      </c>
      <c s="50" t="str">
        <f>IF('S.D.PASTE SHEET'!N1647="","",'S.D.PASTE SHEET'!N1647)</f>
        <v/>
      </c>
      <c s="50" t="str">
        <f>IF('S.D.PASTE SHEET'!O1647="","",'S.D.PASTE SHEET'!O1647)</f>
        <v/>
      </c>
      <c s="50" t="str">
        <f>IF('S.D.PASTE SHEET'!P1647="","",'S.D.PASTE SHEET'!P1647)</f>
        <v/>
      </c>
      <c s="50" t="str">
        <f>IF('S.D.PASTE SHEET'!Q1647="","",'S.D.PASTE SHEET'!Q1647)</f>
        <v/>
      </c>
      <c s="50" t="str">
        <f>IF('S.D.PASTE SHEET'!R1647="","",'S.D.PASTE SHEET'!R1647)</f>
        <v/>
      </c>
      <c s="50" t="str">
        <f>IF('S.D.PASTE SHEET'!S1647="","",'S.D.PASTE SHEET'!S1647)</f>
        <v/>
      </c>
      <c s="50" t="str">
        <f>IF('S.D.PASTE SHEET'!T1647="","",'S.D.PASTE SHEET'!T1647)</f>
        <v/>
      </c>
      <c s="50" t="str">
        <f>IF('S.D.PASTE SHEET'!U1647="","",'S.D.PASTE SHEET'!U1647)</f>
        <v/>
      </c>
      <c s="50" t="str">
        <f>IF('S.D.PASTE SHEET'!V1647="","",'S.D.PASTE SHEET'!V1647)</f>
        <v/>
      </c>
      <c s="50" t="str">
        <f>IF('S.D.PASTE SHEET'!W1647="","",'S.D.PASTE SHEET'!W1647)</f>
        <v/>
      </c>
      <c s="50" t="str">
        <f>IF('S.D.PASTE SHEET'!X1647="","",'S.D.PASTE SHEET'!X1647)</f>
        <v/>
      </c>
      <c s="50" t="str">
        <f>IF('S.D.PASTE SHEET'!Y1647="","",'S.D.PASTE SHEET'!Y1647)</f>
        <v/>
      </c>
      <c s="50" t="str">
        <f>IF('S.D.PASTE SHEET'!Z1647="","",'S.D.PASTE SHEET'!Z1647)</f>
        <v/>
      </c>
      <c s="50" t="str">
        <f>IF('S.D.PASTE SHEET'!AA1647="","",'S.D.PASTE SHEET'!AA1647)</f>
        <v/>
      </c>
      <c s="50" t="str">
        <f>IF('S.D.PASTE SHEET'!AB1647="","",'S.D.PASTE SHEET'!AB1647)</f>
        <v/>
      </c>
      <c s="50" t="str">
        <f>IF('S.D.PASTE SHEET'!AC1647="","",'S.D.PASTE SHEET'!AC1647)</f>
        <v/>
      </c>
      <c s="50" t="str">
        <f>IF('S.D.PASTE SHEET'!AD1647="","",'S.D.PASTE SHEET'!AD1647)</f>
        <v/>
      </c>
      <c s="52"/>
      <c s="48" t="str">
        <f>IF(AK1647="","",IF(AK1647&gt;0,COUNT($AG$2:AG1647),""))</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IF(BC1647="","",IF(BC1647&gt;0,COUNT($AY$2:AY1647),""))</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48" spans="1:66" ht="15.75" customHeight="1">
      <c r="A1648" s="50" t="str">
        <f>IF('S.D.PASTE SHEET'!A1648="","",'S.D.PASTE SHEET'!A1648)</f>
        <v/>
      </c>
      <c s="50" t="str">
        <f>IF('S.D.PASTE SHEET'!B1648="","",'S.D.PASTE SHEET'!B1648)</f>
        <v/>
      </c>
      <c s="50" t="str">
        <f>IF('S.D.PASTE SHEET'!C1648="","",'S.D.PASTE SHEET'!C1648)</f>
        <v/>
      </c>
      <c s="51" t="str">
        <f>IF('S.D.PASTE SHEET'!D1648="","",'S.D.PASTE SHEET'!D1648)</f>
        <v/>
      </c>
      <c s="50" t="str">
        <f>IF('S.D.PASTE SHEET'!E1648="","",UPPER('S.D.PASTE SHEET'!E1648))</f>
        <v/>
      </c>
      <c s="50" t="str">
        <f>IF('S.D.PASTE SHEET'!F1648="","",'S.D.PASTE SHEET'!F1648)</f>
        <v/>
      </c>
      <c s="50" t="str">
        <f>IF('S.D.PASTE SHEET'!G1648="","",UPPER('S.D.PASTE SHEET'!G1648))</f>
        <v/>
      </c>
      <c s="50" t="str">
        <f>IF('S.D.PASTE SHEET'!H1648="","",UPPER('S.D.PASTE SHEET'!H1648))</f>
        <v/>
      </c>
      <c s="50" t="str">
        <f>IF('S.D.PASTE SHEET'!I1648="","",'S.D.PASTE SHEET'!I1648)</f>
        <v/>
      </c>
      <c s="51" t="str">
        <f>IF('S.D.PASTE SHEET'!J1648="","",'S.D.PASTE SHEET'!J1648)</f>
        <v/>
      </c>
      <c s="50" t="str">
        <f>IF('S.D.PASTE SHEET'!K1648="","",'S.D.PASTE SHEET'!K1648)</f>
        <v/>
      </c>
      <c s="50" t="str">
        <f>IF('S.D.PASTE SHEET'!L1648="","",'S.D.PASTE SHEET'!L1648)</f>
        <v/>
      </c>
      <c s="50" t="str">
        <f>IF('S.D.PASTE SHEET'!M1648="","",'S.D.PASTE SHEET'!M1648)</f>
        <v/>
      </c>
      <c s="50" t="str">
        <f>IF('S.D.PASTE SHEET'!N1648="","",'S.D.PASTE SHEET'!N1648)</f>
        <v/>
      </c>
      <c s="50" t="str">
        <f>IF('S.D.PASTE SHEET'!O1648="","",'S.D.PASTE SHEET'!O1648)</f>
        <v/>
      </c>
      <c s="50" t="str">
        <f>IF('S.D.PASTE SHEET'!P1648="","",'S.D.PASTE SHEET'!P1648)</f>
        <v/>
      </c>
      <c s="50" t="str">
        <f>IF('S.D.PASTE SHEET'!Q1648="","",'S.D.PASTE SHEET'!Q1648)</f>
        <v/>
      </c>
      <c s="50" t="str">
        <f>IF('S.D.PASTE SHEET'!R1648="","",'S.D.PASTE SHEET'!R1648)</f>
        <v/>
      </c>
      <c s="50" t="str">
        <f>IF('S.D.PASTE SHEET'!S1648="","",'S.D.PASTE SHEET'!S1648)</f>
        <v/>
      </c>
      <c s="50" t="str">
        <f>IF('S.D.PASTE SHEET'!T1648="","",'S.D.PASTE SHEET'!T1648)</f>
        <v/>
      </c>
      <c s="50" t="str">
        <f>IF('S.D.PASTE SHEET'!U1648="","",'S.D.PASTE SHEET'!U1648)</f>
        <v/>
      </c>
      <c s="50" t="str">
        <f>IF('S.D.PASTE SHEET'!V1648="","",'S.D.PASTE SHEET'!V1648)</f>
        <v/>
      </c>
      <c s="50" t="str">
        <f>IF('S.D.PASTE SHEET'!W1648="","",'S.D.PASTE SHEET'!W1648)</f>
        <v/>
      </c>
      <c s="50" t="str">
        <f>IF('S.D.PASTE SHEET'!X1648="","",'S.D.PASTE SHEET'!X1648)</f>
        <v/>
      </c>
      <c s="50" t="str">
        <f>IF('S.D.PASTE SHEET'!Y1648="","",'S.D.PASTE SHEET'!Y1648)</f>
        <v/>
      </c>
      <c s="50" t="str">
        <f>IF('S.D.PASTE SHEET'!Z1648="","",'S.D.PASTE SHEET'!Z1648)</f>
        <v/>
      </c>
      <c s="50" t="str">
        <f>IF('S.D.PASTE SHEET'!AA1648="","",'S.D.PASTE SHEET'!AA1648)</f>
        <v/>
      </c>
      <c s="50" t="str">
        <f>IF('S.D.PASTE SHEET'!AB1648="","",'S.D.PASTE SHEET'!AB1648)</f>
        <v/>
      </c>
      <c s="50" t="str">
        <f>IF('S.D.PASTE SHEET'!AC1648="","",'S.D.PASTE SHEET'!AC1648)</f>
        <v/>
      </c>
      <c s="50" t="str">
        <f>IF('S.D.PASTE SHEET'!AD1648="","",'S.D.PASTE SHEET'!AD1648)</f>
        <v/>
      </c>
      <c s="52"/>
      <c s="48" t="str">
        <f>IF(AK1648="","",IF(AK1648&gt;0,COUNT($AG$2:AG1648),""))</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IF(BC1648="","",IF(BC1648&gt;0,COUNT($AY$2:AY1648),""))</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49" spans="1:66" ht="15.75" customHeight="1">
      <c r="A1649" s="50" t="str">
        <f>IF('S.D.PASTE SHEET'!A1649="","",'S.D.PASTE SHEET'!A1649)</f>
        <v/>
      </c>
      <c s="50" t="str">
        <f>IF('S.D.PASTE SHEET'!B1649="","",'S.D.PASTE SHEET'!B1649)</f>
        <v/>
      </c>
      <c s="50" t="str">
        <f>IF('S.D.PASTE SHEET'!C1649="","",'S.D.PASTE SHEET'!C1649)</f>
        <v/>
      </c>
      <c s="51" t="str">
        <f>IF('S.D.PASTE SHEET'!D1649="","",'S.D.PASTE SHEET'!D1649)</f>
        <v/>
      </c>
      <c s="50" t="str">
        <f>IF('S.D.PASTE SHEET'!E1649="","",UPPER('S.D.PASTE SHEET'!E1649))</f>
        <v/>
      </c>
      <c s="50" t="str">
        <f>IF('S.D.PASTE SHEET'!F1649="","",'S.D.PASTE SHEET'!F1649)</f>
        <v/>
      </c>
      <c s="50" t="str">
        <f>IF('S.D.PASTE SHEET'!G1649="","",UPPER('S.D.PASTE SHEET'!G1649))</f>
        <v/>
      </c>
      <c s="50" t="str">
        <f>IF('S.D.PASTE SHEET'!H1649="","",UPPER('S.D.PASTE SHEET'!H1649))</f>
        <v/>
      </c>
      <c s="50" t="str">
        <f>IF('S.D.PASTE SHEET'!I1649="","",'S.D.PASTE SHEET'!I1649)</f>
        <v/>
      </c>
      <c s="51" t="str">
        <f>IF('S.D.PASTE SHEET'!J1649="","",'S.D.PASTE SHEET'!J1649)</f>
        <v/>
      </c>
      <c s="50" t="str">
        <f>IF('S.D.PASTE SHEET'!K1649="","",'S.D.PASTE SHEET'!K1649)</f>
        <v/>
      </c>
      <c s="50" t="str">
        <f>IF('S.D.PASTE SHEET'!L1649="","",'S.D.PASTE SHEET'!L1649)</f>
        <v/>
      </c>
      <c s="50" t="str">
        <f>IF('S.D.PASTE SHEET'!M1649="","",'S.D.PASTE SHEET'!M1649)</f>
        <v/>
      </c>
      <c s="50" t="str">
        <f>IF('S.D.PASTE SHEET'!N1649="","",'S.D.PASTE SHEET'!N1649)</f>
        <v/>
      </c>
      <c s="50" t="str">
        <f>IF('S.D.PASTE SHEET'!O1649="","",'S.D.PASTE SHEET'!O1649)</f>
        <v/>
      </c>
      <c s="50" t="str">
        <f>IF('S.D.PASTE SHEET'!P1649="","",'S.D.PASTE SHEET'!P1649)</f>
        <v/>
      </c>
      <c s="50" t="str">
        <f>IF('S.D.PASTE SHEET'!Q1649="","",'S.D.PASTE SHEET'!Q1649)</f>
        <v/>
      </c>
      <c s="50" t="str">
        <f>IF('S.D.PASTE SHEET'!R1649="","",'S.D.PASTE SHEET'!R1649)</f>
        <v/>
      </c>
      <c s="50" t="str">
        <f>IF('S.D.PASTE SHEET'!S1649="","",'S.D.PASTE SHEET'!S1649)</f>
        <v/>
      </c>
      <c s="50" t="str">
        <f>IF('S.D.PASTE SHEET'!T1649="","",'S.D.PASTE SHEET'!T1649)</f>
        <v/>
      </c>
      <c s="50" t="str">
        <f>IF('S.D.PASTE SHEET'!U1649="","",'S.D.PASTE SHEET'!U1649)</f>
        <v/>
      </c>
      <c s="50" t="str">
        <f>IF('S.D.PASTE SHEET'!V1649="","",'S.D.PASTE SHEET'!V1649)</f>
        <v/>
      </c>
      <c s="50" t="str">
        <f>IF('S.D.PASTE SHEET'!W1649="","",'S.D.PASTE SHEET'!W1649)</f>
        <v/>
      </c>
      <c s="50" t="str">
        <f>IF('S.D.PASTE SHEET'!X1649="","",'S.D.PASTE SHEET'!X1649)</f>
        <v/>
      </c>
      <c s="50" t="str">
        <f>IF('S.D.PASTE SHEET'!Y1649="","",'S.D.PASTE SHEET'!Y1649)</f>
        <v/>
      </c>
      <c s="50" t="str">
        <f>IF('S.D.PASTE SHEET'!Z1649="","",'S.D.PASTE SHEET'!Z1649)</f>
        <v/>
      </c>
      <c s="50" t="str">
        <f>IF('S.D.PASTE SHEET'!AA1649="","",'S.D.PASTE SHEET'!AA1649)</f>
        <v/>
      </c>
      <c s="50" t="str">
        <f>IF('S.D.PASTE SHEET'!AB1649="","",'S.D.PASTE SHEET'!AB1649)</f>
        <v/>
      </c>
      <c s="50" t="str">
        <f>IF('S.D.PASTE SHEET'!AC1649="","",'S.D.PASTE SHEET'!AC1649)</f>
        <v/>
      </c>
      <c s="50" t="str">
        <f>IF('S.D.PASTE SHEET'!AD1649="","",'S.D.PASTE SHEET'!AD1649)</f>
        <v/>
      </c>
      <c s="52"/>
      <c s="48" t="str">
        <f>IF(AK1649="","",IF(AK1649&gt;0,COUNT($AG$2:AG1649),""))</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IF(BC1649="","",IF(BC1649&gt;0,COUNT($AY$2:AY1649),""))</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50" spans="1:66" ht="15.75" customHeight="1">
      <c r="A1650" s="50" t="str">
        <f>IF('S.D.PASTE SHEET'!A1650="","",'S.D.PASTE SHEET'!A1650)</f>
        <v/>
      </c>
      <c s="50" t="str">
        <f>IF('S.D.PASTE SHEET'!B1650="","",'S.D.PASTE SHEET'!B1650)</f>
        <v/>
      </c>
      <c s="50" t="str">
        <f>IF('S.D.PASTE SHEET'!C1650="","",'S.D.PASTE SHEET'!C1650)</f>
        <v/>
      </c>
      <c s="51" t="str">
        <f>IF('S.D.PASTE SHEET'!D1650="","",'S.D.PASTE SHEET'!D1650)</f>
        <v/>
      </c>
      <c s="50" t="str">
        <f>IF('S.D.PASTE SHEET'!E1650="","",UPPER('S.D.PASTE SHEET'!E1650))</f>
        <v/>
      </c>
      <c s="50" t="str">
        <f>IF('S.D.PASTE SHEET'!F1650="","",'S.D.PASTE SHEET'!F1650)</f>
        <v/>
      </c>
      <c s="50" t="str">
        <f>IF('S.D.PASTE SHEET'!G1650="","",UPPER('S.D.PASTE SHEET'!G1650))</f>
        <v/>
      </c>
      <c s="50" t="str">
        <f>IF('S.D.PASTE SHEET'!H1650="","",UPPER('S.D.PASTE SHEET'!H1650))</f>
        <v/>
      </c>
      <c s="50" t="str">
        <f>IF('S.D.PASTE SHEET'!I1650="","",'S.D.PASTE SHEET'!I1650)</f>
        <v/>
      </c>
      <c s="51" t="str">
        <f>IF('S.D.PASTE SHEET'!J1650="","",'S.D.PASTE SHEET'!J1650)</f>
        <v/>
      </c>
      <c s="50" t="str">
        <f>IF('S.D.PASTE SHEET'!K1650="","",'S.D.PASTE SHEET'!K1650)</f>
        <v/>
      </c>
      <c s="50" t="str">
        <f>IF('S.D.PASTE SHEET'!L1650="","",'S.D.PASTE SHEET'!L1650)</f>
        <v/>
      </c>
      <c s="50" t="str">
        <f>IF('S.D.PASTE SHEET'!M1650="","",'S.D.PASTE SHEET'!M1650)</f>
        <v/>
      </c>
      <c s="50" t="str">
        <f>IF('S.D.PASTE SHEET'!N1650="","",'S.D.PASTE SHEET'!N1650)</f>
        <v/>
      </c>
      <c s="50" t="str">
        <f>IF('S.D.PASTE SHEET'!O1650="","",'S.D.PASTE SHEET'!O1650)</f>
        <v/>
      </c>
      <c s="50" t="str">
        <f>IF('S.D.PASTE SHEET'!P1650="","",'S.D.PASTE SHEET'!P1650)</f>
        <v/>
      </c>
      <c s="50" t="str">
        <f>IF('S.D.PASTE SHEET'!Q1650="","",'S.D.PASTE SHEET'!Q1650)</f>
        <v/>
      </c>
      <c s="50" t="str">
        <f>IF('S.D.PASTE SHEET'!R1650="","",'S.D.PASTE SHEET'!R1650)</f>
        <v/>
      </c>
      <c s="50" t="str">
        <f>IF('S.D.PASTE SHEET'!S1650="","",'S.D.PASTE SHEET'!S1650)</f>
        <v/>
      </c>
      <c s="50" t="str">
        <f>IF('S.D.PASTE SHEET'!T1650="","",'S.D.PASTE SHEET'!T1650)</f>
        <v/>
      </c>
      <c s="50" t="str">
        <f>IF('S.D.PASTE SHEET'!U1650="","",'S.D.PASTE SHEET'!U1650)</f>
        <v/>
      </c>
      <c s="50" t="str">
        <f>IF('S.D.PASTE SHEET'!V1650="","",'S.D.PASTE SHEET'!V1650)</f>
        <v/>
      </c>
      <c s="50" t="str">
        <f>IF('S.D.PASTE SHEET'!W1650="","",'S.D.PASTE SHEET'!W1650)</f>
        <v/>
      </c>
      <c s="50" t="str">
        <f>IF('S.D.PASTE SHEET'!X1650="","",'S.D.PASTE SHEET'!X1650)</f>
        <v/>
      </c>
      <c s="50" t="str">
        <f>IF('S.D.PASTE SHEET'!Y1650="","",'S.D.PASTE SHEET'!Y1650)</f>
        <v/>
      </c>
      <c s="50" t="str">
        <f>IF('S.D.PASTE SHEET'!Z1650="","",'S.D.PASTE SHEET'!Z1650)</f>
        <v/>
      </c>
      <c s="50" t="str">
        <f>IF('S.D.PASTE SHEET'!AA1650="","",'S.D.PASTE SHEET'!AA1650)</f>
        <v/>
      </c>
      <c s="50" t="str">
        <f>IF('S.D.PASTE SHEET'!AB1650="","",'S.D.PASTE SHEET'!AB1650)</f>
        <v/>
      </c>
      <c s="50" t="str">
        <f>IF('S.D.PASTE SHEET'!AC1650="","",'S.D.PASTE SHEET'!AC1650)</f>
        <v/>
      </c>
      <c s="50" t="str">
        <f>IF('S.D.PASTE SHEET'!AD1650="","",'S.D.PASTE SHEET'!AD1650)</f>
        <v/>
      </c>
      <c s="52"/>
      <c s="48" t="str">
        <f>IF(AK1650="","",IF(AK1650&gt;0,COUNT($AG$2:AG1650),""))</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IF(BC1650="","",IF(BC1650&gt;0,COUNT($AY$2:AY1650),""))</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51" spans="1:66" ht="15.75" customHeight="1">
      <c r="A1651" s="50" t="str">
        <f>IF('S.D.PASTE SHEET'!A1651="","",'S.D.PASTE SHEET'!A1651)</f>
        <v/>
      </c>
      <c s="50" t="str">
        <f>IF('S.D.PASTE SHEET'!B1651="","",'S.D.PASTE SHEET'!B1651)</f>
        <v/>
      </c>
      <c s="50" t="str">
        <f>IF('S.D.PASTE SHEET'!C1651="","",'S.D.PASTE SHEET'!C1651)</f>
        <v/>
      </c>
      <c s="51" t="str">
        <f>IF('S.D.PASTE SHEET'!D1651="","",'S.D.PASTE SHEET'!D1651)</f>
        <v/>
      </c>
      <c s="50" t="str">
        <f>IF('S.D.PASTE SHEET'!E1651="","",UPPER('S.D.PASTE SHEET'!E1651))</f>
        <v/>
      </c>
      <c s="50" t="str">
        <f>IF('S.D.PASTE SHEET'!F1651="","",'S.D.PASTE SHEET'!F1651)</f>
        <v/>
      </c>
      <c s="50" t="str">
        <f>IF('S.D.PASTE SHEET'!G1651="","",UPPER('S.D.PASTE SHEET'!G1651))</f>
        <v/>
      </c>
      <c s="50" t="str">
        <f>IF('S.D.PASTE SHEET'!H1651="","",UPPER('S.D.PASTE SHEET'!H1651))</f>
        <v/>
      </c>
      <c s="50" t="str">
        <f>IF('S.D.PASTE SHEET'!I1651="","",'S.D.PASTE SHEET'!I1651)</f>
        <v/>
      </c>
      <c s="51" t="str">
        <f>IF('S.D.PASTE SHEET'!J1651="","",'S.D.PASTE SHEET'!J1651)</f>
        <v/>
      </c>
      <c s="50" t="str">
        <f>IF('S.D.PASTE SHEET'!K1651="","",'S.D.PASTE SHEET'!K1651)</f>
        <v/>
      </c>
      <c s="50" t="str">
        <f>IF('S.D.PASTE SHEET'!L1651="","",'S.D.PASTE SHEET'!L1651)</f>
        <v/>
      </c>
      <c s="50" t="str">
        <f>IF('S.D.PASTE SHEET'!M1651="","",'S.D.PASTE SHEET'!M1651)</f>
        <v/>
      </c>
      <c s="50" t="str">
        <f>IF('S.D.PASTE SHEET'!N1651="","",'S.D.PASTE SHEET'!N1651)</f>
        <v/>
      </c>
      <c s="50" t="str">
        <f>IF('S.D.PASTE SHEET'!O1651="","",'S.D.PASTE SHEET'!O1651)</f>
        <v/>
      </c>
      <c s="50" t="str">
        <f>IF('S.D.PASTE SHEET'!P1651="","",'S.D.PASTE SHEET'!P1651)</f>
        <v/>
      </c>
      <c s="50" t="str">
        <f>IF('S.D.PASTE SHEET'!Q1651="","",'S.D.PASTE SHEET'!Q1651)</f>
        <v/>
      </c>
      <c s="50" t="str">
        <f>IF('S.D.PASTE SHEET'!R1651="","",'S.D.PASTE SHEET'!R1651)</f>
        <v/>
      </c>
      <c s="50" t="str">
        <f>IF('S.D.PASTE SHEET'!S1651="","",'S.D.PASTE SHEET'!S1651)</f>
        <v/>
      </c>
      <c s="50" t="str">
        <f>IF('S.D.PASTE SHEET'!T1651="","",'S.D.PASTE SHEET'!T1651)</f>
        <v/>
      </c>
      <c s="50" t="str">
        <f>IF('S.D.PASTE SHEET'!U1651="","",'S.D.PASTE SHEET'!U1651)</f>
        <v/>
      </c>
      <c s="50" t="str">
        <f>IF('S.D.PASTE SHEET'!V1651="","",'S.D.PASTE SHEET'!V1651)</f>
        <v/>
      </c>
      <c s="50" t="str">
        <f>IF('S.D.PASTE SHEET'!W1651="","",'S.D.PASTE SHEET'!W1651)</f>
        <v/>
      </c>
      <c s="50" t="str">
        <f>IF('S.D.PASTE SHEET'!X1651="","",'S.D.PASTE SHEET'!X1651)</f>
        <v/>
      </c>
      <c s="50" t="str">
        <f>IF('S.D.PASTE SHEET'!Y1651="","",'S.D.PASTE SHEET'!Y1651)</f>
        <v/>
      </c>
      <c s="50" t="str">
        <f>IF('S.D.PASTE SHEET'!Z1651="","",'S.D.PASTE SHEET'!Z1651)</f>
        <v/>
      </c>
      <c s="50" t="str">
        <f>IF('S.D.PASTE SHEET'!AA1651="","",'S.D.PASTE SHEET'!AA1651)</f>
        <v/>
      </c>
      <c s="50" t="str">
        <f>IF('S.D.PASTE SHEET'!AB1651="","",'S.D.PASTE SHEET'!AB1651)</f>
        <v/>
      </c>
      <c s="50" t="str">
        <f>IF('S.D.PASTE SHEET'!AC1651="","",'S.D.PASTE SHEET'!AC1651)</f>
        <v/>
      </c>
      <c s="50" t="str">
        <f>IF('S.D.PASTE SHEET'!AD1651="","",'S.D.PASTE SHEET'!AD1651)</f>
        <v/>
      </c>
      <c s="52"/>
      <c s="48" t="str">
        <f>IF(AK1651="","",IF(AK1651&gt;0,COUNT($AG$2:AG1651),""))</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IF(BC1651="","",IF(BC1651&gt;0,COUNT($AY$2:AY1651),""))</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52" spans="1:66" ht="15.75" customHeight="1">
      <c r="A1652" s="50" t="str">
        <f>IF('S.D.PASTE SHEET'!A1652="","",'S.D.PASTE SHEET'!A1652)</f>
        <v/>
      </c>
      <c s="50" t="str">
        <f>IF('S.D.PASTE SHEET'!B1652="","",'S.D.PASTE SHEET'!B1652)</f>
        <v/>
      </c>
      <c s="50" t="str">
        <f>IF('S.D.PASTE SHEET'!C1652="","",'S.D.PASTE SHEET'!C1652)</f>
        <v/>
      </c>
      <c s="51" t="str">
        <f>IF('S.D.PASTE SHEET'!D1652="","",'S.D.PASTE SHEET'!D1652)</f>
        <v/>
      </c>
      <c s="50" t="str">
        <f>IF('S.D.PASTE SHEET'!E1652="","",UPPER('S.D.PASTE SHEET'!E1652))</f>
        <v/>
      </c>
      <c s="50" t="str">
        <f>IF('S.D.PASTE SHEET'!F1652="","",'S.D.PASTE SHEET'!F1652)</f>
        <v/>
      </c>
      <c s="50" t="str">
        <f>IF('S.D.PASTE SHEET'!G1652="","",UPPER('S.D.PASTE SHEET'!G1652))</f>
        <v/>
      </c>
      <c s="50" t="str">
        <f>IF('S.D.PASTE SHEET'!H1652="","",UPPER('S.D.PASTE SHEET'!H1652))</f>
        <v/>
      </c>
      <c s="50" t="str">
        <f>IF('S.D.PASTE SHEET'!I1652="","",'S.D.PASTE SHEET'!I1652)</f>
        <v/>
      </c>
      <c s="51" t="str">
        <f>IF('S.D.PASTE SHEET'!J1652="","",'S.D.PASTE SHEET'!J1652)</f>
        <v/>
      </c>
      <c s="50" t="str">
        <f>IF('S.D.PASTE SHEET'!K1652="","",'S.D.PASTE SHEET'!K1652)</f>
        <v/>
      </c>
      <c s="50" t="str">
        <f>IF('S.D.PASTE SHEET'!L1652="","",'S.D.PASTE SHEET'!L1652)</f>
        <v/>
      </c>
      <c s="50" t="str">
        <f>IF('S.D.PASTE SHEET'!M1652="","",'S.D.PASTE SHEET'!M1652)</f>
        <v/>
      </c>
      <c s="50" t="str">
        <f>IF('S.D.PASTE SHEET'!N1652="","",'S.D.PASTE SHEET'!N1652)</f>
        <v/>
      </c>
      <c s="50" t="str">
        <f>IF('S.D.PASTE SHEET'!O1652="","",'S.D.PASTE SHEET'!O1652)</f>
        <v/>
      </c>
      <c s="50" t="str">
        <f>IF('S.D.PASTE SHEET'!P1652="","",'S.D.PASTE SHEET'!P1652)</f>
        <v/>
      </c>
      <c s="50" t="str">
        <f>IF('S.D.PASTE SHEET'!Q1652="","",'S.D.PASTE SHEET'!Q1652)</f>
        <v/>
      </c>
      <c s="50" t="str">
        <f>IF('S.D.PASTE SHEET'!R1652="","",'S.D.PASTE SHEET'!R1652)</f>
        <v/>
      </c>
      <c s="50" t="str">
        <f>IF('S.D.PASTE SHEET'!S1652="","",'S.D.PASTE SHEET'!S1652)</f>
        <v/>
      </c>
      <c s="50" t="str">
        <f>IF('S.D.PASTE SHEET'!T1652="","",'S.D.PASTE SHEET'!T1652)</f>
        <v/>
      </c>
      <c s="50" t="str">
        <f>IF('S.D.PASTE SHEET'!U1652="","",'S.D.PASTE SHEET'!U1652)</f>
        <v/>
      </c>
      <c s="50" t="str">
        <f>IF('S.D.PASTE SHEET'!V1652="","",'S.D.PASTE SHEET'!V1652)</f>
        <v/>
      </c>
      <c s="50" t="str">
        <f>IF('S.D.PASTE SHEET'!W1652="","",'S.D.PASTE SHEET'!W1652)</f>
        <v/>
      </c>
      <c s="50" t="str">
        <f>IF('S.D.PASTE SHEET'!X1652="","",'S.D.PASTE SHEET'!X1652)</f>
        <v/>
      </c>
      <c s="50" t="str">
        <f>IF('S.D.PASTE SHEET'!Y1652="","",'S.D.PASTE SHEET'!Y1652)</f>
        <v/>
      </c>
      <c s="50" t="str">
        <f>IF('S.D.PASTE SHEET'!Z1652="","",'S.D.PASTE SHEET'!Z1652)</f>
        <v/>
      </c>
      <c s="50" t="str">
        <f>IF('S.D.PASTE SHEET'!AA1652="","",'S.D.PASTE SHEET'!AA1652)</f>
        <v/>
      </c>
      <c s="50" t="str">
        <f>IF('S.D.PASTE SHEET'!AB1652="","",'S.D.PASTE SHEET'!AB1652)</f>
        <v/>
      </c>
      <c s="50" t="str">
        <f>IF('S.D.PASTE SHEET'!AC1652="","",'S.D.PASTE SHEET'!AC1652)</f>
        <v/>
      </c>
      <c s="50" t="str">
        <f>IF('S.D.PASTE SHEET'!AD1652="","",'S.D.PASTE SHEET'!AD1652)</f>
        <v/>
      </c>
      <c s="52"/>
      <c s="48" t="str">
        <f>IF(AK1652="","",IF(AK1652&gt;0,COUNT($AG$2:AG1652),""))</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IF(BC1652="","",IF(BC1652&gt;0,COUNT($AY$2:AY1652),""))</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53" spans="1:66" ht="15.75" customHeight="1">
      <c r="A1653" s="50" t="str">
        <f>IF('S.D.PASTE SHEET'!A1653="","",'S.D.PASTE SHEET'!A1653)</f>
        <v/>
      </c>
      <c s="50" t="str">
        <f>IF('S.D.PASTE SHEET'!B1653="","",'S.D.PASTE SHEET'!B1653)</f>
        <v/>
      </c>
      <c s="50" t="str">
        <f>IF('S.D.PASTE SHEET'!C1653="","",'S.D.PASTE SHEET'!C1653)</f>
        <v/>
      </c>
      <c s="51" t="str">
        <f>IF('S.D.PASTE SHEET'!D1653="","",'S.D.PASTE SHEET'!D1653)</f>
        <v/>
      </c>
      <c s="50" t="str">
        <f>IF('S.D.PASTE SHEET'!E1653="","",UPPER('S.D.PASTE SHEET'!E1653))</f>
        <v/>
      </c>
      <c s="50" t="str">
        <f>IF('S.D.PASTE SHEET'!F1653="","",'S.D.PASTE SHEET'!F1653)</f>
        <v/>
      </c>
      <c s="50" t="str">
        <f>IF('S.D.PASTE SHEET'!G1653="","",UPPER('S.D.PASTE SHEET'!G1653))</f>
        <v/>
      </c>
      <c s="50" t="str">
        <f>IF('S.D.PASTE SHEET'!H1653="","",UPPER('S.D.PASTE SHEET'!H1653))</f>
        <v/>
      </c>
      <c s="50" t="str">
        <f>IF('S.D.PASTE SHEET'!I1653="","",'S.D.PASTE SHEET'!I1653)</f>
        <v/>
      </c>
      <c s="51" t="str">
        <f>IF('S.D.PASTE SHEET'!J1653="","",'S.D.PASTE SHEET'!J1653)</f>
        <v/>
      </c>
      <c s="50" t="str">
        <f>IF('S.D.PASTE SHEET'!K1653="","",'S.D.PASTE SHEET'!K1653)</f>
        <v/>
      </c>
      <c s="50" t="str">
        <f>IF('S.D.PASTE SHEET'!L1653="","",'S.D.PASTE SHEET'!L1653)</f>
        <v/>
      </c>
      <c s="50" t="str">
        <f>IF('S.D.PASTE SHEET'!M1653="","",'S.D.PASTE SHEET'!M1653)</f>
        <v/>
      </c>
      <c s="50" t="str">
        <f>IF('S.D.PASTE SHEET'!N1653="","",'S.D.PASTE SHEET'!N1653)</f>
        <v/>
      </c>
      <c s="50" t="str">
        <f>IF('S.D.PASTE SHEET'!O1653="","",'S.D.PASTE SHEET'!O1653)</f>
        <v/>
      </c>
      <c s="50" t="str">
        <f>IF('S.D.PASTE SHEET'!P1653="","",'S.D.PASTE SHEET'!P1653)</f>
        <v/>
      </c>
      <c s="50" t="str">
        <f>IF('S.D.PASTE SHEET'!Q1653="","",'S.D.PASTE SHEET'!Q1653)</f>
        <v/>
      </c>
      <c s="50" t="str">
        <f>IF('S.D.PASTE SHEET'!R1653="","",'S.D.PASTE SHEET'!R1653)</f>
        <v/>
      </c>
      <c s="50" t="str">
        <f>IF('S.D.PASTE SHEET'!S1653="","",'S.D.PASTE SHEET'!S1653)</f>
        <v/>
      </c>
      <c s="50" t="str">
        <f>IF('S.D.PASTE SHEET'!T1653="","",'S.D.PASTE SHEET'!T1653)</f>
        <v/>
      </c>
      <c s="50" t="str">
        <f>IF('S.D.PASTE SHEET'!U1653="","",'S.D.PASTE SHEET'!U1653)</f>
        <v/>
      </c>
      <c s="50" t="str">
        <f>IF('S.D.PASTE SHEET'!V1653="","",'S.D.PASTE SHEET'!V1653)</f>
        <v/>
      </c>
      <c s="50" t="str">
        <f>IF('S.D.PASTE SHEET'!W1653="","",'S.D.PASTE SHEET'!W1653)</f>
        <v/>
      </c>
      <c s="50" t="str">
        <f>IF('S.D.PASTE SHEET'!X1653="","",'S.D.PASTE SHEET'!X1653)</f>
        <v/>
      </c>
      <c s="50" t="str">
        <f>IF('S.D.PASTE SHEET'!Y1653="","",'S.D.PASTE SHEET'!Y1653)</f>
        <v/>
      </c>
      <c s="50" t="str">
        <f>IF('S.D.PASTE SHEET'!Z1653="","",'S.D.PASTE SHEET'!Z1653)</f>
        <v/>
      </c>
      <c s="50" t="str">
        <f>IF('S.D.PASTE SHEET'!AA1653="","",'S.D.PASTE SHEET'!AA1653)</f>
        <v/>
      </c>
      <c s="50" t="str">
        <f>IF('S.D.PASTE SHEET'!AB1653="","",'S.D.PASTE SHEET'!AB1653)</f>
        <v/>
      </c>
      <c s="50" t="str">
        <f>IF('S.D.PASTE SHEET'!AC1653="","",'S.D.PASTE SHEET'!AC1653)</f>
        <v/>
      </c>
      <c s="50" t="str">
        <f>IF('S.D.PASTE SHEET'!AD1653="","",'S.D.PASTE SHEET'!AD1653)</f>
        <v/>
      </c>
      <c s="52"/>
      <c s="48" t="str">
        <f>IF(AK1653="","",IF(AK1653&gt;0,COUNT($AG$2:AG1653),""))</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IF(BC1653="","",IF(BC1653&gt;0,COUNT($AY$2:AY1653),""))</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54" spans="1:66" ht="15.75" customHeight="1">
      <c r="A1654" s="50" t="str">
        <f>IF('S.D.PASTE SHEET'!A1654="","",'S.D.PASTE SHEET'!A1654)</f>
        <v/>
      </c>
      <c s="50" t="str">
        <f>IF('S.D.PASTE SHEET'!B1654="","",'S.D.PASTE SHEET'!B1654)</f>
        <v/>
      </c>
      <c s="50" t="str">
        <f>IF('S.D.PASTE SHEET'!C1654="","",'S.D.PASTE SHEET'!C1654)</f>
        <v/>
      </c>
      <c s="51" t="str">
        <f>IF('S.D.PASTE SHEET'!D1654="","",'S.D.PASTE SHEET'!D1654)</f>
        <v/>
      </c>
      <c s="50" t="str">
        <f>IF('S.D.PASTE SHEET'!E1654="","",UPPER('S.D.PASTE SHEET'!E1654))</f>
        <v/>
      </c>
      <c s="50" t="str">
        <f>IF('S.D.PASTE SHEET'!F1654="","",'S.D.PASTE SHEET'!F1654)</f>
        <v/>
      </c>
      <c s="50" t="str">
        <f>IF('S.D.PASTE SHEET'!G1654="","",UPPER('S.D.PASTE SHEET'!G1654))</f>
        <v/>
      </c>
      <c s="50" t="str">
        <f>IF('S.D.PASTE SHEET'!H1654="","",UPPER('S.D.PASTE SHEET'!H1654))</f>
        <v/>
      </c>
      <c s="50" t="str">
        <f>IF('S.D.PASTE SHEET'!I1654="","",'S.D.PASTE SHEET'!I1654)</f>
        <v/>
      </c>
      <c s="51" t="str">
        <f>IF('S.D.PASTE SHEET'!J1654="","",'S.D.PASTE SHEET'!J1654)</f>
        <v/>
      </c>
      <c s="50" t="str">
        <f>IF('S.D.PASTE SHEET'!K1654="","",'S.D.PASTE SHEET'!K1654)</f>
        <v/>
      </c>
      <c s="50" t="str">
        <f>IF('S.D.PASTE SHEET'!L1654="","",'S.D.PASTE SHEET'!L1654)</f>
        <v/>
      </c>
      <c s="50" t="str">
        <f>IF('S.D.PASTE SHEET'!M1654="","",'S.D.PASTE SHEET'!M1654)</f>
        <v/>
      </c>
      <c s="50" t="str">
        <f>IF('S.D.PASTE SHEET'!N1654="","",'S.D.PASTE SHEET'!N1654)</f>
        <v/>
      </c>
      <c s="50" t="str">
        <f>IF('S.D.PASTE SHEET'!O1654="","",'S.D.PASTE SHEET'!O1654)</f>
        <v/>
      </c>
      <c s="50" t="str">
        <f>IF('S.D.PASTE SHEET'!P1654="","",'S.D.PASTE SHEET'!P1654)</f>
        <v/>
      </c>
      <c s="50" t="str">
        <f>IF('S.D.PASTE SHEET'!Q1654="","",'S.D.PASTE SHEET'!Q1654)</f>
        <v/>
      </c>
      <c s="50" t="str">
        <f>IF('S.D.PASTE SHEET'!R1654="","",'S.D.PASTE SHEET'!R1654)</f>
        <v/>
      </c>
      <c s="50" t="str">
        <f>IF('S.D.PASTE SHEET'!S1654="","",'S.D.PASTE SHEET'!S1654)</f>
        <v/>
      </c>
      <c s="50" t="str">
        <f>IF('S.D.PASTE SHEET'!T1654="","",'S.D.PASTE SHEET'!T1654)</f>
        <v/>
      </c>
      <c s="50" t="str">
        <f>IF('S.D.PASTE SHEET'!U1654="","",'S.D.PASTE SHEET'!U1654)</f>
        <v/>
      </c>
      <c s="50" t="str">
        <f>IF('S.D.PASTE SHEET'!V1654="","",'S.D.PASTE SHEET'!V1654)</f>
        <v/>
      </c>
      <c s="50" t="str">
        <f>IF('S.D.PASTE SHEET'!W1654="","",'S.D.PASTE SHEET'!W1654)</f>
        <v/>
      </c>
      <c s="50" t="str">
        <f>IF('S.D.PASTE SHEET'!X1654="","",'S.D.PASTE SHEET'!X1654)</f>
        <v/>
      </c>
      <c s="50" t="str">
        <f>IF('S.D.PASTE SHEET'!Y1654="","",'S.D.PASTE SHEET'!Y1654)</f>
        <v/>
      </c>
      <c s="50" t="str">
        <f>IF('S.D.PASTE SHEET'!Z1654="","",'S.D.PASTE SHEET'!Z1654)</f>
        <v/>
      </c>
      <c s="50" t="str">
        <f>IF('S.D.PASTE SHEET'!AA1654="","",'S.D.PASTE SHEET'!AA1654)</f>
        <v/>
      </c>
      <c s="50" t="str">
        <f>IF('S.D.PASTE SHEET'!AB1654="","",'S.D.PASTE SHEET'!AB1654)</f>
        <v/>
      </c>
      <c s="50" t="str">
        <f>IF('S.D.PASTE SHEET'!AC1654="","",'S.D.PASTE SHEET'!AC1654)</f>
        <v/>
      </c>
      <c s="50" t="str">
        <f>IF('S.D.PASTE SHEET'!AD1654="","",'S.D.PASTE SHEET'!AD1654)</f>
        <v/>
      </c>
      <c s="52"/>
      <c s="48" t="str">
        <f>IF(AK1654="","",IF(AK1654&gt;0,COUNT($AG$2:AG1654),""))</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IF(BC1654="","",IF(BC1654&gt;0,COUNT($AY$2:AY1654),""))</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55" spans="1:66" ht="15.75" customHeight="1">
      <c r="A1655" s="50" t="str">
        <f>IF('S.D.PASTE SHEET'!A1655="","",'S.D.PASTE SHEET'!A1655)</f>
        <v/>
      </c>
      <c s="50" t="str">
        <f>IF('S.D.PASTE SHEET'!B1655="","",'S.D.PASTE SHEET'!B1655)</f>
        <v/>
      </c>
      <c s="50" t="str">
        <f>IF('S.D.PASTE SHEET'!C1655="","",'S.D.PASTE SHEET'!C1655)</f>
        <v/>
      </c>
      <c s="51" t="str">
        <f>IF('S.D.PASTE SHEET'!D1655="","",'S.D.PASTE SHEET'!D1655)</f>
        <v/>
      </c>
      <c s="50" t="str">
        <f>IF('S.D.PASTE SHEET'!E1655="","",UPPER('S.D.PASTE SHEET'!E1655))</f>
        <v/>
      </c>
      <c s="50" t="str">
        <f>IF('S.D.PASTE SHEET'!F1655="","",'S.D.PASTE SHEET'!F1655)</f>
        <v/>
      </c>
      <c s="50" t="str">
        <f>IF('S.D.PASTE SHEET'!G1655="","",UPPER('S.D.PASTE SHEET'!G1655))</f>
        <v/>
      </c>
      <c s="50" t="str">
        <f>IF('S.D.PASTE SHEET'!H1655="","",UPPER('S.D.PASTE SHEET'!H1655))</f>
        <v/>
      </c>
      <c s="50" t="str">
        <f>IF('S.D.PASTE SHEET'!I1655="","",'S.D.PASTE SHEET'!I1655)</f>
        <v/>
      </c>
      <c s="51" t="str">
        <f>IF('S.D.PASTE SHEET'!J1655="","",'S.D.PASTE SHEET'!J1655)</f>
        <v/>
      </c>
      <c s="50" t="str">
        <f>IF('S.D.PASTE SHEET'!K1655="","",'S.D.PASTE SHEET'!K1655)</f>
        <v/>
      </c>
      <c s="50" t="str">
        <f>IF('S.D.PASTE SHEET'!L1655="","",'S.D.PASTE SHEET'!L1655)</f>
        <v/>
      </c>
      <c s="50" t="str">
        <f>IF('S.D.PASTE SHEET'!M1655="","",'S.D.PASTE SHEET'!M1655)</f>
        <v/>
      </c>
      <c s="50" t="str">
        <f>IF('S.D.PASTE SHEET'!N1655="","",'S.D.PASTE SHEET'!N1655)</f>
        <v/>
      </c>
      <c s="50" t="str">
        <f>IF('S.D.PASTE SHEET'!O1655="","",'S.D.PASTE SHEET'!O1655)</f>
        <v/>
      </c>
      <c s="50" t="str">
        <f>IF('S.D.PASTE SHEET'!P1655="","",'S.D.PASTE SHEET'!P1655)</f>
        <v/>
      </c>
      <c s="50" t="str">
        <f>IF('S.D.PASTE SHEET'!Q1655="","",'S.D.PASTE SHEET'!Q1655)</f>
        <v/>
      </c>
      <c s="50" t="str">
        <f>IF('S.D.PASTE SHEET'!R1655="","",'S.D.PASTE SHEET'!R1655)</f>
        <v/>
      </c>
      <c s="50" t="str">
        <f>IF('S.D.PASTE SHEET'!S1655="","",'S.D.PASTE SHEET'!S1655)</f>
        <v/>
      </c>
      <c s="50" t="str">
        <f>IF('S.D.PASTE SHEET'!T1655="","",'S.D.PASTE SHEET'!T1655)</f>
        <v/>
      </c>
      <c s="50" t="str">
        <f>IF('S.D.PASTE SHEET'!U1655="","",'S.D.PASTE SHEET'!U1655)</f>
        <v/>
      </c>
      <c s="50" t="str">
        <f>IF('S.D.PASTE SHEET'!V1655="","",'S.D.PASTE SHEET'!V1655)</f>
        <v/>
      </c>
      <c s="50" t="str">
        <f>IF('S.D.PASTE SHEET'!W1655="","",'S.D.PASTE SHEET'!W1655)</f>
        <v/>
      </c>
      <c s="50" t="str">
        <f>IF('S.D.PASTE SHEET'!X1655="","",'S.D.PASTE SHEET'!X1655)</f>
        <v/>
      </c>
      <c s="50" t="str">
        <f>IF('S.D.PASTE SHEET'!Y1655="","",'S.D.PASTE SHEET'!Y1655)</f>
        <v/>
      </c>
      <c s="50" t="str">
        <f>IF('S.D.PASTE SHEET'!Z1655="","",'S.D.PASTE SHEET'!Z1655)</f>
        <v/>
      </c>
      <c s="50" t="str">
        <f>IF('S.D.PASTE SHEET'!AA1655="","",'S.D.PASTE SHEET'!AA1655)</f>
        <v/>
      </c>
      <c s="50" t="str">
        <f>IF('S.D.PASTE SHEET'!AB1655="","",'S.D.PASTE SHEET'!AB1655)</f>
        <v/>
      </c>
      <c s="50" t="str">
        <f>IF('S.D.PASTE SHEET'!AC1655="","",'S.D.PASTE SHEET'!AC1655)</f>
        <v/>
      </c>
      <c s="50" t="str">
        <f>IF('S.D.PASTE SHEET'!AD1655="","",'S.D.PASTE SHEET'!AD1655)</f>
        <v/>
      </c>
      <c s="52"/>
      <c s="48" t="str">
        <f>IF(AK1655="","",IF(AK1655&gt;0,COUNT($AG$2:AG1655),""))</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IF(BC1655="","",IF(BC1655&gt;0,COUNT($AY$2:AY1655),""))</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56" spans="1:66" ht="15.75" customHeight="1">
      <c r="A1656" s="50" t="str">
        <f>IF('S.D.PASTE SHEET'!A1656="","",'S.D.PASTE SHEET'!A1656)</f>
        <v/>
      </c>
      <c s="50" t="str">
        <f>IF('S.D.PASTE SHEET'!B1656="","",'S.D.PASTE SHEET'!B1656)</f>
        <v/>
      </c>
      <c s="50" t="str">
        <f>IF('S.D.PASTE SHEET'!C1656="","",'S.D.PASTE SHEET'!C1656)</f>
        <v/>
      </c>
      <c s="51" t="str">
        <f>IF('S.D.PASTE SHEET'!D1656="","",'S.D.PASTE SHEET'!D1656)</f>
        <v/>
      </c>
      <c s="50" t="str">
        <f>IF('S.D.PASTE SHEET'!E1656="","",UPPER('S.D.PASTE SHEET'!E1656))</f>
        <v/>
      </c>
      <c s="50" t="str">
        <f>IF('S.D.PASTE SHEET'!F1656="","",'S.D.PASTE SHEET'!F1656)</f>
        <v/>
      </c>
      <c s="50" t="str">
        <f>IF('S.D.PASTE SHEET'!G1656="","",UPPER('S.D.PASTE SHEET'!G1656))</f>
        <v/>
      </c>
      <c s="50" t="str">
        <f>IF('S.D.PASTE SHEET'!H1656="","",UPPER('S.D.PASTE SHEET'!H1656))</f>
        <v/>
      </c>
      <c s="50" t="str">
        <f>IF('S.D.PASTE SHEET'!I1656="","",'S.D.PASTE SHEET'!I1656)</f>
        <v/>
      </c>
      <c s="51" t="str">
        <f>IF('S.D.PASTE SHEET'!J1656="","",'S.D.PASTE SHEET'!J1656)</f>
        <v/>
      </c>
      <c s="50" t="str">
        <f>IF('S.D.PASTE SHEET'!K1656="","",'S.D.PASTE SHEET'!K1656)</f>
        <v/>
      </c>
      <c s="50" t="str">
        <f>IF('S.D.PASTE SHEET'!L1656="","",'S.D.PASTE SHEET'!L1656)</f>
        <v/>
      </c>
      <c s="50" t="str">
        <f>IF('S.D.PASTE SHEET'!M1656="","",'S.D.PASTE SHEET'!M1656)</f>
        <v/>
      </c>
      <c s="50" t="str">
        <f>IF('S.D.PASTE SHEET'!N1656="","",'S.D.PASTE SHEET'!N1656)</f>
        <v/>
      </c>
      <c s="50" t="str">
        <f>IF('S.D.PASTE SHEET'!O1656="","",'S.D.PASTE SHEET'!O1656)</f>
        <v/>
      </c>
      <c s="50" t="str">
        <f>IF('S.D.PASTE SHEET'!P1656="","",'S.D.PASTE SHEET'!P1656)</f>
        <v/>
      </c>
      <c s="50" t="str">
        <f>IF('S.D.PASTE SHEET'!Q1656="","",'S.D.PASTE SHEET'!Q1656)</f>
        <v/>
      </c>
      <c s="50" t="str">
        <f>IF('S.D.PASTE SHEET'!R1656="","",'S.D.PASTE SHEET'!R1656)</f>
        <v/>
      </c>
      <c s="50" t="str">
        <f>IF('S.D.PASTE SHEET'!S1656="","",'S.D.PASTE SHEET'!S1656)</f>
        <v/>
      </c>
      <c s="50" t="str">
        <f>IF('S.D.PASTE SHEET'!T1656="","",'S.D.PASTE SHEET'!T1656)</f>
        <v/>
      </c>
      <c s="50" t="str">
        <f>IF('S.D.PASTE SHEET'!U1656="","",'S.D.PASTE SHEET'!U1656)</f>
        <v/>
      </c>
      <c s="50" t="str">
        <f>IF('S.D.PASTE SHEET'!V1656="","",'S.D.PASTE SHEET'!V1656)</f>
        <v/>
      </c>
      <c s="50" t="str">
        <f>IF('S.D.PASTE SHEET'!W1656="","",'S.D.PASTE SHEET'!W1656)</f>
        <v/>
      </c>
      <c s="50" t="str">
        <f>IF('S.D.PASTE SHEET'!X1656="","",'S.D.PASTE SHEET'!X1656)</f>
        <v/>
      </c>
      <c s="50" t="str">
        <f>IF('S.D.PASTE SHEET'!Y1656="","",'S.D.PASTE SHEET'!Y1656)</f>
        <v/>
      </c>
      <c s="50" t="str">
        <f>IF('S.D.PASTE SHEET'!Z1656="","",'S.D.PASTE SHEET'!Z1656)</f>
        <v/>
      </c>
      <c s="50" t="str">
        <f>IF('S.D.PASTE SHEET'!AA1656="","",'S.D.PASTE SHEET'!AA1656)</f>
        <v/>
      </c>
      <c s="50" t="str">
        <f>IF('S.D.PASTE SHEET'!AB1656="","",'S.D.PASTE SHEET'!AB1656)</f>
        <v/>
      </c>
      <c s="50" t="str">
        <f>IF('S.D.PASTE SHEET'!AC1656="","",'S.D.PASTE SHEET'!AC1656)</f>
        <v/>
      </c>
      <c s="50" t="str">
        <f>IF('S.D.PASTE SHEET'!AD1656="","",'S.D.PASTE SHEET'!AD1656)</f>
        <v/>
      </c>
      <c s="52"/>
      <c s="48" t="str">
        <f>IF(AK1656="","",IF(AK1656&gt;0,COUNT($AG$2:AG1656),""))</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IF(BC1656="","",IF(BC1656&gt;0,COUNT($AY$2:AY1656),""))</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57" spans="1:66" ht="15.75" customHeight="1">
      <c r="A1657" s="50" t="str">
        <f>IF('S.D.PASTE SHEET'!A1657="","",'S.D.PASTE SHEET'!A1657)</f>
        <v/>
      </c>
      <c s="50" t="str">
        <f>IF('S.D.PASTE SHEET'!B1657="","",'S.D.PASTE SHEET'!B1657)</f>
        <v/>
      </c>
      <c s="50" t="str">
        <f>IF('S.D.PASTE SHEET'!C1657="","",'S.D.PASTE SHEET'!C1657)</f>
        <v/>
      </c>
      <c s="51" t="str">
        <f>IF('S.D.PASTE SHEET'!D1657="","",'S.D.PASTE SHEET'!D1657)</f>
        <v/>
      </c>
      <c s="50" t="str">
        <f>IF('S.D.PASTE SHEET'!E1657="","",UPPER('S.D.PASTE SHEET'!E1657))</f>
        <v/>
      </c>
      <c s="50" t="str">
        <f>IF('S.D.PASTE SHEET'!F1657="","",'S.D.PASTE SHEET'!F1657)</f>
        <v/>
      </c>
      <c s="50" t="str">
        <f>IF('S.D.PASTE SHEET'!G1657="","",UPPER('S.D.PASTE SHEET'!G1657))</f>
        <v/>
      </c>
      <c s="50" t="str">
        <f>IF('S.D.PASTE SHEET'!H1657="","",UPPER('S.D.PASTE SHEET'!H1657))</f>
        <v/>
      </c>
      <c s="50" t="str">
        <f>IF('S.D.PASTE SHEET'!I1657="","",'S.D.PASTE SHEET'!I1657)</f>
        <v/>
      </c>
      <c s="51" t="str">
        <f>IF('S.D.PASTE SHEET'!J1657="","",'S.D.PASTE SHEET'!J1657)</f>
        <v/>
      </c>
      <c s="50" t="str">
        <f>IF('S.D.PASTE SHEET'!K1657="","",'S.D.PASTE SHEET'!K1657)</f>
        <v/>
      </c>
      <c s="50" t="str">
        <f>IF('S.D.PASTE SHEET'!L1657="","",'S.D.PASTE SHEET'!L1657)</f>
        <v/>
      </c>
      <c s="50" t="str">
        <f>IF('S.D.PASTE SHEET'!M1657="","",'S.D.PASTE SHEET'!M1657)</f>
        <v/>
      </c>
      <c s="50" t="str">
        <f>IF('S.D.PASTE SHEET'!N1657="","",'S.D.PASTE SHEET'!N1657)</f>
        <v/>
      </c>
      <c s="50" t="str">
        <f>IF('S.D.PASTE SHEET'!O1657="","",'S.D.PASTE SHEET'!O1657)</f>
        <v/>
      </c>
      <c s="50" t="str">
        <f>IF('S.D.PASTE SHEET'!P1657="","",'S.D.PASTE SHEET'!P1657)</f>
        <v/>
      </c>
      <c s="50" t="str">
        <f>IF('S.D.PASTE SHEET'!Q1657="","",'S.D.PASTE SHEET'!Q1657)</f>
        <v/>
      </c>
      <c s="50" t="str">
        <f>IF('S.D.PASTE SHEET'!R1657="","",'S.D.PASTE SHEET'!R1657)</f>
        <v/>
      </c>
      <c s="50" t="str">
        <f>IF('S.D.PASTE SHEET'!S1657="","",'S.D.PASTE SHEET'!S1657)</f>
        <v/>
      </c>
      <c s="50" t="str">
        <f>IF('S.D.PASTE SHEET'!T1657="","",'S.D.PASTE SHEET'!T1657)</f>
        <v/>
      </c>
      <c s="50" t="str">
        <f>IF('S.D.PASTE SHEET'!U1657="","",'S.D.PASTE SHEET'!U1657)</f>
        <v/>
      </c>
      <c s="50" t="str">
        <f>IF('S.D.PASTE SHEET'!V1657="","",'S.D.PASTE SHEET'!V1657)</f>
        <v/>
      </c>
      <c s="50" t="str">
        <f>IF('S.D.PASTE SHEET'!W1657="","",'S.D.PASTE SHEET'!W1657)</f>
        <v/>
      </c>
      <c s="50" t="str">
        <f>IF('S.D.PASTE SHEET'!X1657="","",'S.D.PASTE SHEET'!X1657)</f>
        <v/>
      </c>
      <c s="50" t="str">
        <f>IF('S.D.PASTE SHEET'!Y1657="","",'S.D.PASTE SHEET'!Y1657)</f>
        <v/>
      </c>
      <c s="50" t="str">
        <f>IF('S.D.PASTE SHEET'!Z1657="","",'S.D.PASTE SHEET'!Z1657)</f>
        <v/>
      </c>
      <c s="50" t="str">
        <f>IF('S.D.PASTE SHEET'!AA1657="","",'S.D.PASTE SHEET'!AA1657)</f>
        <v/>
      </c>
      <c s="50" t="str">
        <f>IF('S.D.PASTE SHEET'!AB1657="","",'S.D.PASTE SHEET'!AB1657)</f>
        <v/>
      </c>
      <c s="50" t="str">
        <f>IF('S.D.PASTE SHEET'!AC1657="","",'S.D.PASTE SHEET'!AC1657)</f>
        <v/>
      </c>
      <c s="50" t="str">
        <f>IF('S.D.PASTE SHEET'!AD1657="","",'S.D.PASTE SHEET'!AD1657)</f>
        <v/>
      </c>
      <c s="52"/>
      <c s="48" t="str">
        <f>IF(AK1657="","",IF(AK1657&gt;0,COUNT($AG$2:AG1657),""))</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IF(BC1657="","",IF(BC1657&gt;0,COUNT($AY$2:AY1657),""))</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58" spans="1:66" ht="15.75" customHeight="1">
      <c r="A1658" s="50" t="str">
        <f>IF('S.D.PASTE SHEET'!A1658="","",'S.D.PASTE SHEET'!A1658)</f>
        <v/>
      </c>
      <c s="50" t="str">
        <f>IF('S.D.PASTE SHEET'!B1658="","",'S.D.PASTE SHEET'!B1658)</f>
        <v/>
      </c>
      <c s="50" t="str">
        <f>IF('S.D.PASTE SHEET'!C1658="","",'S.D.PASTE SHEET'!C1658)</f>
        <v/>
      </c>
      <c s="51" t="str">
        <f>IF('S.D.PASTE SHEET'!D1658="","",'S.D.PASTE SHEET'!D1658)</f>
        <v/>
      </c>
      <c s="50" t="str">
        <f>IF('S.D.PASTE SHEET'!E1658="","",UPPER('S.D.PASTE SHEET'!E1658))</f>
        <v/>
      </c>
      <c s="50" t="str">
        <f>IF('S.D.PASTE SHEET'!F1658="","",'S.D.PASTE SHEET'!F1658)</f>
        <v/>
      </c>
      <c s="50" t="str">
        <f>IF('S.D.PASTE SHEET'!G1658="","",UPPER('S.D.PASTE SHEET'!G1658))</f>
        <v/>
      </c>
      <c s="50" t="str">
        <f>IF('S.D.PASTE SHEET'!H1658="","",UPPER('S.D.PASTE SHEET'!H1658))</f>
        <v/>
      </c>
      <c s="50" t="str">
        <f>IF('S.D.PASTE SHEET'!I1658="","",'S.D.PASTE SHEET'!I1658)</f>
        <v/>
      </c>
      <c s="51" t="str">
        <f>IF('S.D.PASTE SHEET'!J1658="","",'S.D.PASTE SHEET'!J1658)</f>
        <v/>
      </c>
      <c s="50" t="str">
        <f>IF('S.D.PASTE SHEET'!K1658="","",'S.D.PASTE SHEET'!K1658)</f>
        <v/>
      </c>
      <c s="50" t="str">
        <f>IF('S.D.PASTE SHEET'!L1658="","",'S.D.PASTE SHEET'!L1658)</f>
        <v/>
      </c>
      <c s="50" t="str">
        <f>IF('S.D.PASTE SHEET'!M1658="","",'S.D.PASTE SHEET'!M1658)</f>
        <v/>
      </c>
      <c s="50" t="str">
        <f>IF('S.D.PASTE SHEET'!N1658="","",'S.D.PASTE SHEET'!N1658)</f>
        <v/>
      </c>
      <c s="50" t="str">
        <f>IF('S.D.PASTE SHEET'!O1658="","",'S.D.PASTE SHEET'!O1658)</f>
        <v/>
      </c>
      <c s="50" t="str">
        <f>IF('S.D.PASTE SHEET'!P1658="","",'S.D.PASTE SHEET'!P1658)</f>
        <v/>
      </c>
      <c s="50" t="str">
        <f>IF('S.D.PASTE SHEET'!Q1658="","",'S.D.PASTE SHEET'!Q1658)</f>
        <v/>
      </c>
      <c s="50" t="str">
        <f>IF('S.D.PASTE SHEET'!R1658="","",'S.D.PASTE SHEET'!R1658)</f>
        <v/>
      </c>
      <c s="50" t="str">
        <f>IF('S.D.PASTE SHEET'!S1658="","",'S.D.PASTE SHEET'!S1658)</f>
        <v/>
      </c>
      <c s="50" t="str">
        <f>IF('S.D.PASTE SHEET'!T1658="","",'S.D.PASTE SHEET'!T1658)</f>
        <v/>
      </c>
      <c s="50" t="str">
        <f>IF('S.D.PASTE SHEET'!U1658="","",'S.D.PASTE SHEET'!U1658)</f>
        <v/>
      </c>
      <c s="50" t="str">
        <f>IF('S.D.PASTE SHEET'!V1658="","",'S.D.PASTE SHEET'!V1658)</f>
        <v/>
      </c>
      <c s="50" t="str">
        <f>IF('S.D.PASTE SHEET'!W1658="","",'S.D.PASTE SHEET'!W1658)</f>
        <v/>
      </c>
      <c s="50" t="str">
        <f>IF('S.D.PASTE SHEET'!X1658="","",'S.D.PASTE SHEET'!X1658)</f>
        <v/>
      </c>
      <c s="50" t="str">
        <f>IF('S.D.PASTE SHEET'!Y1658="","",'S.D.PASTE SHEET'!Y1658)</f>
        <v/>
      </c>
      <c s="50" t="str">
        <f>IF('S.D.PASTE SHEET'!Z1658="","",'S.D.PASTE SHEET'!Z1658)</f>
        <v/>
      </c>
      <c s="50" t="str">
        <f>IF('S.D.PASTE SHEET'!AA1658="","",'S.D.PASTE SHEET'!AA1658)</f>
        <v/>
      </c>
      <c s="50" t="str">
        <f>IF('S.D.PASTE SHEET'!AB1658="","",'S.D.PASTE SHEET'!AB1658)</f>
        <v/>
      </c>
      <c s="50" t="str">
        <f>IF('S.D.PASTE SHEET'!AC1658="","",'S.D.PASTE SHEET'!AC1658)</f>
        <v/>
      </c>
      <c s="50" t="str">
        <f>IF('S.D.PASTE SHEET'!AD1658="","",'S.D.PASTE SHEET'!AD1658)</f>
        <v/>
      </c>
      <c s="52"/>
      <c s="48" t="str">
        <f>IF(AK1658="","",IF(AK1658&gt;0,COUNT($AG$2:AG1658),""))</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IF(BC1658="","",IF(BC1658&gt;0,COUNT($AY$2:AY1658),""))</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59" spans="1:66" ht="15.75" customHeight="1">
      <c r="A1659" s="50" t="str">
        <f>IF('S.D.PASTE SHEET'!A1659="","",'S.D.PASTE SHEET'!A1659)</f>
        <v/>
      </c>
      <c s="50" t="str">
        <f>IF('S.D.PASTE SHEET'!B1659="","",'S.D.PASTE SHEET'!B1659)</f>
        <v/>
      </c>
      <c s="50" t="str">
        <f>IF('S.D.PASTE SHEET'!C1659="","",'S.D.PASTE SHEET'!C1659)</f>
        <v/>
      </c>
      <c s="51" t="str">
        <f>IF('S.D.PASTE SHEET'!D1659="","",'S.D.PASTE SHEET'!D1659)</f>
        <v/>
      </c>
      <c s="50" t="str">
        <f>IF('S.D.PASTE SHEET'!E1659="","",UPPER('S.D.PASTE SHEET'!E1659))</f>
        <v/>
      </c>
      <c s="50" t="str">
        <f>IF('S.D.PASTE SHEET'!F1659="","",'S.D.PASTE SHEET'!F1659)</f>
        <v/>
      </c>
      <c s="50" t="str">
        <f>IF('S.D.PASTE SHEET'!G1659="","",UPPER('S.D.PASTE SHEET'!G1659))</f>
        <v/>
      </c>
      <c s="50" t="str">
        <f>IF('S.D.PASTE SHEET'!H1659="","",UPPER('S.D.PASTE SHEET'!H1659))</f>
        <v/>
      </c>
      <c s="50" t="str">
        <f>IF('S.D.PASTE SHEET'!I1659="","",'S.D.PASTE SHEET'!I1659)</f>
        <v/>
      </c>
      <c s="51" t="str">
        <f>IF('S.D.PASTE SHEET'!J1659="","",'S.D.PASTE SHEET'!J1659)</f>
        <v/>
      </c>
      <c s="50" t="str">
        <f>IF('S.D.PASTE SHEET'!K1659="","",'S.D.PASTE SHEET'!K1659)</f>
        <v/>
      </c>
      <c s="50" t="str">
        <f>IF('S.D.PASTE SHEET'!L1659="","",'S.D.PASTE SHEET'!L1659)</f>
        <v/>
      </c>
      <c s="50" t="str">
        <f>IF('S.D.PASTE SHEET'!M1659="","",'S.D.PASTE SHEET'!M1659)</f>
        <v/>
      </c>
      <c s="50" t="str">
        <f>IF('S.D.PASTE SHEET'!N1659="","",'S.D.PASTE SHEET'!N1659)</f>
        <v/>
      </c>
      <c s="50" t="str">
        <f>IF('S.D.PASTE SHEET'!O1659="","",'S.D.PASTE SHEET'!O1659)</f>
        <v/>
      </c>
      <c s="50" t="str">
        <f>IF('S.D.PASTE SHEET'!P1659="","",'S.D.PASTE SHEET'!P1659)</f>
        <v/>
      </c>
      <c s="50" t="str">
        <f>IF('S.D.PASTE SHEET'!Q1659="","",'S.D.PASTE SHEET'!Q1659)</f>
        <v/>
      </c>
      <c s="50" t="str">
        <f>IF('S.D.PASTE SHEET'!R1659="","",'S.D.PASTE SHEET'!R1659)</f>
        <v/>
      </c>
      <c s="50" t="str">
        <f>IF('S.D.PASTE SHEET'!S1659="","",'S.D.PASTE SHEET'!S1659)</f>
        <v/>
      </c>
      <c s="50" t="str">
        <f>IF('S.D.PASTE SHEET'!T1659="","",'S.D.PASTE SHEET'!T1659)</f>
        <v/>
      </c>
      <c s="50" t="str">
        <f>IF('S.D.PASTE SHEET'!U1659="","",'S.D.PASTE SHEET'!U1659)</f>
        <v/>
      </c>
      <c s="50" t="str">
        <f>IF('S.D.PASTE SHEET'!V1659="","",'S.D.PASTE SHEET'!V1659)</f>
        <v/>
      </c>
      <c s="50" t="str">
        <f>IF('S.D.PASTE SHEET'!W1659="","",'S.D.PASTE SHEET'!W1659)</f>
        <v/>
      </c>
      <c s="50" t="str">
        <f>IF('S.D.PASTE SHEET'!X1659="","",'S.D.PASTE SHEET'!X1659)</f>
        <v/>
      </c>
      <c s="50" t="str">
        <f>IF('S.D.PASTE SHEET'!Y1659="","",'S.D.PASTE SHEET'!Y1659)</f>
        <v/>
      </c>
      <c s="50" t="str">
        <f>IF('S.D.PASTE SHEET'!Z1659="","",'S.D.PASTE SHEET'!Z1659)</f>
        <v/>
      </c>
      <c s="50" t="str">
        <f>IF('S.D.PASTE SHEET'!AA1659="","",'S.D.PASTE SHEET'!AA1659)</f>
        <v/>
      </c>
      <c s="50" t="str">
        <f>IF('S.D.PASTE SHEET'!AB1659="","",'S.D.PASTE SHEET'!AB1659)</f>
        <v/>
      </c>
      <c s="50" t="str">
        <f>IF('S.D.PASTE SHEET'!AC1659="","",'S.D.PASTE SHEET'!AC1659)</f>
        <v/>
      </c>
      <c s="50" t="str">
        <f>IF('S.D.PASTE SHEET'!AD1659="","",'S.D.PASTE SHEET'!AD1659)</f>
        <v/>
      </c>
      <c s="52"/>
      <c s="48" t="str">
        <f>IF(AK1659="","",IF(AK1659&gt;0,COUNT($AG$2:AG1659),""))</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IF(BC1659="","",IF(BC1659&gt;0,COUNT($AY$2:AY1659),""))</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60" spans="1:66" ht="15.75" customHeight="1">
      <c r="A1660" s="50" t="str">
        <f>IF('S.D.PASTE SHEET'!A1660="","",'S.D.PASTE SHEET'!A1660)</f>
        <v/>
      </c>
      <c s="50" t="str">
        <f>IF('S.D.PASTE SHEET'!B1660="","",'S.D.PASTE SHEET'!B1660)</f>
        <v/>
      </c>
      <c s="50" t="str">
        <f>IF('S.D.PASTE SHEET'!C1660="","",'S.D.PASTE SHEET'!C1660)</f>
        <v/>
      </c>
      <c s="51" t="str">
        <f>IF('S.D.PASTE SHEET'!D1660="","",'S.D.PASTE SHEET'!D1660)</f>
        <v/>
      </c>
      <c s="50" t="str">
        <f>IF('S.D.PASTE SHEET'!E1660="","",UPPER('S.D.PASTE SHEET'!E1660))</f>
        <v/>
      </c>
      <c s="50" t="str">
        <f>IF('S.D.PASTE SHEET'!F1660="","",'S.D.PASTE SHEET'!F1660)</f>
        <v/>
      </c>
      <c s="50" t="str">
        <f>IF('S.D.PASTE SHEET'!G1660="","",UPPER('S.D.PASTE SHEET'!G1660))</f>
        <v/>
      </c>
      <c s="50" t="str">
        <f>IF('S.D.PASTE SHEET'!H1660="","",UPPER('S.D.PASTE SHEET'!H1660))</f>
        <v/>
      </c>
      <c s="50" t="str">
        <f>IF('S.D.PASTE SHEET'!I1660="","",'S.D.PASTE SHEET'!I1660)</f>
        <v/>
      </c>
      <c s="51" t="str">
        <f>IF('S.D.PASTE SHEET'!J1660="","",'S.D.PASTE SHEET'!J1660)</f>
        <v/>
      </c>
      <c s="50" t="str">
        <f>IF('S.D.PASTE SHEET'!K1660="","",'S.D.PASTE SHEET'!K1660)</f>
        <v/>
      </c>
      <c s="50" t="str">
        <f>IF('S.D.PASTE SHEET'!L1660="","",'S.D.PASTE SHEET'!L1660)</f>
        <v/>
      </c>
      <c s="50" t="str">
        <f>IF('S.D.PASTE SHEET'!M1660="","",'S.D.PASTE SHEET'!M1660)</f>
        <v/>
      </c>
      <c s="50" t="str">
        <f>IF('S.D.PASTE SHEET'!N1660="","",'S.D.PASTE SHEET'!N1660)</f>
        <v/>
      </c>
      <c s="50" t="str">
        <f>IF('S.D.PASTE SHEET'!O1660="","",'S.D.PASTE SHEET'!O1660)</f>
        <v/>
      </c>
      <c s="50" t="str">
        <f>IF('S.D.PASTE SHEET'!P1660="","",'S.D.PASTE SHEET'!P1660)</f>
        <v/>
      </c>
      <c s="50" t="str">
        <f>IF('S.D.PASTE SHEET'!Q1660="","",'S.D.PASTE SHEET'!Q1660)</f>
        <v/>
      </c>
      <c s="50" t="str">
        <f>IF('S.D.PASTE SHEET'!R1660="","",'S.D.PASTE SHEET'!R1660)</f>
        <v/>
      </c>
      <c s="50" t="str">
        <f>IF('S.D.PASTE SHEET'!S1660="","",'S.D.PASTE SHEET'!S1660)</f>
        <v/>
      </c>
      <c s="50" t="str">
        <f>IF('S.D.PASTE SHEET'!T1660="","",'S.D.PASTE SHEET'!T1660)</f>
        <v/>
      </c>
      <c s="50" t="str">
        <f>IF('S.D.PASTE SHEET'!U1660="","",'S.D.PASTE SHEET'!U1660)</f>
        <v/>
      </c>
      <c s="50" t="str">
        <f>IF('S.D.PASTE SHEET'!V1660="","",'S.D.PASTE SHEET'!V1660)</f>
        <v/>
      </c>
      <c s="50" t="str">
        <f>IF('S.D.PASTE SHEET'!W1660="","",'S.D.PASTE SHEET'!W1660)</f>
        <v/>
      </c>
      <c s="50" t="str">
        <f>IF('S.D.PASTE SHEET'!X1660="","",'S.D.PASTE SHEET'!X1660)</f>
        <v/>
      </c>
      <c s="50" t="str">
        <f>IF('S.D.PASTE SHEET'!Y1660="","",'S.D.PASTE SHEET'!Y1660)</f>
        <v/>
      </c>
      <c s="50" t="str">
        <f>IF('S.D.PASTE SHEET'!Z1660="","",'S.D.PASTE SHEET'!Z1660)</f>
        <v/>
      </c>
      <c s="50" t="str">
        <f>IF('S.D.PASTE SHEET'!AA1660="","",'S.D.PASTE SHEET'!AA1660)</f>
        <v/>
      </c>
      <c s="50" t="str">
        <f>IF('S.D.PASTE SHEET'!AB1660="","",'S.D.PASTE SHEET'!AB1660)</f>
        <v/>
      </c>
      <c s="50" t="str">
        <f>IF('S.D.PASTE SHEET'!AC1660="","",'S.D.PASTE SHEET'!AC1660)</f>
        <v/>
      </c>
      <c s="50" t="str">
        <f>IF('S.D.PASTE SHEET'!AD1660="","",'S.D.PASTE SHEET'!AD1660)</f>
        <v/>
      </c>
      <c s="52"/>
      <c s="48" t="str">
        <f>IF(AK1660="","",IF(AK1660&gt;0,COUNT($AG$2:AG1660),""))</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IF(BC1660="","",IF(BC1660&gt;0,COUNT($AY$2:AY1660),""))</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61" spans="1:66" ht="15.75" customHeight="1">
      <c r="A1661" s="50" t="str">
        <f>IF('S.D.PASTE SHEET'!A1661="","",'S.D.PASTE SHEET'!A1661)</f>
        <v/>
      </c>
      <c s="50" t="str">
        <f>IF('S.D.PASTE SHEET'!B1661="","",'S.D.PASTE SHEET'!B1661)</f>
        <v/>
      </c>
      <c s="50" t="str">
        <f>IF('S.D.PASTE SHEET'!C1661="","",'S.D.PASTE SHEET'!C1661)</f>
        <v/>
      </c>
      <c s="51" t="str">
        <f>IF('S.D.PASTE SHEET'!D1661="","",'S.D.PASTE SHEET'!D1661)</f>
        <v/>
      </c>
      <c s="50" t="str">
        <f>IF('S.D.PASTE SHEET'!E1661="","",UPPER('S.D.PASTE SHEET'!E1661))</f>
        <v/>
      </c>
      <c s="50" t="str">
        <f>IF('S.D.PASTE SHEET'!F1661="","",'S.D.PASTE SHEET'!F1661)</f>
        <v/>
      </c>
      <c s="50" t="str">
        <f>IF('S.D.PASTE SHEET'!G1661="","",UPPER('S.D.PASTE SHEET'!G1661))</f>
        <v/>
      </c>
      <c s="50" t="str">
        <f>IF('S.D.PASTE SHEET'!H1661="","",UPPER('S.D.PASTE SHEET'!H1661))</f>
        <v/>
      </c>
      <c s="50" t="str">
        <f>IF('S.D.PASTE SHEET'!I1661="","",'S.D.PASTE SHEET'!I1661)</f>
        <v/>
      </c>
      <c s="51" t="str">
        <f>IF('S.D.PASTE SHEET'!J1661="","",'S.D.PASTE SHEET'!J1661)</f>
        <v/>
      </c>
      <c s="50" t="str">
        <f>IF('S.D.PASTE SHEET'!K1661="","",'S.D.PASTE SHEET'!K1661)</f>
        <v/>
      </c>
      <c s="50" t="str">
        <f>IF('S.D.PASTE SHEET'!L1661="","",'S.D.PASTE SHEET'!L1661)</f>
        <v/>
      </c>
      <c s="50" t="str">
        <f>IF('S.D.PASTE SHEET'!M1661="","",'S.D.PASTE SHEET'!M1661)</f>
        <v/>
      </c>
      <c s="50" t="str">
        <f>IF('S.D.PASTE SHEET'!N1661="","",'S.D.PASTE SHEET'!N1661)</f>
        <v/>
      </c>
      <c s="50" t="str">
        <f>IF('S.D.PASTE SHEET'!O1661="","",'S.D.PASTE SHEET'!O1661)</f>
        <v/>
      </c>
      <c s="50" t="str">
        <f>IF('S.D.PASTE SHEET'!P1661="","",'S.D.PASTE SHEET'!P1661)</f>
        <v/>
      </c>
      <c s="50" t="str">
        <f>IF('S.D.PASTE SHEET'!Q1661="","",'S.D.PASTE SHEET'!Q1661)</f>
        <v/>
      </c>
      <c s="50" t="str">
        <f>IF('S.D.PASTE SHEET'!R1661="","",'S.D.PASTE SHEET'!R1661)</f>
        <v/>
      </c>
      <c s="50" t="str">
        <f>IF('S.D.PASTE SHEET'!S1661="","",'S.D.PASTE SHEET'!S1661)</f>
        <v/>
      </c>
      <c s="50" t="str">
        <f>IF('S.D.PASTE SHEET'!T1661="","",'S.D.PASTE SHEET'!T1661)</f>
        <v/>
      </c>
      <c s="50" t="str">
        <f>IF('S.D.PASTE SHEET'!U1661="","",'S.D.PASTE SHEET'!U1661)</f>
        <v/>
      </c>
      <c s="50" t="str">
        <f>IF('S.D.PASTE SHEET'!V1661="","",'S.D.PASTE SHEET'!V1661)</f>
        <v/>
      </c>
      <c s="50" t="str">
        <f>IF('S.D.PASTE SHEET'!W1661="","",'S.D.PASTE SHEET'!W1661)</f>
        <v/>
      </c>
      <c s="50" t="str">
        <f>IF('S.D.PASTE SHEET'!X1661="","",'S.D.PASTE SHEET'!X1661)</f>
        <v/>
      </c>
      <c s="50" t="str">
        <f>IF('S.D.PASTE SHEET'!Y1661="","",'S.D.PASTE SHEET'!Y1661)</f>
        <v/>
      </c>
      <c s="50" t="str">
        <f>IF('S.D.PASTE SHEET'!Z1661="","",'S.D.PASTE SHEET'!Z1661)</f>
        <v/>
      </c>
      <c s="50" t="str">
        <f>IF('S.D.PASTE SHEET'!AA1661="","",'S.D.PASTE SHEET'!AA1661)</f>
        <v/>
      </c>
      <c s="50" t="str">
        <f>IF('S.D.PASTE SHEET'!AB1661="","",'S.D.PASTE SHEET'!AB1661)</f>
        <v/>
      </c>
      <c s="50" t="str">
        <f>IF('S.D.PASTE SHEET'!AC1661="","",'S.D.PASTE SHEET'!AC1661)</f>
        <v/>
      </c>
      <c s="50" t="str">
        <f>IF('S.D.PASTE SHEET'!AD1661="","",'S.D.PASTE SHEET'!AD1661)</f>
        <v/>
      </c>
      <c s="52"/>
      <c s="48" t="str">
        <f>IF(AK1661="","",IF(AK1661&gt;0,COUNT($AG$2:AG1661),""))</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IF(BC1661="","",IF(BC1661&gt;0,COUNT($AY$2:AY1661),""))</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62" spans="1:66" ht="15.75" customHeight="1">
      <c r="A1662" s="50" t="str">
        <f>IF('S.D.PASTE SHEET'!A1662="","",'S.D.PASTE SHEET'!A1662)</f>
        <v/>
      </c>
      <c s="50" t="str">
        <f>IF('S.D.PASTE SHEET'!B1662="","",'S.D.PASTE SHEET'!B1662)</f>
        <v/>
      </c>
      <c s="50" t="str">
        <f>IF('S.D.PASTE SHEET'!C1662="","",'S.D.PASTE SHEET'!C1662)</f>
        <v/>
      </c>
      <c s="51" t="str">
        <f>IF('S.D.PASTE SHEET'!D1662="","",'S.D.PASTE SHEET'!D1662)</f>
        <v/>
      </c>
      <c s="50" t="str">
        <f>IF('S.D.PASTE SHEET'!E1662="","",UPPER('S.D.PASTE SHEET'!E1662))</f>
        <v/>
      </c>
      <c s="50" t="str">
        <f>IF('S.D.PASTE SHEET'!F1662="","",'S.D.PASTE SHEET'!F1662)</f>
        <v/>
      </c>
      <c s="50" t="str">
        <f>IF('S.D.PASTE SHEET'!G1662="","",UPPER('S.D.PASTE SHEET'!G1662))</f>
        <v/>
      </c>
      <c s="50" t="str">
        <f>IF('S.D.PASTE SHEET'!H1662="","",UPPER('S.D.PASTE SHEET'!H1662))</f>
        <v/>
      </c>
      <c s="50" t="str">
        <f>IF('S.D.PASTE SHEET'!I1662="","",'S.D.PASTE SHEET'!I1662)</f>
        <v/>
      </c>
      <c s="51" t="str">
        <f>IF('S.D.PASTE SHEET'!J1662="","",'S.D.PASTE SHEET'!J1662)</f>
        <v/>
      </c>
      <c s="50" t="str">
        <f>IF('S.D.PASTE SHEET'!K1662="","",'S.D.PASTE SHEET'!K1662)</f>
        <v/>
      </c>
      <c s="50" t="str">
        <f>IF('S.D.PASTE SHEET'!L1662="","",'S.D.PASTE SHEET'!L1662)</f>
        <v/>
      </c>
      <c s="50" t="str">
        <f>IF('S.D.PASTE SHEET'!M1662="","",'S.D.PASTE SHEET'!M1662)</f>
        <v/>
      </c>
      <c s="50" t="str">
        <f>IF('S.D.PASTE SHEET'!N1662="","",'S.D.PASTE SHEET'!N1662)</f>
        <v/>
      </c>
      <c s="50" t="str">
        <f>IF('S.D.PASTE SHEET'!O1662="","",'S.D.PASTE SHEET'!O1662)</f>
        <v/>
      </c>
      <c s="50" t="str">
        <f>IF('S.D.PASTE SHEET'!P1662="","",'S.D.PASTE SHEET'!P1662)</f>
        <v/>
      </c>
      <c s="50" t="str">
        <f>IF('S.D.PASTE SHEET'!Q1662="","",'S.D.PASTE SHEET'!Q1662)</f>
        <v/>
      </c>
      <c s="50" t="str">
        <f>IF('S.D.PASTE SHEET'!R1662="","",'S.D.PASTE SHEET'!R1662)</f>
        <v/>
      </c>
      <c s="50" t="str">
        <f>IF('S.D.PASTE SHEET'!S1662="","",'S.D.PASTE SHEET'!S1662)</f>
        <v/>
      </c>
      <c s="50" t="str">
        <f>IF('S.D.PASTE SHEET'!T1662="","",'S.D.PASTE SHEET'!T1662)</f>
        <v/>
      </c>
      <c s="50" t="str">
        <f>IF('S.D.PASTE SHEET'!U1662="","",'S.D.PASTE SHEET'!U1662)</f>
        <v/>
      </c>
      <c s="50" t="str">
        <f>IF('S.D.PASTE SHEET'!V1662="","",'S.D.PASTE SHEET'!V1662)</f>
        <v/>
      </c>
      <c s="50" t="str">
        <f>IF('S.D.PASTE SHEET'!W1662="","",'S.D.PASTE SHEET'!W1662)</f>
        <v/>
      </c>
      <c s="50" t="str">
        <f>IF('S.D.PASTE SHEET'!X1662="","",'S.D.PASTE SHEET'!X1662)</f>
        <v/>
      </c>
      <c s="50" t="str">
        <f>IF('S.D.PASTE SHEET'!Y1662="","",'S.D.PASTE SHEET'!Y1662)</f>
        <v/>
      </c>
      <c s="50" t="str">
        <f>IF('S.D.PASTE SHEET'!Z1662="","",'S.D.PASTE SHEET'!Z1662)</f>
        <v/>
      </c>
      <c s="50" t="str">
        <f>IF('S.D.PASTE SHEET'!AA1662="","",'S.D.PASTE SHEET'!AA1662)</f>
        <v/>
      </c>
      <c s="50" t="str">
        <f>IF('S.D.PASTE SHEET'!AB1662="","",'S.D.PASTE SHEET'!AB1662)</f>
        <v/>
      </c>
      <c s="50" t="str">
        <f>IF('S.D.PASTE SHEET'!AC1662="","",'S.D.PASTE SHEET'!AC1662)</f>
        <v/>
      </c>
      <c s="50" t="str">
        <f>IF('S.D.PASTE SHEET'!AD1662="","",'S.D.PASTE SHEET'!AD1662)</f>
        <v/>
      </c>
      <c s="52"/>
      <c s="48" t="str">
        <f>IF(AK1662="","",IF(AK1662&gt;0,COUNT($AG$2:AG1662),""))</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IF(BC1662="","",IF(BC1662&gt;0,COUNT($AY$2:AY1662),""))</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63" spans="1:66" ht="15.75" customHeight="1">
      <c r="A1663" s="50" t="str">
        <f>IF('S.D.PASTE SHEET'!A1663="","",'S.D.PASTE SHEET'!A1663)</f>
        <v/>
      </c>
      <c s="50" t="str">
        <f>IF('S.D.PASTE SHEET'!B1663="","",'S.D.PASTE SHEET'!B1663)</f>
        <v/>
      </c>
      <c s="50" t="str">
        <f>IF('S.D.PASTE SHEET'!C1663="","",'S.D.PASTE SHEET'!C1663)</f>
        <v/>
      </c>
      <c s="51" t="str">
        <f>IF('S.D.PASTE SHEET'!D1663="","",'S.D.PASTE SHEET'!D1663)</f>
        <v/>
      </c>
      <c s="50" t="str">
        <f>IF('S.D.PASTE SHEET'!E1663="","",UPPER('S.D.PASTE SHEET'!E1663))</f>
        <v/>
      </c>
      <c s="50" t="str">
        <f>IF('S.D.PASTE SHEET'!F1663="","",'S.D.PASTE SHEET'!F1663)</f>
        <v/>
      </c>
      <c s="50" t="str">
        <f>IF('S.D.PASTE SHEET'!G1663="","",UPPER('S.D.PASTE SHEET'!G1663))</f>
        <v/>
      </c>
      <c s="50" t="str">
        <f>IF('S.D.PASTE SHEET'!H1663="","",UPPER('S.D.PASTE SHEET'!H1663))</f>
        <v/>
      </c>
      <c s="50" t="str">
        <f>IF('S.D.PASTE SHEET'!I1663="","",'S.D.PASTE SHEET'!I1663)</f>
        <v/>
      </c>
      <c s="51" t="str">
        <f>IF('S.D.PASTE SHEET'!J1663="","",'S.D.PASTE SHEET'!J1663)</f>
        <v/>
      </c>
      <c s="50" t="str">
        <f>IF('S.D.PASTE SHEET'!K1663="","",'S.D.PASTE SHEET'!K1663)</f>
        <v/>
      </c>
      <c s="50" t="str">
        <f>IF('S.D.PASTE SHEET'!L1663="","",'S.D.PASTE SHEET'!L1663)</f>
        <v/>
      </c>
      <c s="50" t="str">
        <f>IF('S.D.PASTE SHEET'!M1663="","",'S.D.PASTE SHEET'!M1663)</f>
        <v/>
      </c>
      <c s="50" t="str">
        <f>IF('S.D.PASTE SHEET'!N1663="","",'S.D.PASTE SHEET'!N1663)</f>
        <v/>
      </c>
      <c s="50" t="str">
        <f>IF('S.D.PASTE SHEET'!O1663="","",'S.D.PASTE SHEET'!O1663)</f>
        <v/>
      </c>
      <c s="50" t="str">
        <f>IF('S.D.PASTE SHEET'!P1663="","",'S.D.PASTE SHEET'!P1663)</f>
        <v/>
      </c>
      <c s="50" t="str">
        <f>IF('S.D.PASTE SHEET'!Q1663="","",'S.D.PASTE SHEET'!Q1663)</f>
        <v/>
      </c>
      <c s="50" t="str">
        <f>IF('S.D.PASTE SHEET'!R1663="","",'S.D.PASTE SHEET'!R1663)</f>
        <v/>
      </c>
      <c s="50" t="str">
        <f>IF('S.D.PASTE SHEET'!S1663="","",'S.D.PASTE SHEET'!S1663)</f>
        <v/>
      </c>
      <c s="50" t="str">
        <f>IF('S.D.PASTE SHEET'!T1663="","",'S.D.PASTE SHEET'!T1663)</f>
        <v/>
      </c>
      <c s="50" t="str">
        <f>IF('S.D.PASTE SHEET'!U1663="","",'S.D.PASTE SHEET'!U1663)</f>
        <v/>
      </c>
      <c s="50" t="str">
        <f>IF('S.D.PASTE SHEET'!V1663="","",'S.D.PASTE SHEET'!V1663)</f>
        <v/>
      </c>
      <c s="50" t="str">
        <f>IF('S.D.PASTE SHEET'!W1663="","",'S.D.PASTE SHEET'!W1663)</f>
        <v/>
      </c>
      <c s="50" t="str">
        <f>IF('S.D.PASTE SHEET'!X1663="","",'S.D.PASTE SHEET'!X1663)</f>
        <v/>
      </c>
      <c s="50" t="str">
        <f>IF('S.D.PASTE SHEET'!Y1663="","",'S.D.PASTE SHEET'!Y1663)</f>
        <v/>
      </c>
      <c s="50" t="str">
        <f>IF('S.D.PASTE SHEET'!Z1663="","",'S.D.PASTE SHEET'!Z1663)</f>
        <v/>
      </c>
      <c s="50" t="str">
        <f>IF('S.D.PASTE SHEET'!AA1663="","",'S.D.PASTE SHEET'!AA1663)</f>
        <v/>
      </c>
      <c s="50" t="str">
        <f>IF('S.D.PASTE SHEET'!AB1663="","",'S.D.PASTE SHEET'!AB1663)</f>
        <v/>
      </c>
      <c s="50" t="str">
        <f>IF('S.D.PASTE SHEET'!AC1663="","",'S.D.PASTE SHEET'!AC1663)</f>
        <v/>
      </c>
      <c s="50" t="str">
        <f>IF('S.D.PASTE SHEET'!AD1663="","",'S.D.PASTE SHEET'!AD1663)</f>
        <v/>
      </c>
      <c s="52"/>
      <c s="48" t="str">
        <f>IF(AK1663="","",IF(AK1663&gt;0,COUNT($AG$2:AG1663),""))</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IF(BC1663="","",IF(BC1663&gt;0,COUNT($AY$2:AY1663),""))</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64" spans="1:66" ht="15.75" customHeight="1">
      <c r="A1664" s="50" t="str">
        <f>IF('S.D.PASTE SHEET'!A1664="","",'S.D.PASTE SHEET'!A1664)</f>
        <v/>
      </c>
      <c s="50" t="str">
        <f>IF('S.D.PASTE SHEET'!B1664="","",'S.D.PASTE SHEET'!B1664)</f>
        <v/>
      </c>
      <c s="50" t="str">
        <f>IF('S.D.PASTE SHEET'!C1664="","",'S.D.PASTE SHEET'!C1664)</f>
        <v/>
      </c>
      <c s="51" t="str">
        <f>IF('S.D.PASTE SHEET'!D1664="","",'S.D.PASTE SHEET'!D1664)</f>
        <v/>
      </c>
      <c s="50" t="str">
        <f>IF('S.D.PASTE SHEET'!E1664="","",UPPER('S.D.PASTE SHEET'!E1664))</f>
        <v/>
      </c>
      <c s="50" t="str">
        <f>IF('S.D.PASTE SHEET'!F1664="","",'S.D.PASTE SHEET'!F1664)</f>
        <v/>
      </c>
      <c s="50" t="str">
        <f>IF('S.D.PASTE SHEET'!G1664="","",UPPER('S.D.PASTE SHEET'!G1664))</f>
        <v/>
      </c>
      <c s="50" t="str">
        <f>IF('S.D.PASTE SHEET'!H1664="","",UPPER('S.D.PASTE SHEET'!H1664))</f>
        <v/>
      </c>
      <c s="50" t="str">
        <f>IF('S.D.PASTE SHEET'!I1664="","",'S.D.PASTE SHEET'!I1664)</f>
        <v/>
      </c>
      <c s="51" t="str">
        <f>IF('S.D.PASTE SHEET'!J1664="","",'S.D.PASTE SHEET'!J1664)</f>
        <v/>
      </c>
      <c s="50" t="str">
        <f>IF('S.D.PASTE SHEET'!K1664="","",'S.D.PASTE SHEET'!K1664)</f>
        <v/>
      </c>
      <c s="50" t="str">
        <f>IF('S.D.PASTE SHEET'!L1664="","",'S.D.PASTE SHEET'!L1664)</f>
        <v/>
      </c>
      <c s="50" t="str">
        <f>IF('S.D.PASTE SHEET'!M1664="","",'S.D.PASTE SHEET'!M1664)</f>
        <v/>
      </c>
      <c s="50" t="str">
        <f>IF('S.D.PASTE SHEET'!N1664="","",'S.D.PASTE SHEET'!N1664)</f>
        <v/>
      </c>
      <c s="50" t="str">
        <f>IF('S.D.PASTE SHEET'!O1664="","",'S.D.PASTE SHEET'!O1664)</f>
        <v/>
      </c>
      <c s="50" t="str">
        <f>IF('S.D.PASTE SHEET'!P1664="","",'S.D.PASTE SHEET'!P1664)</f>
        <v/>
      </c>
      <c s="50" t="str">
        <f>IF('S.D.PASTE SHEET'!Q1664="","",'S.D.PASTE SHEET'!Q1664)</f>
        <v/>
      </c>
      <c s="50" t="str">
        <f>IF('S.D.PASTE SHEET'!R1664="","",'S.D.PASTE SHEET'!R1664)</f>
        <v/>
      </c>
      <c s="50" t="str">
        <f>IF('S.D.PASTE SHEET'!S1664="","",'S.D.PASTE SHEET'!S1664)</f>
        <v/>
      </c>
      <c s="50" t="str">
        <f>IF('S.D.PASTE SHEET'!T1664="","",'S.D.PASTE SHEET'!T1664)</f>
        <v/>
      </c>
      <c s="50" t="str">
        <f>IF('S.D.PASTE SHEET'!U1664="","",'S.D.PASTE SHEET'!U1664)</f>
        <v/>
      </c>
      <c s="50" t="str">
        <f>IF('S.D.PASTE SHEET'!V1664="","",'S.D.PASTE SHEET'!V1664)</f>
        <v/>
      </c>
      <c s="50" t="str">
        <f>IF('S.D.PASTE SHEET'!W1664="","",'S.D.PASTE SHEET'!W1664)</f>
        <v/>
      </c>
      <c s="50" t="str">
        <f>IF('S.D.PASTE SHEET'!X1664="","",'S.D.PASTE SHEET'!X1664)</f>
        <v/>
      </c>
      <c s="50" t="str">
        <f>IF('S.D.PASTE SHEET'!Y1664="","",'S.D.PASTE SHEET'!Y1664)</f>
        <v/>
      </c>
      <c s="50" t="str">
        <f>IF('S.D.PASTE SHEET'!Z1664="","",'S.D.PASTE SHEET'!Z1664)</f>
        <v/>
      </c>
      <c s="50" t="str">
        <f>IF('S.D.PASTE SHEET'!AA1664="","",'S.D.PASTE SHEET'!AA1664)</f>
        <v/>
      </c>
      <c s="50" t="str">
        <f>IF('S.D.PASTE SHEET'!AB1664="","",'S.D.PASTE SHEET'!AB1664)</f>
        <v/>
      </c>
      <c s="50" t="str">
        <f>IF('S.D.PASTE SHEET'!AC1664="","",'S.D.PASTE SHEET'!AC1664)</f>
        <v/>
      </c>
      <c s="50" t="str">
        <f>IF('S.D.PASTE SHEET'!AD1664="","",'S.D.PASTE SHEET'!AD1664)</f>
        <v/>
      </c>
      <c s="52"/>
      <c s="48" t="str">
        <f>IF(AK1664="","",IF(AK1664&gt;0,COUNT($AG$2:AG1664),""))</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IF(BC1664="","",IF(BC1664&gt;0,COUNT($AY$2:AY1664),""))</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65" spans="1:66" ht="15.75" customHeight="1">
      <c r="A1665" s="50" t="str">
        <f>IF('S.D.PASTE SHEET'!A1665="","",'S.D.PASTE SHEET'!A1665)</f>
        <v/>
      </c>
      <c s="50" t="str">
        <f>IF('S.D.PASTE SHEET'!B1665="","",'S.D.PASTE SHEET'!B1665)</f>
        <v/>
      </c>
      <c s="50" t="str">
        <f>IF('S.D.PASTE SHEET'!C1665="","",'S.D.PASTE SHEET'!C1665)</f>
        <v/>
      </c>
      <c s="51" t="str">
        <f>IF('S.D.PASTE SHEET'!D1665="","",'S.D.PASTE SHEET'!D1665)</f>
        <v/>
      </c>
      <c s="50" t="str">
        <f>IF('S.D.PASTE SHEET'!E1665="","",UPPER('S.D.PASTE SHEET'!E1665))</f>
        <v/>
      </c>
      <c s="50" t="str">
        <f>IF('S.D.PASTE SHEET'!F1665="","",'S.D.PASTE SHEET'!F1665)</f>
        <v/>
      </c>
      <c s="50" t="str">
        <f>IF('S.D.PASTE SHEET'!G1665="","",UPPER('S.D.PASTE SHEET'!G1665))</f>
        <v/>
      </c>
      <c s="50" t="str">
        <f>IF('S.D.PASTE SHEET'!H1665="","",UPPER('S.D.PASTE SHEET'!H1665))</f>
        <v/>
      </c>
      <c s="50" t="str">
        <f>IF('S.D.PASTE SHEET'!I1665="","",'S.D.PASTE SHEET'!I1665)</f>
        <v/>
      </c>
      <c s="51" t="str">
        <f>IF('S.D.PASTE SHEET'!J1665="","",'S.D.PASTE SHEET'!J1665)</f>
        <v/>
      </c>
      <c s="50" t="str">
        <f>IF('S.D.PASTE SHEET'!K1665="","",'S.D.PASTE SHEET'!K1665)</f>
        <v/>
      </c>
      <c s="50" t="str">
        <f>IF('S.D.PASTE SHEET'!L1665="","",'S.D.PASTE SHEET'!L1665)</f>
        <v/>
      </c>
      <c s="50" t="str">
        <f>IF('S.D.PASTE SHEET'!M1665="","",'S.D.PASTE SHEET'!M1665)</f>
        <v/>
      </c>
      <c s="50" t="str">
        <f>IF('S.D.PASTE SHEET'!N1665="","",'S.D.PASTE SHEET'!N1665)</f>
        <v/>
      </c>
      <c s="50" t="str">
        <f>IF('S.D.PASTE SHEET'!O1665="","",'S.D.PASTE SHEET'!O1665)</f>
        <v/>
      </c>
      <c s="50" t="str">
        <f>IF('S.D.PASTE SHEET'!P1665="","",'S.D.PASTE SHEET'!P1665)</f>
        <v/>
      </c>
      <c s="50" t="str">
        <f>IF('S.D.PASTE SHEET'!Q1665="","",'S.D.PASTE SHEET'!Q1665)</f>
        <v/>
      </c>
      <c s="50" t="str">
        <f>IF('S.D.PASTE SHEET'!R1665="","",'S.D.PASTE SHEET'!R1665)</f>
        <v/>
      </c>
      <c s="50" t="str">
        <f>IF('S.D.PASTE SHEET'!S1665="","",'S.D.PASTE SHEET'!S1665)</f>
        <v/>
      </c>
      <c s="50" t="str">
        <f>IF('S.D.PASTE SHEET'!T1665="","",'S.D.PASTE SHEET'!T1665)</f>
        <v/>
      </c>
      <c s="50" t="str">
        <f>IF('S.D.PASTE SHEET'!U1665="","",'S.D.PASTE SHEET'!U1665)</f>
        <v/>
      </c>
      <c s="50" t="str">
        <f>IF('S.D.PASTE SHEET'!V1665="","",'S.D.PASTE SHEET'!V1665)</f>
        <v/>
      </c>
      <c s="50" t="str">
        <f>IF('S.D.PASTE SHEET'!W1665="","",'S.D.PASTE SHEET'!W1665)</f>
        <v/>
      </c>
      <c s="50" t="str">
        <f>IF('S.D.PASTE SHEET'!X1665="","",'S.D.PASTE SHEET'!X1665)</f>
        <v/>
      </c>
      <c s="50" t="str">
        <f>IF('S.D.PASTE SHEET'!Y1665="","",'S.D.PASTE SHEET'!Y1665)</f>
        <v/>
      </c>
      <c s="50" t="str">
        <f>IF('S.D.PASTE SHEET'!Z1665="","",'S.D.PASTE SHEET'!Z1665)</f>
        <v/>
      </c>
      <c s="50" t="str">
        <f>IF('S.D.PASTE SHEET'!AA1665="","",'S.D.PASTE SHEET'!AA1665)</f>
        <v/>
      </c>
      <c s="50" t="str">
        <f>IF('S.D.PASTE SHEET'!AB1665="","",'S.D.PASTE SHEET'!AB1665)</f>
        <v/>
      </c>
      <c s="50" t="str">
        <f>IF('S.D.PASTE SHEET'!AC1665="","",'S.D.PASTE SHEET'!AC1665)</f>
        <v/>
      </c>
      <c s="50" t="str">
        <f>IF('S.D.PASTE SHEET'!AD1665="","",'S.D.PASTE SHEET'!AD1665)</f>
        <v/>
      </c>
      <c s="52"/>
      <c s="48" t="str">
        <f>IF(AK1665="","",IF(AK1665&gt;0,COUNT($AG$2:AG1665),""))</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IF(BC1665="","",IF(BC1665&gt;0,COUNT($AY$2:AY1665),""))</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66" spans="1:66" ht="15.75" customHeight="1">
      <c r="A1666" s="50" t="str">
        <f>IF('S.D.PASTE SHEET'!A1666="","",'S.D.PASTE SHEET'!A1666)</f>
        <v/>
      </c>
      <c s="50" t="str">
        <f>IF('S.D.PASTE SHEET'!B1666="","",'S.D.PASTE SHEET'!B1666)</f>
        <v/>
      </c>
      <c s="50" t="str">
        <f>IF('S.D.PASTE SHEET'!C1666="","",'S.D.PASTE SHEET'!C1666)</f>
        <v/>
      </c>
      <c s="51" t="str">
        <f>IF('S.D.PASTE SHEET'!D1666="","",'S.D.PASTE SHEET'!D1666)</f>
        <v/>
      </c>
      <c s="50" t="str">
        <f>IF('S.D.PASTE SHEET'!E1666="","",UPPER('S.D.PASTE SHEET'!E1666))</f>
        <v/>
      </c>
      <c s="50" t="str">
        <f>IF('S.D.PASTE SHEET'!F1666="","",'S.D.PASTE SHEET'!F1666)</f>
        <v/>
      </c>
      <c s="50" t="str">
        <f>IF('S.D.PASTE SHEET'!G1666="","",UPPER('S.D.PASTE SHEET'!G1666))</f>
        <v/>
      </c>
      <c s="50" t="str">
        <f>IF('S.D.PASTE SHEET'!H1666="","",UPPER('S.D.PASTE SHEET'!H1666))</f>
        <v/>
      </c>
      <c s="50" t="str">
        <f>IF('S.D.PASTE SHEET'!I1666="","",'S.D.PASTE SHEET'!I1666)</f>
        <v/>
      </c>
      <c s="51" t="str">
        <f>IF('S.D.PASTE SHEET'!J1666="","",'S.D.PASTE SHEET'!J1666)</f>
        <v/>
      </c>
      <c s="50" t="str">
        <f>IF('S.D.PASTE SHEET'!K1666="","",'S.D.PASTE SHEET'!K1666)</f>
        <v/>
      </c>
      <c s="50" t="str">
        <f>IF('S.D.PASTE SHEET'!L1666="","",'S.D.PASTE SHEET'!L1666)</f>
        <v/>
      </c>
      <c s="50" t="str">
        <f>IF('S.D.PASTE SHEET'!M1666="","",'S.D.PASTE SHEET'!M1666)</f>
        <v/>
      </c>
      <c s="50" t="str">
        <f>IF('S.D.PASTE SHEET'!N1666="","",'S.D.PASTE SHEET'!N1666)</f>
        <v/>
      </c>
      <c s="50" t="str">
        <f>IF('S.D.PASTE SHEET'!O1666="","",'S.D.PASTE SHEET'!O1666)</f>
        <v/>
      </c>
      <c s="50" t="str">
        <f>IF('S.D.PASTE SHEET'!P1666="","",'S.D.PASTE SHEET'!P1666)</f>
        <v/>
      </c>
      <c s="50" t="str">
        <f>IF('S.D.PASTE SHEET'!Q1666="","",'S.D.PASTE SHEET'!Q1666)</f>
        <v/>
      </c>
      <c s="50" t="str">
        <f>IF('S.D.PASTE SHEET'!R1666="","",'S.D.PASTE SHEET'!R1666)</f>
        <v/>
      </c>
      <c s="50" t="str">
        <f>IF('S.D.PASTE SHEET'!S1666="","",'S.D.PASTE SHEET'!S1666)</f>
        <v/>
      </c>
      <c s="50" t="str">
        <f>IF('S.D.PASTE SHEET'!T1666="","",'S.D.PASTE SHEET'!T1666)</f>
        <v/>
      </c>
      <c s="50" t="str">
        <f>IF('S.D.PASTE SHEET'!U1666="","",'S.D.PASTE SHEET'!U1666)</f>
        <v/>
      </c>
      <c s="50" t="str">
        <f>IF('S.D.PASTE SHEET'!V1666="","",'S.D.PASTE SHEET'!V1666)</f>
        <v/>
      </c>
      <c s="50" t="str">
        <f>IF('S.D.PASTE SHEET'!W1666="","",'S.D.PASTE SHEET'!W1666)</f>
        <v/>
      </c>
      <c s="50" t="str">
        <f>IF('S.D.PASTE SHEET'!X1666="","",'S.D.PASTE SHEET'!X1666)</f>
        <v/>
      </c>
      <c s="50" t="str">
        <f>IF('S.D.PASTE SHEET'!Y1666="","",'S.D.PASTE SHEET'!Y1666)</f>
        <v/>
      </c>
      <c s="50" t="str">
        <f>IF('S.D.PASTE SHEET'!Z1666="","",'S.D.PASTE SHEET'!Z1666)</f>
        <v/>
      </c>
      <c s="50" t="str">
        <f>IF('S.D.PASTE SHEET'!AA1666="","",'S.D.PASTE SHEET'!AA1666)</f>
        <v/>
      </c>
      <c s="50" t="str">
        <f>IF('S.D.PASTE SHEET'!AB1666="","",'S.D.PASTE SHEET'!AB1666)</f>
        <v/>
      </c>
      <c s="50" t="str">
        <f>IF('S.D.PASTE SHEET'!AC1666="","",'S.D.PASTE SHEET'!AC1666)</f>
        <v/>
      </c>
      <c s="50" t="str">
        <f>IF('S.D.PASTE SHEET'!AD1666="","",'S.D.PASTE SHEET'!AD1666)</f>
        <v/>
      </c>
      <c s="52"/>
      <c s="48" t="str">
        <f>IF(AK1666="","",IF(AK1666&gt;0,COUNT($AG$2:AG1666),""))</f>
        <v/>
      </c>
      <c s="53" t="str">
        <f t="shared" si="801"/>
        <v/>
      </c>
      <c s="53" t="str">
        <f t="shared" si="802"/>
        <v/>
      </c>
      <c s="53" t="str">
        <f t="shared" si="803"/>
        <v/>
      </c>
      <c s="51" t="str">
        <f t="shared" si="804"/>
        <v/>
      </c>
      <c s="53" t="str">
        <f t="shared" si="805"/>
        <v/>
      </c>
      <c s="53" t="str">
        <f t="shared" si="806"/>
        <v/>
      </c>
      <c s="53" t="str">
        <f t="shared" si="807"/>
        <v/>
      </c>
      <c s="53" t="str">
        <f t="shared" si="808"/>
        <v/>
      </c>
      <c s="53" t="str">
        <f t="shared" si="809"/>
        <v/>
      </c>
      <c s="51" t="str">
        <f t="shared" si="810"/>
        <v/>
      </c>
      <c s="53" t="str">
        <f t="shared" si="811"/>
        <v/>
      </c>
      <c s="53" t="str">
        <f t="shared" si="812"/>
        <v/>
      </c>
      <c s="53" t="str">
        <f t="shared" si="813"/>
        <v/>
      </c>
      <c s="53" t="str">
        <f t="shared" si="814"/>
        <v/>
      </c>
      <c s="53" t="str">
        <f t="shared" si="815"/>
        <v/>
      </c>
      <c s="53" t="str">
        <f t="shared" si="816"/>
        <v/>
      </c>
      <c s="48"/>
      <c s="48" t="str">
        <f>IF(BC1666="","",IF(BC1666&gt;0,COUNT($AY$2:AY1666),""))</f>
        <v/>
      </c>
      <c s="54" t="str">
        <f t="shared" si="817"/>
        <v/>
      </c>
      <c s="54" t="str">
        <f t="shared" si="818"/>
        <v/>
      </c>
      <c s="54" t="str">
        <f t="shared" si="819"/>
        <v/>
      </c>
      <c s="51" t="str">
        <f t="shared" si="820"/>
        <v/>
      </c>
      <c s="54" t="str">
        <f t="shared" si="821"/>
        <v/>
      </c>
      <c s="54" t="str">
        <f t="shared" si="822"/>
        <v/>
      </c>
      <c s="54" t="str">
        <f t="shared" si="823"/>
        <v/>
      </c>
      <c s="54" t="str">
        <f t="shared" si="824"/>
        <v/>
      </c>
      <c s="54" t="str">
        <f t="shared" si="825"/>
        <v/>
      </c>
      <c s="51" t="str">
        <f t="shared" si="826"/>
        <v/>
      </c>
      <c s="54" t="str">
        <f t="shared" si="827"/>
        <v/>
      </c>
      <c s="54" t="str">
        <f t="shared" si="828"/>
        <v/>
      </c>
      <c s="54" t="str">
        <f t="shared" si="829"/>
        <v/>
      </c>
      <c s="54" t="str">
        <f t="shared" si="830"/>
        <v/>
      </c>
      <c s="54" t="str">
        <f t="shared" si="831"/>
        <v/>
      </c>
      <c s="54" t="str">
        <f t="shared" si="832"/>
        <v/>
      </c>
    </row>
    <row r="1667" spans="1:66" ht="15.75" customHeight="1">
      <c r="A1667" s="50" t="str">
        <f>IF('S.D.PASTE SHEET'!A1667="","",'S.D.PASTE SHEET'!A1667)</f>
        <v/>
      </c>
      <c s="50" t="str">
        <f>IF('S.D.PASTE SHEET'!B1667="","",'S.D.PASTE SHEET'!B1667)</f>
        <v/>
      </c>
      <c s="50" t="str">
        <f>IF('S.D.PASTE SHEET'!C1667="","",'S.D.PASTE SHEET'!C1667)</f>
        <v/>
      </c>
      <c s="51" t="str">
        <f>IF('S.D.PASTE SHEET'!D1667="","",'S.D.PASTE SHEET'!D1667)</f>
        <v/>
      </c>
      <c s="50" t="str">
        <f>IF('S.D.PASTE SHEET'!E1667="","",UPPER('S.D.PASTE SHEET'!E1667))</f>
        <v/>
      </c>
      <c s="50" t="str">
        <f>IF('S.D.PASTE SHEET'!F1667="","",'S.D.PASTE SHEET'!F1667)</f>
        <v/>
      </c>
      <c s="50" t="str">
        <f>IF('S.D.PASTE SHEET'!G1667="","",UPPER('S.D.PASTE SHEET'!G1667))</f>
        <v/>
      </c>
      <c s="50" t="str">
        <f>IF('S.D.PASTE SHEET'!H1667="","",UPPER('S.D.PASTE SHEET'!H1667))</f>
        <v/>
      </c>
      <c s="50" t="str">
        <f>IF('S.D.PASTE SHEET'!I1667="","",'S.D.PASTE SHEET'!I1667)</f>
        <v/>
      </c>
      <c s="51" t="str">
        <f>IF('S.D.PASTE SHEET'!J1667="","",'S.D.PASTE SHEET'!J1667)</f>
        <v/>
      </c>
      <c s="50" t="str">
        <f>IF('S.D.PASTE SHEET'!K1667="","",'S.D.PASTE SHEET'!K1667)</f>
        <v/>
      </c>
      <c s="50" t="str">
        <f>IF('S.D.PASTE SHEET'!L1667="","",'S.D.PASTE SHEET'!L1667)</f>
        <v/>
      </c>
      <c s="50" t="str">
        <f>IF('S.D.PASTE SHEET'!M1667="","",'S.D.PASTE SHEET'!M1667)</f>
        <v/>
      </c>
      <c s="50" t="str">
        <f>IF('S.D.PASTE SHEET'!N1667="","",'S.D.PASTE SHEET'!N1667)</f>
        <v/>
      </c>
      <c s="50" t="str">
        <f>IF('S.D.PASTE SHEET'!O1667="","",'S.D.PASTE SHEET'!O1667)</f>
        <v/>
      </c>
      <c s="50" t="str">
        <f>IF('S.D.PASTE SHEET'!P1667="","",'S.D.PASTE SHEET'!P1667)</f>
        <v/>
      </c>
      <c s="50" t="str">
        <f>IF('S.D.PASTE SHEET'!Q1667="","",'S.D.PASTE SHEET'!Q1667)</f>
        <v/>
      </c>
      <c s="50" t="str">
        <f>IF('S.D.PASTE SHEET'!R1667="","",'S.D.PASTE SHEET'!R1667)</f>
        <v/>
      </c>
      <c s="50" t="str">
        <f>IF('S.D.PASTE SHEET'!S1667="","",'S.D.PASTE SHEET'!S1667)</f>
        <v/>
      </c>
      <c s="50" t="str">
        <f>IF('S.D.PASTE SHEET'!T1667="","",'S.D.PASTE SHEET'!T1667)</f>
        <v/>
      </c>
      <c s="50" t="str">
        <f>IF('S.D.PASTE SHEET'!U1667="","",'S.D.PASTE SHEET'!U1667)</f>
        <v/>
      </c>
      <c s="50" t="str">
        <f>IF('S.D.PASTE SHEET'!V1667="","",'S.D.PASTE SHEET'!V1667)</f>
        <v/>
      </c>
      <c s="50" t="str">
        <f>IF('S.D.PASTE SHEET'!W1667="","",'S.D.PASTE SHEET'!W1667)</f>
        <v/>
      </c>
      <c s="50" t="str">
        <f>IF('S.D.PASTE SHEET'!X1667="","",'S.D.PASTE SHEET'!X1667)</f>
        <v/>
      </c>
      <c s="50" t="str">
        <f>IF('S.D.PASTE SHEET'!Y1667="","",'S.D.PASTE SHEET'!Y1667)</f>
        <v/>
      </c>
      <c s="50" t="str">
        <f>IF('S.D.PASTE SHEET'!Z1667="","",'S.D.PASTE SHEET'!Z1667)</f>
        <v/>
      </c>
      <c s="50" t="str">
        <f>IF('S.D.PASTE SHEET'!AA1667="","",'S.D.PASTE SHEET'!AA1667)</f>
        <v/>
      </c>
      <c s="50" t="str">
        <f>IF('S.D.PASTE SHEET'!AB1667="","",'S.D.PASTE SHEET'!AB1667)</f>
        <v/>
      </c>
      <c s="50" t="str">
        <f>IF('S.D.PASTE SHEET'!AC1667="","",'S.D.PASTE SHEET'!AC1667)</f>
        <v/>
      </c>
      <c s="50" t="str">
        <f>IF('S.D.PASTE SHEET'!AD1667="","",'S.D.PASTE SHEET'!AD1667)</f>
        <v/>
      </c>
      <c s="52"/>
      <c s="48" t="str">
        <f>IF(AK1667="","",IF(AK1667&gt;0,COUNT($AG$2:AG1667),""))</f>
        <v/>
      </c>
      <c s="53" t="str">
        <f t="shared" si="833" ref="AG1667:AG1730">IF(AND($AJ$1=12,$A1667=12),$A1667,"")</f>
        <v/>
      </c>
      <c s="53" t="str">
        <f t="shared" si="834" ref="AH1667:AH1730">IF(AND($AJ$1=12,$A1667=12),$B1667,"")</f>
        <v/>
      </c>
      <c s="53" t="str">
        <f t="shared" si="835" ref="AI1667:AI1730">IF(AND($AJ$1=12,$A1667=12),C1667,"")</f>
        <v/>
      </c>
      <c s="51" t="str">
        <f t="shared" si="836" ref="AJ1667:AJ1730">IF(AND($AJ$1=12,$A1667=12),$D1667,"")</f>
        <v/>
      </c>
      <c s="53" t="str">
        <f t="shared" si="837" ref="AK1667:AK1730">IF(AND($AJ$1=12,$A1667=12),$E1667,"")</f>
        <v/>
      </c>
      <c s="53" t="str">
        <f t="shared" si="838" ref="AL1667:AL1730">IF(AND($AJ$1=12,$A1667=12),$F1667,"")</f>
        <v/>
      </c>
      <c s="53" t="str">
        <f t="shared" si="839" ref="AM1667:AM1730">IF(AND($AJ$1=12,$A1667=12),$G1667,"")</f>
        <v/>
      </c>
      <c s="53" t="str">
        <f t="shared" si="840" ref="AN1667:AN1730">IF(AND($AJ$1=12,$A1667=12),$H1667,"")</f>
        <v/>
      </c>
      <c s="53" t="str">
        <f t="shared" si="841" ref="AO1667:AO1730">IF(AND($AJ$1=12,$A1667=12),$I1667,"")</f>
        <v/>
      </c>
      <c s="51" t="str">
        <f t="shared" si="842" ref="AP1667:AP1730">IF(AND($AJ$1=12,$A1667=12),$J1667,"")</f>
        <v/>
      </c>
      <c s="53" t="str">
        <f t="shared" si="843" ref="AQ1667:AQ1730">IF(AND($AJ$1=12,$A1667=12),$K1667,"")</f>
        <v/>
      </c>
      <c s="53" t="str">
        <f t="shared" si="844" ref="AR1667:AR1730">IF(AND($AJ$1=12,$A1667=12),$L1667,"")</f>
        <v/>
      </c>
      <c s="53" t="str">
        <f t="shared" si="845" ref="AS1667:AS1730">IF(AND($AJ$1=12,$A1667=12),$M1667,"")</f>
        <v/>
      </c>
      <c s="53" t="str">
        <f t="shared" si="846" ref="AT1667:AT1730">IF(AND($AJ$1=12,$A1667=12),$N1667,"")</f>
        <v/>
      </c>
      <c s="53" t="str">
        <f t="shared" si="847" ref="AU1667:AU1730">IF(AND($AJ$1=12,$A1667=12),$O1667,"")</f>
        <v/>
      </c>
      <c s="53" t="str">
        <f t="shared" si="848" ref="AV1667:AV1730">IF(AND($AJ$1=12,$A1667=12),$P1667,"")</f>
        <v/>
      </c>
      <c s="48"/>
      <c s="48" t="str">
        <f>IF(BC1667="","",IF(BC1667&gt;0,COUNT($AY$2:AY1667),""))</f>
        <v/>
      </c>
      <c s="54" t="str">
        <f t="shared" si="849" ref="AY1667:AY1730">IF(AND($BB$1=12,$A1667=12,$BC$1=$B1667),$A1667,"")</f>
        <v/>
      </c>
      <c s="54" t="str">
        <f t="shared" si="850" ref="AZ1667:AZ1730">IF(AND($BB$1=12,$A1667=12,$BC$1=$B1667),$B1667,"")</f>
        <v/>
      </c>
      <c s="54" t="str">
        <f t="shared" si="851" ref="BA1667:BA1730">IF(AND($BB$1=12,$A1667=12,$BC$1=$B1667),$C1667,"")</f>
        <v/>
      </c>
      <c s="51" t="str">
        <f t="shared" si="852" ref="BB1667:BB1730">IF(AND($BB$1=12,$A1667=12,$BC$1=$B1667),$D1667,"")</f>
        <v/>
      </c>
      <c s="54" t="str">
        <f t="shared" si="853" ref="BC1667:BC1730">IF(AND($BB$1=12,$A1667=12,$BC$1=$B1667),$E1667,"")</f>
        <v/>
      </c>
      <c s="54" t="str">
        <f t="shared" si="854" ref="BD1667:BD1730">IF(AND($BB$1=12,$A1667=12,$BC$1=$B1667),$F1667,"")</f>
        <v/>
      </c>
      <c s="54" t="str">
        <f t="shared" si="855" ref="BE1667:BE1730">IF(AND($BB$1=12,$A1667=12,$BC$1=$B1667),$G1667,"")</f>
        <v/>
      </c>
      <c s="54" t="str">
        <f t="shared" si="856" ref="BF1667:BF1730">IF(AND($BB$1=12,$A1667=12,$BC$1=$B1667),$H1667,"")</f>
        <v/>
      </c>
      <c s="54" t="str">
        <f t="shared" si="857" ref="BG1667:BG1730">IF(AND($BB$1=12,$A1667=12,$BC$1=$B1667),$I1667,"")</f>
        <v/>
      </c>
      <c s="51" t="str">
        <f t="shared" si="858" ref="BH1667:BH1730">IF(AND($BB$1=12,$A1667=12,$BC$1=$B1667),$J1667,"")</f>
        <v/>
      </c>
      <c s="54" t="str">
        <f t="shared" si="859" ref="BI1667:BI1730">IF(AND($BB$1=12,$A1667=12,$BC$1=$B1667),$K1667,"")</f>
        <v/>
      </c>
      <c s="54" t="str">
        <f t="shared" si="860" ref="BJ1667:BJ1730">IF(AND($BB$1=12,$A1667=12,$BC$1=$B1667),$L1667,"")</f>
        <v/>
      </c>
      <c s="54" t="str">
        <f t="shared" si="861" ref="BK1667:BK1730">IF(AND($BB$1=12,$A1667=12,$BC$1=$B1667),$M1667,"")</f>
        <v/>
      </c>
      <c s="54" t="str">
        <f t="shared" si="862" ref="BL1667:BL1730">IF(AND($BB$1=12,$A1667=12,$BC$1=$B1667),$N1667,"")</f>
        <v/>
      </c>
      <c s="54" t="str">
        <f t="shared" si="863" ref="BM1667:BM1730">IF(AND($BB$1=12,$A1667=12,$BC$1=$B1667),$O1667,"")</f>
        <v/>
      </c>
      <c s="54" t="str">
        <f t="shared" si="864" ref="BN1667:BN1730">IF(AND($BB$1=12,$A1667=12,$BC$1=$B1667),$P1667,"")</f>
        <v/>
      </c>
    </row>
    <row r="1668" spans="1:66" ht="15.75" customHeight="1">
      <c r="A1668" s="50" t="str">
        <f>IF('S.D.PASTE SHEET'!A1668="","",'S.D.PASTE SHEET'!A1668)</f>
        <v/>
      </c>
      <c s="50" t="str">
        <f>IF('S.D.PASTE SHEET'!B1668="","",'S.D.PASTE SHEET'!B1668)</f>
        <v/>
      </c>
      <c s="50" t="str">
        <f>IF('S.D.PASTE SHEET'!C1668="","",'S.D.PASTE SHEET'!C1668)</f>
        <v/>
      </c>
      <c s="51" t="str">
        <f>IF('S.D.PASTE SHEET'!D1668="","",'S.D.PASTE SHEET'!D1668)</f>
        <v/>
      </c>
      <c s="50" t="str">
        <f>IF('S.D.PASTE SHEET'!E1668="","",UPPER('S.D.PASTE SHEET'!E1668))</f>
        <v/>
      </c>
      <c s="50" t="str">
        <f>IF('S.D.PASTE SHEET'!F1668="","",'S.D.PASTE SHEET'!F1668)</f>
        <v/>
      </c>
      <c s="50" t="str">
        <f>IF('S.D.PASTE SHEET'!G1668="","",UPPER('S.D.PASTE SHEET'!G1668))</f>
        <v/>
      </c>
      <c s="50" t="str">
        <f>IF('S.D.PASTE SHEET'!H1668="","",UPPER('S.D.PASTE SHEET'!H1668))</f>
        <v/>
      </c>
      <c s="50" t="str">
        <f>IF('S.D.PASTE SHEET'!I1668="","",'S.D.PASTE SHEET'!I1668)</f>
        <v/>
      </c>
      <c s="51" t="str">
        <f>IF('S.D.PASTE SHEET'!J1668="","",'S.D.PASTE SHEET'!J1668)</f>
        <v/>
      </c>
      <c s="50" t="str">
        <f>IF('S.D.PASTE SHEET'!K1668="","",'S.D.PASTE SHEET'!K1668)</f>
        <v/>
      </c>
      <c s="50" t="str">
        <f>IF('S.D.PASTE SHEET'!L1668="","",'S.D.PASTE SHEET'!L1668)</f>
        <v/>
      </c>
      <c s="50" t="str">
        <f>IF('S.D.PASTE SHEET'!M1668="","",'S.D.PASTE SHEET'!M1668)</f>
        <v/>
      </c>
      <c s="50" t="str">
        <f>IF('S.D.PASTE SHEET'!N1668="","",'S.D.PASTE SHEET'!N1668)</f>
        <v/>
      </c>
      <c s="50" t="str">
        <f>IF('S.D.PASTE SHEET'!O1668="","",'S.D.PASTE SHEET'!O1668)</f>
        <v/>
      </c>
      <c s="50" t="str">
        <f>IF('S.D.PASTE SHEET'!P1668="","",'S.D.PASTE SHEET'!P1668)</f>
        <v/>
      </c>
      <c s="50" t="str">
        <f>IF('S.D.PASTE SHEET'!Q1668="","",'S.D.PASTE SHEET'!Q1668)</f>
        <v/>
      </c>
      <c s="50" t="str">
        <f>IF('S.D.PASTE SHEET'!R1668="","",'S.D.PASTE SHEET'!R1668)</f>
        <v/>
      </c>
      <c s="50" t="str">
        <f>IF('S.D.PASTE SHEET'!S1668="","",'S.D.PASTE SHEET'!S1668)</f>
        <v/>
      </c>
      <c s="50" t="str">
        <f>IF('S.D.PASTE SHEET'!T1668="","",'S.D.PASTE SHEET'!T1668)</f>
        <v/>
      </c>
      <c s="50" t="str">
        <f>IF('S.D.PASTE SHEET'!U1668="","",'S.D.PASTE SHEET'!U1668)</f>
        <v/>
      </c>
      <c s="50" t="str">
        <f>IF('S.D.PASTE SHEET'!V1668="","",'S.D.PASTE SHEET'!V1668)</f>
        <v/>
      </c>
      <c s="50" t="str">
        <f>IF('S.D.PASTE SHEET'!W1668="","",'S.D.PASTE SHEET'!W1668)</f>
        <v/>
      </c>
      <c s="50" t="str">
        <f>IF('S.D.PASTE SHEET'!X1668="","",'S.D.PASTE SHEET'!X1668)</f>
        <v/>
      </c>
      <c s="50" t="str">
        <f>IF('S.D.PASTE SHEET'!Y1668="","",'S.D.PASTE SHEET'!Y1668)</f>
        <v/>
      </c>
      <c s="50" t="str">
        <f>IF('S.D.PASTE SHEET'!Z1668="","",'S.D.PASTE SHEET'!Z1668)</f>
        <v/>
      </c>
      <c s="50" t="str">
        <f>IF('S.D.PASTE SHEET'!AA1668="","",'S.D.PASTE SHEET'!AA1668)</f>
        <v/>
      </c>
      <c s="50" t="str">
        <f>IF('S.D.PASTE SHEET'!AB1668="","",'S.D.PASTE SHEET'!AB1668)</f>
        <v/>
      </c>
      <c s="50" t="str">
        <f>IF('S.D.PASTE SHEET'!AC1668="","",'S.D.PASTE SHEET'!AC1668)</f>
        <v/>
      </c>
      <c s="50" t="str">
        <f>IF('S.D.PASTE SHEET'!AD1668="","",'S.D.PASTE SHEET'!AD1668)</f>
        <v/>
      </c>
      <c s="52"/>
      <c s="48" t="str">
        <f>IF(AK1668="","",IF(AK1668&gt;0,COUNT($AG$2:AG1668),""))</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IF(BC1668="","",IF(BC1668&gt;0,COUNT($AY$2:AY1668),""))</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69" spans="1:66" ht="15.75" customHeight="1">
      <c r="A1669" s="50" t="str">
        <f>IF('S.D.PASTE SHEET'!A1669="","",'S.D.PASTE SHEET'!A1669)</f>
        <v/>
      </c>
      <c s="50" t="str">
        <f>IF('S.D.PASTE SHEET'!B1669="","",'S.D.PASTE SHEET'!B1669)</f>
        <v/>
      </c>
      <c s="50" t="str">
        <f>IF('S.D.PASTE SHEET'!C1669="","",'S.D.PASTE SHEET'!C1669)</f>
        <v/>
      </c>
      <c s="51" t="str">
        <f>IF('S.D.PASTE SHEET'!D1669="","",'S.D.PASTE SHEET'!D1669)</f>
        <v/>
      </c>
      <c s="50" t="str">
        <f>IF('S.D.PASTE SHEET'!E1669="","",UPPER('S.D.PASTE SHEET'!E1669))</f>
        <v/>
      </c>
      <c s="50" t="str">
        <f>IF('S.D.PASTE SHEET'!F1669="","",'S.D.PASTE SHEET'!F1669)</f>
        <v/>
      </c>
      <c s="50" t="str">
        <f>IF('S.D.PASTE SHEET'!G1669="","",UPPER('S.D.PASTE SHEET'!G1669))</f>
        <v/>
      </c>
      <c s="50" t="str">
        <f>IF('S.D.PASTE SHEET'!H1669="","",UPPER('S.D.PASTE SHEET'!H1669))</f>
        <v/>
      </c>
      <c s="50" t="str">
        <f>IF('S.D.PASTE SHEET'!I1669="","",'S.D.PASTE SHEET'!I1669)</f>
        <v/>
      </c>
      <c s="51" t="str">
        <f>IF('S.D.PASTE SHEET'!J1669="","",'S.D.PASTE SHEET'!J1669)</f>
        <v/>
      </c>
      <c s="50" t="str">
        <f>IF('S.D.PASTE SHEET'!K1669="","",'S.D.PASTE SHEET'!K1669)</f>
        <v/>
      </c>
      <c s="50" t="str">
        <f>IF('S.D.PASTE SHEET'!L1669="","",'S.D.PASTE SHEET'!L1669)</f>
        <v/>
      </c>
      <c s="50" t="str">
        <f>IF('S.D.PASTE SHEET'!M1669="","",'S.D.PASTE SHEET'!M1669)</f>
        <v/>
      </c>
      <c s="50" t="str">
        <f>IF('S.D.PASTE SHEET'!N1669="","",'S.D.PASTE SHEET'!N1669)</f>
        <v/>
      </c>
      <c s="50" t="str">
        <f>IF('S.D.PASTE SHEET'!O1669="","",'S.D.PASTE SHEET'!O1669)</f>
        <v/>
      </c>
      <c s="50" t="str">
        <f>IF('S.D.PASTE SHEET'!P1669="","",'S.D.PASTE SHEET'!P1669)</f>
        <v/>
      </c>
      <c s="50" t="str">
        <f>IF('S.D.PASTE SHEET'!Q1669="","",'S.D.PASTE SHEET'!Q1669)</f>
        <v/>
      </c>
      <c s="50" t="str">
        <f>IF('S.D.PASTE SHEET'!R1669="","",'S.D.PASTE SHEET'!R1669)</f>
        <v/>
      </c>
      <c s="50" t="str">
        <f>IF('S.D.PASTE SHEET'!S1669="","",'S.D.PASTE SHEET'!S1669)</f>
        <v/>
      </c>
      <c s="50" t="str">
        <f>IF('S.D.PASTE SHEET'!T1669="","",'S.D.PASTE SHEET'!T1669)</f>
        <v/>
      </c>
      <c s="50" t="str">
        <f>IF('S.D.PASTE SHEET'!U1669="","",'S.D.PASTE SHEET'!U1669)</f>
        <v/>
      </c>
      <c s="50" t="str">
        <f>IF('S.D.PASTE SHEET'!V1669="","",'S.D.PASTE SHEET'!V1669)</f>
        <v/>
      </c>
      <c s="50" t="str">
        <f>IF('S.D.PASTE SHEET'!W1669="","",'S.D.PASTE SHEET'!W1669)</f>
        <v/>
      </c>
      <c s="50" t="str">
        <f>IF('S.D.PASTE SHEET'!X1669="","",'S.D.PASTE SHEET'!X1669)</f>
        <v/>
      </c>
      <c s="50" t="str">
        <f>IF('S.D.PASTE SHEET'!Y1669="","",'S.D.PASTE SHEET'!Y1669)</f>
        <v/>
      </c>
      <c s="50" t="str">
        <f>IF('S.D.PASTE SHEET'!Z1669="","",'S.D.PASTE SHEET'!Z1669)</f>
        <v/>
      </c>
      <c s="50" t="str">
        <f>IF('S.D.PASTE SHEET'!AA1669="","",'S.D.PASTE SHEET'!AA1669)</f>
        <v/>
      </c>
      <c s="50" t="str">
        <f>IF('S.D.PASTE SHEET'!AB1669="","",'S.D.PASTE SHEET'!AB1669)</f>
        <v/>
      </c>
      <c s="50" t="str">
        <f>IF('S.D.PASTE SHEET'!AC1669="","",'S.D.PASTE SHEET'!AC1669)</f>
        <v/>
      </c>
      <c s="50" t="str">
        <f>IF('S.D.PASTE SHEET'!AD1669="","",'S.D.PASTE SHEET'!AD1669)</f>
        <v/>
      </c>
      <c s="52"/>
      <c s="48" t="str">
        <f>IF(AK1669="","",IF(AK1669&gt;0,COUNT($AG$2:AG1669),""))</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IF(BC1669="","",IF(BC1669&gt;0,COUNT($AY$2:AY1669),""))</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70" spans="1:66" ht="15.75" customHeight="1">
      <c r="A1670" s="50" t="str">
        <f>IF('S.D.PASTE SHEET'!A1670="","",'S.D.PASTE SHEET'!A1670)</f>
        <v/>
      </c>
      <c s="50" t="str">
        <f>IF('S.D.PASTE SHEET'!B1670="","",'S.D.PASTE SHEET'!B1670)</f>
        <v/>
      </c>
      <c s="50" t="str">
        <f>IF('S.D.PASTE SHEET'!C1670="","",'S.D.PASTE SHEET'!C1670)</f>
        <v/>
      </c>
      <c s="51" t="str">
        <f>IF('S.D.PASTE SHEET'!D1670="","",'S.D.PASTE SHEET'!D1670)</f>
        <v/>
      </c>
      <c s="50" t="str">
        <f>IF('S.D.PASTE SHEET'!E1670="","",UPPER('S.D.PASTE SHEET'!E1670))</f>
        <v/>
      </c>
      <c s="50" t="str">
        <f>IF('S.D.PASTE SHEET'!F1670="","",'S.D.PASTE SHEET'!F1670)</f>
        <v/>
      </c>
      <c s="50" t="str">
        <f>IF('S.D.PASTE SHEET'!G1670="","",UPPER('S.D.PASTE SHEET'!G1670))</f>
        <v/>
      </c>
      <c s="50" t="str">
        <f>IF('S.D.PASTE SHEET'!H1670="","",UPPER('S.D.PASTE SHEET'!H1670))</f>
        <v/>
      </c>
      <c s="50" t="str">
        <f>IF('S.D.PASTE SHEET'!I1670="","",'S.D.PASTE SHEET'!I1670)</f>
        <v/>
      </c>
      <c s="51" t="str">
        <f>IF('S.D.PASTE SHEET'!J1670="","",'S.D.PASTE SHEET'!J1670)</f>
        <v/>
      </c>
      <c s="50" t="str">
        <f>IF('S.D.PASTE SHEET'!K1670="","",'S.D.PASTE SHEET'!K1670)</f>
        <v/>
      </c>
      <c s="50" t="str">
        <f>IF('S.D.PASTE SHEET'!L1670="","",'S.D.PASTE SHEET'!L1670)</f>
        <v/>
      </c>
      <c s="50" t="str">
        <f>IF('S.D.PASTE SHEET'!M1670="","",'S.D.PASTE SHEET'!M1670)</f>
        <v/>
      </c>
      <c s="50" t="str">
        <f>IF('S.D.PASTE SHEET'!N1670="","",'S.D.PASTE SHEET'!N1670)</f>
        <v/>
      </c>
      <c s="50" t="str">
        <f>IF('S.D.PASTE SHEET'!O1670="","",'S.D.PASTE SHEET'!O1670)</f>
        <v/>
      </c>
      <c s="50" t="str">
        <f>IF('S.D.PASTE SHEET'!P1670="","",'S.D.PASTE SHEET'!P1670)</f>
        <v/>
      </c>
      <c s="50" t="str">
        <f>IF('S.D.PASTE SHEET'!Q1670="","",'S.D.PASTE SHEET'!Q1670)</f>
        <v/>
      </c>
      <c s="50" t="str">
        <f>IF('S.D.PASTE SHEET'!R1670="","",'S.D.PASTE SHEET'!R1670)</f>
        <v/>
      </c>
      <c s="50" t="str">
        <f>IF('S.D.PASTE SHEET'!S1670="","",'S.D.PASTE SHEET'!S1670)</f>
        <v/>
      </c>
      <c s="50" t="str">
        <f>IF('S.D.PASTE SHEET'!T1670="","",'S.D.PASTE SHEET'!T1670)</f>
        <v/>
      </c>
      <c s="50" t="str">
        <f>IF('S.D.PASTE SHEET'!U1670="","",'S.D.PASTE SHEET'!U1670)</f>
        <v/>
      </c>
      <c s="50" t="str">
        <f>IF('S.D.PASTE SHEET'!V1670="","",'S.D.PASTE SHEET'!V1670)</f>
        <v/>
      </c>
      <c s="50" t="str">
        <f>IF('S.D.PASTE SHEET'!W1670="","",'S.D.PASTE SHEET'!W1670)</f>
        <v/>
      </c>
      <c s="50" t="str">
        <f>IF('S.D.PASTE SHEET'!X1670="","",'S.D.PASTE SHEET'!X1670)</f>
        <v/>
      </c>
      <c s="50" t="str">
        <f>IF('S.D.PASTE SHEET'!Y1670="","",'S.D.PASTE SHEET'!Y1670)</f>
        <v/>
      </c>
      <c s="50" t="str">
        <f>IF('S.D.PASTE SHEET'!Z1670="","",'S.D.PASTE SHEET'!Z1670)</f>
        <v/>
      </c>
      <c s="50" t="str">
        <f>IF('S.D.PASTE SHEET'!AA1670="","",'S.D.PASTE SHEET'!AA1670)</f>
        <v/>
      </c>
      <c s="50" t="str">
        <f>IF('S.D.PASTE SHEET'!AB1670="","",'S.D.PASTE SHEET'!AB1670)</f>
        <v/>
      </c>
      <c s="50" t="str">
        <f>IF('S.D.PASTE SHEET'!AC1670="","",'S.D.PASTE SHEET'!AC1670)</f>
        <v/>
      </c>
      <c s="50" t="str">
        <f>IF('S.D.PASTE SHEET'!AD1670="","",'S.D.PASTE SHEET'!AD1670)</f>
        <v/>
      </c>
      <c s="52"/>
      <c s="48" t="str">
        <f>IF(AK1670="","",IF(AK1670&gt;0,COUNT($AG$2:AG1670),""))</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IF(BC1670="","",IF(BC1670&gt;0,COUNT($AY$2:AY1670),""))</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71" spans="1:66" ht="15.75" customHeight="1">
      <c r="A1671" s="50" t="str">
        <f>IF('S.D.PASTE SHEET'!A1671="","",'S.D.PASTE SHEET'!A1671)</f>
        <v/>
      </c>
      <c s="50" t="str">
        <f>IF('S.D.PASTE SHEET'!B1671="","",'S.D.PASTE SHEET'!B1671)</f>
        <v/>
      </c>
      <c s="50" t="str">
        <f>IF('S.D.PASTE SHEET'!C1671="","",'S.D.PASTE SHEET'!C1671)</f>
        <v/>
      </c>
      <c s="51" t="str">
        <f>IF('S.D.PASTE SHEET'!D1671="","",'S.D.PASTE SHEET'!D1671)</f>
        <v/>
      </c>
      <c s="50" t="str">
        <f>IF('S.D.PASTE SHEET'!E1671="","",UPPER('S.D.PASTE SHEET'!E1671))</f>
        <v/>
      </c>
      <c s="50" t="str">
        <f>IF('S.D.PASTE SHEET'!F1671="","",'S.D.PASTE SHEET'!F1671)</f>
        <v/>
      </c>
      <c s="50" t="str">
        <f>IF('S.D.PASTE SHEET'!G1671="","",UPPER('S.D.PASTE SHEET'!G1671))</f>
        <v/>
      </c>
      <c s="50" t="str">
        <f>IF('S.D.PASTE SHEET'!H1671="","",UPPER('S.D.PASTE SHEET'!H1671))</f>
        <v/>
      </c>
      <c s="50" t="str">
        <f>IF('S.D.PASTE SHEET'!I1671="","",'S.D.PASTE SHEET'!I1671)</f>
        <v/>
      </c>
      <c s="51" t="str">
        <f>IF('S.D.PASTE SHEET'!J1671="","",'S.D.PASTE SHEET'!J1671)</f>
        <v/>
      </c>
      <c s="50" t="str">
        <f>IF('S.D.PASTE SHEET'!K1671="","",'S.D.PASTE SHEET'!K1671)</f>
        <v/>
      </c>
      <c s="50" t="str">
        <f>IF('S.D.PASTE SHEET'!L1671="","",'S.D.PASTE SHEET'!L1671)</f>
        <v/>
      </c>
      <c s="50" t="str">
        <f>IF('S.D.PASTE SHEET'!M1671="","",'S.D.PASTE SHEET'!M1671)</f>
        <v/>
      </c>
      <c s="50" t="str">
        <f>IF('S.D.PASTE SHEET'!N1671="","",'S.D.PASTE SHEET'!N1671)</f>
        <v/>
      </c>
      <c s="50" t="str">
        <f>IF('S.D.PASTE SHEET'!O1671="","",'S.D.PASTE SHEET'!O1671)</f>
        <v/>
      </c>
      <c s="50" t="str">
        <f>IF('S.D.PASTE SHEET'!P1671="","",'S.D.PASTE SHEET'!P1671)</f>
        <v/>
      </c>
      <c s="50" t="str">
        <f>IF('S.D.PASTE SHEET'!Q1671="","",'S.D.PASTE SHEET'!Q1671)</f>
        <v/>
      </c>
      <c s="50" t="str">
        <f>IF('S.D.PASTE SHEET'!R1671="","",'S.D.PASTE SHEET'!R1671)</f>
        <v/>
      </c>
      <c s="50" t="str">
        <f>IF('S.D.PASTE SHEET'!S1671="","",'S.D.PASTE SHEET'!S1671)</f>
        <v/>
      </c>
      <c s="50" t="str">
        <f>IF('S.D.PASTE SHEET'!T1671="","",'S.D.PASTE SHEET'!T1671)</f>
        <v/>
      </c>
      <c s="50" t="str">
        <f>IF('S.D.PASTE SHEET'!U1671="","",'S.D.PASTE SHEET'!U1671)</f>
        <v/>
      </c>
      <c s="50" t="str">
        <f>IF('S.D.PASTE SHEET'!V1671="","",'S.D.PASTE SHEET'!V1671)</f>
        <v/>
      </c>
      <c s="50" t="str">
        <f>IF('S.D.PASTE SHEET'!W1671="","",'S.D.PASTE SHEET'!W1671)</f>
        <v/>
      </c>
      <c s="50" t="str">
        <f>IF('S.D.PASTE SHEET'!X1671="","",'S.D.PASTE SHEET'!X1671)</f>
        <v/>
      </c>
      <c s="50" t="str">
        <f>IF('S.D.PASTE SHEET'!Y1671="","",'S.D.PASTE SHEET'!Y1671)</f>
        <v/>
      </c>
      <c s="50" t="str">
        <f>IF('S.D.PASTE SHEET'!Z1671="","",'S.D.PASTE SHEET'!Z1671)</f>
        <v/>
      </c>
      <c s="50" t="str">
        <f>IF('S.D.PASTE SHEET'!AA1671="","",'S.D.PASTE SHEET'!AA1671)</f>
        <v/>
      </c>
      <c s="50" t="str">
        <f>IF('S.D.PASTE SHEET'!AB1671="","",'S.D.PASTE SHEET'!AB1671)</f>
        <v/>
      </c>
      <c s="50" t="str">
        <f>IF('S.D.PASTE SHEET'!AC1671="","",'S.D.PASTE SHEET'!AC1671)</f>
        <v/>
      </c>
      <c s="50" t="str">
        <f>IF('S.D.PASTE SHEET'!AD1671="","",'S.D.PASTE SHEET'!AD1671)</f>
        <v/>
      </c>
      <c s="52"/>
      <c s="48" t="str">
        <f>IF(AK1671="","",IF(AK1671&gt;0,COUNT($AG$2:AG1671),""))</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IF(BC1671="","",IF(BC1671&gt;0,COUNT($AY$2:AY1671),""))</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72" spans="1:66" ht="15.75" customHeight="1">
      <c r="A1672" s="50" t="str">
        <f>IF('S.D.PASTE SHEET'!A1672="","",'S.D.PASTE SHEET'!A1672)</f>
        <v/>
      </c>
      <c s="50" t="str">
        <f>IF('S.D.PASTE SHEET'!B1672="","",'S.D.PASTE SHEET'!B1672)</f>
        <v/>
      </c>
      <c s="50" t="str">
        <f>IF('S.D.PASTE SHEET'!C1672="","",'S.D.PASTE SHEET'!C1672)</f>
        <v/>
      </c>
      <c s="51" t="str">
        <f>IF('S.D.PASTE SHEET'!D1672="","",'S.D.PASTE SHEET'!D1672)</f>
        <v/>
      </c>
      <c s="50" t="str">
        <f>IF('S.D.PASTE SHEET'!E1672="","",UPPER('S.D.PASTE SHEET'!E1672))</f>
        <v/>
      </c>
      <c s="50" t="str">
        <f>IF('S.D.PASTE SHEET'!F1672="","",'S.D.PASTE SHEET'!F1672)</f>
        <v/>
      </c>
      <c s="50" t="str">
        <f>IF('S.D.PASTE SHEET'!G1672="","",UPPER('S.D.PASTE SHEET'!G1672))</f>
        <v/>
      </c>
      <c s="50" t="str">
        <f>IF('S.D.PASTE SHEET'!H1672="","",UPPER('S.D.PASTE SHEET'!H1672))</f>
        <v/>
      </c>
      <c s="50" t="str">
        <f>IF('S.D.PASTE SHEET'!I1672="","",'S.D.PASTE SHEET'!I1672)</f>
        <v/>
      </c>
      <c s="51" t="str">
        <f>IF('S.D.PASTE SHEET'!J1672="","",'S.D.PASTE SHEET'!J1672)</f>
        <v/>
      </c>
      <c s="50" t="str">
        <f>IF('S.D.PASTE SHEET'!K1672="","",'S.D.PASTE SHEET'!K1672)</f>
        <v/>
      </c>
      <c s="50" t="str">
        <f>IF('S.D.PASTE SHEET'!L1672="","",'S.D.PASTE SHEET'!L1672)</f>
        <v/>
      </c>
      <c s="50" t="str">
        <f>IF('S.D.PASTE SHEET'!M1672="","",'S.D.PASTE SHEET'!M1672)</f>
        <v/>
      </c>
      <c s="50" t="str">
        <f>IF('S.D.PASTE SHEET'!N1672="","",'S.D.PASTE SHEET'!N1672)</f>
        <v/>
      </c>
      <c s="50" t="str">
        <f>IF('S.D.PASTE SHEET'!O1672="","",'S.D.PASTE SHEET'!O1672)</f>
        <v/>
      </c>
      <c s="50" t="str">
        <f>IF('S.D.PASTE SHEET'!P1672="","",'S.D.PASTE SHEET'!P1672)</f>
        <v/>
      </c>
      <c s="50" t="str">
        <f>IF('S.D.PASTE SHEET'!Q1672="","",'S.D.PASTE SHEET'!Q1672)</f>
        <v/>
      </c>
      <c s="50" t="str">
        <f>IF('S.D.PASTE SHEET'!R1672="","",'S.D.PASTE SHEET'!R1672)</f>
        <v/>
      </c>
      <c s="50" t="str">
        <f>IF('S.D.PASTE SHEET'!S1672="","",'S.D.PASTE SHEET'!S1672)</f>
        <v/>
      </c>
      <c s="50" t="str">
        <f>IF('S.D.PASTE SHEET'!T1672="","",'S.D.PASTE SHEET'!T1672)</f>
        <v/>
      </c>
      <c s="50" t="str">
        <f>IF('S.D.PASTE SHEET'!U1672="","",'S.D.PASTE SHEET'!U1672)</f>
        <v/>
      </c>
      <c s="50" t="str">
        <f>IF('S.D.PASTE SHEET'!V1672="","",'S.D.PASTE SHEET'!V1672)</f>
        <v/>
      </c>
      <c s="50" t="str">
        <f>IF('S.D.PASTE SHEET'!W1672="","",'S.D.PASTE SHEET'!W1672)</f>
        <v/>
      </c>
      <c s="50" t="str">
        <f>IF('S.D.PASTE SHEET'!X1672="","",'S.D.PASTE SHEET'!X1672)</f>
        <v/>
      </c>
      <c s="50" t="str">
        <f>IF('S.D.PASTE SHEET'!Y1672="","",'S.D.PASTE SHEET'!Y1672)</f>
        <v/>
      </c>
      <c s="50" t="str">
        <f>IF('S.D.PASTE SHEET'!Z1672="","",'S.D.PASTE SHEET'!Z1672)</f>
        <v/>
      </c>
      <c s="50" t="str">
        <f>IF('S.D.PASTE SHEET'!AA1672="","",'S.D.PASTE SHEET'!AA1672)</f>
        <v/>
      </c>
      <c s="50" t="str">
        <f>IF('S.D.PASTE SHEET'!AB1672="","",'S.D.PASTE SHEET'!AB1672)</f>
        <v/>
      </c>
      <c s="50" t="str">
        <f>IF('S.D.PASTE SHEET'!AC1672="","",'S.D.PASTE SHEET'!AC1672)</f>
        <v/>
      </c>
      <c s="50" t="str">
        <f>IF('S.D.PASTE SHEET'!AD1672="","",'S.D.PASTE SHEET'!AD1672)</f>
        <v/>
      </c>
      <c s="52"/>
      <c s="48" t="str">
        <f>IF(AK1672="","",IF(AK1672&gt;0,COUNT($AG$2:AG1672),""))</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IF(BC1672="","",IF(BC1672&gt;0,COUNT($AY$2:AY1672),""))</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73" spans="1:66" ht="15.75" customHeight="1">
      <c r="A1673" s="50" t="str">
        <f>IF('S.D.PASTE SHEET'!A1673="","",'S.D.PASTE SHEET'!A1673)</f>
        <v/>
      </c>
      <c s="50" t="str">
        <f>IF('S.D.PASTE SHEET'!B1673="","",'S.D.PASTE SHEET'!B1673)</f>
        <v/>
      </c>
      <c s="50" t="str">
        <f>IF('S.D.PASTE SHEET'!C1673="","",'S.D.PASTE SHEET'!C1673)</f>
        <v/>
      </c>
      <c s="51" t="str">
        <f>IF('S.D.PASTE SHEET'!D1673="","",'S.D.PASTE SHEET'!D1673)</f>
        <v/>
      </c>
      <c s="50" t="str">
        <f>IF('S.D.PASTE SHEET'!E1673="","",UPPER('S.D.PASTE SHEET'!E1673))</f>
        <v/>
      </c>
      <c s="50" t="str">
        <f>IF('S.D.PASTE SHEET'!F1673="","",'S.D.PASTE SHEET'!F1673)</f>
        <v/>
      </c>
      <c s="50" t="str">
        <f>IF('S.D.PASTE SHEET'!G1673="","",UPPER('S.D.PASTE SHEET'!G1673))</f>
        <v/>
      </c>
      <c s="50" t="str">
        <f>IF('S.D.PASTE SHEET'!H1673="","",UPPER('S.D.PASTE SHEET'!H1673))</f>
        <v/>
      </c>
      <c s="50" t="str">
        <f>IF('S.D.PASTE SHEET'!I1673="","",'S.D.PASTE SHEET'!I1673)</f>
        <v/>
      </c>
      <c s="51" t="str">
        <f>IF('S.D.PASTE SHEET'!J1673="","",'S.D.PASTE SHEET'!J1673)</f>
        <v/>
      </c>
      <c s="50" t="str">
        <f>IF('S.D.PASTE SHEET'!K1673="","",'S.D.PASTE SHEET'!K1673)</f>
        <v/>
      </c>
      <c s="50" t="str">
        <f>IF('S.D.PASTE SHEET'!L1673="","",'S.D.PASTE SHEET'!L1673)</f>
        <v/>
      </c>
      <c s="50" t="str">
        <f>IF('S.D.PASTE SHEET'!M1673="","",'S.D.PASTE SHEET'!M1673)</f>
        <v/>
      </c>
      <c s="50" t="str">
        <f>IF('S.D.PASTE SHEET'!N1673="","",'S.D.PASTE SHEET'!N1673)</f>
        <v/>
      </c>
      <c s="50" t="str">
        <f>IF('S.D.PASTE SHEET'!O1673="","",'S.D.PASTE SHEET'!O1673)</f>
        <v/>
      </c>
      <c s="50" t="str">
        <f>IF('S.D.PASTE SHEET'!P1673="","",'S.D.PASTE SHEET'!P1673)</f>
        <v/>
      </c>
      <c s="50" t="str">
        <f>IF('S.D.PASTE SHEET'!Q1673="","",'S.D.PASTE SHEET'!Q1673)</f>
        <v/>
      </c>
      <c s="50" t="str">
        <f>IF('S.D.PASTE SHEET'!R1673="","",'S.D.PASTE SHEET'!R1673)</f>
        <v/>
      </c>
      <c s="50" t="str">
        <f>IF('S.D.PASTE SHEET'!S1673="","",'S.D.PASTE SHEET'!S1673)</f>
        <v/>
      </c>
      <c s="50" t="str">
        <f>IF('S.D.PASTE SHEET'!T1673="","",'S.D.PASTE SHEET'!T1673)</f>
        <v/>
      </c>
      <c s="50" t="str">
        <f>IF('S.D.PASTE SHEET'!U1673="","",'S.D.PASTE SHEET'!U1673)</f>
        <v/>
      </c>
      <c s="50" t="str">
        <f>IF('S.D.PASTE SHEET'!V1673="","",'S.D.PASTE SHEET'!V1673)</f>
        <v/>
      </c>
      <c s="50" t="str">
        <f>IF('S.D.PASTE SHEET'!W1673="","",'S.D.PASTE SHEET'!W1673)</f>
        <v/>
      </c>
      <c s="50" t="str">
        <f>IF('S.D.PASTE SHEET'!X1673="","",'S.D.PASTE SHEET'!X1673)</f>
        <v/>
      </c>
      <c s="50" t="str">
        <f>IF('S.D.PASTE SHEET'!Y1673="","",'S.D.PASTE SHEET'!Y1673)</f>
        <v/>
      </c>
      <c s="50" t="str">
        <f>IF('S.D.PASTE SHEET'!Z1673="","",'S.D.PASTE SHEET'!Z1673)</f>
        <v/>
      </c>
      <c s="50" t="str">
        <f>IF('S.D.PASTE SHEET'!AA1673="","",'S.D.PASTE SHEET'!AA1673)</f>
        <v/>
      </c>
      <c s="50" t="str">
        <f>IF('S.D.PASTE SHEET'!AB1673="","",'S.D.PASTE SHEET'!AB1673)</f>
        <v/>
      </c>
      <c s="50" t="str">
        <f>IF('S.D.PASTE SHEET'!AC1673="","",'S.D.PASTE SHEET'!AC1673)</f>
        <v/>
      </c>
      <c s="50" t="str">
        <f>IF('S.D.PASTE SHEET'!AD1673="","",'S.D.PASTE SHEET'!AD1673)</f>
        <v/>
      </c>
      <c s="52"/>
      <c s="48" t="str">
        <f>IF(AK1673="","",IF(AK1673&gt;0,COUNT($AG$2:AG1673),""))</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IF(BC1673="","",IF(BC1673&gt;0,COUNT($AY$2:AY1673),""))</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74" spans="1:66" ht="15.75" customHeight="1">
      <c r="A1674" s="50" t="str">
        <f>IF('S.D.PASTE SHEET'!A1674="","",'S.D.PASTE SHEET'!A1674)</f>
        <v/>
      </c>
      <c s="50" t="str">
        <f>IF('S.D.PASTE SHEET'!B1674="","",'S.D.PASTE SHEET'!B1674)</f>
        <v/>
      </c>
      <c s="50" t="str">
        <f>IF('S.D.PASTE SHEET'!C1674="","",'S.D.PASTE SHEET'!C1674)</f>
        <v/>
      </c>
      <c s="51" t="str">
        <f>IF('S.D.PASTE SHEET'!D1674="","",'S.D.PASTE SHEET'!D1674)</f>
        <v/>
      </c>
      <c s="50" t="str">
        <f>IF('S.D.PASTE SHEET'!E1674="","",UPPER('S.D.PASTE SHEET'!E1674))</f>
        <v/>
      </c>
      <c s="50" t="str">
        <f>IF('S.D.PASTE SHEET'!F1674="","",'S.D.PASTE SHEET'!F1674)</f>
        <v/>
      </c>
      <c s="50" t="str">
        <f>IF('S.D.PASTE SHEET'!G1674="","",UPPER('S.D.PASTE SHEET'!G1674))</f>
        <v/>
      </c>
      <c s="50" t="str">
        <f>IF('S.D.PASTE SHEET'!H1674="","",UPPER('S.D.PASTE SHEET'!H1674))</f>
        <v/>
      </c>
      <c s="50" t="str">
        <f>IF('S.D.PASTE SHEET'!I1674="","",'S.D.PASTE SHEET'!I1674)</f>
        <v/>
      </c>
      <c s="51" t="str">
        <f>IF('S.D.PASTE SHEET'!J1674="","",'S.D.PASTE SHEET'!J1674)</f>
        <v/>
      </c>
      <c s="50" t="str">
        <f>IF('S.D.PASTE SHEET'!K1674="","",'S.D.PASTE SHEET'!K1674)</f>
        <v/>
      </c>
      <c s="50" t="str">
        <f>IF('S.D.PASTE SHEET'!L1674="","",'S.D.PASTE SHEET'!L1674)</f>
        <v/>
      </c>
      <c s="50" t="str">
        <f>IF('S.D.PASTE SHEET'!M1674="","",'S.D.PASTE SHEET'!M1674)</f>
        <v/>
      </c>
      <c s="50" t="str">
        <f>IF('S.D.PASTE SHEET'!N1674="","",'S.D.PASTE SHEET'!N1674)</f>
        <v/>
      </c>
      <c s="50" t="str">
        <f>IF('S.D.PASTE SHEET'!O1674="","",'S.D.PASTE SHEET'!O1674)</f>
        <v/>
      </c>
      <c s="50" t="str">
        <f>IF('S.D.PASTE SHEET'!P1674="","",'S.D.PASTE SHEET'!P1674)</f>
        <v/>
      </c>
      <c s="50" t="str">
        <f>IF('S.D.PASTE SHEET'!Q1674="","",'S.D.PASTE SHEET'!Q1674)</f>
        <v/>
      </c>
      <c s="50" t="str">
        <f>IF('S.D.PASTE SHEET'!R1674="","",'S.D.PASTE SHEET'!R1674)</f>
        <v/>
      </c>
      <c s="50" t="str">
        <f>IF('S.D.PASTE SHEET'!S1674="","",'S.D.PASTE SHEET'!S1674)</f>
        <v/>
      </c>
      <c s="50" t="str">
        <f>IF('S.D.PASTE SHEET'!T1674="","",'S.D.PASTE SHEET'!T1674)</f>
        <v/>
      </c>
      <c s="50" t="str">
        <f>IF('S.D.PASTE SHEET'!U1674="","",'S.D.PASTE SHEET'!U1674)</f>
        <v/>
      </c>
      <c s="50" t="str">
        <f>IF('S.D.PASTE SHEET'!V1674="","",'S.D.PASTE SHEET'!V1674)</f>
        <v/>
      </c>
      <c s="50" t="str">
        <f>IF('S.D.PASTE SHEET'!W1674="","",'S.D.PASTE SHEET'!W1674)</f>
        <v/>
      </c>
      <c s="50" t="str">
        <f>IF('S.D.PASTE SHEET'!X1674="","",'S.D.PASTE SHEET'!X1674)</f>
        <v/>
      </c>
      <c s="50" t="str">
        <f>IF('S.D.PASTE SHEET'!Y1674="","",'S.D.PASTE SHEET'!Y1674)</f>
        <v/>
      </c>
      <c s="50" t="str">
        <f>IF('S.D.PASTE SHEET'!Z1674="","",'S.D.PASTE SHEET'!Z1674)</f>
        <v/>
      </c>
      <c s="50" t="str">
        <f>IF('S.D.PASTE SHEET'!AA1674="","",'S.D.PASTE SHEET'!AA1674)</f>
        <v/>
      </c>
      <c s="50" t="str">
        <f>IF('S.D.PASTE SHEET'!AB1674="","",'S.D.PASTE SHEET'!AB1674)</f>
        <v/>
      </c>
      <c s="50" t="str">
        <f>IF('S.D.PASTE SHEET'!AC1674="","",'S.D.PASTE SHEET'!AC1674)</f>
        <v/>
      </c>
      <c s="50" t="str">
        <f>IF('S.D.PASTE SHEET'!AD1674="","",'S.D.PASTE SHEET'!AD1674)</f>
        <v/>
      </c>
      <c s="52"/>
      <c s="48" t="str">
        <f>IF(AK1674="","",IF(AK1674&gt;0,COUNT($AG$2:AG1674),""))</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IF(BC1674="","",IF(BC1674&gt;0,COUNT($AY$2:AY1674),""))</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75" spans="1:66" ht="15.75" customHeight="1">
      <c r="A1675" s="50" t="str">
        <f>IF('S.D.PASTE SHEET'!A1675="","",'S.D.PASTE SHEET'!A1675)</f>
        <v/>
      </c>
      <c s="50" t="str">
        <f>IF('S.D.PASTE SHEET'!B1675="","",'S.D.PASTE SHEET'!B1675)</f>
        <v/>
      </c>
      <c s="50" t="str">
        <f>IF('S.D.PASTE SHEET'!C1675="","",'S.D.PASTE SHEET'!C1675)</f>
        <v/>
      </c>
      <c s="51" t="str">
        <f>IF('S.D.PASTE SHEET'!D1675="","",'S.D.PASTE SHEET'!D1675)</f>
        <v/>
      </c>
      <c s="50" t="str">
        <f>IF('S.D.PASTE SHEET'!E1675="","",UPPER('S.D.PASTE SHEET'!E1675))</f>
        <v/>
      </c>
      <c s="50" t="str">
        <f>IF('S.D.PASTE SHEET'!F1675="","",'S.D.PASTE SHEET'!F1675)</f>
        <v/>
      </c>
      <c s="50" t="str">
        <f>IF('S.D.PASTE SHEET'!G1675="","",UPPER('S.D.PASTE SHEET'!G1675))</f>
        <v/>
      </c>
      <c s="50" t="str">
        <f>IF('S.D.PASTE SHEET'!H1675="","",UPPER('S.D.PASTE SHEET'!H1675))</f>
        <v/>
      </c>
      <c s="50" t="str">
        <f>IF('S.D.PASTE SHEET'!I1675="","",'S.D.PASTE SHEET'!I1675)</f>
        <v/>
      </c>
      <c s="51" t="str">
        <f>IF('S.D.PASTE SHEET'!J1675="","",'S.D.PASTE SHEET'!J1675)</f>
        <v/>
      </c>
      <c s="50" t="str">
        <f>IF('S.D.PASTE SHEET'!K1675="","",'S.D.PASTE SHEET'!K1675)</f>
        <v/>
      </c>
      <c s="50" t="str">
        <f>IF('S.D.PASTE SHEET'!L1675="","",'S.D.PASTE SHEET'!L1675)</f>
        <v/>
      </c>
      <c s="50" t="str">
        <f>IF('S.D.PASTE SHEET'!M1675="","",'S.D.PASTE SHEET'!M1675)</f>
        <v/>
      </c>
      <c s="50" t="str">
        <f>IF('S.D.PASTE SHEET'!N1675="","",'S.D.PASTE SHEET'!N1675)</f>
        <v/>
      </c>
      <c s="50" t="str">
        <f>IF('S.D.PASTE SHEET'!O1675="","",'S.D.PASTE SHEET'!O1675)</f>
        <v/>
      </c>
      <c s="50" t="str">
        <f>IF('S.D.PASTE SHEET'!P1675="","",'S.D.PASTE SHEET'!P1675)</f>
        <v/>
      </c>
      <c s="50" t="str">
        <f>IF('S.D.PASTE SHEET'!Q1675="","",'S.D.PASTE SHEET'!Q1675)</f>
        <v/>
      </c>
      <c s="50" t="str">
        <f>IF('S.D.PASTE SHEET'!R1675="","",'S.D.PASTE SHEET'!R1675)</f>
        <v/>
      </c>
      <c s="50" t="str">
        <f>IF('S.D.PASTE SHEET'!S1675="","",'S.D.PASTE SHEET'!S1675)</f>
        <v/>
      </c>
      <c s="50" t="str">
        <f>IF('S.D.PASTE SHEET'!T1675="","",'S.D.PASTE SHEET'!T1675)</f>
        <v/>
      </c>
      <c s="50" t="str">
        <f>IF('S.D.PASTE SHEET'!U1675="","",'S.D.PASTE SHEET'!U1675)</f>
        <v/>
      </c>
      <c s="50" t="str">
        <f>IF('S.D.PASTE SHEET'!V1675="","",'S.D.PASTE SHEET'!V1675)</f>
        <v/>
      </c>
      <c s="50" t="str">
        <f>IF('S.D.PASTE SHEET'!W1675="","",'S.D.PASTE SHEET'!W1675)</f>
        <v/>
      </c>
      <c s="50" t="str">
        <f>IF('S.D.PASTE SHEET'!X1675="","",'S.D.PASTE SHEET'!X1675)</f>
        <v/>
      </c>
      <c s="50" t="str">
        <f>IF('S.D.PASTE SHEET'!Y1675="","",'S.D.PASTE SHEET'!Y1675)</f>
        <v/>
      </c>
      <c s="50" t="str">
        <f>IF('S.D.PASTE SHEET'!Z1675="","",'S.D.PASTE SHEET'!Z1675)</f>
        <v/>
      </c>
      <c s="50" t="str">
        <f>IF('S.D.PASTE SHEET'!AA1675="","",'S.D.PASTE SHEET'!AA1675)</f>
        <v/>
      </c>
      <c s="50" t="str">
        <f>IF('S.D.PASTE SHEET'!AB1675="","",'S.D.PASTE SHEET'!AB1675)</f>
        <v/>
      </c>
      <c s="50" t="str">
        <f>IF('S.D.PASTE SHEET'!AC1675="","",'S.D.PASTE SHEET'!AC1675)</f>
        <v/>
      </c>
      <c s="50" t="str">
        <f>IF('S.D.PASTE SHEET'!AD1675="","",'S.D.PASTE SHEET'!AD1675)</f>
        <v/>
      </c>
      <c s="52"/>
      <c s="48" t="str">
        <f>IF(AK1675="","",IF(AK1675&gt;0,COUNT($AG$2:AG1675),""))</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IF(BC1675="","",IF(BC1675&gt;0,COUNT($AY$2:AY1675),""))</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76" spans="1:66" ht="15.75" customHeight="1">
      <c r="A1676" s="50" t="str">
        <f>IF('S.D.PASTE SHEET'!A1676="","",'S.D.PASTE SHEET'!A1676)</f>
        <v/>
      </c>
      <c s="50" t="str">
        <f>IF('S.D.PASTE SHEET'!B1676="","",'S.D.PASTE SHEET'!B1676)</f>
        <v/>
      </c>
      <c s="50" t="str">
        <f>IF('S.D.PASTE SHEET'!C1676="","",'S.D.PASTE SHEET'!C1676)</f>
        <v/>
      </c>
      <c s="51" t="str">
        <f>IF('S.D.PASTE SHEET'!D1676="","",'S.D.PASTE SHEET'!D1676)</f>
        <v/>
      </c>
      <c s="50" t="str">
        <f>IF('S.D.PASTE SHEET'!E1676="","",UPPER('S.D.PASTE SHEET'!E1676))</f>
        <v/>
      </c>
      <c s="50" t="str">
        <f>IF('S.D.PASTE SHEET'!F1676="","",'S.D.PASTE SHEET'!F1676)</f>
        <v/>
      </c>
      <c s="50" t="str">
        <f>IF('S.D.PASTE SHEET'!G1676="","",UPPER('S.D.PASTE SHEET'!G1676))</f>
        <v/>
      </c>
      <c s="50" t="str">
        <f>IF('S.D.PASTE SHEET'!H1676="","",UPPER('S.D.PASTE SHEET'!H1676))</f>
        <v/>
      </c>
      <c s="50" t="str">
        <f>IF('S.D.PASTE SHEET'!I1676="","",'S.D.PASTE SHEET'!I1676)</f>
        <v/>
      </c>
      <c s="51" t="str">
        <f>IF('S.D.PASTE SHEET'!J1676="","",'S.D.PASTE SHEET'!J1676)</f>
        <v/>
      </c>
      <c s="50" t="str">
        <f>IF('S.D.PASTE SHEET'!K1676="","",'S.D.PASTE SHEET'!K1676)</f>
        <v/>
      </c>
      <c s="50" t="str">
        <f>IF('S.D.PASTE SHEET'!L1676="","",'S.D.PASTE SHEET'!L1676)</f>
        <v/>
      </c>
      <c s="50" t="str">
        <f>IF('S.D.PASTE SHEET'!M1676="","",'S.D.PASTE SHEET'!M1676)</f>
        <v/>
      </c>
      <c s="50" t="str">
        <f>IF('S.D.PASTE SHEET'!N1676="","",'S.D.PASTE SHEET'!N1676)</f>
        <v/>
      </c>
      <c s="50" t="str">
        <f>IF('S.D.PASTE SHEET'!O1676="","",'S.D.PASTE SHEET'!O1676)</f>
        <v/>
      </c>
      <c s="50" t="str">
        <f>IF('S.D.PASTE SHEET'!P1676="","",'S.D.PASTE SHEET'!P1676)</f>
        <v/>
      </c>
      <c s="50" t="str">
        <f>IF('S.D.PASTE SHEET'!Q1676="","",'S.D.PASTE SHEET'!Q1676)</f>
        <v/>
      </c>
      <c s="50" t="str">
        <f>IF('S.D.PASTE SHEET'!R1676="","",'S.D.PASTE SHEET'!R1676)</f>
        <v/>
      </c>
      <c s="50" t="str">
        <f>IF('S.D.PASTE SHEET'!S1676="","",'S.D.PASTE SHEET'!S1676)</f>
        <v/>
      </c>
      <c s="50" t="str">
        <f>IF('S.D.PASTE SHEET'!T1676="","",'S.D.PASTE SHEET'!T1676)</f>
        <v/>
      </c>
      <c s="50" t="str">
        <f>IF('S.D.PASTE SHEET'!U1676="","",'S.D.PASTE SHEET'!U1676)</f>
        <v/>
      </c>
      <c s="50" t="str">
        <f>IF('S.D.PASTE SHEET'!V1676="","",'S.D.PASTE SHEET'!V1676)</f>
        <v/>
      </c>
      <c s="50" t="str">
        <f>IF('S.D.PASTE SHEET'!W1676="","",'S.D.PASTE SHEET'!W1676)</f>
        <v/>
      </c>
      <c s="50" t="str">
        <f>IF('S.D.PASTE SHEET'!X1676="","",'S.D.PASTE SHEET'!X1676)</f>
        <v/>
      </c>
      <c s="50" t="str">
        <f>IF('S.D.PASTE SHEET'!Y1676="","",'S.D.PASTE SHEET'!Y1676)</f>
        <v/>
      </c>
      <c s="50" t="str">
        <f>IF('S.D.PASTE SHEET'!Z1676="","",'S.D.PASTE SHEET'!Z1676)</f>
        <v/>
      </c>
      <c s="50" t="str">
        <f>IF('S.D.PASTE SHEET'!AA1676="","",'S.D.PASTE SHEET'!AA1676)</f>
        <v/>
      </c>
      <c s="50" t="str">
        <f>IF('S.D.PASTE SHEET'!AB1676="","",'S.D.PASTE SHEET'!AB1676)</f>
        <v/>
      </c>
      <c s="50" t="str">
        <f>IF('S.D.PASTE SHEET'!AC1676="","",'S.D.PASTE SHEET'!AC1676)</f>
        <v/>
      </c>
      <c s="50" t="str">
        <f>IF('S.D.PASTE SHEET'!AD1676="","",'S.D.PASTE SHEET'!AD1676)</f>
        <v/>
      </c>
      <c s="52"/>
      <c s="48" t="str">
        <f>IF(AK1676="","",IF(AK1676&gt;0,COUNT($AG$2:AG1676),""))</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IF(BC1676="","",IF(BC1676&gt;0,COUNT($AY$2:AY1676),""))</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77" spans="1:66" ht="15.75" customHeight="1">
      <c r="A1677" s="50" t="str">
        <f>IF('S.D.PASTE SHEET'!A1677="","",'S.D.PASTE SHEET'!A1677)</f>
        <v/>
      </c>
      <c s="50" t="str">
        <f>IF('S.D.PASTE SHEET'!B1677="","",'S.D.PASTE SHEET'!B1677)</f>
        <v/>
      </c>
      <c s="50" t="str">
        <f>IF('S.D.PASTE SHEET'!C1677="","",'S.D.PASTE SHEET'!C1677)</f>
        <v/>
      </c>
      <c s="51" t="str">
        <f>IF('S.D.PASTE SHEET'!D1677="","",'S.D.PASTE SHEET'!D1677)</f>
        <v/>
      </c>
      <c s="50" t="str">
        <f>IF('S.D.PASTE SHEET'!E1677="","",UPPER('S.D.PASTE SHEET'!E1677))</f>
        <v/>
      </c>
      <c s="50" t="str">
        <f>IF('S.D.PASTE SHEET'!F1677="","",'S.D.PASTE SHEET'!F1677)</f>
        <v/>
      </c>
      <c s="50" t="str">
        <f>IF('S.D.PASTE SHEET'!G1677="","",UPPER('S.D.PASTE SHEET'!G1677))</f>
        <v/>
      </c>
      <c s="50" t="str">
        <f>IF('S.D.PASTE SHEET'!H1677="","",UPPER('S.D.PASTE SHEET'!H1677))</f>
        <v/>
      </c>
      <c s="50" t="str">
        <f>IF('S.D.PASTE SHEET'!I1677="","",'S.D.PASTE SHEET'!I1677)</f>
        <v/>
      </c>
      <c s="51" t="str">
        <f>IF('S.D.PASTE SHEET'!J1677="","",'S.D.PASTE SHEET'!J1677)</f>
        <v/>
      </c>
      <c s="50" t="str">
        <f>IF('S.D.PASTE SHEET'!K1677="","",'S.D.PASTE SHEET'!K1677)</f>
        <v/>
      </c>
      <c s="50" t="str">
        <f>IF('S.D.PASTE SHEET'!L1677="","",'S.D.PASTE SHEET'!L1677)</f>
        <v/>
      </c>
      <c s="50" t="str">
        <f>IF('S.D.PASTE SHEET'!M1677="","",'S.D.PASTE SHEET'!M1677)</f>
        <v/>
      </c>
      <c s="50" t="str">
        <f>IF('S.D.PASTE SHEET'!N1677="","",'S.D.PASTE SHEET'!N1677)</f>
        <v/>
      </c>
      <c s="50" t="str">
        <f>IF('S.D.PASTE SHEET'!O1677="","",'S.D.PASTE SHEET'!O1677)</f>
        <v/>
      </c>
      <c s="50" t="str">
        <f>IF('S.D.PASTE SHEET'!P1677="","",'S.D.PASTE SHEET'!P1677)</f>
        <v/>
      </c>
      <c s="50" t="str">
        <f>IF('S.D.PASTE SHEET'!Q1677="","",'S.D.PASTE SHEET'!Q1677)</f>
        <v/>
      </c>
      <c s="50" t="str">
        <f>IF('S.D.PASTE SHEET'!R1677="","",'S.D.PASTE SHEET'!R1677)</f>
        <v/>
      </c>
      <c s="50" t="str">
        <f>IF('S.D.PASTE SHEET'!S1677="","",'S.D.PASTE SHEET'!S1677)</f>
        <v/>
      </c>
      <c s="50" t="str">
        <f>IF('S.D.PASTE SHEET'!T1677="","",'S.D.PASTE SHEET'!T1677)</f>
        <v/>
      </c>
      <c s="50" t="str">
        <f>IF('S.D.PASTE SHEET'!U1677="","",'S.D.PASTE SHEET'!U1677)</f>
        <v/>
      </c>
      <c s="50" t="str">
        <f>IF('S.D.PASTE SHEET'!V1677="","",'S.D.PASTE SHEET'!V1677)</f>
        <v/>
      </c>
      <c s="50" t="str">
        <f>IF('S.D.PASTE SHEET'!W1677="","",'S.D.PASTE SHEET'!W1677)</f>
        <v/>
      </c>
      <c s="50" t="str">
        <f>IF('S.D.PASTE SHEET'!X1677="","",'S.D.PASTE SHEET'!X1677)</f>
        <v/>
      </c>
      <c s="50" t="str">
        <f>IF('S.D.PASTE SHEET'!Y1677="","",'S.D.PASTE SHEET'!Y1677)</f>
        <v/>
      </c>
      <c s="50" t="str">
        <f>IF('S.D.PASTE SHEET'!Z1677="","",'S.D.PASTE SHEET'!Z1677)</f>
        <v/>
      </c>
      <c s="50" t="str">
        <f>IF('S.D.PASTE SHEET'!AA1677="","",'S.D.PASTE SHEET'!AA1677)</f>
        <v/>
      </c>
      <c s="50" t="str">
        <f>IF('S.D.PASTE SHEET'!AB1677="","",'S.D.PASTE SHEET'!AB1677)</f>
        <v/>
      </c>
      <c s="50" t="str">
        <f>IF('S.D.PASTE SHEET'!AC1677="","",'S.D.PASTE SHEET'!AC1677)</f>
        <v/>
      </c>
      <c s="50" t="str">
        <f>IF('S.D.PASTE SHEET'!AD1677="","",'S.D.PASTE SHEET'!AD1677)</f>
        <v/>
      </c>
      <c s="52"/>
      <c s="48" t="str">
        <f>IF(AK1677="","",IF(AK1677&gt;0,COUNT($AG$2:AG1677),""))</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IF(BC1677="","",IF(BC1677&gt;0,COUNT($AY$2:AY1677),""))</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78" spans="1:66" ht="15.75" customHeight="1">
      <c r="A1678" s="50" t="str">
        <f>IF('S.D.PASTE SHEET'!A1678="","",'S.D.PASTE SHEET'!A1678)</f>
        <v/>
      </c>
      <c s="50" t="str">
        <f>IF('S.D.PASTE SHEET'!B1678="","",'S.D.PASTE SHEET'!B1678)</f>
        <v/>
      </c>
      <c s="50" t="str">
        <f>IF('S.D.PASTE SHEET'!C1678="","",'S.D.PASTE SHEET'!C1678)</f>
        <v/>
      </c>
      <c s="51" t="str">
        <f>IF('S.D.PASTE SHEET'!D1678="","",'S.D.PASTE SHEET'!D1678)</f>
        <v/>
      </c>
      <c s="50" t="str">
        <f>IF('S.D.PASTE SHEET'!E1678="","",UPPER('S.D.PASTE SHEET'!E1678))</f>
        <v/>
      </c>
      <c s="50" t="str">
        <f>IF('S.D.PASTE SHEET'!F1678="","",'S.D.PASTE SHEET'!F1678)</f>
        <v/>
      </c>
      <c s="50" t="str">
        <f>IF('S.D.PASTE SHEET'!G1678="","",UPPER('S.D.PASTE SHEET'!G1678))</f>
        <v/>
      </c>
      <c s="50" t="str">
        <f>IF('S.D.PASTE SHEET'!H1678="","",UPPER('S.D.PASTE SHEET'!H1678))</f>
        <v/>
      </c>
      <c s="50" t="str">
        <f>IF('S.D.PASTE SHEET'!I1678="","",'S.D.PASTE SHEET'!I1678)</f>
        <v/>
      </c>
      <c s="51" t="str">
        <f>IF('S.D.PASTE SHEET'!J1678="","",'S.D.PASTE SHEET'!J1678)</f>
        <v/>
      </c>
      <c s="50" t="str">
        <f>IF('S.D.PASTE SHEET'!K1678="","",'S.D.PASTE SHEET'!K1678)</f>
        <v/>
      </c>
      <c s="50" t="str">
        <f>IF('S.D.PASTE SHEET'!L1678="","",'S.D.PASTE SHEET'!L1678)</f>
        <v/>
      </c>
      <c s="50" t="str">
        <f>IF('S.D.PASTE SHEET'!M1678="","",'S.D.PASTE SHEET'!M1678)</f>
        <v/>
      </c>
      <c s="50" t="str">
        <f>IF('S.D.PASTE SHEET'!N1678="","",'S.D.PASTE SHEET'!N1678)</f>
        <v/>
      </c>
      <c s="50" t="str">
        <f>IF('S.D.PASTE SHEET'!O1678="","",'S.D.PASTE SHEET'!O1678)</f>
        <v/>
      </c>
      <c s="50" t="str">
        <f>IF('S.D.PASTE SHEET'!P1678="","",'S.D.PASTE SHEET'!P1678)</f>
        <v/>
      </c>
      <c s="50" t="str">
        <f>IF('S.D.PASTE SHEET'!Q1678="","",'S.D.PASTE SHEET'!Q1678)</f>
        <v/>
      </c>
      <c s="50" t="str">
        <f>IF('S.D.PASTE SHEET'!R1678="","",'S.D.PASTE SHEET'!R1678)</f>
        <v/>
      </c>
      <c s="50" t="str">
        <f>IF('S.D.PASTE SHEET'!S1678="","",'S.D.PASTE SHEET'!S1678)</f>
        <v/>
      </c>
      <c s="50" t="str">
        <f>IF('S.D.PASTE SHEET'!T1678="","",'S.D.PASTE SHEET'!T1678)</f>
        <v/>
      </c>
      <c s="50" t="str">
        <f>IF('S.D.PASTE SHEET'!U1678="","",'S.D.PASTE SHEET'!U1678)</f>
        <v/>
      </c>
      <c s="50" t="str">
        <f>IF('S.D.PASTE SHEET'!V1678="","",'S.D.PASTE SHEET'!V1678)</f>
        <v/>
      </c>
      <c s="50" t="str">
        <f>IF('S.D.PASTE SHEET'!W1678="","",'S.D.PASTE SHEET'!W1678)</f>
        <v/>
      </c>
      <c s="50" t="str">
        <f>IF('S.D.PASTE SHEET'!X1678="","",'S.D.PASTE SHEET'!X1678)</f>
        <v/>
      </c>
      <c s="50" t="str">
        <f>IF('S.D.PASTE SHEET'!Y1678="","",'S.D.PASTE SHEET'!Y1678)</f>
        <v/>
      </c>
      <c s="50" t="str">
        <f>IF('S.D.PASTE SHEET'!Z1678="","",'S.D.PASTE SHEET'!Z1678)</f>
        <v/>
      </c>
      <c s="50" t="str">
        <f>IF('S.D.PASTE SHEET'!AA1678="","",'S.D.PASTE SHEET'!AA1678)</f>
        <v/>
      </c>
      <c s="50" t="str">
        <f>IF('S.D.PASTE SHEET'!AB1678="","",'S.D.PASTE SHEET'!AB1678)</f>
        <v/>
      </c>
      <c s="50" t="str">
        <f>IF('S.D.PASTE SHEET'!AC1678="","",'S.D.PASTE SHEET'!AC1678)</f>
        <v/>
      </c>
      <c s="50" t="str">
        <f>IF('S.D.PASTE SHEET'!AD1678="","",'S.D.PASTE SHEET'!AD1678)</f>
        <v/>
      </c>
      <c s="52"/>
      <c s="48" t="str">
        <f>IF(AK1678="","",IF(AK1678&gt;0,COUNT($AG$2:AG1678),""))</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IF(BC1678="","",IF(BC1678&gt;0,COUNT($AY$2:AY1678),""))</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79" spans="1:66" ht="15.75" customHeight="1">
      <c r="A1679" s="50" t="str">
        <f>IF('S.D.PASTE SHEET'!A1679="","",'S.D.PASTE SHEET'!A1679)</f>
        <v/>
      </c>
      <c s="50" t="str">
        <f>IF('S.D.PASTE SHEET'!B1679="","",'S.D.PASTE SHEET'!B1679)</f>
        <v/>
      </c>
      <c s="50" t="str">
        <f>IF('S.D.PASTE SHEET'!C1679="","",'S.D.PASTE SHEET'!C1679)</f>
        <v/>
      </c>
      <c s="51" t="str">
        <f>IF('S.D.PASTE SHEET'!D1679="","",'S.D.PASTE SHEET'!D1679)</f>
        <v/>
      </c>
      <c s="50" t="str">
        <f>IF('S.D.PASTE SHEET'!E1679="","",UPPER('S.D.PASTE SHEET'!E1679))</f>
        <v/>
      </c>
      <c s="50" t="str">
        <f>IF('S.D.PASTE SHEET'!F1679="","",'S.D.PASTE SHEET'!F1679)</f>
        <v/>
      </c>
      <c s="50" t="str">
        <f>IF('S.D.PASTE SHEET'!G1679="","",UPPER('S.D.PASTE SHEET'!G1679))</f>
        <v/>
      </c>
      <c s="50" t="str">
        <f>IF('S.D.PASTE SHEET'!H1679="","",UPPER('S.D.PASTE SHEET'!H1679))</f>
        <v/>
      </c>
      <c s="50" t="str">
        <f>IF('S.D.PASTE SHEET'!I1679="","",'S.D.PASTE SHEET'!I1679)</f>
        <v/>
      </c>
      <c s="51" t="str">
        <f>IF('S.D.PASTE SHEET'!J1679="","",'S.D.PASTE SHEET'!J1679)</f>
        <v/>
      </c>
      <c s="50" t="str">
        <f>IF('S.D.PASTE SHEET'!K1679="","",'S.D.PASTE SHEET'!K1679)</f>
        <v/>
      </c>
      <c s="50" t="str">
        <f>IF('S.D.PASTE SHEET'!L1679="","",'S.D.PASTE SHEET'!L1679)</f>
        <v/>
      </c>
      <c s="50" t="str">
        <f>IF('S.D.PASTE SHEET'!M1679="","",'S.D.PASTE SHEET'!M1679)</f>
        <v/>
      </c>
      <c s="50" t="str">
        <f>IF('S.D.PASTE SHEET'!N1679="","",'S.D.PASTE SHEET'!N1679)</f>
        <v/>
      </c>
      <c s="50" t="str">
        <f>IF('S.D.PASTE SHEET'!O1679="","",'S.D.PASTE SHEET'!O1679)</f>
        <v/>
      </c>
      <c s="50" t="str">
        <f>IF('S.D.PASTE SHEET'!P1679="","",'S.D.PASTE SHEET'!P1679)</f>
        <v/>
      </c>
      <c s="50" t="str">
        <f>IF('S.D.PASTE SHEET'!Q1679="","",'S.D.PASTE SHEET'!Q1679)</f>
        <v/>
      </c>
      <c s="50" t="str">
        <f>IF('S.D.PASTE SHEET'!R1679="","",'S.D.PASTE SHEET'!R1679)</f>
        <v/>
      </c>
      <c s="50" t="str">
        <f>IF('S.D.PASTE SHEET'!S1679="","",'S.D.PASTE SHEET'!S1679)</f>
        <v/>
      </c>
      <c s="50" t="str">
        <f>IF('S.D.PASTE SHEET'!T1679="","",'S.D.PASTE SHEET'!T1679)</f>
        <v/>
      </c>
      <c s="50" t="str">
        <f>IF('S.D.PASTE SHEET'!U1679="","",'S.D.PASTE SHEET'!U1679)</f>
        <v/>
      </c>
      <c s="50" t="str">
        <f>IF('S.D.PASTE SHEET'!V1679="","",'S.D.PASTE SHEET'!V1679)</f>
        <v/>
      </c>
      <c s="50" t="str">
        <f>IF('S.D.PASTE SHEET'!W1679="","",'S.D.PASTE SHEET'!W1679)</f>
        <v/>
      </c>
      <c s="50" t="str">
        <f>IF('S.D.PASTE SHEET'!X1679="","",'S.D.PASTE SHEET'!X1679)</f>
        <v/>
      </c>
      <c s="50" t="str">
        <f>IF('S.D.PASTE SHEET'!Y1679="","",'S.D.PASTE SHEET'!Y1679)</f>
        <v/>
      </c>
      <c s="50" t="str">
        <f>IF('S.D.PASTE SHEET'!Z1679="","",'S.D.PASTE SHEET'!Z1679)</f>
        <v/>
      </c>
      <c s="50" t="str">
        <f>IF('S.D.PASTE SHEET'!AA1679="","",'S.D.PASTE SHEET'!AA1679)</f>
        <v/>
      </c>
      <c s="50" t="str">
        <f>IF('S.D.PASTE SHEET'!AB1679="","",'S.D.PASTE SHEET'!AB1679)</f>
        <v/>
      </c>
      <c s="50" t="str">
        <f>IF('S.D.PASTE SHEET'!AC1679="","",'S.D.PASTE SHEET'!AC1679)</f>
        <v/>
      </c>
      <c s="50" t="str">
        <f>IF('S.D.PASTE SHEET'!AD1679="","",'S.D.PASTE SHEET'!AD1679)</f>
        <v/>
      </c>
      <c s="52"/>
      <c s="48" t="str">
        <f>IF(AK1679="","",IF(AK1679&gt;0,COUNT($AG$2:AG1679),""))</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IF(BC1679="","",IF(BC1679&gt;0,COUNT($AY$2:AY1679),""))</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80" spans="1:66" ht="15.75" customHeight="1">
      <c r="A1680" s="50" t="str">
        <f>IF('S.D.PASTE SHEET'!A1680="","",'S.D.PASTE SHEET'!A1680)</f>
        <v/>
      </c>
      <c s="50" t="str">
        <f>IF('S.D.PASTE SHEET'!B1680="","",'S.D.PASTE SHEET'!B1680)</f>
        <v/>
      </c>
      <c s="50" t="str">
        <f>IF('S.D.PASTE SHEET'!C1680="","",'S.D.PASTE SHEET'!C1680)</f>
        <v/>
      </c>
      <c s="51" t="str">
        <f>IF('S.D.PASTE SHEET'!D1680="","",'S.D.PASTE SHEET'!D1680)</f>
        <v/>
      </c>
      <c s="50" t="str">
        <f>IF('S.D.PASTE SHEET'!E1680="","",UPPER('S.D.PASTE SHEET'!E1680))</f>
        <v/>
      </c>
      <c s="50" t="str">
        <f>IF('S.D.PASTE SHEET'!F1680="","",'S.D.PASTE SHEET'!F1680)</f>
        <v/>
      </c>
      <c s="50" t="str">
        <f>IF('S.D.PASTE SHEET'!G1680="","",UPPER('S.D.PASTE SHEET'!G1680))</f>
        <v/>
      </c>
      <c s="50" t="str">
        <f>IF('S.D.PASTE SHEET'!H1680="","",UPPER('S.D.PASTE SHEET'!H1680))</f>
        <v/>
      </c>
      <c s="50" t="str">
        <f>IF('S.D.PASTE SHEET'!I1680="","",'S.D.PASTE SHEET'!I1680)</f>
        <v/>
      </c>
      <c s="51" t="str">
        <f>IF('S.D.PASTE SHEET'!J1680="","",'S.D.PASTE SHEET'!J1680)</f>
        <v/>
      </c>
      <c s="50" t="str">
        <f>IF('S.D.PASTE SHEET'!K1680="","",'S.D.PASTE SHEET'!K1680)</f>
        <v/>
      </c>
      <c s="50" t="str">
        <f>IF('S.D.PASTE SHEET'!L1680="","",'S.D.PASTE SHEET'!L1680)</f>
        <v/>
      </c>
      <c s="50" t="str">
        <f>IF('S.D.PASTE SHEET'!M1680="","",'S.D.PASTE SHEET'!M1680)</f>
        <v/>
      </c>
      <c s="50" t="str">
        <f>IF('S.D.PASTE SHEET'!N1680="","",'S.D.PASTE SHEET'!N1680)</f>
        <v/>
      </c>
      <c s="50" t="str">
        <f>IF('S.D.PASTE SHEET'!O1680="","",'S.D.PASTE SHEET'!O1680)</f>
        <v/>
      </c>
      <c s="50" t="str">
        <f>IF('S.D.PASTE SHEET'!P1680="","",'S.D.PASTE SHEET'!P1680)</f>
        <v/>
      </c>
      <c s="50" t="str">
        <f>IF('S.D.PASTE SHEET'!Q1680="","",'S.D.PASTE SHEET'!Q1680)</f>
        <v/>
      </c>
      <c s="50" t="str">
        <f>IF('S.D.PASTE SHEET'!R1680="","",'S.D.PASTE SHEET'!R1680)</f>
        <v/>
      </c>
      <c s="50" t="str">
        <f>IF('S.D.PASTE SHEET'!S1680="","",'S.D.PASTE SHEET'!S1680)</f>
        <v/>
      </c>
      <c s="50" t="str">
        <f>IF('S.D.PASTE SHEET'!T1680="","",'S.D.PASTE SHEET'!T1680)</f>
        <v/>
      </c>
      <c s="50" t="str">
        <f>IF('S.D.PASTE SHEET'!U1680="","",'S.D.PASTE SHEET'!U1680)</f>
        <v/>
      </c>
      <c s="50" t="str">
        <f>IF('S.D.PASTE SHEET'!V1680="","",'S.D.PASTE SHEET'!V1680)</f>
        <v/>
      </c>
      <c s="50" t="str">
        <f>IF('S.D.PASTE SHEET'!W1680="","",'S.D.PASTE SHEET'!W1680)</f>
        <v/>
      </c>
      <c s="50" t="str">
        <f>IF('S.D.PASTE SHEET'!X1680="","",'S.D.PASTE SHEET'!X1680)</f>
        <v/>
      </c>
      <c s="50" t="str">
        <f>IF('S.D.PASTE SHEET'!Y1680="","",'S.D.PASTE SHEET'!Y1680)</f>
        <v/>
      </c>
      <c s="50" t="str">
        <f>IF('S.D.PASTE SHEET'!Z1680="","",'S.D.PASTE SHEET'!Z1680)</f>
        <v/>
      </c>
      <c s="50" t="str">
        <f>IF('S.D.PASTE SHEET'!AA1680="","",'S.D.PASTE SHEET'!AA1680)</f>
        <v/>
      </c>
      <c s="50" t="str">
        <f>IF('S.D.PASTE SHEET'!AB1680="","",'S.D.PASTE SHEET'!AB1680)</f>
        <v/>
      </c>
      <c s="50" t="str">
        <f>IF('S.D.PASTE SHEET'!AC1680="","",'S.D.PASTE SHEET'!AC1680)</f>
        <v/>
      </c>
      <c s="50" t="str">
        <f>IF('S.D.PASTE SHEET'!AD1680="","",'S.D.PASTE SHEET'!AD1680)</f>
        <v/>
      </c>
      <c s="52"/>
      <c s="48" t="str">
        <f>IF(AK1680="","",IF(AK1680&gt;0,COUNT($AG$2:AG1680),""))</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IF(BC1680="","",IF(BC1680&gt;0,COUNT($AY$2:AY1680),""))</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81" spans="1:66" ht="15.75" customHeight="1">
      <c r="A1681" s="50" t="str">
        <f>IF('S.D.PASTE SHEET'!A1681="","",'S.D.PASTE SHEET'!A1681)</f>
        <v/>
      </c>
      <c s="50" t="str">
        <f>IF('S.D.PASTE SHEET'!B1681="","",'S.D.PASTE SHEET'!B1681)</f>
        <v/>
      </c>
      <c s="50" t="str">
        <f>IF('S.D.PASTE SHEET'!C1681="","",'S.D.PASTE SHEET'!C1681)</f>
        <v/>
      </c>
      <c s="51" t="str">
        <f>IF('S.D.PASTE SHEET'!D1681="","",'S.D.PASTE SHEET'!D1681)</f>
        <v/>
      </c>
      <c s="50" t="str">
        <f>IF('S.D.PASTE SHEET'!E1681="","",UPPER('S.D.PASTE SHEET'!E1681))</f>
        <v/>
      </c>
      <c s="50" t="str">
        <f>IF('S.D.PASTE SHEET'!F1681="","",'S.D.PASTE SHEET'!F1681)</f>
        <v/>
      </c>
      <c s="50" t="str">
        <f>IF('S.D.PASTE SHEET'!G1681="","",UPPER('S.D.PASTE SHEET'!G1681))</f>
        <v/>
      </c>
      <c s="50" t="str">
        <f>IF('S.D.PASTE SHEET'!H1681="","",UPPER('S.D.PASTE SHEET'!H1681))</f>
        <v/>
      </c>
      <c s="50" t="str">
        <f>IF('S.D.PASTE SHEET'!I1681="","",'S.D.PASTE SHEET'!I1681)</f>
        <v/>
      </c>
      <c s="51" t="str">
        <f>IF('S.D.PASTE SHEET'!J1681="","",'S.D.PASTE SHEET'!J1681)</f>
        <v/>
      </c>
      <c s="50" t="str">
        <f>IF('S.D.PASTE SHEET'!K1681="","",'S.D.PASTE SHEET'!K1681)</f>
        <v/>
      </c>
      <c s="50" t="str">
        <f>IF('S.D.PASTE SHEET'!L1681="","",'S.D.PASTE SHEET'!L1681)</f>
        <v/>
      </c>
      <c s="50" t="str">
        <f>IF('S.D.PASTE SHEET'!M1681="","",'S.D.PASTE SHEET'!M1681)</f>
        <v/>
      </c>
      <c s="50" t="str">
        <f>IF('S.D.PASTE SHEET'!N1681="","",'S.D.PASTE SHEET'!N1681)</f>
        <v/>
      </c>
      <c s="50" t="str">
        <f>IF('S.D.PASTE SHEET'!O1681="","",'S.D.PASTE SHEET'!O1681)</f>
        <v/>
      </c>
      <c s="50" t="str">
        <f>IF('S.D.PASTE SHEET'!P1681="","",'S.D.PASTE SHEET'!P1681)</f>
        <v/>
      </c>
      <c s="50" t="str">
        <f>IF('S.D.PASTE SHEET'!Q1681="","",'S.D.PASTE SHEET'!Q1681)</f>
        <v/>
      </c>
      <c s="50" t="str">
        <f>IF('S.D.PASTE SHEET'!R1681="","",'S.D.PASTE SHEET'!R1681)</f>
        <v/>
      </c>
      <c s="50" t="str">
        <f>IF('S.D.PASTE SHEET'!S1681="","",'S.D.PASTE SHEET'!S1681)</f>
        <v/>
      </c>
      <c s="50" t="str">
        <f>IF('S.D.PASTE SHEET'!T1681="","",'S.D.PASTE SHEET'!T1681)</f>
        <v/>
      </c>
      <c s="50" t="str">
        <f>IF('S.D.PASTE SHEET'!U1681="","",'S.D.PASTE SHEET'!U1681)</f>
        <v/>
      </c>
      <c s="50" t="str">
        <f>IF('S.D.PASTE SHEET'!V1681="","",'S.D.PASTE SHEET'!V1681)</f>
        <v/>
      </c>
      <c s="50" t="str">
        <f>IF('S.D.PASTE SHEET'!W1681="","",'S.D.PASTE SHEET'!W1681)</f>
        <v/>
      </c>
      <c s="50" t="str">
        <f>IF('S.D.PASTE SHEET'!X1681="","",'S.D.PASTE SHEET'!X1681)</f>
        <v/>
      </c>
      <c s="50" t="str">
        <f>IF('S.D.PASTE SHEET'!Y1681="","",'S.D.PASTE SHEET'!Y1681)</f>
        <v/>
      </c>
      <c s="50" t="str">
        <f>IF('S.D.PASTE SHEET'!Z1681="","",'S.D.PASTE SHEET'!Z1681)</f>
        <v/>
      </c>
      <c s="50" t="str">
        <f>IF('S.D.PASTE SHEET'!AA1681="","",'S.D.PASTE SHEET'!AA1681)</f>
        <v/>
      </c>
      <c s="50" t="str">
        <f>IF('S.D.PASTE SHEET'!AB1681="","",'S.D.PASTE SHEET'!AB1681)</f>
        <v/>
      </c>
      <c s="50" t="str">
        <f>IF('S.D.PASTE SHEET'!AC1681="","",'S.D.PASTE SHEET'!AC1681)</f>
        <v/>
      </c>
      <c s="50" t="str">
        <f>IF('S.D.PASTE SHEET'!AD1681="","",'S.D.PASTE SHEET'!AD1681)</f>
        <v/>
      </c>
      <c s="52"/>
      <c s="48" t="str">
        <f>IF(AK1681="","",IF(AK1681&gt;0,COUNT($AG$2:AG1681),""))</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IF(BC1681="","",IF(BC1681&gt;0,COUNT($AY$2:AY1681),""))</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82" spans="1:66" ht="15.75" customHeight="1">
      <c r="A1682" s="50" t="str">
        <f>IF('S.D.PASTE SHEET'!A1682="","",'S.D.PASTE SHEET'!A1682)</f>
        <v/>
      </c>
      <c s="50" t="str">
        <f>IF('S.D.PASTE SHEET'!B1682="","",'S.D.PASTE SHEET'!B1682)</f>
        <v/>
      </c>
      <c s="50" t="str">
        <f>IF('S.D.PASTE SHEET'!C1682="","",'S.D.PASTE SHEET'!C1682)</f>
        <v/>
      </c>
      <c s="51" t="str">
        <f>IF('S.D.PASTE SHEET'!D1682="","",'S.D.PASTE SHEET'!D1682)</f>
        <v/>
      </c>
      <c s="50" t="str">
        <f>IF('S.D.PASTE SHEET'!E1682="","",UPPER('S.D.PASTE SHEET'!E1682))</f>
        <v/>
      </c>
      <c s="50" t="str">
        <f>IF('S.D.PASTE SHEET'!F1682="","",'S.D.PASTE SHEET'!F1682)</f>
        <v/>
      </c>
      <c s="50" t="str">
        <f>IF('S.D.PASTE SHEET'!G1682="","",UPPER('S.D.PASTE SHEET'!G1682))</f>
        <v/>
      </c>
      <c s="50" t="str">
        <f>IF('S.D.PASTE SHEET'!H1682="","",UPPER('S.D.PASTE SHEET'!H1682))</f>
        <v/>
      </c>
      <c s="50" t="str">
        <f>IF('S.D.PASTE SHEET'!I1682="","",'S.D.PASTE SHEET'!I1682)</f>
        <v/>
      </c>
      <c s="51" t="str">
        <f>IF('S.D.PASTE SHEET'!J1682="","",'S.D.PASTE SHEET'!J1682)</f>
        <v/>
      </c>
      <c s="50" t="str">
        <f>IF('S.D.PASTE SHEET'!K1682="","",'S.D.PASTE SHEET'!K1682)</f>
        <v/>
      </c>
      <c s="50" t="str">
        <f>IF('S.D.PASTE SHEET'!L1682="","",'S.D.PASTE SHEET'!L1682)</f>
        <v/>
      </c>
      <c s="50" t="str">
        <f>IF('S.D.PASTE SHEET'!M1682="","",'S.D.PASTE SHEET'!M1682)</f>
        <v/>
      </c>
      <c s="50" t="str">
        <f>IF('S.D.PASTE SHEET'!N1682="","",'S.D.PASTE SHEET'!N1682)</f>
        <v/>
      </c>
      <c s="50" t="str">
        <f>IF('S.D.PASTE SHEET'!O1682="","",'S.D.PASTE SHEET'!O1682)</f>
        <v/>
      </c>
      <c s="50" t="str">
        <f>IF('S.D.PASTE SHEET'!P1682="","",'S.D.PASTE SHEET'!P1682)</f>
        <v/>
      </c>
      <c s="50" t="str">
        <f>IF('S.D.PASTE SHEET'!Q1682="","",'S.D.PASTE SHEET'!Q1682)</f>
        <v/>
      </c>
      <c s="50" t="str">
        <f>IF('S.D.PASTE SHEET'!R1682="","",'S.D.PASTE SHEET'!R1682)</f>
        <v/>
      </c>
      <c s="50" t="str">
        <f>IF('S.D.PASTE SHEET'!S1682="","",'S.D.PASTE SHEET'!S1682)</f>
        <v/>
      </c>
      <c s="50" t="str">
        <f>IF('S.D.PASTE SHEET'!T1682="","",'S.D.PASTE SHEET'!T1682)</f>
        <v/>
      </c>
      <c s="50" t="str">
        <f>IF('S.D.PASTE SHEET'!U1682="","",'S.D.PASTE SHEET'!U1682)</f>
        <v/>
      </c>
      <c s="50" t="str">
        <f>IF('S.D.PASTE SHEET'!V1682="","",'S.D.PASTE SHEET'!V1682)</f>
        <v/>
      </c>
      <c s="50" t="str">
        <f>IF('S.D.PASTE SHEET'!W1682="","",'S.D.PASTE SHEET'!W1682)</f>
        <v/>
      </c>
      <c s="50" t="str">
        <f>IF('S.D.PASTE SHEET'!X1682="","",'S.D.PASTE SHEET'!X1682)</f>
        <v/>
      </c>
      <c s="50" t="str">
        <f>IF('S.D.PASTE SHEET'!Y1682="","",'S.D.PASTE SHEET'!Y1682)</f>
        <v/>
      </c>
      <c s="50" t="str">
        <f>IF('S.D.PASTE SHEET'!Z1682="","",'S.D.PASTE SHEET'!Z1682)</f>
        <v/>
      </c>
      <c s="50" t="str">
        <f>IF('S.D.PASTE SHEET'!AA1682="","",'S.D.PASTE SHEET'!AA1682)</f>
        <v/>
      </c>
      <c s="50" t="str">
        <f>IF('S.D.PASTE SHEET'!AB1682="","",'S.D.PASTE SHEET'!AB1682)</f>
        <v/>
      </c>
      <c s="50" t="str">
        <f>IF('S.D.PASTE SHEET'!AC1682="","",'S.D.PASTE SHEET'!AC1682)</f>
        <v/>
      </c>
      <c s="50" t="str">
        <f>IF('S.D.PASTE SHEET'!AD1682="","",'S.D.PASTE SHEET'!AD1682)</f>
        <v/>
      </c>
      <c s="52"/>
      <c s="48" t="str">
        <f>IF(AK1682="","",IF(AK1682&gt;0,COUNT($AG$2:AG1682),""))</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IF(BC1682="","",IF(BC1682&gt;0,COUNT($AY$2:AY1682),""))</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83" spans="1:66" ht="15.75" customHeight="1">
      <c r="A1683" s="50" t="str">
        <f>IF('S.D.PASTE SHEET'!A1683="","",'S.D.PASTE SHEET'!A1683)</f>
        <v/>
      </c>
      <c s="50" t="str">
        <f>IF('S.D.PASTE SHEET'!B1683="","",'S.D.PASTE SHEET'!B1683)</f>
        <v/>
      </c>
      <c s="50" t="str">
        <f>IF('S.D.PASTE SHEET'!C1683="","",'S.D.PASTE SHEET'!C1683)</f>
        <v/>
      </c>
      <c s="51" t="str">
        <f>IF('S.D.PASTE SHEET'!D1683="","",'S.D.PASTE SHEET'!D1683)</f>
        <v/>
      </c>
      <c s="50" t="str">
        <f>IF('S.D.PASTE SHEET'!E1683="","",UPPER('S.D.PASTE SHEET'!E1683))</f>
        <v/>
      </c>
      <c s="50" t="str">
        <f>IF('S.D.PASTE SHEET'!F1683="","",'S.D.PASTE SHEET'!F1683)</f>
        <v/>
      </c>
      <c s="50" t="str">
        <f>IF('S.D.PASTE SHEET'!G1683="","",UPPER('S.D.PASTE SHEET'!G1683))</f>
        <v/>
      </c>
      <c s="50" t="str">
        <f>IF('S.D.PASTE SHEET'!H1683="","",UPPER('S.D.PASTE SHEET'!H1683))</f>
        <v/>
      </c>
      <c s="50" t="str">
        <f>IF('S.D.PASTE SHEET'!I1683="","",'S.D.PASTE SHEET'!I1683)</f>
        <v/>
      </c>
      <c s="51" t="str">
        <f>IF('S.D.PASTE SHEET'!J1683="","",'S.D.PASTE SHEET'!J1683)</f>
        <v/>
      </c>
      <c s="50" t="str">
        <f>IF('S.D.PASTE SHEET'!K1683="","",'S.D.PASTE SHEET'!K1683)</f>
        <v/>
      </c>
      <c s="50" t="str">
        <f>IF('S.D.PASTE SHEET'!L1683="","",'S.D.PASTE SHEET'!L1683)</f>
        <v/>
      </c>
      <c s="50" t="str">
        <f>IF('S.D.PASTE SHEET'!M1683="","",'S.D.PASTE SHEET'!M1683)</f>
        <v/>
      </c>
      <c s="50" t="str">
        <f>IF('S.D.PASTE SHEET'!N1683="","",'S.D.PASTE SHEET'!N1683)</f>
        <v/>
      </c>
      <c s="50" t="str">
        <f>IF('S.D.PASTE SHEET'!O1683="","",'S.D.PASTE SHEET'!O1683)</f>
        <v/>
      </c>
      <c s="50" t="str">
        <f>IF('S.D.PASTE SHEET'!P1683="","",'S.D.PASTE SHEET'!P1683)</f>
        <v/>
      </c>
      <c s="50" t="str">
        <f>IF('S.D.PASTE SHEET'!Q1683="","",'S.D.PASTE SHEET'!Q1683)</f>
        <v/>
      </c>
      <c s="50" t="str">
        <f>IF('S.D.PASTE SHEET'!R1683="","",'S.D.PASTE SHEET'!R1683)</f>
        <v/>
      </c>
      <c s="50" t="str">
        <f>IF('S.D.PASTE SHEET'!S1683="","",'S.D.PASTE SHEET'!S1683)</f>
        <v/>
      </c>
      <c s="50" t="str">
        <f>IF('S.D.PASTE SHEET'!T1683="","",'S.D.PASTE SHEET'!T1683)</f>
        <v/>
      </c>
      <c s="50" t="str">
        <f>IF('S.D.PASTE SHEET'!U1683="","",'S.D.PASTE SHEET'!U1683)</f>
        <v/>
      </c>
      <c s="50" t="str">
        <f>IF('S.D.PASTE SHEET'!V1683="","",'S.D.PASTE SHEET'!V1683)</f>
        <v/>
      </c>
      <c s="50" t="str">
        <f>IF('S.D.PASTE SHEET'!W1683="","",'S.D.PASTE SHEET'!W1683)</f>
        <v/>
      </c>
      <c s="50" t="str">
        <f>IF('S.D.PASTE SHEET'!X1683="","",'S.D.PASTE SHEET'!X1683)</f>
        <v/>
      </c>
      <c s="50" t="str">
        <f>IF('S.D.PASTE SHEET'!Y1683="","",'S.D.PASTE SHEET'!Y1683)</f>
        <v/>
      </c>
      <c s="50" t="str">
        <f>IF('S.D.PASTE SHEET'!Z1683="","",'S.D.PASTE SHEET'!Z1683)</f>
        <v/>
      </c>
      <c s="50" t="str">
        <f>IF('S.D.PASTE SHEET'!AA1683="","",'S.D.PASTE SHEET'!AA1683)</f>
        <v/>
      </c>
      <c s="50" t="str">
        <f>IF('S.D.PASTE SHEET'!AB1683="","",'S.D.PASTE SHEET'!AB1683)</f>
        <v/>
      </c>
      <c s="50" t="str">
        <f>IF('S.D.PASTE SHEET'!AC1683="","",'S.D.PASTE SHEET'!AC1683)</f>
        <v/>
      </c>
      <c s="50" t="str">
        <f>IF('S.D.PASTE SHEET'!AD1683="","",'S.D.PASTE SHEET'!AD1683)</f>
        <v/>
      </c>
      <c s="52"/>
      <c s="48" t="str">
        <f>IF(AK1683="","",IF(AK1683&gt;0,COUNT($AG$2:AG1683),""))</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IF(BC1683="","",IF(BC1683&gt;0,COUNT($AY$2:AY1683),""))</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84" spans="1:66" ht="15.75" customHeight="1">
      <c r="A1684" s="50" t="str">
        <f>IF('S.D.PASTE SHEET'!A1684="","",'S.D.PASTE SHEET'!A1684)</f>
        <v/>
      </c>
      <c s="50" t="str">
        <f>IF('S.D.PASTE SHEET'!B1684="","",'S.D.PASTE SHEET'!B1684)</f>
        <v/>
      </c>
      <c s="50" t="str">
        <f>IF('S.D.PASTE SHEET'!C1684="","",'S.D.PASTE SHEET'!C1684)</f>
        <v/>
      </c>
      <c s="51" t="str">
        <f>IF('S.D.PASTE SHEET'!D1684="","",'S.D.PASTE SHEET'!D1684)</f>
        <v/>
      </c>
      <c s="50" t="str">
        <f>IF('S.D.PASTE SHEET'!E1684="","",UPPER('S.D.PASTE SHEET'!E1684))</f>
        <v/>
      </c>
      <c s="50" t="str">
        <f>IF('S.D.PASTE SHEET'!F1684="","",'S.D.PASTE SHEET'!F1684)</f>
        <v/>
      </c>
      <c s="50" t="str">
        <f>IF('S.D.PASTE SHEET'!G1684="","",UPPER('S.D.PASTE SHEET'!G1684))</f>
        <v/>
      </c>
      <c s="50" t="str">
        <f>IF('S.D.PASTE SHEET'!H1684="","",UPPER('S.D.PASTE SHEET'!H1684))</f>
        <v/>
      </c>
      <c s="50" t="str">
        <f>IF('S.D.PASTE SHEET'!I1684="","",'S.D.PASTE SHEET'!I1684)</f>
        <v/>
      </c>
      <c s="51" t="str">
        <f>IF('S.D.PASTE SHEET'!J1684="","",'S.D.PASTE SHEET'!J1684)</f>
        <v/>
      </c>
      <c s="50" t="str">
        <f>IF('S.D.PASTE SHEET'!K1684="","",'S.D.PASTE SHEET'!K1684)</f>
        <v/>
      </c>
      <c s="50" t="str">
        <f>IF('S.D.PASTE SHEET'!L1684="","",'S.D.PASTE SHEET'!L1684)</f>
        <v/>
      </c>
      <c s="50" t="str">
        <f>IF('S.D.PASTE SHEET'!M1684="","",'S.D.PASTE SHEET'!M1684)</f>
        <v/>
      </c>
      <c s="50" t="str">
        <f>IF('S.D.PASTE SHEET'!N1684="","",'S.D.PASTE SHEET'!N1684)</f>
        <v/>
      </c>
      <c s="50" t="str">
        <f>IF('S.D.PASTE SHEET'!O1684="","",'S.D.PASTE SHEET'!O1684)</f>
        <v/>
      </c>
      <c s="50" t="str">
        <f>IF('S.D.PASTE SHEET'!P1684="","",'S.D.PASTE SHEET'!P1684)</f>
        <v/>
      </c>
      <c s="50" t="str">
        <f>IF('S.D.PASTE SHEET'!Q1684="","",'S.D.PASTE SHEET'!Q1684)</f>
        <v/>
      </c>
      <c s="50" t="str">
        <f>IF('S.D.PASTE SHEET'!R1684="","",'S.D.PASTE SHEET'!R1684)</f>
        <v/>
      </c>
      <c s="50" t="str">
        <f>IF('S.D.PASTE SHEET'!S1684="","",'S.D.PASTE SHEET'!S1684)</f>
        <v/>
      </c>
      <c s="50" t="str">
        <f>IF('S.D.PASTE SHEET'!T1684="","",'S.D.PASTE SHEET'!T1684)</f>
        <v/>
      </c>
      <c s="50" t="str">
        <f>IF('S.D.PASTE SHEET'!U1684="","",'S.D.PASTE SHEET'!U1684)</f>
        <v/>
      </c>
      <c s="50" t="str">
        <f>IF('S.D.PASTE SHEET'!V1684="","",'S.D.PASTE SHEET'!V1684)</f>
        <v/>
      </c>
      <c s="50" t="str">
        <f>IF('S.D.PASTE SHEET'!W1684="","",'S.D.PASTE SHEET'!W1684)</f>
        <v/>
      </c>
      <c s="50" t="str">
        <f>IF('S.D.PASTE SHEET'!X1684="","",'S.D.PASTE SHEET'!X1684)</f>
        <v/>
      </c>
      <c s="50" t="str">
        <f>IF('S.D.PASTE SHEET'!Y1684="","",'S.D.PASTE SHEET'!Y1684)</f>
        <v/>
      </c>
      <c s="50" t="str">
        <f>IF('S.D.PASTE SHEET'!Z1684="","",'S.D.PASTE SHEET'!Z1684)</f>
        <v/>
      </c>
      <c s="50" t="str">
        <f>IF('S.D.PASTE SHEET'!AA1684="","",'S.D.PASTE SHEET'!AA1684)</f>
        <v/>
      </c>
      <c s="50" t="str">
        <f>IF('S.D.PASTE SHEET'!AB1684="","",'S.D.PASTE SHEET'!AB1684)</f>
        <v/>
      </c>
      <c s="50" t="str">
        <f>IF('S.D.PASTE SHEET'!AC1684="","",'S.D.PASTE SHEET'!AC1684)</f>
        <v/>
      </c>
      <c s="50" t="str">
        <f>IF('S.D.PASTE SHEET'!AD1684="","",'S.D.PASTE SHEET'!AD1684)</f>
        <v/>
      </c>
      <c s="52"/>
      <c s="48" t="str">
        <f>IF(AK1684="","",IF(AK1684&gt;0,COUNT($AG$2:AG1684),""))</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IF(BC1684="","",IF(BC1684&gt;0,COUNT($AY$2:AY1684),""))</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85" spans="1:66" ht="15.75" customHeight="1">
      <c r="A1685" s="50" t="str">
        <f>IF('S.D.PASTE SHEET'!A1685="","",'S.D.PASTE SHEET'!A1685)</f>
        <v/>
      </c>
      <c s="50" t="str">
        <f>IF('S.D.PASTE SHEET'!B1685="","",'S.D.PASTE SHEET'!B1685)</f>
        <v/>
      </c>
      <c s="50" t="str">
        <f>IF('S.D.PASTE SHEET'!C1685="","",'S.D.PASTE SHEET'!C1685)</f>
        <v/>
      </c>
      <c s="51" t="str">
        <f>IF('S.D.PASTE SHEET'!D1685="","",'S.D.PASTE SHEET'!D1685)</f>
        <v/>
      </c>
      <c s="50" t="str">
        <f>IF('S.D.PASTE SHEET'!E1685="","",UPPER('S.D.PASTE SHEET'!E1685))</f>
        <v/>
      </c>
      <c s="50" t="str">
        <f>IF('S.D.PASTE SHEET'!F1685="","",'S.D.PASTE SHEET'!F1685)</f>
        <v/>
      </c>
      <c s="50" t="str">
        <f>IF('S.D.PASTE SHEET'!G1685="","",UPPER('S.D.PASTE SHEET'!G1685))</f>
        <v/>
      </c>
      <c s="50" t="str">
        <f>IF('S.D.PASTE SHEET'!H1685="","",UPPER('S.D.PASTE SHEET'!H1685))</f>
        <v/>
      </c>
      <c s="50" t="str">
        <f>IF('S.D.PASTE SHEET'!I1685="","",'S.D.PASTE SHEET'!I1685)</f>
        <v/>
      </c>
      <c s="51" t="str">
        <f>IF('S.D.PASTE SHEET'!J1685="","",'S.D.PASTE SHEET'!J1685)</f>
        <v/>
      </c>
      <c s="50" t="str">
        <f>IF('S.D.PASTE SHEET'!K1685="","",'S.D.PASTE SHEET'!K1685)</f>
        <v/>
      </c>
      <c s="50" t="str">
        <f>IF('S.D.PASTE SHEET'!L1685="","",'S.D.PASTE SHEET'!L1685)</f>
        <v/>
      </c>
      <c s="50" t="str">
        <f>IF('S.D.PASTE SHEET'!M1685="","",'S.D.PASTE SHEET'!M1685)</f>
        <v/>
      </c>
      <c s="50" t="str">
        <f>IF('S.D.PASTE SHEET'!N1685="","",'S.D.PASTE SHEET'!N1685)</f>
        <v/>
      </c>
      <c s="50" t="str">
        <f>IF('S.D.PASTE SHEET'!O1685="","",'S.D.PASTE SHEET'!O1685)</f>
        <v/>
      </c>
      <c s="50" t="str">
        <f>IF('S.D.PASTE SHEET'!P1685="","",'S.D.PASTE SHEET'!P1685)</f>
        <v/>
      </c>
      <c s="50" t="str">
        <f>IF('S.D.PASTE SHEET'!Q1685="","",'S.D.PASTE SHEET'!Q1685)</f>
        <v/>
      </c>
      <c s="50" t="str">
        <f>IF('S.D.PASTE SHEET'!R1685="","",'S.D.PASTE SHEET'!R1685)</f>
        <v/>
      </c>
      <c s="50" t="str">
        <f>IF('S.D.PASTE SHEET'!S1685="","",'S.D.PASTE SHEET'!S1685)</f>
        <v/>
      </c>
      <c s="50" t="str">
        <f>IF('S.D.PASTE SHEET'!T1685="","",'S.D.PASTE SHEET'!T1685)</f>
        <v/>
      </c>
      <c s="50" t="str">
        <f>IF('S.D.PASTE SHEET'!U1685="","",'S.D.PASTE SHEET'!U1685)</f>
        <v/>
      </c>
      <c s="50" t="str">
        <f>IF('S.D.PASTE SHEET'!V1685="","",'S.D.PASTE SHEET'!V1685)</f>
        <v/>
      </c>
      <c s="50" t="str">
        <f>IF('S.D.PASTE SHEET'!W1685="","",'S.D.PASTE SHEET'!W1685)</f>
        <v/>
      </c>
      <c s="50" t="str">
        <f>IF('S.D.PASTE SHEET'!X1685="","",'S.D.PASTE SHEET'!X1685)</f>
        <v/>
      </c>
      <c s="50" t="str">
        <f>IF('S.D.PASTE SHEET'!Y1685="","",'S.D.PASTE SHEET'!Y1685)</f>
        <v/>
      </c>
      <c s="50" t="str">
        <f>IF('S.D.PASTE SHEET'!Z1685="","",'S.D.PASTE SHEET'!Z1685)</f>
        <v/>
      </c>
      <c s="50" t="str">
        <f>IF('S.D.PASTE SHEET'!AA1685="","",'S.D.PASTE SHEET'!AA1685)</f>
        <v/>
      </c>
      <c s="50" t="str">
        <f>IF('S.D.PASTE SHEET'!AB1685="","",'S.D.PASTE SHEET'!AB1685)</f>
        <v/>
      </c>
      <c s="50" t="str">
        <f>IF('S.D.PASTE SHEET'!AC1685="","",'S.D.PASTE SHEET'!AC1685)</f>
        <v/>
      </c>
      <c s="50" t="str">
        <f>IF('S.D.PASTE SHEET'!AD1685="","",'S.D.PASTE SHEET'!AD1685)</f>
        <v/>
      </c>
      <c s="52"/>
      <c s="48" t="str">
        <f>IF(AK1685="","",IF(AK1685&gt;0,COUNT($AG$2:AG1685),""))</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IF(BC1685="","",IF(BC1685&gt;0,COUNT($AY$2:AY1685),""))</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86" spans="1:66" ht="15.75" customHeight="1">
      <c r="A1686" s="50" t="str">
        <f>IF('S.D.PASTE SHEET'!A1686="","",'S.D.PASTE SHEET'!A1686)</f>
        <v/>
      </c>
      <c s="50" t="str">
        <f>IF('S.D.PASTE SHEET'!B1686="","",'S.D.PASTE SHEET'!B1686)</f>
        <v/>
      </c>
      <c s="50" t="str">
        <f>IF('S.D.PASTE SHEET'!C1686="","",'S.D.PASTE SHEET'!C1686)</f>
        <v/>
      </c>
      <c s="51" t="str">
        <f>IF('S.D.PASTE SHEET'!D1686="","",'S.D.PASTE SHEET'!D1686)</f>
        <v/>
      </c>
      <c s="50" t="str">
        <f>IF('S.D.PASTE SHEET'!E1686="","",UPPER('S.D.PASTE SHEET'!E1686))</f>
        <v/>
      </c>
      <c s="50" t="str">
        <f>IF('S.D.PASTE SHEET'!F1686="","",'S.D.PASTE SHEET'!F1686)</f>
        <v/>
      </c>
      <c s="50" t="str">
        <f>IF('S.D.PASTE SHEET'!G1686="","",UPPER('S.D.PASTE SHEET'!G1686))</f>
        <v/>
      </c>
      <c s="50" t="str">
        <f>IF('S.D.PASTE SHEET'!H1686="","",UPPER('S.D.PASTE SHEET'!H1686))</f>
        <v/>
      </c>
      <c s="50" t="str">
        <f>IF('S.D.PASTE SHEET'!I1686="","",'S.D.PASTE SHEET'!I1686)</f>
        <v/>
      </c>
      <c s="51" t="str">
        <f>IF('S.D.PASTE SHEET'!J1686="","",'S.D.PASTE SHEET'!J1686)</f>
        <v/>
      </c>
      <c s="50" t="str">
        <f>IF('S.D.PASTE SHEET'!K1686="","",'S.D.PASTE SHEET'!K1686)</f>
        <v/>
      </c>
      <c s="50" t="str">
        <f>IF('S.D.PASTE SHEET'!L1686="","",'S.D.PASTE SHEET'!L1686)</f>
        <v/>
      </c>
      <c s="50" t="str">
        <f>IF('S.D.PASTE SHEET'!M1686="","",'S.D.PASTE SHEET'!M1686)</f>
        <v/>
      </c>
      <c s="50" t="str">
        <f>IF('S.D.PASTE SHEET'!N1686="","",'S.D.PASTE SHEET'!N1686)</f>
        <v/>
      </c>
      <c s="50" t="str">
        <f>IF('S.D.PASTE SHEET'!O1686="","",'S.D.PASTE SHEET'!O1686)</f>
        <v/>
      </c>
      <c s="50" t="str">
        <f>IF('S.D.PASTE SHEET'!P1686="","",'S.D.PASTE SHEET'!P1686)</f>
        <v/>
      </c>
      <c s="50" t="str">
        <f>IF('S.D.PASTE SHEET'!Q1686="","",'S.D.PASTE SHEET'!Q1686)</f>
        <v/>
      </c>
      <c s="50" t="str">
        <f>IF('S.D.PASTE SHEET'!R1686="","",'S.D.PASTE SHEET'!R1686)</f>
        <v/>
      </c>
      <c s="50" t="str">
        <f>IF('S.D.PASTE SHEET'!S1686="","",'S.D.PASTE SHEET'!S1686)</f>
        <v/>
      </c>
      <c s="50" t="str">
        <f>IF('S.D.PASTE SHEET'!T1686="","",'S.D.PASTE SHEET'!T1686)</f>
        <v/>
      </c>
      <c s="50" t="str">
        <f>IF('S.D.PASTE SHEET'!U1686="","",'S.D.PASTE SHEET'!U1686)</f>
        <v/>
      </c>
      <c s="50" t="str">
        <f>IF('S.D.PASTE SHEET'!V1686="","",'S.D.PASTE SHEET'!V1686)</f>
        <v/>
      </c>
      <c s="50" t="str">
        <f>IF('S.D.PASTE SHEET'!W1686="","",'S.D.PASTE SHEET'!W1686)</f>
        <v/>
      </c>
      <c s="50" t="str">
        <f>IF('S.D.PASTE SHEET'!X1686="","",'S.D.PASTE SHEET'!X1686)</f>
        <v/>
      </c>
      <c s="50" t="str">
        <f>IF('S.D.PASTE SHEET'!Y1686="","",'S.D.PASTE SHEET'!Y1686)</f>
        <v/>
      </c>
      <c s="50" t="str">
        <f>IF('S.D.PASTE SHEET'!Z1686="","",'S.D.PASTE SHEET'!Z1686)</f>
        <v/>
      </c>
      <c s="50" t="str">
        <f>IF('S.D.PASTE SHEET'!AA1686="","",'S.D.PASTE SHEET'!AA1686)</f>
        <v/>
      </c>
      <c s="50" t="str">
        <f>IF('S.D.PASTE SHEET'!AB1686="","",'S.D.PASTE SHEET'!AB1686)</f>
        <v/>
      </c>
      <c s="50" t="str">
        <f>IF('S.D.PASTE SHEET'!AC1686="","",'S.D.PASTE SHEET'!AC1686)</f>
        <v/>
      </c>
      <c s="50" t="str">
        <f>IF('S.D.PASTE SHEET'!AD1686="","",'S.D.PASTE SHEET'!AD1686)</f>
        <v/>
      </c>
      <c s="52"/>
      <c s="48" t="str">
        <f>IF(AK1686="","",IF(AK1686&gt;0,COUNT($AG$2:AG1686),""))</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IF(BC1686="","",IF(BC1686&gt;0,COUNT($AY$2:AY1686),""))</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87" spans="1:66" ht="15.75" customHeight="1">
      <c r="A1687" s="50" t="str">
        <f>IF('S.D.PASTE SHEET'!A1687="","",'S.D.PASTE SHEET'!A1687)</f>
        <v/>
      </c>
      <c s="50" t="str">
        <f>IF('S.D.PASTE SHEET'!B1687="","",'S.D.PASTE SHEET'!B1687)</f>
        <v/>
      </c>
      <c s="50" t="str">
        <f>IF('S.D.PASTE SHEET'!C1687="","",'S.D.PASTE SHEET'!C1687)</f>
        <v/>
      </c>
      <c s="51" t="str">
        <f>IF('S.D.PASTE SHEET'!D1687="","",'S.D.PASTE SHEET'!D1687)</f>
        <v/>
      </c>
      <c s="50" t="str">
        <f>IF('S.D.PASTE SHEET'!E1687="","",UPPER('S.D.PASTE SHEET'!E1687))</f>
        <v/>
      </c>
      <c s="50" t="str">
        <f>IF('S.D.PASTE SHEET'!F1687="","",'S.D.PASTE SHEET'!F1687)</f>
        <v/>
      </c>
      <c s="50" t="str">
        <f>IF('S.D.PASTE SHEET'!G1687="","",UPPER('S.D.PASTE SHEET'!G1687))</f>
        <v/>
      </c>
      <c s="50" t="str">
        <f>IF('S.D.PASTE SHEET'!H1687="","",UPPER('S.D.PASTE SHEET'!H1687))</f>
        <v/>
      </c>
      <c s="50" t="str">
        <f>IF('S.D.PASTE SHEET'!I1687="","",'S.D.PASTE SHEET'!I1687)</f>
        <v/>
      </c>
      <c s="51" t="str">
        <f>IF('S.D.PASTE SHEET'!J1687="","",'S.D.PASTE SHEET'!J1687)</f>
        <v/>
      </c>
      <c s="50" t="str">
        <f>IF('S.D.PASTE SHEET'!K1687="","",'S.D.PASTE SHEET'!K1687)</f>
        <v/>
      </c>
      <c s="50" t="str">
        <f>IF('S.D.PASTE SHEET'!L1687="","",'S.D.PASTE SHEET'!L1687)</f>
        <v/>
      </c>
      <c s="50" t="str">
        <f>IF('S.D.PASTE SHEET'!M1687="","",'S.D.PASTE SHEET'!M1687)</f>
        <v/>
      </c>
      <c s="50" t="str">
        <f>IF('S.D.PASTE SHEET'!N1687="","",'S.D.PASTE SHEET'!N1687)</f>
        <v/>
      </c>
      <c s="50" t="str">
        <f>IF('S.D.PASTE SHEET'!O1687="","",'S.D.PASTE SHEET'!O1687)</f>
        <v/>
      </c>
      <c s="50" t="str">
        <f>IF('S.D.PASTE SHEET'!P1687="","",'S.D.PASTE SHEET'!P1687)</f>
        <v/>
      </c>
      <c s="50" t="str">
        <f>IF('S.D.PASTE SHEET'!Q1687="","",'S.D.PASTE SHEET'!Q1687)</f>
        <v/>
      </c>
      <c s="50" t="str">
        <f>IF('S.D.PASTE SHEET'!R1687="","",'S.D.PASTE SHEET'!R1687)</f>
        <v/>
      </c>
      <c s="50" t="str">
        <f>IF('S.D.PASTE SHEET'!S1687="","",'S.D.PASTE SHEET'!S1687)</f>
        <v/>
      </c>
      <c s="50" t="str">
        <f>IF('S.D.PASTE SHEET'!T1687="","",'S.D.PASTE SHEET'!T1687)</f>
        <v/>
      </c>
      <c s="50" t="str">
        <f>IF('S.D.PASTE SHEET'!U1687="","",'S.D.PASTE SHEET'!U1687)</f>
        <v/>
      </c>
      <c s="50" t="str">
        <f>IF('S.D.PASTE SHEET'!V1687="","",'S.D.PASTE SHEET'!V1687)</f>
        <v/>
      </c>
      <c s="50" t="str">
        <f>IF('S.D.PASTE SHEET'!W1687="","",'S.D.PASTE SHEET'!W1687)</f>
        <v/>
      </c>
      <c s="50" t="str">
        <f>IF('S.D.PASTE SHEET'!X1687="","",'S.D.PASTE SHEET'!X1687)</f>
        <v/>
      </c>
      <c s="50" t="str">
        <f>IF('S.D.PASTE SHEET'!Y1687="","",'S.D.PASTE SHEET'!Y1687)</f>
        <v/>
      </c>
      <c s="50" t="str">
        <f>IF('S.D.PASTE SHEET'!Z1687="","",'S.D.PASTE SHEET'!Z1687)</f>
        <v/>
      </c>
      <c s="50" t="str">
        <f>IF('S.D.PASTE SHEET'!AA1687="","",'S.D.PASTE SHEET'!AA1687)</f>
        <v/>
      </c>
      <c s="50" t="str">
        <f>IF('S.D.PASTE SHEET'!AB1687="","",'S.D.PASTE SHEET'!AB1687)</f>
        <v/>
      </c>
      <c s="50" t="str">
        <f>IF('S.D.PASTE SHEET'!AC1687="","",'S.D.PASTE SHEET'!AC1687)</f>
        <v/>
      </c>
      <c s="50" t="str">
        <f>IF('S.D.PASTE SHEET'!AD1687="","",'S.D.PASTE SHEET'!AD1687)</f>
        <v/>
      </c>
      <c s="52"/>
      <c s="48" t="str">
        <f>IF(AK1687="","",IF(AK1687&gt;0,COUNT($AG$2:AG1687),""))</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IF(BC1687="","",IF(BC1687&gt;0,COUNT($AY$2:AY1687),""))</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88" spans="1:66" ht="15.75" customHeight="1">
      <c r="A1688" s="50" t="str">
        <f>IF('S.D.PASTE SHEET'!A1688="","",'S.D.PASTE SHEET'!A1688)</f>
        <v/>
      </c>
      <c s="50" t="str">
        <f>IF('S.D.PASTE SHEET'!B1688="","",'S.D.PASTE SHEET'!B1688)</f>
        <v/>
      </c>
      <c s="50" t="str">
        <f>IF('S.D.PASTE SHEET'!C1688="","",'S.D.PASTE SHEET'!C1688)</f>
        <v/>
      </c>
      <c s="51" t="str">
        <f>IF('S.D.PASTE SHEET'!D1688="","",'S.D.PASTE SHEET'!D1688)</f>
        <v/>
      </c>
      <c s="50" t="str">
        <f>IF('S.D.PASTE SHEET'!E1688="","",UPPER('S.D.PASTE SHEET'!E1688))</f>
        <v/>
      </c>
      <c s="50" t="str">
        <f>IF('S.D.PASTE SHEET'!F1688="","",'S.D.PASTE SHEET'!F1688)</f>
        <v/>
      </c>
      <c s="50" t="str">
        <f>IF('S.D.PASTE SHEET'!G1688="","",UPPER('S.D.PASTE SHEET'!G1688))</f>
        <v/>
      </c>
      <c s="50" t="str">
        <f>IF('S.D.PASTE SHEET'!H1688="","",UPPER('S.D.PASTE SHEET'!H1688))</f>
        <v/>
      </c>
      <c s="50" t="str">
        <f>IF('S.D.PASTE SHEET'!I1688="","",'S.D.PASTE SHEET'!I1688)</f>
        <v/>
      </c>
      <c s="51" t="str">
        <f>IF('S.D.PASTE SHEET'!J1688="","",'S.D.PASTE SHEET'!J1688)</f>
        <v/>
      </c>
      <c s="50" t="str">
        <f>IF('S.D.PASTE SHEET'!K1688="","",'S.D.PASTE SHEET'!K1688)</f>
        <v/>
      </c>
      <c s="50" t="str">
        <f>IF('S.D.PASTE SHEET'!L1688="","",'S.D.PASTE SHEET'!L1688)</f>
        <v/>
      </c>
      <c s="50" t="str">
        <f>IF('S.D.PASTE SHEET'!M1688="","",'S.D.PASTE SHEET'!M1688)</f>
        <v/>
      </c>
      <c s="50" t="str">
        <f>IF('S.D.PASTE SHEET'!N1688="","",'S.D.PASTE SHEET'!N1688)</f>
        <v/>
      </c>
      <c s="50" t="str">
        <f>IF('S.D.PASTE SHEET'!O1688="","",'S.D.PASTE SHEET'!O1688)</f>
        <v/>
      </c>
      <c s="50" t="str">
        <f>IF('S.D.PASTE SHEET'!P1688="","",'S.D.PASTE SHEET'!P1688)</f>
        <v/>
      </c>
      <c s="50" t="str">
        <f>IF('S.D.PASTE SHEET'!Q1688="","",'S.D.PASTE SHEET'!Q1688)</f>
        <v/>
      </c>
      <c s="50" t="str">
        <f>IF('S.D.PASTE SHEET'!R1688="","",'S.D.PASTE SHEET'!R1688)</f>
        <v/>
      </c>
      <c s="50" t="str">
        <f>IF('S.D.PASTE SHEET'!S1688="","",'S.D.PASTE SHEET'!S1688)</f>
        <v/>
      </c>
      <c s="50" t="str">
        <f>IF('S.D.PASTE SHEET'!T1688="","",'S.D.PASTE SHEET'!T1688)</f>
        <v/>
      </c>
      <c s="50" t="str">
        <f>IF('S.D.PASTE SHEET'!U1688="","",'S.D.PASTE SHEET'!U1688)</f>
        <v/>
      </c>
      <c s="50" t="str">
        <f>IF('S.D.PASTE SHEET'!V1688="","",'S.D.PASTE SHEET'!V1688)</f>
        <v/>
      </c>
      <c s="50" t="str">
        <f>IF('S.D.PASTE SHEET'!W1688="","",'S.D.PASTE SHEET'!W1688)</f>
        <v/>
      </c>
      <c s="50" t="str">
        <f>IF('S.D.PASTE SHEET'!X1688="","",'S.D.PASTE SHEET'!X1688)</f>
        <v/>
      </c>
      <c s="50" t="str">
        <f>IF('S.D.PASTE SHEET'!Y1688="","",'S.D.PASTE SHEET'!Y1688)</f>
        <v/>
      </c>
      <c s="50" t="str">
        <f>IF('S.D.PASTE SHEET'!Z1688="","",'S.D.PASTE SHEET'!Z1688)</f>
        <v/>
      </c>
      <c s="50" t="str">
        <f>IF('S.D.PASTE SHEET'!AA1688="","",'S.D.PASTE SHEET'!AA1688)</f>
        <v/>
      </c>
      <c s="50" t="str">
        <f>IF('S.D.PASTE SHEET'!AB1688="","",'S.D.PASTE SHEET'!AB1688)</f>
        <v/>
      </c>
      <c s="50" t="str">
        <f>IF('S.D.PASTE SHEET'!AC1688="","",'S.D.PASTE SHEET'!AC1688)</f>
        <v/>
      </c>
      <c s="50" t="str">
        <f>IF('S.D.PASTE SHEET'!AD1688="","",'S.D.PASTE SHEET'!AD1688)</f>
        <v/>
      </c>
      <c s="52"/>
      <c s="48" t="str">
        <f>IF(AK1688="","",IF(AK1688&gt;0,COUNT($AG$2:AG1688),""))</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IF(BC1688="","",IF(BC1688&gt;0,COUNT($AY$2:AY1688),""))</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89" spans="1:66" ht="15.75" customHeight="1">
      <c r="A1689" s="50" t="str">
        <f>IF('S.D.PASTE SHEET'!A1689="","",'S.D.PASTE SHEET'!A1689)</f>
        <v/>
      </c>
      <c s="50" t="str">
        <f>IF('S.D.PASTE SHEET'!B1689="","",'S.D.PASTE SHEET'!B1689)</f>
        <v/>
      </c>
      <c s="50" t="str">
        <f>IF('S.D.PASTE SHEET'!C1689="","",'S.D.PASTE SHEET'!C1689)</f>
        <v/>
      </c>
      <c s="51" t="str">
        <f>IF('S.D.PASTE SHEET'!D1689="","",'S.D.PASTE SHEET'!D1689)</f>
        <v/>
      </c>
      <c s="50" t="str">
        <f>IF('S.D.PASTE SHEET'!E1689="","",UPPER('S.D.PASTE SHEET'!E1689))</f>
        <v/>
      </c>
      <c s="50" t="str">
        <f>IF('S.D.PASTE SHEET'!F1689="","",'S.D.PASTE SHEET'!F1689)</f>
        <v/>
      </c>
      <c s="50" t="str">
        <f>IF('S.D.PASTE SHEET'!G1689="","",UPPER('S.D.PASTE SHEET'!G1689))</f>
        <v/>
      </c>
      <c s="50" t="str">
        <f>IF('S.D.PASTE SHEET'!H1689="","",UPPER('S.D.PASTE SHEET'!H1689))</f>
        <v/>
      </c>
      <c s="50" t="str">
        <f>IF('S.D.PASTE SHEET'!I1689="","",'S.D.PASTE SHEET'!I1689)</f>
        <v/>
      </c>
      <c s="51" t="str">
        <f>IF('S.D.PASTE SHEET'!J1689="","",'S.D.PASTE SHEET'!J1689)</f>
        <v/>
      </c>
      <c s="50" t="str">
        <f>IF('S.D.PASTE SHEET'!K1689="","",'S.D.PASTE SHEET'!K1689)</f>
        <v/>
      </c>
      <c s="50" t="str">
        <f>IF('S.D.PASTE SHEET'!L1689="","",'S.D.PASTE SHEET'!L1689)</f>
        <v/>
      </c>
      <c s="50" t="str">
        <f>IF('S.D.PASTE SHEET'!M1689="","",'S.D.PASTE SHEET'!M1689)</f>
        <v/>
      </c>
      <c s="50" t="str">
        <f>IF('S.D.PASTE SHEET'!N1689="","",'S.D.PASTE SHEET'!N1689)</f>
        <v/>
      </c>
      <c s="50" t="str">
        <f>IF('S.D.PASTE SHEET'!O1689="","",'S.D.PASTE SHEET'!O1689)</f>
        <v/>
      </c>
      <c s="50" t="str">
        <f>IF('S.D.PASTE SHEET'!P1689="","",'S.D.PASTE SHEET'!P1689)</f>
        <v/>
      </c>
      <c s="50" t="str">
        <f>IF('S.D.PASTE SHEET'!Q1689="","",'S.D.PASTE SHEET'!Q1689)</f>
        <v/>
      </c>
      <c s="50" t="str">
        <f>IF('S.D.PASTE SHEET'!R1689="","",'S.D.PASTE SHEET'!R1689)</f>
        <v/>
      </c>
      <c s="50" t="str">
        <f>IF('S.D.PASTE SHEET'!S1689="","",'S.D.PASTE SHEET'!S1689)</f>
        <v/>
      </c>
      <c s="50" t="str">
        <f>IF('S.D.PASTE SHEET'!T1689="","",'S.D.PASTE SHEET'!T1689)</f>
        <v/>
      </c>
      <c s="50" t="str">
        <f>IF('S.D.PASTE SHEET'!U1689="","",'S.D.PASTE SHEET'!U1689)</f>
        <v/>
      </c>
      <c s="50" t="str">
        <f>IF('S.D.PASTE SHEET'!V1689="","",'S.D.PASTE SHEET'!V1689)</f>
        <v/>
      </c>
      <c s="50" t="str">
        <f>IF('S.D.PASTE SHEET'!W1689="","",'S.D.PASTE SHEET'!W1689)</f>
        <v/>
      </c>
      <c s="50" t="str">
        <f>IF('S.D.PASTE SHEET'!X1689="","",'S.D.PASTE SHEET'!X1689)</f>
        <v/>
      </c>
      <c s="50" t="str">
        <f>IF('S.D.PASTE SHEET'!Y1689="","",'S.D.PASTE SHEET'!Y1689)</f>
        <v/>
      </c>
      <c s="50" t="str">
        <f>IF('S.D.PASTE SHEET'!Z1689="","",'S.D.PASTE SHEET'!Z1689)</f>
        <v/>
      </c>
      <c s="50" t="str">
        <f>IF('S.D.PASTE SHEET'!AA1689="","",'S.D.PASTE SHEET'!AA1689)</f>
        <v/>
      </c>
      <c s="50" t="str">
        <f>IF('S.D.PASTE SHEET'!AB1689="","",'S.D.PASTE SHEET'!AB1689)</f>
        <v/>
      </c>
      <c s="50" t="str">
        <f>IF('S.D.PASTE SHEET'!AC1689="","",'S.D.PASTE SHEET'!AC1689)</f>
        <v/>
      </c>
      <c s="50" t="str">
        <f>IF('S.D.PASTE SHEET'!AD1689="","",'S.D.PASTE SHEET'!AD1689)</f>
        <v/>
      </c>
      <c s="52"/>
      <c s="48" t="str">
        <f>IF(AK1689="","",IF(AK1689&gt;0,COUNT($AG$2:AG1689),""))</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IF(BC1689="","",IF(BC1689&gt;0,COUNT($AY$2:AY1689),""))</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90" spans="1:66" ht="15.75" customHeight="1">
      <c r="A1690" s="50" t="str">
        <f>IF('S.D.PASTE SHEET'!A1690="","",'S.D.PASTE SHEET'!A1690)</f>
        <v/>
      </c>
      <c s="50" t="str">
        <f>IF('S.D.PASTE SHEET'!B1690="","",'S.D.PASTE SHEET'!B1690)</f>
        <v/>
      </c>
      <c s="50" t="str">
        <f>IF('S.D.PASTE SHEET'!C1690="","",'S.D.PASTE SHEET'!C1690)</f>
        <v/>
      </c>
      <c s="51" t="str">
        <f>IF('S.D.PASTE SHEET'!D1690="","",'S.D.PASTE SHEET'!D1690)</f>
        <v/>
      </c>
      <c s="50" t="str">
        <f>IF('S.D.PASTE SHEET'!E1690="","",UPPER('S.D.PASTE SHEET'!E1690))</f>
        <v/>
      </c>
      <c s="50" t="str">
        <f>IF('S.D.PASTE SHEET'!F1690="","",'S.D.PASTE SHEET'!F1690)</f>
        <v/>
      </c>
      <c s="50" t="str">
        <f>IF('S.D.PASTE SHEET'!G1690="","",UPPER('S.D.PASTE SHEET'!G1690))</f>
        <v/>
      </c>
      <c s="50" t="str">
        <f>IF('S.D.PASTE SHEET'!H1690="","",UPPER('S.D.PASTE SHEET'!H1690))</f>
        <v/>
      </c>
      <c s="50" t="str">
        <f>IF('S.D.PASTE SHEET'!I1690="","",'S.D.PASTE SHEET'!I1690)</f>
        <v/>
      </c>
      <c s="51" t="str">
        <f>IF('S.D.PASTE SHEET'!J1690="","",'S.D.PASTE SHEET'!J1690)</f>
        <v/>
      </c>
      <c s="50" t="str">
        <f>IF('S.D.PASTE SHEET'!K1690="","",'S.D.PASTE SHEET'!K1690)</f>
        <v/>
      </c>
      <c s="50" t="str">
        <f>IF('S.D.PASTE SHEET'!L1690="","",'S.D.PASTE SHEET'!L1690)</f>
        <v/>
      </c>
      <c s="50" t="str">
        <f>IF('S.D.PASTE SHEET'!M1690="","",'S.D.PASTE SHEET'!M1690)</f>
        <v/>
      </c>
      <c s="50" t="str">
        <f>IF('S.D.PASTE SHEET'!N1690="","",'S.D.PASTE SHEET'!N1690)</f>
        <v/>
      </c>
      <c s="50" t="str">
        <f>IF('S.D.PASTE SHEET'!O1690="","",'S.D.PASTE SHEET'!O1690)</f>
        <v/>
      </c>
      <c s="50" t="str">
        <f>IF('S.D.PASTE SHEET'!P1690="","",'S.D.PASTE SHEET'!P1690)</f>
        <v/>
      </c>
      <c s="50" t="str">
        <f>IF('S.D.PASTE SHEET'!Q1690="","",'S.D.PASTE SHEET'!Q1690)</f>
        <v/>
      </c>
      <c s="50" t="str">
        <f>IF('S.D.PASTE SHEET'!R1690="","",'S.D.PASTE SHEET'!R1690)</f>
        <v/>
      </c>
      <c s="50" t="str">
        <f>IF('S.D.PASTE SHEET'!S1690="","",'S.D.PASTE SHEET'!S1690)</f>
        <v/>
      </c>
      <c s="50" t="str">
        <f>IF('S.D.PASTE SHEET'!T1690="","",'S.D.PASTE SHEET'!T1690)</f>
        <v/>
      </c>
      <c s="50" t="str">
        <f>IF('S.D.PASTE SHEET'!U1690="","",'S.D.PASTE SHEET'!U1690)</f>
        <v/>
      </c>
      <c s="50" t="str">
        <f>IF('S.D.PASTE SHEET'!V1690="","",'S.D.PASTE SHEET'!V1690)</f>
        <v/>
      </c>
      <c s="50" t="str">
        <f>IF('S.D.PASTE SHEET'!W1690="","",'S.D.PASTE SHEET'!W1690)</f>
        <v/>
      </c>
      <c s="50" t="str">
        <f>IF('S.D.PASTE SHEET'!X1690="","",'S.D.PASTE SHEET'!X1690)</f>
        <v/>
      </c>
      <c s="50" t="str">
        <f>IF('S.D.PASTE SHEET'!Y1690="","",'S.D.PASTE SHEET'!Y1690)</f>
        <v/>
      </c>
      <c s="50" t="str">
        <f>IF('S.D.PASTE SHEET'!Z1690="","",'S.D.PASTE SHEET'!Z1690)</f>
        <v/>
      </c>
      <c s="50" t="str">
        <f>IF('S.D.PASTE SHEET'!AA1690="","",'S.D.PASTE SHEET'!AA1690)</f>
        <v/>
      </c>
      <c s="50" t="str">
        <f>IF('S.D.PASTE SHEET'!AB1690="","",'S.D.PASTE SHEET'!AB1690)</f>
        <v/>
      </c>
      <c s="50" t="str">
        <f>IF('S.D.PASTE SHEET'!AC1690="","",'S.D.PASTE SHEET'!AC1690)</f>
        <v/>
      </c>
      <c s="50" t="str">
        <f>IF('S.D.PASTE SHEET'!AD1690="","",'S.D.PASTE SHEET'!AD1690)</f>
        <v/>
      </c>
      <c s="52"/>
      <c s="48" t="str">
        <f>IF(AK1690="","",IF(AK1690&gt;0,COUNT($AG$2:AG1690),""))</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IF(BC1690="","",IF(BC1690&gt;0,COUNT($AY$2:AY1690),""))</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91" spans="1:66" ht="15.75" customHeight="1">
      <c r="A1691" s="50" t="str">
        <f>IF('S.D.PASTE SHEET'!A1691="","",'S.D.PASTE SHEET'!A1691)</f>
        <v/>
      </c>
      <c s="50" t="str">
        <f>IF('S.D.PASTE SHEET'!B1691="","",'S.D.PASTE SHEET'!B1691)</f>
        <v/>
      </c>
      <c s="50" t="str">
        <f>IF('S.D.PASTE SHEET'!C1691="","",'S.D.PASTE SHEET'!C1691)</f>
        <v/>
      </c>
      <c s="51" t="str">
        <f>IF('S.D.PASTE SHEET'!D1691="","",'S.D.PASTE SHEET'!D1691)</f>
        <v/>
      </c>
      <c s="50" t="str">
        <f>IF('S.D.PASTE SHEET'!E1691="","",UPPER('S.D.PASTE SHEET'!E1691))</f>
        <v/>
      </c>
      <c s="50" t="str">
        <f>IF('S.D.PASTE SHEET'!F1691="","",'S.D.PASTE SHEET'!F1691)</f>
        <v/>
      </c>
      <c s="50" t="str">
        <f>IF('S.D.PASTE SHEET'!G1691="","",UPPER('S.D.PASTE SHEET'!G1691))</f>
        <v/>
      </c>
      <c s="50" t="str">
        <f>IF('S.D.PASTE SHEET'!H1691="","",UPPER('S.D.PASTE SHEET'!H1691))</f>
        <v/>
      </c>
      <c s="50" t="str">
        <f>IF('S.D.PASTE SHEET'!I1691="","",'S.D.PASTE SHEET'!I1691)</f>
        <v/>
      </c>
      <c s="51" t="str">
        <f>IF('S.D.PASTE SHEET'!J1691="","",'S.D.PASTE SHEET'!J1691)</f>
        <v/>
      </c>
      <c s="50" t="str">
        <f>IF('S.D.PASTE SHEET'!K1691="","",'S.D.PASTE SHEET'!K1691)</f>
        <v/>
      </c>
      <c s="50" t="str">
        <f>IF('S.D.PASTE SHEET'!L1691="","",'S.D.PASTE SHEET'!L1691)</f>
        <v/>
      </c>
      <c s="50" t="str">
        <f>IF('S.D.PASTE SHEET'!M1691="","",'S.D.PASTE SHEET'!M1691)</f>
        <v/>
      </c>
      <c s="50" t="str">
        <f>IF('S.D.PASTE SHEET'!N1691="","",'S.D.PASTE SHEET'!N1691)</f>
        <v/>
      </c>
      <c s="50" t="str">
        <f>IF('S.D.PASTE SHEET'!O1691="","",'S.D.PASTE SHEET'!O1691)</f>
        <v/>
      </c>
      <c s="50" t="str">
        <f>IF('S.D.PASTE SHEET'!P1691="","",'S.D.PASTE SHEET'!P1691)</f>
        <v/>
      </c>
      <c s="50" t="str">
        <f>IF('S.D.PASTE SHEET'!Q1691="","",'S.D.PASTE SHEET'!Q1691)</f>
        <v/>
      </c>
      <c s="50" t="str">
        <f>IF('S.D.PASTE SHEET'!R1691="","",'S.D.PASTE SHEET'!R1691)</f>
        <v/>
      </c>
      <c s="50" t="str">
        <f>IF('S.D.PASTE SHEET'!S1691="","",'S.D.PASTE SHEET'!S1691)</f>
        <v/>
      </c>
      <c s="50" t="str">
        <f>IF('S.D.PASTE SHEET'!T1691="","",'S.D.PASTE SHEET'!T1691)</f>
        <v/>
      </c>
      <c s="50" t="str">
        <f>IF('S.D.PASTE SHEET'!U1691="","",'S.D.PASTE SHEET'!U1691)</f>
        <v/>
      </c>
      <c s="50" t="str">
        <f>IF('S.D.PASTE SHEET'!V1691="","",'S.D.PASTE SHEET'!V1691)</f>
        <v/>
      </c>
      <c s="50" t="str">
        <f>IF('S.D.PASTE SHEET'!W1691="","",'S.D.PASTE SHEET'!W1691)</f>
        <v/>
      </c>
      <c s="50" t="str">
        <f>IF('S.D.PASTE SHEET'!X1691="","",'S.D.PASTE SHEET'!X1691)</f>
        <v/>
      </c>
      <c s="50" t="str">
        <f>IF('S.D.PASTE SHEET'!Y1691="","",'S.D.PASTE SHEET'!Y1691)</f>
        <v/>
      </c>
      <c s="50" t="str">
        <f>IF('S.D.PASTE SHEET'!Z1691="","",'S.D.PASTE SHEET'!Z1691)</f>
        <v/>
      </c>
      <c s="50" t="str">
        <f>IF('S.D.PASTE SHEET'!AA1691="","",'S.D.PASTE SHEET'!AA1691)</f>
        <v/>
      </c>
      <c s="50" t="str">
        <f>IF('S.D.PASTE SHEET'!AB1691="","",'S.D.PASTE SHEET'!AB1691)</f>
        <v/>
      </c>
      <c s="50" t="str">
        <f>IF('S.D.PASTE SHEET'!AC1691="","",'S.D.PASTE SHEET'!AC1691)</f>
        <v/>
      </c>
      <c s="50" t="str">
        <f>IF('S.D.PASTE SHEET'!AD1691="","",'S.D.PASTE SHEET'!AD1691)</f>
        <v/>
      </c>
      <c s="52"/>
      <c s="48" t="str">
        <f>IF(AK1691="","",IF(AK1691&gt;0,COUNT($AG$2:AG1691),""))</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IF(BC1691="","",IF(BC1691&gt;0,COUNT($AY$2:AY1691),""))</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92" spans="1:66" ht="15.75" customHeight="1">
      <c r="A1692" s="50" t="str">
        <f>IF('S.D.PASTE SHEET'!A1692="","",'S.D.PASTE SHEET'!A1692)</f>
        <v/>
      </c>
      <c s="50" t="str">
        <f>IF('S.D.PASTE SHEET'!B1692="","",'S.D.PASTE SHEET'!B1692)</f>
        <v/>
      </c>
      <c s="50" t="str">
        <f>IF('S.D.PASTE SHEET'!C1692="","",'S.D.PASTE SHEET'!C1692)</f>
        <v/>
      </c>
      <c s="51" t="str">
        <f>IF('S.D.PASTE SHEET'!D1692="","",'S.D.PASTE SHEET'!D1692)</f>
        <v/>
      </c>
      <c s="50" t="str">
        <f>IF('S.D.PASTE SHEET'!E1692="","",UPPER('S.D.PASTE SHEET'!E1692))</f>
        <v/>
      </c>
      <c s="50" t="str">
        <f>IF('S.D.PASTE SHEET'!F1692="","",'S.D.PASTE SHEET'!F1692)</f>
        <v/>
      </c>
      <c s="50" t="str">
        <f>IF('S.D.PASTE SHEET'!G1692="","",UPPER('S.D.PASTE SHEET'!G1692))</f>
        <v/>
      </c>
      <c s="50" t="str">
        <f>IF('S.D.PASTE SHEET'!H1692="","",UPPER('S.D.PASTE SHEET'!H1692))</f>
        <v/>
      </c>
      <c s="50" t="str">
        <f>IF('S.D.PASTE SHEET'!I1692="","",'S.D.PASTE SHEET'!I1692)</f>
        <v/>
      </c>
      <c s="51" t="str">
        <f>IF('S.D.PASTE SHEET'!J1692="","",'S.D.PASTE SHEET'!J1692)</f>
        <v/>
      </c>
      <c s="50" t="str">
        <f>IF('S.D.PASTE SHEET'!K1692="","",'S.D.PASTE SHEET'!K1692)</f>
        <v/>
      </c>
      <c s="50" t="str">
        <f>IF('S.D.PASTE SHEET'!L1692="","",'S.D.PASTE SHEET'!L1692)</f>
        <v/>
      </c>
      <c s="50" t="str">
        <f>IF('S.D.PASTE SHEET'!M1692="","",'S.D.PASTE SHEET'!M1692)</f>
        <v/>
      </c>
      <c s="50" t="str">
        <f>IF('S.D.PASTE SHEET'!N1692="","",'S.D.PASTE SHEET'!N1692)</f>
        <v/>
      </c>
      <c s="50" t="str">
        <f>IF('S.D.PASTE SHEET'!O1692="","",'S.D.PASTE SHEET'!O1692)</f>
        <v/>
      </c>
      <c s="50" t="str">
        <f>IF('S.D.PASTE SHEET'!P1692="","",'S.D.PASTE SHEET'!P1692)</f>
        <v/>
      </c>
      <c s="50" t="str">
        <f>IF('S.D.PASTE SHEET'!Q1692="","",'S.D.PASTE SHEET'!Q1692)</f>
        <v/>
      </c>
      <c s="50" t="str">
        <f>IF('S.D.PASTE SHEET'!R1692="","",'S.D.PASTE SHEET'!R1692)</f>
        <v/>
      </c>
      <c s="50" t="str">
        <f>IF('S.D.PASTE SHEET'!S1692="","",'S.D.PASTE SHEET'!S1692)</f>
        <v/>
      </c>
      <c s="50" t="str">
        <f>IF('S.D.PASTE SHEET'!T1692="","",'S.D.PASTE SHEET'!T1692)</f>
        <v/>
      </c>
      <c s="50" t="str">
        <f>IF('S.D.PASTE SHEET'!U1692="","",'S.D.PASTE SHEET'!U1692)</f>
        <v/>
      </c>
      <c s="50" t="str">
        <f>IF('S.D.PASTE SHEET'!V1692="","",'S.D.PASTE SHEET'!V1692)</f>
        <v/>
      </c>
      <c s="50" t="str">
        <f>IF('S.D.PASTE SHEET'!W1692="","",'S.D.PASTE SHEET'!W1692)</f>
        <v/>
      </c>
      <c s="50" t="str">
        <f>IF('S.D.PASTE SHEET'!X1692="","",'S.D.PASTE SHEET'!X1692)</f>
        <v/>
      </c>
      <c s="50" t="str">
        <f>IF('S.D.PASTE SHEET'!Y1692="","",'S.D.PASTE SHEET'!Y1692)</f>
        <v/>
      </c>
      <c s="50" t="str">
        <f>IF('S.D.PASTE SHEET'!Z1692="","",'S.D.PASTE SHEET'!Z1692)</f>
        <v/>
      </c>
      <c s="50" t="str">
        <f>IF('S.D.PASTE SHEET'!AA1692="","",'S.D.PASTE SHEET'!AA1692)</f>
        <v/>
      </c>
      <c s="50" t="str">
        <f>IF('S.D.PASTE SHEET'!AB1692="","",'S.D.PASTE SHEET'!AB1692)</f>
        <v/>
      </c>
      <c s="50" t="str">
        <f>IF('S.D.PASTE SHEET'!AC1692="","",'S.D.PASTE SHEET'!AC1692)</f>
        <v/>
      </c>
      <c s="50" t="str">
        <f>IF('S.D.PASTE SHEET'!AD1692="","",'S.D.PASTE SHEET'!AD1692)</f>
        <v/>
      </c>
      <c s="52"/>
      <c s="48" t="str">
        <f>IF(AK1692="","",IF(AK1692&gt;0,COUNT($AG$2:AG1692),""))</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IF(BC1692="","",IF(BC1692&gt;0,COUNT($AY$2:AY1692),""))</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93" spans="1:66" ht="15.75" customHeight="1">
      <c r="A1693" s="50" t="str">
        <f>IF('S.D.PASTE SHEET'!A1693="","",'S.D.PASTE SHEET'!A1693)</f>
        <v/>
      </c>
      <c s="50" t="str">
        <f>IF('S.D.PASTE SHEET'!B1693="","",'S.D.PASTE SHEET'!B1693)</f>
        <v/>
      </c>
      <c s="50" t="str">
        <f>IF('S.D.PASTE SHEET'!C1693="","",'S.D.PASTE SHEET'!C1693)</f>
        <v/>
      </c>
      <c s="51" t="str">
        <f>IF('S.D.PASTE SHEET'!D1693="","",'S.D.PASTE SHEET'!D1693)</f>
        <v/>
      </c>
      <c s="50" t="str">
        <f>IF('S.D.PASTE SHEET'!E1693="","",UPPER('S.D.PASTE SHEET'!E1693))</f>
        <v/>
      </c>
      <c s="50" t="str">
        <f>IF('S.D.PASTE SHEET'!F1693="","",'S.D.PASTE SHEET'!F1693)</f>
        <v/>
      </c>
      <c s="50" t="str">
        <f>IF('S.D.PASTE SHEET'!G1693="","",UPPER('S.D.PASTE SHEET'!G1693))</f>
        <v/>
      </c>
      <c s="50" t="str">
        <f>IF('S.D.PASTE SHEET'!H1693="","",UPPER('S.D.PASTE SHEET'!H1693))</f>
        <v/>
      </c>
      <c s="50" t="str">
        <f>IF('S.D.PASTE SHEET'!I1693="","",'S.D.PASTE SHEET'!I1693)</f>
        <v/>
      </c>
      <c s="51" t="str">
        <f>IF('S.D.PASTE SHEET'!J1693="","",'S.D.PASTE SHEET'!J1693)</f>
        <v/>
      </c>
      <c s="50" t="str">
        <f>IF('S.D.PASTE SHEET'!K1693="","",'S.D.PASTE SHEET'!K1693)</f>
        <v/>
      </c>
      <c s="50" t="str">
        <f>IF('S.D.PASTE SHEET'!L1693="","",'S.D.PASTE SHEET'!L1693)</f>
        <v/>
      </c>
      <c s="50" t="str">
        <f>IF('S.D.PASTE SHEET'!M1693="","",'S.D.PASTE SHEET'!M1693)</f>
        <v/>
      </c>
      <c s="50" t="str">
        <f>IF('S.D.PASTE SHEET'!N1693="","",'S.D.PASTE SHEET'!N1693)</f>
        <v/>
      </c>
      <c s="50" t="str">
        <f>IF('S.D.PASTE SHEET'!O1693="","",'S.D.PASTE SHEET'!O1693)</f>
        <v/>
      </c>
      <c s="50" t="str">
        <f>IF('S.D.PASTE SHEET'!P1693="","",'S.D.PASTE SHEET'!P1693)</f>
        <v/>
      </c>
      <c s="50" t="str">
        <f>IF('S.D.PASTE SHEET'!Q1693="","",'S.D.PASTE SHEET'!Q1693)</f>
        <v/>
      </c>
      <c s="50" t="str">
        <f>IF('S.D.PASTE SHEET'!R1693="","",'S.D.PASTE SHEET'!R1693)</f>
        <v/>
      </c>
      <c s="50" t="str">
        <f>IF('S.D.PASTE SHEET'!S1693="","",'S.D.PASTE SHEET'!S1693)</f>
        <v/>
      </c>
      <c s="50" t="str">
        <f>IF('S.D.PASTE SHEET'!T1693="","",'S.D.PASTE SHEET'!T1693)</f>
        <v/>
      </c>
      <c s="50" t="str">
        <f>IF('S.D.PASTE SHEET'!U1693="","",'S.D.PASTE SHEET'!U1693)</f>
        <v/>
      </c>
      <c s="50" t="str">
        <f>IF('S.D.PASTE SHEET'!V1693="","",'S.D.PASTE SHEET'!V1693)</f>
        <v/>
      </c>
      <c s="50" t="str">
        <f>IF('S.D.PASTE SHEET'!W1693="","",'S.D.PASTE SHEET'!W1693)</f>
        <v/>
      </c>
      <c s="50" t="str">
        <f>IF('S.D.PASTE SHEET'!X1693="","",'S.D.PASTE SHEET'!X1693)</f>
        <v/>
      </c>
      <c s="50" t="str">
        <f>IF('S.D.PASTE SHEET'!Y1693="","",'S.D.PASTE SHEET'!Y1693)</f>
        <v/>
      </c>
      <c s="50" t="str">
        <f>IF('S.D.PASTE SHEET'!Z1693="","",'S.D.PASTE SHEET'!Z1693)</f>
        <v/>
      </c>
      <c s="50" t="str">
        <f>IF('S.D.PASTE SHEET'!AA1693="","",'S.D.PASTE SHEET'!AA1693)</f>
        <v/>
      </c>
      <c s="50" t="str">
        <f>IF('S.D.PASTE SHEET'!AB1693="","",'S.D.PASTE SHEET'!AB1693)</f>
        <v/>
      </c>
      <c s="50" t="str">
        <f>IF('S.D.PASTE SHEET'!AC1693="","",'S.D.PASTE SHEET'!AC1693)</f>
        <v/>
      </c>
      <c s="50" t="str">
        <f>IF('S.D.PASTE SHEET'!AD1693="","",'S.D.PASTE SHEET'!AD1693)</f>
        <v/>
      </c>
      <c s="52"/>
      <c s="48" t="str">
        <f>IF(AK1693="","",IF(AK1693&gt;0,COUNT($AG$2:AG1693),""))</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IF(BC1693="","",IF(BC1693&gt;0,COUNT($AY$2:AY1693),""))</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94" spans="1:66" ht="15.75" customHeight="1">
      <c r="A1694" s="50" t="str">
        <f>IF('S.D.PASTE SHEET'!A1694="","",'S.D.PASTE SHEET'!A1694)</f>
        <v/>
      </c>
      <c s="50" t="str">
        <f>IF('S.D.PASTE SHEET'!B1694="","",'S.D.PASTE SHEET'!B1694)</f>
        <v/>
      </c>
      <c s="50" t="str">
        <f>IF('S.D.PASTE SHEET'!C1694="","",'S.D.PASTE SHEET'!C1694)</f>
        <v/>
      </c>
      <c s="51" t="str">
        <f>IF('S.D.PASTE SHEET'!D1694="","",'S.D.PASTE SHEET'!D1694)</f>
        <v/>
      </c>
      <c s="50" t="str">
        <f>IF('S.D.PASTE SHEET'!E1694="","",UPPER('S.D.PASTE SHEET'!E1694))</f>
        <v/>
      </c>
      <c s="50" t="str">
        <f>IF('S.D.PASTE SHEET'!F1694="","",'S.D.PASTE SHEET'!F1694)</f>
        <v/>
      </c>
      <c s="50" t="str">
        <f>IF('S.D.PASTE SHEET'!G1694="","",UPPER('S.D.PASTE SHEET'!G1694))</f>
        <v/>
      </c>
      <c s="50" t="str">
        <f>IF('S.D.PASTE SHEET'!H1694="","",UPPER('S.D.PASTE SHEET'!H1694))</f>
        <v/>
      </c>
      <c s="50" t="str">
        <f>IF('S.D.PASTE SHEET'!I1694="","",'S.D.PASTE SHEET'!I1694)</f>
        <v/>
      </c>
      <c s="51" t="str">
        <f>IF('S.D.PASTE SHEET'!J1694="","",'S.D.PASTE SHEET'!J1694)</f>
        <v/>
      </c>
      <c s="50" t="str">
        <f>IF('S.D.PASTE SHEET'!K1694="","",'S.D.PASTE SHEET'!K1694)</f>
        <v/>
      </c>
      <c s="50" t="str">
        <f>IF('S.D.PASTE SHEET'!L1694="","",'S.D.PASTE SHEET'!L1694)</f>
        <v/>
      </c>
      <c s="50" t="str">
        <f>IF('S.D.PASTE SHEET'!M1694="","",'S.D.PASTE SHEET'!M1694)</f>
        <v/>
      </c>
      <c s="50" t="str">
        <f>IF('S.D.PASTE SHEET'!N1694="","",'S.D.PASTE SHEET'!N1694)</f>
        <v/>
      </c>
      <c s="50" t="str">
        <f>IF('S.D.PASTE SHEET'!O1694="","",'S.D.PASTE SHEET'!O1694)</f>
        <v/>
      </c>
      <c s="50" t="str">
        <f>IF('S.D.PASTE SHEET'!P1694="","",'S.D.PASTE SHEET'!P1694)</f>
        <v/>
      </c>
      <c s="50" t="str">
        <f>IF('S.D.PASTE SHEET'!Q1694="","",'S.D.PASTE SHEET'!Q1694)</f>
        <v/>
      </c>
      <c s="50" t="str">
        <f>IF('S.D.PASTE SHEET'!R1694="","",'S.D.PASTE SHEET'!R1694)</f>
        <v/>
      </c>
      <c s="50" t="str">
        <f>IF('S.D.PASTE SHEET'!S1694="","",'S.D.PASTE SHEET'!S1694)</f>
        <v/>
      </c>
      <c s="50" t="str">
        <f>IF('S.D.PASTE SHEET'!T1694="","",'S.D.PASTE SHEET'!T1694)</f>
        <v/>
      </c>
      <c s="50" t="str">
        <f>IF('S.D.PASTE SHEET'!U1694="","",'S.D.PASTE SHEET'!U1694)</f>
        <v/>
      </c>
      <c s="50" t="str">
        <f>IF('S.D.PASTE SHEET'!V1694="","",'S.D.PASTE SHEET'!V1694)</f>
        <v/>
      </c>
      <c s="50" t="str">
        <f>IF('S.D.PASTE SHEET'!W1694="","",'S.D.PASTE SHEET'!W1694)</f>
        <v/>
      </c>
      <c s="50" t="str">
        <f>IF('S.D.PASTE SHEET'!X1694="","",'S.D.PASTE SHEET'!X1694)</f>
        <v/>
      </c>
      <c s="50" t="str">
        <f>IF('S.D.PASTE SHEET'!Y1694="","",'S.D.PASTE SHEET'!Y1694)</f>
        <v/>
      </c>
      <c s="50" t="str">
        <f>IF('S.D.PASTE SHEET'!Z1694="","",'S.D.PASTE SHEET'!Z1694)</f>
        <v/>
      </c>
      <c s="50" t="str">
        <f>IF('S.D.PASTE SHEET'!AA1694="","",'S.D.PASTE SHEET'!AA1694)</f>
        <v/>
      </c>
      <c s="50" t="str">
        <f>IF('S.D.PASTE SHEET'!AB1694="","",'S.D.PASTE SHEET'!AB1694)</f>
        <v/>
      </c>
      <c s="50" t="str">
        <f>IF('S.D.PASTE SHEET'!AC1694="","",'S.D.PASTE SHEET'!AC1694)</f>
        <v/>
      </c>
      <c s="50" t="str">
        <f>IF('S.D.PASTE SHEET'!AD1694="","",'S.D.PASTE SHEET'!AD1694)</f>
        <v/>
      </c>
      <c s="52"/>
      <c s="48" t="str">
        <f>IF(AK1694="","",IF(AK1694&gt;0,COUNT($AG$2:AG1694),""))</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IF(BC1694="","",IF(BC1694&gt;0,COUNT($AY$2:AY1694),""))</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95" spans="1:66" ht="15.75" customHeight="1">
      <c r="A1695" s="50" t="str">
        <f>IF('S.D.PASTE SHEET'!A1695="","",'S.D.PASTE SHEET'!A1695)</f>
        <v/>
      </c>
      <c s="50" t="str">
        <f>IF('S.D.PASTE SHEET'!B1695="","",'S.D.PASTE SHEET'!B1695)</f>
        <v/>
      </c>
      <c s="50" t="str">
        <f>IF('S.D.PASTE SHEET'!C1695="","",'S.D.PASTE SHEET'!C1695)</f>
        <v/>
      </c>
      <c s="51" t="str">
        <f>IF('S.D.PASTE SHEET'!D1695="","",'S.D.PASTE SHEET'!D1695)</f>
        <v/>
      </c>
      <c s="50" t="str">
        <f>IF('S.D.PASTE SHEET'!E1695="","",UPPER('S.D.PASTE SHEET'!E1695))</f>
        <v/>
      </c>
      <c s="50" t="str">
        <f>IF('S.D.PASTE SHEET'!F1695="","",'S.D.PASTE SHEET'!F1695)</f>
        <v/>
      </c>
      <c s="50" t="str">
        <f>IF('S.D.PASTE SHEET'!G1695="","",UPPER('S.D.PASTE SHEET'!G1695))</f>
        <v/>
      </c>
      <c s="50" t="str">
        <f>IF('S.D.PASTE SHEET'!H1695="","",UPPER('S.D.PASTE SHEET'!H1695))</f>
        <v/>
      </c>
      <c s="50" t="str">
        <f>IF('S.D.PASTE SHEET'!I1695="","",'S.D.PASTE SHEET'!I1695)</f>
        <v/>
      </c>
      <c s="51" t="str">
        <f>IF('S.D.PASTE SHEET'!J1695="","",'S.D.PASTE SHEET'!J1695)</f>
        <v/>
      </c>
      <c s="50" t="str">
        <f>IF('S.D.PASTE SHEET'!K1695="","",'S.D.PASTE SHEET'!K1695)</f>
        <v/>
      </c>
      <c s="50" t="str">
        <f>IF('S.D.PASTE SHEET'!L1695="","",'S.D.PASTE SHEET'!L1695)</f>
        <v/>
      </c>
      <c s="50" t="str">
        <f>IF('S.D.PASTE SHEET'!M1695="","",'S.D.PASTE SHEET'!M1695)</f>
        <v/>
      </c>
      <c s="50" t="str">
        <f>IF('S.D.PASTE SHEET'!N1695="","",'S.D.PASTE SHEET'!N1695)</f>
        <v/>
      </c>
      <c s="50" t="str">
        <f>IF('S.D.PASTE SHEET'!O1695="","",'S.D.PASTE SHEET'!O1695)</f>
        <v/>
      </c>
      <c s="50" t="str">
        <f>IF('S.D.PASTE SHEET'!P1695="","",'S.D.PASTE SHEET'!P1695)</f>
        <v/>
      </c>
      <c s="50" t="str">
        <f>IF('S.D.PASTE SHEET'!Q1695="","",'S.D.PASTE SHEET'!Q1695)</f>
        <v/>
      </c>
      <c s="50" t="str">
        <f>IF('S.D.PASTE SHEET'!R1695="","",'S.D.PASTE SHEET'!R1695)</f>
        <v/>
      </c>
      <c s="50" t="str">
        <f>IF('S.D.PASTE SHEET'!S1695="","",'S.D.PASTE SHEET'!S1695)</f>
        <v/>
      </c>
      <c s="50" t="str">
        <f>IF('S.D.PASTE SHEET'!T1695="","",'S.D.PASTE SHEET'!T1695)</f>
        <v/>
      </c>
      <c s="50" t="str">
        <f>IF('S.D.PASTE SHEET'!U1695="","",'S.D.PASTE SHEET'!U1695)</f>
        <v/>
      </c>
      <c s="50" t="str">
        <f>IF('S.D.PASTE SHEET'!V1695="","",'S.D.PASTE SHEET'!V1695)</f>
        <v/>
      </c>
      <c s="50" t="str">
        <f>IF('S.D.PASTE SHEET'!W1695="","",'S.D.PASTE SHEET'!W1695)</f>
        <v/>
      </c>
      <c s="50" t="str">
        <f>IF('S.D.PASTE SHEET'!X1695="","",'S.D.PASTE SHEET'!X1695)</f>
        <v/>
      </c>
      <c s="50" t="str">
        <f>IF('S.D.PASTE SHEET'!Y1695="","",'S.D.PASTE SHEET'!Y1695)</f>
        <v/>
      </c>
      <c s="50" t="str">
        <f>IF('S.D.PASTE SHEET'!Z1695="","",'S.D.PASTE SHEET'!Z1695)</f>
        <v/>
      </c>
      <c s="50" t="str">
        <f>IF('S.D.PASTE SHEET'!AA1695="","",'S.D.PASTE SHEET'!AA1695)</f>
        <v/>
      </c>
      <c s="50" t="str">
        <f>IF('S.D.PASTE SHEET'!AB1695="","",'S.D.PASTE SHEET'!AB1695)</f>
        <v/>
      </c>
      <c s="50" t="str">
        <f>IF('S.D.PASTE SHEET'!AC1695="","",'S.D.PASTE SHEET'!AC1695)</f>
        <v/>
      </c>
      <c s="50" t="str">
        <f>IF('S.D.PASTE SHEET'!AD1695="","",'S.D.PASTE SHEET'!AD1695)</f>
        <v/>
      </c>
      <c s="52"/>
      <c s="48" t="str">
        <f>IF(AK1695="","",IF(AK1695&gt;0,COUNT($AG$2:AG1695),""))</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IF(BC1695="","",IF(BC1695&gt;0,COUNT($AY$2:AY1695),""))</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96" spans="1:66" ht="15.75" customHeight="1">
      <c r="A1696" s="50" t="str">
        <f>IF('S.D.PASTE SHEET'!A1696="","",'S.D.PASTE SHEET'!A1696)</f>
        <v/>
      </c>
      <c s="50" t="str">
        <f>IF('S.D.PASTE SHEET'!B1696="","",'S.D.PASTE SHEET'!B1696)</f>
        <v/>
      </c>
      <c s="50" t="str">
        <f>IF('S.D.PASTE SHEET'!C1696="","",'S.D.PASTE SHEET'!C1696)</f>
        <v/>
      </c>
      <c s="51" t="str">
        <f>IF('S.D.PASTE SHEET'!D1696="","",'S.D.PASTE SHEET'!D1696)</f>
        <v/>
      </c>
      <c s="50" t="str">
        <f>IF('S.D.PASTE SHEET'!E1696="","",UPPER('S.D.PASTE SHEET'!E1696))</f>
        <v/>
      </c>
      <c s="50" t="str">
        <f>IF('S.D.PASTE SHEET'!F1696="","",'S.D.PASTE SHEET'!F1696)</f>
        <v/>
      </c>
      <c s="50" t="str">
        <f>IF('S.D.PASTE SHEET'!G1696="","",UPPER('S.D.PASTE SHEET'!G1696))</f>
        <v/>
      </c>
      <c s="50" t="str">
        <f>IF('S.D.PASTE SHEET'!H1696="","",UPPER('S.D.PASTE SHEET'!H1696))</f>
        <v/>
      </c>
      <c s="50" t="str">
        <f>IF('S.D.PASTE SHEET'!I1696="","",'S.D.PASTE SHEET'!I1696)</f>
        <v/>
      </c>
      <c s="51" t="str">
        <f>IF('S.D.PASTE SHEET'!J1696="","",'S.D.PASTE SHEET'!J1696)</f>
        <v/>
      </c>
      <c s="50" t="str">
        <f>IF('S.D.PASTE SHEET'!K1696="","",'S.D.PASTE SHEET'!K1696)</f>
        <v/>
      </c>
      <c s="50" t="str">
        <f>IF('S.D.PASTE SHEET'!L1696="","",'S.D.PASTE SHEET'!L1696)</f>
        <v/>
      </c>
      <c s="50" t="str">
        <f>IF('S.D.PASTE SHEET'!M1696="","",'S.D.PASTE SHEET'!M1696)</f>
        <v/>
      </c>
      <c s="50" t="str">
        <f>IF('S.D.PASTE SHEET'!N1696="","",'S.D.PASTE SHEET'!N1696)</f>
        <v/>
      </c>
      <c s="50" t="str">
        <f>IF('S.D.PASTE SHEET'!O1696="","",'S.D.PASTE SHEET'!O1696)</f>
        <v/>
      </c>
      <c s="50" t="str">
        <f>IF('S.D.PASTE SHEET'!P1696="","",'S.D.PASTE SHEET'!P1696)</f>
        <v/>
      </c>
      <c s="50" t="str">
        <f>IF('S.D.PASTE SHEET'!Q1696="","",'S.D.PASTE SHEET'!Q1696)</f>
        <v/>
      </c>
      <c s="50" t="str">
        <f>IF('S.D.PASTE SHEET'!R1696="","",'S.D.PASTE SHEET'!R1696)</f>
        <v/>
      </c>
      <c s="50" t="str">
        <f>IF('S.D.PASTE SHEET'!S1696="","",'S.D.PASTE SHEET'!S1696)</f>
        <v/>
      </c>
      <c s="50" t="str">
        <f>IF('S.D.PASTE SHEET'!T1696="","",'S.D.PASTE SHEET'!T1696)</f>
        <v/>
      </c>
      <c s="50" t="str">
        <f>IF('S.D.PASTE SHEET'!U1696="","",'S.D.PASTE SHEET'!U1696)</f>
        <v/>
      </c>
      <c s="50" t="str">
        <f>IF('S.D.PASTE SHEET'!V1696="","",'S.D.PASTE SHEET'!V1696)</f>
        <v/>
      </c>
      <c s="50" t="str">
        <f>IF('S.D.PASTE SHEET'!W1696="","",'S.D.PASTE SHEET'!W1696)</f>
        <v/>
      </c>
      <c s="50" t="str">
        <f>IF('S.D.PASTE SHEET'!X1696="","",'S.D.PASTE SHEET'!X1696)</f>
        <v/>
      </c>
      <c s="50" t="str">
        <f>IF('S.D.PASTE SHEET'!Y1696="","",'S.D.PASTE SHEET'!Y1696)</f>
        <v/>
      </c>
      <c s="50" t="str">
        <f>IF('S.D.PASTE SHEET'!Z1696="","",'S.D.PASTE SHEET'!Z1696)</f>
        <v/>
      </c>
      <c s="50" t="str">
        <f>IF('S.D.PASTE SHEET'!AA1696="","",'S.D.PASTE SHEET'!AA1696)</f>
        <v/>
      </c>
      <c s="50" t="str">
        <f>IF('S.D.PASTE SHEET'!AB1696="","",'S.D.PASTE SHEET'!AB1696)</f>
        <v/>
      </c>
      <c s="50" t="str">
        <f>IF('S.D.PASTE SHEET'!AC1696="","",'S.D.PASTE SHEET'!AC1696)</f>
        <v/>
      </c>
      <c s="50" t="str">
        <f>IF('S.D.PASTE SHEET'!AD1696="","",'S.D.PASTE SHEET'!AD1696)</f>
        <v/>
      </c>
      <c s="52"/>
      <c s="48" t="str">
        <f>IF(AK1696="","",IF(AK1696&gt;0,COUNT($AG$2:AG1696),""))</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IF(BC1696="","",IF(BC1696&gt;0,COUNT($AY$2:AY1696),""))</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97" spans="1:66" ht="15.75" customHeight="1">
      <c r="A1697" s="50" t="str">
        <f>IF('S.D.PASTE SHEET'!A1697="","",'S.D.PASTE SHEET'!A1697)</f>
        <v/>
      </c>
      <c s="50" t="str">
        <f>IF('S.D.PASTE SHEET'!B1697="","",'S.D.PASTE SHEET'!B1697)</f>
        <v/>
      </c>
      <c s="50" t="str">
        <f>IF('S.D.PASTE SHEET'!C1697="","",'S.D.PASTE SHEET'!C1697)</f>
        <v/>
      </c>
      <c s="51" t="str">
        <f>IF('S.D.PASTE SHEET'!D1697="","",'S.D.PASTE SHEET'!D1697)</f>
        <v/>
      </c>
      <c s="50" t="str">
        <f>IF('S.D.PASTE SHEET'!E1697="","",UPPER('S.D.PASTE SHEET'!E1697))</f>
        <v/>
      </c>
      <c s="50" t="str">
        <f>IF('S.D.PASTE SHEET'!F1697="","",'S.D.PASTE SHEET'!F1697)</f>
        <v/>
      </c>
      <c s="50" t="str">
        <f>IF('S.D.PASTE SHEET'!G1697="","",UPPER('S.D.PASTE SHEET'!G1697))</f>
        <v/>
      </c>
      <c s="50" t="str">
        <f>IF('S.D.PASTE SHEET'!H1697="","",UPPER('S.D.PASTE SHEET'!H1697))</f>
        <v/>
      </c>
      <c s="50" t="str">
        <f>IF('S.D.PASTE SHEET'!I1697="","",'S.D.PASTE SHEET'!I1697)</f>
        <v/>
      </c>
      <c s="51" t="str">
        <f>IF('S.D.PASTE SHEET'!J1697="","",'S.D.PASTE SHEET'!J1697)</f>
        <v/>
      </c>
      <c s="50" t="str">
        <f>IF('S.D.PASTE SHEET'!K1697="","",'S.D.PASTE SHEET'!K1697)</f>
        <v/>
      </c>
      <c s="50" t="str">
        <f>IF('S.D.PASTE SHEET'!L1697="","",'S.D.PASTE SHEET'!L1697)</f>
        <v/>
      </c>
      <c s="50" t="str">
        <f>IF('S.D.PASTE SHEET'!M1697="","",'S.D.PASTE SHEET'!M1697)</f>
        <v/>
      </c>
      <c s="50" t="str">
        <f>IF('S.D.PASTE SHEET'!N1697="","",'S.D.PASTE SHEET'!N1697)</f>
        <v/>
      </c>
      <c s="50" t="str">
        <f>IF('S.D.PASTE SHEET'!O1697="","",'S.D.PASTE SHEET'!O1697)</f>
        <v/>
      </c>
      <c s="50" t="str">
        <f>IF('S.D.PASTE SHEET'!P1697="","",'S.D.PASTE SHEET'!P1697)</f>
        <v/>
      </c>
      <c s="50" t="str">
        <f>IF('S.D.PASTE SHEET'!Q1697="","",'S.D.PASTE SHEET'!Q1697)</f>
        <v/>
      </c>
      <c s="50" t="str">
        <f>IF('S.D.PASTE SHEET'!R1697="","",'S.D.PASTE SHEET'!R1697)</f>
        <v/>
      </c>
      <c s="50" t="str">
        <f>IF('S.D.PASTE SHEET'!S1697="","",'S.D.PASTE SHEET'!S1697)</f>
        <v/>
      </c>
      <c s="50" t="str">
        <f>IF('S.D.PASTE SHEET'!T1697="","",'S.D.PASTE SHEET'!T1697)</f>
        <v/>
      </c>
      <c s="50" t="str">
        <f>IF('S.D.PASTE SHEET'!U1697="","",'S.D.PASTE SHEET'!U1697)</f>
        <v/>
      </c>
      <c s="50" t="str">
        <f>IF('S.D.PASTE SHEET'!V1697="","",'S.D.PASTE SHEET'!V1697)</f>
        <v/>
      </c>
      <c s="50" t="str">
        <f>IF('S.D.PASTE SHEET'!W1697="","",'S.D.PASTE SHEET'!W1697)</f>
        <v/>
      </c>
      <c s="50" t="str">
        <f>IF('S.D.PASTE SHEET'!X1697="","",'S.D.PASTE SHEET'!X1697)</f>
        <v/>
      </c>
      <c s="50" t="str">
        <f>IF('S.D.PASTE SHEET'!Y1697="","",'S.D.PASTE SHEET'!Y1697)</f>
        <v/>
      </c>
      <c s="50" t="str">
        <f>IF('S.D.PASTE SHEET'!Z1697="","",'S.D.PASTE SHEET'!Z1697)</f>
        <v/>
      </c>
      <c s="50" t="str">
        <f>IF('S.D.PASTE SHEET'!AA1697="","",'S.D.PASTE SHEET'!AA1697)</f>
        <v/>
      </c>
      <c s="50" t="str">
        <f>IF('S.D.PASTE SHEET'!AB1697="","",'S.D.PASTE SHEET'!AB1697)</f>
        <v/>
      </c>
      <c s="50" t="str">
        <f>IF('S.D.PASTE SHEET'!AC1697="","",'S.D.PASTE SHEET'!AC1697)</f>
        <v/>
      </c>
      <c s="50" t="str">
        <f>IF('S.D.PASTE SHEET'!AD1697="","",'S.D.PASTE SHEET'!AD1697)</f>
        <v/>
      </c>
      <c s="52"/>
      <c s="48" t="str">
        <f>IF(AK1697="","",IF(AK1697&gt;0,COUNT($AG$2:AG1697),""))</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IF(BC1697="","",IF(BC1697&gt;0,COUNT($AY$2:AY1697),""))</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98" spans="1:66" ht="15.75" customHeight="1">
      <c r="A1698" s="50" t="str">
        <f>IF('S.D.PASTE SHEET'!A1698="","",'S.D.PASTE SHEET'!A1698)</f>
        <v/>
      </c>
      <c s="50" t="str">
        <f>IF('S.D.PASTE SHEET'!B1698="","",'S.D.PASTE SHEET'!B1698)</f>
        <v/>
      </c>
      <c s="50" t="str">
        <f>IF('S.D.PASTE SHEET'!C1698="","",'S.D.PASTE SHEET'!C1698)</f>
        <v/>
      </c>
      <c s="51" t="str">
        <f>IF('S.D.PASTE SHEET'!D1698="","",'S.D.PASTE SHEET'!D1698)</f>
        <v/>
      </c>
      <c s="50" t="str">
        <f>IF('S.D.PASTE SHEET'!E1698="","",UPPER('S.D.PASTE SHEET'!E1698))</f>
        <v/>
      </c>
      <c s="50" t="str">
        <f>IF('S.D.PASTE SHEET'!F1698="","",'S.D.PASTE SHEET'!F1698)</f>
        <v/>
      </c>
      <c s="50" t="str">
        <f>IF('S.D.PASTE SHEET'!G1698="","",UPPER('S.D.PASTE SHEET'!G1698))</f>
        <v/>
      </c>
      <c s="50" t="str">
        <f>IF('S.D.PASTE SHEET'!H1698="","",UPPER('S.D.PASTE SHEET'!H1698))</f>
        <v/>
      </c>
      <c s="50" t="str">
        <f>IF('S.D.PASTE SHEET'!I1698="","",'S.D.PASTE SHEET'!I1698)</f>
        <v/>
      </c>
      <c s="51" t="str">
        <f>IF('S.D.PASTE SHEET'!J1698="","",'S.D.PASTE SHEET'!J1698)</f>
        <v/>
      </c>
      <c s="50" t="str">
        <f>IF('S.D.PASTE SHEET'!K1698="","",'S.D.PASTE SHEET'!K1698)</f>
        <v/>
      </c>
      <c s="50" t="str">
        <f>IF('S.D.PASTE SHEET'!L1698="","",'S.D.PASTE SHEET'!L1698)</f>
        <v/>
      </c>
      <c s="50" t="str">
        <f>IF('S.D.PASTE SHEET'!M1698="","",'S.D.PASTE SHEET'!M1698)</f>
        <v/>
      </c>
      <c s="50" t="str">
        <f>IF('S.D.PASTE SHEET'!N1698="","",'S.D.PASTE SHEET'!N1698)</f>
        <v/>
      </c>
      <c s="50" t="str">
        <f>IF('S.D.PASTE SHEET'!O1698="","",'S.D.PASTE SHEET'!O1698)</f>
        <v/>
      </c>
      <c s="50" t="str">
        <f>IF('S.D.PASTE SHEET'!P1698="","",'S.D.PASTE SHEET'!P1698)</f>
        <v/>
      </c>
      <c s="50" t="str">
        <f>IF('S.D.PASTE SHEET'!Q1698="","",'S.D.PASTE SHEET'!Q1698)</f>
        <v/>
      </c>
      <c s="50" t="str">
        <f>IF('S.D.PASTE SHEET'!R1698="","",'S.D.PASTE SHEET'!R1698)</f>
        <v/>
      </c>
      <c s="50" t="str">
        <f>IF('S.D.PASTE SHEET'!S1698="","",'S.D.PASTE SHEET'!S1698)</f>
        <v/>
      </c>
      <c s="50" t="str">
        <f>IF('S.D.PASTE SHEET'!T1698="","",'S.D.PASTE SHEET'!T1698)</f>
        <v/>
      </c>
      <c s="50" t="str">
        <f>IF('S.D.PASTE SHEET'!U1698="","",'S.D.PASTE SHEET'!U1698)</f>
        <v/>
      </c>
      <c s="50" t="str">
        <f>IF('S.D.PASTE SHEET'!V1698="","",'S.D.PASTE SHEET'!V1698)</f>
        <v/>
      </c>
      <c s="50" t="str">
        <f>IF('S.D.PASTE SHEET'!W1698="","",'S.D.PASTE SHEET'!W1698)</f>
        <v/>
      </c>
      <c s="50" t="str">
        <f>IF('S.D.PASTE SHEET'!X1698="","",'S.D.PASTE SHEET'!X1698)</f>
        <v/>
      </c>
      <c s="50" t="str">
        <f>IF('S.D.PASTE SHEET'!Y1698="","",'S.D.PASTE SHEET'!Y1698)</f>
        <v/>
      </c>
      <c s="50" t="str">
        <f>IF('S.D.PASTE SHEET'!Z1698="","",'S.D.PASTE SHEET'!Z1698)</f>
        <v/>
      </c>
      <c s="50" t="str">
        <f>IF('S.D.PASTE SHEET'!AA1698="","",'S.D.PASTE SHEET'!AA1698)</f>
        <v/>
      </c>
      <c s="50" t="str">
        <f>IF('S.D.PASTE SHEET'!AB1698="","",'S.D.PASTE SHEET'!AB1698)</f>
        <v/>
      </c>
      <c s="50" t="str">
        <f>IF('S.D.PASTE SHEET'!AC1698="","",'S.D.PASTE SHEET'!AC1698)</f>
        <v/>
      </c>
      <c s="50" t="str">
        <f>IF('S.D.PASTE SHEET'!AD1698="","",'S.D.PASTE SHEET'!AD1698)</f>
        <v/>
      </c>
      <c s="52"/>
      <c s="48" t="str">
        <f>IF(AK1698="","",IF(AK1698&gt;0,COUNT($AG$2:AG1698),""))</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IF(BC1698="","",IF(BC1698&gt;0,COUNT($AY$2:AY1698),""))</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699" spans="1:66" ht="15.75" customHeight="1">
      <c r="A1699" s="50" t="str">
        <f>IF('S.D.PASTE SHEET'!A1699="","",'S.D.PASTE SHEET'!A1699)</f>
        <v/>
      </c>
      <c s="50" t="str">
        <f>IF('S.D.PASTE SHEET'!B1699="","",'S.D.PASTE SHEET'!B1699)</f>
        <v/>
      </c>
      <c s="50" t="str">
        <f>IF('S.D.PASTE SHEET'!C1699="","",'S.D.PASTE SHEET'!C1699)</f>
        <v/>
      </c>
      <c s="51" t="str">
        <f>IF('S.D.PASTE SHEET'!D1699="","",'S.D.PASTE SHEET'!D1699)</f>
        <v/>
      </c>
      <c s="50" t="str">
        <f>IF('S.D.PASTE SHEET'!E1699="","",UPPER('S.D.PASTE SHEET'!E1699))</f>
        <v/>
      </c>
      <c s="50" t="str">
        <f>IF('S.D.PASTE SHEET'!F1699="","",'S.D.PASTE SHEET'!F1699)</f>
        <v/>
      </c>
      <c s="50" t="str">
        <f>IF('S.D.PASTE SHEET'!G1699="","",UPPER('S.D.PASTE SHEET'!G1699))</f>
        <v/>
      </c>
      <c s="50" t="str">
        <f>IF('S.D.PASTE SHEET'!H1699="","",UPPER('S.D.PASTE SHEET'!H1699))</f>
        <v/>
      </c>
      <c s="50" t="str">
        <f>IF('S.D.PASTE SHEET'!I1699="","",'S.D.PASTE SHEET'!I1699)</f>
        <v/>
      </c>
      <c s="51" t="str">
        <f>IF('S.D.PASTE SHEET'!J1699="","",'S.D.PASTE SHEET'!J1699)</f>
        <v/>
      </c>
      <c s="50" t="str">
        <f>IF('S.D.PASTE SHEET'!K1699="","",'S.D.PASTE SHEET'!K1699)</f>
        <v/>
      </c>
      <c s="50" t="str">
        <f>IF('S.D.PASTE SHEET'!L1699="","",'S.D.PASTE SHEET'!L1699)</f>
        <v/>
      </c>
      <c s="50" t="str">
        <f>IF('S.D.PASTE SHEET'!M1699="","",'S.D.PASTE SHEET'!M1699)</f>
        <v/>
      </c>
      <c s="50" t="str">
        <f>IF('S.D.PASTE SHEET'!N1699="","",'S.D.PASTE SHEET'!N1699)</f>
        <v/>
      </c>
      <c s="50" t="str">
        <f>IF('S.D.PASTE SHEET'!O1699="","",'S.D.PASTE SHEET'!O1699)</f>
        <v/>
      </c>
      <c s="50" t="str">
        <f>IF('S.D.PASTE SHEET'!P1699="","",'S.D.PASTE SHEET'!P1699)</f>
        <v/>
      </c>
      <c s="50" t="str">
        <f>IF('S.D.PASTE SHEET'!Q1699="","",'S.D.PASTE SHEET'!Q1699)</f>
        <v/>
      </c>
      <c s="50" t="str">
        <f>IF('S.D.PASTE SHEET'!R1699="","",'S.D.PASTE SHEET'!R1699)</f>
        <v/>
      </c>
      <c s="50" t="str">
        <f>IF('S.D.PASTE SHEET'!S1699="","",'S.D.PASTE SHEET'!S1699)</f>
        <v/>
      </c>
      <c s="50" t="str">
        <f>IF('S.D.PASTE SHEET'!T1699="","",'S.D.PASTE SHEET'!T1699)</f>
        <v/>
      </c>
      <c s="50" t="str">
        <f>IF('S.D.PASTE SHEET'!U1699="","",'S.D.PASTE SHEET'!U1699)</f>
        <v/>
      </c>
      <c s="50" t="str">
        <f>IF('S.D.PASTE SHEET'!V1699="","",'S.D.PASTE SHEET'!V1699)</f>
        <v/>
      </c>
      <c s="50" t="str">
        <f>IF('S.D.PASTE SHEET'!W1699="","",'S.D.PASTE SHEET'!W1699)</f>
        <v/>
      </c>
      <c s="50" t="str">
        <f>IF('S.D.PASTE SHEET'!X1699="","",'S.D.PASTE SHEET'!X1699)</f>
        <v/>
      </c>
      <c s="50" t="str">
        <f>IF('S.D.PASTE SHEET'!Y1699="","",'S.D.PASTE SHEET'!Y1699)</f>
        <v/>
      </c>
      <c s="50" t="str">
        <f>IF('S.D.PASTE SHEET'!Z1699="","",'S.D.PASTE SHEET'!Z1699)</f>
        <v/>
      </c>
      <c s="50" t="str">
        <f>IF('S.D.PASTE SHEET'!AA1699="","",'S.D.PASTE SHEET'!AA1699)</f>
        <v/>
      </c>
      <c s="50" t="str">
        <f>IF('S.D.PASTE SHEET'!AB1699="","",'S.D.PASTE SHEET'!AB1699)</f>
        <v/>
      </c>
      <c s="50" t="str">
        <f>IF('S.D.PASTE SHEET'!AC1699="","",'S.D.PASTE SHEET'!AC1699)</f>
        <v/>
      </c>
      <c s="50" t="str">
        <f>IF('S.D.PASTE SHEET'!AD1699="","",'S.D.PASTE SHEET'!AD1699)</f>
        <v/>
      </c>
      <c s="52"/>
      <c s="48" t="str">
        <f>IF(AK1699="","",IF(AK1699&gt;0,COUNT($AG$2:AG1699),""))</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IF(BC1699="","",IF(BC1699&gt;0,COUNT($AY$2:AY1699),""))</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00" spans="1:66" ht="15.75" customHeight="1">
      <c r="A1700" s="50" t="str">
        <f>IF('S.D.PASTE SHEET'!A1700="","",'S.D.PASTE SHEET'!A1700)</f>
        <v/>
      </c>
      <c s="50" t="str">
        <f>IF('S.D.PASTE SHEET'!B1700="","",'S.D.PASTE SHEET'!B1700)</f>
        <v/>
      </c>
      <c s="50" t="str">
        <f>IF('S.D.PASTE SHEET'!C1700="","",'S.D.PASTE SHEET'!C1700)</f>
        <v/>
      </c>
      <c s="51" t="str">
        <f>IF('S.D.PASTE SHEET'!D1700="","",'S.D.PASTE SHEET'!D1700)</f>
        <v/>
      </c>
      <c s="50" t="str">
        <f>IF('S.D.PASTE SHEET'!E1700="","",UPPER('S.D.PASTE SHEET'!E1700))</f>
        <v/>
      </c>
      <c s="50" t="str">
        <f>IF('S.D.PASTE SHEET'!F1700="","",'S.D.PASTE SHEET'!F1700)</f>
        <v/>
      </c>
      <c s="50" t="str">
        <f>IF('S.D.PASTE SHEET'!G1700="","",UPPER('S.D.PASTE SHEET'!G1700))</f>
        <v/>
      </c>
      <c s="50" t="str">
        <f>IF('S.D.PASTE SHEET'!H1700="","",UPPER('S.D.PASTE SHEET'!H1700))</f>
        <v/>
      </c>
      <c s="50" t="str">
        <f>IF('S.D.PASTE SHEET'!I1700="","",'S.D.PASTE SHEET'!I1700)</f>
        <v/>
      </c>
      <c s="51" t="str">
        <f>IF('S.D.PASTE SHEET'!J1700="","",'S.D.PASTE SHEET'!J1700)</f>
        <v/>
      </c>
      <c s="50" t="str">
        <f>IF('S.D.PASTE SHEET'!K1700="","",'S.D.PASTE SHEET'!K1700)</f>
        <v/>
      </c>
      <c s="50" t="str">
        <f>IF('S.D.PASTE SHEET'!L1700="","",'S.D.PASTE SHEET'!L1700)</f>
        <v/>
      </c>
      <c s="50" t="str">
        <f>IF('S.D.PASTE SHEET'!M1700="","",'S.D.PASTE SHEET'!M1700)</f>
        <v/>
      </c>
      <c s="50" t="str">
        <f>IF('S.D.PASTE SHEET'!N1700="","",'S.D.PASTE SHEET'!N1700)</f>
        <v/>
      </c>
      <c s="50" t="str">
        <f>IF('S.D.PASTE SHEET'!O1700="","",'S.D.PASTE SHEET'!O1700)</f>
        <v/>
      </c>
      <c s="50" t="str">
        <f>IF('S.D.PASTE SHEET'!P1700="","",'S.D.PASTE SHEET'!P1700)</f>
        <v/>
      </c>
      <c s="50" t="str">
        <f>IF('S.D.PASTE SHEET'!Q1700="","",'S.D.PASTE SHEET'!Q1700)</f>
        <v/>
      </c>
      <c s="50" t="str">
        <f>IF('S.D.PASTE SHEET'!R1700="","",'S.D.PASTE SHEET'!R1700)</f>
        <v/>
      </c>
      <c s="50" t="str">
        <f>IF('S.D.PASTE SHEET'!S1700="","",'S.D.PASTE SHEET'!S1700)</f>
        <v/>
      </c>
      <c s="50" t="str">
        <f>IF('S.D.PASTE SHEET'!T1700="","",'S.D.PASTE SHEET'!T1700)</f>
        <v/>
      </c>
      <c s="50" t="str">
        <f>IF('S.D.PASTE SHEET'!U1700="","",'S.D.PASTE SHEET'!U1700)</f>
        <v/>
      </c>
      <c s="50" t="str">
        <f>IF('S.D.PASTE SHEET'!V1700="","",'S.D.PASTE SHEET'!V1700)</f>
        <v/>
      </c>
      <c s="50" t="str">
        <f>IF('S.D.PASTE SHEET'!W1700="","",'S.D.PASTE SHEET'!W1700)</f>
        <v/>
      </c>
      <c s="50" t="str">
        <f>IF('S.D.PASTE SHEET'!X1700="","",'S.D.PASTE SHEET'!X1700)</f>
        <v/>
      </c>
      <c s="50" t="str">
        <f>IF('S.D.PASTE SHEET'!Y1700="","",'S.D.PASTE SHEET'!Y1700)</f>
        <v/>
      </c>
      <c s="50" t="str">
        <f>IF('S.D.PASTE SHEET'!Z1700="","",'S.D.PASTE SHEET'!Z1700)</f>
        <v/>
      </c>
      <c s="50" t="str">
        <f>IF('S.D.PASTE SHEET'!AA1700="","",'S.D.PASTE SHEET'!AA1700)</f>
        <v/>
      </c>
      <c s="50" t="str">
        <f>IF('S.D.PASTE SHEET'!AB1700="","",'S.D.PASTE SHEET'!AB1700)</f>
        <v/>
      </c>
      <c s="50" t="str">
        <f>IF('S.D.PASTE SHEET'!AC1700="","",'S.D.PASTE SHEET'!AC1700)</f>
        <v/>
      </c>
      <c s="50" t="str">
        <f>IF('S.D.PASTE SHEET'!AD1700="","",'S.D.PASTE SHEET'!AD1700)</f>
        <v/>
      </c>
      <c s="52"/>
      <c s="48" t="str">
        <f>IF(AK1700="","",IF(AK1700&gt;0,COUNT($AG$2:AG1700),""))</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IF(BC1700="","",IF(BC1700&gt;0,COUNT($AY$2:AY1700),""))</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01" spans="1:66" ht="15.75" customHeight="1">
      <c r="A1701" s="50" t="str">
        <f>IF('S.D.PASTE SHEET'!A1701="","",'S.D.PASTE SHEET'!A1701)</f>
        <v/>
      </c>
      <c s="50" t="str">
        <f>IF('S.D.PASTE SHEET'!B1701="","",'S.D.PASTE SHEET'!B1701)</f>
        <v/>
      </c>
      <c s="50" t="str">
        <f>IF('S.D.PASTE SHEET'!C1701="","",'S.D.PASTE SHEET'!C1701)</f>
        <v/>
      </c>
      <c s="51" t="str">
        <f>IF('S.D.PASTE SHEET'!D1701="","",'S.D.PASTE SHEET'!D1701)</f>
        <v/>
      </c>
      <c s="50" t="str">
        <f>IF('S.D.PASTE SHEET'!E1701="","",UPPER('S.D.PASTE SHEET'!E1701))</f>
        <v/>
      </c>
      <c s="50" t="str">
        <f>IF('S.D.PASTE SHEET'!F1701="","",'S.D.PASTE SHEET'!F1701)</f>
        <v/>
      </c>
      <c s="50" t="str">
        <f>IF('S.D.PASTE SHEET'!G1701="","",UPPER('S.D.PASTE SHEET'!G1701))</f>
        <v/>
      </c>
      <c s="50" t="str">
        <f>IF('S.D.PASTE SHEET'!H1701="","",UPPER('S.D.PASTE SHEET'!H1701))</f>
        <v/>
      </c>
      <c s="50" t="str">
        <f>IF('S.D.PASTE SHEET'!I1701="","",'S.D.PASTE SHEET'!I1701)</f>
        <v/>
      </c>
      <c s="51" t="str">
        <f>IF('S.D.PASTE SHEET'!J1701="","",'S.D.PASTE SHEET'!J1701)</f>
        <v/>
      </c>
      <c s="50" t="str">
        <f>IF('S.D.PASTE SHEET'!K1701="","",'S.D.PASTE SHEET'!K1701)</f>
        <v/>
      </c>
      <c s="50" t="str">
        <f>IF('S.D.PASTE SHEET'!L1701="","",'S.D.PASTE SHEET'!L1701)</f>
        <v/>
      </c>
      <c s="50" t="str">
        <f>IF('S.D.PASTE SHEET'!M1701="","",'S.D.PASTE SHEET'!M1701)</f>
        <v/>
      </c>
      <c s="50" t="str">
        <f>IF('S.D.PASTE SHEET'!N1701="","",'S.D.PASTE SHEET'!N1701)</f>
        <v/>
      </c>
      <c s="50" t="str">
        <f>IF('S.D.PASTE SHEET'!O1701="","",'S.D.PASTE SHEET'!O1701)</f>
        <v/>
      </c>
      <c s="50" t="str">
        <f>IF('S.D.PASTE SHEET'!P1701="","",'S.D.PASTE SHEET'!P1701)</f>
        <v/>
      </c>
      <c s="50" t="str">
        <f>IF('S.D.PASTE SHEET'!Q1701="","",'S.D.PASTE SHEET'!Q1701)</f>
        <v/>
      </c>
      <c s="50" t="str">
        <f>IF('S.D.PASTE SHEET'!R1701="","",'S.D.PASTE SHEET'!R1701)</f>
        <v/>
      </c>
      <c s="50" t="str">
        <f>IF('S.D.PASTE SHEET'!S1701="","",'S.D.PASTE SHEET'!S1701)</f>
        <v/>
      </c>
      <c s="50" t="str">
        <f>IF('S.D.PASTE SHEET'!T1701="","",'S.D.PASTE SHEET'!T1701)</f>
        <v/>
      </c>
      <c s="50" t="str">
        <f>IF('S.D.PASTE SHEET'!U1701="","",'S.D.PASTE SHEET'!U1701)</f>
        <v/>
      </c>
      <c s="50" t="str">
        <f>IF('S.D.PASTE SHEET'!V1701="","",'S.D.PASTE SHEET'!V1701)</f>
        <v/>
      </c>
      <c s="50" t="str">
        <f>IF('S.D.PASTE SHEET'!W1701="","",'S.D.PASTE SHEET'!W1701)</f>
        <v/>
      </c>
      <c s="50" t="str">
        <f>IF('S.D.PASTE SHEET'!X1701="","",'S.D.PASTE SHEET'!X1701)</f>
        <v/>
      </c>
      <c s="50" t="str">
        <f>IF('S.D.PASTE SHEET'!Y1701="","",'S.D.PASTE SHEET'!Y1701)</f>
        <v/>
      </c>
      <c s="50" t="str">
        <f>IF('S.D.PASTE SHEET'!Z1701="","",'S.D.PASTE SHEET'!Z1701)</f>
        <v/>
      </c>
      <c s="50" t="str">
        <f>IF('S.D.PASTE SHEET'!AA1701="","",'S.D.PASTE SHEET'!AA1701)</f>
        <v/>
      </c>
      <c s="50" t="str">
        <f>IF('S.D.PASTE SHEET'!AB1701="","",'S.D.PASTE SHEET'!AB1701)</f>
        <v/>
      </c>
      <c s="50" t="str">
        <f>IF('S.D.PASTE SHEET'!AC1701="","",'S.D.PASTE SHEET'!AC1701)</f>
        <v/>
      </c>
      <c s="50" t="str">
        <f>IF('S.D.PASTE SHEET'!AD1701="","",'S.D.PASTE SHEET'!AD1701)</f>
        <v/>
      </c>
      <c s="52"/>
      <c s="48" t="str">
        <f>IF(AK1701="","",IF(AK1701&gt;0,COUNT($AG$2:AG1701),""))</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IF(BC1701="","",IF(BC1701&gt;0,COUNT($AY$2:AY1701),""))</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02" spans="1:66" ht="15.75" customHeight="1">
      <c r="A1702" s="50" t="str">
        <f>IF('S.D.PASTE SHEET'!A1702="","",'S.D.PASTE SHEET'!A1702)</f>
        <v/>
      </c>
      <c s="50" t="str">
        <f>IF('S.D.PASTE SHEET'!B1702="","",'S.D.PASTE SHEET'!B1702)</f>
        <v/>
      </c>
      <c s="50" t="str">
        <f>IF('S.D.PASTE SHEET'!C1702="","",'S.D.PASTE SHEET'!C1702)</f>
        <v/>
      </c>
      <c s="51" t="str">
        <f>IF('S.D.PASTE SHEET'!D1702="","",'S.D.PASTE SHEET'!D1702)</f>
        <v/>
      </c>
      <c s="50" t="str">
        <f>IF('S.D.PASTE SHEET'!E1702="","",UPPER('S.D.PASTE SHEET'!E1702))</f>
        <v/>
      </c>
      <c s="50" t="str">
        <f>IF('S.D.PASTE SHEET'!F1702="","",'S.D.PASTE SHEET'!F1702)</f>
        <v/>
      </c>
      <c s="50" t="str">
        <f>IF('S.D.PASTE SHEET'!G1702="","",UPPER('S.D.PASTE SHEET'!G1702))</f>
        <v/>
      </c>
      <c s="50" t="str">
        <f>IF('S.D.PASTE SHEET'!H1702="","",UPPER('S.D.PASTE SHEET'!H1702))</f>
        <v/>
      </c>
      <c s="50" t="str">
        <f>IF('S.D.PASTE SHEET'!I1702="","",'S.D.PASTE SHEET'!I1702)</f>
        <v/>
      </c>
      <c s="51" t="str">
        <f>IF('S.D.PASTE SHEET'!J1702="","",'S.D.PASTE SHEET'!J1702)</f>
        <v/>
      </c>
      <c s="50" t="str">
        <f>IF('S.D.PASTE SHEET'!K1702="","",'S.D.PASTE SHEET'!K1702)</f>
        <v/>
      </c>
      <c s="50" t="str">
        <f>IF('S.D.PASTE SHEET'!L1702="","",'S.D.PASTE SHEET'!L1702)</f>
        <v/>
      </c>
      <c s="50" t="str">
        <f>IF('S.D.PASTE SHEET'!M1702="","",'S.D.PASTE SHEET'!M1702)</f>
        <v/>
      </c>
      <c s="50" t="str">
        <f>IF('S.D.PASTE SHEET'!N1702="","",'S.D.PASTE SHEET'!N1702)</f>
        <v/>
      </c>
      <c s="50" t="str">
        <f>IF('S.D.PASTE SHEET'!O1702="","",'S.D.PASTE SHEET'!O1702)</f>
        <v/>
      </c>
      <c s="50" t="str">
        <f>IF('S.D.PASTE SHEET'!P1702="","",'S.D.PASTE SHEET'!P1702)</f>
        <v/>
      </c>
      <c s="50" t="str">
        <f>IF('S.D.PASTE SHEET'!Q1702="","",'S.D.PASTE SHEET'!Q1702)</f>
        <v/>
      </c>
      <c s="50" t="str">
        <f>IF('S.D.PASTE SHEET'!R1702="","",'S.D.PASTE SHEET'!R1702)</f>
        <v/>
      </c>
      <c s="50" t="str">
        <f>IF('S.D.PASTE SHEET'!S1702="","",'S.D.PASTE SHEET'!S1702)</f>
        <v/>
      </c>
      <c s="50" t="str">
        <f>IF('S.D.PASTE SHEET'!T1702="","",'S.D.PASTE SHEET'!T1702)</f>
        <v/>
      </c>
      <c s="50" t="str">
        <f>IF('S.D.PASTE SHEET'!U1702="","",'S.D.PASTE SHEET'!U1702)</f>
        <v/>
      </c>
      <c s="50" t="str">
        <f>IF('S.D.PASTE SHEET'!V1702="","",'S.D.PASTE SHEET'!V1702)</f>
        <v/>
      </c>
      <c s="50" t="str">
        <f>IF('S.D.PASTE SHEET'!W1702="","",'S.D.PASTE SHEET'!W1702)</f>
        <v/>
      </c>
      <c s="50" t="str">
        <f>IF('S.D.PASTE SHEET'!X1702="","",'S.D.PASTE SHEET'!X1702)</f>
        <v/>
      </c>
      <c s="50" t="str">
        <f>IF('S.D.PASTE SHEET'!Y1702="","",'S.D.PASTE SHEET'!Y1702)</f>
        <v/>
      </c>
      <c s="50" t="str">
        <f>IF('S.D.PASTE SHEET'!Z1702="","",'S.D.PASTE SHEET'!Z1702)</f>
        <v/>
      </c>
      <c s="50" t="str">
        <f>IF('S.D.PASTE SHEET'!AA1702="","",'S.D.PASTE SHEET'!AA1702)</f>
        <v/>
      </c>
      <c s="50" t="str">
        <f>IF('S.D.PASTE SHEET'!AB1702="","",'S.D.PASTE SHEET'!AB1702)</f>
        <v/>
      </c>
      <c s="50" t="str">
        <f>IF('S.D.PASTE SHEET'!AC1702="","",'S.D.PASTE SHEET'!AC1702)</f>
        <v/>
      </c>
      <c s="50" t="str">
        <f>IF('S.D.PASTE SHEET'!AD1702="","",'S.D.PASTE SHEET'!AD1702)</f>
        <v/>
      </c>
      <c s="52"/>
      <c s="48" t="str">
        <f>IF(AK1702="","",IF(AK1702&gt;0,COUNT($AG$2:AG1702),""))</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IF(BC1702="","",IF(BC1702&gt;0,COUNT($AY$2:AY1702),""))</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03" spans="1:66" ht="15.75" customHeight="1">
      <c r="A1703" s="50" t="str">
        <f>IF('S.D.PASTE SHEET'!A1703="","",'S.D.PASTE SHEET'!A1703)</f>
        <v/>
      </c>
      <c s="50" t="str">
        <f>IF('S.D.PASTE SHEET'!B1703="","",'S.D.PASTE SHEET'!B1703)</f>
        <v/>
      </c>
      <c s="50" t="str">
        <f>IF('S.D.PASTE SHEET'!C1703="","",'S.D.PASTE SHEET'!C1703)</f>
        <v/>
      </c>
      <c s="51" t="str">
        <f>IF('S.D.PASTE SHEET'!D1703="","",'S.D.PASTE SHEET'!D1703)</f>
        <v/>
      </c>
      <c s="50" t="str">
        <f>IF('S.D.PASTE SHEET'!E1703="","",UPPER('S.D.PASTE SHEET'!E1703))</f>
        <v/>
      </c>
      <c s="50" t="str">
        <f>IF('S.D.PASTE SHEET'!F1703="","",'S.D.PASTE SHEET'!F1703)</f>
        <v/>
      </c>
      <c s="50" t="str">
        <f>IF('S.D.PASTE SHEET'!G1703="","",UPPER('S.D.PASTE SHEET'!G1703))</f>
        <v/>
      </c>
      <c s="50" t="str">
        <f>IF('S.D.PASTE SHEET'!H1703="","",UPPER('S.D.PASTE SHEET'!H1703))</f>
        <v/>
      </c>
      <c s="50" t="str">
        <f>IF('S.D.PASTE SHEET'!I1703="","",'S.D.PASTE SHEET'!I1703)</f>
        <v/>
      </c>
      <c s="51" t="str">
        <f>IF('S.D.PASTE SHEET'!J1703="","",'S.D.PASTE SHEET'!J1703)</f>
        <v/>
      </c>
      <c s="50" t="str">
        <f>IF('S.D.PASTE SHEET'!K1703="","",'S.D.PASTE SHEET'!K1703)</f>
        <v/>
      </c>
      <c s="50" t="str">
        <f>IF('S.D.PASTE SHEET'!L1703="","",'S.D.PASTE SHEET'!L1703)</f>
        <v/>
      </c>
      <c s="50" t="str">
        <f>IF('S.D.PASTE SHEET'!M1703="","",'S.D.PASTE SHEET'!M1703)</f>
        <v/>
      </c>
      <c s="50" t="str">
        <f>IF('S.D.PASTE SHEET'!N1703="","",'S.D.PASTE SHEET'!N1703)</f>
        <v/>
      </c>
      <c s="50" t="str">
        <f>IF('S.D.PASTE SHEET'!O1703="","",'S.D.PASTE SHEET'!O1703)</f>
        <v/>
      </c>
      <c s="50" t="str">
        <f>IF('S.D.PASTE SHEET'!P1703="","",'S.D.PASTE SHEET'!P1703)</f>
        <v/>
      </c>
      <c s="50" t="str">
        <f>IF('S.D.PASTE SHEET'!Q1703="","",'S.D.PASTE SHEET'!Q1703)</f>
        <v/>
      </c>
      <c s="50" t="str">
        <f>IF('S.D.PASTE SHEET'!R1703="","",'S.D.PASTE SHEET'!R1703)</f>
        <v/>
      </c>
      <c s="50" t="str">
        <f>IF('S.D.PASTE SHEET'!S1703="","",'S.D.PASTE SHEET'!S1703)</f>
        <v/>
      </c>
      <c s="50" t="str">
        <f>IF('S.D.PASTE SHEET'!T1703="","",'S.D.PASTE SHEET'!T1703)</f>
        <v/>
      </c>
      <c s="50" t="str">
        <f>IF('S.D.PASTE SHEET'!U1703="","",'S.D.PASTE SHEET'!U1703)</f>
        <v/>
      </c>
      <c s="50" t="str">
        <f>IF('S.D.PASTE SHEET'!V1703="","",'S.D.PASTE SHEET'!V1703)</f>
        <v/>
      </c>
      <c s="50" t="str">
        <f>IF('S.D.PASTE SHEET'!W1703="","",'S.D.PASTE SHEET'!W1703)</f>
        <v/>
      </c>
      <c s="50" t="str">
        <f>IF('S.D.PASTE SHEET'!X1703="","",'S.D.PASTE SHEET'!X1703)</f>
        <v/>
      </c>
      <c s="50" t="str">
        <f>IF('S.D.PASTE SHEET'!Y1703="","",'S.D.PASTE SHEET'!Y1703)</f>
        <v/>
      </c>
      <c s="50" t="str">
        <f>IF('S.D.PASTE SHEET'!Z1703="","",'S.D.PASTE SHEET'!Z1703)</f>
        <v/>
      </c>
      <c s="50" t="str">
        <f>IF('S.D.PASTE SHEET'!AA1703="","",'S.D.PASTE SHEET'!AA1703)</f>
        <v/>
      </c>
      <c s="50" t="str">
        <f>IF('S.D.PASTE SHEET'!AB1703="","",'S.D.PASTE SHEET'!AB1703)</f>
        <v/>
      </c>
      <c s="50" t="str">
        <f>IF('S.D.PASTE SHEET'!AC1703="","",'S.D.PASTE SHEET'!AC1703)</f>
        <v/>
      </c>
      <c s="50" t="str">
        <f>IF('S.D.PASTE SHEET'!AD1703="","",'S.D.PASTE SHEET'!AD1703)</f>
        <v/>
      </c>
      <c s="52"/>
      <c s="48" t="str">
        <f>IF(AK1703="","",IF(AK1703&gt;0,COUNT($AG$2:AG1703),""))</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IF(BC1703="","",IF(BC1703&gt;0,COUNT($AY$2:AY1703),""))</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04" spans="1:66" ht="15.75" customHeight="1">
      <c r="A1704" s="50" t="str">
        <f>IF('S.D.PASTE SHEET'!A1704="","",'S.D.PASTE SHEET'!A1704)</f>
        <v/>
      </c>
      <c s="50" t="str">
        <f>IF('S.D.PASTE SHEET'!B1704="","",'S.D.PASTE SHEET'!B1704)</f>
        <v/>
      </c>
      <c s="50" t="str">
        <f>IF('S.D.PASTE SHEET'!C1704="","",'S.D.PASTE SHEET'!C1704)</f>
        <v/>
      </c>
      <c s="51" t="str">
        <f>IF('S.D.PASTE SHEET'!D1704="","",'S.D.PASTE SHEET'!D1704)</f>
        <v/>
      </c>
      <c s="50" t="str">
        <f>IF('S.D.PASTE SHEET'!E1704="","",UPPER('S.D.PASTE SHEET'!E1704))</f>
        <v/>
      </c>
      <c s="50" t="str">
        <f>IF('S.D.PASTE SHEET'!F1704="","",'S.D.PASTE SHEET'!F1704)</f>
        <v/>
      </c>
      <c s="50" t="str">
        <f>IF('S.D.PASTE SHEET'!G1704="","",UPPER('S.D.PASTE SHEET'!G1704))</f>
        <v/>
      </c>
      <c s="50" t="str">
        <f>IF('S.D.PASTE SHEET'!H1704="","",UPPER('S.D.PASTE SHEET'!H1704))</f>
        <v/>
      </c>
      <c s="50" t="str">
        <f>IF('S.D.PASTE SHEET'!I1704="","",'S.D.PASTE SHEET'!I1704)</f>
        <v/>
      </c>
      <c s="51" t="str">
        <f>IF('S.D.PASTE SHEET'!J1704="","",'S.D.PASTE SHEET'!J1704)</f>
        <v/>
      </c>
      <c s="50" t="str">
        <f>IF('S.D.PASTE SHEET'!K1704="","",'S.D.PASTE SHEET'!K1704)</f>
        <v/>
      </c>
      <c s="50" t="str">
        <f>IF('S.D.PASTE SHEET'!L1704="","",'S.D.PASTE SHEET'!L1704)</f>
        <v/>
      </c>
      <c s="50" t="str">
        <f>IF('S.D.PASTE SHEET'!M1704="","",'S.D.PASTE SHEET'!M1704)</f>
        <v/>
      </c>
      <c s="50" t="str">
        <f>IF('S.D.PASTE SHEET'!N1704="","",'S.D.PASTE SHEET'!N1704)</f>
        <v/>
      </c>
      <c s="50" t="str">
        <f>IF('S.D.PASTE SHEET'!O1704="","",'S.D.PASTE SHEET'!O1704)</f>
        <v/>
      </c>
      <c s="50" t="str">
        <f>IF('S.D.PASTE SHEET'!P1704="","",'S.D.PASTE SHEET'!P1704)</f>
        <v/>
      </c>
      <c s="50" t="str">
        <f>IF('S.D.PASTE SHEET'!Q1704="","",'S.D.PASTE SHEET'!Q1704)</f>
        <v/>
      </c>
      <c s="50" t="str">
        <f>IF('S.D.PASTE SHEET'!R1704="","",'S.D.PASTE SHEET'!R1704)</f>
        <v/>
      </c>
      <c s="50" t="str">
        <f>IF('S.D.PASTE SHEET'!S1704="","",'S.D.PASTE SHEET'!S1704)</f>
        <v/>
      </c>
      <c s="50" t="str">
        <f>IF('S.D.PASTE SHEET'!T1704="","",'S.D.PASTE SHEET'!T1704)</f>
        <v/>
      </c>
      <c s="50" t="str">
        <f>IF('S.D.PASTE SHEET'!U1704="","",'S.D.PASTE SHEET'!U1704)</f>
        <v/>
      </c>
      <c s="50" t="str">
        <f>IF('S.D.PASTE SHEET'!V1704="","",'S.D.PASTE SHEET'!V1704)</f>
        <v/>
      </c>
      <c s="50" t="str">
        <f>IF('S.D.PASTE SHEET'!W1704="","",'S.D.PASTE SHEET'!W1704)</f>
        <v/>
      </c>
      <c s="50" t="str">
        <f>IF('S.D.PASTE SHEET'!X1704="","",'S.D.PASTE SHEET'!X1704)</f>
        <v/>
      </c>
      <c s="50" t="str">
        <f>IF('S.D.PASTE SHEET'!Y1704="","",'S.D.PASTE SHEET'!Y1704)</f>
        <v/>
      </c>
      <c s="50" t="str">
        <f>IF('S.D.PASTE SHEET'!Z1704="","",'S.D.PASTE SHEET'!Z1704)</f>
        <v/>
      </c>
      <c s="50" t="str">
        <f>IF('S.D.PASTE SHEET'!AA1704="","",'S.D.PASTE SHEET'!AA1704)</f>
        <v/>
      </c>
      <c s="50" t="str">
        <f>IF('S.D.PASTE SHEET'!AB1704="","",'S.D.PASTE SHEET'!AB1704)</f>
        <v/>
      </c>
      <c s="50" t="str">
        <f>IF('S.D.PASTE SHEET'!AC1704="","",'S.D.PASTE SHEET'!AC1704)</f>
        <v/>
      </c>
      <c s="50" t="str">
        <f>IF('S.D.PASTE SHEET'!AD1704="","",'S.D.PASTE SHEET'!AD1704)</f>
        <v/>
      </c>
      <c s="52"/>
      <c s="48" t="str">
        <f>IF(AK1704="","",IF(AK1704&gt;0,COUNT($AG$2:AG1704),""))</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IF(BC1704="","",IF(BC1704&gt;0,COUNT($AY$2:AY1704),""))</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05" spans="1:66" ht="15.75" customHeight="1">
      <c r="A1705" s="50" t="str">
        <f>IF('S.D.PASTE SHEET'!A1705="","",'S.D.PASTE SHEET'!A1705)</f>
        <v/>
      </c>
      <c s="50" t="str">
        <f>IF('S.D.PASTE SHEET'!B1705="","",'S.D.PASTE SHEET'!B1705)</f>
        <v/>
      </c>
      <c s="50" t="str">
        <f>IF('S.D.PASTE SHEET'!C1705="","",'S.D.PASTE SHEET'!C1705)</f>
        <v/>
      </c>
      <c s="51" t="str">
        <f>IF('S.D.PASTE SHEET'!D1705="","",'S.D.PASTE SHEET'!D1705)</f>
        <v/>
      </c>
      <c s="50" t="str">
        <f>IF('S.D.PASTE SHEET'!E1705="","",UPPER('S.D.PASTE SHEET'!E1705))</f>
        <v/>
      </c>
      <c s="50" t="str">
        <f>IF('S.D.PASTE SHEET'!F1705="","",'S.D.PASTE SHEET'!F1705)</f>
        <v/>
      </c>
      <c s="50" t="str">
        <f>IF('S.D.PASTE SHEET'!G1705="","",UPPER('S.D.PASTE SHEET'!G1705))</f>
        <v/>
      </c>
      <c s="50" t="str">
        <f>IF('S.D.PASTE SHEET'!H1705="","",UPPER('S.D.PASTE SHEET'!H1705))</f>
        <v/>
      </c>
      <c s="50" t="str">
        <f>IF('S.D.PASTE SHEET'!I1705="","",'S.D.PASTE SHEET'!I1705)</f>
        <v/>
      </c>
      <c s="51" t="str">
        <f>IF('S.D.PASTE SHEET'!J1705="","",'S.D.PASTE SHEET'!J1705)</f>
        <v/>
      </c>
      <c s="50" t="str">
        <f>IF('S.D.PASTE SHEET'!K1705="","",'S.D.PASTE SHEET'!K1705)</f>
        <v/>
      </c>
      <c s="50" t="str">
        <f>IF('S.D.PASTE SHEET'!L1705="","",'S.D.PASTE SHEET'!L1705)</f>
        <v/>
      </c>
      <c s="50" t="str">
        <f>IF('S.D.PASTE SHEET'!M1705="","",'S.D.PASTE SHEET'!M1705)</f>
        <v/>
      </c>
      <c s="50" t="str">
        <f>IF('S.D.PASTE SHEET'!N1705="","",'S.D.PASTE SHEET'!N1705)</f>
        <v/>
      </c>
      <c s="50" t="str">
        <f>IF('S.D.PASTE SHEET'!O1705="","",'S.D.PASTE SHEET'!O1705)</f>
        <v/>
      </c>
      <c s="50" t="str">
        <f>IF('S.D.PASTE SHEET'!P1705="","",'S.D.PASTE SHEET'!P1705)</f>
        <v/>
      </c>
      <c s="50" t="str">
        <f>IF('S.D.PASTE SHEET'!Q1705="","",'S.D.PASTE SHEET'!Q1705)</f>
        <v/>
      </c>
      <c s="50" t="str">
        <f>IF('S.D.PASTE SHEET'!R1705="","",'S.D.PASTE SHEET'!R1705)</f>
        <v/>
      </c>
      <c s="50" t="str">
        <f>IF('S.D.PASTE SHEET'!S1705="","",'S.D.PASTE SHEET'!S1705)</f>
        <v/>
      </c>
      <c s="50" t="str">
        <f>IF('S.D.PASTE SHEET'!T1705="","",'S.D.PASTE SHEET'!T1705)</f>
        <v/>
      </c>
      <c s="50" t="str">
        <f>IF('S.D.PASTE SHEET'!U1705="","",'S.D.PASTE SHEET'!U1705)</f>
        <v/>
      </c>
      <c s="50" t="str">
        <f>IF('S.D.PASTE SHEET'!V1705="","",'S.D.PASTE SHEET'!V1705)</f>
        <v/>
      </c>
      <c s="50" t="str">
        <f>IF('S.D.PASTE SHEET'!W1705="","",'S.D.PASTE SHEET'!W1705)</f>
        <v/>
      </c>
      <c s="50" t="str">
        <f>IF('S.D.PASTE SHEET'!X1705="","",'S.D.PASTE SHEET'!X1705)</f>
        <v/>
      </c>
      <c s="50" t="str">
        <f>IF('S.D.PASTE SHEET'!Y1705="","",'S.D.PASTE SHEET'!Y1705)</f>
        <v/>
      </c>
      <c s="50" t="str">
        <f>IF('S.D.PASTE SHEET'!Z1705="","",'S.D.PASTE SHEET'!Z1705)</f>
        <v/>
      </c>
      <c s="50" t="str">
        <f>IF('S.D.PASTE SHEET'!AA1705="","",'S.D.PASTE SHEET'!AA1705)</f>
        <v/>
      </c>
      <c s="50" t="str">
        <f>IF('S.D.PASTE SHEET'!AB1705="","",'S.D.PASTE SHEET'!AB1705)</f>
        <v/>
      </c>
      <c s="50" t="str">
        <f>IF('S.D.PASTE SHEET'!AC1705="","",'S.D.PASTE SHEET'!AC1705)</f>
        <v/>
      </c>
      <c s="50" t="str">
        <f>IF('S.D.PASTE SHEET'!AD1705="","",'S.D.PASTE SHEET'!AD1705)</f>
        <v/>
      </c>
      <c s="52"/>
      <c s="48" t="str">
        <f>IF(AK1705="","",IF(AK1705&gt;0,COUNT($AG$2:AG1705),""))</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IF(BC1705="","",IF(BC1705&gt;0,COUNT($AY$2:AY1705),""))</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06" spans="1:66" ht="15.75" customHeight="1">
      <c r="A1706" s="50" t="str">
        <f>IF('S.D.PASTE SHEET'!A1706="","",'S.D.PASTE SHEET'!A1706)</f>
        <v/>
      </c>
      <c s="50" t="str">
        <f>IF('S.D.PASTE SHEET'!B1706="","",'S.D.PASTE SHEET'!B1706)</f>
        <v/>
      </c>
      <c s="50" t="str">
        <f>IF('S.D.PASTE SHEET'!C1706="","",'S.D.PASTE SHEET'!C1706)</f>
        <v/>
      </c>
      <c s="51" t="str">
        <f>IF('S.D.PASTE SHEET'!D1706="","",'S.D.PASTE SHEET'!D1706)</f>
        <v/>
      </c>
      <c s="50" t="str">
        <f>IF('S.D.PASTE SHEET'!E1706="","",UPPER('S.D.PASTE SHEET'!E1706))</f>
        <v/>
      </c>
      <c s="50" t="str">
        <f>IF('S.D.PASTE SHEET'!F1706="","",'S.D.PASTE SHEET'!F1706)</f>
        <v/>
      </c>
      <c s="50" t="str">
        <f>IF('S.D.PASTE SHEET'!G1706="","",UPPER('S.D.PASTE SHEET'!G1706))</f>
        <v/>
      </c>
      <c s="50" t="str">
        <f>IF('S.D.PASTE SHEET'!H1706="","",UPPER('S.D.PASTE SHEET'!H1706))</f>
        <v/>
      </c>
      <c s="50" t="str">
        <f>IF('S.D.PASTE SHEET'!I1706="","",'S.D.PASTE SHEET'!I1706)</f>
        <v/>
      </c>
      <c s="51" t="str">
        <f>IF('S.D.PASTE SHEET'!J1706="","",'S.D.PASTE SHEET'!J1706)</f>
        <v/>
      </c>
      <c s="50" t="str">
        <f>IF('S.D.PASTE SHEET'!K1706="","",'S.D.PASTE SHEET'!K1706)</f>
        <v/>
      </c>
      <c s="50" t="str">
        <f>IF('S.D.PASTE SHEET'!L1706="","",'S.D.PASTE SHEET'!L1706)</f>
        <v/>
      </c>
      <c s="50" t="str">
        <f>IF('S.D.PASTE SHEET'!M1706="","",'S.D.PASTE SHEET'!M1706)</f>
        <v/>
      </c>
      <c s="50" t="str">
        <f>IF('S.D.PASTE SHEET'!N1706="","",'S.D.PASTE SHEET'!N1706)</f>
        <v/>
      </c>
      <c s="50" t="str">
        <f>IF('S.D.PASTE SHEET'!O1706="","",'S.D.PASTE SHEET'!O1706)</f>
        <v/>
      </c>
      <c s="50" t="str">
        <f>IF('S.D.PASTE SHEET'!P1706="","",'S.D.PASTE SHEET'!P1706)</f>
        <v/>
      </c>
      <c s="50" t="str">
        <f>IF('S.D.PASTE SHEET'!Q1706="","",'S.D.PASTE SHEET'!Q1706)</f>
        <v/>
      </c>
      <c s="50" t="str">
        <f>IF('S.D.PASTE SHEET'!R1706="","",'S.D.PASTE SHEET'!R1706)</f>
        <v/>
      </c>
      <c s="50" t="str">
        <f>IF('S.D.PASTE SHEET'!S1706="","",'S.D.PASTE SHEET'!S1706)</f>
        <v/>
      </c>
      <c s="50" t="str">
        <f>IF('S.D.PASTE SHEET'!T1706="","",'S.D.PASTE SHEET'!T1706)</f>
        <v/>
      </c>
      <c s="50" t="str">
        <f>IF('S.D.PASTE SHEET'!U1706="","",'S.D.PASTE SHEET'!U1706)</f>
        <v/>
      </c>
      <c s="50" t="str">
        <f>IF('S.D.PASTE SHEET'!V1706="","",'S.D.PASTE SHEET'!V1706)</f>
        <v/>
      </c>
      <c s="50" t="str">
        <f>IF('S.D.PASTE SHEET'!W1706="","",'S.D.PASTE SHEET'!W1706)</f>
        <v/>
      </c>
      <c s="50" t="str">
        <f>IF('S.D.PASTE SHEET'!X1706="","",'S.D.PASTE SHEET'!X1706)</f>
        <v/>
      </c>
      <c s="50" t="str">
        <f>IF('S.D.PASTE SHEET'!Y1706="","",'S.D.PASTE SHEET'!Y1706)</f>
        <v/>
      </c>
      <c s="50" t="str">
        <f>IF('S.D.PASTE SHEET'!Z1706="","",'S.D.PASTE SHEET'!Z1706)</f>
        <v/>
      </c>
      <c s="50" t="str">
        <f>IF('S.D.PASTE SHEET'!AA1706="","",'S.D.PASTE SHEET'!AA1706)</f>
        <v/>
      </c>
      <c s="50" t="str">
        <f>IF('S.D.PASTE SHEET'!AB1706="","",'S.D.PASTE SHEET'!AB1706)</f>
        <v/>
      </c>
      <c s="50" t="str">
        <f>IF('S.D.PASTE SHEET'!AC1706="","",'S.D.PASTE SHEET'!AC1706)</f>
        <v/>
      </c>
      <c s="50" t="str">
        <f>IF('S.D.PASTE SHEET'!AD1706="","",'S.D.PASTE SHEET'!AD1706)</f>
        <v/>
      </c>
      <c s="52"/>
      <c s="48" t="str">
        <f>IF(AK1706="","",IF(AK1706&gt;0,COUNT($AG$2:AG1706),""))</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IF(BC1706="","",IF(BC1706&gt;0,COUNT($AY$2:AY1706),""))</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07" spans="1:66" ht="15.75" customHeight="1">
      <c r="A1707" s="50" t="str">
        <f>IF('S.D.PASTE SHEET'!A1707="","",'S.D.PASTE SHEET'!A1707)</f>
        <v/>
      </c>
      <c s="50" t="str">
        <f>IF('S.D.PASTE SHEET'!B1707="","",'S.D.PASTE SHEET'!B1707)</f>
        <v/>
      </c>
      <c s="50" t="str">
        <f>IF('S.D.PASTE SHEET'!C1707="","",'S.D.PASTE SHEET'!C1707)</f>
        <v/>
      </c>
      <c s="51" t="str">
        <f>IF('S.D.PASTE SHEET'!D1707="","",'S.D.PASTE SHEET'!D1707)</f>
        <v/>
      </c>
      <c s="50" t="str">
        <f>IF('S.D.PASTE SHEET'!E1707="","",UPPER('S.D.PASTE SHEET'!E1707))</f>
        <v/>
      </c>
      <c s="50" t="str">
        <f>IF('S.D.PASTE SHEET'!F1707="","",'S.D.PASTE SHEET'!F1707)</f>
        <v/>
      </c>
      <c s="50" t="str">
        <f>IF('S.D.PASTE SHEET'!G1707="","",UPPER('S.D.PASTE SHEET'!G1707))</f>
        <v/>
      </c>
      <c s="50" t="str">
        <f>IF('S.D.PASTE SHEET'!H1707="","",UPPER('S.D.PASTE SHEET'!H1707))</f>
        <v/>
      </c>
      <c s="50" t="str">
        <f>IF('S.D.PASTE SHEET'!I1707="","",'S.D.PASTE SHEET'!I1707)</f>
        <v/>
      </c>
      <c s="51" t="str">
        <f>IF('S.D.PASTE SHEET'!J1707="","",'S.D.PASTE SHEET'!J1707)</f>
        <v/>
      </c>
      <c s="50" t="str">
        <f>IF('S.D.PASTE SHEET'!K1707="","",'S.D.PASTE SHEET'!K1707)</f>
        <v/>
      </c>
      <c s="50" t="str">
        <f>IF('S.D.PASTE SHEET'!L1707="","",'S.D.PASTE SHEET'!L1707)</f>
        <v/>
      </c>
      <c s="50" t="str">
        <f>IF('S.D.PASTE SHEET'!M1707="","",'S.D.PASTE SHEET'!M1707)</f>
        <v/>
      </c>
      <c s="50" t="str">
        <f>IF('S.D.PASTE SHEET'!N1707="","",'S.D.PASTE SHEET'!N1707)</f>
        <v/>
      </c>
      <c s="50" t="str">
        <f>IF('S.D.PASTE SHEET'!O1707="","",'S.D.PASTE SHEET'!O1707)</f>
        <v/>
      </c>
      <c s="50" t="str">
        <f>IF('S.D.PASTE SHEET'!P1707="","",'S.D.PASTE SHEET'!P1707)</f>
        <v/>
      </c>
      <c s="50" t="str">
        <f>IF('S.D.PASTE SHEET'!Q1707="","",'S.D.PASTE SHEET'!Q1707)</f>
        <v/>
      </c>
      <c s="50" t="str">
        <f>IF('S.D.PASTE SHEET'!R1707="","",'S.D.PASTE SHEET'!R1707)</f>
        <v/>
      </c>
      <c s="50" t="str">
        <f>IF('S.D.PASTE SHEET'!S1707="","",'S.D.PASTE SHEET'!S1707)</f>
        <v/>
      </c>
      <c s="50" t="str">
        <f>IF('S.D.PASTE SHEET'!T1707="","",'S.D.PASTE SHEET'!T1707)</f>
        <v/>
      </c>
      <c s="50" t="str">
        <f>IF('S.D.PASTE SHEET'!U1707="","",'S.D.PASTE SHEET'!U1707)</f>
        <v/>
      </c>
      <c s="50" t="str">
        <f>IF('S.D.PASTE SHEET'!V1707="","",'S.D.PASTE SHEET'!V1707)</f>
        <v/>
      </c>
      <c s="50" t="str">
        <f>IF('S.D.PASTE SHEET'!W1707="","",'S.D.PASTE SHEET'!W1707)</f>
        <v/>
      </c>
      <c s="50" t="str">
        <f>IF('S.D.PASTE SHEET'!X1707="","",'S.D.PASTE SHEET'!X1707)</f>
        <v/>
      </c>
      <c s="50" t="str">
        <f>IF('S.D.PASTE SHEET'!Y1707="","",'S.D.PASTE SHEET'!Y1707)</f>
        <v/>
      </c>
      <c s="50" t="str">
        <f>IF('S.D.PASTE SHEET'!Z1707="","",'S.D.PASTE SHEET'!Z1707)</f>
        <v/>
      </c>
      <c s="50" t="str">
        <f>IF('S.D.PASTE SHEET'!AA1707="","",'S.D.PASTE SHEET'!AA1707)</f>
        <v/>
      </c>
      <c s="50" t="str">
        <f>IF('S.D.PASTE SHEET'!AB1707="","",'S.D.PASTE SHEET'!AB1707)</f>
        <v/>
      </c>
      <c s="50" t="str">
        <f>IF('S.D.PASTE SHEET'!AC1707="","",'S.D.PASTE SHEET'!AC1707)</f>
        <v/>
      </c>
      <c s="50" t="str">
        <f>IF('S.D.PASTE SHEET'!AD1707="","",'S.D.PASTE SHEET'!AD1707)</f>
        <v/>
      </c>
      <c s="52"/>
      <c s="48" t="str">
        <f>IF(AK1707="","",IF(AK1707&gt;0,COUNT($AG$2:AG1707),""))</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IF(BC1707="","",IF(BC1707&gt;0,COUNT($AY$2:AY1707),""))</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08" spans="1:66" ht="15.75" customHeight="1">
      <c r="A1708" s="50" t="str">
        <f>IF('S.D.PASTE SHEET'!A1708="","",'S.D.PASTE SHEET'!A1708)</f>
        <v/>
      </c>
      <c s="50" t="str">
        <f>IF('S.D.PASTE SHEET'!B1708="","",'S.D.PASTE SHEET'!B1708)</f>
        <v/>
      </c>
      <c s="50" t="str">
        <f>IF('S.D.PASTE SHEET'!C1708="","",'S.D.PASTE SHEET'!C1708)</f>
        <v/>
      </c>
      <c s="51" t="str">
        <f>IF('S.D.PASTE SHEET'!D1708="","",'S.D.PASTE SHEET'!D1708)</f>
        <v/>
      </c>
      <c s="50" t="str">
        <f>IF('S.D.PASTE SHEET'!E1708="","",UPPER('S.D.PASTE SHEET'!E1708))</f>
        <v/>
      </c>
      <c s="50" t="str">
        <f>IF('S.D.PASTE SHEET'!F1708="","",'S.D.PASTE SHEET'!F1708)</f>
        <v/>
      </c>
      <c s="50" t="str">
        <f>IF('S.D.PASTE SHEET'!G1708="","",UPPER('S.D.PASTE SHEET'!G1708))</f>
        <v/>
      </c>
      <c s="50" t="str">
        <f>IF('S.D.PASTE SHEET'!H1708="","",UPPER('S.D.PASTE SHEET'!H1708))</f>
        <v/>
      </c>
      <c s="50" t="str">
        <f>IF('S.D.PASTE SHEET'!I1708="","",'S.D.PASTE SHEET'!I1708)</f>
        <v/>
      </c>
      <c s="51" t="str">
        <f>IF('S.D.PASTE SHEET'!J1708="","",'S.D.PASTE SHEET'!J1708)</f>
        <v/>
      </c>
      <c s="50" t="str">
        <f>IF('S.D.PASTE SHEET'!K1708="","",'S.D.PASTE SHEET'!K1708)</f>
        <v/>
      </c>
      <c s="50" t="str">
        <f>IF('S.D.PASTE SHEET'!L1708="","",'S.D.PASTE SHEET'!L1708)</f>
        <v/>
      </c>
      <c s="50" t="str">
        <f>IF('S.D.PASTE SHEET'!M1708="","",'S.D.PASTE SHEET'!M1708)</f>
        <v/>
      </c>
      <c s="50" t="str">
        <f>IF('S.D.PASTE SHEET'!N1708="","",'S.D.PASTE SHEET'!N1708)</f>
        <v/>
      </c>
      <c s="50" t="str">
        <f>IF('S.D.PASTE SHEET'!O1708="","",'S.D.PASTE SHEET'!O1708)</f>
        <v/>
      </c>
      <c s="50" t="str">
        <f>IF('S.D.PASTE SHEET'!P1708="","",'S.D.PASTE SHEET'!P1708)</f>
        <v/>
      </c>
      <c s="50" t="str">
        <f>IF('S.D.PASTE SHEET'!Q1708="","",'S.D.PASTE SHEET'!Q1708)</f>
        <v/>
      </c>
      <c s="50" t="str">
        <f>IF('S.D.PASTE SHEET'!R1708="","",'S.D.PASTE SHEET'!R1708)</f>
        <v/>
      </c>
      <c s="50" t="str">
        <f>IF('S.D.PASTE SHEET'!S1708="","",'S.D.PASTE SHEET'!S1708)</f>
        <v/>
      </c>
      <c s="50" t="str">
        <f>IF('S.D.PASTE SHEET'!T1708="","",'S.D.PASTE SHEET'!T1708)</f>
        <v/>
      </c>
      <c s="50" t="str">
        <f>IF('S.D.PASTE SHEET'!U1708="","",'S.D.PASTE SHEET'!U1708)</f>
        <v/>
      </c>
      <c s="50" t="str">
        <f>IF('S.D.PASTE SHEET'!V1708="","",'S.D.PASTE SHEET'!V1708)</f>
        <v/>
      </c>
      <c s="50" t="str">
        <f>IF('S.D.PASTE SHEET'!W1708="","",'S.D.PASTE SHEET'!W1708)</f>
        <v/>
      </c>
      <c s="50" t="str">
        <f>IF('S.D.PASTE SHEET'!X1708="","",'S.D.PASTE SHEET'!X1708)</f>
        <v/>
      </c>
      <c s="50" t="str">
        <f>IF('S.D.PASTE SHEET'!Y1708="","",'S.D.PASTE SHEET'!Y1708)</f>
        <v/>
      </c>
      <c s="50" t="str">
        <f>IF('S.D.PASTE SHEET'!Z1708="","",'S.D.PASTE SHEET'!Z1708)</f>
        <v/>
      </c>
      <c s="50" t="str">
        <f>IF('S.D.PASTE SHEET'!AA1708="","",'S.D.PASTE SHEET'!AA1708)</f>
        <v/>
      </c>
      <c s="50" t="str">
        <f>IF('S.D.PASTE SHEET'!AB1708="","",'S.D.PASTE SHEET'!AB1708)</f>
        <v/>
      </c>
      <c s="50" t="str">
        <f>IF('S.D.PASTE SHEET'!AC1708="","",'S.D.PASTE SHEET'!AC1708)</f>
        <v/>
      </c>
      <c s="50" t="str">
        <f>IF('S.D.PASTE SHEET'!AD1708="","",'S.D.PASTE SHEET'!AD1708)</f>
        <v/>
      </c>
      <c s="52"/>
      <c s="48" t="str">
        <f>IF(AK1708="","",IF(AK1708&gt;0,COUNT($AG$2:AG1708),""))</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IF(BC1708="","",IF(BC1708&gt;0,COUNT($AY$2:AY1708),""))</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09" spans="1:66" ht="15.75" customHeight="1">
      <c r="A1709" s="50" t="str">
        <f>IF('S.D.PASTE SHEET'!A1709="","",'S.D.PASTE SHEET'!A1709)</f>
        <v/>
      </c>
      <c s="50" t="str">
        <f>IF('S.D.PASTE SHEET'!B1709="","",'S.D.PASTE SHEET'!B1709)</f>
        <v/>
      </c>
      <c s="50" t="str">
        <f>IF('S.D.PASTE SHEET'!C1709="","",'S.D.PASTE SHEET'!C1709)</f>
        <v/>
      </c>
      <c s="51" t="str">
        <f>IF('S.D.PASTE SHEET'!D1709="","",'S.D.PASTE SHEET'!D1709)</f>
        <v/>
      </c>
      <c s="50" t="str">
        <f>IF('S.D.PASTE SHEET'!E1709="","",UPPER('S.D.PASTE SHEET'!E1709))</f>
        <v/>
      </c>
      <c s="50" t="str">
        <f>IF('S.D.PASTE SHEET'!F1709="","",'S.D.PASTE SHEET'!F1709)</f>
        <v/>
      </c>
      <c s="50" t="str">
        <f>IF('S.D.PASTE SHEET'!G1709="","",UPPER('S.D.PASTE SHEET'!G1709))</f>
        <v/>
      </c>
      <c s="50" t="str">
        <f>IF('S.D.PASTE SHEET'!H1709="","",UPPER('S.D.PASTE SHEET'!H1709))</f>
        <v/>
      </c>
      <c s="50" t="str">
        <f>IF('S.D.PASTE SHEET'!I1709="","",'S.D.PASTE SHEET'!I1709)</f>
        <v/>
      </c>
      <c s="51" t="str">
        <f>IF('S.D.PASTE SHEET'!J1709="","",'S.D.PASTE SHEET'!J1709)</f>
        <v/>
      </c>
      <c s="50" t="str">
        <f>IF('S.D.PASTE SHEET'!K1709="","",'S.D.PASTE SHEET'!K1709)</f>
        <v/>
      </c>
      <c s="50" t="str">
        <f>IF('S.D.PASTE SHEET'!L1709="","",'S.D.PASTE SHEET'!L1709)</f>
        <v/>
      </c>
      <c s="50" t="str">
        <f>IF('S.D.PASTE SHEET'!M1709="","",'S.D.PASTE SHEET'!M1709)</f>
        <v/>
      </c>
      <c s="50" t="str">
        <f>IF('S.D.PASTE SHEET'!N1709="","",'S.D.PASTE SHEET'!N1709)</f>
        <v/>
      </c>
      <c s="50" t="str">
        <f>IF('S.D.PASTE SHEET'!O1709="","",'S.D.PASTE SHEET'!O1709)</f>
        <v/>
      </c>
      <c s="50" t="str">
        <f>IF('S.D.PASTE SHEET'!P1709="","",'S.D.PASTE SHEET'!P1709)</f>
        <v/>
      </c>
      <c s="50" t="str">
        <f>IF('S.D.PASTE SHEET'!Q1709="","",'S.D.PASTE SHEET'!Q1709)</f>
        <v/>
      </c>
      <c s="50" t="str">
        <f>IF('S.D.PASTE SHEET'!R1709="","",'S.D.PASTE SHEET'!R1709)</f>
        <v/>
      </c>
      <c s="50" t="str">
        <f>IF('S.D.PASTE SHEET'!S1709="","",'S.D.PASTE SHEET'!S1709)</f>
        <v/>
      </c>
      <c s="50" t="str">
        <f>IF('S.D.PASTE SHEET'!T1709="","",'S.D.PASTE SHEET'!T1709)</f>
        <v/>
      </c>
      <c s="50" t="str">
        <f>IF('S.D.PASTE SHEET'!U1709="","",'S.D.PASTE SHEET'!U1709)</f>
        <v/>
      </c>
      <c s="50" t="str">
        <f>IF('S.D.PASTE SHEET'!V1709="","",'S.D.PASTE SHEET'!V1709)</f>
        <v/>
      </c>
      <c s="50" t="str">
        <f>IF('S.D.PASTE SHEET'!W1709="","",'S.D.PASTE SHEET'!W1709)</f>
        <v/>
      </c>
      <c s="50" t="str">
        <f>IF('S.D.PASTE SHEET'!X1709="","",'S.D.PASTE SHEET'!X1709)</f>
        <v/>
      </c>
      <c s="50" t="str">
        <f>IF('S.D.PASTE SHEET'!Y1709="","",'S.D.PASTE SHEET'!Y1709)</f>
        <v/>
      </c>
      <c s="50" t="str">
        <f>IF('S.D.PASTE SHEET'!Z1709="","",'S.D.PASTE SHEET'!Z1709)</f>
        <v/>
      </c>
      <c s="50" t="str">
        <f>IF('S.D.PASTE SHEET'!AA1709="","",'S.D.PASTE SHEET'!AA1709)</f>
        <v/>
      </c>
      <c s="50" t="str">
        <f>IF('S.D.PASTE SHEET'!AB1709="","",'S.D.PASTE SHEET'!AB1709)</f>
        <v/>
      </c>
      <c s="50" t="str">
        <f>IF('S.D.PASTE SHEET'!AC1709="","",'S.D.PASTE SHEET'!AC1709)</f>
        <v/>
      </c>
      <c s="50" t="str">
        <f>IF('S.D.PASTE SHEET'!AD1709="","",'S.D.PASTE SHEET'!AD1709)</f>
        <v/>
      </c>
      <c s="52"/>
      <c s="48" t="str">
        <f>IF(AK1709="","",IF(AK1709&gt;0,COUNT($AG$2:AG1709),""))</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IF(BC1709="","",IF(BC1709&gt;0,COUNT($AY$2:AY1709),""))</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10" spans="1:66" ht="15.75" customHeight="1">
      <c r="A1710" s="50" t="str">
        <f>IF('S.D.PASTE SHEET'!A1710="","",'S.D.PASTE SHEET'!A1710)</f>
        <v/>
      </c>
      <c s="50" t="str">
        <f>IF('S.D.PASTE SHEET'!B1710="","",'S.D.PASTE SHEET'!B1710)</f>
        <v/>
      </c>
      <c s="50" t="str">
        <f>IF('S.D.PASTE SHEET'!C1710="","",'S.D.PASTE SHEET'!C1710)</f>
        <v/>
      </c>
      <c s="51" t="str">
        <f>IF('S.D.PASTE SHEET'!D1710="","",'S.D.PASTE SHEET'!D1710)</f>
        <v/>
      </c>
      <c s="50" t="str">
        <f>IF('S.D.PASTE SHEET'!E1710="","",UPPER('S.D.PASTE SHEET'!E1710))</f>
        <v/>
      </c>
      <c s="50" t="str">
        <f>IF('S.D.PASTE SHEET'!F1710="","",'S.D.PASTE SHEET'!F1710)</f>
        <v/>
      </c>
      <c s="50" t="str">
        <f>IF('S.D.PASTE SHEET'!G1710="","",UPPER('S.D.PASTE SHEET'!G1710))</f>
        <v/>
      </c>
      <c s="50" t="str">
        <f>IF('S.D.PASTE SHEET'!H1710="","",UPPER('S.D.PASTE SHEET'!H1710))</f>
        <v/>
      </c>
      <c s="50" t="str">
        <f>IF('S.D.PASTE SHEET'!I1710="","",'S.D.PASTE SHEET'!I1710)</f>
        <v/>
      </c>
      <c s="51" t="str">
        <f>IF('S.D.PASTE SHEET'!J1710="","",'S.D.PASTE SHEET'!J1710)</f>
        <v/>
      </c>
      <c s="50" t="str">
        <f>IF('S.D.PASTE SHEET'!K1710="","",'S.D.PASTE SHEET'!K1710)</f>
        <v/>
      </c>
      <c s="50" t="str">
        <f>IF('S.D.PASTE SHEET'!L1710="","",'S.D.PASTE SHEET'!L1710)</f>
        <v/>
      </c>
      <c s="50" t="str">
        <f>IF('S.D.PASTE SHEET'!M1710="","",'S.D.PASTE SHEET'!M1710)</f>
        <v/>
      </c>
      <c s="50" t="str">
        <f>IF('S.D.PASTE SHEET'!N1710="","",'S.D.PASTE SHEET'!N1710)</f>
        <v/>
      </c>
      <c s="50" t="str">
        <f>IF('S.D.PASTE SHEET'!O1710="","",'S.D.PASTE SHEET'!O1710)</f>
        <v/>
      </c>
      <c s="50" t="str">
        <f>IF('S.D.PASTE SHEET'!P1710="","",'S.D.PASTE SHEET'!P1710)</f>
        <v/>
      </c>
      <c s="50" t="str">
        <f>IF('S.D.PASTE SHEET'!Q1710="","",'S.D.PASTE SHEET'!Q1710)</f>
        <v/>
      </c>
      <c s="50" t="str">
        <f>IF('S.D.PASTE SHEET'!R1710="","",'S.D.PASTE SHEET'!R1710)</f>
        <v/>
      </c>
      <c s="50" t="str">
        <f>IF('S.D.PASTE SHEET'!S1710="","",'S.D.PASTE SHEET'!S1710)</f>
        <v/>
      </c>
      <c s="50" t="str">
        <f>IF('S.D.PASTE SHEET'!T1710="","",'S.D.PASTE SHEET'!T1710)</f>
        <v/>
      </c>
      <c s="50" t="str">
        <f>IF('S.D.PASTE SHEET'!U1710="","",'S.D.PASTE SHEET'!U1710)</f>
        <v/>
      </c>
      <c s="50" t="str">
        <f>IF('S.D.PASTE SHEET'!V1710="","",'S.D.PASTE SHEET'!V1710)</f>
        <v/>
      </c>
      <c s="50" t="str">
        <f>IF('S.D.PASTE SHEET'!W1710="","",'S.D.PASTE SHEET'!W1710)</f>
        <v/>
      </c>
      <c s="50" t="str">
        <f>IF('S.D.PASTE SHEET'!X1710="","",'S.D.PASTE SHEET'!X1710)</f>
        <v/>
      </c>
      <c s="50" t="str">
        <f>IF('S.D.PASTE SHEET'!Y1710="","",'S.D.PASTE SHEET'!Y1710)</f>
        <v/>
      </c>
      <c s="50" t="str">
        <f>IF('S.D.PASTE SHEET'!Z1710="","",'S.D.PASTE SHEET'!Z1710)</f>
        <v/>
      </c>
      <c s="50" t="str">
        <f>IF('S.D.PASTE SHEET'!AA1710="","",'S.D.PASTE SHEET'!AA1710)</f>
        <v/>
      </c>
      <c s="50" t="str">
        <f>IF('S.D.PASTE SHEET'!AB1710="","",'S.D.PASTE SHEET'!AB1710)</f>
        <v/>
      </c>
      <c s="50" t="str">
        <f>IF('S.D.PASTE SHEET'!AC1710="","",'S.D.PASTE SHEET'!AC1710)</f>
        <v/>
      </c>
      <c s="50" t="str">
        <f>IF('S.D.PASTE SHEET'!AD1710="","",'S.D.PASTE SHEET'!AD1710)</f>
        <v/>
      </c>
      <c s="52"/>
      <c s="48" t="str">
        <f>IF(AK1710="","",IF(AK1710&gt;0,COUNT($AG$2:AG1710),""))</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IF(BC1710="","",IF(BC1710&gt;0,COUNT($AY$2:AY1710),""))</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11" spans="1:66" ht="15.75" customHeight="1">
      <c r="A1711" s="50" t="str">
        <f>IF('S.D.PASTE SHEET'!A1711="","",'S.D.PASTE SHEET'!A1711)</f>
        <v/>
      </c>
      <c s="50" t="str">
        <f>IF('S.D.PASTE SHEET'!B1711="","",'S.D.PASTE SHEET'!B1711)</f>
        <v/>
      </c>
      <c s="50" t="str">
        <f>IF('S.D.PASTE SHEET'!C1711="","",'S.D.PASTE SHEET'!C1711)</f>
        <v/>
      </c>
      <c s="51" t="str">
        <f>IF('S.D.PASTE SHEET'!D1711="","",'S.D.PASTE SHEET'!D1711)</f>
        <v/>
      </c>
      <c s="50" t="str">
        <f>IF('S.D.PASTE SHEET'!E1711="","",UPPER('S.D.PASTE SHEET'!E1711))</f>
        <v/>
      </c>
      <c s="50" t="str">
        <f>IF('S.D.PASTE SHEET'!F1711="","",'S.D.PASTE SHEET'!F1711)</f>
        <v/>
      </c>
      <c s="50" t="str">
        <f>IF('S.D.PASTE SHEET'!G1711="","",UPPER('S.D.PASTE SHEET'!G1711))</f>
        <v/>
      </c>
      <c s="50" t="str">
        <f>IF('S.D.PASTE SHEET'!H1711="","",UPPER('S.D.PASTE SHEET'!H1711))</f>
        <v/>
      </c>
      <c s="50" t="str">
        <f>IF('S.D.PASTE SHEET'!I1711="","",'S.D.PASTE SHEET'!I1711)</f>
        <v/>
      </c>
      <c s="51" t="str">
        <f>IF('S.D.PASTE SHEET'!J1711="","",'S.D.PASTE SHEET'!J1711)</f>
        <v/>
      </c>
      <c s="50" t="str">
        <f>IF('S.D.PASTE SHEET'!K1711="","",'S.D.PASTE SHEET'!K1711)</f>
        <v/>
      </c>
      <c s="50" t="str">
        <f>IF('S.D.PASTE SHEET'!L1711="","",'S.D.PASTE SHEET'!L1711)</f>
        <v/>
      </c>
      <c s="50" t="str">
        <f>IF('S.D.PASTE SHEET'!M1711="","",'S.D.PASTE SHEET'!M1711)</f>
        <v/>
      </c>
      <c s="50" t="str">
        <f>IF('S.D.PASTE SHEET'!N1711="","",'S.D.PASTE SHEET'!N1711)</f>
        <v/>
      </c>
      <c s="50" t="str">
        <f>IF('S.D.PASTE SHEET'!O1711="","",'S.D.PASTE SHEET'!O1711)</f>
        <v/>
      </c>
      <c s="50" t="str">
        <f>IF('S.D.PASTE SHEET'!P1711="","",'S.D.PASTE SHEET'!P1711)</f>
        <v/>
      </c>
      <c s="50" t="str">
        <f>IF('S.D.PASTE SHEET'!Q1711="","",'S.D.PASTE SHEET'!Q1711)</f>
        <v/>
      </c>
      <c s="50" t="str">
        <f>IF('S.D.PASTE SHEET'!R1711="","",'S.D.PASTE SHEET'!R1711)</f>
        <v/>
      </c>
      <c s="50" t="str">
        <f>IF('S.D.PASTE SHEET'!S1711="","",'S.D.PASTE SHEET'!S1711)</f>
        <v/>
      </c>
      <c s="50" t="str">
        <f>IF('S.D.PASTE SHEET'!T1711="","",'S.D.PASTE SHEET'!T1711)</f>
        <v/>
      </c>
      <c s="50" t="str">
        <f>IF('S.D.PASTE SHEET'!U1711="","",'S.D.PASTE SHEET'!U1711)</f>
        <v/>
      </c>
      <c s="50" t="str">
        <f>IF('S.D.PASTE SHEET'!V1711="","",'S.D.PASTE SHEET'!V1711)</f>
        <v/>
      </c>
      <c s="50" t="str">
        <f>IF('S.D.PASTE SHEET'!W1711="","",'S.D.PASTE SHEET'!W1711)</f>
        <v/>
      </c>
      <c s="50" t="str">
        <f>IF('S.D.PASTE SHEET'!X1711="","",'S.D.PASTE SHEET'!X1711)</f>
        <v/>
      </c>
      <c s="50" t="str">
        <f>IF('S.D.PASTE SHEET'!Y1711="","",'S.D.PASTE SHEET'!Y1711)</f>
        <v/>
      </c>
      <c s="50" t="str">
        <f>IF('S.D.PASTE SHEET'!Z1711="","",'S.D.PASTE SHEET'!Z1711)</f>
        <v/>
      </c>
      <c s="50" t="str">
        <f>IF('S.D.PASTE SHEET'!AA1711="","",'S.D.PASTE SHEET'!AA1711)</f>
        <v/>
      </c>
      <c s="50" t="str">
        <f>IF('S.D.PASTE SHEET'!AB1711="","",'S.D.PASTE SHEET'!AB1711)</f>
        <v/>
      </c>
      <c s="50" t="str">
        <f>IF('S.D.PASTE SHEET'!AC1711="","",'S.D.PASTE SHEET'!AC1711)</f>
        <v/>
      </c>
      <c s="50" t="str">
        <f>IF('S.D.PASTE SHEET'!AD1711="","",'S.D.PASTE SHEET'!AD1711)</f>
        <v/>
      </c>
      <c s="52"/>
      <c s="48" t="str">
        <f>IF(AK1711="","",IF(AK1711&gt;0,COUNT($AG$2:AG1711),""))</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IF(BC1711="","",IF(BC1711&gt;0,COUNT($AY$2:AY1711),""))</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12" spans="1:66" ht="15.75" customHeight="1">
      <c r="A1712" s="50" t="str">
        <f>IF('S.D.PASTE SHEET'!A1712="","",'S.D.PASTE SHEET'!A1712)</f>
        <v/>
      </c>
      <c s="50" t="str">
        <f>IF('S.D.PASTE SHEET'!B1712="","",'S.D.PASTE SHEET'!B1712)</f>
        <v/>
      </c>
      <c s="50" t="str">
        <f>IF('S.D.PASTE SHEET'!C1712="","",'S.D.PASTE SHEET'!C1712)</f>
        <v/>
      </c>
      <c s="51" t="str">
        <f>IF('S.D.PASTE SHEET'!D1712="","",'S.D.PASTE SHEET'!D1712)</f>
        <v/>
      </c>
      <c s="50" t="str">
        <f>IF('S.D.PASTE SHEET'!E1712="","",UPPER('S.D.PASTE SHEET'!E1712))</f>
        <v/>
      </c>
      <c s="50" t="str">
        <f>IF('S.D.PASTE SHEET'!F1712="","",'S.D.PASTE SHEET'!F1712)</f>
        <v/>
      </c>
      <c s="50" t="str">
        <f>IF('S.D.PASTE SHEET'!G1712="","",UPPER('S.D.PASTE SHEET'!G1712))</f>
        <v/>
      </c>
      <c s="50" t="str">
        <f>IF('S.D.PASTE SHEET'!H1712="","",UPPER('S.D.PASTE SHEET'!H1712))</f>
        <v/>
      </c>
      <c s="50" t="str">
        <f>IF('S.D.PASTE SHEET'!I1712="","",'S.D.PASTE SHEET'!I1712)</f>
        <v/>
      </c>
      <c s="51" t="str">
        <f>IF('S.D.PASTE SHEET'!J1712="","",'S.D.PASTE SHEET'!J1712)</f>
        <v/>
      </c>
      <c s="50" t="str">
        <f>IF('S.D.PASTE SHEET'!K1712="","",'S.D.PASTE SHEET'!K1712)</f>
        <v/>
      </c>
      <c s="50" t="str">
        <f>IF('S.D.PASTE SHEET'!L1712="","",'S.D.PASTE SHEET'!L1712)</f>
        <v/>
      </c>
      <c s="50" t="str">
        <f>IF('S.D.PASTE SHEET'!M1712="","",'S.D.PASTE SHEET'!M1712)</f>
        <v/>
      </c>
      <c s="50" t="str">
        <f>IF('S.D.PASTE SHEET'!N1712="","",'S.D.PASTE SHEET'!N1712)</f>
        <v/>
      </c>
      <c s="50" t="str">
        <f>IF('S.D.PASTE SHEET'!O1712="","",'S.D.PASTE SHEET'!O1712)</f>
        <v/>
      </c>
      <c s="50" t="str">
        <f>IF('S.D.PASTE SHEET'!P1712="","",'S.D.PASTE SHEET'!P1712)</f>
        <v/>
      </c>
      <c s="50" t="str">
        <f>IF('S.D.PASTE SHEET'!Q1712="","",'S.D.PASTE SHEET'!Q1712)</f>
        <v/>
      </c>
      <c s="50" t="str">
        <f>IF('S.D.PASTE SHEET'!R1712="","",'S.D.PASTE SHEET'!R1712)</f>
        <v/>
      </c>
      <c s="50" t="str">
        <f>IF('S.D.PASTE SHEET'!S1712="","",'S.D.PASTE SHEET'!S1712)</f>
        <v/>
      </c>
      <c s="50" t="str">
        <f>IF('S.D.PASTE SHEET'!T1712="","",'S.D.PASTE SHEET'!T1712)</f>
        <v/>
      </c>
      <c s="50" t="str">
        <f>IF('S.D.PASTE SHEET'!U1712="","",'S.D.PASTE SHEET'!U1712)</f>
        <v/>
      </c>
      <c s="50" t="str">
        <f>IF('S.D.PASTE SHEET'!V1712="","",'S.D.PASTE SHEET'!V1712)</f>
        <v/>
      </c>
      <c s="50" t="str">
        <f>IF('S.D.PASTE SHEET'!W1712="","",'S.D.PASTE SHEET'!W1712)</f>
        <v/>
      </c>
      <c s="50" t="str">
        <f>IF('S.D.PASTE SHEET'!X1712="","",'S.D.PASTE SHEET'!X1712)</f>
        <v/>
      </c>
      <c s="50" t="str">
        <f>IF('S.D.PASTE SHEET'!Y1712="","",'S.D.PASTE SHEET'!Y1712)</f>
        <v/>
      </c>
      <c s="50" t="str">
        <f>IF('S.D.PASTE SHEET'!Z1712="","",'S.D.PASTE SHEET'!Z1712)</f>
        <v/>
      </c>
      <c s="50" t="str">
        <f>IF('S.D.PASTE SHEET'!AA1712="","",'S.D.PASTE SHEET'!AA1712)</f>
        <v/>
      </c>
      <c s="50" t="str">
        <f>IF('S.D.PASTE SHEET'!AB1712="","",'S.D.PASTE SHEET'!AB1712)</f>
        <v/>
      </c>
      <c s="50" t="str">
        <f>IF('S.D.PASTE SHEET'!AC1712="","",'S.D.PASTE SHEET'!AC1712)</f>
        <v/>
      </c>
      <c s="50" t="str">
        <f>IF('S.D.PASTE SHEET'!AD1712="","",'S.D.PASTE SHEET'!AD1712)</f>
        <v/>
      </c>
      <c s="52"/>
      <c s="48" t="str">
        <f>IF(AK1712="","",IF(AK1712&gt;0,COUNT($AG$2:AG1712),""))</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IF(BC1712="","",IF(BC1712&gt;0,COUNT($AY$2:AY1712),""))</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13" spans="1:66" ht="15.75" customHeight="1">
      <c r="A1713" s="50" t="str">
        <f>IF('S.D.PASTE SHEET'!A1713="","",'S.D.PASTE SHEET'!A1713)</f>
        <v/>
      </c>
      <c s="50" t="str">
        <f>IF('S.D.PASTE SHEET'!B1713="","",'S.D.PASTE SHEET'!B1713)</f>
        <v/>
      </c>
      <c s="50" t="str">
        <f>IF('S.D.PASTE SHEET'!C1713="","",'S.D.PASTE SHEET'!C1713)</f>
        <v/>
      </c>
      <c s="51" t="str">
        <f>IF('S.D.PASTE SHEET'!D1713="","",'S.D.PASTE SHEET'!D1713)</f>
        <v/>
      </c>
      <c s="50" t="str">
        <f>IF('S.D.PASTE SHEET'!E1713="","",UPPER('S.D.PASTE SHEET'!E1713))</f>
        <v/>
      </c>
      <c s="50" t="str">
        <f>IF('S.D.PASTE SHEET'!F1713="","",'S.D.PASTE SHEET'!F1713)</f>
        <v/>
      </c>
      <c s="50" t="str">
        <f>IF('S.D.PASTE SHEET'!G1713="","",UPPER('S.D.PASTE SHEET'!G1713))</f>
        <v/>
      </c>
      <c s="50" t="str">
        <f>IF('S.D.PASTE SHEET'!H1713="","",UPPER('S.D.PASTE SHEET'!H1713))</f>
        <v/>
      </c>
      <c s="50" t="str">
        <f>IF('S.D.PASTE SHEET'!I1713="","",'S.D.PASTE SHEET'!I1713)</f>
        <v/>
      </c>
      <c s="51" t="str">
        <f>IF('S.D.PASTE SHEET'!J1713="","",'S.D.PASTE SHEET'!J1713)</f>
        <v/>
      </c>
      <c s="50" t="str">
        <f>IF('S.D.PASTE SHEET'!K1713="","",'S.D.PASTE SHEET'!K1713)</f>
        <v/>
      </c>
      <c s="50" t="str">
        <f>IF('S.D.PASTE SHEET'!L1713="","",'S.D.PASTE SHEET'!L1713)</f>
        <v/>
      </c>
      <c s="50" t="str">
        <f>IF('S.D.PASTE SHEET'!M1713="","",'S.D.PASTE SHEET'!M1713)</f>
        <v/>
      </c>
      <c s="50" t="str">
        <f>IF('S.D.PASTE SHEET'!N1713="","",'S.D.PASTE SHEET'!N1713)</f>
        <v/>
      </c>
      <c s="50" t="str">
        <f>IF('S.D.PASTE SHEET'!O1713="","",'S.D.PASTE SHEET'!O1713)</f>
        <v/>
      </c>
      <c s="50" t="str">
        <f>IF('S.D.PASTE SHEET'!P1713="","",'S.D.PASTE SHEET'!P1713)</f>
        <v/>
      </c>
      <c s="50" t="str">
        <f>IF('S.D.PASTE SHEET'!Q1713="","",'S.D.PASTE SHEET'!Q1713)</f>
        <v/>
      </c>
      <c s="50" t="str">
        <f>IF('S.D.PASTE SHEET'!R1713="","",'S.D.PASTE SHEET'!R1713)</f>
        <v/>
      </c>
      <c s="50" t="str">
        <f>IF('S.D.PASTE SHEET'!S1713="","",'S.D.PASTE SHEET'!S1713)</f>
        <v/>
      </c>
      <c s="50" t="str">
        <f>IF('S.D.PASTE SHEET'!T1713="","",'S.D.PASTE SHEET'!T1713)</f>
        <v/>
      </c>
      <c s="50" t="str">
        <f>IF('S.D.PASTE SHEET'!U1713="","",'S.D.PASTE SHEET'!U1713)</f>
        <v/>
      </c>
      <c s="50" t="str">
        <f>IF('S.D.PASTE SHEET'!V1713="","",'S.D.PASTE SHEET'!V1713)</f>
        <v/>
      </c>
      <c s="50" t="str">
        <f>IF('S.D.PASTE SHEET'!W1713="","",'S.D.PASTE SHEET'!W1713)</f>
        <v/>
      </c>
      <c s="50" t="str">
        <f>IF('S.D.PASTE SHEET'!X1713="","",'S.D.PASTE SHEET'!X1713)</f>
        <v/>
      </c>
      <c s="50" t="str">
        <f>IF('S.D.PASTE SHEET'!Y1713="","",'S.D.PASTE SHEET'!Y1713)</f>
        <v/>
      </c>
      <c s="50" t="str">
        <f>IF('S.D.PASTE SHEET'!Z1713="","",'S.D.PASTE SHEET'!Z1713)</f>
        <v/>
      </c>
      <c s="50" t="str">
        <f>IF('S.D.PASTE SHEET'!AA1713="","",'S.D.PASTE SHEET'!AA1713)</f>
        <v/>
      </c>
      <c s="50" t="str">
        <f>IF('S.D.PASTE SHEET'!AB1713="","",'S.D.PASTE SHEET'!AB1713)</f>
        <v/>
      </c>
      <c s="50" t="str">
        <f>IF('S.D.PASTE SHEET'!AC1713="","",'S.D.PASTE SHEET'!AC1713)</f>
        <v/>
      </c>
      <c s="50" t="str">
        <f>IF('S.D.PASTE SHEET'!AD1713="","",'S.D.PASTE SHEET'!AD1713)</f>
        <v/>
      </c>
      <c s="52"/>
      <c s="48" t="str">
        <f>IF(AK1713="","",IF(AK1713&gt;0,COUNT($AG$2:AG1713),""))</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IF(BC1713="","",IF(BC1713&gt;0,COUNT($AY$2:AY1713),""))</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14" spans="1:66" ht="15.75" customHeight="1">
      <c r="A1714" s="50" t="str">
        <f>IF('S.D.PASTE SHEET'!A1714="","",'S.D.PASTE SHEET'!A1714)</f>
        <v/>
      </c>
      <c s="50" t="str">
        <f>IF('S.D.PASTE SHEET'!B1714="","",'S.D.PASTE SHEET'!B1714)</f>
        <v/>
      </c>
      <c s="50" t="str">
        <f>IF('S.D.PASTE SHEET'!C1714="","",'S.D.PASTE SHEET'!C1714)</f>
        <v/>
      </c>
      <c s="51" t="str">
        <f>IF('S.D.PASTE SHEET'!D1714="","",'S.D.PASTE SHEET'!D1714)</f>
        <v/>
      </c>
      <c s="50" t="str">
        <f>IF('S.D.PASTE SHEET'!E1714="","",UPPER('S.D.PASTE SHEET'!E1714))</f>
        <v/>
      </c>
      <c s="50" t="str">
        <f>IF('S.D.PASTE SHEET'!F1714="","",'S.D.PASTE SHEET'!F1714)</f>
        <v/>
      </c>
      <c s="50" t="str">
        <f>IF('S.D.PASTE SHEET'!G1714="","",UPPER('S.D.PASTE SHEET'!G1714))</f>
        <v/>
      </c>
      <c s="50" t="str">
        <f>IF('S.D.PASTE SHEET'!H1714="","",UPPER('S.D.PASTE SHEET'!H1714))</f>
        <v/>
      </c>
      <c s="50" t="str">
        <f>IF('S.D.PASTE SHEET'!I1714="","",'S.D.PASTE SHEET'!I1714)</f>
        <v/>
      </c>
      <c s="51" t="str">
        <f>IF('S.D.PASTE SHEET'!J1714="","",'S.D.PASTE SHEET'!J1714)</f>
        <v/>
      </c>
      <c s="50" t="str">
        <f>IF('S.D.PASTE SHEET'!K1714="","",'S.D.PASTE SHEET'!K1714)</f>
        <v/>
      </c>
      <c s="50" t="str">
        <f>IF('S.D.PASTE SHEET'!L1714="","",'S.D.PASTE SHEET'!L1714)</f>
        <v/>
      </c>
      <c s="50" t="str">
        <f>IF('S.D.PASTE SHEET'!M1714="","",'S.D.PASTE SHEET'!M1714)</f>
        <v/>
      </c>
      <c s="50" t="str">
        <f>IF('S.D.PASTE SHEET'!N1714="","",'S.D.PASTE SHEET'!N1714)</f>
        <v/>
      </c>
      <c s="50" t="str">
        <f>IF('S.D.PASTE SHEET'!O1714="","",'S.D.PASTE SHEET'!O1714)</f>
        <v/>
      </c>
      <c s="50" t="str">
        <f>IF('S.D.PASTE SHEET'!P1714="","",'S.D.PASTE SHEET'!P1714)</f>
        <v/>
      </c>
      <c s="50" t="str">
        <f>IF('S.D.PASTE SHEET'!Q1714="","",'S.D.PASTE SHEET'!Q1714)</f>
        <v/>
      </c>
      <c s="50" t="str">
        <f>IF('S.D.PASTE SHEET'!R1714="","",'S.D.PASTE SHEET'!R1714)</f>
        <v/>
      </c>
      <c s="50" t="str">
        <f>IF('S.D.PASTE SHEET'!S1714="","",'S.D.PASTE SHEET'!S1714)</f>
        <v/>
      </c>
      <c s="50" t="str">
        <f>IF('S.D.PASTE SHEET'!T1714="","",'S.D.PASTE SHEET'!T1714)</f>
        <v/>
      </c>
      <c s="50" t="str">
        <f>IF('S.D.PASTE SHEET'!U1714="","",'S.D.PASTE SHEET'!U1714)</f>
        <v/>
      </c>
      <c s="50" t="str">
        <f>IF('S.D.PASTE SHEET'!V1714="","",'S.D.PASTE SHEET'!V1714)</f>
        <v/>
      </c>
      <c s="50" t="str">
        <f>IF('S.D.PASTE SHEET'!W1714="","",'S.D.PASTE SHEET'!W1714)</f>
        <v/>
      </c>
      <c s="50" t="str">
        <f>IF('S.D.PASTE SHEET'!X1714="","",'S.D.PASTE SHEET'!X1714)</f>
        <v/>
      </c>
      <c s="50" t="str">
        <f>IF('S.D.PASTE SHEET'!Y1714="","",'S.D.PASTE SHEET'!Y1714)</f>
        <v/>
      </c>
      <c s="50" t="str">
        <f>IF('S.D.PASTE SHEET'!Z1714="","",'S.D.PASTE SHEET'!Z1714)</f>
        <v/>
      </c>
      <c s="50" t="str">
        <f>IF('S.D.PASTE SHEET'!AA1714="","",'S.D.PASTE SHEET'!AA1714)</f>
        <v/>
      </c>
      <c s="50" t="str">
        <f>IF('S.D.PASTE SHEET'!AB1714="","",'S.D.PASTE SHEET'!AB1714)</f>
        <v/>
      </c>
      <c s="50" t="str">
        <f>IF('S.D.PASTE SHEET'!AC1714="","",'S.D.PASTE SHEET'!AC1714)</f>
        <v/>
      </c>
      <c s="50" t="str">
        <f>IF('S.D.PASTE SHEET'!AD1714="","",'S.D.PASTE SHEET'!AD1714)</f>
        <v/>
      </c>
      <c s="52"/>
      <c s="48" t="str">
        <f>IF(AK1714="","",IF(AK1714&gt;0,COUNT($AG$2:AG1714),""))</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IF(BC1714="","",IF(BC1714&gt;0,COUNT($AY$2:AY1714),""))</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15" spans="1:66" ht="15.75" customHeight="1">
      <c r="A1715" s="50" t="str">
        <f>IF('S.D.PASTE SHEET'!A1715="","",'S.D.PASTE SHEET'!A1715)</f>
        <v/>
      </c>
      <c s="50" t="str">
        <f>IF('S.D.PASTE SHEET'!B1715="","",'S.D.PASTE SHEET'!B1715)</f>
        <v/>
      </c>
      <c s="50" t="str">
        <f>IF('S.D.PASTE SHEET'!C1715="","",'S.D.PASTE SHEET'!C1715)</f>
        <v/>
      </c>
      <c s="51" t="str">
        <f>IF('S.D.PASTE SHEET'!D1715="","",'S.D.PASTE SHEET'!D1715)</f>
        <v/>
      </c>
      <c s="50" t="str">
        <f>IF('S.D.PASTE SHEET'!E1715="","",UPPER('S.D.PASTE SHEET'!E1715))</f>
        <v/>
      </c>
      <c s="50" t="str">
        <f>IF('S.D.PASTE SHEET'!F1715="","",'S.D.PASTE SHEET'!F1715)</f>
        <v/>
      </c>
      <c s="50" t="str">
        <f>IF('S.D.PASTE SHEET'!G1715="","",UPPER('S.D.PASTE SHEET'!G1715))</f>
        <v/>
      </c>
      <c s="50" t="str">
        <f>IF('S.D.PASTE SHEET'!H1715="","",UPPER('S.D.PASTE SHEET'!H1715))</f>
        <v/>
      </c>
      <c s="50" t="str">
        <f>IF('S.D.PASTE SHEET'!I1715="","",'S.D.PASTE SHEET'!I1715)</f>
        <v/>
      </c>
      <c s="51" t="str">
        <f>IF('S.D.PASTE SHEET'!J1715="","",'S.D.PASTE SHEET'!J1715)</f>
        <v/>
      </c>
      <c s="50" t="str">
        <f>IF('S.D.PASTE SHEET'!K1715="","",'S.D.PASTE SHEET'!K1715)</f>
        <v/>
      </c>
      <c s="50" t="str">
        <f>IF('S.D.PASTE SHEET'!L1715="","",'S.D.PASTE SHEET'!L1715)</f>
        <v/>
      </c>
      <c s="50" t="str">
        <f>IF('S.D.PASTE SHEET'!M1715="","",'S.D.PASTE SHEET'!M1715)</f>
        <v/>
      </c>
      <c s="50" t="str">
        <f>IF('S.D.PASTE SHEET'!N1715="","",'S.D.PASTE SHEET'!N1715)</f>
        <v/>
      </c>
      <c s="50" t="str">
        <f>IF('S.D.PASTE SHEET'!O1715="","",'S.D.PASTE SHEET'!O1715)</f>
        <v/>
      </c>
      <c s="50" t="str">
        <f>IF('S.D.PASTE SHEET'!P1715="","",'S.D.PASTE SHEET'!P1715)</f>
        <v/>
      </c>
      <c s="50" t="str">
        <f>IF('S.D.PASTE SHEET'!Q1715="","",'S.D.PASTE SHEET'!Q1715)</f>
        <v/>
      </c>
      <c s="50" t="str">
        <f>IF('S.D.PASTE SHEET'!R1715="","",'S.D.PASTE SHEET'!R1715)</f>
        <v/>
      </c>
      <c s="50" t="str">
        <f>IF('S.D.PASTE SHEET'!S1715="","",'S.D.PASTE SHEET'!S1715)</f>
        <v/>
      </c>
      <c s="50" t="str">
        <f>IF('S.D.PASTE SHEET'!T1715="","",'S.D.PASTE SHEET'!T1715)</f>
        <v/>
      </c>
      <c s="50" t="str">
        <f>IF('S.D.PASTE SHEET'!U1715="","",'S.D.PASTE SHEET'!U1715)</f>
        <v/>
      </c>
      <c s="50" t="str">
        <f>IF('S.D.PASTE SHEET'!V1715="","",'S.D.PASTE SHEET'!V1715)</f>
        <v/>
      </c>
      <c s="50" t="str">
        <f>IF('S.D.PASTE SHEET'!W1715="","",'S.D.PASTE SHEET'!W1715)</f>
        <v/>
      </c>
      <c s="50" t="str">
        <f>IF('S.D.PASTE SHEET'!X1715="","",'S.D.PASTE SHEET'!X1715)</f>
        <v/>
      </c>
      <c s="50" t="str">
        <f>IF('S.D.PASTE SHEET'!Y1715="","",'S.D.PASTE SHEET'!Y1715)</f>
        <v/>
      </c>
      <c s="50" t="str">
        <f>IF('S.D.PASTE SHEET'!Z1715="","",'S.D.PASTE SHEET'!Z1715)</f>
        <v/>
      </c>
      <c s="50" t="str">
        <f>IF('S.D.PASTE SHEET'!AA1715="","",'S.D.PASTE SHEET'!AA1715)</f>
        <v/>
      </c>
      <c s="50" t="str">
        <f>IF('S.D.PASTE SHEET'!AB1715="","",'S.D.PASTE SHEET'!AB1715)</f>
        <v/>
      </c>
      <c s="50" t="str">
        <f>IF('S.D.PASTE SHEET'!AC1715="","",'S.D.PASTE SHEET'!AC1715)</f>
        <v/>
      </c>
      <c s="50" t="str">
        <f>IF('S.D.PASTE SHEET'!AD1715="","",'S.D.PASTE SHEET'!AD1715)</f>
        <v/>
      </c>
      <c s="52"/>
      <c s="48" t="str">
        <f>IF(AK1715="","",IF(AK1715&gt;0,COUNT($AG$2:AG1715),""))</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IF(BC1715="","",IF(BC1715&gt;0,COUNT($AY$2:AY1715),""))</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16" spans="1:66" ht="15.75" customHeight="1">
      <c r="A1716" s="50" t="str">
        <f>IF('S.D.PASTE SHEET'!A1716="","",'S.D.PASTE SHEET'!A1716)</f>
        <v/>
      </c>
      <c s="50" t="str">
        <f>IF('S.D.PASTE SHEET'!B1716="","",'S.D.PASTE SHEET'!B1716)</f>
        <v/>
      </c>
      <c s="50" t="str">
        <f>IF('S.D.PASTE SHEET'!C1716="","",'S.D.PASTE SHEET'!C1716)</f>
        <v/>
      </c>
      <c s="51" t="str">
        <f>IF('S.D.PASTE SHEET'!D1716="","",'S.D.PASTE SHEET'!D1716)</f>
        <v/>
      </c>
      <c s="50" t="str">
        <f>IF('S.D.PASTE SHEET'!E1716="","",UPPER('S.D.PASTE SHEET'!E1716))</f>
        <v/>
      </c>
      <c s="50" t="str">
        <f>IF('S.D.PASTE SHEET'!F1716="","",'S.D.PASTE SHEET'!F1716)</f>
        <v/>
      </c>
      <c s="50" t="str">
        <f>IF('S.D.PASTE SHEET'!G1716="","",UPPER('S.D.PASTE SHEET'!G1716))</f>
        <v/>
      </c>
      <c s="50" t="str">
        <f>IF('S.D.PASTE SHEET'!H1716="","",UPPER('S.D.PASTE SHEET'!H1716))</f>
        <v/>
      </c>
      <c s="50" t="str">
        <f>IF('S.D.PASTE SHEET'!I1716="","",'S.D.PASTE SHEET'!I1716)</f>
        <v/>
      </c>
      <c s="51" t="str">
        <f>IF('S.D.PASTE SHEET'!J1716="","",'S.D.PASTE SHEET'!J1716)</f>
        <v/>
      </c>
      <c s="50" t="str">
        <f>IF('S.D.PASTE SHEET'!K1716="","",'S.D.PASTE SHEET'!K1716)</f>
        <v/>
      </c>
      <c s="50" t="str">
        <f>IF('S.D.PASTE SHEET'!L1716="","",'S.D.PASTE SHEET'!L1716)</f>
        <v/>
      </c>
      <c s="50" t="str">
        <f>IF('S.D.PASTE SHEET'!M1716="","",'S.D.PASTE SHEET'!M1716)</f>
        <v/>
      </c>
      <c s="50" t="str">
        <f>IF('S.D.PASTE SHEET'!N1716="","",'S.D.PASTE SHEET'!N1716)</f>
        <v/>
      </c>
      <c s="50" t="str">
        <f>IF('S.D.PASTE SHEET'!O1716="","",'S.D.PASTE SHEET'!O1716)</f>
        <v/>
      </c>
      <c s="50" t="str">
        <f>IF('S.D.PASTE SHEET'!P1716="","",'S.D.PASTE SHEET'!P1716)</f>
        <v/>
      </c>
      <c s="50" t="str">
        <f>IF('S.D.PASTE SHEET'!Q1716="","",'S.D.PASTE SHEET'!Q1716)</f>
        <v/>
      </c>
      <c s="50" t="str">
        <f>IF('S.D.PASTE SHEET'!R1716="","",'S.D.PASTE SHEET'!R1716)</f>
        <v/>
      </c>
      <c s="50" t="str">
        <f>IF('S.D.PASTE SHEET'!S1716="","",'S.D.PASTE SHEET'!S1716)</f>
        <v/>
      </c>
      <c s="50" t="str">
        <f>IF('S.D.PASTE SHEET'!T1716="","",'S.D.PASTE SHEET'!T1716)</f>
        <v/>
      </c>
      <c s="50" t="str">
        <f>IF('S.D.PASTE SHEET'!U1716="","",'S.D.PASTE SHEET'!U1716)</f>
        <v/>
      </c>
      <c s="50" t="str">
        <f>IF('S.D.PASTE SHEET'!V1716="","",'S.D.PASTE SHEET'!V1716)</f>
        <v/>
      </c>
      <c s="50" t="str">
        <f>IF('S.D.PASTE SHEET'!W1716="","",'S.D.PASTE SHEET'!W1716)</f>
        <v/>
      </c>
      <c s="50" t="str">
        <f>IF('S.D.PASTE SHEET'!X1716="","",'S.D.PASTE SHEET'!X1716)</f>
        <v/>
      </c>
      <c s="50" t="str">
        <f>IF('S.D.PASTE SHEET'!Y1716="","",'S.D.PASTE SHEET'!Y1716)</f>
        <v/>
      </c>
      <c s="50" t="str">
        <f>IF('S.D.PASTE SHEET'!Z1716="","",'S.D.PASTE SHEET'!Z1716)</f>
        <v/>
      </c>
      <c s="50" t="str">
        <f>IF('S.D.PASTE SHEET'!AA1716="","",'S.D.PASTE SHEET'!AA1716)</f>
        <v/>
      </c>
      <c s="50" t="str">
        <f>IF('S.D.PASTE SHEET'!AB1716="","",'S.D.PASTE SHEET'!AB1716)</f>
        <v/>
      </c>
      <c s="50" t="str">
        <f>IF('S.D.PASTE SHEET'!AC1716="","",'S.D.PASTE SHEET'!AC1716)</f>
        <v/>
      </c>
      <c s="50" t="str">
        <f>IF('S.D.PASTE SHEET'!AD1716="","",'S.D.PASTE SHEET'!AD1716)</f>
        <v/>
      </c>
      <c s="52"/>
      <c s="48" t="str">
        <f>IF(AK1716="","",IF(AK1716&gt;0,COUNT($AG$2:AG1716),""))</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IF(BC1716="","",IF(BC1716&gt;0,COUNT($AY$2:AY1716),""))</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17" spans="1:66" ht="15.75" customHeight="1">
      <c r="A1717" s="50" t="str">
        <f>IF('S.D.PASTE SHEET'!A1717="","",'S.D.PASTE SHEET'!A1717)</f>
        <v/>
      </c>
      <c s="50" t="str">
        <f>IF('S.D.PASTE SHEET'!B1717="","",'S.D.PASTE SHEET'!B1717)</f>
        <v/>
      </c>
      <c s="50" t="str">
        <f>IF('S.D.PASTE SHEET'!C1717="","",'S.D.PASTE SHEET'!C1717)</f>
        <v/>
      </c>
      <c s="51" t="str">
        <f>IF('S.D.PASTE SHEET'!D1717="","",'S.D.PASTE SHEET'!D1717)</f>
        <v/>
      </c>
      <c s="50" t="str">
        <f>IF('S.D.PASTE SHEET'!E1717="","",UPPER('S.D.PASTE SHEET'!E1717))</f>
        <v/>
      </c>
      <c s="50" t="str">
        <f>IF('S.D.PASTE SHEET'!F1717="","",'S.D.PASTE SHEET'!F1717)</f>
        <v/>
      </c>
      <c s="50" t="str">
        <f>IF('S.D.PASTE SHEET'!G1717="","",UPPER('S.D.PASTE SHEET'!G1717))</f>
        <v/>
      </c>
      <c s="50" t="str">
        <f>IF('S.D.PASTE SHEET'!H1717="","",UPPER('S.D.PASTE SHEET'!H1717))</f>
        <v/>
      </c>
      <c s="50" t="str">
        <f>IF('S.D.PASTE SHEET'!I1717="","",'S.D.PASTE SHEET'!I1717)</f>
        <v/>
      </c>
      <c s="51" t="str">
        <f>IF('S.D.PASTE SHEET'!J1717="","",'S.D.PASTE SHEET'!J1717)</f>
        <v/>
      </c>
      <c s="50" t="str">
        <f>IF('S.D.PASTE SHEET'!K1717="","",'S.D.PASTE SHEET'!K1717)</f>
        <v/>
      </c>
      <c s="50" t="str">
        <f>IF('S.D.PASTE SHEET'!L1717="","",'S.D.PASTE SHEET'!L1717)</f>
        <v/>
      </c>
      <c s="50" t="str">
        <f>IF('S.D.PASTE SHEET'!M1717="","",'S.D.PASTE SHEET'!M1717)</f>
        <v/>
      </c>
      <c s="50" t="str">
        <f>IF('S.D.PASTE SHEET'!N1717="","",'S.D.PASTE SHEET'!N1717)</f>
        <v/>
      </c>
      <c s="50" t="str">
        <f>IF('S.D.PASTE SHEET'!O1717="","",'S.D.PASTE SHEET'!O1717)</f>
        <v/>
      </c>
      <c s="50" t="str">
        <f>IF('S.D.PASTE SHEET'!P1717="","",'S.D.PASTE SHEET'!P1717)</f>
        <v/>
      </c>
      <c s="50" t="str">
        <f>IF('S.D.PASTE SHEET'!Q1717="","",'S.D.PASTE SHEET'!Q1717)</f>
        <v/>
      </c>
      <c s="50" t="str">
        <f>IF('S.D.PASTE SHEET'!R1717="","",'S.D.PASTE SHEET'!R1717)</f>
        <v/>
      </c>
      <c s="50" t="str">
        <f>IF('S.D.PASTE SHEET'!S1717="","",'S.D.PASTE SHEET'!S1717)</f>
        <v/>
      </c>
      <c s="50" t="str">
        <f>IF('S.D.PASTE SHEET'!T1717="","",'S.D.PASTE SHEET'!T1717)</f>
        <v/>
      </c>
      <c s="50" t="str">
        <f>IF('S.D.PASTE SHEET'!U1717="","",'S.D.PASTE SHEET'!U1717)</f>
        <v/>
      </c>
      <c s="50" t="str">
        <f>IF('S.D.PASTE SHEET'!V1717="","",'S.D.PASTE SHEET'!V1717)</f>
        <v/>
      </c>
      <c s="50" t="str">
        <f>IF('S.D.PASTE SHEET'!W1717="","",'S.D.PASTE SHEET'!W1717)</f>
        <v/>
      </c>
      <c s="50" t="str">
        <f>IF('S.D.PASTE SHEET'!X1717="","",'S.D.PASTE SHEET'!X1717)</f>
        <v/>
      </c>
      <c s="50" t="str">
        <f>IF('S.D.PASTE SHEET'!Y1717="","",'S.D.PASTE SHEET'!Y1717)</f>
        <v/>
      </c>
      <c s="50" t="str">
        <f>IF('S.D.PASTE SHEET'!Z1717="","",'S.D.PASTE SHEET'!Z1717)</f>
        <v/>
      </c>
      <c s="50" t="str">
        <f>IF('S.D.PASTE SHEET'!AA1717="","",'S.D.PASTE SHEET'!AA1717)</f>
        <v/>
      </c>
      <c s="50" t="str">
        <f>IF('S.D.PASTE SHEET'!AB1717="","",'S.D.PASTE SHEET'!AB1717)</f>
        <v/>
      </c>
      <c s="50" t="str">
        <f>IF('S.D.PASTE SHEET'!AC1717="","",'S.D.PASTE SHEET'!AC1717)</f>
        <v/>
      </c>
      <c s="50" t="str">
        <f>IF('S.D.PASTE SHEET'!AD1717="","",'S.D.PASTE SHEET'!AD1717)</f>
        <v/>
      </c>
      <c s="52"/>
      <c s="48" t="str">
        <f>IF(AK1717="","",IF(AK1717&gt;0,COUNT($AG$2:AG1717),""))</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IF(BC1717="","",IF(BC1717&gt;0,COUNT($AY$2:AY1717),""))</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18" spans="1:66" ht="15.75" customHeight="1">
      <c r="A1718" s="50" t="str">
        <f>IF('S.D.PASTE SHEET'!A1718="","",'S.D.PASTE SHEET'!A1718)</f>
        <v/>
      </c>
      <c s="50" t="str">
        <f>IF('S.D.PASTE SHEET'!B1718="","",'S.D.PASTE SHEET'!B1718)</f>
        <v/>
      </c>
      <c s="50" t="str">
        <f>IF('S.D.PASTE SHEET'!C1718="","",'S.D.PASTE SHEET'!C1718)</f>
        <v/>
      </c>
      <c s="51" t="str">
        <f>IF('S.D.PASTE SHEET'!D1718="","",'S.D.PASTE SHEET'!D1718)</f>
        <v/>
      </c>
      <c s="50" t="str">
        <f>IF('S.D.PASTE SHEET'!E1718="","",UPPER('S.D.PASTE SHEET'!E1718))</f>
        <v/>
      </c>
      <c s="50" t="str">
        <f>IF('S.D.PASTE SHEET'!F1718="","",'S.D.PASTE SHEET'!F1718)</f>
        <v/>
      </c>
      <c s="50" t="str">
        <f>IF('S.D.PASTE SHEET'!G1718="","",UPPER('S.D.PASTE SHEET'!G1718))</f>
        <v/>
      </c>
      <c s="50" t="str">
        <f>IF('S.D.PASTE SHEET'!H1718="","",UPPER('S.D.PASTE SHEET'!H1718))</f>
        <v/>
      </c>
      <c s="50" t="str">
        <f>IF('S.D.PASTE SHEET'!I1718="","",'S.D.PASTE SHEET'!I1718)</f>
        <v/>
      </c>
      <c s="51" t="str">
        <f>IF('S.D.PASTE SHEET'!J1718="","",'S.D.PASTE SHEET'!J1718)</f>
        <v/>
      </c>
      <c s="50" t="str">
        <f>IF('S.D.PASTE SHEET'!K1718="","",'S.D.PASTE SHEET'!K1718)</f>
        <v/>
      </c>
      <c s="50" t="str">
        <f>IF('S.D.PASTE SHEET'!L1718="","",'S.D.PASTE SHEET'!L1718)</f>
        <v/>
      </c>
      <c s="50" t="str">
        <f>IF('S.D.PASTE SHEET'!M1718="","",'S.D.PASTE SHEET'!M1718)</f>
        <v/>
      </c>
      <c s="50" t="str">
        <f>IF('S.D.PASTE SHEET'!N1718="","",'S.D.PASTE SHEET'!N1718)</f>
        <v/>
      </c>
      <c s="50" t="str">
        <f>IF('S.D.PASTE SHEET'!O1718="","",'S.D.PASTE SHEET'!O1718)</f>
        <v/>
      </c>
      <c s="50" t="str">
        <f>IF('S.D.PASTE SHEET'!P1718="","",'S.D.PASTE SHEET'!P1718)</f>
        <v/>
      </c>
      <c s="50" t="str">
        <f>IF('S.D.PASTE SHEET'!Q1718="","",'S.D.PASTE SHEET'!Q1718)</f>
        <v/>
      </c>
      <c s="50" t="str">
        <f>IF('S.D.PASTE SHEET'!R1718="","",'S.D.PASTE SHEET'!R1718)</f>
        <v/>
      </c>
      <c s="50" t="str">
        <f>IF('S.D.PASTE SHEET'!S1718="","",'S.D.PASTE SHEET'!S1718)</f>
        <v/>
      </c>
      <c s="50" t="str">
        <f>IF('S.D.PASTE SHEET'!T1718="","",'S.D.PASTE SHEET'!T1718)</f>
        <v/>
      </c>
      <c s="50" t="str">
        <f>IF('S.D.PASTE SHEET'!U1718="","",'S.D.PASTE SHEET'!U1718)</f>
        <v/>
      </c>
      <c s="50" t="str">
        <f>IF('S.D.PASTE SHEET'!V1718="","",'S.D.PASTE SHEET'!V1718)</f>
        <v/>
      </c>
      <c s="50" t="str">
        <f>IF('S.D.PASTE SHEET'!W1718="","",'S.D.PASTE SHEET'!W1718)</f>
        <v/>
      </c>
      <c s="50" t="str">
        <f>IF('S.D.PASTE SHEET'!X1718="","",'S.D.PASTE SHEET'!X1718)</f>
        <v/>
      </c>
      <c s="50" t="str">
        <f>IF('S.D.PASTE SHEET'!Y1718="","",'S.D.PASTE SHEET'!Y1718)</f>
        <v/>
      </c>
      <c s="50" t="str">
        <f>IF('S.D.PASTE SHEET'!Z1718="","",'S.D.PASTE SHEET'!Z1718)</f>
        <v/>
      </c>
      <c s="50" t="str">
        <f>IF('S.D.PASTE SHEET'!AA1718="","",'S.D.PASTE SHEET'!AA1718)</f>
        <v/>
      </c>
      <c s="50" t="str">
        <f>IF('S.D.PASTE SHEET'!AB1718="","",'S.D.PASTE SHEET'!AB1718)</f>
        <v/>
      </c>
      <c s="50" t="str">
        <f>IF('S.D.PASTE SHEET'!AC1718="","",'S.D.PASTE SHEET'!AC1718)</f>
        <v/>
      </c>
      <c s="50" t="str">
        <f>IF('S.D.PASTE SHEET'!AD1718="","",'S.D.PASTE SHEET'!AD1718)</f>
        <v/>
      </c>
      <c s="52"/>
      <c s="48" t="str">
        <f>IF(AK1718="","",IF(AK1718&gt;0,COUNT($AG$2:AG1718),""))</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IF(BC1718="","",IF(BC1718&gt;0,COUNT($AY$2:AY1718),""))</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19" spans="1:66" ht="15.75" customHeight="1">
      <c r="A1719" s="50" t="str">
        <f>IF('S.D.PASTE SHEET'!A1719="","",'S.D.PASTE SHEET'!A1719)</f>
        <v/>
      </c>
      <c s="50" t="str">
        <f>IF('S.D.PASTE SHEET'!B1719="","",'S.D.PASTE SHEET'!B1719)</f>
        <v/>
      </c>
      <c s="50" t="str">
        <f>IF('S.D.PASTE SHEET'!C1719="","",'S.D.PASTE SHEET'!C1719)</f>
        <v/>
      </c>
      <c s="51" t="str">
        <f>IF('S.D.PASTE SHEET'!D1719="","",'S.D.PASTE SHEET'!D1719)</f>
        <v/>
      </c>
      <c s="50" t="str">
        <f>IF('S.D.PASTE SHEET'!E1719="","",UPPER('S.D.PASTE SHEET'!E1719))</f>
        <v/>
      </c>
      <c s="50" t="str">
        <f>IF('S.D.PASTE SHEET'!F1719="","",'S.D.PASTE SHEET'!F1719)</f>
        <v/>
      </c>
      <c s="50" t="str">
        <f>IF('S.D.PASTE SHEET'!G1719="","",UPPER('S.D.PASTE SHEET'!G1719))</f>
        <v/>
      </c>
      <c s="50" t="str">
        <f>IF('S.D.PASTE SHEET'!H1719="","",UPPER('S.D.PASTE SHEET'!H1719))</f>
        <v/>
      </c>
      <c s="50" t="str">
        <f>IF('S.D.PASTE SHEET'!I1719="","",'S.D.PASTE SHEET'!I1719)</f>
        <v/>
      </c>
      <c s="51" t="str">
        <f>IF('S.D.PASTE SHEET'!J1719="","",'S.D.PASTE SHEET'!J1719)</f>
        <v/>
      </c>
      <c s="50" t="str">
        <f>IF('S.D.PASTE SHEET'!K1719="","",'S.D.PASTE SHEET'!K1719)</f>
        <v/>
      </c>
      <c s="50" t="str">
        <f>IF('S.D.PASTE SHEET'!L1719="","",'S.D.PASTE SHEET'!L1719)</f>
        <v/>
      </c>
      <c s="50" t="str">
        <f>IF('S.D.PASTE SHEET'!M1719="","",'S.D.PASTE SHEET'!M1719)</f>
        <v/>
      </c>
      <c s="50" t="str">
        <f>IF('S.D.PASTE SHEET'!N1719="","",'S.D.PASTE SHEET'!N1719)</f>
        <v/>
      </c>
      <c s="50" t="str">
        <f>IF('S.D.PASTE SHEET'!O1719="","",'S.D.PASTE SHEET'!O1719)</f>
        <v/>
      </c>
      <c s="50" t="str">
        <f>IF('S.D.PASTE SHEET'!P1719="","",'S.D.PASTE SHEET'!P1719)</f>
        <v/>
      </c>
      <c s="50" t="str">
        <f>IF('S.D.PASTE SHEET'!Q1719="","",'S.D.PASTE SHEET'!Q1719)</f>
        <v/>
      </c>
      <c s="50" t="str">
        <f>IF('S.D.PASTE SHEET'!R1719="","",'S.D.PASTE SHEET'!R1719)</f>
        <v/>
      </c>
      <c s="50" t="str">
        <f>IF('S.D.PASTE SHEET'!S1719="","",'S.D.PASTE SHEET'!S1719)</f>
        <v/>
      </c>
      <c s="50" t="str">
        <f>IF('S.D.PASTE SHEET'!T1719="","",'S.D.PASTE SHEET'!T1719)</f>
        <v/>
      </c>
      <c s="50" t="str">
        <f>IF('S.D.PASTE SHEET'!U1719="","",'S.D.PASTE SHEET'!U1719)</f>
        <v/>
      </c>
      <c s="50" t="str">
        <f>IF('S.D.PASTE SHEET'!V1719="","",'S.D.PASTE SHEET'!V1719)</f>
        <v/>
      </c>
      <c s="50" t="str">
        <f>IF('S.D.PASTE SHEET'!W1719="","",'S.D.PASTE SHEET'!W1719)</f>
        <v/>
      </c>
      <c s="50" t="str">
        <f>IF('S.D.PASTE SHEET'!X1719="","",'S.D.PASTE SHEET'!X1719)</f>
        <v/>
      </c>
      <c s="50" t="str">
        <f>IF('S.D.PASTE SHEET'!Y1719="","",'S.D.PASTE SHEET'!Y1719)</f>
        <v/>
      </c>
      <c s="50" t="str">
        <f>IF('S.D.PASTE SHEET'!Z1719="","",'S.D.PASTE SHEET'!Z1719)</f>
        <v/>
      </c>
      <c s="50" t="str">
        <f>IF('S.D.PASTE SHEET'!AA1719="","",'S.D.PASTE SHEET'!AA1719)</f>
        <v/>
      </c>
      <c s="50" t="str">
        <f>IF('S.D.PASTE SHEET'!AB1719="","",'S.D.PASTE SHEET'!AB1719)</f>
        <v/>
      </c>
      <c s="50" t="str">
        <f>IF('S.D.PASTE SHEET'!AC1719="","",'S.D.PASTE SHEET'!AC1719)</f>
        <v/>
      </c>
      <c s="50" t="str">
        <f>IF('S.D.PASTE SHEET'!AD1719="","",'S.D.PASTE SHEET'!AD1719)</f>
        <v/>
      </c>
      <c s="52"/>
      <c s="48" t="str">
        <f>IF(AK1719="","",IF(AK1719&gt;0,COUNT($AG$2:AG1719),""))</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IF(BC1719="","",IF(BC1719&gt;0,COUNT($AY$2:AY1719),""))</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20" spans="1:66" ht="15.75" customHeight="1">
      <c r="A1720" s="50" t="str">
        <f>IF('S.D.PASTE SHEET'!A1720="","",'S.D.PASTE SHEET'!A1720)</f>
        <v/>
      </c>
      <c s="50" t="str">
        <f>IF('S.D.PASTE SHEET'!B1720="","",'S.D.PASTE SHEET'!B1720)</f>
        <v/>
      </c>
      <c s="50" t="str">
        <f>IF('S.D.PASTE SHEET'!C1720="","",'S.D.PASTE SHEET'!C1720)</f>
        <v/>
      </c>
      <c s="51" t="str">
        <f>IF('S.D.PASTE SHEET'!D1720="","",'S.D.PASTE SHEET'!D1720)</f>
        <v/>
      </c>
      <c s="50" t="str">
        <f>IF('S.D.PASTE SHEET'!E1720="","",UPPER('S.D.PASTE SHEET'!E1720))</f>
        <v/>
      </c>
      <c s="50" t="str">
        <f>IF('S.D.PASTE SHEET'!F1720="","",'S.D.PASTE SHEET'!F1720)</f>
        <v/>
      </c>
      <c s="50" t="str">
        <f>IF('S.D.PASTE SHEET'!G1720="","",UPPER('S.D.PASTE SHEET'!G1720))</f>
        <v/>
      </c>
      <c s="50" t="str">
        <f>IF('S.D.PASTE SHEET'!H1720="","",UPPER('S.D.PASTE SHEET'!H1720))</f>
        <v/>
      </c>
      <c s="50" t="str">
        <f>IF('S.D.PASTE SHEET'!I1720="","",'S.D.PASTE SHEET'!I1720)</f>
        <v/>
      </c>
      <c s="51" t="str">
        <f>IF('S.D.PASTE SHEET'!J1720="","",'S.D.PASTE SHEET'!J1720)</f>
        <v/>
      </c>
      <c s="50" t="str">
        <f>IF('S.D.PASTE SHEET'!K1720="","",'S.D.PASTE SHEET'!K1720)</f>
        <v/>
      </c>
      <c s="50" t="str">
        <f>IF('S.D.PASTE SHEET'!L1720="","",'S.D.PASTE SHEET'!L1720)</f>
        <v/>
      </c>
      <c s="50" t="str">
        <f>IF('S.D.PASTE SHEET'!M1720="","",'S.D.PASTE SHEET'!M1720)</f>
        <v/>
      </c>
      <c s="50" t="str">
        <f>IF('S.D.PASTE SHEET'!N1720="","",'S.D.PASTE SHEET'!N1720)</f>
        <v/>
      </c>
      <c s="50" t="str">
        <f>IF('S.D.PASTE SHEET'!O1720="","",'S.D.PASTE SHEET'!O1720)</f>
        <v/>
      </c>
      <c s="50" t="str">
        <f>IF('S.D.PASTE SHEET'!P1720="","",'S.D.PASTE SHEET'!P1720)</f>
        <v/>
      </c>
      <c s="50" t="str">
        <f>IF('S.D.PASTE SHEET'!Q1720="","",'S.D.PASTE SHEET'!Q1720)</f>
        <v/>
      </c>
      <c s="50" t="str">
        <f>IF('S.D.PASTE SHEET'!R1720="","",'S.D.PASTE SHEET'!R1720)</f>
        <v/>
      </c>
      <c s="50" t="str">
        <f>IF('S.D.PASTE SHEET'!S1720="","",'S.D.PASTE SHEET'!S1720)</f>
        <v/>
      </c>
      <c s="50" t="str">
        <f>IF('S.D.PASTE SHEET'!T1720="","",'S.D.PASTE SHEET'!T1720)</f>
        <v/>
      </c>
      <c s="50" t="str">
        <f>IF('S.D.PASTE SHEET'!U1720="","",'S.D.PASTE SHEET'!U1720)</f>
        <v/>
      </c>
      <c s="50" t="str">
        <f>IF('S.D.PASTE SHEET'!V1720="","",'S.D.PASTE SHEET'!V1720)</f>
        <v/>
      </c>
      <c s="50" t="str">
        <f>IF('S.D.PASTE SHEET'!W1720="","",'S.D.PASTE SHEET'!W1720)</f>
        <v/>
      </c>
      <c s="50" t="str">
        <f>IF('S.D.PASTE SHEET'!X1720="","",'S.D.PASTE SHEET'!X1720)</f>
        <v/>
      </c>
      <c s="50" t="str">
        <f>IF('S.D.PASTE SHEET'!Y1720="","",'S.D.PASTE SHEET'!Y1720)</f>
        <v/>
      </c>
      <c s="50" t="str">
        <f>IF('S.D.PASTE SHEET'!Z1720="","",'S.D.PASTE SHEET'!Z1720)</f>
        <v/>
      </c>
      <c s="50" t="str">
        <f>IF('S.D.PASTE SHEET'!AA1720="","",'S.D.PASTE SHEET'!AA1720)</f>
        <v/>
      </c>
      <c s="50" t="str">
        <f>IF('S.D.PASTE SHEET'!AB1720="","",'S.D.PASTE SHEET'!AB1720)</f>
        <v/>
      </c>
      <c s="50" t="str">
        <f>IF('S.D.PASTE SHEET'!AC1720="","",'S.D.PASTE SHEET'!AC1720)</f>
        <v/>
      </c>
      <c s="50" t="str">
        <f>IF('S.D.PASTE SHEET'!AD1720="","",'S.D.PASTE SHEET'!AD1720)</f>
        <v/>
      </c>
      <c s="52"/>
      <c s="48" t="str">
        <f>IF(AK1720="","",IF(AK1720&gt;0,COUNT($AG$2:AG1720),""))</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IF(BC1720="","",IF(BC1720&gt;0,COUNT($AY$2:AY1720),""))</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21" spans="1:66" ht="15.75" customHeight="1">
      <c r="A1721" s="50" t="str">
        <f>IF('S.D.PASTE SHEET'!A1721="","",'S.D.PASTE SHEET'!A1721)</f>
        <v/>
      </c>
      <c s="50" t="str">
        <f>IF('S.D.PASTE SHEET'!B1721="","",'S.D.PASTE SHEET'!B1721)</f>
        <v/>
      </c>
      <c s="50" t="str">
        <f>IF('S.D.PASTE SHEET'!C1721="","",'S.D.PASTE SHEET'!C1721)</f>
        <v/>
      </c>
      <c s="51" t="str">
        <f>IF('S.D.PASTE SHEET'!D1721="","",'S.D.PASTE SHEET'!D1721)</f>
        <v/>
      </c>
      <c s="50" t="str">
        <f>IF('S.D.PASTE SHEET'!E1721="","",UPPER('S.D.PASTE SHEET'!E1721))</f>
        <v/>
      </c>
      <c s="50" t="str">
        <f>IF('S.D.PASTE SHEET'!F1721="","",'S.D.PASTE SHEET'!F1721)</f>
        <v/>
      </c>
      <c s="50" t="str">
        <f>IF('S.D.PASTE SHEET'!G1721="","",UPPER('S.D.PASTE SHEET'!G1721))</f>
        <v/>
      </c>
      <c s="50" t="str">
        <f>IF('S.D.PASTE SHEET'!H1721="","",UPPER('S.D.PASTE SHEET'!H1721))</f>
        <v/>
      </c>
      <c s="50" t="str">
        <f>IF('S.D.PASTE SHEET'!I1721="","",'S.D.PASTE SHEET'!I1721)</f>
        <v/>
      </c>
      <c s="51" t="str">
        <f>IF('S.D.PASTE SHEET'!J1721="","",'S.D.PASTE SHEET'!J1721)</f>
        <v/>
      </c>
      <c s="50" t="str">
        <f>IF('S.D.PASTE SHEET'!K1721="","",'S.D.PASTE SHEET'!K1721)</f>
        <v/>
      </c>
      <c s="50" t="str">
        <f>IF('S.D.PASTE SHEET'!L1721="","",'S.D.PASTE SHEET'!L1721)</f>
        <v/>
      </c>
      <c s="50" t="str">
        <f>IF('S.D.PASTE SHEET'!M1721="","",'S.D.PASTE SHEET'!M1721)</f>
        <v/>
      </c>
      <c s="50" t="str">
        <f>IF('S.D.PASTE SHEET'!N1721="","",'S.D.PASTE SHEET'!N1721)</f>
        <v/>
      </c>
      <c s="50" t="str">
        <f>IF('S.D.PASTE SHEET'!O1721="","",'S.D.PASTE SHEET'!O1721)</f>
        <v/>
      </c>
      <c s="50" t="str">
        <f>IF('S.D.PASTE SHEET'!P1721="","",'S.D.PASTE SHEET'!P1721)</f>
        <v/>
      </c>
      <c s="50" t="str">
        <f>IF('S.D.PASTE SHEET'!Q1721="","",'S.D.PASTE SHEET'!Q1721)</f>
        <v/>
      </c>
      <c s="50" t="str">
        <f>IF('S.D.PASTE SHEET'!R1721="","",'S.D.PASTE SHEET'!R1721)</f>
        <v/>
      </c>
      <c s="50" t="str">
        <f>IF('S.D.PASTE SHEET'!S1721="","",'S.D.PASTE SHEET'!S1721)</f>
        <v/>
      </c>
      <c s="50" t="str">
        <f>IF('S.D.PASTE SHEET'!T1721="","",'S.D.PASTE SHEET'!T1721)</f>
        <v/>
      </c>
      <c s="50" t="str">
        <f>IF('S.D.PASTE SHEET'!U1721="","",'S.D.PASTE SHEET'!U1721)</f>
        <v/>
      </c>
      <c s="50" t="str">
        <f>IF('S.D.PASTE SHEET'!V1721="","",'S.D.PASTE SHEET'!V1721)</f>
        <v/>
      </c>
      <c s="50" t="str">
        <f>IF('S.D.PASTE SHEET'!W1721="","",'S.D.PASTE SHEET'!W1721)</f>
        <v/>
      </c>
      <c s="50" t="str">
        <f>IF('S.D.PASTE SHEET'!X1721="","",'S.D.PASTE SHEET'!X1721)</f>
        <v/>
      </c>
      <c s="50" t="str">
        <f>IF('S.D.PASTE SHEET'!Y1721="","",'S.D.PASTE SHEET'!Y1721)</f>
        <v/>
      </c>
      <c s="50" t="str">
        <f>IF('S.D.PASTE SHEET'!Z1721="","",'S.D.PASTE SHEET'!Z1721)</f>
        <v/>
      </c>
      <c s="50" t="str">
        <f>IF('S.D.PASTE SHEET'!AA1721="","",'S.D.PASTE SHEET'!AA1721)</f>
        <v/>
      </c>
      <c s="50" t="str">
        <f>IF('S.D.PASTE SHEET'!AB1721="","",'S.D.PASTE SHEET'!AB1721)</f>
        <v/>
      </c>
      <c s="50" t="str">
        <f>IF('S.D.PASTE SHEET'!AC1721="","",'S.D.PASTE SHEET'!AC1721)</f>
        <v/>
      </c>
      <c s="50" t="str">
        <f>IF('S.D.PASTE SHEET'!AD1721="","",'S.D.PASTE SHEET'!AD1721)</f>
        <v/>
      </c>
      <c s="52"/>
      <c s="48" t="str">
        <f>IF(AK1721="","",IF(AK1721&gt;0,COUNT($AG$2:AG1721),""))</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IF(BC1721="","",IF(BC1721&gt;0,COUNT($AY$2:AY1721),""))</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22" spans="1:66" ht="15.75" customHeight="1">
      <c r="A1722" s="50" t="str">
        <f>IF('S.D.PASTE SHEET'!A1722="","",'S.D.PASTE SHEET'!A1722)</f>
        <v/>
      </c>
      <c s="50" t="str">
        <f>IF('S.D.PASTE SHEET'!B1722="","",'S.D.PASTE SHEET'!B1722)</f>
        <v/>
      </c>
      <c s="50" t="str">
        <f>IF('S.D.PASTE SHEET'!C1722="","",'S.D.PASTE SHEET'!C1722)</f>
        <v/>
      </c>
      <c s="51" t="str">
        <f>IF('S.D.PASTE SHEET'!D1722="","",'S.D.PASTE SHEET'!D1722)</f>
        <v/>
      </c>
      <c s="50" t="str">
        <f>IF('S.D.PASTE SHEET'!E1722="","",UPPER('S.D.PASTE SHEET'!E1722))</f>
        <v/>
      </c>
      <c s="50" t="str">
        <f>IF('S.D.PASTE SHEET'!F1722="","",'S.D.PASTE SHEET'!F1722)</f>
        <v/>
      </c>
      <c s="50" t="str">
        <f>IF('S.D.PASTE SHEET'!G1722="","",UPPER('S.D.PASTE SHEET'!G1722))</f>
        <v/>
      </c>
      <c s="50" t="str">
        <f>IF('S.D.PASTE SHEET'!H1722="","",UPPER('S.D.PASTE SHEET'!H1722))</f>
        <v/>
      </c>
      <c s="50" t="str">
        <f>IF('S.D.PASTE SHEET'!I1722="","",'S.D.PASTE SHEET'!I1722)</f>
        <v/>
      </c>
      <c s="51" t="str">
        <f>IF('S.D.PASTE SHEET'!J1722="","",'S.D.PASTE SHEET'!J1722)</f>
        <v/>
      </c>
      <c s="50" t="str">
        <f>IF('S.D.PASTE SHEET'!K1722="","",'S.D.PASTE SHEET'!K1722)</f>
        <v/>
      </c>
      <c s="50" t="str">
        <f>IF('S.D.PASTE SHEET'!L1722="","",'S.D.PASTE SHEET'!L1722)</f>
        <v/>
      </c>
      <c s="50" t="str">
        <f>IF('S.D.PASTE SHEET'!M1722="","",'S.D.PASTE SHEET'!M1722)</f>
        <v/>
      </c>
      <c s="50" t="str">
        <f>IF('S.D.PASTE SHEET'!N1722="","",'S.D.PASTE SHEET'!N1722)</f>
        <v/>
      </c>
      <c s="50" t="str">
        <f>IF('S.D.PASTE SHEET'!O1722="","",'S.D.PASTE SHEET'!O1722)</f>
        <v/>
      </c>
      <c s="50" t="str">
        <f>IF('S.D.PASTE SHEET'!P1722="","",'S.D.PASTE SHEET'!P1722)</f>
        <v/>
      </c>
      <c s="50" t="str">
        <f>IF('S.D.PASTE SHEET'!Q1722="","",'S.D.PASTE SHEET'!Q1722)</f>
        <v/>
      </c>
      <c s="50" t="str">
        <f>IF('S.D.PASTE SHEET'!R1722="","",'S.D.PASTE SHEET'!R1722)</f>
        <v/>
      </c>
      <c s="50" t="str">
        <f>IF('S.D.PASTE SHEET'!S1722="","",'S.D.PASTE SHEET'!S1722)</f>
        <v/>
      </c>
      <c s="50" t="str">
        <f>IF('S.D.PASTE SHEET'!T1722="","",'S.D.PASTE SHEET'!T1722)</f>
        <v/>
      </c>
      <c s="50" t="str">
        <f>IF('S.D.PASTE SHEET'!U1722="","",'S.D.PASTE SHEET'!U1722)</f>
        <v/>
      </c>
      <c s="50" t="str">
        <f>IF('S.D.PASTE SHEET'!V1722="","",'S.D.PASTE SHEET'!V1722)</f>
        <v/>
      </c>
      <c s="50" t="str">
        <f>IF('S.D.PASTE SHEET'!W1722="","",'S.D.PASTE SHEET'!W1722)</f>
        <v/>
      </c>
      <c s="50" t="str">
        <f>IF('S.D.PASTE SHEET'!X1722="","",'S.D.PASTE SHEET'!X1722)</f>
        <v/>
      </c>
      <c s="50" t="str">
        <f>IF('S.D.PASTE SHEET'!Y1722="","",'S.D.PASTE SHEET'!Y1722)</f>
        <v/>
      </c>
      <c s="50" t="str">
        <f>IF('S.D.PASTE SHEET'!Z1722="","",'S.D.PASTE SHEET'!Z1722)</f>
        <v/>
      </c>
      <c s="50" t="str">
        <f>IF('S.D.PASTE SHEET'!AA1722="","",'S.D.PASTE SHEET'!AA1722)</f>
        <v/>
      </c>
      <c s="50" t="str">
        <f>IF('S.D.PASTE SHEET'!AB1722="","",'S.D.PASTE SHEET'!AB1722)</f>
        <v/>
      </c>
      <c s="50" t="str">
        <f>IF('S.D.PASTE SHEET'!AC1722="","",'S.D.PASTE SHEET'!AC1722)</f>
        <v/>
      </c>
      <c s="50" t="str">
        <f>IF('S.D.PASTE SHEET'!AD1722="","",'S.D.PASTE SHEET'!AD1722)</f>
        <v/>
      </c>
      <c s="52"/>
      <c s="48" t="str">
        <f>IF(AK1722="","",IF(AK1722&gt;0,COUNT($AG$2:AG1722),""))</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IF(BC1722="","",IF(BC1722&gt;0,COUNT($AY$2:AY1722),""))</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23" spans="1:66" ht="15.75" customHeight="1">
      <c r="A1723" s="50" t="str">
        <f>IF('S.D.PASTE SHEET'!A1723="","",'S.D.PASTE SHEET'!A1723)</f>
        <v/>
      </c>
      <c s="50" t="str">
        <f>IF('S.D.PASTE SHEET'!B1723="","",'S.D.PASTE SHEET'!B1723)</f>
        <v/>
      </c>
      <c s="50" t="str">
        <f>IF('S.D.PASTE SHEET'!C1723="","",'S.D.PASTE SHEET'!C1723)</f>
        <v/>
      </c>
      <c s="51" t="str">
        <f>IF('S.D.PASTE SHEET'!D1723="","",'S.D.PASTE SHEET'!D1723)</f>
        <v/>
      </c>
      <c s="50" t="str">
        <f>IF('S.D.PASTE SHEET'!E1723="","",UPPER('S.D.PASTE SHEET'!E1723))</f>
        <v/>
      </c>
      <c s="50" t="str">
        <f>IF('S.D.PASTE SHEET'!F1723="","",'S.D.PASTE SHEET'!F1723)</f>
        <v/>
      </c>
      <c s="50" t="str">
        <f>IF('S.D.PASTE SHEET'!G1723="","",UPPER('S.D.PASTE SHEET'!G1723))</f>
        <v/>
      </c>
      <c s="50" t="str">
        <f>IF('S.D.PASTE SHEET'!H1723="","",UPPER('S.D.PASTE SHEET'!H1723))</f>
        <v/>
      </c>
      <c s="50" t="str">
        <f>IF('S.D.PASTE SHEET'!I1723="","",'S.D.PASTE SHEET'!I1723)</f>
        <v/>
      </c>
      <c s="51" t="str">
        <f>IF('S.D.PASTE SHEET'!J1723="","",'S.D.PASTE SHEET'!J1723)</f>
        <v/>
      </c>
      <c s="50" t="str">
        <f>IF('S.D.PASTE SHEET'!K1723="","",'S.D.PASTE SHEET'!K1723)</f>
        <v/>
      </c>
      <c s="50" t="str">
        <f>IF('S.D.PASTE SHEET'!L1723="","",'S.D.PASTE SHEET'!L1723)</f>
        <v/>
      </c>
      <c s="50" t="str">
        <f>IF('S.D.PASTE SHEET'!M1723="","",'S.D.PASTE SHEET'!M1723)</f>
        <v/>
      </c>
      <c s="50" t="str">
        <f>IF('S.D.PASTE SHEET'!N1723="","",'S.D.PASTE SHEET'!N1723)</f>
        <v/>
      </c>
      <c s="50" t="str">
        <f>IF('S.D.PASTE SHEET'!O1723="","",'S.D.PASTE SHEET'!O1723)</f>
        <v/>
      </c>
      <c s="50" t="str">
        <f>IF('S.D.PASTE SHEET'!P1723="","",'S.D.PASTE SHEET'!P1723)</f>
        <v/>
      </c>
      <c s="50" t="str">
        <f>IF('S.D.PASTE SHEET'!Q1723="","",'S.D.PASTE SHEET'!Q1723)</f>
        <v/>
      </c>
      <c s="50" t="str">
        <f>IF('S.D.PASTE SHEET'!R1723="","",'S.D.PASTE SHEET'!R1723)</f>
        <v/>
      </c>
      <c s="50" t="str">
        <f>IF('S.D.PASTE SHEET'!S1723="","",'S.D.PASTE SHEET'!S1723)</f>
        <v/>
      </c>
      <c s="50" t="str">
        <f>IF('S.D.PASTE SHEET'!T1723="","",'S.D.PASTE SHEET'!T1723)</f>
        <v/>
      </c>
      <c s="50" t="str">
        <f>IF('S.D.PASTE SHEET'!U1723="","",'S.D.PASTE SHEET'!U1723)</f>
        <v/>
      </c>
      <c s="50" t="str">
        <f>IF('S.D.PASTE SHEET'!V1723="","",'S.D.PASTE SHEET'!V1723)</f>
        <v/>
      </c>
      <c s="50" t="str">
        <f>IF('S.D.PASTE SHEET'!W1723="","",'S.D.PASTE SHEET'!W1723)</f>
        <v/>
      </c>
      <c s="50" t="str">
        <f>IF('S.D.PASTE SHEET'!X1723="","",'S.D.PASTE SHEET'!X1723)</f>
        <v/>
      </c>
      <c s="50" t="str">
        <f>IF('S.D.PASTE SHEET'!Y1723="","",'S.D.PASTE SHEET'!Y1723)</f>
        <v/>
      </c>
      <c s="50" t="str">
        <f>IF('S.D.PASTE SHEET'!Z1723="","",'S.D.PASTE SHEET'!Z1723)</f>
        <v/>
      </c>
      <c s="50" t="str">
        <f>IF('S.D.PASTE SHEET'!AA1723="","",'S.D.PASTE SHEET'!AA1723)</f>
        <v/>
      </c>
      <c s="50" t="str">
        <f>IF('S.D.PASTE SHEET'!AB1723="","",'S.D.PASTE SHEET'!AB1723)</f>
        <v/>
      </c>
      <c s="50" t="str">
        <f>IF('S.D.PASTE SHEET'!AC1723="","",'S.D.PASTE SHEET'!AC1723)</f>
        <v/>
      </c>
      <c s="50" t="str">
        <f>IF('S.D.PASTE SHEET'!AD1723="","",'S.D.PASTE SHEET'!AD1723)</f>
        <v/>
      </c>
      <c s="52"/>
      <c s="48" t="str">
        <f>IF(AK1723="","",IF(AK1723&gt;0,COUNT($AG$2:AG1723),""))</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IF(BC1723="","",IF(BC1723&gt;0,COUNT($AY$2:AY1723),""))</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24" spans="1:66" ht="15.75" customHeight="1">
      <c r="A1724" s="50" t="str">
        <f>IF('S.D.PASTE SHEET'!A1724="","",'S.D.PASTE SHEET'!A1724)</f>
        <v/>
      </c>
      <c s="50" t="str">
        <f>IF('S.D.PASTE SHEET'!B1724="","",'S.D.PASTE SHEET'!B1724)</f>
        <v/>
      </c>
      <c s="50" t="str">
        <f>IF('S.D.PASTE SHEET'!C1724="","",'S.D.PASTE SHEET'!C1724)</f>
        <v/>
      </c>
      <c s="51" t="str">
        <f>IF('S.D.PASTE SHEET'!D1724="","",'S.D.PASTE SHEET'!D1724)</f>
        <v/>
      </c>
      <c s="50" t="str">
        <f>IF('S.D.PASTE SHEET'!E1724="","",UPPER('S.D.PASTE SHEET'!E1724))</f>
        <v/>
      </c>
      <c s="50" t="str">
        <f>IF('S.D.PASTE SHEET'!F1724="","",'S.D.PASTE SHEET'!F1724)</f>
        <v/>
      </c>
      <c s="50" t="str">
        <f>IF('S.D.PASTE SHEET'!G1724="","",UPPER('S.D.PASTE SHEET'!G1724))</f>
        <v/>
      </c>
      <c s="50" t="str">
        <f>IF('S.D.PASTE SHEET'!H1724="","",UPPER('S.D.PASTE SHEET'!H1724))</f>
        <v/>
      </c>
      <c s="50" t="str">
        <f>IF('S.D.PASTE SHEET'!I1724="","",'S.D.PASTE SHEET'!I1724)</f>
        <v/>
      </c>
      <c s="51" t="str">
        <f>IF('S.D.PASTE SHEET'!J1724="","",'S.D.PASTE SHEET'!J1724)</f>
        <v/>
      </c>
      <c s="50" t="str">
        <f>IF('S.D.PASTE SHEET'!K1724="","",'S.D.PASTE SHEET'!K1724)</f>
        <v/>
      </c>
      <c s="50" t="str">
        <f>IF('S.D.PASTE SHEET'!L1724="","",'S.D.PASTE SHEET'!L1724)</f>
        <v/>
      </c>
      <c s="50" t="str">
        <f>IF('S.D.PASTE SHEET'!M1724="","",'S.D.PASTE SHEET'!M1724)</f>
        <v/>
      </c>
      <c s="50" t="str">
        <f>IF('S.D.PASTE SHEET'!N1724="","",'S.D.PASTE SHEET'!N1724)</f>
        <v/>
      </c>
      <c s="50" t="str">
        <f>IF('S.D.PASTE SHEET'!O1724="","",'S.D.PASTE SHEET'!O1724)</f>
        <v/>
      </c>
      <c s="50" t="str">
        <f>IF('S.D.PASTE SHEET'!P1724="","",'S.D.PASTE SHEET'!P1724)</f>
        <v/>
      </c>
      <c s="50" t="str">
        <f>IF('S.D.PASTE SHEET'!Q1724="","",'S.D.PASTE SHEET'!Q1724)</f>
        <v/>
      </c>
      <c s="50" t="str">
        <f>IF('S.D.PASTE SHEET'!R1724="","",'S.D.PASTE SHEET'!R1724)</f>
        <v/>
      </c>
      <c s="50" t="str">
        <f>IF('S.D.PASTE SHEET'!S1724="","",'S.D.PASTE SHEET'!S1724)</f>
        <v/>
      </c>
      <c s="50" t="str">
        <f>IF('S.D.PASTE SHEET'!T1724="","",'S.D.PASTE SHEET'!T1724)</f>
        <v/>
      </c>
      <c s="50" t="str">
        <f>IF('S.D.PASTE SHEET'!U1724="","",'S.D.PASTE SHEET'!U1724)</f>
        <v/>
      </c>
      <c s="50" t="str">
        <f>IF('S.D.PASTE SHEET'!V1724="","",'S.D.PASTE SHEET'!V1724)</f>
        <v/>
      </c>
      <c s="50" t="str">
        <f>IF('S.D.PASTE SHEET'!W1724="","",'S.D.PASTE SHEET'!W1724)</f>
        <v/>
      </c>
      <c s="50" t="str">
        <f>IF('S.D.PASTE SHEET'!X1724="","",'S.D.PASTE SHEET'!X1724)</f>
        <v/>
      </c>
      <c s="50" t="str">
        <f>IF('S.D.PASTE SHEET'!Y1724="","",'S.D.PASTE SHEET'!Y1724)</f>
        <v/>
      </c>
      <c s="50" t="str">
        <f>IF('S.D.PASTE SHEET'!Z1724="","",'S.D.PASTE SHEET'!Z1724)</f>
        <v/>
      </c>
      <c s="50" t="str">
        <f>IF('S.D.PASTE SHEET'!AA1724="","",'S.D.PASTE SHEET'!AA1724)</f>
        <v/>
      </c>
      <c s="50" t="str">
        <f>IF('S.D.PASTE SHEET'!AB1724="","",'S.D.PASTE SHEET'!AB1724)</f>
        <v/>
      </c>
      <c s="50" t="str">
        <f>IF('S.D.PASTE SHEET'!AC1724="","",'S.D.PASTE SHEET'!AC1724)</f>
        <v/>
      </c>
      <c s="50" t="str">
        <f>IF('S.D.PASTE SHEET'!AD1724="","",'S.D.PASTE SHEET'!AD1724)</f>
        <v/>
      </c>
      <c s="52"/>
      <c s="48" t="str">
        <f>IF(AK1724="","",IF(AK1724&gt;0,COUNT($AG$2:AG1724),""))</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IF(BC1724="","",IF(BC1724&gt;0,COUNT($AY$2:AY1724),""))</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25" spans="1:66" ht="15.75" customHeight="1">
      <c r="A1725" s="50" t="str">
        <f>IF('S.D.PASTE SHEET'!A1725="","",'S.D.PASTE SHEET'!A1725)</f>
        <v/>
      </c>
      <c s="50" t="str">
        <f>IF('S.D.PASTE SHEET'!B1725="","",'S.D.PASTE SHEET'!B1725)</f>
        <v/>
      </c>
      <c s="50" t="str">
        <f>IF('S.D.PASTE SHEET'!C1725="","",'S.D.PASTE SHEET'!C1725)</f>
        <v/>
      </c>
      <c s="51" t="str">
        <f>IF('S.D.PASTE SHEET'!D1725="","",'S.D.PASTE SHEET'!D1725)</f>
        <v/>
      </c>
      <c s="50" t="str">
        <f>IF('S.D.PASTE SHEET'!E1725="","",UPPER('S.D.PASTE SHEET'!E1725))</f>
        <v/>
      </c>
      <c s="50" t="str">
        <f>IF('S.D.PASTE SHEET'!F1725="","",'S.D.PASTE SHEET'!F1725)</f>
        <v/>
      </c>
      <c s="50" t="str">
        <f>IF('S.D.PASTE SHEET'!G1725="","",UPPER('S.D.PASTE SHEET'!G1725))</f>
        <v/>
      </c>
      <c s="50" t="str">
        <f>IF('S.D.PASTE SHEET'!H1725="","",UPPER('S.D.PASTE SHEET'!H1725))</f>
        <v/>
      </c>
      <c s="50" t="str">
        <f>IF('S.D.PASTE SHEET'!I1725="","",'S.D.PASTE SHEET'!I1725)</f>
        <v/>
      </c>
      <c s="51" t="str">
        <f>IF('S.D.PASTE SHEET'!J1725="","",'S.D.PASTE SHEET'!J1725)</f>
        <v/>
      </c>
      <c s="50" t="str">
        <f>IF('S.D.PASTE SHEET'!K1725="","",'S.D.PASTE SHEET'!K1725)</f>
        <v/>
      </c>
      <c s="50" t="str">
        <f>IF('S.D.PASTE SHEET'!L1725="","",'S.D.PASTE SHEET'!L1725)</f>
        <v/>
      </c>
      <c s="50" t="str">
        <f>IF('S.D.PASTE SHEET'!M1725="","",'S.D.PASTE SHEET'!M1725)</f>
        <v/>
      </c>
      <c s="50" t="str">
        <f>IF('S.D.PASTE SHEET'!N1725="","",'S.D.PASTE SHEET'!N1725)</f>
        <v/>
      </c>
      <c s="50" t="str">
        <f>IF('S.D.PASTE SHEET'!O1725="","",'S.D.PASTE SHEET'!O1725)</f>
        <v/>
      </c>
      <c s="50" t="str">
        <f>IF('S.D.PASTE SHEET'!P1725="","",'S.D.PASTE SHEET'!P1725)</f>
        <v/>
      </c>
      <c s="50" t="str">
        <f>IF('S.D.PASTE SHEET'!Q1725="","",'S.D.PASTE SHEET'!Q1725)</f>
        <v/>
      </c>
      <c s="50" t="str">
        <f>IF('S.D.PASTE SHEET'!R1725="","",'S.D.PASTE SHEET'!R1725)</f>
        <v/>
      </c>
      <c s="50" t="str">
        <f>IF('S.D.PASTE SHEET'!S1725="","",'S.D.PASTE SHEET'!S1725)</f>
        <v/>
      </c>
      <c s="50" t="str">
        <f>IF('S.D.PASTE SHEET'!T1725="","",'S.D.PASTE SHEET'!T1725)</f>
        <v/>
      </c>
      <c s="50" t="str">
        <f>IF('S.D.PASTE SHEET'!U1725="","",'S.D.PASTE SHEET'!U1725)</f>
        <v/>
      </c>
      <c s="50" t="str">
        <f>IF('S.D.PASTE SHEET'!V1725="","",'S.D.PASTE SHEET'!V1725)</f>
        <v/>
      </c>
      <c s="50" t="str">
        <f>IF('S.D.PASTE SHEET'!W1725="","",'S.D.PASTE SHEET'!W1725)</f>
        <v/>
      </c>
      <c s="50" t="str">
        <f>IF('S.D.PASTE SHEET'!X1725="","",'S.D.PASTE SHEET'!X1725)</f>
        <v/>
      </c>
      <c s="50" t="str">
        <f>IF('S.D.PASTE SHEET'!Y1725="","",'S.D.PASTE SHEET'!Y1725)</f>
        <v/>
      </c>
      <c s="50" t="str">
        <f>IF('S.D.PASTE SHEET'!Z1725="","",'S.D.PASTE SHEET'!Z1725)</f>
        <v/>
      </c>
      <c s="50" t="str">
        <f>IF('S.D.PASTE SHEET'!AA1725="","",'S.D.PASTE SHEET'!AA1725)</f>
        <v/>
      </c>
      <c s="50" t="str">
        <f>IF('S.D.PASTE SHEET'!AB1725="","",'S.D.PASTE SHEET'!AB1725)</f>
        <v/>
      </c>
      <c s="50" t="str">
        <f>IF('S.D.PASTE SHEET'!AC1725="","",'S.D.PASTE SHEET'!AC1725)</f>
        <v/>
      </c>
      <c s="50" t="str">
        <f>IF('S.D.PASTE SHEET'!AD1725="","",'S.D.PASTE SHEET'!AD1725)</f>
        <v/>
      </c>
      <c s="52"/>
      <c s="48" t="str">
        <f>IF(AK1725="","",IF(AK1725&gt;0,COUNT($AG$2:AG1725),""))</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IF(BC1725="","",IF(BC1725&gt;0,COUNT($AY$2:AY1725),""))</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26" spans="1:66" ht="15.75" customHeight="1">
      <c r="A1726" s="50" t="str">
        <f>IF('S.D.PASTE SHEET'!A1726="","",'S.D.PASTE SHEET'!A1726)</f>
        <v/>
      </c>
      <c s="50" t="str">
        <f>IF('S.D.PASTE SHEET'!B1726="","",'S.D.PASTE SHEET'!B1726)</f>
        <v/>
      </c>
      <c s="50" t="str">
        <f>IF('S.D.PASTE SHEET'!C1726="","",'S.D.PASTE SHEET'!C1726)</f>
        <v/>
      </c>
      <c s="51" t="str">
        <f>IF('S.D.PASTE SHEET'!D1726="","",'S.D.PASTE SHEET'!D1726)</f>
        <v/>
      </c>
      <c s="50" t="str">
        <f>IF('S.D.PASTE SHEET'!E1726="","",UPPER('S.D.PASTE SHEET'!E1726))</f>
        <v/>
      </c>
      <c s="50" t="str">
        <f>IF('S.D.PASTE SHEET'!F1726="","",'S.D.PASTE SHEET'!F1726)</f>
        <v/>
      </c>
      <c s="50" t="str">
        <f>IF('S.D.PASTE SHEET'!G1726="","",UPPER('S.D.PASTE SHEET'!G1726))</f>
        <v/>
      </c>
      <c s="50" t="str">
        <f>IF('S.D.PASTE SHEET'!H1726="","",UPPER('S.D.PASTE SHEET'!H1726))</f>
        <v/>
      </c>
      <c s="50" t="str">
        <f>IF('S.D.PASTE SHEET'!I1726="","",'S.D.PASTE SHEET'!I1726)</f>
        <v/>
      </c>
      <c s="51" t="str">
        <f>IF('S.D.PASTE SHEET'!J1726="","",'S.D.PASTE SHEET'!J1726)</f>
        <v/>
      </c>
      <c s="50" t="str">
        <f>IF('S.D.PASTE SHEET'!K1726="","",'S.D.PASTE SHEET'!K1726)</f>
        <v/>
      </c>
      <c s="50" t="str">
        <f>IF('S.D.PASTE SHEET'!L1726="","",'S.D.PASTE SHEET'!L1726)</f>
        <v/>
      </c>
      <c s="50" t="str">
        <f>IF('S.D.PASTE SHEET'!M1726="","",'S.D.PASTE SHEET'!M1726)</f>
        <v/>
      </c>
      <c s="50" t="str">
        <f>IF('S.D.PASTE SHEET'!N1726="","",'S.D.PASTE SHEET'!N1726)</f>
        <v/>
      </c>
      <c s="50" t="str">
        <f>IF('S.D.PASTE SHEET'!O1726="","",'S.D.PASTE SHEET'!O1726)</f>
        <v/>
      </c>
      <c s="50" t="str">
        <f>IF('S.D.PASTE SHEET'!P1726="","",'S.D.PASTE SHEET'!P1726)</f>
        <v/>
      </c>
      <c s="50" t="str">
        <f>IF('S.D.PASTE SHEET'!Q1726="","",'S.D.PASTE SHEET'!Q1726)</f>
        <v/>
      </c>
      <c s="50" t="str">
        <f>IF('S.D.PASTE SHEET'!R1726="","",'S.D.PASTE SHEET'!R1726)</f>
        <v/>
      </c>
      <c s="50" t="str">
        <f>IF('S.D.PASTE SHEET'!S1726="","",'S.D.PASTE SHEET'!S1726)</f>
        <v/>
      </c>
      <c s="50" t="str">
        <f>IF('S.D.PASTE SHEET'!T1726="","",'S.D.PASTE SHEET'!T1726)</f>
        <v/>
      </c>
      <c s="50" t="str">
        <f>IF('S.D.PASTE SHEET'!U1726="","",'S.D.PASTE SHEET'!U1726)</f>
        <v/>
      </c>
      <c s="50" t="str">
        <f>IF('S.D.PASTE SHEET'!V1726="","",'S.D.PASTE SHEET'!V1726)</f>
        <v/>
      </c>
      <c s="50" t="str">
        <f>IF('S.D.PASTE SHEET'!W1726="","",'S.D.PASTE SHEET'!W1726)</f>
        <v/>
      </c>
      <c s="50" t="str">
        <f>IF('S.D.PASTE SHEET'!X1726="","",'S.D.PASTE SHEET'!X1726)</f>
        <v/>
      </c>
      <c s="50" t="str">
        <f>IF('S.D.PASTE SHEET'!Y1726="","",'S.D.PASTE SHEET'!Y1726)</f>
        <v/>
      </c>
      <c s="50" t="str">
        <f>IF('S.D.PASTE SHEET'!Z1726="","",'S.D.PASTE SHEET'!Z1726)</f>
        <v/>
      </c>
      <c s="50" t="str">
        <f>IF('S.D.PASTE SHEET'!AA1726="","",'S.D.PASTE SHEET'!AA1726)</f>
        <v/>
      </c>
      <c s="50" t="str">
        <f>IF('S.D.PASTE SHEET'!AB1726="","",'S.D.PASTE SHEET'!AB1726)</f>
        <v/>
      </c>
      <c s="50" t="str">
        <f>IF('S.D.PASTE SHEET'!AC1726="","",'S.D.PASTE SHEET'!AC1726)</f>
        <v/>
      </c>
      <c s="50" t="str">
        <f>IF('S.D.PASTE SHEET'!AD1726="","",'S.D.PASTE SHEET'!AD1726)</f>
        <v/>
      </c>
      <c s="52"/>
      <c s="48" t="str">
        <f>IF(AK1726="","",IF(AK1726&gt;0,COUNT($AG$2:AG1726),""))</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IF(BC1726="","",IF(BC1726&gt;0,COUNT($AY$2:AY1726),""))</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27" spans="1:66" ht="15.75" customHeight="1">
      <c r="A1727" s="50" t="str">
        <f>IF('S.D.PASTE SHEET'!A1727="","",'S.D.PASTE SHEET'!A1727)</f>
        <v/>
      </c>
      <c s="50" t="str">
        <f>IF('S.D.PASTE SHEET'!B1727="","",'S.D.PASTE SHEET'!B1727)</f>
        <v/>
      </c>
      <c s="50" t="str">
        <f>IF('S.D.PASTE SHEET'!C1727="","",'S.D.PASTE SHEET'!C1727)</f>
        <v/>
      </c>
      <c s="51" t="str">
        <f>IF('S.D.PASTE SHEET'!D1727="","",'S.D.PASTE SHEET'!D1727)</f>
        <v/>
      </c>
      <c s="50" t="str">
        <f>IF('S.D.PASTE SHEET'!E1727="","",UPPER('S.D.PASTE SHEET'!E1727))</f>
        <v/>
      </c>
      <c s="50" t="str">
        <f>IF('S.D.PASTE SHEET'!F1727="","",'S.D.PASTE SHEET'!F1727)</f>
        <v/>
      </c>
      <c s="50" t="str">
        <f>IF('S.D.PASTE SHEET'!G1727="","",UPPER('S.D.PASTE SHEET'!G1727))</f>
        <v/>
      </c>
      <c s="50" t="str">
        <f>IF('S.D.PASTE SHEET'!H1727="","",UPPER('S.D.PASTE SHEET'!H1727))</f>
        <v/>
      </c>
      <c s="50" t="str">
        <f>IF('S.D.PASTE SHEET'!I1727="","",'S.D.PASTE SHEET'!I1727)</f>
        <v/>
      </c>
      <c s="51" t="str">
        <f>IF('S.D.PASTE SHEET'!J1727="","",'S.D.PASTE SHEET'!J1727)</f>
        <v/>
      </c>
      <c s="50" t="str">
        <f>IF('S.D.PASTE SHEET'!K1727="","",'S.D.PASTE SHEET'!K1727)</f>
        <v/>
      </c>
      <c s="50" t="str">
        <f>IF('S.D.PASTE SHEET'!L1727="","",'S.D.PASTE SHEET'!L1727)</f>
        <v/>
      </c>
      <c s="50" t="str">
        <f>IF('S.D.PASTE SHEET'!M1727="","",'S.D.PASTE SHEET'!M1727)</f>
        <v/>
      </c>
      <c s="50" t="str">
        <f>IF('S.D.PASTE SHEET'!N1727="","",'S.D.PASTE SHEET'!N1727)</f>
        <v/>
      </c>
      <c s="50" t="str">
        <f>IF('S.D.PASTE SHEET'!O1727="","",'S.D.PASTE SHEET'!O1727)</f>
        <v/>
      </c>
      <c s="50" t="str">
        <f>IF('S.D.PASTE SHEET'!P1727="","",'S.D.PASTE SHEET'!P1727)</f>
        <v/>
      </c>
      <c s="50" t="str">
        <f>IF('S.D.PASTE SHEET'!Q1727="","",'S.D.PASTE SHEET'!Q1727)</f>
        <v/>
      </c>
      <c s="50" t="str">
        <f>IF('S.D.PASTE SHEET'!R1727="","",'S.D.PASTE SHEET'!R1727)</f>
        <v/>
      </c>
      <c s="50" t="str">
        <f>IF('S.D.PASTE SHEET'!S1727="","",'S.D.PASTE SHEET'!S1727)</f>
        <v/>
      </c>
      <c s="50" t="str">
        <f>IF('S.D.PASTE SHEET'!T1727="","",'S.D.PASTE SHEET'!T1727)</f>
        <v/>
      </c>
      <c s="50" t="str">
        <f>IF('S.D.PASTE SHEET'!U1727="","",'S.D.PASTE SHEET'!U1727)</f>
        <v/>
      </c>
      <c s="50" t="str">
        <f>IF('S.D.PASTE SHEET'!V1727="","",'S.D.PASTE SHEET'!V1727)</f>
        <v/>
      </c>
      <c s="50" t="str">
        <f>IF('S.D.PASTE SHEET'!W1727="","",'S.D.PASTE SHEET'!W1727)</f>
        <v/>
      </c>
      <c s="50" t="str">
        <f>IF('S.D.PASTE SHEET'!X1727="","",'S.D.PASTE SHEET'!X1727)</f>
        <v/>
      </c>
      <c s="50" t="str">
        <f>IF('S.D.PASTE SHEET'!Y1727="","",'S.D.PASTE SHEET'!Y1727)</f>
        <v/>
      </c>
      <c s="50" t="str">
        <f>IF('S.D.PASTE SHEET'!Z1727="","",'S.D.PASTE SHEET'!Z1727)</f>
        <v/>
      </c>
      <c s="50" t="str">
        <f>IF('S.D.PASTE SHEET'!AA1727="","",'S.D.PASTE SHEET'!AA1727)</f>
        <v/>
      </c>
      <c s="50" t="str">
        <f>IF('S.D.PASTE SHEET'!AB1727="","",'S.D.PASTE SHEET'!AB1727)</f>
        <v/>
      </c>
      <c s="50" t="str">
        <f>IF('S.D.PASTE SHEET'!AC1727="","",'S.D.PASTE SHEET'!AC1727)</f>
        <v/>
      </c>
      <c s="50" t="str">
        <f>IF('S.D.PASTE SHEET'!AD1727="","",'S.D.PASTE SHEET'!AD1727)</f>
        <v/>
      </c>
      <c s="52"/>
      <c s="48" t="str">
        <f>IF(AK1727="","",IF(AK1727&gt;0,COUNT($AG$2:AG1727),""))</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IF(BC1727="","",IF(BC1727&gt;0,COUNT($AY$2:AY1727),""))</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28" spans="1:66" ht="15.75" customHeight="1">
      <c r="A1728" s="50" t="str">
        <f>IF('S.D.PASTE SHEET'!A1728="","",'S.D.PASTE SHEET'!A1728)</f>
        <v/>
      </c>
      <c s="50" t="str">
        <f>IF('S.D.PASTE SHEET'!B1728="","",'S.D.PASTE SHEET'!B1728)</f>
        <v/>
      </c>
      <c s="50" t="str">
        <f>IF('S.D.PASTE SHEET'!C1728="","",'S.D.PASTE SHEET'!C1728)</f>
        <v/>
      </c>
      <c s="51" t="str">
        <f>IF('S.D.PASTE SHEET'!D1728="","",'S.D.PASTE SHEET'!D1728)</f>
        <v/>
      </c>
      <c s="50" t="str">
        <f>IF('S.D.PASTE SHEET'!E1728="","",UPPER('S.D.PASTE SHEET'!E1728))</f>
        <v/>
      </c>
      <c s="50" t="str">
        <f>IF('S.D.PASTE SHEET'!F1728="","",'S.D.PASTE SHEET'!F1728)</f>
        <v/>
      </c>
      <c s="50" t="str">
        <f>IF('S.D.PASTE SHEET'!G1728="","",UPPER('S.D.PASTE SHEET'!G1728))</f>
        <v/>
      </c>
      <c s="50" t="str">
        <f>IF('S.D.PASTE SHEET'!H1728="","",UPPER('S.D.PASTE SHEET'!H1728))</f>
        <v/>
      </c>
      <c s="50" t="str">
        <f>IF('S.D.PASTE SHEET'!I1728="","",'S.D.PASTE SHEET'!I1728)</f>
        <v/>
      </c>
      <c s="51" t="str">
        <f>IF('S.D.PASTE SHEET'!J1728="","",'S.D.PASTE SHEET'!J1728)</f>
        <v/>
      </c>
      <c s="50" t="str">
        <f>IF('S.D.PASTE SHEET'!K1728="","",'S.D.PASTE SHEET'!K1728)</f>
        <v/>
      </c>
      <c s="50" t="str">
        <f>IF('S.D.PASTE SHEET'!L1728="","",'S.D.PASTE SHEET'!L1728)</f>
        <v/>
      </c>
      <c s="50" t="str">
        <f>IF('S.D.PASTE SHEET'!M1728="","",'S.D.PASTE SHEET'!M1728)</f>
        <v/>
      </c>
      <c s="50" t="str">
        <f>IF('S.D.PASTE SHEET'!N1728="","",'S.D.PASTE SHEET'!N1728)</f>
        <v/>
      </c>
      <c s="50" t="str">
        <f>IF('S.D.PASTE SHEET'!O1728="","",'S.D.PASTE SHEET'!O1728)</f>
        <v/>
      </c>
      <c s="50" t="str">
        <f>IF('S.D.PASTE SHEET'!P1728="","",'S.D.PASTE SHEET'!P1728)</f>
        <v/>
      </c>
      <c s="50" t="str">
        <f>IF('S.D.PASTE SHEET'!Q1728="","",'S.D.PASTE SHEET'!Q1728)</f>
        <v/>
      </c>
      <c s="50" t="str">
        <f>IF('S.D.PASTE SHEET'!R1728="","",'S.D.PASTE SHEET'!R1728)</f>
        <v/>
      </c>
      <c s="50" t="str">
        <f>IF('S.D.PASTE SHEET'!S1728="","",'S.D.PASTE SHEET'!S1728)</f>
        <v/>
      </c>
      <c s="50" t="str">
        <f>IF('S.D.PASTE SHEET'!T1728="","",'S.D.PASTE SHEET'!T1728)</f>
        <v/>
      </c>
      <c s="50" t="str">
        <f>IF('S.D.PASTE SHEET'!U1728="","",'S.D.PASTE SHEET'!U1728)</f>
        <v/>
      </c>
      <c s="50" t="str">
        <f>IF('S.D.PASTE SHEET'!V1728="","",'S.D.PASTE SHEET'!V1728)</f>
        <v/>
      </c>
      <c s="50" t="str">
        <f>IF('S.D.PASTE SHEET'!W1728="","",'S.D.PASTE SHEET'!W1728)</f>
        <v/>
      </c>
      <c s="50" t="str">
        <f>IF('S.D.PASTE SHEET'!X1728="","",'S.D.PASTE SHEET'!X1728)</f>
        <v/>
      </c>
      <c s="50" t="str">
        <f>IF('S.D.PASTE SHEET'!Y1728="","",'S.D.PASTE SHEET'!Y1728)</f>
        <v/>
      </c>
      <c s="50" t="str">
        <f>IF('S.D.PASTE SHEET'!Z1728="","",'S.D.PASTE SHEET'!Z1728)</f>
        <v/>
      </c>
      <c s="50" t="str">
        <f>IF('S.D.PASTE SHEET'!AA1728="","",'S.D.PASTE SHEET'!AA1728)</f>
        <v/>
      </c>
      <c s="50" t="str">
        <f>IF('S.D.PASTE SHEET'!AB1728="","",'S.D.PASTE SHEET'!AB1728)</f>
        <v/>
      </c>
      <c s="50" t="str">
        <f>IF('S.D.PASTE SHEET'!AC1728="","",'S.D.PASTE SHEET'!AC1728)</f>
        <v/>
      </c>
      <c s="50" t="str">
        <f>IF('S.D.PASTE SHEET'!AD1728="","",'S.D.PASTE SHEET'!AD1728)</f>
        <v/>
      </c>
      <c s="52"/>
      <c s="48" t="str">
        <f>IF(AK1728="","",IF(AK1728&gt;0,COUNT($AG$2:AG1728),""))</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IF(BC1728="","",IF(BC1728&gt;0,COUNT($AY$2:AY1728),""))</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29" spans="1:66" ht="15.75" customHeight="1">
      <c r="A1729" s="50" t="str">
        <f>IF('S.D.PASTE SHEET'!A1729="","",'S.D.PASTE SHEET'!A1729)</f>
        <v/>
      </c>
      <c s="50" t="str">
        <f>IF('S.D.PASTE SHEET'!B1729="","",'S.D.PASTE SHEET'!B1729)</f>
        <v/>
      </c>
      <c s="50" t="str">
        <f>IF('S.D.PASTE SHEET'!C1729="","",'S.D.PASTE SHEET'!C1729)</f>
        <v/>
      </c>
      <c s="51" t="str">
        <f>IF('S.D.PASTE SHEET'!D1729="","",'S.D.PASTE SHEET'!D1729)</f>
        <v/>
      </c>
      <c s="50" t="str">
        <f>IF('S.D.PASTE SHEET'!E1729="","",UPPER('S.D.PASTE SHEET'!E1729))</f>
        <v/>
      </c>
      <c s="50" t="str">
        <f>IF('S.D.PASTE SHEET'!F1729="","",'S.D.PASTE SHEET'!F1729)</f>
        <v/>
      </c>
      <c s="50" t="str">
        <f>IF('S.D.PASTE SHEET'!G1729="","",UPPER('S.D.PASTE SHEET'!G1729))</f>
        <v/>
      </c>
      <c s="50" t="str">
        <f>IF('S.D.PASTE SHEET'!H1729="","",UPPER('S.D.PASTE SHEET'!H1729))</f>
        <v/>
      </c>
      <c s="50" t="str">
        <f>IF('S.D.PASTE SHEET'!I1729="","",'S.D.PASTE SHEET'!I1729)</f>
        <v/>
      </c>
      <c s="51" t="str">
        <f>IF('S.D.PASTE SHEET'!J1729="","",'S.D.PASTE SHEET'!J1729)</f>
        <v/>
      </c>
      <c s="50" t="str">
        <f>IF('S.D.PASTE SHEET'!K1729="","",'S.D.PASTE SHEET'!K1729)</f>
        <v/>
      </c>
      <c s="50" t="str">
        <f>IF('S.D.PASTE SHEET'!L1729="","",'S.D.PASTE SHEET'!L1729)</f>
        <v/>
      </c>
      <c s="50" t="str">
        <f>IF('S.D.PASTE SHEET'!M1729="","",'S.D.PASTE SHEET'!M1729)</f>
        <v/>
      </c>
      <c s="50" t="str">
        <f>IF('S.D.PASTE SHEET'!N1729="","",'S.D.PASTE SHEET'!N1729)</f>
        <v/>
      </c>
      <c s="50" t="str">
        <f>IF('S.D.PASTE SHEET'!O1729="","",'S.D.PASTE SHEET'!O1729)</f>
        <v/>
      </c>
      <c s="50" t="str">
        <f>IF('S.D.PASTE SHEET'!P1729="","",'S.D.PASTE SHEET'!P1729)</f>
        <v/>
      </c>
      <c s="50" t="str">
        <f>IF('S.D.PASTE SHEET'!Q1729="","",'S.D.PASTE SHEET'!Q1729)</f>
        <v/>
      </c>
      <c s="50" t="str">
        <f>IF('S.D.PASTE SHEET'!R1729="","",'S.D.PASTE SHEET'!R1729)</f>
        <v/>
      </c>
      <c s="50" t="str">
        <f>IF('S.D.PASTE SHEET'!S1729="","",'S.D.PASTE SHEET'!S1729)</f>
        <v/>
      </c>
      <c s="50" t="str">
        <f>IF('S.D.PASTE SHEET'!T1729="","",'S.D.PASTE SHEET'!T1729)</f>
        <v/>
      </c>
      <c s="50" t="str">
        <f>IF('S.D.PASTE SHEET'!U1729="","",'S.D.PASTE SHEET'!U1729)</f>
        <v/>
      </c>
      <c s="50" t="str">
        <f>IF('S.D.PASTE SHEET'!V1729="","",'S.D.PASTE SHEET'!V1729)</f>
        <v/>
      </c>
      <c s="50" t="str">
        <f>IF('S.D.PASTE SHEET'!W1729="","",'S.D.PASTE SHEET'!W1729)</f>
        <v/>
      </c>
      <c s="50" t="str">
        <f>IF('S.D.PASTE SHEET'!X1729="","",'S.D.PASTE SHEET'!X1729)</f>
        <v/>
      </c>
      <c s="50" t="str">
        <f>IF('S.D.PASTE SHEET'!Y1729="","",'S.D.PASTE SHEET'!Y1729)</f>
        <v/>
      </c>
      <c s="50" t="str">
        <f>IF('S.D.PASTE SHEET'!Z1729="","",'S.D.PASTE SHEET'!Z1729)</f>
        <v/>
      </c>
      <c s="50" t="str">
        <f>IF('S.D.PASTE SHEET'!AA1729="","",'S.D.PASTE SHEET'!AA1729)</f>
        <v/>
      </c>
      <c s="50" t="str">
        <f>IF('S.D.PASTE SHEET'!AB1729="","",'S.D.PASTE SHEET'!AB1729)</f>
        <v/>
      </c>
      <c s="50" t="str">
        <f>IF('S.D.PASTE SHEET'!AC1729="","",'S.D.PASTE SHEET'!AC1729)</f>
        <v/>
      </c>
      <c s="50" t="str">
        <f>IF('S.D.PASTE SHEET'!AD1729="","",'S.D.PASTE SHEET'!AD1729)</f>
        <v/>
      </c>
      <c s="52"/>
      <c s="48" t="str">
        <f>IF(AK1729="","",IF(AK1729&gt;0,COUNT($AG$2:AG1729),""))</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IF(BC1729="","",IF(BC1729&gt;0,COUNT($AY$2:AY1729),""))</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30" spans="1:66" ht="15.75" customHeight="1">
      <c r="A1730" s="50" t="str">
        <f>IF('S.D.PASTE SHEET'!A1730="","",'S.D.PASTE SHEET'!A1730)</f>
        <v/>
      </c>
      <c s="50" t="str">
        <f>IF('S.D.PASTE SHEET'!B1730="","",'S.D.PASTE SHEET'!B1730)</f>
        <v/>
      </c>
      <c s="50" t="str">
        <f>IF('S.D.PASTE SHEET'!C1730="","",'S.D.PASTE SHEET'!C1730)</f>
        <v/>
      </c>
      <c s="51" t="str">
        <f>IF('S.D.PASTE SHEET'!D1730="","",'S.D.PASTE SHEET'!D1730)</f>
        <v/>
      </c>
      <c s="50" t="str">
        <f>IF('S.D.PASTE SHEET'!E1730="","",UPPER('S.D.PASTE SHEET'!E1730))</f>
        <v/>
      </c>
      <c s="50" t="str">
        <f>IF('S.D.PASTE SHEET'!F1730="","",'S.D.PASTE SHEET'!F1730)</f>
        <v/>
      </c>
      <c s="50" t="str">
        <f>IF('S.D.PASTE SHEET'!G1730="","",UPPER('S.D.PASTE SHEET'!G1730))</f>
        <v/>
      </c>
      <c s="50" t="str">
        <f>IF('S.D.PASTE SHEET'!H1730="","",UPPER('S.D.PASTE SHEET'!H1730))</f>
        <v/>
      </c>
      <c s="50" t="str">
        <f>IF('S.D.PASTE SHEET'!I1730="","",'S.D.PASTE SHEET'!I1730)</f>
        <v/>
      </c>
      <c s="51" t="str">
        <f>IF('S.D.PASTE SHEET'!J1730="","",'S.D.PASTE SHEET'!J1730)</f>
        <v/>
      </c>
      <c s="50" t="str">
        <f>IF('S.D.PASTE SHEET'!K1730="","",'S.D.PASTE SHEET'!K1730)</f>
        <v/>
      </c>
      <c s="50" t="str">
        <f>IF('S.D.PASTE SHEET'!L1730="","",'S.D.PASTE SHEET'!L1730)</f>
        <v/>
      </c>
      <c s="50" t="str">
        <f>IF('S.D.PASTE SHEET'!M1730="","",'S.D.PASTE SHEET'!M1730)</f>
        <v/>
      </c>
      <c s="50" t="str">
        <f>IF('S.D.PASTE SHEET'!N1730="","",'S.D.PASTE SHEET'!N1730)</f>
        <v/>
      </c>
      <c s="50" t="str">
        <f>IF('S.D.PASTE SHEET'!O1730="","",'S.D.PASTE SHEET'!O1730)</f>
        <v/>
      </c>
      <c s="50" t="str">
        <f>IF('S.D.PASTE SHEET'!P1730="","",'S.D.PASTE SHEET'!P1730)</f>
        <v/>
      </c>
      <c s="50" t="str">
        <f>IF('S.D.PASTE SHEET'!Q1730="","",'S.D.PASTE SHEET'!Q1730)</f>
        <v/>
      </c>
      <c s="50" t="str">
        <f>IF('S.D.PASTE SHEET'!R1730="","",'S.D.PASTE SHEET'!R1730)</f>
        <v/>
      </c>
      <c s="50" t="str">
        <f>IF('S.D.PASTE SHEET'!S1730="","",'S.D.PASTE SHEET'!S1730)</f>
        <v/>
      </c>
      <c s="50" t="str">
        <f>IF('S.D.PASTE SHEET'!T1730="","",'S.D.PASTE SHEET'!T1730)</f>
        <v/>
      </c>
      <c s="50" t="str">
        <f>IF('S.D.PASTE SHEET'!U1730="","",'S.D.PASTE SHEET'!U1730)</f>
        <v/>
      </c>
      <c s="50" t="str">
        <f>IF('S.D.PASTE SHEET'!V1730="","",'S.D.PASTE SHEET'!V1730)</f>
        <v/>
      </c>
      <c s="50" t="str">
        <f>IF('S.D.PASTE SHEET'!W1730="","",'S.D.PASTE SHEET'!W1730)</f>
        <v/>
      </c>
      <c s="50" t="str">
        <f>IF('S.D.PASTE SHEET'!X1730="","",'S.D.PASTE SHEET'!X1730)</f>
        <v/>
      </c>
      <c s="50" t="str">
        <f>IF('S.D.PASTE SHEET'!Y1730="","",'S.D.PASTE SHEET'!Y1730)</f>
        <v/>
      </c>
      <c s="50" t="str">
        <f>IF('S.D.PASTE SHEET'!Z1730="","",'S.D.PASTE SHEET'!Z1730)</f>
        <v/>
      </c>
      <c s="50" t="str">
        <f>IF('S.D.PASTE SHEET'!AA1730="","",'S.D.PASTE SHEET'!AA1730)</f>
        <v/>
      </c>
      <c s="50" t="str">
        <f>IF('S.D.PASTE SHEET'!AB1730="","",'S.D.PASTE SHEET'!AB1730)</f>
        <v/>
      </c>
      <c s="50" t="str">
        <f>IF('S.D.PASTE SHEET'!AC1730="","",'S.D.PASTE SHEET'!AC1730)</f>
        <v/>
      </c>
      <c s="50" t="str">
        <f>IF('S.D.PASTE SHEET'!AD1730="","",'S.D.PASTE SHEET'!AD1730)</f>
        <v/>
      </c>
      <c s="52"/>
      <c s="48" t="str">
        <f>IF(AK1730="","",IF(AK1730&gt;0,COUNT($AG$2:AG1730),""))</f>
        <v/>
      </c>
      <c s="53" t="str">
        <f t="shared" si="833"/>
        <v/>
      </c>
      <c s="53" t="str">
        <f t="shared" si="834"/>
        <v/>
      </c>
      <c s="53" t="str">
        <f t="shared" si="835"/>
        <v/>
      </c>
      <c s="51" t="str">
        <f t="shared" si="836"/>
        <v/>
      </c>
      <c s="53" t="str">
        <f t="shared" si="837"/>
        <v/>
      </c>
      <c s="53" t="str">
        <f t="shared" si="838"/>
        <v/>
      </c>
      <c s="53" t="str">
        <f t="shared" si="839"/>
        <v/>
      </c>
      <c s="53" t="str">
        <f t="shared" si="840"/>
        <v/>
      </c>
      <c s="53" t="str">
        <f t="shared" si="841"/>
        <v/>
      </c>
      <c s="51" t="str">
        <f t="shared" si="842"/>
        <v/>
      </c>
      <c s="53" t="str">
        <f t="shared" si="843"/>
        <v/>
      </c>
      <c s="53" t="str">
        <f t="shared" si="844"/>
        <v/>
      </c>
      <c s="53" t="str">
        <f t="shared" si="845"/>
        <v/>
      </c>
      <c s="53" t="str">
        <f t="shared" si="846"/>
        <v/>
      </c>
      <c s="53" t="str">
        <f t="shared" si="847"/>
        <v/>
      </c>
      <c s="53" t="str">
        <f t="shared" si="848"/>
        <v/>
      </c>
      <c s="48"/>
      <c s="48" t="str">
        <f>IF(BC1730="","",IF(BC1730&gt;0,COUNT($AY$2:AY1730),""))</f>
        <v/>
      </c>
      <c s="54" t="str">
        <f t="shared" si="849"/>
        <v/>
      </c>
      <c s="54" t="str">
        <f t="shared" si="850"/>
        <v/>
      </c>
      <c s="54" t="str">
        <f t="shared" si="851"/>
        <v/>
      </c>
      <c s="51" t="str">
        <f t="shared" si="852"/>
        <v/>
      </c>
      <c s="54" t="str">
        <f t="shared" si="853"/>
        <v/>
      </c>
      <c s="54" t="str">
        <f t="shared" si="854"/>
        <v/>
      </c>
      <c s="54" t="str">
        <f t="shared" si="855"/>
        <v/>
      </c>
      <c s="54" t="str">
        <f t="shared" si="856"/>
        <v/>
      </c>
      <c s="54" t="str">
        <f t="shared" si="857"/>
        <v/>
      </c>
      <c s="51" t="str">
        <f t="shared" si="858"/>
        <v/>
      </c>
      <c s="54" t="str">
        <f t="shared" si="859"/>
        <v/>
      </c>
      <c s="54" t="str">
        <f t="shared" si="860"/>
        <v/>
      </c>
      <c s="54" t="str">
        <f t="shared" si="861"/>
        <v/>
      </c>
      <c s="54" t="str">
        <f t="shared" si="862"/>
        <v/>
      </c>
      <c s="54" t="str">
        <f t="shared" si="863"/>
        <v/>
      </c>
      <c s="54" t="str">
        <f t="shared" si="864"/>
        <v/>
      </c>
    </row>
    <row r="1731" spans="1:66" ht="15.75" customHeight="1">
      <c r="A1731" s="50" t="str">
        <f>IF('S.D.PASTE SHEET'!A1731="","",'S.D.PASTE SHEET'!A1731)</f>
        <v/>
      </c>
      <c s="50" t="str">
        <f>IF('S.D.PASTE SHEET'!B1731="","",'S.D.PASTE SHEET'!B1731)</f>
        <v/>
      </c>
      <c s="50" t="str">
        <f>IF('S.D.PASTE SHEET'!C1731="","",'S.D.PASTE SHEET'!C1731)</f>
        <v/>
      </c>
      <c s="51" t="str">
        <f>IF('S.D.PASTE SHEET'!D1731="","",'S.D.PASTE SHEET'!D1731)</f>
        <v/>
      </c>
      <c s="50" t="str">
        <f>IF('S.D.PASTE SHEET'!E1731="","",UPPER('S.D.PASTE SHEET'!E1731))</f>
        <v/>
      </c>
      <c s="50" t="str">
        <f>IF('S.D.PASTE SHEET'!F1731="","",'S.D.PASTE SHEET'!F1731)</f>
        <v/>
      </c>
      <c s="50" t="str">
        <f>IF('S.D.PASTE SHEET'!G1731="","",UPPER('S.D.PASTE SHEET'!G1731))</f>
        <v/>
      </c>
      <c s="50" t="str">
        <f>IF('S.D.PASTE SHEET'!H1731="","",UPPER('S.D.PASTE SHEET'!H1731))</f>
        <v/>
      </c>
      <c s="50" t="str">
        <f>IF('S.D.PASTE SHEET'!I1731="","",'S.D.PASTE SHEET'!I1731)</f>
        <v/>
      </c>
      <c s="51" t="str">
        <f>IF('S.D.PASTE SHEET'!J1731="","",'S.D.PASTE SHEET'!J1731)</f>
        <v/>
      </c>
      <c s="50" t="str">
        <f>IF('S.D.PASTE SHEET'!K1731="","",'S.D.PASTE SHEET'!K1731)</f>
        <v/>
      </c>
      <c s="50" t="str">
        <f>IF('S.D.PASTE SHEET'!L1731="","",'S.D.PASTE SHEET'!L1731)</f>
        <v/>
      </c>
      <c s="50" t="str">
        <f>IF('S.D.PASTE SHEET'!M1731="","",'S.D.PASTE SHEET'!M1731)</f>
        <v/>
      </c>
      <c s="50" t="str">
        <f>IF('S.D.PASTE SHEET'!N1731="","",'S.D.PASTE SHEET'!N1731)</f>
        <v/>
      </c>
      <c s="50" t="str">
        <f>IF('S.D.PASTE SHEET'!O1731="","",'S.D.PASTE SHEET'!O1731)</f>
        <v/>
      </c>
      <c s="50" t="str">
        <f>IF('S.D.PASTE SHEET'!P1731="","",'S.D.PASTE SHEET'!P1731)</f>
        <v/>
      </c>
      <c s="50" t="str">
        <f>IF('S.D.PASTE SHEET'!Q1731="","",'S.D.PASTE SHEET'!Q1731)</f>
        <v/>
      </c>
      <c s="50" t="str">
        <f>IF('S.D.PASTE SHEET'!R1731="","",'S.D.PASTE SHEET'!R1731)</f>
        <v/>
      </c>
      <c s="50" t="str">
        <f>IF('S.D.PASTE SHEET'!S1731="","",'S.D.PASTE SHEET'!S1731)</f>
        <v/>
      </c>
      <c s="50" t="str">
        <f>IF('S.D.PASTE SHEET'!T1731="","",'S.D.PASTE SHEET'!T1731)</f>
        <v/>
      </c>
      <c s="50" t="str">
        <f>IF('S.D.PASTE SHEET'!U1731="","",'S.D.PASTE SHEET'!U1731)</f>
        <v/>
      </c>
      <c s="50" t="str">
        <f>IF('S.D.PASTE SHEET'!V1731="","",'S.D.PASTE SHEET'!V1731)</f>
        <v/>
      </c>
      <c s="50" t="str">
        <f>IF('S.D.PASTE SHEET'!W1731="","",'S.D.PASTE SHEET'!W1731)</f>
        <v/>
      </c>
      <c s="50" t="str">
        <f>IF('S.D.PASTE SHEET'!X1731="","",'S.D.PASTE SHEET'!X1731)</f>
        <v/>
      </c>
      <c s="50" t="str">
        <f>IF('S.D.PASTE SHEET'!Y1731="","",'S.D.PASTE SHEET'!Y1731)</f>
        <v/>
      </c>
      <c s="50" t="str">
        <f>IF('S.D.PASTE SHEET'!Z1731="","",'S.D.PASTE SHEET'!Z1731)</f>
        <v/>
      </c>
      <c s="50" t="str">
        <f>IF('S.D.PASTE SHEET'!AA1731="","",'S.D.PASTE SHEET'!AA1731)</f>
        <v/>
      </c>
      <c s="50" t="str">
        <f>IF('S.D.PASTE SHEET'!AB1731="","",'S.D.PASTE SHEET'!AB1731)</f>
        <v/>
      </c>
      <c s="50" t="str">
        <f>IF('S.D.PASTE SHEET'!AC1731="","",'S.D.PASTE SHEET'!AC1731)</f>
        <v/>
      </c>
      <c s="50" t="str">
        <f>IF('S.D.PASTE SHEET'!AD1731="","",'S.D.PASTE SHEET'!AD1731)</f>
        <v/>
      </c>
      <c s="52"/>
      <c s="48" t="str">
        <f>IF(AK1731="","",IF(AK1731&gt;0,COUNT($AG$2:AG1731),""))</f>
        <v/>
      </c>
      <c s="53" t="str">
        <f t="shared" si="865" ref="AG1731:AG1794">IF(AND($AJ$1=12,$A1731=12),$A1731,"")</f>
        <v/>
      </c>
      <c s="53" t="str">
        <f t="shared" si="866" ref="AH1731:AH1794">IF(AND($AJ$1=12,$A1731=12),$B1731,"")</f>
        <v/>
      </c>
      <c s="53" t="str">
        <f t="shared" si="867" ref="AI1731:AI1794">IF(AND($AJ$1=12,$A1731=12),C1731,"")</f>
        <v/>
      </c>
      <c s="51" t="str">
        <f t="shared" si="868" ref="AJ1731:AJ1794">IF(AND($AJ$1=12,$A1731=12),$D1731,"")</f>
        <v/>
      </c>
      <c s="53" t="str">
        <f t="shared" si="869" ref="AK1731:AK1794">IF(AND($AJ$1=12,$A1731=12),$E1731,"")</f>
        <v/>
      </c>
      <c s="53" t="str">
        <f t="shared" si="870" ref="AL1731:AL1794">IF(AND($AJ$1=12,$A1731=12),$F1731,"")</f>
        <v/>
      </c>
      <c s="53" t="str">
        <f t="shared" si="871" ref="AM1731:AM1794">IF(AND($AJ$1=12,$A1731=12),$G1731,"")</f>
        <v/>
      </c>
      <c s="53" t="str">
        <f t="shared" si="872" ref="AN1731:AN1794">IF(AND($AJ$1=12,$A1731=12),$H1731,"")</f>
        <v/>
      </c>
      <c s="53" t="str">
        <f t="shared" si="873" ref="AO1731:AO1794">IF(AND($AJ$1=12,$A1731=12),$I1731,"")</f>
        <v/>
      </c>
      <c s="51" t="str">
        <f t="shared" si="874" ref="AP1731:AP1794">IF(AND($AJ$1=12,$A1731=12),$J1731,"")</f>
        <v/>
      </c>
      <c s="53" t="str">
        <f t="shared" si="875" ref="AQ1731:AQ1794">IF(AND($AJ$1=12,$A1731=12),$K1731,"")</f>
        <v/>
      </c>
      <c s="53" t="str">
        <f t="shared" si="876" ref="AR1731:AR1794">IF(AND($AJ$1=12,$A1731=12),$L1731,"")</f>
        <v/>
      </c>
      <c s="53" t="str">
        <f t="shared" si="877" ref="AS1731:AS1794">IF(AND($AJ$1=12,$A1731=12),$M1731,"")</f>
        <v/>
      </c>
      <c s="53" t="str">
        <f t="shared" si="878" ref="AT1731:AT1794">IF(AND($AJ$1=12,$A1731=12),$N1731,"")</f>
        <v/>
      </c>
      <c s="53" t="str">
        <f t="shared" si="879" ref="AU1731:AU1794">IF(AND($AJ$1=12,$A1731=12),$O1731,"")</f>
        <v/>
      </c>
      <c s="53" t="str">
        <f t="shared" si="880" ref="AV1731:AV1794">IF(AND($AJ$1=12,$A1731=12),$P1731,"")</f>
        <v/>
      </c>
      <c s="48"/>
      <c s="48" t="str">
        <f>IF(BC1731="","",IF(BC1731&gt;0,COUNT($AY$2:AY1731),""))</f>
        <v/>
      </c>
      <c s="54" t="str">
        <f t="shared" si="881" ref="AY1731:AY1794">IF(AND($BB$1=12,$A1731=12,$BC$1=$B1731),$A1731,"")</f>
        <v/>
      </c>
      <c s="54" t="str">
        <f t="shared" si="882" ref="AZ1731:AZ1794">IF(AND($BB$1=12,$A1731=12,$BC$1=$B1731),$B1731,"")</f>
        <v/>
      </c>
      <c s="54" t="str">
        <f t="shared" si="883" ref="BA1731:BA1794">IF(AND($BB$1=12,$A1731=12,$BC$1=$B1731),$C1731,"")</f>
        <v/>
      </c>
      <c s="51" t="str">
        <f t="shared" si="884" ref="BB1731:BB1794">IF(AND($BB$1=12,$A1731=12,$BC$1=$B1731),$D1731,"")</f>
        <v/>
      </c>
      <c s="54" t="str">
        <f t="shared" si="885" ref="BC1731:BC1794">IF(AND($BB$1=12,$A1731=12,$BC$1=$B1731),$E1731,"")</f>
        <v/>
      </c>
      <c s="54" t="str">
        <f t="shared" si="886" ref="BD1731:BD1794">IF(AND($BB$1=12,$A1731=12,$BC$1=$B1731),$F1731,"")</f>
        <v/>
      </c>
      <c s="54" t="str">
        <f t="shared" si="887" ref="BE1731:BE1794">IF(AND($BB$1=12,$A1731=12,$BC$1=$B1731),$G1731,"")</f>
        <v/>
      </c>
      <c s="54" t="str">
        <f t="shared" si="888" ref="BF1731:BF1794">IF(AND($BB$1=12,$A1731=12,$BC$1=$B1731),$H1731,"")</f>
        <v/>
      </c>
      <c s="54" t="str">
        <f t="shared" si="889" ref="BG1731:BG1794">IF(AND($BB$1=12,$A1731=12,$BC$1=$B1731),$I1731,"")</f>
        <v/>
      </c>
      <c s="51" t="str">
        <f t="shared" si="890" ref="BH1731:BH1794">IF(AND($BB$1=12,$A1731=12,$BC$1=$B1731),$J1731,"")</f>
        <v/>
      </c>
      <c s="54" t="str">
        <f t="shared" si="891" ref="BI1731:BI1794">IF(AND($BB$1=12,$A1731=12,$BC$1=$B1731),$K1731,"")</f>
        <v/>
      </c>
      <c s="54" t="str">
        <f t="shared" si="892" ref="BJ1731:BJ1794">IF(AND($BB$1=12,$A1731=12,$BC$1=$B1731),$L1731,"")</f>
        <v/>
      </c>
      <c s="54" t="str">
        <f t="shared" si="893" ref="BK1731:BK1794">IF(AND($BB$1=12,$A1731=12,$BC$1=$B1731),$M1731,"")</f>
        <v/>
      </c>
      <c s="54" t="str">
        <f t="shared" si="894" ref="BL1731:BL1794">IF(AND($BB$1=12,$A1731=12,$BC$1=$B1731),$N1731,"")</f>
        <v/>
      </c>
      <c s="54" t="str">
        <f t="shared" si="895" ref="BM1731:BM1794">IF(AND($BB$1=12,$A1731=12,$BC$1=$B1731),$O1731,"")</f>
        <v/>
      </c>
      <c s="54" t="str">
        <f t="shared" si="896" ref="BN1731:BN1794">IF(AND($BB$1=12,$A1731=12,$BC$1=$B1731),$P1731,"")</f>
        <v/>
      </c>
    </row>
    <row r="1732" spans="1:66" ht="15.75" customHeight="1">
      <c r="A1732" s="50" t="str">
        <f>IF('S.D.PASTE SHEET'!A1732="","",'S.D.PASTE SHEET'!A1732)</f>
        <v/>
      </c>
      <c s="50" t="str">
        <f>IF('S.D.PASTE SHEET'!B1732="","",'S.D.PASTE SHEET'!B1732)</f>
        <v/>
      </c>
      <c s="50" t="str">
        <f>IF('S.D.PASTE SHEET'!C1732="","",'S.D.PASTE SHEET'!C1732)</f>
        <v/>
      </c>
      <c s="51" t="str">
        <f>IF('S.D.PASTE SHEET'!D1732="","",'S.D.PASTE SHEET'!D1732)</f>
        <v/>
      </c>
      <c s="50" t="str">
        <f>IF('S.D.PASTE SHEET'!E1732="","",UPPER('S.D.PASTE SHEET'!E1732))</f>
        <v/>
      </c>
      <c s="50" t="str">
        <f>IF('S.D.PASTE SHEET'!F1732="","",'S.D.PASTE SHEET'!F1732)</f>
        <v/>
      </c>
      <c s="50" t="str">
        <f>IF('S.D.PASTE SHEET'!G1732="","",UPPER('S.D.PASTE SHEET'!G1732))</f>
        <v/>
      </c>
      <c s="50" t="str">
        <f>IF('S.D.PASTE SHEET'!H1732="","",UPPER('S.D.PASTE SHEET'!H1732))</f>
        <v/>
      </c>
      <c s="50" t="str">
        <f>IF('S.D.PASTE SHEET'!I1732="","",'S.D.PASTE SHEET'!I1732)</f>
        <v/>
      </c>
      <c s="51" t="str">
        <f>IF('S.D.PASTE SHEET'!J1732="","",'S.D.PASTE SHEET'!J1732)</f>
        <v/>
      </c>
      <c s="50" t="str">
        <f>IF('S.D.PASTE SHEET'!K1732="","",'S.D.PASTE SHEET'!K1732)</f>
        <v/>
      </c>
      <c s="50" t="str">
        <f>IF('S.D.PASTE SHEET'!L1732="","",'S.D.PASTE SHEET'!L1732)</f>
        <v/>
      </c>
      <c s="50" t="str">
        <f>IF('S.D.PASTE SHEET'!M1732="","",'S.D.PASTE SHEET'!M1732)</f>
        <v/>
      </c>
      <c s="50" t="str">
        <f>IF('S.D.PASTE SHEET'!N1732="","",'S.D.PASTE SHEET'!N1732)</f>
        <v/>
      </c>
      <c s="50" t="str">
        <f>IF('S.D.PASTE SHEET'!O1732="","",'S.D.PASTE SHEET'!O1732)</f>
        <v/>
      </c>
      <c s="50" t="str">
        <f>IF('S.D.PASTE SHEET'!P1732="","",'S.D.PASTE SHEET'!P1732)</f>
        <v/>
      </c>
      <c s="50" t="str">
        <f>IF('S.D.PASTE SHEET'!Q1732="","",'S.D.PASTE SHEET'!Q1732)</f>
        <v/>
      </c>
      <c s="50" t="str">
        <f>IF('S.D.PASTE SHEET'!R1732="","",'S.D.PASTE SHEET'!R1732)</f>
        <v/>
      </c>
      <c s="50" t="str">
        <f>IF('S.D.PASTE SHEET'!S1732="","",'S.D.PASTE SHEET'!S1732)</f>
        <v/>
      </c>
      <c s="50" t="str">
        <f>IF('S.D.PASTE SHEET'!T1732="","",'S.D.PASTE SHEET'!T1732)</f>
        <v/>
      </c>
      <c s="50" t="str">
        <f>IF('S.D.PASTE SHEET'!U1732="","",'S.D.PASTE SHEET'!U1732)</f>
        <v/>
      </c>
      <c s="50" t="str">
        <f>IF('S.D.PASTE SHEET'!V1732="","",'S.D.PASTE SHEET'!V1732)</f>
        <v/>
      </c>
      <c s="50" t="str">
        <f>IF('S.D.PASTE SHEET'!W1732="","",'S.D.PASTE SHEET'!W1732)</f>
        <v/>
      </c>
      <c s="50" t="str">
        <f>IF('S.D.PASTE SHEET'!X1732="","",'S.D.PASTE SHEET'!X1732)</f>
        <v/>
      </c>
      <c s="50" t="str">
        <f>IF('S.D.PASTE SHEET'!Y1732="","",'S.D.PASTE SHEET'!Y1732)</f>
        <v/>
      </c>
      <c s="50" t="str">
        <f>IF('S.D.PASTE SHEET'!Z1732="","",'S.D.PASTE SHEET'!Z1732)</f>
        <v/>
      </c>
      <c s="50" t="str">
        <f>IF('S.D.PASTE SHEET'!AA1732="","",'S.D.PASTE SHEET'!AA1732)</f>
        <v/>
      </c>
      <c s="50" t="str">
        <f>IF('S.D.PASTE SHEET'!AB1732="","",'S.D.PASTE SHEET'!AB1732)</f>
        <v/>
      </c>
      <c s="50" t="str">
        <f>IF('S.D.PASTE SHEET'!AC1732="","",'S.D.PASTE SHEET'!AC1732)</f>
        <v/>
      </c>
      <c s="50" t="str">
        <f>IF('S.D.PASTE SHEET'!AD1732="","",'S.D.PASTE SHEET'!AD1732)</f>
        <v/>
      </c>
      <c s="52"/>
      <c s="48" t="str">
        <f>IF(AK1732="","",IF(AK1732&gt;0,COUNT($AG$2:AG1732),""))</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IF(BC1732="","",IF(BC1732&gt;0,COUNT($AY$2:AY1732),""))</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33" spans="1:66" ht="15.75" customHeight="1">
      <c r="A1733" s="50" t="str">
        <f>IF('S.D.PASTE SHEET'!A1733="","",'S.D.PASTE SHEET'!A1733)</f>
        <v/>
      </c>
      <c s="50" t="str">
        <f>IF('S.D.PASTE SHEET'!B1733="","",'S.D.PASTE SHEET'!B1733)</f>
        <v/>
      </c>
      <c s="50" t="str">
        <f>IF('S.D.PASTE SHEET'!C1733="","",'S.D.PASTE SHEET'!C1733)</f>
        <v/>
      </c>
      <c s="51" t="str">
        <f>IF('S.D.PASTE SHEET'!D1733="","",'S.D.PASTE SHEET'!D1733)</f>
        <v/>
      </c>
      <c s="50" t="str">
        <f>IF('S.D.PASTE SHEET'!E1733="","",UPPER('S.D.PASTE SHEET'!E1733))</f>
        <v/>
      </c>
      <c s="50" t="str">
        <f>IF('S.D.PASTE SHEET'!F1733="","",'S.D.PASTE SHEET'!F1733)</f>
        <v/>
      </c>
      <c s="50" t="str">
        <f>IF('S.D.PASTE SHEET'!G1733="","",UPPER('S.D.PASTE SHEET'!G1733))</f>
        <v/>
      </c>
      <c s="50" t="str">
        <f>IF('S.D.PASTE SHEET'!H1733="","",UPPER('S.D.PASTE SHEET'!H1733))</f>
        <v/>
      </c>
      <c s="50" t="str">
        <f>IF('S.D.PASTE SHEET'!I1733="","",'S.D.PASTE SHEET'!I1733)</f>
        <v/>
      </c>
      <c s="51" t="str">
        <f>IF('S.D.PASTE SHEET'!J1733="","",'S.D.PASTE SHEET'!J1733)</f>
        <v/>
      </c>
      <c s="50" t="str">
        <f>IF('S.D.PASTE SHEET'!K1733="","",'S.D.PASTE SHEET'!K1733)</f>
        <v/>
      </c>
      <c s="50" t="str">
        <f>IF('S.D.PASTE SHEET'!L1733="","",'S.D.PASTE SHEET'!L1733)</f>
        <v/>
      </c>
      <c s="50" t="str">
        <f>IF('S.D.PASTE SHEET'!M1733="","",'S.D.PASTE SHEET'!M1733)</f>
        <v/>
      </c>
      <c s="50" t="str">
        <f>IF('S.D.PASTE SHEET'!N1733="","",'S.D.PASTE SHEET'!N1733)</f>
        <v/>
      </c>
      <c s="50" t="str">
        <f>IF('S.D.PASTE SHEET'!O1733="","",'S.D.PASTE SHEET'!O1733)</f>
        <v/>
      </c>
      <c s="50" t="str">
        <f>IF('S.D.PASTE SHEET'!P1733="","",'S.D.PASTE SHEET'!P1733)</f>
        <v/>
      </c>
      <c s="50" t="str">
        <f>IF('S.D.PASTE SHEET'!Q1733="","",'S.D.PASTE SHEET'!Q1733)</f>
        <v/>
      </c>
      <c s="50" t="str">
        <f>IF('S.D.PASTE SHEET'!R1733="","",'S.D.PASTE SHEET'!R1733)</f>
        <v/>
      </c>
      <c s="50" t="str">
        <f>IF('S.D.PASTE SHEET'!S1733="","",'S.D.PASTE SHEET'!S1733)</f>
        <v/>
      </c>
      <c s="50" t="str">
        <f>IF('S.D.PASTE SHEET'!T1733="","",'S.D.PASTE SHEET'!T1733)</f>
        <v/>
      </c>
      <c s="50" t="str">
        <f>IF('S.D.PASTE SHEET'!U1733="","",'S.D.PASTE SHEET'!U1733)</f>
        <v/>
      </c>
      <c s="50" t="str">
        <f>IF('S.D.PASTE SHEET'!V1733="","",'S.D.PASTE SHEET'!V1733)</f>
        <v/>
      </c>
      <c s="50" t="str">
        <f>IF('S.D.PASTE SHEET'!W1733="","",'S.D.PASTE SHEET'!W1733)</f>
        <v/>
      </c>
      <c s="50" t="str">
        <f>IF('S.D.PASTE SHEET'!X1733="","",'S.D.PASTE SHEET'!X1733)</f>
        <v/>
      </c>
      <c s="50" t="str">
        <f>IF('S.D.PASTE SHEET'!Y1733="","",'S.D.PASTE SHEET'!Y1733)</f>
        <v/>
      </c>
      <c s="50" t="str">
        <f>IF('S.D.PASTE SHEET'!Z1733="","",'S.D.PASTE SHEET'!Z1733)</f>
        <v/>
      </c>
      <c s="50" t="str">
        <f>IF('S.D.PASTE SHEET'!AA1733="","",'S.D.PASTE SHEET'!AA1733)</f>
        <v/>
      </c>
      <c s="50" t="str">
        <f>IF('S.D.PASTE SHEET'!AB1733="","",'S.D.PASTE SHEET'!AB1733)</f>
        <v/>
      </c>
      <c s="50" t="str">
        <f>IF('S.D.PASTE SHEET'!AC1733="","",'S.D.PASTE SHEET'!AC1733)</f>
        <v/>
      </c>
      <c s="50" t="str">
        <f>IF('S.D.PASTE SHEET'!AD1733="","",'S.D.PASTE SHEET'!AD1733)</f>
        <v/>
      </c>
      <c s="52"/>
      <c s="48" t="str">
        <f>IF(AK1733="","",IF(AK1733&gt;0,COUNT($AG$2:AG1733),""))</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IF(BC1733="","",IF(BC1733&gt;0,COUNT($AY$2:AY1733),""))</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34" spans="1:66" ht="15.75" customHeight="1">
      <c r="A1734" s="50" t="str">
        <f>IF('S.D.PASTE SHEET'!A1734="","",'S.D.PASTE SHEET'!A1734)</f>
        <v/>
      </c>
      <c s="50" t="str">
        <f>IF('S.D.PASTE SHEET'!B1734="","",'S.D.PASTE SHEET'!B1734)</f>
        <v/>
      </c>
      <c s="50" t="str">
        <f>IF('S.D.PASTE SHEET'!C1734="","",'S.D.PASTE SHEET'!C1734)</f>
        <v/>
      </c>
      <c s="51" t="str">
        <f>IF('S.D.PASTE SHEET'!D1734="","",'S.D.PASTE SHEET'!D1734)</f>
        <v/>
      </c>
      <c s="50" t="str">
        <f>IF('S.D.PASTE SHEET'!E1734="","",UPPER('S.D.PASTE SHEET'!E1734))</f>
        <v/>
      </c>
      <c s="50" t="str">
        <f>IF('S.D.PASTE SHEET'!F1734="","",'S.D.PASTE SHEET'!F1734)</f>
        <v/>
      </c>
      <c s="50" t="str">
        <f>IF('S.D.PASTE SHEET'!G1734="","",UPPER('S.D.PASTE SHEET'!G1734))</f>
        <v/>
      </c>
      <c s="50" t="str">
        <f>IF('S.D.PASTE SHEET'!H1734="","",UPPER('S.D.PASTE SHEET'!H1734))</f>
        <v/>
      </c>
      <c s="50" t="str">
        <f>IF('S.D.PASTE SHEET'!I1734="","",'S.D.PASTE SHEET'!I1734)</f>
        <v/>
      </c>
      <c s="51" t="str">
        <f>IF('S.D.PASTE SHEET'!J1734="","",'S.D.PASTE SHEET'!J1734)</f>
        <v/>
      </c>
      <c s="50" t="str">
        <f>IF('S.D.PASTE SHEET'!K1734="","",'S.D.PASTE SHEET'!K1734)</f>
        <v/>
      </c>
      <c s="50" t="str">
        <f>IF('S.D.PASTE SHEET'!L1734="","",'S.D.PASTE SHEET'!L1734)</f>
        <v/>
      </c>
      <c s="50" t="str">
        <f>IF('S.D.PASTE SHEET'!M1734="","",'S.D.PASTE SHEET'!M1734)</f>
        <v/>
      </c>
      <c s="50" t="str">
        <f>IF('S.D.PASTE SHEET'!N1734="","",'S.D.PASTE SHEET'!N1734)</f>
        <v/>
      </c>
      <c s="50" t="str">
        <f>IF('S.D.PASTE SHEET'!O1734="","",'S.D.PASTE SHEET'!O1734)</f>
        <v/>
      </c>
      <c s="50" t="str">
        <f>IF('S.D.PASTE SHEET'!P1734="","",'S.D.PASTE SHEET'!P1734)</f>
        <v/>
      </c>
      <c s="50" t="str">
        <f>IF('S.D.PASTE SHEET'!Q1734="","",'S.D.PASTE SHEET'!Q1734)</f>
        <v/>
      </c>
      <c s="50" t="str">
        <f>IF('S.D.PASTE SHEET'!R1734="","",'S.D.PASTE SHEET'!R1734)</f>
        <v/>
      </c>
      <c s="50" t="str">
        <f>IF('S.D.PASTE SHEET'!S1734="","",'S.D.PASTE SHEET'!S1734)</f>
        <v/>
      </c>
      <c s="50" t="str">
        <f>IF('S.D.PASTE SHEET'!T1734="","",'S.D.PASTE SHEET'!T1734)</f>
        <v/>
      </c>
      <c s="50" t="str">
        <f>IF('S.D.PASTE SHEET'!U1734="","",'S.D.PASTE SHEET'!U1734)</f>
        <v/>
      </c>
      <c s="50" t="str">
        <f>IF('S.D.PASTE SHEET'!V1734="","",'S.D.PASTE SHEET'!V1734)</f>
        <v/>
      </c>
      <c s="50" t="str">
        <f>IF('S.D.PASTE SHEET'!W1734="","",'S.D.PASTE SHEET'!W1734)</f>
        <v/>
      </c>
      <c s="50" t="str">
        <f>IF('S.D.PASTE SHEET'!X1734="","",'S.D.PASTE SHEET'!X1734)</f>
        <v/>
      </c>
      <c s="50" t="str">
        <f>IF('S.D.PASTE SHEET'!Y1734="","",'S.D.PASTE SHEET'!Y1734)</f>
        <v/>
      </c>
      <c s="50" t="str">
        <f>IF('S.D.PASTE SHEET'!Z1734="","",'S.D.PASTE SHEET'!Z1734)</f>
        <v/>
      </c>
      <c s="50" t="str">
        <f>IF('S.D.PASTE SHEET'!AA1734="","",'S.D.PASTE SHEET'!AA1734)</f>
        <v/>
      </c>
      <c s="50" t="str">
        <f>IF('S.D.PASTE SHEET'!AB1734="","",'S.D.PASTE SHEET'!AB1734)</f>
        <v/>
      </c>
      <c s="50" t="str">
        <f>IF('S.D.PASTE SHEET'!AC1734="","",'S.D.PASTE SHEET'!AC1734)</f>
        <v/>
      </c>
      <c s="50" t="str">
        <f>IF('S.D.PASTE SHEET'!AD1734="","",'S.D.PASTE SHEET'!AD1734)</f>
        <v/>
      </c>
      <c s="52"/>
      <c s="48" t="str">
        <f>IF(AK1734="","",IF(AK1734&gt;0,COUNT($AG$2:AG1734),""))</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IF(BC1734="","",IF(BC1734&gt;0,COUNT($AY$2:AY1734),""))</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35" spans="1:66" ht="15.75" customHeight="1">
      <c r="A1735" s="50" t="str">
        <f>IF('S.D.PASTE SHEET'!A1735="","",'S.D.PASTE SHEET'!A1735)</f>
        <v/>
      </c>
      <c s="50" t="str">
        <f>IF('S.D.PASTE SHEET'!B1735="","",'S.D.PASTE SHEET'!B1735)</f>
        <v/>
      </c>
      <c s="50" t="str">
        <f>IF('S.D.PASTE SHEET'!C1735="","",'S.D.PASTE SHEET'!C1735)</f>
        <v/>
      </c>
      <c s="51" t="str">
        <f>IF('S.D.PASTE SHEET'!D1735="","",'S.D.PASTE SHEET'!D1735)</f>
        <v/>
      </c>
      <c s="50" t="str">
        <f>IF('S.D.PASTE SHEET'!E1735="","",UPPER('S.D.PASTE SHEET'!E1735))</f>
        <v/>
      </c>
      <c s="50" t="str">
        <f>IF('S.D.PASTE SHEET'!F1735="","",'S.D.PASTE SHEET'!F1735)</f>
        <v/>
      </c>
      <c s="50" t="str">
        <f>IF('S.D.PASTE SHEET'!G1735="","",UPPER('S.D.PASTE SHEET'!G1735))</f>
        <v/>
      </c>
      <c s="50" t="str">
        <f>IF('S.D.PASTE SHEET'!H1735="","",UPPER('S.D.PASTE SHEET'!H1735))</f>
        <v/>
      </c>
      <c s="50" t="str">
        <f>IF('S.D.PASTE SHEET'!I1735="","",'S.D.PASTE SHEET'!I1735)</f>
        <v/>
      </c>
      <c s="51" t="str">
        <f>IF('S.D.PASTE SHEET'!J1735="","",'S.D.PASTE SHEET'!J1735)</f>
        <v/>
      </c>
      <c s="50" t="str">
        <f>IF('S.D.PASTE SHEET'!K1735="","",'S.D.PASTE SHEET'!K1735)</f>
        <v/>
      </c>
      <c s="50" t="str">
        <f>IF('S.D.PASTE SHEET'!L1735="","",'S.D.PASTE SHEET'!L1735)</f>
        <v/>
      </c>
      <c s="50" t="str">
        <f>IF('S.D.PASTE SHEET'!M1735="","",'S.D.PASTE SHEET'!M1735)</f>
        <v/>
      </c>
      <c s="50" t="str">
        <f>IF('S.D.PASTE SHEET'!N1735="","",'S.D.PASTE SHEET'!N1735)</f>
        <v/>
      </c>
      <c s="50" t="str">
        <f>IF('S.D.PASTE SHEET'!O1735="","",'S.D.PASTE SHEET'!O1735)</f>
        <v/>
      </c>
      <c s="50" t="str">
        <f>IF('S.D.PASTE SHEET'!P1735="","",'S.D.PASTE SHEET'!P1735)</f>
        <v/>
      </c>
      <c s="50" t="str">
        <f>IF('S.D.PASTE SHEET'!Q1735="","",'S.D.PASTE SHEET'!Q1735)</f>
        <v/>
      </c>
      <c s="50" t="str">
        <f>IF('S.D.PASTE SHEET'!R1735="","",'S.D.PASTE SHEET'!R1735)</f>
        <v/>
      </c>
      <c s="50" t="str">
        <f>IF('S.D.PASTE SHEET'!S1735="","",'S.D.PASTE SHEET'!S1735)</f>
        <v/>
      </c>
      <c s="50" t="str">
        <f>IF('S.D.PASTE SHEET'!T1735="","",'S.D.PASTE SHEET'!T1735)</f>
        <v/>
      </c>
      <c s="50" t="str">
        <f>IF('S.D.PASTE SHEET'!U1735="","",'S.D.PASTE SHEET'!U1735)</f>
        <v/>
      </c>
      <c s="50" t="str">
        <f>IF('S.D.PASTE SHEET'!V1735="","",'S.D.PASTE SHEET'!V1735)</f>
        <v/>
      </c>
      <c s="50" t="str">
        <f>IF('S.D.PASTE SHEET'!W1735="","",'S.D.PASTE SHEET'!W1735)</f>
        <v/>
      </c>
      <c s="50" t="str">
        <f>IF('S.D.PASTE SHEET'!X1735="","",'S.D.PASTE SHEET'!X1735)</f>
        <v/>
      </c>
      <c s="50" t="str">
        <f>IF('S.D.PASTE SHEET'!Y1735="","",'S.D.PASTE SHEET'!Y1735)</f>
        <v/>
      </c>
      <c s="50" t="str">
        <f>IF('S.D.PASTE SHEET'!Z1735="","",'S.D.PASTE SHEET'!Z1735)</f>
        <v/>
      </c>
      <c s="50" t="str">
        <f>IF('S.D.PASTE SHEET'!AA1735="","",'S.D.PASTE SHEET'!AA1735)</f>
        <v/>
      </c>
      <c s="50" t="str">
        <f>IF('S.D.PASTE SHEET'!AB1735="","",'S.D.PASTE SHEET'!AB1735)</f>
        <v/>
      </c>
      <c s="50" t="str">
        <f>IF('S.D.PASTE SHEET'!AC1735="","",'S.D.PASTE SHEET'!AC1735)</f>
        <v/>
      </c>
      <c s="50" t="str">
        <f>IF('S.D.PASTE SHEET'!AD1735="","",'S.D.PASTE SHEET'!AD1735)</f>
        <v/>
      </c>
      <c s="52"/>
      <c s="48" t="str">
        <f>IF(AK1735="","",IF(AK1735&gt;0,COUNT($AG$2:AG1735),""))</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IF(BC1735="","",IF(BC1735&gt;0,COUNT($AY$2:AY1735),""))</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36" spans="1:66" ht="15.75" customHeight="1">
      <c r="A1736" s="50" t="str">
        <f>IF('S.D.PASTE SHEET'!A1736="","",'S.D.PASTE SHEET'!A1736)</f>
        <v/>
      </c>
      <c s="50" t="str">
        <f>IF('S.D.PASTE SHEET'!B1736="","",'S.D.PASTE SHEET'!B1736)</f>
        <v/>
      </c>
      <c s="50" t="str">
        <f>IF('S.D.PASTE SHEET'!C1736="","",'S.D.PASTE SHEET'!C1736)</f>
        <v/>
      </c>
      <c s="51" t="str">
        <f>IF('S.D.PASTE SHEET'!D1736="","",'S.D.PASTE SHEET'!D1736)</f>
        <v/>
      </c>
      <c s="50" t="str">
        <f>IF('S.D.PASTE SHEET'!E1736="","",UPPER('S.D.PASTE SHEET'!E1736))</f>
        <v/>
      </c>
      <c s="50" t="str">
        <f>IF('S.D.PASTE SHEET'!F1736="","",'S.D.PASTE SHEET'!F1736)</f>
        <v/>
      </c>
      <c s="50" t="str">
        <f>IF('S.D.PASTE SHEET'!G1736="","",UPPER('S.D.PASTE SHEET'!G1736))</f>
        <v/>
      </c>
      <c s="50" t="str">
        <f>IF('S.D.PASTE SHEET'!H1736="","",UPPER('S.D.PASTE SHEET'!H1736))</f>
        <v/>
      </c>
      <c s="50" t="str">
        <f>IF('S.D.PASTE SHEET'!I1736="","",'S.D.PASTE SHEET'!I1736)</f>
        <v/>
      </c>
      <c s="51" t="str">
        <f>IF('S.D.PASTE SHEET'!J1736="","",'S.D.PASTE SHEET'!J1736)</f>
        <v/>
      </c>
      <c s="50" t="str">
        <f>IF('S.D.PASTE SHEET'!K1736="","",'S.D.PASTE SHEET'!K1736)</f>
        <v/>
      </c>
      <c s="50" t="str">
        <f>IF('S.D.PASTE SHEET'!L1736="","",'S.D.PASTE SHEET'!L1736)</f>
        <v/>
      </c>
      <c s="50" t="str">
        <f>IF('S.D.PASTE SHEET'!M1736="","",'S.D.PASTE SHEET'!M1736)</f>
        <v/>
      </c>
      <c s="50" t="str">
        <f>IF('S.D.PASTE SHEET'!N1736="","",'S.D.PASTE SHEET'!N1736)</f>
        <v/>
      </c>
      <c s="50" t="str">
        <f>IF('S.D.PASTE SHEET'!O1736="","",'S.D.PASTE SHEET'!O1736)</f>
        <v/>
      </c>
      <c s="50" t="str">
        <f>IF('S.D.PASTE SHEET'!P1736="","",'S.D.PASTE SHEET'!P1736)</f>
        <v/>
      </c>
      <c s="50" t="str">
        <f>IF('S.D.PASTE SHEET'!Q1736="","",'S.D.PASTE SHEET'!Q1736)</f>
        <v/>
      </c>
      <c s="50" t="str">
        <f>IF('S.D.PASTE SHEET'!R1736="","",'S.D.PASTE SHEET'!R1736)</f>
        <v/>
      </c>
      <c s="50" t="str">
        <f>IF('S.D.PASTE SHEET'!S1736="","",'S.D.PASTE SHEET'!S1736)</f>
        <v/>
      </c>
      <c s="50" t="str">
        <f>IF('S.D.PASTE SHEET'!T1736="","",'S.D.PASTE SHEET'!T1736)</f>
        <v/>
      </c>
      <c s="50" t="str">
        <f>IF('S.D.PASTE SHEET'!U1736="","",'S.D.PASTE SHEET'!U1736)</f>
        <v/>
      </c>
      <c s="50" t="str">
        <f>IF('S.D.PASTE SHEET'!V1736="","",'S.D.PASTE SHEET'!V1736)</f>
        <v/>
      </c>
      <c s="50" t="str">
        <f>IF('S.D.PASTE SHEET'!W1736="","",'S.D.PASTE SHEET'!W1736)</f>
        <v/>
      </c>
      <c s="50" t="str">
        <f>IF('S.D.PASTE SHEET'!X1736="","",'S.D.PASTE SHEET'!X1736)</f>
        <v/>
      </c>
      <c s="50" t="str">
        <f>IF('S.D.PASTE SHEET'!Y1736="","",'S.D.PASTE SHEET'!Y1736)</f>
        <v/>
      </c>
      <c s="50" t="str">
        <f>IF('S.D.PASTE SHEET'!Z1736="","",'S.D.PASTE SHEET'!Z1736)</f>
        <v/>
      </c>
      <c s="50" t="str">
        <f>IF('S.D.PASTE SHEET'!AA1736="","",'S.D.PASTE SHEET'!AA1736)</f>
        <v/>
      </c>
      <c s="50" t="str">
        <f>IF('S.D.PASTE SHEET'!AB1736="","",'S.D.PASTE SHEET'!AB1736)</f>
        <v/>
      </c>
      <c s="50" t="str">
        <f>IF('S.D.PASTE SHEET'!AC1736="","",'S.D.PASTE SHEET'!AC1736)</f>
        <v/>
      </c>
      <c s="50" t="str">
        <f>IF('S.D.PASTE SHEET'!AD1736="","",'S.D.PASTE SHEET'!AD1736)</f>
        <v/>
      </c>
      <c s="52"/>
      <c s="48" t="str">
        <f>IF(AK1736="","",IF(AK1736&gt;0,COUNT($AG$2:AG1736),""))</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IF(BC1736="","",IF(BC1736&gt;0,COUNT($AY$2:AY1736),""))</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37" spans="1:66" ht="15.75" customHeight="1">
      <c r="A1737" s="50" t="str">
        <f>IF('S.D.PASTE SHEET'!A1737="","",'S.D.PASTE SHEET'!A1737)</f>
        <v/>
      </c>
      <c s="50" t="str">
        <f>IF('S.D.PASTE SHEET'!B1737="","",'S.D.PASTE SHEET'!B1737)</f>
        <v/>
      </c>
      <c s="50" t="str">
        <f>IF('S.D.PASTE SHEET'!C1737="","",'S.D.PASTE SHEET'!C1737)</f>
        <v/>
      </c>
      <c s="51" t="str">
        <f>IF('S.D.PASTE SHEET'!D1737="","",'S.D.PASTE SHEET'!D1737)</f>
        <v/>
      </c>
      <c s="50" t="str">
        <f>IF('S.D.PASTE SHEET'!E1737="","",UPPER('S.D.PASTE SHEET'!E1737))</f>
        <v/>
      </c>
      <c s="50" t="str">
        <f>IF('S.D.PASTE SHEET'!F1737="","",'S.D.PASTE SHEET'!F1737)</f>
        <v/>
      </c>
      <c s="50" t="str">
        <f>IF('S.D.PASTE SHEET'!G1737="","",UPPER('S.D.PASTE SHEET'!G1737))</f>
        <v/>
      </c>
      <c s="50" t="str">
        <f>IF('S.D.PASTE SHEET'!H1737="","",UPPER('S.D.PASTE SHEET'!H1737))</f>
        <v/>
      </c>
      <c s="50" t="str">
        <f>IF('S.D.PASTE SHEET'!I1737="","",'S.D.PASTE SHEET'!I1737)</f>
        <v/>
      </c>
      <c s="51" t="str">
        <f>IF('S.D.PASTE SHEET'!J1737="","",'S.D.PASTE SHEET'!J1737)</f>
        <v/>
      </c>
      <c s="50" t="str">
        <f>IF('S.D.PASTE SHEET'!K1737="","",'S.D.PASTE SHEET'!K1737)</f>
        <v/>
      </c>
      <c s="50" t="str">
        <f>IF('S.D.PASTE SHEET'!L1737="","",'S.D.PASTE SHEET'!L1737)</f>
        <v/>
      </c>
      <c s="50" t="str">
        <f>IF('S.D.PASTE SHEET'!M1737="","",'S.D.PASTE SHEET'!M1737)</f>
        <v/>
      </c>
      <c s="50" t="str">
        <f>IF('S.D.PASTE SHEET'!N1737="","",'S.D.PASTE SHEET'!N1737)</f>
        <v/>
      </c>
      <c s="50" t="str">
        <f>IF('S.D.PASTE SHEET'!O1737="","",'S.D.PASTE SHEET'!O1737)</f>
        <v/>
      </c>
      <c s="50" t="str">
        <f>IF('S.D.PASTE SHEET'!P1737="","",'S.D.PASTE SHEET'!P1737)</f>
        <v/>
      </c>
      <c s="50" t="str">
        <f>IF('S.D.PASTE SHEET'!Q1737="","",'S.D.PASTE SHEET'!Q1737)</f>
        <v/>
      </c>
      <c s="50" t="str">
        <f>IF('S.D.PASTE SHEET'!R1737="","",'S.D.PASTE SHEET'!R1737)</f>
        <v/>
      </c>
      <c s="50" t="str">
        <f>IF('S.D.PASTE SHEET'!S1737="","",'S.D.PASTE SHEET'!S1737)</f>
        <v/>
      </c>
      <c s="50" t="str">
        <f>IF('S.D.PASTE SHEET'!T1737="","",'S.D.PASTE SHEET'!T1737)</f>
        <v/>
      </c>
      <c s="50" t="str">
        <f>IF('S.D.PASTE SHEET'!U1737="","",'S.D.PASTE SHEET'!U1737)</f>
        <v/>
      </c>
      <c s="50" t="str">
        <f>IF('S.D.PASTE SHEET'!V1737="","",'S.D.PASTE SHEET'!V1737)</f>
        <v/>
      </c>
      <c s="50" t="str">
        <f>IF('S.D.PASTE SHEET'!W1737="","",'S.D.PASTE SHEET'!W1737)</f>
        <v/>
      </c>
      <c s="50" t="str">
        <f>IF('S.D.PASTE SHEET'!X1737="","",'S.D.PASTE SHEET'!X1737)</f>
        <v/>
      </c>
      <c s="50" t="str">
        <f>IF('S.D.PASTE SHEET'!Y1737="","",'S.D.PASTE SHEET'!Y1737)</f>
        <v/>
      </c>
      <c s="50" t="str">
        <f>IF('S.D.PASTE SHEET'!Z1737="","",'S.D.PASTE SHEET'!Z1737)</f>
        <v/>
      </c>
      <c s="50" t="str">
        <f>IF('S.D.PASTE SHEET'!AA1737="","",'S.D.PASTE SHEET'!AA1737)</f>
        <v/>
      </c>
      <c s="50" t="str">
        <f>IF('S.D.PASTE SHEET'!AB1737="","",'S.D.PASTE SHEET'!AB1737)</f>
        <v/>
      </c>
      <c s="50" t="str">
        <f>IF('S.D.PASTE SHEET'!AC1737="","",'S.D.PASTE SHEET'!AC1737)</f>
        <v/>
      </c>
      <c s="50" t="str">
        <f>IF('S.D.PASTE SHEET'!AD1737="","",'S.D.PASTE SHEET'!AD1737)</f>
        <v/>
      </c>
      <c s="52"/>
      <c s="48" t="str">
        <f>IF(AK1737="","",IF(AK1737&gt;0,COUNT($AG$2:AG1737),""))</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IF(BC1737="","",IF(BC1737&gt;0,COUNT($AY$2:AY1737),""))</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38" spans="1:66" ht="15.75" customHeight="1">
      <c r="A1738" s="50" t="str">
        <f>IF('S.D.PASTE SHEET'!A1738="","",'S.D.PASTE SHEET'!A1738)</f>
        <v/>
      </c>
      <c s="50" t="str">
        <f>IF('S.D.PASTE SHEET'!B1738="","",'S.D.PASTE SHEET'!B1738)</f>
        <v/>
      </c>
      <c s="50" t="str">
        <f>IF('S.D.PASTE SHEET'!C1738="","",'S.D.PASTE SHEET'!C1738)</f>
        <v/>
      </c>
      <c s="51" t="str">
        <f>IF('S.D.PASTE SHEET'!D1738="","",'S.D.PASTE SHEET'!D1738)</f>
        <v/>
      </c>
      <c s="50" t="str">
        <f>IF('S.D.PASTE SHEET'!E1738="","",UPPER('S.D.PASTE SHEET'!E1738))</f>
        <v/>
      </c>
      <c s="50" t="str">
        <f>IF('S.D.PASTE SHEET'!F1738="","",'S.D.PASTE SHEET'!F1738)</f>
        <v/>
      </c>
      <c s="50" t="str">
        <f>IF('S.D.PASTE SHEET'!G1738="","",UPPER('S.D.PASTE SHEET'!G1738))</f>
        <v/>
      </c>
      <c s="50" t="str">
        <f>IF('S.D.PASTE SHEET'!H1738="","",UPPER('S.D.PASTE SHEET'!H1738))</f>
        <v/>
      </c>
      <c s="50" t="str">
        <f>IF('S.D.PASTE SHEET'!I1738="","",'S.D.PASTE SHEET'!I1738)</f>
        <v/>
      </c>
      <c s="51" t="str">
        <f>IF('S.D.PASTE SHEET'!J1738="","",'S.D.PASTE SHEET'!J1738)</f>
        <v/>
      </c>
      <c s="50" t="str">
        <f>IF('S.D.PASTE SHEET'!K1738="","",'S.D.PASTE SHEET'!K1738)</f>
        <v/>
      </c>
      <c s="50" t="str">
        <f>IF('S.D.PASTE SHEET'!L1738="","",'S.D.PASTE SHEET'!L1738)</f>
        <v/>
      </c>
      <c s="50" t="str">
        <f>IF('S.D.PASTE SHEET'!M1738="","",'S.D.PASTE SHEET'!M1738)</f>
        <v/>
      </c>
      <c s="50" t="str">
        <f>IF('S.D.PASTE SHEET'!N1738="","",'S.D.PASTE SHEET'!N1738)</f>
        <v/>
      </c>
      <c s="50" t="str">
        <f>IF('S.D.PASTE SHEET'!O1738="","",'S.D.PASTE SHEET'!O1738)</f>
        <v/>
      </c>
      <c s="50" t="str">
        <f>IF('S.D.PASTE SHEET'!P1738="","",'S.D.PASTE SHEET'!P1738)</f>
        <v/>
      </c>
      <c s="50" t="str">
        <f>IF('S.D.PASTE SHEET'!Q1738="","",'S.D.PASTE SHEET'!Q1738)</f>
        <v/>
      </c>
      <c s="50" t="str">
        <f>IF('S.D.PASTE SHEET'!R1738="","",'S.D.PASTE SHEET'!R1738)</f>
        <v/>
      </c>
      <c s="50" t="str">
        <f>IF('S.D.PASTE SHEET'!S1738="","",'S.D.PASTE SHEET'!S1738)</f>
        <v/>
      </c>
      <c s="50" t="str">
        <f>IF('S.D.PASTE SHEET'!T1738="","",'S.D.PASTE SHEET'!T1738)</f>
        <v/>
      </c>
      <c s="50" t="str">
        <f>IF('S.D.PASTE SHEET'!U1738="","",'S.D.PASTE SHEET'!U1738)</f>
        <v/>
      </c>
      <c s="50" t="str">
        <f>IF('S.D.PASTE SHEET'!V1738="","",'S.D.PASTE SHEET'!V1738)</f>
        <v/>
      </c>
      <c s="50" t="str">
        <f>IF('S.D.PASTE SHEET'!W1738="","",'S.D.PASTE SHEET'!W1738)</f>
        <v/>
      </c>
      <c s="50" t="str">
        <f>IF('S.D.PASTE SHEET'!X1738="","",'S.D.PASTE SHEET'!X1738)</f>
        <v/>
      </c>
      <c s="50" t="str">
        <f>IF('S.D.PASTE SHEET'!Y1738="","",'S.D.PASTE SHEET'!Y1738)</f>
        <v/>
      </c>
      <c s="50" t="str">
        <f>IF('S.D.PASTE SHEET'!Z1738="","",'S.D.PASTE SHEET'!Z1738)</f>
        <v/>
      </c>
      <c s="50" t="str">
        <f>IF('S.D.PASTE SHEET'!AA1738="","",'S.D.PASTE SHEET'!AA1738)</f>
        <v/>
      </c>
      <c s="50" t="str">
        <f>IF('S.D.PASTE SHEET'!AB1738="","",'S.D.PASTE SHEET'!AB1738)</f>
        <v/>
      </c>
      <c s="50" t="str">
        <f>IF('S.D.PASTE SHEET'!AC1738="","",'S.D.PASTE SHEET'!AC1738)</f>
        <v/>
      </c>
      <c s="50" t="str">
        <f>IF('S.D.PASTE SHEET'!AD1738="","",'S.D.PASTE SHEET'!AD1738)</f>
        <v/>
      </c>
      <c s="52"/>
      <c s="48" t="str">
        <f>IF(AK1738="","",IF(AK1738&gt;0,COUNT($AG$2:AG1738),""))</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IF(BC1738="","",IF(BC1738&gt;0,COUNT($AY$2:AY1738),""))</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39" spans="1:66" ht="15.75" customHeight="1">
      <c r="A1739" s="50" t="str">
        <f>IF('S.D.PASTE SHEET'!A1739="","",'S.D.PASTE SHEET'!A1739)</f>
        <v/>
      </c>
      <c s="50" t="str">
        <f>IF('S.D.PASTE SHEET'!B1739="","",'S.D.PASTE SHEET'!B1739)</f>
        <v/>
      </c>
      <c s="50" t="str">
        <f>IF('S.D.PASTE SHEET'!C1739="","",'S.D.PASTE SHEET'!C1739)</f>
        <v/>
      </c>
      <c s="51" t="str">
        <f>IF('S.D.PASTE SHEET'!D1739="","",'S.D.PASTE SHEET'!D1739)</f>
        <v/>
      </c>
      <c s="50" t="str">
        <f>IF('S.D.PASTE SHEET'!E1739="","",UPPER('S.D.PASTE SHEET'!E1739))</f>
        <v/>
      </c>
      <c s="50" t="str">
        <f>IF('S.D.PASTE SHEET'!F1739="","",'S.D.PASTE SHEET'!F1739)</f>
        <v/>
      </c>
      <c s="50" t="str">
        <f>IF('S.D.PASTE SHEET'!G1739="","",UPPER('S.D.PASTE SHEET'!G1739))</f>
        <v/>
      </c>
      <c s="50" t="str">
        <f>IF('S.D.PASTE SHEET'!H1739="","",UPPER('S.D.PASTE SHEET'!H1739))</f>
        <v/>
      </c>
      <c s="50" t="str">
        <f>IF('S.D.PASTE SHEET'!I1739="","",'S.D.PASTE SHEET'!I1739)</f>
        <v/>
      </c>
      <c s="51" t="str">
        <f>IF('S.D.PASTE SHEET'!J1739="","",'S.D.PASTE SHEET'!J1739)</f>
        <v/>
      </c>
      <c s="50" t="str">
        <f>IF('S.D.PASTE SHEET'!K1739="","",'S.D.PASTE SHEET'!K1739)</f>
        <v/>
      </c>
      <c s="50" t="str">
        <f>IF('S.D.PASTE SHEET'!L1739="","",'S.D.PASTE SHEET'!L1739)</f>
        <v/>
      </c>
      <c s="50" t="str">
        <f>IF('S.D.PASTE SHEET'!M1739="","",'S.D.PASTE SHEET'!M1739)</f>
        <v/>
      </c>
      <c s="50" t="str">
        <f>IF('S.D.PASTE SHEET'!N1739="","",'S.D.PASTE SHEET'!N1739)</f>
        <v/>
      </c>
      <c s="50" t="str">
        <f>IF('S.D.PASTE SHEET'!O1739="","",'S.D.PASTE SHEET'!O1739)</f>
        <v/>
      </c>
      <c s="50" t="str">
        <f>IF('S.D.PASTE SHEET'!P1739="","",'S.D.PASTE SHEET'!P1739)</f>
        <v/>
      </c>
      <c s="50" t="str">
        <f>IF('S.D.PASTE SHEET'!Q1739="","",'S.D.PASTE SHEET'!Q1739)</f>
        <v/>
      </c>
      <c s="50" t="str">
        <f>IF('S.D.PASTE SHEET'!R1739="","",'S.D.PASTE SHEET'!R1739)</f>
        <v/>
      </c>
      <c s="50" t="str">
        <f>IF('S.D.PASTE SHEET'!S1739="","",'S.D.PASTE SHEET'!S1739)</f>
        <v/>
      </c>
      <c s="50" t="str">
        <f>IF('S.D.PASTE SHEET'!T1739="","",'S.D.PASTE SHEET'!T1739)</f>
        <v/>
      </c>
      <c s="50" t="str">
        <f>IF('S.D.PASTE SHEET'!U1739="","",'S.D.PASTE SHEET'!U1739)</f>
        <v/>
      </c>
      <c s="50" t="str">
        <f>IF('S.D.PASTE SHEET'!V1739="","",'S.D.PASTE SHEET'!V1739)</f>
        <v/>
      </c>
      <c s="50" t="str">
        <f>IF('S.D.PASTE SHEET'!W1739="","",'S.D.PASTE SHEET'!W1739)</f>
        <v/>
      </c>
      <c s="50" t="str">
        <f>IF('S.D.PASTE SHEET'!X1739="","",'S.D.PASTE SHEET'!X1739)</f>
        <v/>
      </c>
      <c s="50" t="str">
        <f>IF('S.D.PASTE SHEET'!Y1739="","",'S.D.PASTE SHEET'!Y1739)</f>
        <v/>
      </c>
      <c s="50" t="str">
        <f>IF('S.D.PASTE SHEET'!Z1739="","",'S.D.PASTE SHEET'!Z1739)</f>
        <v/>
      </c>
      <c s="50" t="str">
        <f>IF('S.D.PASTE SHEET'!AA1739="","",'S.D.PASTE SHEET'!AA1739)</f>
        <v/>
      </c>
      <c s="50" t="str">
        <f>IF('S.D.PASTE SHEET'!AB1739="","",'S.D.PASTE SHEET'!AB1739)</f>
        <v/>
      </c>
      <c s="50" t="str">
        <f>IF('S.D.PASTE SHEET'!AC1739="","",'S.D.PASTE SHEET'!AC1739)</f>
        <v/>
      </c>
      <c s="50" t="str">
        <f>IF('S.D.PASTE SHEET'!AD1739="","",'S.D.PASTE SHEET'!AD1739)</f>
        <v/>
      </c>
      <c s="52"/>
      <c s="48" t="str">
        <f>IF(AK1739="","",IF(AK1739&gt;0,COUNT($AG$2:AG1739),""))</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IF(BC1739="","",IF(BC1739&gt;0,COUNT($AY$2:AY1739),""))</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40" spans="1:66" ht="15.75" customHeight="1">
      <c r="A1740" s="50" t="str">
        <f>IF('S.D.PASTE SHEET'!A1740="","",'S.D.PASTE SHEET'!A1740)</f>
        <v/>
      </c>
      <c s="50" t="str">
        <f>IF('S.D.PASTE SHEET'!B1740="","",'S.D.PASTE SHEET'!B1740)</f>
        <v/>
      </c>
      <c s="50" t="str">
        <f>IF('S.D.PASTE SHEET'!C1740="","",'S.D.PASTE SHEET'!C1740)</f>
        <v/>
      </c>
      <c s="51" t="str">
        <f>IF('S.D.PASTE SHEET'!D1740="","",'S.D.PASTE SHEET'!D1740)</f>
        <v/>
      </c>
      <c s="50" t="str">
        <f>IF('S.D.PASTE SHEET'!E1740="","",UPPER('S.D.PASTE SHEET'!E1740))</f>
        <v/>
      </c>
      <c s="50" t="str">
        <f>IF('S.D.PASTE SHEET'!F1740="","",'S.D.PASTE SHEET'!F1740)</f>
        <v/>
      </c>
      <c s="50" t="str">
        <f>IF('S.D.PASTE SHEET'!G1740="","",UPPER('S.D.PASTE SHEET'!G1740))</f>
        <v/>
      </c>
      <c s="50" t="str">
        <f>IF('S.D.PASTE SHEET'!H1740="","",UPPER('S.D.PASTE SHEET'!H1740))</f>
        <v/>
      </c>
      <c s="50" t="str">
        <f>IF('S.D.PASTE SHEET'!I1740="","",'S.D.PASTE SHEET'!I1740)</f>
        <v/>
      </c>
      <c s="51" t="str">
        <f>IF('S.D.PASTE SHEET'!J1740="","",'S.D.PASTE SHEET'!J1740)</f>
        <v/>
      </c>
      <c s="50" t="str">
        <f>IF('S.D.PASTE SHEET'!K1740="","",'S.D.PASTE SHEET'!K1740)</f>
        <v/>
      </c>
      <c s="50" t="str">
        <f>IF('S.D.PASTE SHEET'!L1740="","",'S.D.PASTE SHEET'!L1740)</f>
        <v/>
      </c>
      <c s="50" t="str">
        <f>IF('S.D.PASTE SHEET'!M1740="","",'S.D.PASTE SHEET'!M1740)</f>
        <v/>
      </c>
      <c s="50" t="str">
        <f>IF('S.D.PASTE SHEET'!N1740="","",'S.D.PASTE SHEET'!N1740)</f>
        <v/>
      </c>
      <c s="50" t="str">
        <f>IF('S.D.PASTE SHEET'!O1740="","",'S.D.PASTE SHEET'!O1740)</f>
        <v/>
      </c>
      <c s="50" t="str">
        <f>IF('S.D.PASTE SHEET'!P1740="","",'S.D.PASTE SHEET'!P1740)</f>
        <v/>
      </c>
      <c s="50" t="str">
        <f>IF('S.D.PASTE SHEET'!Q1740="","",'S.D.PASTE SHEET'!Q1740)</f>
        <v/>
      </c>
      <c s="50" t="str">
        <f>IF('S.D.PASTE SHEET'!R1740="","",'S.D.PASTE SHEET'!R1740)</f>
        <v/>
      </c>
      <c s="50" t="str">
        <f>IF('S.D.PASTE SHEET'!S1740="","",'S.D.PASTE SHEET'!S1740)</f>
        <v/>
      </c>
      <c s="50" t="str">
        <f>IF('S.D.PASTE SHEET'!T1740="","",'S.D.PASTE SHEET'!T1740)</f>
        <v/>
      </c>
      <c s="50" t="str">
        <f>IF('S.D.PASTE SHEET'!U1740="","",'S.D.PASTE SHEET'!U1740)</f>
        <v/>
      </c>
      <c s="50" t="str">
        <f>IF('S.D.PASTE SHEET'!V1740="","",'S.D.PASTE SHEET'!V1740)</f>
        <v/>
      </c>
      <c s="50" t="str">
        <f>IF('S.D.PASTE SHEET'!W1740="","",'S.D.PASTE SHEET'!W1740)</f>
        <v/>
      </c>
      <c s="50" t="str">
        <f>IF('S.D.PASTE SHEET'!X1740="","",'S.D.PASTE SHEET'!X1740)</f>
        <v/>
      </c>
      <c s="50" t="str">
        <f>IF('S.D.PASTE SHEET'!Y1740="","",'S.D.PASTE SHEET'!Y1740)</f>
        <v/>
      </c>
      <c s="50" t="str">
        <f>IF('S.D.PASTE SHEET'!Z1740="","",'S.D.PASTE SHEET'!Z1740)</f>
        <v/>
      </c>
      <c s="50" t="str">
        <f>IF('S.D.PASTE SHEET'!AA1740="","",'S.D.PASTE SHEET'!AA1740)</f>
        <v/>
      </c>
      <c s="50" t="str">
        <f>IF('S.D.PASTE SHEET'!AB1740="","",'S.D.PASTE SHEET'!AB1740)</f>
        <v/>
      </c>
      <c s="50" t="str">
        <f>IF('S.D.PASTE SHEET'!AC1740="","",'S.D.PASTE SHEET'!AC1740)</f>
        <v/>
      </c>
      <c s="50" t="str">
        <f>IF('S.D.PASTE SHEET'!AD1740="","",'S.D.PASTE SHEET'!AD1740)</f>
        <v/>
      </c>
      <c s="52"/>
      <c s="48" t="str">
        <f>IF(AK1740="","",IF(AK1740&gt;0,COUNT($AG$2:AG1740),""))</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IF(BC1740="","",IF(BC1740&gt;0,COUNT($AY$2:AY1740),""))</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41" spans="1:66" ht="15.75" customHeight="1">
      <c r="A1741" s="50" t="str">
        <f>IF('S.D.PASTE SHEET'!A1741="","",'S.D.PASTE SHEET'!A1741)</f>
        <v/>
      </c>
      <c s="50" t="str">
        <f>IF('S.D.PASTE SHEET'!B1741="","",'S.D.PASTE SHEET'!B1741)</f>
        <v/>
      </c>
      <c s="50" t="str">
        <f>IF('S.D.PASTE SHEET'!C1741="","",'S.D.PASTE SHEET'!C1741)</f>
        <v/>
      </c>
      <c s="51" t="str">
        <f>IF('S.D.PASTE SHEET'!D1741="","",'S.D.PASTE SHEET'!D1741)</f>
        <v/>
      </c>
      <c s="50" t="str">
        <f>IF('S.D.PASTE SHEET'!E1741="","",UPPER('S.D.PASTE SHEET'!E1741))</f>
        <v/>
      </c>
      <c s="50" t="str">
        <f>IF('S.D.PASTE SHEET'!F1741="","",'S.D.PASTE SHEET'!F1741)</f>
        <v/>
      </c>
      <c s="50" t="str">
        <f>IF('S.D.PASTE SHEET'!G1741="","",UPPER('S.D.PASTE SHEET'!G1741))</f>
        <v/>
      </c>
      <c s="50" t="str">
        <f>IF('S.D.PASTE SHEET'!H1741="","",UPPER('S.D.PASTE SHEET'!H1741))</f>
        <v/>
      </c>
      <c s="50" t="str">
        <f>IF('S.D.PASTE SHEET'!I1741="","",'S.D.PASTE SHEET'!I1741)</f>
        <v/>
      </c>
      <c s="51" t="str">
        <f>IF('S.D.PASTE SHEET'!J1741="","",'S.D.PASTE SHEET'!J1741)</f>
        <v/>
      </c>
      <c s="50" t="str">
        <f>IF('S.D.PASTE SHEET'!K1741="","",'S.D.PASTE SHEET'!K1741)</f>
        <v/>
      </c>
      <c s="50" t="str">
        <f>IF('S.D.PASTE SHEET'!L1741="","",'S.D.PASTE SHEET'!L1741)</f>
        <v/>
      </c>
      <c s="50" t="str">
        <f>IF('S.D.PASTE SHEET'!M1741="","",'S.D.PASTE SHEET'!M1741)</f>
        <v/>
      </c>
      <c s="50" t="str">
        <f>IF('S.D.PASTE SHEET'!N1741="","",'S.D.PASTE SHEET'!N1741)</f>
        <v/>
      </c>
      <c s="50" t="str">
        <f>IF('S.D.PASTE SHEET'!O1741="","",'S.D.PASTE SHEET'!O1741)</f>
        <v/>
      </c>
      <c s="50" t="str">
        <f>IF('S.D.PASTE SHEET'!P1741="","",'S.D.PASTE SHEET'!P1741)</f>
        <v/>
      </c>
      <c s="50" t="str">
        <f>IF('S.D.PASTE SHEET'!Q1741="","",'S.D.PASTE SHEET'!Q1741)</f>
        <v/>
      </c>
      <c s="50" t="str">
        <f>IF('S.D.PASTE SHEET'!R1741="","",'S.D.PASTE SHEET'!R1741)</f>
        <v/>
      </c>
      <c s="50" t="str">
        <f>IF('S.D.PASTE SHEET'!S1741="","",'S.D.PASTE SHEET'!S1741)</f>
        <v/>
      </c>
      <c s="50" t="str">
        <f>IF('S.D.PASTE SHEET'!T1741="","",'S.D.PASTE SHEET'!T1741)</f>
        <v/>
      </c>
      <c s="50" t="str">
        <f>IF('S.D.PASTE SHEET'!U1741="","",'S.D.PASTE SHEET'!U1741)</f>
        <v/>
      </c>
      <c s="50" t="str">
        <f>IF('S.D.PASTE SHEET'!V1741="","",'S.D.PASTE SHEET'!V1741)</f>
        <v/>
      </c>
      <c s="50" t="str">
        <f>IF('S.D.PASTE SHEET'!W1741="","",'S.D.PASTE SHEET'!W1741)</f>
        <v/>
      </c>
      <c s="50" t="str">
        <f>IF('S.D.PASTE SHEET'!X1741="","",'S.D.PASTE SHEET'!X1741)</f>
        <v/>
      </c>
      <c s="50" t="str">
        <f>IF('S.D.PASTE SHEET'!Y1741="","",'S.D.PASTE SHEET'!Y1741)</f>
        <v/>
      </c>
      <c s="50" t="str">
        <f>IF('S.D.PASTE SHEET'!Z1741="","",'S.D.PASTE SHEET'!Z1741)</f>
        <v/>
      </c>
      <c s="50" t="str">
        <f>IF('S.D.PASTE SHEET'!AA1741="","",'S.D.PASTE SHEET'!AA1741)</f>
        <v/>
      </c>
      <c s="50" t="str">
        <f>IF('S.D.PASTE SHEET'!AB1741="","",'S.D.PASTE SHEET'!AB1741)</f>
        <v/>
      </c>
      <c s="50" t="str">
        <f>IF('S.D.PASTE SHEET'!AC1741="","",'S.D.PASTE SHEET'!AC1741)</f>
        <v/>
      </c>
      <c s="50" t="str">
        <f>IF('S.D.PASTE SHEET'!AD1741="","",'S.D.PASTE SHEET'!AD1741)</f>
        <v/>
      </c>
      <c s="52"/>
      <c s="48" t="str">
        <f>IF(AK1741="","",IF(AK1741&gt;0,COUNT($AG$2:AG1741),""))</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IF(BC1741="","",IF(BC1741&gt;0,COUNT($AY$2:AY1741),""))</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42" spans="1:66" ht="15.75" customHeight="1">
      <c r="A1742" s="50" t="str">
        <f>IF('S.D.PASTE SHEET'!A1742="","",'S.D.PASTE SHEET'!A1742)</f>
        <v/>
      </c>
      <c s="50" t="str">
        <f>IF('S.D.PASTE SHEET'!B1742="","",'S.D.PASTE SHEET'!B1742)</f>
        <v/>
      </c>
      <c s="50" t="str">
        <f>IF('S.D.PASTE SHEET'!C1742="","",'S.D.PASTE SHEET'!C1742)</f>
        <v/>
      </c>
      <c s="51" t="str">
        <f>IF('S.D.PASTE SHEET'!D1742="","",'S.D.PASTE SHEET'!D1742)</f>
        <v/>
      </c>
      <c s="50" t="str">
        <f>IF('S.D.PASTE SHEET'!E1742="","",UPPER('S.D.PASTE SHEET'!E1742))</f>
        <v/>
      </c>
      <c s="50" t="str">
        <f>IF('S.D.PASTE SHEET'!F1742="","",'S.D.PASTE SHEET'!F1742)</f>
        <v/>
      </c>
      <c s="50" t="str">
        <f>IF('S.D.PASTE SHEET'!G1742="","",UPPER('S.D.PASTE SHEET'!G1742))</f>
        <v/>
      </c>
      <c s="50" t="str">
        <f>IF('S.D.PASTE SHEET'!H1742="","",UPPER('S.D.PASTE SHEET'!H1742))</f>
        <v/>
      </c>
      <c s="50" t="str">
        <f>IF('S.D.PASTE SHEET'!I1742="","",'S.D.PASTE SHEET'!I1742)</f>
        <v/>
      </c>
      <c s="51" t="str">
        <f>IF('S.D.PASTE SHEET'!J1742="","",'S.D.PASTE SHEET'!J1742)</f>
        <v/>
      </c>
      <c s="50" t="str">
        <f>IF('S.D.PASTE SHEET'!K1742="","",'S.D.PASTE SHEET'!K1742)</f>
        <v/>
      </c>
      <c s="50" t="str">
        <f>IF('S.D.PASTE SHEET'!L1742="","",'S.D.PASTE SHEET'!L1742)</f>
        <v/>
      </c>
      <c s="50" t="str">
        <f>IF('S.D.PASTE SHEET'!M1742="","",'S.D.PASTE SHEET'!M1742)</f>
        <v/>
      </c>
      <c s="50" t="str">
        <f>IF('S.D.PASTE SHEET'!N1742="","",'S.D.PASTE SHEET'!N1742)</f>
        <v/>
      </c>
      <c s="50" t="str">
        <f>IF('S.D.PASTE SHEET'!O1742="","",'S.D.PASTE SHEET'!O1742)</f>
        <v/>
      </c>
      <c s="50" t="str">
        <f>IF('S.D.PASTE SHEET'!P1742="","",'S.D.PASTE SHEET'!P1742)</f>
        <v/>
      </c>
      <c s="50" t="str">
        <f>IF('S.D.PASTE SHEET'!Q1742="","",'S.D.PASTE SHEET'!Q1742)</f>
        <v/>
      </c>
      <c s="50" t="str">
        <f>IF('S.D.PASTE SHEET'!R1742="","",'S.D.PASTE SHEET'!R1742)</f>
        <v/>
      </c>
      <c s="50" t="str">
        <f>IF('S.D.PASTE SHEET'!S1742="","",'S.D.PASTE SHEET'!S1742)</f>
        <v/>
      </c>
      <c s="50" t="str">
        <f>IF('S.D.PASTE SHEET'!T1742="","",'S.D.PASTE SHEET'!T1742)</f>
        <v/>
      </c>
      <c s="50" t="str">
        <f>IF('S.D.PASTE SHEET'!U1742="","",'S.D.PASTE SHEET'!U1742)</f>
        <v/>
      </c>
      <c s="50" t="str">
        <f>IF('S.D.PASTE SHEET'!V1742="","",'S.D.PASTE SHEET'!V1742)</f>
        <v/>
      </c>
      <c s="50" t="str">
        <f>IF('S.D.PASTE SHEET'!W1742="","",'S.D.PASTE SHEET'!W1742)</f>
        <v/>
      </c>
      <c s="50" t="str">
        <f>IF('S.D.PASTE SHEET'!X1742="","",'S.D.PASTE SHEET'!X1742)</f>
        <v/>
      </c>
      <c s="50" t="str">
        <f>IF('S.D.PASTE SHEET'!Y1742="","",'S.D.PASTE SHEET'!Y1742)</f>
        <v/>
      </c>
      <c s="50" t="str">
        <f>IF('S.D.PASTE SHEET'!Z1742="","",'S.D.PASTE SHEET'!Z1742)</f>
        <v/>
      </c>
      <c s="50" t="str">
        <f>IF('S.D.PASTE SHEET'!AA1742="","",'S.D.PASTE SHEET'!AA1742)</f>
        <v/>
      </c>
      <c s="50" t="str">
        <f>IF('S.D.PASTE SHEET'!AB1742="","",'S.D.PASTE SHEET'!AB1742)</f>
        <v/>
      </c>
      <c s="50" t="str">
        <f>IF('S.D.PASTE SHEET'!AC1742="","",'S.D.PASTE SHEET'!AC1742)</f>
        <v/>
      </c>
      <c s="50" t="str">
        <f>IF('S.D.PASTE SHEET'!AD1742="","",'S.D.PASTE SHEET'!AD1742)</f>
        <v/>
      </c>
      <c s="52"/>
      <c s="48" t="str">
        <f>IF(AK1742="","",IF(AK1742&gt;0,COUNT($AG$2:AG1742),""))</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IF(BC1742="","",IF(BC1742&gt;0,COUNT($AY$2:AY1742),""))</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43" spans="1:66" ht="15.75" customHeight="1">
      <c r="A1743" s="50" t="str">
        <f>IF('S.D.PASTE SHEET'!A1743="","",'S.D.PASTE SHEET'!A1743)</f>
        <v/>
      </c>
      <c s="50" t="str">
        <f>IF('S.D.PASTE SHEET'!B1743="","",'S.D.PASTE SHEET'!B1743)</f>
        <v/>
      </c>
      <c s="50" t="str">
        <f>IF('S.D.PASTE SHEET'!C1743="","",'S.D.PASTE SHEET'!C1743)</f>
        <v/>
      </c>
      <c s="51" t="str">
        <f>IF('S.D.PASTE SHEET'!D1743="","",'S.D.PASTE SHEET'!D1743)</f>
        <v/>
      </c>
      <c s="50" t="str">
        <f>IF('S.D.PASTE SHEET'!E1743="","",UPPER('S.D.PASTE SHEET'!E1743))</f>
        <v/>
      </c>
      <c s="50" t="str">
        <f>IF('S.D.PASTE SHEET'!F1743="","",'S.D.PASTE SHEET'!F1743)</f>
        <v/>
      </c>
      <c s="50" t="str">
        <f>IF('S.D.PASTE SHEET'!G1743="","",UPPER('S.D.PASTE SHEET'!G1743))</f>
        <v/>
      </c>
      <c s="50" t="str">
        <f>IF('S.D.PASTE SHEET'!H1743="","",UPPER('S.D.PASTE SHEET'!H1743))</f>
        <v/>
      </c>
      <c s="50" t="str">
        <f>IF('S.D.PASTE SHEET'!I1743="","",'S.D.PASTE SHEET'!I1743)</f>
        <v/>
      </c>
      <c s="51" t="str">
        <f>IF('S.D.PASTE SHEET'!J1743="","",'S.D.PASTE SHEET'!J1743)</f>
        <v/>
      </c>
      <c s="50" t="str">
        <f>IF('S.D.PASTE SHEET'!K1743="","",'S.D.PASTE SHEET'!K1743)</f>
        <v/>
      </c>
      <c s="50" t="str">
        <f>IF('S.D.PASTE SHEET'!L1743="","",'S.D.PASTE SHEET'!L1743)</f>
        <v/>
      </c>
      <c s="50" t="str">
        <f>IF('S.D.PASTE SHEET'!M1743="","",'S.D.PASTE SHEET'!M1743)</f>
        <v/>
      </c>
      <c s="50" t="str">
        <f>IF('S.D.PASTE SHEET'!N1743="","",'S.D.PASTE SHEET'!N1743)</f>
        <v/>
      </c>
      <c s="50" t="str">
        <f>IF('S.D.PASTE SHEET'!O1743="","",'S.D.PASTE SHEET'!O1743)</f>
        <v/>
      </c>
      <c s="50" t="str">
        <f>IF('S.D.PASTE SHEET'!P1743="","",'S.D.PASTE SHEET'!P1743)</f>
        <v/>
      </c>
      <c s="50" t="str">
        <f>IF('S.D.PASTE SHEET'!Q1743="","",'S.D.PASTE SHEET'!Q1743)</f>
        <v/>
      </c>
      <c s="50" t="str">
        <f>IF('S.D.PASTE SHEET'!R1743="","",'S.D.PASTE SHEET'!R1743)</f>
        <v/>
      </c>
      <c s="50" t="str">
        <f>IF('S.D.PASTE SHEET'!S1743="","",'S.D.PASTE SHEET'!S1743)</f>
        <v/>
      </c>
      <c s="50" t="str">
        <f>IF('S.D.PASTE SHEET'!T1743="","",'S.D.PASTE SHEET'!T1743)</f>
        <v/>
      </c>
      <c s="50" t="str">
        <f>IF('S.D.PASTE SHEET'!U1743="","",'S.D.PASTE SHEET'!U1743)</f>
        <v/>
      </c>
      <c s="50" t="str">
        <f>IF('S.D.PASTE SHEET'!V1743="","",'S.D.PASTE SHEET'!V1743)</f>
        <v/>
      </c>
      <c s="50" t="str">
        <f>IF('S.D.PASTE SHEET'!W1743="","",'S.D.PASTE SHEET'!W1743)</f>
        <v/>
      </c>
      <c s="50" t="str">
        <f>IF('S.D.PASTE SHEET'!X1743="","",'S.D.PASTE SHEET'!X1743)</f>
        <v/>
      </c>
      <c s="50" t="str">
        <f>IF('S.D.PASTE SHEET'!Y1743="","",'S.D.PASTE SHEET'!Y1743)</f>
        <v/>
      </c>
      <c s="50" t="str">
        <f>IF('S.D.PASTE SHEET'!Z1743="","",'S.D.PASTE SHEET'!Z1743)</f>
        <v/>
      </c>
      <c s="50" t="str">
        <f>IF('S.D.PASTE SHEET'!AA1743="","",'S.D.PASTE SHEET'!AA1743)</f>
        <v/>
      </c>
      <c s="50" t="str">
        <f>IF('S.D.PASTE SHEET'!AB1743="","",'S.D.PASTE SHEET'!AB1743)</f>
        <v/>
      </c>
      <c s="50" t="str">
        <f>IF('S.D.PASTE SHEET'!AC1743="","",'S.D.PASTE SHEET'!AC1743)</f>
        <v/>
      </c>
      <c s="50" t="str">
        <f>IF('S.D.PASTE SHEET'!AD1743="","",'S.D.PASTE SHEET'!AD1743)</f>
        <v/>
      </c>
      <c s="52"/>
      <c s="48" t="str">
        <f>IF(AK1743="","",IF(AK1743&gt;0,COUNT($AG$2:AG1743),""))</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IF(BC1743="","",IF(BC1743&gt;0,COUNT($AY$2:AY1743),""))</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44" spans="1:66" ht="15.75" customHeight="1">
      <c r="A1744" s="50" t="str">
        <f>IF('S.D.PASTE SHEET'!A1744="","",'S.D.PASTE SHEET'!A1744)</f>
        <v/>
      </c>
      <c s="50" t="str">
        <f>IF('S.D.PASTE SHEET'!B1744="","",'S.D.PASTE SHEET'!B1744)</f>
        <v/>
      </c>
      <c s="50" t="str">
        <f>IF('S.D.PASTE SHEET'!C1744="","",'S.D.PASTE SHEET'!C1744)</f>
        <v/>
      </c>
      <c s="51" t="str">
        <f>IF('S.D.PASTE SHEET'!D1744="","",'S.D.PASTE SHEET'!D1744)</f>
        <v/>
      </c>
      <c s="50" t="str">
        <f>IF('S.D.PASTE SHEET'!E1744="","",UPPER('S.D.PASTE SHEET'!E1744))</f>
        <v/>
      </c>
      <c s="50" t="str">
        <f>IF('S.D.PASTE SHEET'!F1744="","",'S.D.PASTE SHEET'!F1744)</f>
        <v/>
      </c>
      <c s="50" t="str">
        <f>IF('S.D.PASTE SHEET'!G1744="","",UPPER('S.D.PASTE SHEET'!G1744))</f>
        <v/>
      </c>
      <c s="50" t="str">
        <f>IF('S.D.PASTE SHEET'!H1744="","",UPPER('S.D.PASTE SHEET'!H1744))</f>
        <v/>
      </c>
      <c s="50" t="str">
        <f>IF('S.D.PASTE SHEET'!I1744="","",'S.D.PASTE SHEET'!I1744)</f>
        <v/>
      </c>
      <c s="51" t="str">
        <f>IF('S.D.PASTE SHEET'!J1744="","",'S.D.PASTE SHEET'!J1744)</f>
        <v/>
      </c>
      <c s="50" t="str">
        <f>IF('S.D.PASTE SHEET'!K1744="","",'S.D.PASTE SHEET'!K1744)</f>
        <v/>
      </c>
      <c s="50" t="str">
        <f>IF('S.D.PASTE SHEET'!L1744="","",'S.D.PASTE SHEET'!L1744)</f>
        <v/>
      </c>
      <c s="50" t="str">
        <f>IF('S.D.PASTE SHEET'!M1744="","",'S.D.PASTE SHEET'!M1744)</f>
        <v/>
      </c>
      <c s="50" t="str">
        <f>IF('S.D.PASTE SHEET'!N1744="","",'S.D.PASTE SHEET'!N1744)</f>
        <v/>
      </c>
      <c s="50" t="str">
        <f>IF('S.D.PASTE SHEET'!O1744="","",'S.D.PASTE SHEET'!O1744)</f>
        <v/>
      </c>
      <c s="50" t="str">
        <f>IF('S.D.PASTE SHEET'!P1744="","",'S.D.PASTE SHEET'!P1744)</f>
        <v/>
      </c>
      <c s="50" t="str">
        <f>IF('S.D.PASTE SHEET'!Q1744="","",'S.D.PASTE SHEET'!Q1744)</f>
        <v/>
      </c>
      <c s="50" t="str">
        <f>IF('S.D.PASTE SHEET'!R1744="","",'S.D.PASTE SHEET'!R1744)</f>
        <v/>
      </c>
      <c s="50" t="str">
        <f>IF('S.D.PASTE SHEET'!S1744="","",'S.D.PASTE SHEET'!S1744)</f>
        <v/>
      </c>
      <c s="50" t="str">
        <f>IF('S.D.PASTE SHEET'!T1744="","",'S.D.PASTE SHEET'!T1744)</f>
        <v/>
      </c>
      <c s="50" t="str">
        <f>IF('S.D.PASTE SHEET'!U1744="","",'S.D.PASTE SHEET'!U1744)</f>
        <v/>
      </c>
      <c s="50" t="str">
        <f>IF('S.D.PASTE SHEET'!V1744="","",'S.D.PASTE SHEET'!V1744)</f>
        <v/>
      </c>
      <c s="50" t="str">
        <f>IF('S.D.PASTE SHEET'!W1744="","",'S.D.PASTE SHEET'!W1744)</f>
        <v/>
      </c>
      <c s="50" t="str">
        <f>IF('S.D.PASTE SHEET'!X1744="","",'S.D.PASTE SHEET'!X1744)</f>
        <v/>
      </c>
      <c s="50" t="str">
        <f>IF('S.D.PASTE SHEET'!Y1744="","",'S.D.PASTE SHEET'!Y1744)</f>
        <v/>
      </c>
      <c s="50" t="str">
        <f>IF('S.D.PASTE SHEET'!Z1744="","",'S.D.PASTE SHEET'!Z1744)</f>
        <v/>
      </c>
      <c s="50" t="str">
        <f>IF('S.D.PASTE SHEET'!AA1744="","",'S.D.PASTE SHEET'!AA1744)</f>
        <v/>
      </c>
      <c s="50" t="str">
        <f>IF('S.D.PASTE SHEET'!AB1744="","",'S.D.PASTE SHEET'!AB1744)</f>
        <v/>
      </c>
      <c s="50" t="str">
        <f>IF('S.D.PASTE SHEET'!AC1744="","",'S.D.PASTE SHEET'!AC1744)</f>
        <v/>
      </c>
      <c s="50" t="str">
        <f>IF('S.D.PASTE SHEET'!AD1744="","",'S.D.PASTE SHEET'!AD1744)</f>
        <v/>
      </c>
      <c s="52"/>
      <c s="48" t="str">
        <f>IF(AK1744="","",IF(AK1744&gt;0,COUNT($AG$2:AG1744),""))</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IF(BC1744="","",IF(BC1744&gt;0,COUNT($AY$2:AY1744),""))</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45" spans="1:66" ht="15.75" customHeight="1">
      <c r="A1745" s="50" t="str">
        <f>IF('S.D.PASTE SHEET'!A1745="","",'S.D.PASTE SHEET'!A1745)</f>
        <v/>
      </c>
      <c s="50" t="str">
        <f>IF('S.D.PASTE SHEET'!B1745="","",'S.D.PASTE SHEET'!B1745)</f>
        <v/>
      </c>
      <c s="50" t="str">
        <f>IF('S.D.PASTE SHEET'!C1745="","",'S.D.PASTE SHEET'!C1745)</f>
        <v/>
      </c>
      <c s="51" t="str">
        <f>IF('S.D.PASTE SHEET'!D1745="","",'S.D.PASTE SHEET'!D1745)</f>
        <v/>
      </c>
      <c s="50" t="str">
        <f>IF('S.D.PASTE SHEET'!E1745="","",UPPER('S.D.PASTE SHEET'!E1745))</f>
        <v/>
      </c>
      <c s="50" t="str">
        <f>IF('S.D.PASTE SHEET'!F1745="","",'S.D.PASTE SHEET'!F1745)</f>
        <v/>
      </c>
      <c s="50" t="str">
        <f>IF('S.D.PASTE SHEET'!G1745="","",UPPER('S.D.PASTE SHEET'!G1745))</f>
        <v/>
      </c>
      <c s="50" t="str">
        <f>IF('S.D.PASTE SHEET'!H1745="","",UPPER('S.D.PASTE SHEET'!H1745))</f>
        <v/>
      </c>
      <c s="50" t="str">
        <f>IF('S.D.PASTE SHEET'!I1745="","",'S.D.PASTE SHEET'!I1745)</f>
        <v/>
      </c>
      <c s="51" t="str">
        <f>IF('S.D.PASTE SHEET'!J1745="","",'S.D.PASTE SHEET'!J1745)</f>
        <v/>
      </c>
      <c s="50" t="str">
        <f>IF('S.D.PASTE SHEET'!K1745="","",'S.D.PASTE SHEET'!K1745)</f>
        <v/>
      </c>
      <c s="50" t="str">
        <f>IF('S.D.PASTE SHEET'!L1745="","",'S.D.PASTE SHEET'!L1745)</f>
        <v/>
      </c>
      <c s="50" t="str">
        <f>IF('S.D.PASTE SHEET'!M1745="","",'S.D.PASTE SHEET'!M1745)</f>
        <v/>
      </c>
      <c s="50" t="str">
        <f>IF('S.D.PASTE SHEET'!N1745="","",'S.D.PASTE SHEET'!N1745)</f>
        <v/>
      </c>
      <c s="50" t="str">
        <f>IF('S.D.PASTE SHEET'!O1745="","",'S.D.PASTE SHEET'!O1745)</f>
        <v/>
      </c>
      <c s="50" t="str">
        <f>IF('S.D.PASTE SHEET'!P1745="","",'S.D.PASTE SHEET'!P1745)</f>
        <v/>
      </c>
      <c s="50" t="str">
        <f>IF('S.D.PASTE SHEET'!Q1745="","",'S.D.PASTE SHEET'!Q1745)</f>
        <v/>
      </c>
      <c s="50" t="str">
        <f>IF('S.D.PASTE SHEET'!R1745="","",'S.D.PASTE SHEET'!R1745)</f>
        <v/>
      </c>
      <c s="50" t="str">
        <f>IF('S.D.PASTE SHEET'!S1745="","",'S.D.PASTE SHEET'!S1745)</f>
        <v/>
      </c>
      <c s="50" t="str">
        <f>IF('S.D.PASTE SHEET'!T1745="","",'S.D.PASTE SHEET'!T1745)</f>
        <v/>
      </c>
      <c s="50" t="str">
        <f>IF('S.D.PASTE SHEET'!U1745="","",'S.D.PASTE SHEET'!U1745)</f>
        <v/>
      </c>
      <c s="50" t="str">
        <f>IF('S.D.PASTE SHEET'!V1745="","",'S.D.PASTE SHEET'!V1745)</f>
        <v/>
      </c>
      <c s="50" t="str">
        <f>IF('S.D.PASTE SHEET'!W1745="","",'S.D.PASTE SHEET'!W1745)</f>
        <v/>
      </c>
      <c s="50" t="str">
        <f>IF('S.D.PASTE SHEET'!X1745="","",'S.D.PASTE SHEET'!X1745)</f>
        <v/>
      </c>
      <c s="50" t="str">
        <f>IF('S.D.PASTE SHEET'!Y1745="","",'S.D.PASTE SHEET'!Y1745)</f>
        <v/>
      </c>
      <c s="50" t="str">
        <f>IF('S.D.PASTE SHEET'!Z1745="","",'S.D.PASTE SHEET'!Z1745)</f>
        <v/>
      </c>
      <c s="50" t="str">
        <f>IF('S.D.PASTE SHEET'!AA1745="","",'S.D.PASTE SHEET'!AA1745)</f>
        <v/>
      </c>
      <c s="50" t="str">
        <f>IF('S.D.PASTE SHEET'!AB1745="","",'S.D.PASTE SHEET'!AB1745)</f>
        <v/>
      </c>
      <c s="50" t="str">
        <f>IF('S.D.PASTE SHEET'!AC1745="","",'S.D.PASTE SHEET'!AC1745)</f>
        <v/>
      </c>
      <c s="50" t="str">
        <f>IF('S.D.PASTE SHEET'!AD1745="","",'S.D.PASTE SHEET'!AD1745)</f>
        <v/>
      </c>
      <c s="52"/>
      <c s="48" t="str">
        <f>IF(AK1745="","",IF(AK1745&gt;0,COUNT($AG$2:AG1745),""))</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IF(BC1745="","",IF(BC1745&gt;0,COUNT($AY$2:AY1745),""))</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46" spans="1:66" ht="15.75" customHeight="1">
      <c r="A1746" s="50" t="str">
        <f>IF('S.D.PASTE SHEET'!A1746="","",'S.D.PASTE SHEET'!A1746)</f>
        <v/>
      </c>
      <c s="50" t="str">
        <f>IF('S.D.PASTE SHEET'!B1746="","",'S.D.PASTE SHEET'!B1746)</f>
        <v/>
      </c>
      <c s="50" t="str">
        <f>IF('S.D.PASTE SHEET'!C1746="","",'S.D.PASTE SHEET'!C1746)</f>
        <v/>
      </c>
      <c s="51" t="str">
        <f>IF('S.D.PASTE SHEET'!D1746="","",'S.D.PASTE SHEET'!D1746)</f>
        <v/>
      </c>
      <c s="50" t="str">
        <f>IF('S.D.PASTE SHEET'!E1746="","",UPPER('S.D.PASTE SHEET'!E1746))</f>
        <v/>
      </c>
      <c s="50" t="str">
        <f>IF('S.D.PASTE SHEET'!F1746="","",'S.D.PASTE SHEET'!F1746)</f>
        <v/>
      </c>
      <c s="50" t="str">
        <f>IF('S.D.PASTE SHEET'!G1746="","",UPPER('S.D.PASTE SHEET'!G1746))</f>
        <v/>
      </c>
      <c s="50" t="str">
        <f>IF('S.D.PASTE SHEET'!H1746="","",UPPER('S.D.PASTE SHEET'!H1746))</f>
        <v/>
      </c>
      <c s="50" t="str">
        <f>IF('S.D.PASTE SHEET'!I1746="","",'S.D.PASTE SHEET'!I1746)</f>
        <v/>
      </c>
      <c s="51" t="str">
        <f>IF('S.D.PASTE SHEET'!J1746="","",'S.D.PASTE SHEET'!J1746)</f>
        <v/>
      </c>
      <c s="50" t="str">
        <f>IF('S.D.PASTE SHEET'!K1746="","",'S.D.PASTE SHEET'!K1746)</f>
        <v/>
      </c>
      <c s="50" t="str">
        <f>IF('S.D.PASTE SHEET'!L1746="","",'S.D.PASTE SHEET'!L1746)</f>
        <v/>
      </c>
      <c s="50" t="str">
        <f>IF('S.D.PASTE SHEET'!M1746="","",'S.D.PASTE SHEET'!M1746)</f>
        <v/>
      </c>
      <c s="50" t="str">
        <f>IF('S.D.PASTE SHEET'!N1746="","",'S.D.PASTE SHEET'!N1746)</f>
        <v/>
      </c>
      <c s="50" t="str">
        <f>IF('S.D.PASTE SHEET'!O1746="","",'S.D.PASTE SHEET'!O1746)</f>
        <v/>
      </c>
      <c s="50" t="str">
        <f>IF('S.D.PASTE SHEET'!P1746="","",'S.D.PASTE SHEET'!P1746)</f>
        <v/>
      </c>
      <c s="50" t="str">
        <f>IF('S.D.PASTE SHEET'!Q1746="","",'S.D.PASTE SHEET'!Q1746)</f>
        <v/>
      </c>
      <c s="50" t="str">
        <f>IF('S.D.PASTE SHEET'!R1746="","",'S.D.PASTE SHEET'!R1746)</f>
        <v/>
      </c>
      <c s="50" t="str">
        <f>IF('S.D.PASTE SHEET'!S1746="","",'S.D.PASTE SHEET'!S1746)</f>
        <v/>
      </c>
      <c s="50" t="str">
        <f>IF('S.D.PASTE SHEET'!T1746="","",'S.D.PASTE SHEET'!T1746)</f>
        <v/>
      </c>
      <c s="50" t="str">
        <f>IF('S.D.PASTE SHEET'!U1746="","",'S.D.PASTE SHEET'!U1746)</f>
        <v/>
      </c>
      <c s="50" t="str">
        <f>IF('S.D.PASTE SHEET'!V1746="","",'S.D.PASTE SHEET'!V1746)</f>
        <v/>
      </c>
      <c s="50" t="str">
        <f>IF('S.D.PASTE SHEET'!W1746="","",'S.D.PASTE SHEET'!W1746)</f>
        <v/>
      </c>
      <c s="50" t="str">
        <f>IF('S.D.PASTE SHEET'!X1746="","",'S.D.PASTE SHEET'!X1746)</f>
        <v/>
      </c>
      <c s="50" t="str">
        <f>IF('S.D.PASTE SHEET'!Y1746="","",'S.D.PASTE SHEET'!Y1746)</f>
        <v/>
      </c>
      <c s="50" t="str">
        <f>IF('S.D.PASTE SHEET'!Z1746="","",'S.D.PASTE SHEET'!Z1746)</f>
        <v/>
      </c>
      <c s="50" t="str">
        <f>IF('S.D.PASTE SHEET'!AA1746="","",'S.D.PASTE SHEET'!AA1746)</f>
        <v/>
      </c>
      <c s="50" t="str">
        <f>IF('S.D.PASTE SHEET'!AB1746="","",'S.D.PASTE SHEET'!AB1746)</f>
        <v/>
      </c>
      <c s="50" t="str">
        <f>IF('S.D.PASTE SHEET'!AC1746="","",'S.D.PASTE SHEET'!AC1746)</f>
        <v/>
      </c>
      <c s="50" t="str">
        <f>IF('S.D.PASTE SHEET'!AD1746="","",'S.D.PASTE SHEET'!AD1746)</f>
        <v/>
      </c>
      <c s="52"/>
      <c s="48" t="str">
        <f>IF(AK1746="","",IF(AK1746&gt;0,COUNT($AG$2:AG1746),""))</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IF(BC1746="","",IF(BC1746&gt;0,COUNT($AY$2:AY1746),""))</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47" spans="1:66" ht="15.75" customHeight="1">
      <c r="A1747" s="50" t="str">
        <f>IF('S.D.PASTE SHEET'!A1747="","",'S.D.PASTE SHEET'!A1747)</f>
        <v/>
      </c>
      <c s="50" t="str">
        <f>IF('S.D.PASTE SHEET'!B1747="","",'S.D.PASTE SHEET'!B1747)</f>
        <v/>
      </c>
      <c s="50" t="str">
        <f>IF('S.D.PASTE SHEET'!C1747="","",'S.D.PASTE SHEET'!C1747)</f>
        <v/>
      </c>
      <c s="51" t="str">
        <f>IF('S.D.PASTE SHEET'!D1747="","",'S.D.PASTE SHEET'!D1747)</f>
        <v/>
      </c>
      <c s="50" t="str">
        <f>IF('S.D.PASTE SHEET'!E1747="","",UPPER('S.D.PASTE SHEET'!E1747))</f>
        <v/>
      </c>
      <c s="50" t="str">
        <f>IF('S.D.PASTE SHEET'!F1747="","",'S.D.PASTE SHEET'!F1747)</f>
        <v/>
      </c>
      <c s="50" t="str">
        <f>IF('S.D.PASTE SHEET'!G1747="","",UPPER('S.D.PASTE SHEET'!G1747))</f>
        <v/>
      </c>
      <c s="50" t="str">
        <f>IF('S.D.PASTE SHEET'!H1747="","",UPPER('S.D.PASTE SHEET'!H1747))</f>
        <v/>
      </c>
      <c s="50" t="str">
        <f>IF('S.D.PASTE SHEET'!I1747="","",'S.D.PASTE SHEET'!I1747)</f>
        <v/>
      </c>
      <c s="51" t="str">
        <f>IF('S.D.PASTE SHEET'!J1747="","",'S.D.PASTE SHEET'!J1747)</f>
        <v/>
      </c>
      <c s="50" t="str">
        <f>IF('S.D.PASTE SHEET'!K1747="","",'S.D.PASTE SHEET'!K1747)</f>
        <v/>
      </c>
      <c s="50" t="str">
        <f>IF('S.D.PASTE SHEET'!L1747="","",'S.D.PASTE SHEET'!L1747)</f>
        <v/>
      </c>
      <c s="50" t="str">
        <f>IF('S.D.PASTE SHEET'!M1747="","",'S.D.PASTE SHEET'!M1747)</f>
        <v/>
      </c>
      <c s="50" t="str">
        <f>IF('S.D.PASTE SHEET'!N1747="","",'S.D.PASTE SHEET'!N1747)</f>
        <v/>
      </c>
      <c s="50" t="str">
        <f>IF('S.D.PASTE SHEET'!O1747="","",'S.D.PASTE SHEET'!O1747)</f>
        <v/>
      </c>
      <c s="50" t="str">
        <f>IF('S.D.PASTE SHEET'!P1747="","",'S.D.PASTE SHEET'!P1747)</f>
        <v/>
      </c>
      <c s="50" t="str">
        <f>IF('S.D.PASTE SHEET'!Q1747="","",'S.D.PASTE SHEET'!Q1747)</f>
        <v/>
      </c>
      <c s="50" t="str">
        <f>IF('S.D.PASTE SHEET'!R1747="","",'S.D.PASTE SHEET'!R1747)</f>
        <v/>
      </c>
      <c s="50" t="str">
        <f>IF('S.D.PASTE SHEET'!S1747="","",'S.D.PASTE SHEET'!S1747)</f>
        <v/>
      </c>
      <c s="50" t="str">
        <f>IF('S.D.PASTE SHEET'!T1747="","",'S.D.PASTE SHEET'!T1747)</f>
        <v/>
      </c>
      <c s="50" t="str">
        <f>IF('S.D.PASTE SHEET'!U1747="","",'S.D.PASTE SHEET'!U1747)</f>
        <v/>
      </c>
      <c s="50" t="str">
        <f>IF('S.D.PASTE SHEET'!V1747="","",'S.D.PASTE SHEET'!V1747)</f>
        <v/>
      </c>
      <c s="50" t="str">
        <f>IF('S.D.PASTE SHEET'!W1747="","",'S.D.PASTE SHEET'!W1747)</f>
        <v/>
      </c>
      <c s="50" t="str">
        <f>IF('S.D.PASTE SHEET'!X1747="","",'S.D.PASTE SHEET'!X1747)</f>
        <v/>
      </c>
      <c s="50" t="str">
        <f>IF('S.D.PASTE SHEET'!Y1747="","",'S.D.PASTE SHEET'!Y1747)</f>
        <v/>
      </c>
      <c s="50" t="str">
        <f>IF('S.D.PASTE SHEET'!Z1747="","",'S.D.PASTE SHEET'!Z1747)</f>
        <v/>
      </c>
      <c s="50" t="str">
        <f>IF('S.D.PASTE SHEET'!AA1747="","",'S.D.PASTE SHEET'!AA1747)</f>
        <v/>
      </c>
      <c s="50" t="str">
        <f>IF('S.D.PASTE SHEET'!AB1747="","",'S.D.PASTE SHEET'!AB1747)</f>
        <v/>
      </c>
      <c s="50" t="str">
        <f>IF('S.D.PASTE SHEET'!AC1747="","",'S.D.PASTE SHEET'!AC1747)</f>
        <v/>
      </c>
      <c s="50" t="str">
        <f>IF('S.D.PASTE SHEET'!AD1747="","",'S.D.PASTE SHEET'!AD1747)</f>
        <v/>
      </c>
      <c s="52"/>
      <c s="48" t="str">
        <f>IF(AK1747="","",IF(AK1747&gt;0,COUNT($AG$2:AG1747),""))</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IF(BC1747="","",IF(BC1747&gt;0,COUNT($AY$2:AY1747),""))</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48" spans="1:66" ht="15.75" customHeight="1">
      <c r="A1748" s="50" t="str">
        <f>IF('S.D.PASTE SHEET'!A1748="","",'S.D.PASTE SHEET'!A1748)</f>
        <v/>
      </c>
      <c s="50" t="str">
        <f>IF('S.D.PASTE SHEET'!B1748="","",'S.D.PASTE SHEET'!B1748)</f>
        <v/>
      </c>
      <c s="50" t="str">
        <f>IF('S.D.PASTE SHEET'!C1748="","",'S.D.PASTE SHEET'!C1748)</f>
        <v/>
      </c>
      <c s="51" t="str">
        <f>IF('S.D.PASTE SHEET'!D1748="","",'S.D.PASTE SHEET'!D1748)</f>
        <v/>
      </c>
      <c s="50" t="str">
        <f>IF('S.D.PASTE SHEET'!E1748="","",UPPER('S.D.PASTE SHEET'!E1748))</f>
        <v/>
      </c>
      <c s="50" t="str">
        <f>IF('S.D.PASTE SHEET'!F1748="","",'S.D.PASTE SHEET'!F1748)</f>
        <v/>
      </c>
      <c s="50" t="str">
        <f>IF('S.D.PASTE SHEET'!G1748="","",UPPER('S.D.PASTE SHEET'!G1748))</f>
        <v/>
      </c>
      <c s="50" t="str">
        <f>IF('S.D.PASTE SHEET'!H1748="","",UPPER('S.D.PASTE SHEET'!H1748))</f>
        <v/>
      </c>
      <c s="50" t="str">
        <f>IF('S.D.PASTE SHEET'!I1748="","",'S.D.PASTE SHEET'!I1748)</f>
        <v/>
      </c>
      <c s="51" t="str">
        <f>IF('S.D.PASTE SHEET'!J1748="","",'S.D.PASTE SHEET'!J1748)</f>
        <v/>
      </c>
      <c s="50" t="str">
        <f>IF('S.D.PASTE SHEET'!K1748="","",'S.D.PASTE SHEET'!K1748)</f>
        <v/>
      </c>
      <c s="50" t="str">
        <f>IF('S.D.PASTE SHEET'!L1748="","",'S.D.PASTE SHEET'!L1748)</f>
        <v/>
      </c>
      <c s="50" t="str">
        <f>IF('S.D.PASTE SHEET'!M1748="","",'S.D.PASTE SHEET'!M1748)</f>
        <v/>
      </c>
      <c s="50" t="str">
        <f>IF('S.D.PASTE SHEET'!N1748="","",'S.D.PASTE SHEET'!N1748)</f>
        <v/>
      </c>
      <c s="50" t="str">
        <f>IF('S.D.PASTE SHEET'!O1748="","",'S.D.PASTE SHEET'!O1748)</f>
        <v/>
      </c>
      <c s="50" t="str">
        <f>IF('S.D.PASTE SHEET'!P1748="","",'S.D.PASTE SHEET'!P1748)</f>
        <v/>
      </c>
      <c s="50" t="str">
        <f>IF('S.D.PASTE SHEET'!Q1748="","",'S.D.PASTE SHEET'!Q1748)</f>
        <v/>
      </c>
      <c s="50" t="str">
        <f>IF('S.D.PASTE SHEET'!R1748="","",'S.D.PASTE SHEET'!R1748)</f>
        <v/>
      </c>
      <c s="50" t="str">
        <f>IF('S.D.PASTE SHEET'!S1748="","",'S.D.PASTE SHEET'!S1748)</f>
        <v/>
      </c>
      <c s="50" t="str">
        <f>IF('S.D.PASTE SHEET'!T1748="","",'S.D.PASTE SHEET'!T1748)</f>
        <v/>
      </c>
      <c s="50" t="str">
        <f>IF('S.D.PASTE SHEET'!U1748="","",'S.D.PASTE SHEET'!U1748)</f>
        <v/>
      </c>
      <c s="50" t="str">
        <f>IF('S.D.PASTE SHEET'!V1748="","",'S.D.PASTE SHEET'!V1748)</f>
        <v/>
      </c>
      <c s="50" t="str">
        <f>IF('S.D.PASTE SHEET'!W1748="","",'S.D.PASTE SHEET'!W1748)</f>
        <v/>
      </c>
      <c s="50" t="str">
        <f>IF('S.D.PASTE SHEET'!X1748="","",'S.D.PASTE SHEET'!X1748)</f>
        <v/>
      </c>
      <c s="50" t="str">
        <f>IF('S.D.PASTE SHEET'!Y1748="","",'S.D.PASTE SHEET'!Y1748)</f>
        <v/>
      </c>
      <c s="50" t="str">
        <f>IF('S.D.PASTE SHEET'!Z1748="","",'S.D.PASTE SHEET'!Z1748)</f>
        <v/>
      </c>
      <c s="50" t="str">
        <f>IF('S.D.PASTE SHEET'!AA1748="","",'S.D.PASTE SHEET'!AA1748)</f>
        <v/>
      </c>
      <c s="50" t="str">
        <f>IF('S.D.PASTE SHEET'!AB1748="","",'S.D.PASTE SHEET'!AB1748)</f>
        <v/>
      </c>
      <c s="50" t="str">
        <f>IF('S.D.PASTE SHEET'!AC1748="","",'S.D.PASTE SHEET'!AC1748)</f>
        <v/>
      </c>
      <c s="50" t="str">
        <f>IF('S.D.PASTE SHEET'!AD1748="","",'S.D.PASTE SHEET'!AD1748)</f>
        <v/>
      </c>
      <c s="52"/>
      <c s="48" t="str">
        <f>IF(AK1748="","",IF(AK1748&gt;0,COUNT($AG$2:AG1748),""))</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IF(BC1748="","",IF(BC1748&gt;0,COUNT($AY$2:AY1748),""))</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49" spans="1:66" ht="15.75" customHeight="1">
      <c r="A1749" s="50" t="str">
        <f>IF('S.D.PASTE SHEET'!A1749="","",'S.D.PASTE SHEET'!A1749)</f>
        <v/>
      </c>
      <c s="50" t="str">
        <f>IF('S.D.PASTE SHEET'!B1749="","",'S.D.PASTE SHEET'!B1749)</f>
        <v/>
      </c>
      <c s="50" t="str">
        <f>IF('S.D.PASTE SHEET'!C1749="","",'S.D.PASTE SHEET'!C1749)</f>
        <v/>
      </c>
      <c s="51" t="str">
        <f>IF('S.D.PASTE SHEET'!D1749="","",'S.D.PASTE SHEET'!D1749)</f>
        <v/>
      </c>
      <c s="50" t="str">
        <f>IF('S.D.PASTE SHEET'!E1749="","",UPPER('S.D.PASTE SHEET'!E1749))</f>
        <v/>
      </c>
      <c s="50" t="str">
        <f>IF('S.D.PASTE SHEET'!F1749="","",'S.D.PASTE SHEET'!F1749)</f>
        <v/>
      </c>
      <c s="50" t="str">
        <f>IF('S.D.PASTE SHEET'!G1749="","",UPPER('S.D.PASTE SHEET'!G1749))</f>
        <v/>
      </c>
      <c s="50" t="str">
        <f>IF('S.D.PASTE SHEET'!H1749="","",UPPER('S.D.PASTE SHEET'!H1749))</f>
        <v/>
      </c>
      <c s="50" t="str">
        <f>IF('S.D.PASTE SHEET'!I1749="","",'S.D.PASTE SHEET'!I1749)</f>
        <v/>
      </c>
      <c s="51" t="str">
        <f>IF('S.D.PASTE SHEET'!J1749="","",'S.D.PASTE SHEET'!J1749)</f>
        <v/>
      </c>
      <c s="50" t="str">
        <f>IF('S.D.PASTE SHEET'!K1749="","",'S.D.PASTE SHEET'!K1749)</f>
        <v/>
      </c>
      <c s="50" t="str">
        <f>IF('S.D.PASTE SHEET'!L1749="","",'S.D.PASTE SHEET'!L1749)</f>
        <v/>
      </c>
      <c s="50" t="str">
        <f>IF('S.D.PASTE SHEET'!M1749="","",'S.D.PASTE SHEET'!M1749)</f>
        <v/>
      </c>
      <c s="50" t="str">
        <f>IF('S.D.PASTE SHEET'!N1749="","",'S.D.PASTE SHEET'!N1749)</f>
        <v/>
      </c>
      <c s="50" t="str">
        <f>IF('S.D.PASTE SHEET'!O1749="","",'S.D.PASTE SHEET'!O1749)</f>
        <v/>
      </c>
      <c s="50" t="str">
        <f>IF('S.D.PASTE SHEET'!P1749="","",'S.D.PASTE SHEET'!P1749)</f>
        <v/>
      </c>
      <c s="50" t="str">
        <f>IF('S.D.PASTE SHEET'!Q1749="","",'S.D.PASTE SHEET'!Q1749)</f>
        <v/>
      </c>
      <c s="50" t="str">
        <f>IF('S.D.PASTE SHEET'!R1749="","",'S.D.PASTE SHEET'!R1749)</f>
        <v/>
      </c>
      <c s="50" t="str">
        <f>IF('S.D.PASTE SHEET'!S1749="","",'S.D.PASTE SHEET'!S1749)</f>
        <v/>
      </c>
      <c s="50" t="str">
        <f>IF('S.D.PASTE SHEET'!T1749="","",'S.D.PASTE SHEET'!T1749)</f>
        <v/>
      </c>
      <c s="50" t="str">
        <f>IF('S.D.PASTE SHEET'!U1749="","",'S.D.PASTE SHEET'!U1749)</f>
        <v/>
      </c>
      <c s="50" t="str">
        <f>IF('S.D.PASTE SHEET'!V1749="","",'S.D.PASTE SHEET'!V1749)</f>
        <v/>
      </c>
      <c s="50" t="str">
        <f>IF('S.D.PASTE SHEET'!W1749="","",'S.D.PASTE SHEET'!W1749)</f>
        <v/>
      </c>
      <c s="50" t="str">
        <f>IF('S.D.PASTE SHEET'!X1749="","",'S.D.PASTE SHEET'!X1749)</f>
        <v/>
      </c>
      <c s="50" t="str">
        <f>IF('S.D.PASTE SHEET'!Y1749="","",'S.D.PASTE SHEET'!Y1749)</f>
        <v/>
      </c>
      <c s="50" t="str">
        <f>IF('S.D.PASTE SHEET'!Z1749="","",'S.D.PASTE SHEET'!Z1749)</f>
        <v/>
      </c>
      <c s="50" t="str">
        <f>IF('S.D.PASTE SHEET'!AA1749="","",'S.D.PASTE SHEET'!AA1749)</f>
        <v/>
      </c>
      <c s="50" t="str">
        <f>IF('S.D.PASTE SHEET'!AB1749="","",'S.D.PASTE SHEET'!AB1749)</f>
        <v/>
      </c>
      <c s="50" t="str">
        <f>IF('S.D.PASTE SHEET'!AC1749="","",'S.D.PASTE SHEET'!AC1749)</f>
        <v/>
      </c>
      <c s="50" t="str">
        <f>IF('S.D.PASTE SHEET'!AD1749="","",'S.D.PASTE SHEET'!AD1749)</f>
        <v/>
      </c>
      <c s="52"/>
      <c s="48" t="str">
        <f>IF(AK1749="","",IF(AK1749&gt;0,COUNT($AG$2:AG1749),""))</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IF(BC1749="","",IF(BC1749&gt;0,COUNT($AY$2:AY1749),""))</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50" spans="1:66" ht="15.75" customHeight="1">
      <c r="A1750" s="50" t="str">
        <f>IF('S.D.PASTE SHEET'!A1750="","",'S.D.PASTE SHEET'!A1750)</f>
        <v/>
      </c>
      <c s="50" t="str">
        <f>IF('S.D.PASTE SHEET'!B1750="","",'S.D.PASTE SHEET'!B1750)</f>
        <v/>
      </c>
      <c s="50" t="str">
        <f>IF('S.D.PASTE SHEET'!C1750="","",'S.D.PASTE SHEET'!C1750)</f>
        <v/>
      </c>
      <c s="51" t="str">
        <f>IF('S.D.PASTE SHEET'!D1750="","",'S.D.PASTE SHEET'!D1750)</f>
        <v/>
      </c>
      <c s="50" t="str">
        <f>IF('S.D.PASTE SHEET'!E1750="","",UPPER('S.D.PASTE SHEET'!E1750))</f>
        <v/>
      </c>
      <c s="50" t="str">
        <f>IF('S.D.PASTE SHEET'!F1750="","",'S.D.PASTE SHEET'!F1750)</f>
        <v/>
      </c>
      <c s="50" t="str">
        <f>IF('S.D.PASTE SHEET'!G1750="","",UPPER('S.D.PASTE SHEET'!G1750))</f>
        <v/>
      </c>
      <c s="50" t="str">
        <f>IF('S.D.PASTE SHEET'!H1750="","",UPPER('S.D.PASTE SHEET'!H1750))</f>
        <v/>
      </c>
      <c s="50" t="str">
        <f>IF('S.D.PASTE SHEET'!I1750="","",'S.D.PASTE SHEET'!I1750)</f>
        <v/>
      </c>
      <c s="51" t="str">
        <f>IF('S.D.PASTE SHEET'!J1750="","",'S.D.PASTE SHEET'!J1750)</f>
        <v/>
      </c>
      <c s="50" t="str">
        <f>IF('S.D.PASTE SHEET'!K1750="","",'S.D.PASTE SHEET'!K1750)</f>
        <v/>
      </c>
      <c s="50" t="str">
        <f>IF('S.D.PASTE SHEET'!L1750="","",'S.D.PASTE SHEET'!L1750)</f>
        <v/>
      </c>
      <c s="50" t="str">
        <f>IF('S.D.PASTE SHEET'!M1750="","",'S.D.PASTE SHEET'!M1750)</f>
        <v/>
      </c>
      <c s="50" t="str">
        <f>IF('S.D.PASTE SHEET'!N1750="","",'S.D.PASTE SHEET'!N1750)</f>
        <v/>
      </c>
      <c s="50" t="str">
        <f>IF('S.D.PASTE SHEET'!O1750="","",'S.D.PASTE SHEET'!O1750)</f>
        <v/>
      </c>
      <c s="50" t="str">
        <f>IF('S.D.PASTE SHEET'!P1750="","",'S.D.PASTE SHEET'!P1750)</f>
        <v/>
      </c>
      <c s="50" t="str">
        <f>IF('S.D.PASTE SHEET'!Q1750="","",'S.D.PASTE SHEET'!Q1750)</f>
        <v/>
      </c>
      <c s="50" t="str">
        <f>IF('S.D.PASTE SHEET'!R1750="","",'S.D.PASTE SHEET'!R1750)</f>
        <v/>
      </c>
      <c s="50" t="str">
        <f>IF('S.D.PASTE SHEET'!S1750="","",'S.D.PASTE SHEET'!S1750)</f>
        <v/>
      </c>
      <c s="50" t="str">
        <f>IF('S.D.PASTE SHEET'!T1750="","",'S.D.PASTE SHEET'!T1750)</f>
        <v/>
      </c>
      <c s="50" t="str">
        <f>IF('S.D.PASTE SHEET'!U1750="","",'S.D.PASTE SHEET'!U1750)</f>
        <v/>
      </c>
      <c s="50" t="str">
        <f>IF('S.D.PASTE SHEET'!V1750="","",'S.D.PASTE SHEET'!V1750)</f>
        <v/>
      </c>
      <c s="50" t="str">
        <f>IF('S.D.PASTE SHEET'!W1750="","",'S.D.PASTE SHEET'!W1750)</f>
        <v/>
      </c>
      <c s="50" t="str">
        <f>IF('S.D.PASTE SHEET'!X1750="","",'S.D.PASTE SHEET'!X1750)</f>
        <v/>
      </c>
      <c s="50" t="str">
        <f>IF('S.D.PASTE SHEET'!Y1750="","",'S.D.PASTE SHEET'!Y1750)</f>
        <v/>
      </c>
      <c s="50" t="str">
        <f>IF('S.D.PASTE SHEET'!Z1750="","",'S.D.PASTE SHEET'!Z1750)</f>
        <v/>
      </c>
      <c s="50" t="str">
        <f>IF('S.D.PASTE SHEET'!AA1750="","",'S.D.PASTE SHEET'!AA1750)</f>
        <v/>
      </c>
      <c s="50" t="str">
        <f>IF('S.D.PASTE SHEET'!AB1750="","",'S.D.PASTE SHEET'!AB1750)</f>
        <v/>
      </c>
      <c s="50" t="str">
        <f>IF('S.D.PASTE SHEET'!AC1750="","",'S.D.PASTE SHEET'!AC1750)</f>
        <v/>
      </c>
      <c s="50" t="str">
        <f>IF('S.D.PASTE SHEET'!AD1750="","",'S.D.PASTE SHEET'!AD1750)</f>
        <v/>
      </c>
      <c s="52"/>
      <c s="48" t="str">
        <f>IF(AK1750="","",IF(AK1750&gt;0,COUNT($AG$2:AG1750),""))</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IF(BC1750="","",IF(BC1750&gt;0,COUNT($AY$2:AY1750),""))</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51" spans="1:66" ht="15.75" customHeight="1">
      <c r="A1751" s="50" t="str">
        <f>IF('S.D.PASTE SHEET'!A1751="","",'S.D.PASTE SHEET'!A1751)</f>
        <v/>
      </c>
      <c s="50" t="str">
        <f>IF('S.D.PASTE SHEET'!B1751="","",'S.D.PASTE SHEET'!B1751)</f>
        <v/>
      </c>
      <c s="50" t="str">
        <f>IF('S.D.PASTE SHEET'!C1751="","",'S.D.PASTE SHEET'!C1751)</f>
        <v/>
      </c>
      <c s="51" t="str">
        <f>IF('S.D.PASTE SHEET'!D1751="","",'S.D.PASTE SHEET'!D1751)</f>
        <v/>
      </c>
      <c s="50" t="str">
        <f>IF('S.D.PASTE SHEET'!E1751="","",UPPER('S.D.PASTE SHEET'!E1751))</f>
        <v/>
      </c>
      <c s="50" t="str">
        <f>IF('S.D.PASTE SHEET'!F1751="","",'S.D.PASTE SHEET'!F1751)</f>
        <v/>
      </c>
      <c s="50" t="str">
        <f>IF('S.D.PASTE SHEET'!G1751="","",UPPER('S.D.PASTE SHEET'!G1751))</f>
        <v/>
      </c>
      <c s="50" t="str">
        <f>IF('S.D.PASTE SHEET'!H1751="","",UPPER('S.D.PASTE SHEET'!H1751))</f>
        <v/>
      </c>
      <c s="50" t="str">
        <f>IF('S.D.PASTE SHEET'!I1751="","",'S.D.PASTE SHEET'!I1751)</f>
        <v/>
      </c>
      <c s="51" t="str">
        <f>IF('S.D.PASTE SHEET'!J1751="","",'S.D.PASTE SHEET'!J1751)</f>
        <v/>
      </c>
      <c s="50" t="str">
        <f>IF('S.D.PASTE SHEET'!K1751="","",'S.D.PASTE SHEET'!K1751)</f>
        <v/>
      </c>
      <c s="50" t="str">
        <f>IF('S.D.PASTE SHEET'!L1751="","",'S.D.PASTE SHEET'!L1751)</f>
        <v/>
      </c>
      <c s="50" t="str">
        <f>IF('S.D.PASTE SHEET'!M1751="","",'S.D.PASTE SHEET'!M1751)</f>
        <v/>
      </c>
      <c s="50" t="str">
        <f>IF('S.D.PASTE SHEET'!N1751="","",'S.D.PASTE SHEET'!N1751)</f>
        <v/>
      </c>
      <c s="50" t="str">
        <f>IF('S.D.PASTE SHEET'!O1751="","",'S.D.PASTE SHEET'!O1751)</f>
        <v/>
      </c>
      <c s="50" t="str">
        <f>IF('S.D.PASTE SHEET'!P1751="","",'S.D.PASTE SHEET'!P1751)</f>
        <v/>
      </c>
      <c s="50" t="str">
        <f>IF('S.D.PASTE SHEET'!Q1751="","",'S.D.PASTE SHEET'!Q1751)</f>
        <v/>
      </c>
      <c s="50" t="str">
        <f>IF('S.D.PASTE SHEET'!R1751="","",'S.D.PASTE SHEET'!R1751)</f>
        <v/>
      </c>
      <c s="50" t="str">
        <f>IF('S.D.PASTE SHEET'!S1751="","",'S.D.PASTE SHEET'!S1751)</f>
        <v/>
      </c>
      <c s="50" t="str">
        <f>IF('S.D.PASTE SHEET'!T1751="","",'S.D.PASTE SHEET'!T1751)</f>
        <v/>
      </c>
      <c s="50" t="str">
        <f>IF('S.D.PASTE SHEET'!U1751="","",'S.D.PASTE SHEET'!U1751)</f>
        <v/>
      </c>
      <c s="50" t="str">
        <f>IF('S.D.PASTE SHEET'!V1751="","",'S.D.PASTE SHEET'!V1751)</f>
        <v/>
      </c>
      <c s="50" t="str">
        <f>IF('S.D.PASTE SHEET'!W1751="","",'S.D.PASTE SHEET'!W1751)</f>
        <v/>
      </c>
      <c s="50" t="str">
        <f>IF('S.D.PASTE SHEET'!X1751="","",'S.D.PASTE SHEET'!X1751)</f>
        <v/>
      </c>
      <c s="50" t="str">
        <f>IF('S.D.PASTE SHEET'!Y1751="","",'S.D.PASTE SHEET'!Y1751)</f>
        <v/>
      </c>
      <c s="50" t="str">
        <f>IF('S.D.PASTE SHEET'!Z1751="","",'S.D.PASTE SHEET'!Z1751)</f>
        <v/>
      </c>
      <c s="50" t="str">
        <f>IF('S.D.PASTE SHEET'!AA1751="","",'S.D.PASTE SHEET'!AA1751)</f>
        <v/>
      </c>
      <c s="50" t="str">
        <f>IF('S.D.PASTE SHEET'!AB1751="","",'S.D.PASTE SHEET'!AB1751)</f>
        <v/>
      </c>
      <c s="50" t="str">
        <f>IF('S.D.PASTE SHEET'!AC1751="","",'S.D.PASTE SHEET'!AC1751)</f>
        <v/>
      </c>
      <c s="50" t="str">
        <f>IF('S.D.PASTE SHEET'!AD1751="","",'S.D.PASTE SHEET'!AD1751)</f>
        <v/>
      </c>
      <c s="52"/>
      <c s="48" t="str">
        <f>IF(AK1751="","",IF(AK1751&gt;0,COUNT($AG$2:AG1751),""))</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IF(BC1751="","",IF(BC1751&gt;0,COUNT($AY$2:AY1751),""))</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52" spans="1:66" ht="15.75" customHeight="1">
      <c r="A1752" s="50" t="str">
        <f>IF('S.D.PASTE SHEET'!A1752="","",'S.D.PASTE SHEET'!A1752)</f>
        <v/>
      </c>
      <c s="50" t="str">
        <f>IF('S.D.PASTE SHEET'!B1752="","",'S.D.PASTE SHEET'!B1752)</f>
        <v/>
      </c>
      <c s="50" t="str">
        <f>IF('S.D.PASTE SHEET'!C1752="","",'S.D.PASTE SHEET'!C1752)</f>
        <v/>
      </c>
      <c s="51" t="str">
        <f>IF('S.D.PASTE SHEET'!D1752="","",'S.D.PASTE SHEET'!D1752)</f>
        <v/>
      </c>
      <c s="50" t="str">
        <f>IF('S.D.PASTE SHEET'!E1752="","",UPPER('S.D.PASTE SHEET'!E1752))</f>
        <v/>
      </c>
      <c s="50" t="str">
        <f>IF('S.D.PASTE SHEET'!F1752="","",'S.D.PASTE SHEET'!F1752)</f>
        <v/>
      </c>
      <c s="50" t="str">
        <f>IF('S.D.PASTE SHEET'!G1752="","",UPPER('S.D.PASTE SHEET'!G1752))</f>
        <v/>
      </c>
      <c s="50" t="str">
        <f>IF('S.D.PASTE SHEET'!H1752="","",UPPER('S.D.PASTE SHEET'!H1752))</f>
        <v/>
      </c>
      <c s="50" t="str">
        <f>IF('S.D.PASTE SHEET'!I1752="","",'S.D.PASTE SHEET'!I1752)</f>
        <v/>
      </c>
      <c s="51" t="str">
        <f>IF('S.D.PASTE SHEET'!J1752="","",'S.D.PASTE SHEET'!J1752)</f>
        <v/>
      </c>
      <c s="50" t="str">
        <f>IF('S.D.PASTE SHEET'!K1752="","",'S.D.PASTE SHEET'!K1752)</f>
        <v/>
      </c>
      <c s="50" t="str">
        <f>IF('S.D.PASTE SHEET'!L1752="","",'S.D.PASTE SHEET'!L1752)</f>
        <v/>
      </c>
      <c s="50" t="str">
        <f>IF('S.D.PASTE SHEET'!M1752="","",'S.D.PASTE SHEET'!M1752)</f>
        <v/>
      </c>
      <c s="50" t="str">
        <f>IF('S.D.PASTE SHEET'!N1752="","",'S.D.PASTE SHEET'!N1752)</f>
        <v/>
      </c>
      <c s="50" t="str">
        <f>IF('S.D.PASTE SHEET'!O1752="","",'S.D.PASTE SHEET'!O1752)</f>
        <v/>
      </c>
      <c s="50" t="str">
        <f>IF('S.D.PASTE SHEET'!P1752="","",'S.D.PASTE SHEET'!P1752)</f>
        <v/>
      </c>
      <c s="50" t="str">
        <f>IF('S.D.PASTE SHEET'!Q1752="","",'S.D.PASTE SHEET'!Q1752)</f>
        <v/>
      </c>
      <c s="50" t="str">
        <f>IF('S.D.PASTE SHEET'!R1752="","",'S.D.PASTE SHEET'!R1752)</f>
        <v/>
      </c>
      <c s="50" t="str">
        <f>IF('S.D.PASTE SHEET'!S1752="","",'S.D.PASTE SHEET'!S1752)</f>
        <v/>
      </c>
      <c s="50" t="str">
        <f>IF('S.D.PASTE SHEET'!T1752="","",'S.D.PASTE SHEET'!T1752)</f>
        <v/>
      </c>
      <c s="50" t="str">
        <f>IF('S.D.PASTE SHEET'!U1752="","",'S.D.PASTE SHEET'!U1752)</f>
        <v/>
      </c>
      <c s="50" t="str">
        <f>IF('S.D.PASTE SHEET'!V1752="","",'S.D.PASTE SHEET'!V1752)</f>
        <v/>
      </c>
      <c s="50" t="str">
        <f>IF('S.D.PASTE SHEET'!W1752="","",'S.D.PASTE SHEET'!W1752)</f>
        <v/>
      </c>
      <c s="50" t="str">
        <f>IF('S.D.PASTE SHEET'!X1752="","",'S.D.PASTE SHEET'!X1752)</f>
        <v/>
      </c>
      <c s="50" t="str">
        <f>IF('S.D.PASTE SHEET'!Y1752="","",'S.D.PASTE SHEET'!Y1752)</f>
        <v/>
      </c>
      <c s="50" t="str">
        <f>IF('S.D.PASTE SHEET'!Z1752="","",'S.D.PASTE SHEET'!Z1752)</f>
        <v/>
      </c>
      <c s="50" t="str">
        <f>IF('S.D.PASTE SHEET'!AA1752="","",'S.D.PASTE SHEET'!AA1752)</f>
        <v/>
      </c>
      <c s="50" t="str">
        <f>IF('S.D.PASTE SHEET'!AB1752="","",'S.D.PASTE SHEET'!AB1752)</f>
        <v/>
      </c>
      <c s="50" t="str">
        <f>IF('S.D.PASTE SHEET'!AC1752="","",'S.D.PASTE SHEET'!AC1752)</f>
        <v/>
      </c>
      <c s="50" t="str">
        <f>IF('S.D.PASTE SHEET'!AD1752="","",'S.D.PASTE SHEET'!AD1752)</f>
        <v/>
      </c>
      <c s="52"/>
      <c s="48" t="str">
        <f>IF(AK1752="","",IF(AK1752&gt;0,COUNT($AG$2:AG1752),""))</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IF(BC1752="","",IF(BC1752&gt;0,COUNT($AY$2:AY1752),""))</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53" spans="1:66" ht="15.75" customHeight="1">
      <c r="A1753" s="50" t="str">
        <f>IF('S.D.PASTE SHEET'!A1753="","",'S.D.PASTE SHEET'!A1753)</f>
        <v/>
      </c>
      <c s="50" t="str">
        <f>IF('S.D.PASTE SHEET'!B1753="","",'S.D.PASTE SHEET'!B1753)</f>
        <v/>
      </c>
      <c s="50" t="str">
        <f>IF('S.D.PASTE SHEET'!C1753="","",'S.D.PASTE SHEET'!C1753)</f>
        <v/>
      </c>
      <c s="51" t="str">
        <f>IF('S.D.PASTE SHEET'!D1753="","",'S.D.PASTE SHEET'!D1753)</f>
        <v/>
      </c>
      <c s="50" t="str">
        <f>IF('S.D.PASTE SHEET'!E1753="","",UPPER('S.D.PASTE SHEET'!E1753))</f>
        <v/>
      </c>
      <c s="50" t="str">
        <f>IF('S.D.PASTE SHEET'!F1753="","",'S.D.PASTE SHEET'!F1753)</f>
        <v/>
      </c>
      <c s="50" t="str">
        <f>IF('S.D.PASTE SHEET'!G1753="","",UPPER('S.D.PASTE SHEET'!G1753))</f>
        <v/>
      </c>
      <c s="50" t="str">
        <f>IF('S.D.PASTE SHEET'!H1753="","",UPPER('S.D.PASTE SHEET'!H1753))</f>
        <v/>
      </c>
      <c s="50" t="str">
        <f>IF('S.D.PASTE SHEET'!I1753="","",'S.D.PASTE SHEET'!I1753)</f>
        <v/>
      </c>
      <c s="51" t="str">
        <f>IF('S.D.PASTE SHEET'!J1753="","",'S.D.PASTE SHEET'!J1753)</f>
        <v/>
      </c>
      <c s="50" t="str">
        <f>IF('S.D.PASTE SHEET'!K1753="","",'S.D.PASTE SHEET'!K1753)</f>
        <v/>
      </c>
      <c s="50" t="str">
        <f>IF('S.D.PASTE SHEET'!L1753="","",'S.D.PASTE SHEET'!L1753)</f>
        <v/>
      </c>
      <c s="50" t="str">
        <f>IF('S.D.PASTE SHEET'!M1753="","",'S.D.PASTE SHEET'!M1753)</f>
        <v/>
      </c>
      <c s="50" t="str">
        <f>IF('S.D.PASTE SHEET'!N1753="","",'S.D.PASTE SHEET'!N1753)</f>
        <v/>
      </c>
      <c s="50" t="str">
        <f>IF('S.D.PASTE SHEET'!O1753="","",'S.D.PASTE SHEET'!O1753)</f>
        <v/>
      </c>
      <c s="50" t="str">
        <f>IF('S.D.PASTE SHEET'!P1753="","",'S.D.PASTE SHEET'!P1753)</f>
        <v/>
      </c>
      <c s="50" t="str">
        <f>IF('S.D.PASTE SHEET'!Q1753="","",'S.D.PASTE SHEET'!Q1753)</f>
        <v/>
      </c>
      <c s="50" t="str">
        <f>IF('S.D.PASTE SHEET'!R1753="","",'S.D.PASTE SHEET'!R1753)</f>
        <v/>
      </c>
      <c s="50" t="str">
        <f>IF('S.D.PASTE SHEET'!S1753="","",'S.D.PASTE SHEET'!S1753)</f>
        <v/>
      </c>
      <c s="50" t="str">
        <f>IF('S.D.PASTE SHEET'!T1753="","",'S.D.PASTE SHEET'!T1753)</f>
        <v/>
      </c>
      <c s="50" t="str">
        <f>IF('S.D.PASTE SHEET'!U1753="","",'S.D.PASTE SHEET'!U1753)</f>
        <v/>
      </c>
      <c s="50" t="str">
        <f>IF('S.D.PASTE SHEET'!V1753="","",'S.D.PASTE SHEET'!V1753)</f>
        <v/>
      </c>
      <c s="50" t="str">
        <f>IF('S.D.PASTE SHEET'!W1753="","",'S.D.PASTE SHEET'!W1753)</f>
        <v/>
      </c>
      <c s="50" t="str">
        <f>IF('S.D.PASTE SHEET'!X1753="","",'S.D.PASTE SHEET'!X1753)</f>
        <v/>
      </c>
      <c s="50" t="str">
        <f>IF('S.D.PASTE SHEET'!Y1753="","",'S.D.PASTE SHEET'!Y1753)</f>
        <v/>
      </c>
      <c s="50" t="str">
        <f>IF('S.D.PASTE SHEET'!Z1753="","",'S.D.PASTE SHEET'!Z1753)</f>
        <v/>
      </c>
      <c s="50" t="str">
        <f>IF('S.D.PASTE SHEET'!AA1753="","",'S.D.PASTE SHEET'!AA1753)</f>
        <v/>
      </c>
      <c s="50" t="str">
        <f>IF('S.D.PASTE SHEET'!AB1753="","",'S.D.PASTE SHEET'!AB1753)</f>
        <v/>
      </c>
      <c s="50" t="str">
        <f>IF('S.D.PASTE SHEET'!AC1753="","",'S.D.PASTE SHEET'!AC1753)</f>
        <v/>
      </c>
      <c s="50" t="str">
        <f>IF('S.D.PASTE SHEET'!AD1753="","",'S.D.PASTE SHEET'!AD1753)</f>
        <v/>
      </c>
      <c s="52"/>
      <c s="48" t="str">
        <f>IF(AK1753="","",IF(AK1753&gt;0,COUNT($AG$2:AG1753),""))</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IF(BC1753="","",IF(BC1753&gt;0,COUNT($AY$2:AY1753),""))</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54" spans="1:66" ht="15.75" customHeight="1">
      <c r="A1754" s="50" t="str">
        <f>IF('S.D.PASTE SHEET'!A1754="","",'S.D.PASTE SHEET'!A1754)</f>
        <v/>
      </c>
      <c s="50" t="str">
        <f>IF('S.D.PASTE SHEET'!B1754="","",'S.D.PASTE SHEET'!B1754)</f>
        <v/>
      </c>
      <c s="50" t="str">
        <f>IF('S.D.PASTE SHEET'!C1754="","",'S.D.PASTE SHEET'!C1754)</f>
        <v/>
      </c>
      <c s="51" t="str">
        <f>IF('S.D.PASTE SHEET'!D1754="","",'S.D.PASTE SHEET'!D1754)</f>
        <v/>
      </c>
      <c s="50" t="str">
        <f>IF('S.D.PASTE SHEET'!E1754="","",UPPER('S.D.PASTE SHEET'!E1754))</f>
        <v/>
      </c>
      <c s="50" t="str">
        <f>IF('S.D.PASTE SHEET'!F1754="","",'S.D.PASTE SHEET'!F1754)</f>
        <v/>
      </c>
      <c s="50" t="str">
        <f>IF('S.D.PASTE SHEET'!G1754="","",UPPER('S.D.PASTE SHEET'!G1754))</f>
        <v/>
      </c>
      <c s="50" t="str">
        <f>IF('S.D.PASTE SHEET'!H1754="","",UPPER('S.D.PASTE SHEET'!H1754))</f>
        <v/>
      </c>
      <c s="50" t="str">
        <f>IF('S.D.PASTE SHEET'!I1754="","",'S.D.PASTE SHEET'!I1754)</f>
        <v/>
      </c>
      <c s="51" t="str">
        <f>IF('S.D.PASTE SHEET'!J1754="","",'S.D.PASTE SHEET'!J1754)</f>
        <v/>
      </c>
      <c s="50" t="str">
        <f>IF('S.D.PASTE SHEET'!K1754="","",'S.D.PASTE SHEET'!K1754)</f>
        <v/>
      </c>
      <c s="50" t="str">
        <f>IF('S.D.PASTE SHEET'!L1754="","",'S.D.PASTE SHEET'!L1754)</f>
        <v/>
      </c>
      <c s="50" t="str">
        <f>IF('S.D.PASTE SHEET'!M1754="","",'S.D.PASTE SHEET'!M1754)</f>
        <v/>
      </c>
      <c s="50" t="str">
        <f>IF('S.D.PASTE SHEET'!N1754="","",'S.D.PASTE SHEET'!N1754)</f>
        <v/>
      </c>
      <c s="50" t="str">
        <f>IF('S.D.PASTE SHEET'!O1754="","",'S.D.PASTE SHEET'!O1754)</f>
        <v/>
      </c>
      <c s="50" t="str">
        <f>IF('S.D.PASTE SHEET'!P1754="","",'S.D.PASTE SHEET'!P1754)</f>
        <v/>
      </c>
      <c s="50" t="str">
        <f>IF('S.D.PASTE SHEET'!Q1754="","",'S.D.PASTE SHEET'!Q1754)</f>
        <v/>
      </c>
      <c s="50" t="str">
        <f>IF('S.D.PASTE SHEET'!R1754="","",'S.D.PASTE SHEET'!R1754)</f>
        <v/>
      </c>
      <c s="50" t="str">
        <f>IF('S.D.PASTE SHEET'!S1754="","",'S.D.PASTE SHEET'!S1754)</f>
        <v/>
      </c>
      <c s="50" t="str">
        <f>IF('S.D.PASTE SHEET'!T1754="","",'S.D.PASTE SHEET'!T1754)</f>
        <v/>
      </c>
      <c s="50" t="str">
        <f>IF('S.D.PASTE SHEET'!U1754="","",'S.D.PASTE SHEET'!U1754)</f>
        <v/>
      </c>
      <c s="50" t="str">
        <f>IF('S.D.PASTE SHEET'!V1754="","",'S.D.PASTE SHEET'!V1754)</f>
        <v/>
      </c>
      <c s="50" t="str">
        <f>IF('S.D.PASTE SHEET'!W1754="","",'S.D.PASTE SHEET'!W1754)</f>
        <v/>
      </c>
      <c s="50" t="str">
        <f>IF('S.D.PASTE SHEET'!X1754="","",'S.D.PASTE SHEET'!X1754)</f>
        <v/>
      </c>
      <c s="50" t="str">
        <f>IF('S.D.PASTE SHEET'!Y1754="","",'S.D.PASTE SHEET'!Y1754)</f>
        <v/>
      </c>
      <c s="50" t="str">
        <f>IF('S.D.PASTE SHEET'!Z1754="","",'S.D.PASTE SHEET'!Z1754)</f>
        <v/>
      </c>
      <c s="50" t="str">
        <f>IF('S.D.PASTE SHEET'!AA1754="","",'S.D.PASTE SHEET'!AA1754)</f>
        <v/>
      </c>
      <c s="50" t="str">
        <f>IF('S.D.PASTE SHEET'!AB1754="","",'S.D.PASTE SHEET'!AB1754)</f>
        <v/>
      </c>
      <c s="50" t="str">
        <f>IF('S.D.PASTE SHEET'!AC1754="","",'S.D.PASTE SHEET'!AC1754)</f>
        <v/>
      </c>
      <c s="50" t="str">
        <f>IF('S.D.PASTE SHEET'!AD1754="","",'S.D.PASTE SHEET'!AD1754)</f>
        <v/>
      </c>
      <c s="52"/>
      <c s="48" t="str">
        <f>IF(AK1754="","",IF(AK1754&gt;0,COUNT($AG$2:AG1754),""))</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IF(BC1754="","",IF(BC1754&gt;0,COUNT($AY$2:AY1754),""))</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55" spans="1:66" ht="15.75" customHeight="1">
      <c r="A1755" s="50" t="str">
        <f>IF('S.D.PASTE SHEET'!A1755="","",'S.D.PASTE SHEET'!A1755)</f>
        <v/>
      </c>
      <c s="50" t="str">
        <f>IF('S.D.PASTE SHEET'!B1755="","",'S.D.PASTE SHEET'!B1755)</f>
        <v/>
      </c>
      <c s="50" t="str">
        <f>IF('S.D.PASTE SHEET'!C1755="","",'S.D.PASTE SHEET'!C1755)</f>
        <v/>
      </c>
      <c s="51" t="str">
        <f>IF('S.D.PASTE SHEET'!D1755="","",'S.D.PASTE SHEET'!D1755)</f>
        <v/>
      </c>
      <c s="50" t="str">
        <f>IF('S.D.PASTE SHEET'!E1755="","",UPPER('S.D.PASTE SHEET'!E1755))</f>
        <v/>
      </c>
      <c s="50" t="str">
        <f>IF('S.D.PASTE SHEET'!F1755="","",'S.D.PASTE SHEET'!F1755)</f>
        <v/>
      </c>
      <c s="50" t="str">
        <f>IF('S.D.PASTE SHEET'!G1755="","",UPPER('S.D.PASTE SHEET'!G1755))</f>
        <v/>
      </c>
      <c s="50" t="str">
        <f>IF('S.D.PASTE SHEET'!H1755="","",UPPER('S.D.PASTE SHEET'!H1755))</f>
        <v/>
      </c>
      <c s="50" t="str">
        <f>IF('S.D.PASTE SHEET'!I1755="","",'S.D.PASTE SHEET'!I1755)</f>
        <v/>
      </c>
      <c s="51" t="str">
        <f>IF('S.D.PASTE SHEET'!J1755="","",'S.D.PASTE SHEET'!J1755)</f>
        <v/>
      </c>
      <c s="50" t="str">
        <f>IF('S.D.PASTE SHEET'!K1755="","",'S.D.PASTE SHEET'!K1755)</f>
        <v/>
      </c>
      <c s="50" t="str">
        <f>IF('S.D.PASTE SHEET'!L1755="","",'S.D.PASTE SHEET'!L1755)</f>
        <v/>
      </c>
      <c s="50" t="str">
        <f>IF('S.D.PASTE SHEET'!M1755="","",'S.D.PASTE SHEET'!M1755)</f>
        <v/>
      </c>
      <c s="50" t="str">
        <f>IF('S.D.PASTE SHEET'!N1755="","",'S.D.PASTE SHEET'!N1755)</f>
        <v/>
      </c>
      <c s="50" t="str">
        <f>IF('S.D.PASTE SHEET'!O1755="","",'S.D.PASTE SHEET'!O1755)</f>
        <v/>
      </c>
      <c s="50" t="str">
        <f>IF('S.D.PASTE SHEET'!P1755="","",'S.D.PASTE SHEET'!P1755)</f>
        <v/>
      </c>
      <c s="50" t="str">
        <f>IF('S.D.PASTE SHEET'!Q1755="","",'S.D.PASTE SHEET'!Q1755)</f>
        <v/>
      </c>
      <c s="50" t="str">
        <f>IF('S.D.PASTE SHEET'!R1755="","",'S.D.PASTE SHEET'!R1755)</f>
        <v/>
      </c>
      <c s="50" t="str">
        <f>IF('S.D.PASTE SHEET'!S1755="","",'S.D.PASTE SHEET'!S1755)</f>
        <v/>
      </c>
      <c s="50" t="str">
        <f>IF('S.D.PASTE SHEET'!T1755="","",'S.D.PASTE SHEET'!T1755)</f>
        <v/>
      </c>
      <c s="50" t="str">
        <f>IF('S.D.PASTE SHEET'!U1755="","",'S.D.PASTE SHEET'!U1755)</f>
        <v/>
      </c>
      <c s="50" t="str">
        <f>IF('S.D.PASTE SHEET'!V1755="","",'S.D.PASTE SHEET'!V1755)</f>
        <v/>
      </c>
      <c s="50" t="str">
        <f>IF('S.D.PASTE SHEET'!W1755="","",'S.D.PASTE SHEET'!W1755)</f>
        <v/>
      </c>
      <c s="50" t="str">
        <f>IF('S.D.PASTE SHEET'!X1755="","",'S.D.PASTE SHEET'!X1755)</f>
        <v/>
      </c>
      <c s="50" t="str">
        <f>IF('S.D.PASTE SHEET'!Y1755="","",'S.D.PASTE SHEET'!Y1755)</f>
        <v/>
      </c>
      <c s="50" t="str">
        <f>IF('S.D.PASTE SHEET'!Z1755="","",'S.D.PASTE SHEET'!Z1755)</f>
        <v/>
      </c>
      <c s="50" t="str">
        <f>IF('S.D.PASTE SHEET'!AA1755="","",'S.D.PASTE SHEET'!AA1755)</f>
        <v/>
      </c>
      <c s="50" t="str">
        <f>IF('S.D.PASTE SHEET'!AB1755="","",'S.D.PASTE SHEET'!AB1755)</f>
        <v/>
      </c>
      <c s="50" t="str">
        <f>IF('S.D.PASTE SHEET'!AC1755="","",'S.D.PASTE SHEET'!AC1755)</f>
        <v/>
      </c>
      <c s="50" t="str">
        <f>IF('S.D.PASTE SHEET'!AD1755="","",'S.D.PASTE SHEET'!AD1755)</f>
        <v/>
      </c>
      <c s="52"/>
      <c s="48" t="str">
        <f>IF(AK1755="","",IF(AK1755&gt;0,COUNT($AG$2:AG1755),""))</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IF(BC1755="","",IF(BC1755&gt;0,COUNT($AY$2:AY1755),""))</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56" spans="1:66" ht="15.75" customHeight="1">
      <c r="A1756" s="50" t="str">
        <f>IF('S.D.PASTE SHEET'!A1756="","",'S.D.PASTE SHEET'!A1756)</f>
        <v/>
      </c>
      <c s="50" t="str">
        <f>IF('S.D.PASTE SHEET'!B1756="","",'S.D.PASTE SHEET'!B1756)</f>
        <v/>
      </c>
      <c s="50" t="str">
        <f>IF('S.D.PASTE SHEET'!C1756="","",'S.D.PASTE SHEET'!C1756)</f>
        <v/>
      </c>
      <c s="51" t="str">
        <f>IF('S.D.PASTE SHEET'!D1756="","",'S.D.PASTE SHEET'!D1756)</f>
        <v/>
      </c>
      <c s="50" t="str">
        <f>IF('S.D.PASTE SHEET'!E1756="","",UPPER('S.D.PASTE SHEET'!E1756))</f>
        <v/>
      </c>
      <c s="50" t="str">
        <f>IF('S.D.PASTE SHEET'!F1756="","",'S.D.PASTE SHEET'!F1756)</f>
        <v/>
      </c>
      <c s="50" t="str">
        <f>IF('S.D.PASTE SHEET'!G1756="","",UPPER('S.D.PASTE SHEET'!G1756))</f>
        <v/>
      </c>
      <c s="50" t="str">
        <f>IF('S.D.PASTE SHEET'!H1756="","",UPPER('S.D.PASTE SHEET'!H1756))</f>
        <v/>
      </c>
      <c s="50" t="str">
        <f>IF('S.D.PASTE SHEET'!I1756="","",'S.D.PASTE SHEET'!I1756)</f>
        <v/>
      </c>
      <c s="51" t="str">
        <f>IF('S.D.PASTE SHEET'!J1756="","",'S.D.PASTE SHEET'!J1756)</f>
        <v/>
      </c>
      <c s="50" t="str">
        <f>IF('S.D.PASTE SHEET'!K1756="","",'S.D.PASTE SHEET'!K1756)</f>
        <v/>
      </c>
      <c s="50" t="str">
        <f>IF('S.D.PASTE SHEET'!L1756="","",'S.D.PASTE SHEET'!L1756)</f>
        <v/>
      </c>
      <c s="50" t="str">
        <f>IF('S.D.PASTE SHEET'!M1756="","",'S.D.PASTE SHEET'!M1756)</f>
        <v/>
      </c>
      <c s="50" t="str">
        <f>IF('S.D.PASTE SHEET'!N1756="","",'S.D.PASTE SHEET'!N1756)</f>
        <v/>
      </c>
      <c s="50" t="str">
        <f>IF('S.D.PASTE SHEET'!O1756="","",'S.D.PASTE SHEET'!O1756)</f>
        <v/>
      </c>
      <c s="50" t="str">
        <f>IF('S.D.PASTE SHEET'!P1756="","",'S.D.PASTE SHEET'!P1756)</f>
        <v/>
      </c>
      <c s="50" t="str">
        <f>IF('S.D.PASTE SHEET'!Q1756="","",'S.D.PASTE SHEET'!Q1756)</f>
        <v/>
      </c>
      <c s="50" t="str">
        <f>IF('S.D.PASTE SHEET'!R1756="","",'S.D.PASTE SHEET'!R1756)</f>
        <v/>
      </c>
      <c s="50" t="str">
        <f>IF('S.D.PASTE SHEET'!S1756="","",'S.D.PASTE SHEET'!S1756)</f>
        <v/>
      </c>
      <c s="50" t="str">
        <f>IF('S.D.PASTE SHEET'!T1756="","",'S.D.PASTE SHEET'!T1756)</f>
        <v/>
      </c>
      <c s="50" t="str">
        <f>IF('S.D.PASTE SHEET'!U1756="","",'S.D.PASTE SHEET'!U1756)</f>
        <v/>
      </c>
      <c s="50" t="str">
        <f>IF('S.D.PASTE SHEET'!V1756="","",'S.D.PASTE SHEET'!V1756)</f>
        <v/>
      </c>
      <c s="50" t="str">
        <f>IF('S.D.PASTE SHEET'!W1756="","",'S.D.PASTE SHEET'!W1756)</f>
        <v/>
      </c>
      <c s="50" t="str">
        <f>IF('S.D.PASTE SHEET'!X1756="","",'S.D.PASTE SHEET'!X1756)</f>
        <v/>
      </c>
      <c s="50" t="str">
        <f>IF('S.D.PASTE SHEET'!Y1756="","",'S.D.PASTE SHEET'!Y1756)</f>
        <v/>
      </c>
      <c s="50" t="str">
        <f>IF('S.D.PASTE SHEET'!Z1756="","",'S.D.PASTE SHEET'!Z1756)</f>
        <v/>
      </c>
      <c s="50" t="str">
        <f>IF('S.D.PASTE SHEET'!AA1756="","",'S.D.PASTE SHEET'!AA1756)</f>
        <v/>
      </c>
      <c s="50" t="str">
        <f>IF('S.D.PASTE SHEET'!AB1756="","",'S.D.PASTE SHEET'!AB1756)</f>
        <v/>
      </c>
      <c s="50" t="str">
        <f>IF('S.D.PASTE SHEET'!AC1756="","",'S.D.PASTE SHEET'!AC1756)</f>
        <v/>
      </c>
      <c s="50" t="str">
        <f>IF('S.D.PASTE SHEET'!AD1756="","",'S.D.PASTE SHEET'!AD1756)</f>
        <v/>
      </c>
      <c s="52"/>
      <c s="48" t="str">
        <f>IF(AK1756="","",IF(AK1756&gt;0,COUNT($AG$2:AG1756),""))</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IF(BC1756="","",IF(BC1756&gt;0,COUNT($AY$2:AY1756),""))</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57" spans="1:66" ht="15.75" customHeight="1">
      <c r="A1757" s="50" t="str">
        <f>IF('S.D.PASTE SHEET'!A1757="","",'S.D.PASTE SHEET'!A1757)</f>
        <v/>
      </c>
      <c s="50" t="str">
        <f>IF('S.D.PASTE SHEET'!B1757="","",'S.D.PASTE SHEET'!B1757)</f>
        <v/>
      </c>
      <c s="50" t="str">
        <f>IF('S.D.PASTE SHEET'!C1757="","",'S.D.PASTE SHEET'!C1757)</f>
        <v/>
      </c>
      <c s="51" t="str">
        <f>IF('S.D.PASTE SHEET'!D1757="","",'S.D.PASTE SHEET'!D1757)</f>
        <v/>
      </c>
      <c s="50" t="str">
        <f>IF('S.D.PASTE SHEET'!E1757="","",UPPER('S.D.PASTE SHEET'!E1757))</f>
        <v/>
      </c>
      <c s="50" t="str">
        <f>IF('S.D.PASTE SHEET'!F1757="","",'S.D.PASTE SHEET'!F1757)</f>
        <v/>
      </c>
      <c s="50" t="str">
        <f>IF('S.D.PASTE SHEET'!G1757="","",UPPER('S.D.PASTE SHEET'!G1757))</f>
        <v/>
      </c>
      <c s="50" t="str">
        <f>IF('S.D.PASTE SHEET'!H1757="","",UPPER('S.D.PASTE SHEET'!H1757))</f>
        <v/>
      </c>
      <c s="50" t="str">
        <f>IF('S.D.PASTE SHEET'!I1757="","",'S.D.PASTE SHEET'!I1757)</f>
        <v/>
      </c>
      <c s="51" t="str">
        <f>IF('S.D.PASTE SHEET'!J1757="","",'S.D.PASTE SHEET'!J1757)</f>
        <v/>
      </c>
      <c s="50" t="str">
        <f>IF('S.D.PASTE SHEET'!K1757="","",'S.D.PASTE SHEET'!K1757)</f>
        <v/>
      </c>
      <c s="50" t="str">
        <f>IF('S.D.PASTE SHEET'!L1757="","",'S.D.PASTE SHEET'!L1757)</f>
        <v/>
      </c>
      <c s="50" t="str">
        <f>IF('S.D.PASTE SHEET'!M1757="","",'S.D.PASTE SHEET'!M1757)</f>
        <v/>
      </c>
      <c s="50" t="str">
        <f>IF('S.D.PASTE SHEET'!N1757="","",'S.D.PASTE SHEET'!N1757)</f>
        <v/>
      </c>
      <c s="50" t="str">
        <f>IF('S.D.PASTE SHEET'!O1757="","",'S.D.PASTE SHEET'!O1757)</f>
        <v/>
      </c>
      <c s="50" t="str">
        <f>IF('S.D.PASTE SHEET'!P1757="","",'S.D.PASTE SHEET'!P1757)</f>
        <v/>
      </c>
      <c s="50" t="str">
        <f>IF('S.D.PASTE SHEET'!Q1757="","",'S.D.PASTE SHEET'!Q1757)</f>
        <v/>
      </c>
      <c s="50" t="str">
        <f>IF('S.D.PASTE SHEET'!R1757="","",'S.D.PASTE SHEET'!R1757)</f>
        <v/>
      </c>
      <c s="50" t="str">
        <f>IF('S.D.PASTE SHEET'!S1757="","",'S.D.PASTE SHEET'!S1757)</f>
        <v/>
      </c>
      <c s="50" t="str">
        <f>IF('S.D.PASTE SHEET'!T1757="","",'S.D.PASTE SHEET'!T1757)</f>
        <v/>
      </c>
      <c s="50" t="str">
        <f>IF('S.D.PASTE SHEET'!U1757="","",'S.D.PASTE SHEET'!U1757)</f>
        <v/>
      </c>
      <c s="50" t="str">
        <f>IF('S.D.PASTE SHEET'!V1757="","",'S.D.PASTE SHEET'!V1757)</f>
        <v/>
      </c>
      <c s="50" t="str">
        <f>IF('S.D.PASTE SHEET'!W1757="","",'S.D.PASTE SHEET'!W1757)</f>
        <v/>
      </c>
      <c s="50" t="str">
        <f>IF('S.D.PASTE SHEET'!X1757="","",'S.D.PASTE SHEET'!X1757)</f>
        <v/>
      </c>
      <c s="50" t="str">
        <f>IF('S.D.PASTE SHEET'!Y1757="","",'S.D.PASTE SHEET'!Y1757)</f>
        <v/>
      </c>
      <c s="50" t="str">
        <f>IF('S.D.PASTE SHEET'!Z1757="","",'S.D.PASTE SHEET'!Z1757)</f>
        <v/>
      </c>
      <c s="50" t="str">
        <f>IF('S.D.PASTE SHEET'!AA1757="","",'S.D.PASTE SHEET'!AA1757)</f>
        <v/>
      </c>
      <c s="50" t="str">
        <f>IF('S.D.PASTE SHEET'!AB1757="","",'S.D.PASTE SHEET'!AB1757)</f>
        <v/>
      </c>
      <c s="50" t="str">
        <f>IF('S.D.PASTE SHEET'!AC1757="","",'S.D.PASTE SHEET'!AC1757)</f>
        <v/>
      </c>
      <c s="50" t="str">
        <f>IF('S.D.PASTE SHEET'!AD1757="","",'S.D.PASTE SHEET'!AD1757)</f>
        <v/>
      </c>
      <c s="52"/>
      <c s="48" t="str">
        <f>IF(AK1757="","",IF(AK1757&gt;0,COUNT($AG$2:AG1757),""))</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IF(BC1757="","",IF(BC1757&gt;0,COUNT($AY$2:AY1757),""))</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58" spans="1:66" ht="15.75" customHeight="1">
      <c r="A1758" s="50" t="str">
        <f>IF('S.D.PASTE SHEET'!A1758="","",'S.D.PASTE SHEET'!A1758)</f>
        <v/>
      </c>
      <c s="50" t="str">
        <f>IF('S.D.PASTE SHEET'!B1758="","",'S.D.PASTE SHEET'!B1758)</f>
        <v/>
      </c>
      <c s="50" t="str">
        <f>IF('S.D.PASTE SHEET'!C1758="","",'S.D.PASTE SHEET'!C1758)</f>
        <v/>
      </c>
      <c s="51" t="str">
        <f>IF('S.D.PASTE SHEET'!D1758="","",'S.D.PASTE SHEET'!D1758)</f>
        <v/>
      </c>
      <c s="50" t="str">
        <f>IF('S.D.PASTE SHEET'!E1758="","",UPPER('S.D.PASTE SHEET'!E1758))</f>
        <v/>
      </c>
      <c s="50" t="str">
        <f>IF('S.D.PASTE SHEET'!F1758="","",'S.D.PASTE SHEET'!F1758)</f>
        <v/>
      </c>
      <c s="50" t="str">
        <f>IF('S.D.PASTE SHEET'!G1758="","",UPPER('S.D.PASTE SHEET'!G1758))</f>
        <v/>
      </c>
      <c s="50" t="str">
        <f>IF('S.D.PASTE SHEET'!H1758="","",UPPER('S.D.PASTE SHEET'!H1758))</f>
        <v/>
      </c>
      <c s="50" t="str">
        <f>IF('S.D.PASTE SHEET'!I1758="","",'S.D.PASTE SHEET'!I1758)</f>
        <v/>
      </c>
      <c s="51" t="str">
        <f>IF('S.D.PASTE SHEET'!J1758="","",'S.D.PASTE SHEET'!J1758)</f>
        <v/>
      </c>
      <c s="50" t="str">
        <f>IF('S.D.PASTE SHEET'!K1758="","",'S.D.PASTE SHEET'!K1758)</f>
        <v/>
      </c>
      <c s="50" t="str">
        <f>IF('S.D.PASTE SHEET'!L1758="","",'S.D.PASTE SHEET'!L1758)</f>
        <v/>
      </c>
      <c s="50" t="str">
        <f>IF('S.D.PASTE SHEET'!M1758="","",'S.D.PASTE SHEET'!M1758)</f>
        <v/>
      </c>
      <c s="50" t="str">
        <f>IF('S.D.PASTE SHEET'!N1758="","",'S.D.PASTE SHEET'!N1758)</f>
        <v/>
      </c>
      <c s="50" t="str">
        <f>IF('S.D.PASTE SHEET'!O1758="","",'S.D.PASTE SHEET'!O1758)</f>
        <v/>
      </c>
      <c s="50" t="str">
        <f>IF('S.D.PASTE SHEET'!P1758="","",'S.D.PASTE SHEET'!P1758)</f>
        <v/>
      </c>
      <c s="50" t="str">
        <f>IF('S.D.PASTE SHEET'!Q1758="","",'S.D.PASTE SHEET'!Q1758)</f>
        <v/>
      </c>
      <c s="50" t="str">
        <f>IF('S.D.PASTE SHEET'!R1758="","",'S.D.PASTE SHEET'!R1758)</f>
        <v/>
      </c>
      <c s="50" t="str">
        <f>IF('S.D.PASTE SHEET'!S1758="","",'S.D.PASTE SHEET'!S1758)</f>
        <v/>
      </c>
      <c s="50" t="str">
        <f>IF('S.D.PASTE SHEET'!T1758="","",'S.D.PASTE SHEET'!T1758)</f>
        <v/>
      </c>
      <c s="50" t="str">
        <f>IF('S.D.PASTE SHEET'!U1758="","",'S.D.PASTE SHEET'!U1758)</f>
        <v/>
      </c>
      <c s="50" t="str">
        <f>IF('S.D.PASTE SHEET'!V1758="","",'S.D.PASTE SHEET'!V1758)</f>
        <v/>
      </c>
      <c s="50" t="str">
        <f>IF('S.D.PASTE SHEET'!W1758="","",'S.D.PASTE SHEET'!W1758)</f>
        <v/>
      </c>
      <c s="50" t="str">
        <f>IF('S.D.PASTE SHEET'!X1758="","",'S.D.PASTE SHEET'!X1758)</f>
        <v/>
      </c>
      <c s="50" t="str">
        <f>IF('S.D.PASTE SHEET'!Y1758="","",'S.D.PASTE SHEET'!Y1758)</f>
        <v/>
      </c>
      <c s="50" t="str">
        <f>IF('S.D.PASTE SHEET'!Z1758="","",'S.D.PASTE SHEET'!Z1758)</f>
        <v/>
      </c>
      <c s="50" t="str">
        <f>IF('S.D.PASTE SHEET'!AA1758="","",'S.D.PASTE SHEET'!AA1758)</f>
        <v/>
      </c>
      <c s="50" t="str">
        <f>IF('S.D.PASTE SHEET'!AB1758="","",'S.D.PASTE SHEET'!AB1758)</f>
        <v/>
      </c>
      <c s="50" t="str">
        <f>IF('S.D.PASTE SHEET'!AC1758="","",'S.D.PASTE SHEET'!AC1758)</f>
        <v/>
      </c>
      <c s="50" t="str">
        <f>IF('S.D.PASTE SHEET'!AD1758="","",'S.D.PASTE SHEET'!AD1758)</f>
        <v/>
      </c>
      <c s="52"/>
      <c s="48" t="str">
        <f>IF(AK1758="","",IF(AK1758&gt;0,COUNT($AG$2:AG1758),""))</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IF(BC1758="","",IF(BC1758&gt;0,COUNT($AY$2:AY1758),""))</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59" spans="1:66" ht="15.75" customHeight="1">
      <c r="A1759" s="50" t="str">
        <f>IF('S.D.PASTE SHEET'!A1759="","",'S.D.PASTE SHEET'!A1759)</f>
        <v/>
      </c>
      <c s="50" t="str">
        <f>IF('S.D.PASTE SHEET'!B1759="","",'S.D.PASTE SHEET'!B1759)</f>
        <v/>
      </c>
      <c s="50" t="str">
        <f>IF('S.D.PASTE SHEET'!C1759="","",'S.D.PASTE SHEET'!C1759)</f>
        <v/>
      </c>
      <c s="51" t="str">
        <f>IF('S.D.PASTE SHEET'!D1759="","",'S.D.PASTE SHEET'!D1759)</f>
        <v/>
      </c>
      <c s="50" t="str">
        <f>IF('S.D.PASTE SHEET'!E1759="","",UPPER('S.D.PASTE SHEET'!E1759))</f>
        <v/>
      </c>
      <c s="50" t="str">
        <f>IF('S.D.PASTE SHEET'!F1759="","",'S.D.PASTE SHEET'!F1759)</f>
        <v/>
      </c>
      <c s="50" t="str">
        <f>IF('S.D.PASTE SHEET'!G1759="","",UPPER('S.D.PASTE SHEET'!G1759))</f>
        <v/>
      </c>
      <c s="50" t="str">
        <f>IF('S.D.PASTE SHEET'!H1759="","",UPPER('S.D.PASTE SHEET'!H1759))</f>
        <v/>
      </c>
      <c s="50" t="str">
        <f>IF('S.D.PASTE SHEET'!I1759="","",'S.D.PASTE SHEET'!I1759)</f>
        <v/>
      </c>
      <c s="51" t="str">
        <f>IF('S.D.PASTE SHEET'!J1759="","",'S.D.PASTE SHEET'!J1759)</f>
        <v/>
      </c>
      <c s="50" t="str">
        <f>IF('S.D.PASTE SHEET'!K1759="","",'S.D.PASTE SHEET'!K1759)</f>
        <v/>
      </c>
      <c s="50" t="str">
        <f>IF('S.D.PASTE SHEET'!L1759="","",'S.D.PASTE SHEET'!L1759)</f>
        <v/>
      </c>
      <c s="50" t="str">
        <f>IF('S.D.PASTE SHEET'!M1759="","",'S.D.PASTE SHEET'!M1759)</f>
        <v/>
      </c>
      <c s="50" t="str">
        <f>IF('S.D.PASTE SHEET'!N1759="","",'S.D.PASTE SHEET'!N1759)</f>
        <v/>
      </c>
      <c s="50" t="str">
        <f>IF('S.D.PASTE SHEET'!O1759="","",'S.D.PASTE SHEET'!O1759)</f>
        <v/>
      </c>
      <c s="50" t="str">
        <f>IF('S.D.PASTE SHEET'!P1759="","",'S.D.PASTE SHEET'!P1759)</f>
        <v/>
      </c>
      <c s="50" t="str">
        <f>IF('S.D.PASTE SHEET'!Q1759="","",'S.D.PASTE SHEET'!Q1759)</f>
        <v/>
      </c>
      <c s="50" t="str">
        <f>IF('S.D.PASTE SHEET'!R1759="","",'S.D.PASTE SHEET'!R1759)</f>
        <v/>
      </c>
      <c s="50" t="str">
        <f>IF('S.D.PASTE SHEET'!S1759="","",'S.D.PASTE SHEET'!S1759)</f>
        <v/>
      </c>
      <c s="50" t="str">
        <f>IF('S.D.PASTE SHEET'!T1759="","",'S.D.PASTE SHEET'!T1759)</f>
        <v/>
      </c>
      <c s="50" t="str">
        <f>IF('S.D.PASTE SHEET'!U1759="","",'S.D.PASTE SHEET'!U1759)</f>
        <v/>
      </c>
      <c s="50" t="str">
        <f>IF('S.D.PASTE SHEET'!V1759="","",'S.D.PASTE SHEET'!V1759)</f>
        <v/>
      </c>
      <c s="50" t="str">
        <f>IF('S.D.PASTE SHEET'!W1759="","",'S.D.PASTE SHEET'!W1759)</f>
        <v/>
      </c>
      <c s="50" t="str">
        <f>IF('S.D.PASTE SHEET'!X1759="","",'S.D.PASTE SHEET'!X1759)</f>
        <v/>
      </c>
      <c s="50" t="str">
        <f>IF('S.D.PASTE SHEET'!Y1759="","",'S.D.PASTE SHEET'!Y1759)</f>
        <v/>
      </c>
      <c s="50" t="str">
        <f>IF('S.D.PASTE SHEET'!Z1759="","",'S.D.PASTE SHEET'!Z1759)</f>
        <v/>
      </c>
      <c s="50" t="str">
        <f>IF('S.D.PASTE SHEET'!AA1759="","",'S.D.PASTE SHEET'!AA1759)</f>
        <v/>
      </c>
      <c s="50" t="str">
        <f>IF('S.D.PASTE SHEET'!AB1759="","",'S.D.PASTE SHEET'!AB1759)</f>
        <v/>
      </c>
      <c s="50" t="str">
        <f>IF('S.D.PASTE SHEET'!AC1759="","",'S.D.PASTE SHEET'!AC1759)</f>
        <v/>
      </c>
      <c s="50" t="str">
        <f>IF('S.D.PASTE SHEET'!AD1759="","",'S.D.PASTE SHEET'!AD1759)</f>
        <v/>
      </c>
      <c s="52"/>
      <c s="48" t="str">
        <f>IF(AK1759="","",IF(AK1759&gt;0,COUNT($AG$2:AG1759),""))</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IF(BC1759="","",IF(BC1759&gt;0,COUNT($AY$2:AY1759),""))</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60" spans="1:66" ht="15.75" customHeight="1">
      <c r="A1760" s="50" t="str">
        <f>IF('S.D.PASTE SHEET'!A1760="","",'S.D.PASTE SHEET'!A1760)</f>
        <v/>
      </c>
      <c s="50" t="str">
        <f>IF('S.D.PASTE SHEET'!B1760="","",'S.D.PASTE SHEET'!B1760)</f>
        <v/>
      </c>
      <c s="50" t="str">
        <f>IF('S.D.PASTE SHEET'!C1760="","",'S.D.PASTE SHEET'!C1760)</f>
        <v/>
      </c>
      <c s="51" t="str">
        <f>IF('S.D.PASTE SHEET'!D1760="","",'S.D.PASTE SHEET'!D1760)</f>
        <v/>
      </c>
      <c s="50" t="str">
        <f>IF('S.D.PASTE SHEET'!E1760="","",UPPER('S.D.PASTE SHEET'!E1760))</f>
        <v/>
      </c>
      <c s="50" t="str">
        <f>IF('S.D.PASTE SHEET'!F1760="","",'S.D.PASTE SHEET'!F1760)</f>
        <v/>
      </c>
      <c s="50" t="str">
        <f>IF('S.D.PASTE SHEET'!G1760="","",UPPER('S.D.PASTE SHEET'!G1760))</f>
        <v/>
      </c>
      <c s="50" t="str">
        <f>IF('S.D.PASTE SHEET'!H1760="","",UPPER('S.D.PASTE SHEET'!H1760))</f>
        <v/>
      </c>
      <c s="50" t="str">
        <f>IF('S.D.PASTE SHEET'!I1760="","",'S.D.PASTE SHEET'!I1760)</f>
        <v/>
      </c>
      <c s="51" t="str">
        <f>IF('S.D.PASTE SHEET'!J1760="","",'S.D.PASTE SHEET'!J1760)</f>
        <v/>
      </c>
      <c s="50" t="str">
        <f>IF('S.D.PASTE SHEET'!K1760="","",'S.D.PASTE SHEET'!K1760)</f>
        <v/>
      </c>
      <c s="50" t="str">
        <f>IF('S.D.PASTE SHEET'!L1760="","",'S.D.PASTE SHEET'!L1760)</f>
        <v/>
      </c>
      <c s="50" t="str">
        <f>IF('S.D.PASTE SHEET'!M1760="","",'S.D.PASTE SHEET'!M1760)</f>
        <v/>
      </c>
      <c s="50" t="str">
        <f>IF('S.D.PASTE SHEET'!N1760="","",'S.D.PASTE SHEET'!N1760)</f>
        <v/>
      </c>
      <c s="50" t="str">
        <f>IF('S.D.PASTE SHEET'!O1760="","",'S.D.PASTE SHEET'!O1760)</f>
        <v/>
      </c>
      <c s="50" t="str">
        <f>IF('S.D.PASTE SHEET'!P1760="","",'S.D.PASTE SHEET'!P1760)</f>
        <v/>
      </c>
      <c s="50" t="str">
        <f>IF('S.D.PASTE SHEET'!Q1760="","",'S.D.PASTE SHEET'!Q1760)</f>
        <v/>
      </c>
      <c s="50" t="str">
        <f>IF('S.D.PASTE SHEET'!R1760="","",'S.D.PASTE SHEET'!R1760)</f>
        <v/>
      </c>
      <c s="50" t="str">
        <f>IF('S.D.PASTE SHEET'!S1760="","",'S.D.PASTE SHEET'!S1760)</f>
        <v/>
      </c>
      <c s="50" t="str">
        <f>IF('S.D.PASTE SHEET'!T1760="","",'S.D.PASTE SHEET'!T1760)</f>
        <v/>
      </c>
      <c s="50" t="str">
        <f>IF('S.D.PASTE SHEET'!U1760="","",'S.D.PASTE SHEET'!U1760)</f>
        <v/>
      </c>
      <c s="50" t="str">
        <f>IF('S.D.PASTE SHEET'!V1760="","",'S.D.PASTE SHEET'!V1760)</f>
        <v/>
      </c>
      <c s="50" t="str">
        <f>IF('S.D.PASTE SHEET'!W1760="","",'S.D.PASTE SHEET'!W1760)</f>
        <v/>
      </c>
      <c s="50" t="str">
        <f>IF('S.D.PASTE SHEET'!X1760="","",'S.D.PASTE SHEET'!X1760)</f>
        <v/>
      </c>
      <c s="50" t="str">
        <f>IF('S.D.PASTE SHEET'!Y1760="","",'S.D.PASTE SHEET'!Y1760)</f>
        <v/>
      </c>
      <c s="50" t="str">
        <f>IF('S.D.PASTE SHEET'!Z1760="","",'S.D.PASTE SHEET'!Z1760)</f>
        <v/>
      </c>
      <c s="50" t="str">
        <f>IF('S.D.PASTE SHEET'!AA1760="","",'S.D.PASTE SHEET'!AA1760)</f>
        <v/>
      </c>
      <c s="50" t="str">
        <f>IF('S.D.PASTE SHEET'!AB1760="","",'S.D.PASTE SHEET'!AB1760)</f>
        <v/>
      </c>
      <c s="50" t="str">
        <f>IF('S.D.PASTE SHEET'!AC1760="","",'S.D.PASTE SHEET'!AC1760)</f>
        <v/>
      </c>
      <c s="50" t="str">
        <f>IF('S.D.PASTE SHEET'!AD1760="","",'S.D.PASTE SHEET'!AD1760)</f>
        <v/>
      </c>
      <c s="52"/>
      <c s="48" t="str">
        <f>IF(AK1760="","",IF(AK1760&gt;0,COUNT($AG$2:AG1760),""))</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IF(BC1760="","",IF(BC1760&gt;0,COUNT($AY$2:AY1760),""))</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61" spans="1:66" ht="15.75" customHeight="1">
      <c r="A1761" s="50" t="str">
        <f>IF('S.D.PASTE SHEET'!A1761="","",'S.D.PASTE SHEET'!A1761)</f>
        <v/>
      </c>
      <c s="50" t="str">
        <f>IF('S.D.PASTE SHEET'!B1761="","",'S.D.PASTE SHEET'!B1761)</f>
        <v/>
      </c>
      <c s="50" t="str">
        <f>IF('S.D.PASTE SHEET'!C1761="","",'S.D.PASTE SHEET'!C1761)</f>
        <v/>
      </c>
      <c s="51" t="str">
        <f>IF('S.D.PASTE SHEET'!D1761="","",'S.D.PASTE SHEET'!D1761)</f>
        <v/>
      </c>
      <c s="50" t="str">
        <f>IF('S.D.PASTE SHEET'!E1761="","",UPPER('S.D.PASTE SHEET'!E1761))</f>
        <v/>
      </c>
      <c s="50" t="str">
        <f>IF('S.D.PASTE SHEET'!F1761="","",'S.D.PASTE SHEET'!F1761)</f>
        <v/>
      </c>
      <c s="50" t="str">
        <f>IF('S.D.PASTE SHEET'!G1761="","",UPPER('S.D.PASTE SHEET'!G1761))</f>
        <v/>
      </c>
      <c s="50" t="str">
        <f>IF('S.D.PASTE SHEET'!H1761="","",UPPER('S.D.PASTE SHEET'!H1761))</f>
        <v/>
      </c>
      <c s="50" t="str">
        <f>IF('S.D.PASTE SHEET'!I1761="","",'S.D.PASTE SHEET'!I1761)</f>
        <v/>
      </c>
      <c s="51" t="str">
        <f>IF('S.D.PASTE SHEET'!J1761="","",'S.D.PASTE SHEET'!J1761)</f>
        <v/>
      </c>
      <c s="50" t="str">
        <f>IF('S.D.PASTE SHEET'!K1761="","",'S.D.PASTE SHEET'!K1761)</f>
        <v/>
      </c>
      <c s="50" t="str">
        <f>IF('S.D.PASTE SHEET'!L1761="","",'S.D.PASTE SHEET'!L1761)</f>
        <v/>
      </c>
      <c s="50" t="str">
        <f>IF('S.D.PASTE SHEET'!M1761="","",'S.D.PASTE SHEET'!M1761)</f>
        <v/>
      </c>
      <c s="50" t="str">
        <f>IF('S.D.PASTE SHEET'!N1761="","",'S.D.PASTE SHEET'!N1761)</f>
        <v/>
      </c>
      <c s="50" t="str">
        <f>IF('S.D.PASTE SHEET'!O1761="","",'S.D.PASTE SHEET'!O1761)</f>
        <v/>
      </c>
      <c s="50" t="str">
        <f>IF('S.D.PASTE SHEET'!P1761="","",'S.D.PASTE SHEET'!P1761)</f>
        <v/>
      </c>
      <c s="50" t="str">
        <f>IF('S.D.PASTE SHEET'!Q1761="","",'S.D.PASTE SHEET'!Q1761)</f>
        <v/>
      </c>
      <c s="50" t="str">
        <f>IF('S.D.PASTE SHEET'!R1761="","",'S.D.PASTE SHEET'!R1761)</f>
        <v/>
      </c>
      <c s="50" t="str">
        <f>IF('S.D.PASTE SHEET'!S1761="","",'S.D.PASTE SHEET'!S1761)</f>
        <v/>
      </c>
      <c s="50" t="str">
        <f>IF('S.D.PASTE SHEET'!T1761="","",'S.D.PASTE SHEET'!T1761)</f>
        <v/>
      </c>
      <c s="50" t="str">
        <f>IF('S.D.PASTE SHEET'!U1761="","",'S.D.PASTE SHEET'!U1761)</f>
        <v/>
      </c>
      <c s="50" t="str">
        <f>IF('S.D.PASTE SHEET'!V1761="","",'S.D.PASTE SHEET'!V1761)</f>
        <v/>
      </c>
      <c s="50" t="str">
        <f>IF('S.D.PASTE SHEET'!W1761="","",'S.D.PASTE SHEET'!W1761)</f>
        <v/>
      </c>
      <c s="50" t="str">
        <f>IF('S.D.PASTE SHEET'!X1761="","",'S.D.PASTE SHEET'!X1761)</f>
        <v/>
      </c>
      <c s="50" t="str">
        <f>IF('S.D.PASTE SHEET'!Y1761="","",'S.D.PASTE SHEET'!Y1761)</f>
        <v/>
      </c>
      <c s="50" t="str">
        <f>IF('S.D.PASTE SHEET'!Z1761="","",'S.D.PASTE SHEET'!Z1761)</f>
        <v/>
      </c>
      <c s="50" t="str">
        <f>IF('S.D.PASTE SHEET'!AA1761="","",'S.D.PASTE SHEET'!AA1761)</f>
        <v/>
      </c>
      <c s="50" t="str">
        <f>IF('S.D.PASTE SHEET'!AB1761="","",'S.D.PASTE SHEET'!AB1761)</f>
        <v/>
      </c>
      <c s="50" t="str">
        <f>IF('S.D.PASTE SHEET'!AC1761="","",'S.D.PASTE SHEET'!AC1761)</f>
        <v/>
      </c>
      <c s="50" t="str">
        <f>IF('S.D.PASTE SHEET'!AD1761="","",'S.D.PASTE SHEET'!AD1761)</f>
        <v/>
      </c>
      <c s="52"/>
      <c s="48" t="str">
        <f>IF(AK1761="","",IF(AK1761&gt;0,COUNT($AG$2:AG1761),""))</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IF(BC1761="","",IF(BC1761&gt;0,COUNT($AY$2:AY1761),""))</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62" spans="1:66" ht="15.75" customHeight="1">
      <c r="A1762" s="50" t="str">
        <f>IF('S.D.PASTE SHEET'!A1762="","",'S.D.PASTE SHEET'!A1762)</f>
        <v/>
      </c>
      <c s="50" t="str">
        <f>IF('S.D.PASTE SHEET'!B1762="","",'S.D.PASTE SHEET'!B1762)</f>
        <v/>
      </c>
      <c s="50" t="str">
        <f>IF('S.D.PASTE SHEET'!C1762="","",'S.D.PASTE SHEET'!C1762)</f>
        <v/>
      </c>
      <c s="51" t="str">
        <f>IF('S.D.PASTE SHEET'!D1762="","",'S.D.PASTE SHEET'!D1762)</f>
        <v/>
      </c>
      <c s="50" t="str">
        <f>IF('S.D.PASTE SHEET'!E1762="","",UPPER('S.D.PASTE SHEET'!E1762))</f>
        <v/>
      </c>
      <c s="50" t="str">
        <f>IF('S.D.PASTE SHEET'!F1762="","",'S.D.PASTE SHEET'!F1762)</f>
        <v/>
      </c>
      <c s="50" t="str">
        <f>IF('S.D.PASTE SHEET'!G1762="","",UPPER('S.D.PASTE SHEET'!G1762))</f>
        <v/>
      </c>
      <c s="50" t="str">
        <f>IF('S.D.PASTE SHEET'!H1762="","",UPPER('S.D.PASTE SHEET'!H1762))</f>
        <v/>
      </c>
      <c s="50" t="str">
        <f>IF('S.D.PASTE SHEET'!I1762="","",'S.D.PASTE SHEET'!I1762)</f>
        <v/>
      </c>
      <c s="51" t="str">
        <f>IF('S.D.PASTE SHEET'!J1762="","",'S.D.PASTE SHEET'!J1762)</f>
        <v/>
      </c>
      <c s="50" t="str">
        <f>IF('S.D.PASTE SHEET'!K1762="","",'S.D.PASTE SHEET'!K1762)</f>
        <v/>
      </c>
      <c s="50" t="str">
        <f>IF('S.D.PASTE SHEET'!L1762="","",'S.D.PASTE SHEET'!L1762)</f>
        <v/>
      </c>
      <c s="50" t="str">
        <f>IF('S.D.PASTE SHEET'!M1762="","",'S.D.PASTE SHEET'!M1762)</f>
        <v/>
      </c>
      <c s="50" t="str">
        <f>IF('S.D.PASTE SHEET'!N1762="","",'S.D.PASTE SHEET'!N1762)</f>
        <v/>
      </c>
      <c s="50" t="str">
        <f>IF('S.D.PASTE SHEET'!O1762="","",'S.D.PASTE SHEET'!O1762)</f>
        <v/>
      </c>
      <c s="50" t="str">
        <f>IF('S.D.PASTE SHEET'!P1762="","",'S.D.PASTE SHEET'!P1762)</f>
        <v/>
      </c>
      <c s="50" t="str">
        <f>IF('S.D.PASTE SHEET'!Q1762="","",'S.D.PASTE SHEET'!Q1762)</f>
        <v/>
      </c>
      <c s="50" t="str">
        <f>IF('S.D.PASTE SHEET'!R1762="","",'S.D.PASTE SHEET'!R1762)</f>
        <v/>
      </c>
      <c s="50" t="str">
        <f>IF('S.D.PASTE SHEET'!S1762="","",'S.D.PASTE SHEET'!S1762)</f>
        <v/>
      </c>
      <c s="50" t="str">
        <f>IF('S.D.PASTE SHEET'!T1762="","",'S.D.PASTE SHEET'!T1762)</f>
        <v/>
      </c>
      <c s="50" t="str">
        <f>IF('S.D.PASTE SHEET'!U1762="","",'S.D.PASTE SHEET'!U1762)</f>
        <v/>
      </c>
      <c s="50" t="str">
        <f>IF('S.D.PASTE SHEET'!V1762="","",'S.D.PASTE SHEET'!V1762)</f>
        <v/>
      </c>
      <c s="50" t="str">
        <f>IF('S.D.PASTE SHEET'!W1762="","",'S.D.PASTE SHEET'!W1762)</f>
        <v/>
      </c>
      <c s="50" t="str">
        <f>IF('S.D.PASTE SHEET'!X1762="","",'S.D.PASTE SHEET'!X1762)</f>
        <v/>
      </c>
      <c s="50" t="str">
        <f>IF('S.D.PASTE SHEET'!Y1762="","",'S.D.PASTE SHEET'!Y1762)</f>
        <v/>
      </c>
      <c s="50" t="str">
        <f>IF('S.D.PASTE SHEET'!Z1762="","",'S.D.PASTE SHEET'!Z1762)</f>
        <v/>
      </c>
      <c s="50" t="str">
        <f>IF('S.D.PASTE SHEET'!AA1762="","",'S.D.PASTE SHEET'!AA1762)</f>
        <v/>
      </c>
      <c s="50" t="str">
        <f>IF('S.D.PASTE SHEET'!AB1762="","",'S.D.PASTE SHEET'!AB1762)</f>
        <v/>
      </c>
      <c s="50" t="str">
        <f>IF('S.D.PASTE SHEET'!AC1762="","",'S.D.PASTE SHEET'!AC1762)</f>
        <v/>
      </c>
      <c s="50" t="str">
        <f>IF('S.D.PASTE SHEET'!AD1762="","",'S.D.PASTE SHEET'!AD1762)</f>
        <v/>
      </c>
      <c s="52"/>
      <c s="48" t="str">
        <f>IF(AK1762="","",IF(AK1762&gt;0,COUNT($AG$2:AG1762),""))</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IF(BC1762="","",IF(BC1762&gt;0,COUNT($AY$2:AY1762),""))</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63" spans="1:66" ht="15.75" customHeight="1">
      <c r="A1763" s="50" t="str">
        <f>IF('S.D.PASTE SHEET'!A1763="","",'S.D.PASTE SHEET'!A1763)</f>
        <v/>
      </c>
      <c s="50" t="str">
        <f>IF('S.D.PASTE SHEET'!B1763="","",'S.D.PASTE SHEET'!B1763)</f>
        <v/>
      </c>
      <c s="50" t="str">
        <f>IF('S.D.PASTE SHEET'!C1763="","",'S.D.PASTE SHEET'!C1763)</f>
        <v/>
      </c>
      <c s="51" t="str">
        <f>IF('S.D.PASTE SHEET'!D1763="","",'S.D.PASTE SHEET'!D1763)</f>
        <v/>
      </c>
      <c s="50" t="str">
        <f>IF('S.D.PASTE SHEET'!E1763="","",UPPER('S.D.PASTE SHEET'!E1763))</f>
        <v/>
      </c>
      <c s="50" t="str">
        <f>IF('S.D.PASTE SHEET'!F1763="","",'S.D.PASTE SHEET'!F1763)</f>
        <v/>
      </c>
      <c s="50" t="str">
        <f>IF('S.D.PASTE SHEET'!G1763="","",UPPER('S.D.PASTE SHEET'!G1763))</f>
        <v/>
      </c>
      <c s="50" t="str">
        <f>IF('S.D.PASTE SHEET'!H1763="","",UPPER('S.D.PASTE SHEET'!H1763))</f>
        <v/>
      </c>
      <c s="50" t="str">
        <f>IF('S.D.PASTE SHEET'!I1763="","",'S.D.PASTE SHEET'!I1763)</f>
        <v/>
      </c>
      <c s="51" t="str">
        <f>IF('S.D.PASTE SHEET'!J1763="","",'S.D.PASTE SHEET'!J1763)</f>
        <v/>
      </c>
      <c s="50" t="str">
        <f>IF('S.D.PASTE SHEET'!K1763="","",'S.D.PASTE SHEET'!K1763)</f>
        <v/>
      </c>
      <c s="50" t="str">
        <f>IF('S.D.PASTE SHEET'!L1763="","",'S.D.PASTE SHEET'!L1763)</f>
        <v/>
      </c>
      <c s="50" t="str">
        <f>IF('S.D.PASTE SHEET'!M1763="","",'S.D.PASTE SHEET'!M1763)</f>
        <v/>
      </c>
      <c s="50" t="str">
        <f>IF('S.D.PASTE SHEET'!N1763="","",'S.D.PASTE SHEET'!N1763)</f>
        <v/>
      </c>
      <c s="50" t="str">
        <f>IF('S.D.PASTE SHEET'!O1763="","",'S.D.PASTE SHEET'!O1763)</f>
        <v/>
      </c>
      <c s="50" t="str">
        <f>IF('S.D.PASTE SHEET'!P1763="","",'S.D.PASTE SHEET'!P1763)</f>
        <v/>
      </c>
      <c s="50" t="str">
        <f>IF('S.D.PASTE SHEET'!Q1763="","",'S.D.PASTE SHEET'!Q1763)</f>
        <v/>
      </c>
      <c s="50" t="str">
        <f>IF('S.D.PASTE SHEET'!R1763="","",'S.D.PASTE SHEET'!R1763)</f>
        <v/>
      </c>
      <c s="50" t="str">
        <f>IF('S.D.PASTE SHEET'!S1763="","",'S.D.PASTE SHEET'!S1763)</f>
        <v/>
      </c>
      <c s="50" t="str">
        <f>IF('S.D.PASTE SHEET'!T1763="","",'S.D.PASTE SHEET'!T1763)</f>
        <v/>
      </c>
      <c s="50" t="str">
        <f>IF('S.D.PASTE SHEET'!U1763="","",'S.D.PASTE SHEET'!U1763)</f>
        <v/>
      </c>
      <c s="50" t="str">
        <f>IF('S.D.PASTE SHEET'!V1763="","",'S.D.PASTE SHEET'!V1763)</f>
        <v/>
      </c>
      <c s="50" t="str">
        <f>IF('S.D.PASTE SHEET'!W1763="","",'S.D.PASTE SHEET'!W1763)</f>
        <v/>
      </c>
      <c s="50" t="str">
        <f>IF('S.D.PASTE SHEET'!X1763="","",'S.D.PASTE SHEET'!X1763)</f>
        <v/>
      </c>
      <c s="50" t="str">
        <f>IF('S.D.PASTE SHEET'!Y1763="","",'S.D.PASTE SHEET'!Y1763)</f>
        <v/>
      </c>
      <c s="50" t="str">
        <f>IF('S.D.PASTE SHEET'!Z1763="","",'S.D.PASTE SHEET'!Z1763)</f>
        <v/>
      </c>
      <c s="50" t="str">
        <f>IF('S.D.PASTE SHEET'!AA1763="","",'S.D.PASTE SHEET'!AA1763)</f>
        <v/>
      </c>
      <c s="50" t="str">
        <f>IF('S.D.PASTE SHEET'!AB1763="","",'S.D.PASTE SHEET'!AB1763)</f>
        <v/>
      </c>
      <c s="50" t="str">
        <f>IF('S.D.PASTE SHEET'!AC1763="","",'S.D.PASTE SHEET'!AC1763)</f>
        <v/>
      </c>
      <c s="50" t="str">
        <f>IF('S.D.PASTE SHEET'!AD1763="","",'S.D.PASTE SHEET'!AD1763)</f>
        <v/>
      </c>
      <c s="52"/>
      <c s="48" t="str">
        <f>IF(AK1763="","",IF(AK1763&gt;0,COUNT($AG$2:AG1763),""))</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IF(BC1763="","",IF(BC1763&gt;0,COUNT($AY$2:AY1763),""))</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64" spans="1:66" ht="15.75" customHeight="1">
      <c r="A1764" s="50" t="str">
        <f>IF('S.D.PASTE SHEET'!A1764="","",'S.D.PASTE SHEET'!A1764)</f>
        <v/>
      </c>
      <c s="50" t="str">
        <f>IF('S.D.PASTE SHEET'!B1764="","",'S.D.PASTE SHEET'!B1764)</f>
        <v/>
      </c>
      <c s="50" t="str">
        <f>IF('S.D.PASTE SHEET'!C1764="","",'S.D.PASTE SHEET'!C1764)</f>
        <v/>
      </c>
      <c s="51" t="str">
        <f>IF('S.D.PASTE SHEET'!D1764="","",'S.D.PASTE SHEET'!D1764)</f>
        <v/>
      </c>
      <c s="50" t="str">
        <f>IF('S.D.PASTE SHEET'!E1764="","",UPPER('S.D.PASTE SHEET'!E1764))</f>
        <v/>
      </c>
      <c s="50" t="str">
        <f>IF('S.D.PASTE SHEET'!F1764="","",'S.D.PASTE SHEET'!F1764)</f>
        <v/>
      </c>
      <c s="50" t="str">
        <f>IF('S.D.PASTE SHEET'!G1764="","",UPPER('S.D.PASTE SHEET'!G1764))</f>
        <v/>
      </c>
      <c s="50" t="str">
        <f>IF('S.D.PASTE SHEET'!H1764="","",UPPER('S.D.PASTE SHEET'!H1764))</f>
        <v/>
      </c>
      <c s="50" t="str">
        <f>IF('S.D.PASTE SHEET'!I1764="","",'S.D.PASTE SHEET'!I1764)</f>
        <v/>
      </c>
      <c s="51" t="str">
        <f>IF('S.D.PASTE SHEET'!J1764="","",'S.D.PASTE SHEET'!J1764)</f>
        <v/>
      </c>
      <c s="50" t="str">
        <f>IF('S.D.PASTE SHEET'!K1764="","",'S.D.PASTE SHEET'!K1764)</f>
        <v/>
      </c>
      <c s="50" t="str">
        <f>IF('S.D.PASTE SHEET'!L1764="","",'S.D.PASTE SHEET'!L1764)</f>
        <v/>
      </c>
      <c s="50" t="str">
        <f>IF('S.D.PASTE SHEET'!M1764="","",'S.D.PASTE SHEET'!M1764)</f>
        <v/>
      </c>
      <c s="50" t="str">
        <f>IF('S.D.PASTE SHEET'!N1764="","",'S.D.PASTE SHEET'!N1764)</f>
        <v/>
      </c>
      <c s="50" t="str">
        <f>IF('S.D.PASTE SHEET'!O1764="","",'S.D.PASTE SHEET'!O1764)</f>
        <v/>
      </c>
      <c s="50" t="str">
        <f>IF('S.D.PASTE SHEET'!P1764="","",'S.D.PASTE SHEET'!P1764)</f>
        <v/>
      </c>
      <c s="50" t="str">
        <f>IF('S.D.PASTE SHEET'!Q1764="","",'S.D.PASTE SHEET'!Q1764)</f>
        <v/>
      </c>
      <c s="50" t="str">
        <f>IF('S.D.PASTE SHEET'!R1764="","",'S.D.PASTE SHEET'!R1764)</f>
        <v/>
      </c>
      <c s="50" t="str">
        <f>IF('S.D.PASTE SHEET'!S1764="","",'S.D.PASTE SHEET'!S1764)</f>
        <v/>
      </c>
      <c s="50" t="str">
        <f>IF('S.D.PASTE SHEET'!T1764="","",'S.D.PASTE SHEET'!T1764)</f>
        <v/>
      </c>
      <c s="50" t="str">
        <f>IF('S.D.PASTE SHEET'!U1764="","",'S.D.PASTE SHEET'!U1764)</f>
        <v/>
      </c>
      <c s="50" t="str">
        <f>IF('S.D.PASTE SHEET'!V1764="","",'S.D.PASTE SHEET'!V1764)</f>
        <v/>
      </c>
      <c s="50" t="str">
        <f>IF('S.D.PASTE SHEET'!W1764="","",'S.D.PASTE SHEET'!W1764)</f>
        <v/>
      </c>
      <c s="50" t="str">
        <f>IF('S.D.PASTE SHEET'!X1764="","",'S.D.PASTE SHEET'!X1764)</f>
        <v/>
      </c>
      <c s="50" t="str">
        <f>IF('S.D.PASTE SHEET'!Y1764="","",'S.D.PASTE SHEET'!Y1764)</f>
        <v/>
      </c>
      <c s="50" t="str">
        <f>IF('S.D.PASTE SHEET'!Z1764="","",'S.D.PASTE SHEET'!Z1764)</f>
        <v/>
      </c>
      <c s="50" t="str">
        <f>IF('S.D.PASTE SHEET'!AA1764="","",'S.D.PASTE SHEET'!AA1764)</f>
        <v/>
      </c>
      <c s="50" t="str">
        <f>IF('S.D.PASTE SHEET'!AB1764="","",'S.D.PASTE SHEET'!AB1764)</f>
        <v/>
      </c>
      <c s="50" t="str">
        <f>IF('S.D.PASTE SHEET'!AC1764="","",'S.D.PASTE SHEET'!AC1764)</f>
        <v/>
      </c>
      <c s="50" t="str">
        <f>IF('S.D.PASTE SHEET'!AD1764="","",'S.D.PASTE SHEET'!AD1764)</f>
        <v/>
      </c>
      <c s="52"/>
      <c s="48" t="str">
        <f>IF(AK1764="","",IF(AK1764&gt;0,COUNT($AG$2:AG1764),""))</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IF(BC1764="","",IF(BC1764&gt;0,COUNT($AY$2:AY1764),""))</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65" spans="1:66" ht="15.75" customHeight="1">
      <c r="A1765" s="50" t="str">
        <f>IF('S.D.PASTE SHEET'!A1765="","",'S.D.PASTE SHEET'!A1765)</f>
        <v/>
      </c>
      <c s="50" t="str">
        <f>IF('S.D.PASTE SHEET'!B1765="","",'S.D.PASTE SHEET'!B1765)</f>
        <v/>
      </c>
      <c s="50" t="str">
        <f>IF('S.D.PASTE SHEET'!C1765="","",'S.D.PASTE SHEET'!C1765)</f>
        <v/>
      </c>
      <c s="51" t="str">
        <f>IF('S.D.PASTE SHEET'!D1765="","",'S.D.PASTE SHEET'!D1765)</f>
        <v/>
      </c>
      <c s="50" t="str">
        <f>IF('S.D.PASTE SHEET'!E1765="","",UPPER('S.D.PASTE SHEET'!E1765))</f>
        <v/>
      </c>
      <c s="50" t="str">
        <f>IF('S.D.PASTE SHEET'!F1765="","",'S.D.PASTE SHEET'!F1765)</f>
        <v/>
      </c>
      <c s="50" t="str">
        <f>IF('S.D.PASTE SHEET'!G1765="","",UPPER('S.D.PASTE SHEET'!G1765))</f>
        <v/>
      </c>
      <c s="50" t="str">
        <f>IF('S.D.PASTE SHEET'!H1765="","",UPPER('S.D.PASTE SHEET'!H1765))</f>
        <v/>
      </c>
      <c s="50" t="str">
        <f>IF('S.D.PASTE SHEET'!I1765="","",'S.D.PASTE SHEET'!I1765)</f>
        <v/>
      </c>
      <c s="51" t="str">
        <f>IF('S.D.PASTE SHEET'!J1765="","",'S.D.PASTE SHEET'!J1765)</f>
        <v/>
      </c>
      <c s="50" t="str">
        <f>IF('S.D.PASTE SHEET'!K1765="","",'S.D.PASTE SHEET'!K1765)</f>
        <v/>
      </c>
      <c s="50" t="str">
        <f>IF('S.D.PASTE SHEET'!L1765="","",'S.D.PASTE SHEET'!L1765)</f>
        <v/>
      </c>
      <c s="50" t="str">
        <f>IF('S.D.PASTE SHEET'!M1765="","",'S.D.PASTE SHEET'!M1765)</f>
        <v/>
      </c>
      <c s="50" t="str">
        <f>IF('S.D.PASTE SHEET'!N1765="","",'S.D.PASTE SHEET'!N1765)</f>
        <v/>
      </c>
      <c s="50" t="str">
        <f>IF('S.D.PASTE SHEET'!O1765="","",'S.D.PASTE SHEET'!O1765)</f>
        <v/>
      </c>
      <c s="50" t="str">
        <f>IF('S.D.PASTE SHEET'!P1765="","",'S.D.PASTE SHEET'!P1765)</f>
        <v/>
      </c>
      <c s="50" t="str">
        <f>IF('S.D.PASTE SHEET'!Q1765="","",'S.D.PASTE SHEET'!Q1765)</f>
        <v/>
      </c>
      <c s="50" t="str">
        <f>IF('S.D.PASTE SHEET'!R1765="","",'S.D.PASTE SHEET'!R1765)</f>
        <v/>
      </c>
      <c s="50" t="str">
        <f>IF('S.D.PASTE SHEET'!S1765="","",'S.D.PASTE SHEET'!S1765)</f>
        <v/>
      </c>
      <c s="50" t="str">
        <f>IF('S.D.PASTE SHEET'!T1765="","",'S.D.PASTE SHEET'!T1765)</f>
        <v/>
      </c>
      <c s="50" t="str">
        <f>IF('S.D.PASTE SHEET'!U1765="","",'S.D.PASTE SHEET'!U1765)</f>
        <v/>
      </c>
      <c s="50" t="str">
        <f>IF('S.D.PASTE SHEET'!V1765="","",'S.D.PASTE SHEET'!V1765)</f>
        <v/>
      </c>
      <c s="50" t="str">
        <f>IF('S.D.PASTE SHEET'!W1765="","",'S.D.PASTE SHEET'!W1765)</f>
        <v/>
      </c>
      <c s="50" t="str">
        <f>IF('S.D.PASTE SHEET'!X1765="","",'S.D.PASTE SHEET'!X1765)</f>
        <v/>
      </c>
      <c s="50" t="str">
        <f>IF('S.D.PASTE SHEET'!Y1765="","",'S.D.PASTE SHEET'!Y1765)</f>
        <v/>
      </c>
      <c s="50" t="str">
        <f>IF('S.D.PASTE SHEET'!Z1765="","",'S.D.PASTE SHEET'!Z1765)</f>
        <v/>
      </c>
      <c s="50" t="str">
        <f>IF('S.D.PASTE SHEET'!AA1765="","",'S.D.PASTE SHEET'!AA1765)</f>
        <v/>
      </c>
      <c s="50" t="str">
        <f>IF('S.D.PASTE SHEET'!AB1765="","",'S.D.PASTE SHEET'!AB1765)</f>
        <v/>
      </c>
      <c s="50" t="str">
        <f>IF('S.D.PASTE SHEET'!AC1765="","",'S.D.PASTE SHEET'!AC1765)</f>
        <v/>
      </c>
      <c s="50" t="str">
        <f>IF('S.D.PASTE SHEET'!AD1765="","",'S.D.PASTE SHEET'!AD1765)</f>
        <v/>
      </c>
      <c s="52"/>
      <c s="48" t="str">
        <f>IF(AK1765="","",IF(AK1765&gt;0,COUNT($AG$2:AG1765),""))</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IF(BC1765="","",IF(BC1765&gt;0,COUNT($AY$2:AY1765),""))</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66" spans="1:66" ht="15.75" customHeight="1">
      <c r="A1766" s="50" t="str">
        <f>IF('S.D.PASTE SHEET'!A1766="","",'S.D.PASTE SHEET'!A1766)</f>
        <v/>
      </c>
      <c s="50" t="str">
        <f>IF('S.D.PASTE SHEET'!B1766="","",'S.D.PASTE SHEET'!B1766)</f>
        <v/>
      </c>
      <c s="50" t="str">
        <f>IF('S.D.PASTE SHEET'!C1766="","",'S.D.PASTE SHEET'!C1766)</f>
        <v/>
      </c>
      <c s="51" t="str">
        <f>IF('S.D.PASTE SHEET'!D1766="","",'S.D.PASTE SHEET'!D1766)</f>
        <v/>
      </c>
      <c s="50" t="str">
        <f>IF('S.D.PASTE SHEET'!E1766="","",UPPER('S.D.PASTE SHEET'!E1766))</f>
        <v/>
      </c>
      <c s="50" t="str">
        <f>IF('S.D.PASTE SHEET'!F1766="","",'S.D.PASTE SHEET'!F1766)</f>
        <v/>
      </c>
      <c s="50" t="str">
        <f>IF('S.D.PASTE SHEET'!G1766="","",UPPER('S.D.PASTE SHEET'!G1766))</f>
        <v/>
      </c>
      <c s="50" t="str">
        <f>IF('S.D.PASTE SHEET'!H1766="","",UPPER('S.D.PASTE SHEET'!H1766))</f>
        <v/>
      </c>
      <c s="50" t="str">
        <f>IF('S.D.PASTE SHEET'!I1766="","",'S.D.PASTE SHEET'!I1766)</f>
        <v/>
      </c>
      <c s="51" t="str">
        <f>IF('S.D.PASTE SHEET'!J1766="","",'S.D.PASTE SHEET'!J1766)</f>
        <v/>
      </c>
      <c s="50" t="str">
        <f>IF('S.D.PASTE SHEET'!K1766="","",'S.D.PASTE SHEET'!K1766)</f>
        <v/>
      </c>
      <c s="50" t="str">
        <f>IF('S.D.PASTE SHEET'!L1766="","",'S.D.PASTE SHEET'!L1766)</f>
        <v/>
      </c>
      <c s="50" t="str">
        <f>IF('S.D.PASTE SHEET'!M1766="","",'S.D.PASTE SHEET'!M1766)</f>
        <v/>
      </c>
      <c s="50" t="str">
        <f>IF('S.D.PASTE SHEET'!N1766="","",'S.D.PASTE SHEET'!N1766)</f>
        <v/>
      </c>
      <c s="50" t="str">
        <f>IF('S.D.PASTE SHEET'!O1766="","",'S.D.PASTE SHEET'!O1766)</f>
        <v/>
      </c>
      <c s="50" t="str">
        <f>IF('S.D.PASTE SHEET'!P1766="","",'S.D.PASTE SHEET'!P1766)</f>
        <v/>
      </c>
      <c s="50" t="str">
        <f>IF('S.D.PASTE SHEET'!Q1766="","",'S.D.PASTE SHEET'!Q1766)</f>
        <v/>
      </c>
      <c s="50" t="str">
        <f>IF('S.D.PASTE SHEET'!R1766="","",'S.D.PASTE SHEET'!R1766)</f>
        <v/>
      </c>
      <c s="50" t="str">
        <f>IF('S.D.PASTE SHEET'!S1766="","",'S.D.PASTE SHEET'!S1766)</f>
        <v/>
      </c>
      <c s="50" t="str">
        <f>IF('S.D.PASTE SHEET'!T1766="","",'S.D.PASTE SHEET'!T1766)</f>
        <v/>
      </c>
      <c s="50" t="str">
        <f>IF('S.D.PASTE SHEET'!U1766="","",'S.D.PASTE SHEET'!U1766)</f>
        <v/>
      </c>
      <c s="50" t="str">
        <f>IF('S.D.PASTE SHEET'!V1766="","",'S.D.PASTE SHEET'!V1766)</f>
        <v/>
      </c>
      <c s="50" t="str">
        <f>IF('S.D.PASTE SHEET'!W1766="","",'S.D.PASTE SHEET'!W1766)</f>
        <v/>
      </c>
      <c s="50" t="str">
        <f>IF('S.D.PASTE SHEET'!X1766="","",'S.D.PASTE SHEET'!X1766)</f>
        <v/>
      </c>
      <c s="50" t="str">
        <f>IF('S.D.PASTE SHEET'!Y1766="","",'S.D.PASTE SHEET'!Y1766)</f>
        <v/>
      </c>
      <c s="50" t="str">
        <f>IF('S.D.PASTE SHEET'!Z1766="","",'S.D.PASTE SHEET'!Z1766)</f>
        <v/>
      </c>
      <c s="50" t="str">
        <f>IF('S.D.PASTE SHEET'!AA1766="","",'S.D.PASTE SHEET'!AA1766)</f>
        <v/>
      </c>
      <c s="50" t="str">
        <f>IF('S.D.PASTE SHEET'!AB1766="","",'S.D.PASTE SHEET'!AB1766)</f>
        <v/>
      </c>
      <c s="50" t="str">
        <f>IF('S.D.PASTE SHEET'!AC1766="","",'S.D.PASTE SHEET'!AC1766)</f>
        <v/>
      </c>
      <c s="50" t="str">
        <f>IF('S.D.PASTE SHEET'!AD1766="","",'S.D.PASTE SHEET'!AD1766)</f>
        <v/>
      </c>
      <c s="52"/>
      <c s="48" t="str">
        <f>IF(AK1766="","",IF(AK1766&gt;0,COUNT($AG$2:AG1766),""))</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IF(BC1766="","",IF(BC1766&gt;0,COUNT($AY$2:AY1766),""))</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67" spans="1:66" ht="15.75" customHeight="1">
      <c r="A1767" s="50" t="str">
        <f>IF('S.D.PASTE SHEET'!A1767="","",'S.D.PASTE SHEET'!A1767)</f>
        <v/>
      </c>
      <c s="50" t="str">
        <f>IF('S.D.PASTE SHEET'!B1767="","",'S.D.PASTE SHEET'!B1767)</f>
        <v/>
      </c>
      <c s="50" t="str">
        <f>IF('S.D.PASTE SHEET'!C1767="","",'S.D.PASTE SHEET'!C1767)</f>
        <v/>
      </c>
      <c s="51" t="str">
        <f>IF('S.D.PASTE SHEET'!D1767="","",'S.D.PASTE SHEET'!D1767)</f>
        <v/>
      </c>
      <c s="50" t="str">
        <f>IF('S.D.PASTE SHEET'!E1767="","",UPPER('S.D.PASTE SHEET'!E1767))</f>
        <v/>
      </c>
      <c s="50" t="str">
        <f>IF('S.D.PASTE SHEET'!F1767="","",'S.D.PASTE SHEET'!F1767)</f>
        <v/>
      </c>
      <c s="50" t="str">
        <f>IF('S.D.PASTE SHEET'!G1767="","",UPPER('S.D.PASTE SHEET'!G1767))</f>
        <v/>
      </c>
      <c s="50" t="str">
        <f>IF('S.D.PASTE SHEET'!H1767="","",UPPER('S.D.PASTE SHEET'!H1767))</f>
        <v/>
      </c>
      <c s="50" t="str">
        <f>IF('S.D.PASTE SHEET'!I1767="","",'S.D.PASTE SHEET'!I1767)</f>
        <v/>
      </c>
      <c s="51" t="str">
        <f>IF('S.D.PASTE SHEET'!J1767="","",'S.D.PASTE SHEET'!J1767)</f>
        <v/>
      </c>
      <c s="50" t="str">
        <f>IF('S.D.PASTE SHEET'!K1767="","",'S.D.PASTE SHEET'!K1767)</f>
        <v/>
      </c>
      <c s="50" t="str">
        <f>IF('S.D.PASTE SHEET'!L1767="","",'S.D.PASTE SHEET'!L1767)</f>
        <v/>
      </c>
      <c s="50" t="str">
        <f>IF('S.D.PASTE SHEET'!M1767="","",'S.D.PASTE SHEET'!M1767)</f>
        <v/>
      </c>
      <c s="50" t="str">
        <f>IF('S.D.PASTE SHEET'!N1767="","",'S.D.PASTE SHEET'!N1767)</f>
        <v/>
      </c>
      <c s="50" t="str">
        <f>IF('S.D.PASTE SHEET'!O1767="","",'S.D.PASTE SHEET'!O1767)</f>
        <v/>
      </c>
      <c s="50" t="str">
        <f>IF('S.D.PASTE SHEET'!P1767="","",'S.D.PASTE SHEET'!P1767)</f>
        <v/>
      </c>
      <c s="50" t="str">
        <f>IF('S.D.PASTE SHEET'!Q1767="","",'S.D.PASTE SHEET'!Q1767)</f>
        <v/>
      </c>
      <c s="50" t="str">
        <f>IF('S.D.PASTE SHEET'!R1767="","",'S.D.PASTE SHEET'!R1767)</f>
        <v/>
      </c>
      <c s="50" t="str">
        <f>IF('S.D.PASTE SHEET'!S1767="","",'S.D.PASTE SHEET'!S1767)</f>
        <v/>
      </c>
      <c s="50" t="str">
        <f>IF('S.D.PASTE SHEET'!T1767="","",'S.D.PASTE SHEET'!T1767)</f>
        <v/>
      </c>
      <c s="50" t="str">
        <f>IF('S.D.PASTE SHEET'!U1767="","",'S.D.PASTE SHEET'!U1767)</f>
        <v/>
      </c>
      <c s="50" t="str">
        <f>IF('S.D.PASTE SHEET'!V1767="","",'S.D.PASTE SHEET'!V1767)</f>
        <v/>
      </c>
      <c s="50" t="str">
        <f>IF('S.D.PASTE SHEET'!W1767="","",'S.D.PASTE SHEET'!W1767)</f>
        <v/>
      </c>
      <c s="50" t="str">
        <f>IF('S.D.PASTE SHEET'!X1767="","",'S.D.PASTE SHEET'!X1767)</f>
        <v/>
      </c>
      <c s="50" t="str">
        <f>IF('S.D.PASTE SHEET'!Y1767="","",'S.D.PASTE SHEET'!Y1767)</f>
        <v/>
      </c>
      <c s="50" t="str">
        <f>IF('S.D.PASTE SHEET'!Z1767="","",'S.D.PASTE SHEET'!Z1767)</f>
        <v/>
      </c>
      <c s="50" t="str">
        <f>IF('S.D.PASTE SHEET'!AA1767="","",'S.D.PASTE SHEET'!AA1767)</f>
        <v/>
      </c>
      <c s="50" t="str">
        <f>IF('S.D.PASTE SHEET'!AB1767="","",'S.D.PASTE SHEET'!AB1767)</f>
        <v/>
      </c>
      <c s="50" t="str">
        <f>IF('S.D.PASTE SHEET'!AC1767="","",'S.D.PASTE SHEET'!AC1767)</f>
        <v/>
      </c>
      <c s="50" t="str">
        <f>IF('S.D.PASTE SHEET'!AD1767="","",'S.D.PASTE SHEET'!AD1767)</f>
        <v/>
      </c>
      <c s="52"/>
      <c s="48" t="str">
        <f>IF(AK1767="","",IF(AK1767&gt;0,COUNT($AG$2:AG1767),""))</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IF(BC1767="","",IF(BC1767&gt;0,COUNT($AY$2:AY1767),""))</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68" spans="1:66" ht="15.75" customHeight="1">
      <c r="A1768" s="50" t="str">
        <f>IF('S.D.PASTE SHEET'!A1768="","",'S.D.PASTE SHEET'!A1768)</f>
        <v/>
      </c>
      <c s="50" t="str">
        <f>IF('S.D.PASTE SHEET'!B1768="","",'S.D.PASTE SHEET'!B1768)</f>
        <v/>
      </c>
      <c s="50" t="str">
        <f>IF('S.D.PASTE SHEET'!C1768="","",'S.D.PASTE SHEET'!C1768)</f>
        <v/>
      </c>
      <c s="51" t="str">
        <f>IF('S.D.PASTE SHEET'!D1768="","",'S.D.PASTE SHEET'!D1768)</f>
        <v/>
      </c>
      <c s="50" t="str">
        <f>IF('S.D.PASTE SHEET'!E1768="","",UPPER('S.D.PASTE SHEET'!E1768))</f>
        <v/>
      </c>
      <c s="50" t="str">
        <f>IF('S.D.PASTE SHEET'!F1768="","",'S.D.PASTE SHEET'!F1768)</f>
        <v/>
      </c>
      <c s="50" t="str">
        <f>IF('S.D.PASTE SHEET'!G1768="","",UPPER('S.D.PASTE SHEET'!G1768))</f>
        <v/>
      </c>
      <c s="50" t="str">
        <f>IF('S.D.PASTE SHEET'!H1768="","",UPPER('S.D.PASTE SHEET'!H1768))</f>
        <v/>
      </c>
      <c s="50" t="str">
        <f>IF('S.D.PASTE SHEET'!I1768="","",'S.D.PASTE SHEET'!I1768)</f>
        <v/>
      </c>
      <c s="51" t="str">
        <f>IF('S.D.PASTE SHEET'!J1768="","",'S.D.PASTE SHEET'!J1768)</f>
        <v/>
      </c>
      <c s="50" t="str">
        <f>IF('S.D.PASTE SHEET'!K1768="","",'S.D.PASTE SHEET'!K1768)</f>
        <v/>
      </c>
      <c s="50" t="str">
        <f>IF('S.D.PASTE SHEET'!L1768="","",'S.D.PASTE SHEET'!L1768)</f>
        <v/>
      </c>
      <c s="50" t="str">
        <f>IF('S.D.PASTE SHEET'!M1768="","",'S.D.PASTE SHEET'!M1768)</f>
        <v/>
      </c>
      <c s="50" t="str">
        <f>IF('S.D.PASTE SHEET'!N1768="","",'S.D.PASTE SHEET'!N1768)</f>
        <v/>
      </c>
      <c s="50" t="str">
        <f>IF('S.D.PASTE SHEET'!O1768="","",'S.D.PASTE SHEET'!O1768)</f>
        <v/>
      </c>
      <c s="50" t="str">
        <f>IF('S.D.PASTE SHEET'!P1768="","",'S.D.PASTE SHEET'!P1768)</f>
        <v/>
      </c>
      <c s="50" t="str">
        <f>IF('S.D.PASTE SHEET'!Q1768="","",'S.D.PASTE SHEET'!Q1768)</f>
        <v/>
      </c>
      <c s="50" t="str">
        <f>IF('S.D.PASTE SHEET'!R1768="","",'S.D.PASTE SHEET'!R1768)</f>
        <v/>
      </c>
      <c s="50" t="str">
        <f>IF('S.D.PASTE SHEET'!S1768="","",'S.D.PASTE SHEET'!S1768)</f>
        <v/>
      </c>
      <c s="50" t="str">
        <f>IF('S.D.PASTE SHEET'!T1768="","",'S.D.PASTE SHEET'!T1768)</f>
        <v/>
      </c>
      <c s="50" t="str">
        <f>IF('S.D.PASTE SHEET'!U1768="","",'S.D.PASTE SHEET'!U1768)</f>
        <v/>
      </c>
      <c s="50" t="str">
        <f>IF('S.D.PASTE SHEET'!V1768="","",'S.D.PASTE SHEET'!V1768)</f>
        <v/>
      </c>
      <c s="50" t="str">
        <f>IF('S.D.PASTE SHEET'!W1768="","",'S.D.PASTE SHEET'!W1768)</f>
        <v/>
      </c>
      <c s="50" t="str">
        <f>IF('S.D.PASTE SHEET'!X1768="","",'S.D.PASTE SHEET'!X1768)</f>
        <v/>
      </c>
      <c s="50" t="str">
        <f>IF('S.D.PASTE SHEET'!Y1768="","",'S.D.PASTE SHEET'!Y1768)</f>
        <v/>
      </c>
      <c s="50" t="str">
        <f>IF('S.D.PASTE SHEET'!Z1768="","",'S.D.PASTE SHEET'!Z1768)</f>
        <v/>
      </c>
      <c s="50" t="str">
        <f>IF('S.D.PASTE SHEET'!AA1768="","",'S.D.PASTE SHEET'!AA1768)</f>
        <v/>
      </c>
      <c s="50" t="str">
        <f>IF('S.D.PASTE SHEET'!AB1768="","",'S.D.PASTE SHEET'!AB1768)</f>
        <v/>
      </c>
      <c s="50" t="str">
        <f>IF('S.D.PASTE SHEET'!AC1768="","",'S.D.PASTE SHEET'!AC1768)</f>
        <v/>
      </c>
      <c s="50" t="str">
        <f>IF('S.D.PASTE SHEET'!AD1768="","",'S.D.PASTE SHEET'!AD1768)</f>
        <v/>
      </c>
      <c s="52"/>
      <c s="48" t="str">
        <f>IF(AK1768="","",IF(AK1768&gt;0,COUNT($AG$2:AG1768),""))</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IF(BC1768="","",IF(BC1768&gt;0,COUNT($AY$2:AY1768),""))</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69" spans="1:66" ht="15.75" customHeight="1">
      <c r="A1769" s="50" t="str">
        <f>IF('S.D.PASTE SHEET'!A1769="","",'S.D.PASTE SHEET'!A1769)</f>
        <v/>
      </c>
      <c s="50" t="str">
        <f>IF('S.D.PASTE SHEET'!B1769="","",'S.D.PASTE SHEET'!B1769)</f>
        <v/>
      </c>
      <c s="50" t="str">
        <f>IF('S.D.PASTE SHEET'!C1769="","",'S.D.PASTE SHEET'!C1769)</f>
        <v/>
      </c>
      <c s="51" t="str">
        <f>IF('S.D.PASTE SHEET'!D1769="","",'S.D.PASTE SHEET'!D1769)</f>
        <v/>
      </c>
      <c s="50" t="str">
        <f>IF('S.D.PASTE SHEET'!E1769="","",UPPER('S.D.PASTE SHEET'!E1769))</f>
        <v/>
      </c>
      <c s="50" t="str">
        <f>IF('S.D.PASTE SHEET'!F1769="","",'S.D.PASTE SHEET'!F1769)</f>
        <v/>
      </c>
      <c s="50" t="str">
        <f>IF('S.D.PASTE SHEET'!G1769="","",UPPER('S.D.PASTE SHEET'!G1769))</f>
        <v/>
      </c>
      <c s="50" t="str">
        <f>IF('S.D.PASTE SHEET'!H1769="","",UPPER('S.D.PASTE SHEET'!H1769))</f>
        <v/>
      </c>
      <c s="50" t="str">
        <f>IF('S.D.PASTE SHEET'!I1769="","",'S.D.PASTE SHEET'!I1769)</f>
        <v/>
      </c>
      <c s="51" t="str">
        <f>IF('S.D.PASTE SHEET'!J1769="","",'S.D.PASTE SHEET'!J1769)</f>
        <v/>
      </c>
      <c s="50" t="str">
        <f>IF('S.D.PASTE SHEET'!K1769="","",'S.D.PASTE SHEET'!K1769)</f>
        <v/>
      </c>
      <c s="50" t="str">
        <f>IF('S.D.PASTE SHEET'!L1769="","",'S.D.PASTE SHEET'!L1769)</f>
        <v/>
      </c>
      <c s="50" t="str">
        <f>IF('S.D.PASTE SHEET'!M1769="","",'S.D.PASTE SHEET'!M1769)</f>
        <v/>
      </c>
      <c s="50" t="str">
        <f>IF('S.D.PASTE SHEET'!N1769="","",'S.D.PASTE SHEET'!N1769)</f>
        <v/>
      </c>
      <c s="50" t="str">
        <f>IF('S.D.PASTE SHEET'!O1769="","",'S.D.PASTE SHEET'!O1769)</f>
        <v/>
      </c>
      <c s="50" t="str">
        <f>IF('S.D.PASTE SHEET'!P1769="","",'S.D.PASTE SHEET'!P1769)</f>
        <v/>
      </c>
      <c s="50" t="str">
        <f>IF('S.D.PASTE SHEET'!Q1769="","",'S.D.PASTE SHEET'!Q1769)</f>
        <v/>
      </c>
      <c s="50" t="str">
        <f>IF('S.D.PASTE SHEET'!R1769="","",'S.D.PASTE SHEET'!R1769)</f>
        <v/>
      </c>
      <c s="50" t="str">
        <f>IF('S.D.PASTE SHEET'!S1769="","",'S.D.PASTE SHEET'!S1769)</f>
        <v/>
      </c>
      <c s="50" t="str">
        <f>IF('S.D.PASTE SHEET'!T1769="","",'S.D.PASTE SHEET'!T1769)</f>
        <v/>
      </c>
      <c s="50" t="str">
        <f>IF('S.D.PASTE SHEET'!U1769="","",'S.D.PASTE SHEET'!U1769)</f>
        <v/>
      </c>
      <c s="50" t="str">
        <f>IF('S.D.PASTE SHEET'!V1769="","",'S.D.PASTE SHEET'!V1769)</f>
        <v/>
      </c>
      <c s="50" t="str">
        <f>IF('S.D.PASTE SHEET'!W1769="","",'S.D.PASTE SHEET'!W1769)</f>
        <v/>
      </c>
      <c s="50" t="str">
        <f>IF('S.D.PASTE SHEET'!X1769="","",'S.D.PASTE SHEET'!X1769)</f>
        <v/>
      </c>
      <c s="50" t="str">
        <f>IF('S.D.PASTE SHEET'!Y1769="","",'S.D.PASTE SHEET'!Y1769)</f>
        <v/>
      </c>
      <c s="50" t="str">
        <f>IF('S.D.PASTE SHEET'!Z1769="","",'S.D.PASTE SHEET'!Z1769)</f>
        <v/>
      </c>
      <c s="50" t="str">
        <f>IF('S.D.PASTE SHEET'!AA1769="","",'S.D.PASTE SHEET'!AA1769)</f>
        <v/>
      </c>
      <c s="50" t="str">
        <f>IF('S.D.PASTE SHEET'!AB1769="","",'S.D.PASTE SHEET'!AB1769)</f>
        <v/>
      </c>
      <c s="50" t="str">
        <f>IF('S.D.PASTE SHEET'!AC1769="","",'S.D.PASTE SHEET'!AC1769)</f>
        <v/>
      </c>
      <c s="50" t="str">
        <f>IF('S.D.PASTE SHEET'!AD1769="","",'S.D.PASTE SHEET'!AD1769)</f>
        <v/>
      </c>
      <c s="52"/>
      <c s="48" t="str">
        <f>IF(AK1769="","",IF(AK1769&gt;0,COUNT($AG$2:AG1769),""))</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IF(BC1769="","",IF(BC1769&gt;0,COUNT($AY$2:AY1769),""))</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70" spans="1:66" ht="15.75" customHeight="1">
      <c r="A1770" s="50" t="str">
        <f>IF('S.D.PASTE SHEET'!A1770="","",'S.D.PASTE SHEET'!A1770)</f>
        <v/>
      </c>
      <c s="50" t="str">
        <f>IF('S.D.PASTE SHEET'!B1770="","",'S.D.PASTE SHEET'!B1770)</f>
        <v/>
      </c>
      <c s="50" t="str">
        <f>IF('S.D.PASTE SHEET'!C1770="","",'S.D.PASTE SHEET'!C1770)</f>
        <v/>
      </c>
      <c s="51" t="str">
        <f>IF('S.D.PASTE SHEET'!D1770="","",'S.D.PASTE SHEET'!D1770)</f>
        <v/>
      </c>
      <c s="50" t="str">
        <f>IF('S.D.PASTE SHEET'!E1770="","",UPPER('S.D.PASTE SHEET'!E1770))</f>
        <v/>
      </c>
      <c s="50" t="str">
        <f>IF('S.D.PASTE SHEET'!F1770="","",'S.D.PASTE SHEET'!F1770)</f>
        <v/>
      </c>
      <c s="50" t="str">
        <f>IF('S.D.PASTE SHEET'!G1770="","",UPPER('S.D.PASTE SHEET'!G1770))</f>
        <v/>
      </c>
      <c s="50" t="str">
        <f>IF('S.D.PASTE SHEET'!H1770="","",UPPER('S.D.PASTE SHEET'!H1770))</f>
        <v/>
      </c>
      <c s="50" t="str">
        <f>IF('S.D.PASTE SHEET'!I1770="","",'S.D.PASTE SHEET'!I1770)</f>
        <v/>
      </c>
      <c s="51" t="str">
        <f>IF('S.D.PASTE SHEET'!J1770="","",'S.D.PASTE SHEET'!J1770)</f>
        <v/>
      </c>
      <c s="50" t="str">
        <f>IF('S.D.PASTE SHEET'!K1770="","",'S.D.PASTE SHEET'!K1770)</f>
        <v/>
      </c>
      <c s="50" t="str">
        <f>IF('S.D.PASTE SHEET'!L1770="","",'S.D.PASTE SHEET'!L1770)</f>
        <v/>
      </c>
      <c s="50" t="str">
        <f>IF('S.D.PASTE SHEET'!M1770="","",'S.D.PASTE SHEET'!M1770)</f>
        <v/>
      </c>
      <c s="50" t="str">
        <f>IF('S.D.PASTE SHEET'!N1770="","",'S.D.PASTE SHEET'!N1770)</f>
        <v/>
      </c>
      <c s="50" t="str">
        <f>IF('S.D.PASTE SHEET'!O1770="","",'S.D.PASTE SHEET'!O1770)</f>
        <v/>
      </c>
      <c s="50" t="str">
        <f>IF('S.D.PASTE SHEET'!P1770="","",'S.D.PASTE SHEET'!P1770)</f>
        <v/>
      </c>
      <c s="50" t="str">
        <f>IF('S.D.PASTE SHEET'!Q1770="","",'S.D.PASTE SHEET'!Q1770)</f>
        <v/>
      </c>
      <c s="50" t="str">
        <f>IF('S.D.PASTE SHEET'!R1770="","",'S.D.PASTE SHEET'!R1770)</f>
        <v/>
      </c>
      <c s="50" t="str">
        <f>IF('S.D.PASTE SHEET'!S1770="","",'S.D.PASTE SHEET'!S1770)</f>
        <v/>
      </c>
      <c s="50" t="str">
        <f>IF('S.D.PASTE SHEET'!T1770="","",'S.D.PASTE SHEET'!T1770)</f>
        <v/>
      </c>
      <c s="50" t="str">
        <f>IF('S.D.PASTE SHEET'!U1770="","",'S.D.PASTE SHEET'!U1770)</f>
        <v/>
      </c>
      <c s="50" t="str">
        <f>IF('S.D.PASTE SHEET'!V1770="","",'S.D.PASTE SHEET'!V1770)</f>
        <v/>
      </c>
      <c s="50" t="str">
        <f>IF('S.D.PASTE SHEET'!W1770="","",'S.D.PASTE SHEET'!W1770)</f>
        <v/>
      </c>
      <c s="50" t="str">
        <f>IF('S.D.PASTE SHEET'!X1770="","",'S.D.PASTE SHEET'!X1770)</f>
        <v/>
      </c>
      <c s="50" t="str">
        <f>IF('S.D.PASTE SHEET'!Y1770="","",'S.D.PASTE SHEET'!Y1770)</f>
        <v/>
      </c>
      <c s="50" t="str">
        <f>IF('S.D.PASTE SHEET'!Z1770="","",'S.D.PASTE SHEET'!Z1770)</f>
        <v/>
      </c>
      <c s="50" t="str">
        <f>IF('S.D.PASTE SHEET'!AA1770="","",'S.D.PASTE SHEET'!AA1770)</f>
        <v/>
      </c>
      <c s="50" t="str">
        <f>IF('S.D.PASTE SHEET'!AB1770="","",'S.D.PASTE SHEET'!AB1770)</f>
        <v/>
      </c>
      <c s="50" t="str">
        <f>IF('S.D.PASTE SHEET'!AC1770="","",'S.D.PASTE SHEET'!AC1770)</f>
        <v/>
      </c>
      <c s="50" t="str">
        <f>IF('S.D.PASTE SHEET'!AD1770="","",'S.D.PASTE SHEET'!AD1770)</f>
        <v/>
      </c>
      <c s="52"/>
      <c s="48" t="str">
        <f>IF(AK1770="","",IF(AK1770&gt;0,COUNT($AG$2:AG1770),""))</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IF(BC1770="","",IF(BC1770&gt;0,COUNT($AY$2:AY1770),""))</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71" spans="1:66" ht="15.75" customHeight="1">
      <c r="A1771" s="50" t="str">
        <f>IF('S.D.PASTE SHEET'!A1771="","",'S.D.PASTE SHEET'!A1771)</f>
        <v/>
      </c>
      <c s="50" t="str">
        <f>IF('S.D.PASTE SHEET'!B1771="","",'S.D.PASTE SHEET'!B1771)</f>
        <v/>
      </c>
      <c s="50" t="str">
        <f>IF('S.D.PASTE SHEET'!C1771="","",'S.D.PASTE SHEET'!C1771)</f>
        <v/>
      </c>
      <c s="51" t="str">
        <f>IF('S.D.PASTE SHEET'!D1771="","",'S.D.PASTE SHEET'!D1771)</f>
        <v/>
      </c>
      <c s="50" t="str">
        <f>IF('S.D.PASTE SHEET'!E1771="","",UPPER('S.D.PASTE SHEET'!E1771))</f>
        <v/>
      </c>
      <c s="50" t="str">
        <f>IF('S.D.PASTE SHEET'!F1771="","",'S.D.PASTE SHEET'!F1771)</f>
        <v/>
      </c>
      <c s="50" t="str">
        <f>IF('S.D.PASTE SHEET'!G1771="","",UPPER('S.D.PASTE SHEET'!G1771))</f>
        <v/>
      </c>
      <c s="50" t="str">
        <f>IF('S.D.PASTE SHEET'!H1771="","",UPPER('S.D.PASTE SHEET'!H1771))</f>
        <v/>
      </c>
      <c s="50" t="str">
        <f>IF('S.D.PASTE SHEET'!I1771="","",'S.D.PASTE SHEET'!I1771)</f>
        <v/>
      </c>
      <c s="51" t="str">
        <f>IF('S.D.PASTE SHEET'!J1771="","",'S.D.PASTE SHEET'!J1771)</f>
        <v/>
      </c>
      <c s="50" t="str">
        <f>IF('S.D.PASTE SHEET'!K1771="","",'S.D.PASTE SHEET'!K1771)</f>
        <v/>
      </c>
      <c s="50" t="str">
        <f>IF('S.D.PASTE SHEET'!L1771="","",'S.D.PASTE SHEET'!L1771)</f>
        <v/>
      </c>
      <c s="50" t="str">
        <f>IF('S.D.PASTE SHEET'!M1771="","",'S.D.PASTE SHEET'!M1771)</f>
        <v/>
      </c>
      <c s="50" t="str">
        <f>IF('S.D.PASTE SHEET'!N1771="","",'S.D.PASTE SHEET'!N1771)</f>
        <v/>
      </c>
      <c s="50" t="str">
        <f>IF('S.D.PASTE SHEET'!O1771="","",'S.D.PASTE SHEET'!O1771)</f>
        <v/>
      </c>
      <c s="50" t="str">
        <f>IF('S.D.PASTE SHEET'!P1771="","",'S.D.PASTE SHEET'!P1771)</f>
        <v/>
      </c>
      <c s="50" t="str">
        <f>IF('S.D.PASTE SHEET'!Q1771="","",'S.D.PASTE SHEET'!Q1771)</f>
        <v/>
      </c>
      <c s="50" t="str">
        <f>IF('S.D.PASTE SHEET'!R1771="","",'S.D.PASTE SHEET'!R1771)</f>
        <v/>
      </c>
      <c s="50" t="str">
        <f>IF('S.D.PASTE SHEET'!S1771="","",'S.D.PASTE SHEET'!S1771)</f>
        <v/>
      </c>
      <c s="50" t="str">
        <f>IF('S.D.PASTE SHEET'!T1771="","",'S.D.PASTE SHEET'!T1771)</f>
        <v/>
      </c>
      <c s="50" t="str">
        <f>IF('S.D.PASTE SHEET'!U1771="","",'S.D.PASTE SHEET'!U1771)</f>
        <v/>
      </c>
      <c s="50" t="str">
        <f>IF('S.D.PASTE SHEET'!V1771="","",'S.D.PASTE SHEET'!V1771)</f>
        <v/>
      </c>
      <c s="50" t="str">
        <f>IF('S.D.PASTE SHEET'!W1771="","",'S.D.PASTE SHEET'!W1771)</f>
        <v/>
      </c>
      <c s="50" t="str">
        <f>IF('S.D.PASTE SHEET'!X1771="","",'S.D.PASTE SHEET'!X1771)</f>
        <v/>
      </c>
      <c s="50" t="str">
        <f>IF('S.D.PASTE SHEET'!Y1771="","",'S.D.PASTE SHEET'!Y1771)</f>
        <v/>
      </c>
      <c s="50" t="str">
        <f>IF('S.D.PASTE SHEET'!Z1771="","",'S.D.PASTE SHEET'!Z1771)</f>
        <v/>
      </c>
      <c s="50" t="str">
        <f>IF('S.D.PASTE SHEET'!AA1771="","",'S.D.PASTE SHEET'!AA1771)</f>
        <v/>
      </c>
      <c s="50" t="str">
        <f>IF('S.D.PASTE SHEET'!AB1771="","",'S.D.PASTE SHEET'!AB1771)</f>
        <v/>
      </c>
      <c s="50" t="str">
        <f>IF('S.D.PASTE SHEET'!AC1771="","",'S.D.PASTE SHEET'!AC1771)</f>
        <v/>
      </c>
      <c s="50" t="str">
        <f>IF('S.D.PASTE SHEET'!AD1771="","",'S.D.PASTE SHEET'!AD1771)</f>
        <v/>
      </c>
      <c s="52"/>
      <c s="48" t="str">
        <f>IF(AK1771="","",IF(AK1771&gt;0,COUNT($AG$2:AG1771),""))</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IF(BC1771="","",IF(BC1771&gt;0,COUNT($AY$2:AY1771),""))</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72" spans="1:66" ht="15.75" customHeight="1">
      <c r="A1772" s="50" t="str">
        <f>IF('S.D.PASTE SHEET'!A1772="","",'S.D.PASTE SHEET'!A1772)</f>
        <v/>
      </c>
      <c s="50" t="str">
        <f>IF('S.D.PASTE SHEET'!B1772="","",'S.D.PASTE SHEET'!B1772)</f>
        <v/>
      </c>
      <c s="50" t="str">
        <f>IF('S.D.PASTE SHEET'!C1772="","",'S.D.PASTE SHEET'!C1772)</f>
        <v/>
      </c>
      <c s="51" t="str">
        <f>IF('S.D.PASTE SHEET'!D1772="","",'S.D.PASTE SHEET'!D1772)</f>
        <v/>
      </c>
      <c s="50" t="str">
        <f>IF('S.D.PASTE SHEET'!E1772="","",UPPER('S.D.PASTE SHEET'!E1772))</f>
        <v/>
      </c>
      <c s="50" t="str">
        <f>IF('S.D.PASTE SHEET'!F1772="","",'S.D.PASTE SHEET'!F1772)</f>
        <v/>
      </c>
      <c s="50" t="str">
        <f>IF('S.D.PASTE SHEET'!G1772="","",UPPER('S.D.PASTE SHEET'!G1772))</f>
        <v/>
      </c>
      <c s="50" t="str">
        <f>IF('S.D.PASTE SHEET'!H1772="","",UPPER('S.D.PASTE SHEET'!H1772))</f>
        <v/>
      </c>
      <c s="50" t="str">
        <f>IF('S.D.PASTE SHEET'!I1772="","",'S.D.PASTE SHEET'!I1772)</f>
        <v/>
      </c>
      <c s="51" t="str">
        <f>IF('S.D.PASTE SHEET'!J1772="","",'S.D.PASTE SHEET'!J1772)</f>
        <v/>
      </c>
      <c s="50" t="str">
        <f>IF('S.D.PASTE SHEET'!K1772="","",'S.D.PASTE SHEET'!K1772)</f>
        <v/>
      </c>
      <c s="50" t="str">
        <f>IF('S.D.PASTE SHEET'!L1772="","",'S.D.PASTE SHEET'!L1772)</f>
        <v/>
      </c>
      <c s="50" t="str">
        <f>IF('S.D.PASTE SHEET'!M1772="","",'S.D.PASTE SHEET'!M1772)</f>
        <v/>
      </c>
      <c s="50" t="str">
        <f>IF('S.D.PASTE SHEET'!N1772="","",'S.D.PASTE SHEET'!N1772)</f>
        <v/>
      </c>
      <c s="50" t="str">
        <f>IF('S.D.PASTE SHEET'!O1772="","",'S.D.PASTE SHEET'!O1772)</f>
        <v/>
      </c>
      <c s="50" t="str">
        <f>IF('S.D.PASTE SHEET'!P1772="","",'S.D.PASTE SHEET'!P1772)</f>
        <v/>
      </c>
      <c s="50" t="str">
        <f>IF('S.D.PASTE SHEET'!Q1772="","",'S.D.PASTE SHEET'!Q1772)</f>
        <v/>
      </c>
      <c s="50" t="str">
        <f>IF('S.D.PASTE SHEET'!R1772="","",'S.D.PASTE SHEET'!R1772)</f>
        <v/>
      </c>
      <c s="50" t="str">
        <f>IF('S.D.PASTE SHEET'!S1772="","",'S.D.PASTE SHEET'!S1772)</f>
        <v/>
      </c>
      <c s="50" t="str">
        <f>IF('S.D.PASTE SHEET'!T1772="","",'S.D.PASTE SHEET'!T1772)</f>
        <v/>
      </c>
      <c s="50" t="str">
        <f>IF('S.D.PASTE SHEET'!U1772="","",'S.D.PASTE SHEET'!U1772)</f>
        <v/>
      </c>
      <c s="50" t="str">
        <f>IF('S.D.PASTE SHEET'!V1772="","",'S.D.PASTE SHEET'!V1772)</f>
        <v/>
      </c>
      <c s="50" t="str">
        <f>IF('S.D.PASTE SHEET'!W1772="","",'S.D.PASTE SHEET'!W1772)</f>
        <v/>
      </c>
      <c s="50" t="str">
        <f>IF('S.D.PASTE SHEET'!X1772="","",'S.D.PASTE SHEET'!X1772)</f>
        <v/>
      </c>
      <c s="50" t="str">
        <f>IF('S.D.PASTE SHEET'!Y1772="","",'S.D.PASTE SHEET'!Y1772)</f>
        <v/>
      </c>
      <c s="50" t="str">
        <f>IF('S.D.PASTE SHEET'!Z1772="","",'S.D.PASTE SHEET'!Z1772)</f>
        <v/>
      </c>
      <c s="50" t="str">
        <f>IF('S.D.PASTE SHEET'!AA1772="","",'S.D.PASTE SHEET'!AA1772)</f>
        <v/>
      </c>
      <c s="50" t="str">
        <f>IF('S.D.PASTE SHEET'!AB1772="","",'S.D.PASTE SHEET'!AB1772)</f>
        <v/>
      </c>
      <c s="50" t="str">
        <f>IF('S.D.PASTE SHEET'!AC1772="","",'S.D.PASTE SHEET'!AC1772)</f>
        <v/>
      </c>
      <c s="50" t="str">
        <f>IF('S.D.PASTE SHEET'!AD1772="","",'S.D.PASTE SHEET'!AD1772)</f>
        <v/>
      </c>
      <c s="52"/>
      <c s="48" t="str">
        <f>IF(AK1772="","",IF(AK1772&gt;0,COUNT($AG$2:AG1772),""))</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IF(BC1772="","",IF(BC1772&gt;0,COUNT($AY$2:AY1772),""))</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73" spans="1:66" ht="15.75" customHeight="1">
      <c r="A1773" s="50" t="str">
        <f>IF('S.D.PASTE SHEET'!A1773="","",'S.D.PASTE SHEET'!A1773)</f>
        <v/>
      </c>
      <c s="50" t="str">
        <f>IF('S.D.PASTE SHEET'!B1773="","",'S.D.PASTE SHEET'!B1773)</f>
        <v/>
      </c>
      <c s="50" t="str">
        <f>IF('S.D.PASTE SHEET'!C1773="","",'S.D.PASTE SHEET'!C1773)</f>
        <v/>
      </c>
      <c s="51" t="str">
        <f>IF('S.D.PASTE SHEET'!D1773="","",'S.D.PASTE SHEET'!D1773)</f>
        <v/>
      </c>
      <c s="50" t="str">
        <f>IF('S.D.PASTE SHEET'!E1773="","",UPPER('S.D.PASTE SHEET'!E1773))</f>
        <v/>
      </c>
      <c s="50" t="str">
        <f>IF('S.D.PASTE SHEET'!F1773="","",'S.D.PASTE SHEET'!F1773)</f>
        <v/>
      </c>
      <c s="50" t="str">
        <f>IF('S.D.PASTE SHEET'!G1773="","",UPPER('S.D.PASTE SHEET'!G1773))</f>
        <v/>
      </c>
      <c s="50" t="str">
        <f>IF('S.D.PASTE SHEET'!H1773="","",UPPER('S.D.PASTE SHEET'!H1773))</f>
        <v/>
      </c>
      <c s="50" t="str">
        <f>IF('S.D.PASTE SHEET'!I1773="","",'S.D.PASTE SHEET'!I1773)</f>
        <v/>
      </c>
      <c s="51" t="str">
        <f>IF('S.D.PASTE SHEET'!J1773="","",'S.D.PASTE SHEET'!J1773)</f>
        <v/>
      </c>
      <c s="50" t="str">
        <f>IF('S.D.PASTE SHEET'!K1773="","",'S.D.PASTE SHEET'!K1773)</f>
        <v/>
      </c>
      <c s="50" t="str">
        <f>IF('S.D.PASTE SHEET'!L1773="","",'S.D.PASTE SHEET'!L1773)</f>
        <v/>
      </c>
      <c s="50" t="str">
        <f>IF('S.D.PASTE SHEET'!M1773="","",'S.D.PASTE SHEET'!M1773)</f>
        <v/>
      </c>
      <c s="50" t="str">
        <f>IF('S.D.PASTE SHEET'!N1773="","",'S.D.PASTE SHEET'!N1773)</f>
        <v/>
      </c>
      <c s="50" t="str">
        <f>IF('S.D.PASTE SHEET'!O1773="","",'S.D.PASTE SHEET'!O1773)</f>
        <v/>
      </c>
      <c s="50" t="str">
        <f>IF('S.D.PASTE SHEET'!P1773="","",'S.D.PASTE SHEET'!P1773)</f>
        <v/>
      </c>
      <c s="50" t="str">
        <f>IF('S.D.PASTE SHEET'!Q1773="","",'S.D.PASTE SHEET'!Q1773)</f>
        <v/>
      </c>
      <c s="50" t="str">
        <f>IF('S.D.PASTE SHEET'!R1773="","",'S.D.PASTE SHEET'!R1773)</f>
        <v/>
      </c>
      <c s="50" t="str">
        <f>IF('S.D.PASTE SHEET'!S1773="","",'S.D.PASTE SHEET'!S1773)</f>
        <v/>
      </c>
      <c s="50" t="str">
        <f>IF('S.D.PASTE SHEET'!T1773="","",'S.D.PASTE SHEET'!T1773)</f>
        <v/>
      </c>
      <c s="50" t="str">
        <f>IF('S.D.PASTE SHEET'!U1773="","",'S.D.PASTE SHEET'!U1773)</f>
        <v/>
      </c>
      <c s="50" t="str">
        <f>IF('S.D.PASTE SHEET'!V1773="","",'S.D.PASTE SHEET'!V1773)</f>
        <v/>
      </c>
      <c s="50" t="str">
        <f>IF('S.D.PASTE SHEET'!W1773="","",'S.D.PASTE SHEET'!W1773)</f>
        <v/>
      </c>
      <c s="50" t="str">
        <f>IF('S.D.PASTE SHEET'!X1773="","",'S.D.PASTE SHEET'!X1773)</f>
        <v/>
      </c>
      <c s="50" t="str">
        <f>IF('S.D.PASTE SHEET'!Y1773="","",'S.D.PASTE SHEET'!Y1773)</f>
        <v/>
      </c>
      <c s="50" t="str">
        <f>IF('S.D.PASTE SHEET'!Z1773="","",'S.D.PASTE SHEET'!Z1773)</f>
        <v/>
      </c>
      <c s="50" t="str">
        <f>IF('S.D.PASTE SHEET'!AA1773="","",'S.D.PASTE SHEET'!AA1773)</f>
        <v/>
      </c>
      <c s="50" t="str">
        <f>IF('S.D.PASTE SHEET'!AB1773="","",'S.D.PASTE SHEET'!AB1773)</f>
        <v/>
      </c>
      <c s="50" t="str">
        <f>IF('S.D.PASTE SHEET'!AC1773="","",'S.D.PASTE SHEET'!AC1773)</f>
        <v/>
      </c>
      <c s="50" t="str">
        <f>IF('S.D.PASTE SHEET'!AD1773="","",'S.D.PASTE SHEET'!AD1773)</f>
        <v/>
      </c>
      <c s="52"/>
      <c s="48" t="str">
        <f>IF(AK1773="","",IF(AK1773&gt;0,COUNT($AG$2:AG1773),""))</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IF(BC1773="","",IF(BC1773&gt;0,COUNT($AY$2:AY1773),""))</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74" spans="1:66" ht="15.75" customHeight="1">
      <c r="A1774" s="50" t="str">
        <f>IF('S.D.PASTE SHEET'!A1774="","",'S.D.PASTE SHEET'!A1774)</f>
        <v/>
      </c>
      <c s="50" t="str">
        <f>IF('S.D.PASTE SHEET'!B1774="","",'S.D.PASTE SHEET'!B1774)</f>
        <v/>
      </c>
      <c s="50" t="str">
        <f>IF('S.D.PASTE SHEET'!C1774="","",'S.D.PASTE SHEET'!C1774)</f>
        <v/>
      </c>
      <c s="51" t="str">
        <f>IF('S.D.PASTE SHEET'!D1774="","",'S.D.PASTE SHEET'!D1774)</f>
        <v/>
      </c>
      <c s="50" t="str">
        <f>IF('S.D.PASTE SHEET'!E1774="","",UPPER('S.D.PASTE SHEET'!E1774))</f>
        <v/>
      </c>
      <c s="50" t="str">
        <f>IF('S.D.PASTE SHEET'!F1774="","",'S.D.PASTE SHEET'!F1774)</f>
        <v/>
      </c>
      <c s="50" t="str">
        <f>IF('S.D.PASTE SHEET'!G1774="","",UPPER('S.D.PASTE SHEET'!G1774))</f>
        <v/>
      </c>
      <c s="50" t="str">
        <f>IF('S.D.PASTE SHEET'!H1774="","",UPPER('S.D.PASTE SHEET'!H1774))</f>
        <v/>
      </c>
      <c s="50" t="str">
        <f>IF('S.D.PASTE SHEET'!I1774="","",'S.D.PASTE SHEET'!I1774)</f>
        <v/>
      </c>
      <c s="51" t="str">
        <f>IF('S.D.PASTE SHEET'!J1774="","",'S.D.PASTE SHEET'!J1774)</f>
        <v/>
      </c>
      <c s="50" t="str">
        <f>IF('S.D.PASTE SHEET'!K1774="","",'S.D.PASTE SHEET'!K1774)</f>
        <v/>
      </c>
      <c s="50" t="str">
        <f>IF('S.D.PASTE SHEET'!L1774="","",'S.D.PASTE SHEET'!L1774)</f>
        <v/>
      </c>
      <c s="50" t="str">
        <f>IF('S.D.PASTE SHEET'!M1774="","",'S.D.PASTE SHEET'!M1774)</f>
        <v/>
      </c>
      <c s="50" t="str">
        <f>IF('S.D.PASTE SHEET'!N1774="","",'S.D.PASTE SHEET'!N1774)</f>
        <v/>
      </c>
      <c s="50" t="str">
        <f>IF('S.D.PASTE SHEET'!O1774="","",'S.D.PASTE SHEET'!O1774)</f>
        <v/>
      </c>
      <c s="50" t="str">
        <f>IF('S.D.PASTE SHEET'!P1774="","",'S.D.PASTE SHEET'!P1774)</f>
        <v/>
      </c>
      <c s="50" t="str">
        <f>IF('S.D.PASTE SHEET'!Q1774="","",'S.D.PASTE SHEET'!Q1774)</f>
        <v/>
      </c>
      <c s="50" t="str">
        <f>IF('S.D.PASTE SHEET'!R1774="","",'S.D.PASTE SHEET'!R1774)</f>
        <v/>
      </c>
      <c s="50" t="str">
        <f>IF('S.D.PASTE SHEET'!S1774="","",'S.D.PASTE SHEET'!S1774)</f>
        <v/>
      </c>
      <c s="50" t="str">
        <f>IF('S.D.PASTE SHEET'!T1774="","",'S.D.PASTE SHEET'!T1774)</f>
        <v/>
      </c>
      <c s="50" t="str">
        <f>IF('S.D.PASTE SHEET'!U1774="","",'S.D.PASTE SHEET'!U1774)</f>
        <v/>
      </c>
      <c s="50" t="str">
        <f>IF('S.D.PASTE SHEET'!V1774="","",'S.D.PASTE SHEET'!V1774)</f>
        <v/>
      </c>
      <c s="50" t="str">
        <f>IF('S.D.PASTE SHEET'!W1774="","",'S.D.PASTE SHEET'!W1774)</f>
        <v/>
      </c>
      <c s="50" t="str">
        <f>IF('S.D.PASTE SHEET'!X1774="","",'S.D.PASTE SHEET'!X1774)</f>
        <v/>
      </c>
      <c s="50" t="str">
        <f>IF('S.D.PASTE SHEET'!Y1774="","",'S.D.PASTE SHEET'!Y1774)</f>
        <v/>
      </c>
      <c s="50" t="str">
        <f>IF('S.D.PASTE SHEET'!Z1774="","",'S.D.PASTE SHEET'!Z1774)</f>
        <v/>
      </c>
      <c s="50" t="str">
        <f>IF('S.D.PASTE SHEET'!AA1774="","",'S.D.PASTE SHEET'!AA1774)</f>
        <v/>
      </c>
      <c s="50" t="str">
        <f>IF('S.D.PASTE SHEET'!AB1774="","",'S.D.PASTE SHEET'!AB1774)</f>
        <v/>
      </c>
      <c s="50" t="str">
        <f>IF('S.D.PASTE SHEET'!AC1774="","",'S.D.PASTE SHEET'!AC1774)</f>
        <v/>
      </c>
      <c s="50" t="str">
        <f>IF('S.D.PASTE SHEET'!AD1774="","",'S.D.PASTE SHEET'!AD1774)</f>
        <v/>
      </c>
      <c s="52"/>
      <c s="48" t="str">
        <f>IF(AK1774="","",IF(AK1774&gt;0,COUNT($AG$2:AG1774),""))</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IF(BC1774="","",IF(BC1774&gt;0,COUNT($AY$2:AY1774),""))</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75" spans="1:66" ht="15.75" customHeight="1">
      <c r="A1775" s="50" t="str">
        <f>IF('S.D.PASTE SHEET'!A1775="","",'S.D.PASTE SHEET'!A1775)</f>
        <v/>
      </c>
      <c s="50" t="str">
        <f>IF('S.D.PASTE SHEET'!B1775="","",'S.D.PASTE SHEET'!B1775)</f>
        <v/>
      </c>
      <c s="50" t="str">
        <f>IF('S.D.PASTE SHEET'!C1775="","",'S.D.PASTE SHEET'!C1775)</f>
        <v/>
      </c>
      <c s="51" t="str">
        <f>IF('S.D.PASTE SHEET'!D1775="","",'S.D.PASTE SHEET'!D1775)</f>
        <v/>
      </c>
      <c s="50" t="str">
        <f>IF('S.D.PASTE SHEET'!E1775="","",UPPER('S.D.PASTE SHEET'!E1775))</f>
        <v/>
      </c>
      <c s="50" t="str">
        <f>IF('S.D.PASTE SHEET'!F1775="","",'S.D.PASTE SHEET'!F1775)</f>
        <v/>
      </c>
      <c s="50" t="str">
        <f>IF('S.D.PASTE SHEET'!G1775="","",UPPER('S.D.PASTE SHEET'!G1775))</f>
        <v/>
      </c>
      <c s="50" t="str">
        <f>IF('S.D.PASTE SHEET'!H1775="","",UPPER('S.D.PASTE SHEET'!H1775))</f>
        <v/>
      </c>
      <c s="50" t="str">
        <f>IF('S.D.PASTE SHEET'!I1775="","",'S.D.PASTE SHEET'!I1775)</f>
        <v/>
      </c>
      <c s="51" t="str">
        <f>IF('S.D.PASTE SHEET'!J1775="","",'S.D.PASTE SHEET'!J1775)</f>
        <v/>
      </c>
      <c s="50" t="str">
        <f>IF('S.D.PASTE SHEET'!K1775="","",'S.D.PASTE SHEET'!K1775)</f>
        <v/>
      </c>
      <c s="50" t="str">
        <f>IF('S.D.PASTE SHEET'!L1775="","",'S.D.PASTE SHEET'!L1775)</f>
        <v/>
      </c>
      <c s="50" t="str">
        <f>IF('S.D.PASTE SHEET'!M1775="","",'S.D.PASTE SHEET'!M1775)</f>
        <v/>
      </c>
      <c s="50" t="str">
        <f>IF('S.D.PASTE SHEET'!N1775="","",'S.D.PASTE SHEET'!N1775)</f>
        <v/>
      </c>
      <c s="50" t="str">
        <f>IF('S.D.PASTE SHEET'!O1775="","",'S.D.PASTE SHEET'!O1775)</f>
        <v/>
      </c>
      <c s="50" t="str">
        <f>IF('S.D.PASTE SHEET'!P1775="","",'S.D.PASTE SHEET'!P1775)</f>
        <v/>
      </c>
      <c s="50" t="str">
        <f>IF('S.D.PASTE SHEET'!Q1775="","",'S.D.PASTE SHEET'!Q1775)</f>
        <v/>
      </c>
      <c s="50" t="str">
        <f>IF('S.D.PASTE SHEET'!R1775="","",'S.D.PASTE SHEET'!R1775)</f>
        <v/>
      </c>
      <c s="50" t="str">
        <f>IF('S.D.PASTE SHEET'!S1775="","",'S.D.PASTE SHEET'!S1775)</f>
        <v/>
      </c>
      <c s="50" t="str">
        <f>IF('S.D.PASTE SHEET'!T1775="","",'S.D.PASTE SHEET'!T1775)</f>
        <v/>
      </c>
      <c s="50" t="str">
        <f>IF('S.D.PASTE SHEET'!U1775="","",'S.D.PASTE SHEET'!U1775)</f>
        <v/>
      </c>
      <c s="50" t="str">
        <f>IF('S.D.PASTE SHEET'!V1775="","",'S.D.PASTE SHEET'!V1775)</f>
        <v/>
      </c>
      <c s="50" t="str">
        <f>IF('S.D.PASTE SHEET'!W1775="","",'S.D.PASTE SHEET'!W1775)</f>
        <v/>
      </c>
      <c s="50" t="str">
        <f>IF('S.D.PASTE SHEET'!X1775="","",'S.D.PASTE SHEET'!X1775)</f>
        <v/>
      </c>
      <c s="50" t="str">
        <f>IF('S.D.PASTE SHEET'!Y1775="","",'S.D.PASTE SHEET'!Y1775)</f>
        <v/>
      </c>
      <c s="50" t="str">
        <f>IF('S.D.PASTE SHEET'!Z1775="","",'S.D.PASTE SHEET'!Z1775)</f>
        <v/>
      </c>
      <c s="50" t="str">
        <f>IF('S.D.PASTE SHEET'!AA1775="","",'S.D.PASTE SHEET'!AA1775)</f>
        <v/>
      </c>
      <c s="50" t="str">
        <f>IF('S.D.PASTE SHEET'!AB1775="","",'S.D.PASTE SHEET'!AB1775)</f>
        <v/>
      </c>
      <c s="50" t="str">
        <f>IF('S.D.PASTE SHEET'!AC1775="","",'S.D.PASTE SHEET'!AC1775)</f>
        <v/>
      </c>
      <c s="50" t="str">
        <f>IF('S.D.PASTE SHEET'!AD1775="","",'S.D.PASTE SHEET'!AD1775)</f>
        <v/>
      </c>
      <c s="52"/>
      <c s="48" t="str">
        <f>IF(AK1775="","",IF(AK1775&gt;0,COUNT($AG$2:AG1775),""))</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IF(BC1775="","",IF(BC1775&gt;0,COUNT($AY$2:AY1775),""))</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76" spans="1:66" ht="15.75" customHeight="1">
      <c r="A1776" s="50" t="str">
        <f>IF('S.D.PASTE SHEET'!A1776="","",'S.D.PASTE SHEET'!A1776)</f>
        <v/>
      </c>
      <c s="50" t="str">
        <f>IF('S.D.PASTE SHEET'!B1776="","",'S.D.PASTE SHEET'!B1776)</f>
        <v/>
      </c>
      <c s="50" t="str">
        <f>IF('S.D.PASTE SHEET'!C1776="","",'S.D.PASTE SHEET'!C1776)</f>
        <v/>
      </c>
      <c s="51" t="str">
        <f>IF('S.D.PASTE SHEET'!D1776="","",'S.D.PASTE SHEET'!D1776)</f>
        <v/>
      </c>
      <c s="50" t="str">
        <f>IF('S.D.PASTE SHEET'!E1776="","",UPPER('S.D.PASTE SHEET'!E1776))</f>
        <v/>
      </c>
      <c s="50" t="str">
        <f>IF('S.D.PASTE SHEET'!F1776="","",'S.D.PASTE SHEET'!F1776)</f>
        <v/>
      </c>
      <c s="50" t="str">
        <f>IF('S.D.PASTE SHEET'!G1776="","",UPPER('S.D.PASTE SHEET'!G1776))</f>
        <v/>
      </c>
      <c s="50" t="str">
        <f>IF('S.D.PASTE SHEET'!H1776="","",UPPER('S.D.PASTE SHEET'!H1776))</f>
        <v/>
      </c>
      <c s="50" t="str">
        <f>IF('S.D.PASTE SHEET'!I1776="","",'S.D.PASTE SHEET'!I1776)</f>
        <v/>
      </c>
      <c s="51" t="str">
        <f>IF('S.D.PASTE SHEET'!J1776="","",'S.D.PASTE SHEET'!J1776)</f>
        <v/>
      </c>
      <c s="50" t="str">
        <f>IF('S.D.PASTE SHEET'!K1776="","",'S.D.PASTE SHEET'!K1776)</f>
        <v/>
      </c>
      <c s="50" t="str">
        <f>IF('S.D.PASTE SHEET'!L1776="","",'S.D.PASTE SHEET'!L1776)</f>
        <v/>
      </c>
      <c s="50" t="str">
        <f>IF('S.D.PASTE SHEET'!M1776="","",'S.D.PASTE SHEET'!M1776)</f>
        <v/>
      </c>
      <c s="50" t="str">
        <f>IF('S.D.PASTE SHEET'!N1776="","",'S.D.PASTE SHEET'!N1776)</f>
        <v/>
      </c>
      <c s="50" t="str">
        <f>IF('S.D.PASTE SHEET'!O1776="","",'S.D.PASTE SHEET'!O1776)</f>
        <v/>
      </c>
      <c s="50" t="str">
        <f>IF('S.D.PASTE SHEET'!P1776="","",'S.D.PASTE SHEET'!P1776)</f>
        <v/>
      </c>
      <c s="50" t="str">
        <f>IF('S.D.PASTE SHEET'!Q1776="","",'S.D.PASTE SHEET'!Q1776)</f>
        <v/>
      </c>
      <c s="50" t="str">
        <f>IF('S.D.PASTE SHEET'!R1776="","",'S.D.PASTE SHEET'!R1776)</f>
        <v/>
      </c>
      <c s="50" t="str">
        <f>IF('S.D.PASTE SHEET'!S1776="","",'S.D.PASTE SHEET'!S1776)</f>
        <v/>
      </c>
      <c s="50" t="str">
        <f>IF('S.D.PASTE SHEET'!T1776="","",'S.D.PASTE SHEET'!T1776)</f>
        <v/>
      </c>
      <c s="50" t="str">
        <f>IF('S.D.PASTE SHEET'!U1776="","",'S.D.PASTE SHEET'!U1776)</f>
        <v/>
      </c>
      <c s="50" t="str">
        <f>IF('S.D.PASTE SHEET'!V1776="","",'S.D.PASTE SHEET'!V1776)</f>
        <v/>
      </c>
      <c s="50" t="str">
        <f>IF('S.D.PASTE SHEET'!W1776="","",'S.D.PASTE SHEET'!W1776)</f>
        <v/>
      </c>
      <c s="50" t="str">
        <f>IF('S.D.PASTE SHEET'!X1776="","",'S.D.PASTE SHEET'!X1776)</f>
        <v/>
      </c>
      <c s="50" t="str">
        <f>IF('S.D.PASTE SHEET'!Y1776="","",'S.D.PASTE SHEET'!Y1776)</f>
        <v/>
      </c>
      <c s="50" t="str">
        <f>IF('S.D.PASTE SHEET'!Z1776="","",'S.D.PASTE SHEET'!Z1776)</f>
        <v/>
      </c>
      <c s="50" t="str">
        <f>IF('S.D.PASTE SHEET'!AA1776="","",'S.D.PASTE SHEET'!AA1776)</f>
        <v/>
      </c>
      <c s="50" t="str">
        <f>IF('S.D.PASTE SHEET'!AB1776="","",'S.D.PASTE SHEET'!AB1776)</f>
        <v/>
      </c>
      <c s="50" t="str">
        <f>IF('S.D.PASTE SHEET'!AC1776="","",'S.D.PASTE SHEET'!AC1776)</f>
        <v/>
      </c>
      <c s="50" t="str">
        <f>IF('S.D.PASTE SHEET'!AD1776="","",'S.D.PASTE SHEET'!AD1776)</f>
        <v/>
      </c>
      <c s="52"/>
      <c s="48" t="str">
        <f>IF(AK1776="","",IF(AK1776&gt;0,COUNT($AG$2:AG1776),""))</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IF(BC1776="","",IF(BC1776&gt;0,COUNT($AY$2:AY1776),""))</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77" spans="1:66" ht="15.75" customHeight="1">
      <c r="A1777" s="50" t="str">
        <f>IF('S.D.PASTE SHEET'!A1777="","",'S.D.PASTE SHEET'!A1777)</f>
        <v/>
      </c>
      <c s="50" t="str">
        <f>IF('S.D.PASTE SHEET'!B1777="","",'S.D.PASTE SHEET'!B1777)</f>
        <v/>
      </c>
      <c s="50" t="str">
        <f>IF('S.D.PASTE SHEET'!C1777="","",'S.D.PASTE SHEET'!C1777)</f>
        <v/>
      </c>
      <c s="51" t="str">
        <f>IF('S.D.PASTE SHEET'!D1777="","",'S.D.PASTE SHEET'!D1777)</f>
        <v/>
      </c>
      <c s="50" t="str">
        <f>IF('S.D.PASTE SHEET'!E1777="","",UPPER('S.D.PASTE SHEET'!E1777))</f>
        <v/>
      </c>
      <c s="50" t="str">
        <f>IF('S.D.PASTE SHEET'!F1777="","",'S.D.PASTE SHEET'!F1777)</f>
        <v/>
      </c>
      <c s="50" t="str">
        <f>IF('S.D.PASTE SHEET'!G1777="","",UPPER('S.D.PASTE SHEET'!G1777))</f>
        <v/>
      </c>
      <c s="50" t="str">
        <f>IF('S.D.PASTE SHEET'!H1777="","",UPPER('S.D.PASTE SHEET'!H1777))</f>
        <v/>
      </c>
      <c s="50" t="str">
        <f>IF('S.D.PASTE SHEET'!I1777="","",'S.D.PASTE SHEET'!I1777)</f>
        <v/>
      </c>
      <c s="51" t="str">
        <f>IF('S.D.PASTE SHEET'!J1777="","",'S.D.PASTE SHEET'!J1777)</f>
        <v/>
      </c>
      <c s="50" t="str">
        <f>IF('S.D.PASTE SHEET'!K1777="","",'S.D.PASTE SHEET'!K1777)</f>
        <v/>
      </c>
      <c s="50" t="str">
        <f>IF('S.D.PASTE SHEET'!L1777="","",'S.D.PASTE SHEET'!L1777)</f>
        <v/>
      </c>
      <c s="50" t="str">
        <f>IF('S.D.PASTE SHEET'!M1777="","",'S.D.PASTE SHEET'!M1777)</f>
        <v/>
      </c>
      <c s="50" t="str">
        <f>IF('S.D.PASTE SHEET'!N1777="","",'S.D.PASTE SHEET'!N1777)</f>
        <v/>
      </c>
      <c s="50" t="str">
        <f>IF('S.D.PASTE SHEET'!O1777="","",'S.D.PASTE SHEET'!O1777)</f>
        <v/>
      </c>
      <c s="50" t="str">
        <f>IF('S.D.PASTE SHEET'!P1777="","",'S.D.PASTE SHEET'!P1777)</f>
        <v/>
      </c>
      <c s="50" t="str">
        <f>IF('S.D.PASTE SHEET'!Q1777="","",'S.D.PASTE SHEET'!Q1777)</f>
        <v/>
      </c>
      <c s="50" t="str">
        <f>IF('S.D.PASTE SHEET'!R1777="","",'S.D.PASTE SHEET'!R1777)</f>
        <v/>
      </c>
      <c s="50" t="str">
        <f>IF('S.D.PASTE SHEET'!S1777="","",'S.D.PASTE SHEET'!S1777)</f>
        <v/>
      </c>
      <c s="50" t="str">
        <f>IF('S.D.PASTE SHEET'!T1777="","",'S.D.PASTE SHEET'!T1777)</f>
        <v/>
      </c>
      <c s="50" t="str">
        <f>IF('S.D.PASTE SHEET'!U1777="","",'S.D.PASTE SHEET'!U1777)</f>
        <v/>
      </c>
      <c s="50" t="str">
        <f>IF('S.D.PASTE SHEET'!V1777="","",'S.D.PASTE SHEET'!V1777)</f>
        <v/>
      </c>
      <c s="50" t="str">
        <f>IF('S.D.PASTE SHEET'!W1777="","",'S.D.PASTE SHEET'!W1777)</f>
        <v/>
      </c>
      <c s="50" t="str">
        <f>IF('S.D.PASTE SHEET'!X1777="","",'S.D.PASTE SHEET'!X1777)</f>
        <v/>
      </c>
      <c s="50" t="str">
        <f>IF('S.D.PASTE SHEET'!Y1777="","",'S.D.PASTE SHEET'!Y1777)</f>
        <v/>
      </c>
      <c s="50" t="str">
        <f>IF('S.D.PASTE SHEET'!Z1777="","",'S.D.PASTE SHEET'!Z1777)</f>
        <v/>
      </c>
      <c s="50" t="str">
        <f>IF('S.D.PASTE SHEET'!AA1777="","",'S.D.PASTE SHEET'!AA1777)</f>
        <v/>
      </c>
      <c s="50" t="str">
        <f>IF('S.D.PASTE SHEET'!AB1777="","",'S.D.PASTE SHEET'!AB1777)</f>
        <v/>
      </c>
      <c s="50" t="str">
        <f>IF('S.D.PASTE SHEET'!AC1777="","",'S.D.PASTE SHEET'!AC1777)</f>
        <v/>
      </c>
      <c s="50" t="str">
        <f>IF('S.D.PASTE SHEET'!AD1777="","",'S.D.PASTE SHEET'!AD1777)</f>
        <v/>
      </c>
      <c s="52"/>
      <c s="48" t="str">
        <f>IF(AK1777="","",IF(AK1777&gt;0,COUNT($AG$2:AG1777),""))</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IF(BC1777="","",IF(BC1777&gt;0,COUNT($AY$2:AY1777),""))</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78" spans="1:66" ht="15.75" customHeight="1">
      <c r="A1778" s="50" t="str">
        <f>IF('S.D.PASTE SHEET'!A1778="","",'S.D.PASTE SHEET'!A1778)</f>
        <v/>
      </c>
      <c s="50" t="str">
        <f>IF('S.D.PASTE SHEET'!B1778="","",'S.D.PASTE SHEET'!B1778)</f>
        <v/>
      </c>
      <c s="50" t="str">
        <f>IF('S.D.PASTE SHEET'!C1778="","",'S.D.PASTE SHEET'!C1778)</f>
        <v/>
      </c>
      <c s="51" t="str">
        <f>IF('S.D.PASTE SHEET'!D1778="","",'S.D.PASTE SHEET'!D1778)</f>
        <v/>
      </c>
      <c s="50" t="str">
        <f>IF('S.D.PASTE SHEET'!E1778="","",UPPER('S.D.PASTE SHEET'!E1778))</f>
        <v/>
      </c>
      <c s="50" t="str">
        <f>IF('S.D.PASTE SHEET'!F1778="","",'S.D.PASTE SHEET'!F1778)</f>
        <v/>
      </c>
      <c s="50" t="str">
        <f>IF('S.D.PASTE SHEET'!G1778="","",UPPER('S.D.PASTE SHEET'!G1778))</f>
        <v/>
      </c>
      <c s="50" t="str">
        <f>IF('S.D.PASTE SHEET'!H1778="","",UPPER('S.D.PASTE SHEET'!H1778))</f>
        <v/>
      </c>
      <c s="50" t="str">
        <f>IF('S.D.PASTE SHEET'!I1778="","",'S.D.PASTE SHEET'!I1778)</f>
        <v/>
      </c>
      <c s="51" t="str">
        <f>IF('S.D.PASTE SHEET'!J1778="","",'S.D.PASTE SHEET'!J1778)</f>
        <v/>
      </c>
      <c s="50" t="str">
        <f>IF('S.D.PASTE SHEET'!K1778="","",'S.D.PASTE SHEET'!K1778)</f>
        <v/>
      </c>
      <c s="50" t="str">
        <f>IF('S.D.PASTE SHEET'!L1778="","",'S.D.PASTE SHEET'!L1778)</f>
        <v/>
      </c>
      <c s="50" t="str">
        <f>IF('S.D.PASTE SHEET'!M1778="","",'S.D.PASTE SHEET'!M1778)</f>
        <v/>
      </c>
      <c s="50" t="str">
        <f>IF('S.D.PASTE SHEET'!N1778="","",'S.D.PASTE SHEET'!N1778)</f>
        <v/>
      </c>
      <c s="50" t="str">
        <f>IF('S.D.PASTE SHEET'!O1778="","",'S.D.PASTE SHEET'!O1778)</f>
        <v/>
      </c>
      <c s="50" t="str">
        <f>IF('S.D.PASTE SHEET'!P1778="","",'S.D.PASTE SHEET'!P1778)</f>
        <v/>
      </c>
      <c s="50" t="str">
        <f>IF('S.D.PASTE SHEET'!Q1778="","",'S.D.PASTE SHEET'!Q1778)</f>
        <v/>
      </c>
      <c s="50" t="str">
        <f>IF('S.D.PASTE SHEET'!R1778="","",'S.D.PASTE SHEET'!R1778)</f>
        <v/>
      </c>
      <c s="50" t="str">
        <f>IF('S.D.PASTE SHEET'!S1778="","",'S.D.PASTE SHEET'!S1778)</f>
        <v/>
      </c>
      <c s="50" t="str">
        <f>IF('S.D.PASTE SHEET'!T1778="","",'S.D.PASTE SHEET'!T1778)</f>
        <v/>
      </c>
      <c s="50" t="str">
        <f>IF('S.D.PASTE SHEET'!U1778="","",'S.D.PASTE SHEET'!U1778)</f>
        <v/>
      </c>
      <c s="50" t="str">
        <f>IF('S.D.PASTE SHEET'!V1778="","",'S.D.PASTE SHEET'!V1778)</f>
        <v/>
      </c>
      <c s="50" t="str">
        <f>IF('S.D.PASTE SHEET'!W1778="","",'S.D.PASTE SHEET'!W1778)</f>
        <v/>
      </c>
      <c s="50" t="str">
        <f>IF('S.D.PASTE SHEET'!X1778="","",'S.D.PASTE SHEET'!X1778)</f>
        <v/>
      </c>
      <c s="50" t="str">
        <f>IF('S.D.PASTE SHEET'!Y1778="","",'S.D.PASTE SHEET'!Y1778)</f>
        <v/>
      </c>
      <c s="50" t="str">
        <f>IF('S.D.PASTE SHEET'!Z1778="","",'S.D.PASTE SHEET'!Z1778)</f>
        <v/>
      </c>
      <c s="50" t="str">
        <f>IF('S.D.PASTE SHEET'!AA1778="","",'S.D.PASTE SHEET'!AA1778)</f>
        <v/>
      </c>
      <c s="50" t="str">
        <f>IF('S.D.PASTE SHEET'!AB1778="","",'S.D.PASTE SHEET'!AB1778)</f>
        <v/>
      </c>
      <c s="50" t="str">
        <f>IF('S.D.PASTE SHEET'!AC1778="","",'S.D.PASTE SHEET'!AC1778)</f>
        <v/>
      </c>
      <c s="50" t="str">
        <f>IF('S.D.PASTE SHEET'!AD1778="","",'S.D.PASTE SHEET'!AD1778)</f>
        <v/>
      </c>
      <c s="52"/>
      <c s="48" t="str">
        <f>IF(AK1778="","",IF(AK1778&gt;0,COUNT($AG$2:AG1778),""))</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IF(BC1778="","",IF(BC1778&gt;0,COUNT($AY$2:AY1778),""))</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79" spans="1:66" ht="15.75" customHeight="1">
      <c r="A1779" s="50" t="str">
        <f>IF('S.D.PASTE SHEET'!A1779="","",'S.D.PASTE SHEET'!A1779)</f>
        <v/>
      </c>
      <c s="50" t="str">
        <f>IF('S.D.PASTE SHEET'!B1779="","",'S.D.PASTE SHEET'!B1779)</f>
        <v/>
      </c>
      <c s="50" t="str">
        <f>IF('S.D.PASTE SHEET'!C1779="","",'S.D.PASTE SHEET'!C1779)</f>
        <v/>
      </c>
      <c s="51" t="str">
        <f>IF('S.D.PASTE SHEET'!D1779="","",'S.D.PASTE SHEET'!D1779)</f>
        <v/>
      </c>
      <c s="50" t="str">
        <f>IF('S.D.PASTE SHEET'!E1779="","",UPPER('S.D.PASTE SHEET'!E1779))</f>
        <v/>
      </c>
      <c s="50" t="str">
        <f>IF('S.D.PASTE SHEET'!F1779="","",'S.D.PASTE SHEET'!F1779)</f>
        <v/>
      </c>
      <c s="50" t="str">
        <f>IF('S.D.PASTE SHEET'!G1779="","",UPPER('S.D.PASTE SHEET'!G1779))</f>
        <v/>
      </c>
      <c s="50" t="str">
        <f>IF('S.D.PASTE SHEET'!H1779="","",UPPER('S.D.PASTE SHEET'!H1779))</f>
        <v/>
      </c>
      <c s="50" t="str">
        <f>IF('S.D.PASTE SHEET'!I1779="","",'S.D.PASTE SHEET'!I1779)</f>
        <v/>
      </c>
      <c s="51" t="str">
        <f>IF('S.D.PASTE SHEET'!J1779="","",'S.D.PASTE SHEET'!J1779)</f>
        <v/>
      </c>
      <c s="50" t="str">
        <f>IF('S.D.PASTE SHEET'!K1779="","",'S.D.PASTE SHEET'!K1779)</f>
        <v/>
      </c>
      <c s="50" t="str">
        <f>IF('S.D.PASTE SHEET'!L1779="","",'S.D.PASTE SHEET'!L1779)</f>
        <v/>
      </c>
      <c s="50" t="str">
        <f>IF('S.D.PASTE SHEET'!M1779="","",'S.D.PASTE SHEET'!M1779)</f>
        <v/>
      </c>
      <c s="50" t="str">
        <f>IF('S.D.PASTE SHEET'!N1779="","",'S.D.PASTE SHEET'!N1779)</f>
        <v/>
      </c>
      <c s="50" t="str">
        <f>IF('S.D.PASTE SHEET'!O1779="","",'S.D.PASTE SHEET'!O1779)</f>
        <v/>
      </c>
      <c s="50" t="str">
        <f>IF('S.D.PASTE SHEET'!P1779="","",'S.D.PASTE SHEET'!P1779)</f>
        <v/>
      </c>
      <c s="50" t="str">
        <f>IF('S.D.PASTE SHEET'!Q1779="","",'S.D.PASTE SHEET'!Q1779)</f>
        <v/>
      </c>
      <c s="50" t="str">
        <f>IF('S.D.PASTE SHEET'!R1779="","",'S.D.PASTE SHEET'!R1779)</f>
        <v/>
      </c>
      <c s="50" t="str">
        <f>IF('S.D.PASTE SHEET'!S1779="","",'S.D.PASTE SHEET'!S1779)</f>
        <v/>
      </c>
      <c s="50" t="str">
        <f>IF('S.D.PASTE SHEET'!T1779="","",'S.D.PASTE SHEET'!T1779)</f>
        <v/>
      </c>
      <c s="50" t="str">
        <f>IF('S.D.PASTE SHEET'!U1779="","",'S.D.PASTE SHEET'!U1779)</f>
        <v/>
      </c>
      <c s="50" t="str">
        <f>IF('S.D.PASTE SHEET'!V1779="","",'S.D.PASTE SHEET'!V1779)</f>
        <v/>
      </c>
      <c s="50" t="str">
        <f>IF('S.D.PASTE SHEET'!W1779="","",'S.D.PASTE SHEET'!W1779)</f>
        <v/>
      </c>
      <c s="50" t="str">
        <f>IF('S.D.PASTE SHEET'!X1779="","",'S.D.PASTE SHEET'!X1779)</f>
        <v/>
      </c>
      <c s="50" t="str">
        <f>IF('S.D.PASTE SHEET'!Y1779="","",'S.D.PASTE SHEET'!Y1779)</f>
        <v/>
      </c>
      <c s="50" t="str">
        <f>IF('S.D.PASTE SHEET'!Z1779="","",'S.D.PASTE SHEET'!Z1779)</f>
        <v/>
      </c>
      <c s="50" t="str">
        <f>IF('S.D.PASTE SHEET'!AA1779="","",'S.D.PASTE SHEET'!AA1779)</f>
        <v/>
      </c>
      <c s="50" t="str">
        <f>IF('S.D.PASTE SHEET'!AB1779="","",'S.D.PASTE SHEET'!AB1779)</f>
        <v/>
      </c>
      <c s="50" t="str">
        <f>IF('S.D.PASTE SHEET'!AC1779="","",'S.D.PASTE SHEET'!AC1779)</f>
        <v/>
      </c>
      <c s="50" t="str">
        <f>IF('S.D.PASTE SHEET'!AD1779="","",'S.D.PASTE SHEET'!AD1779)</f>
        <v/>
      </c>
      <c s="52"/>
      <c s="48" t="str">
        <f>IF(AK1779="","",IF(AK1779&gt;0,COUNT($AG$2:AG1779),""))</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IF(BC1779="","",IF(BC1779&gt;0,COUNT($AY$2:AY1779),""))</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80" spans="1:66" ht="15.75" customHeight="1">
      <c r="A1780" s="50" t="str">
        <f>IF('S.D.PASTE SHEET'!A1780="","",'S.D.PASTE SHEET'!A1780)</f>
        <v/>
      </c>
      <c s="50" t="str">
        <f>IF('S.D.PASTE SHEET'!B1780="","",'S.D.PASTE SHEET'!B1780)</f>
        <v/>
      </c>
      <c s="50" t="str">
        <f>IF('S.D.PASTE SHEET'!C1780="","",'S.D.PASTE SHEET'!C1780)</f>
        <v/>
      </c>
      <c s="51" t="str">
        <f>IF('S.D.PASTE SHEET'!D1780="","",'S.D.PASTE SHEET'!D1780)</f>
        <v/>
      </c>
      <c s="50" t="str">
        <f>IF('S.D.PASTE SHEET'!E1780="","",UPPER('S.D.PASTE SHEET'!E1780))</f>
        <v/>
      </c>
      <c s="50" t="str">
        <f>IF('S.D.PASTE SHEET'!F1780="","",'S.D.PASTE SHEET'!F1780)</f>
        <v/>
      </c>
      <c s="50" t="str">
        <f>IF('S.D.PASTE SHEET'!G1780="","",UPPER('S.D.PASTE SHEET'!G1780))</f>
        <v/>
      </c>
      <c s="50" t="str">
        <f>IF('S.D.PASTE SHEET'!H1780="","",UPPER('S.D.PASTE SHEET'!H1780))</f>
        <v/>
      </c>
      <c s="50" t="str">
        <f>IF('S.D.PASTE SHEET'!I1780="","",'S.D.PASTE SHEET'!I1780)</f>
        <v/>
      </c>
      <c s="51" t="str">
        <f>IF('S.D.PASTE SHEET'!J1780="","",'S.D.PASTE SHEET'!J1780)</f>
        <v/>
      </c>
      <c s="50" t="str">
        <f>IF('S.D.PASTE SHEET'!K1780="","",'S.D.PASTE SHEET'!K1780)</f>
        <v/>
      </c>
      <c s="50" t="str">
        <f>IF('S.D.PASTE SHEET'!L1780="","",'S.D.PASTE SHEET'!L1780)</f>
        <v/>
      </c>
      <c s="50" t="str">
        <f>IF('S.D.PASTE SHEET'!M1780="","",'S.D.PASTE SHEET'!M1780)</f>
        <v/>
      </c>
      <c s="50" t="str">
        <f>IF('S.D.PASTE SHEET'!N1780="","",'S.D.PASTE SHEET'!N1780)</f>
        <v/>
      </c>
      <c s="50" t="str">
        <f>IF('S.D.PASTE SHEET'!O1780="","",'S.D.PASTE SHEET'!O1780)</f>
        <v/>
      </c>
      <c s="50" t="str">
        <f>IF('S.D.PASTE SHEET'!P1780="","",'S.D.PASTE SHEET'!P1780)</f>
        <v/>
      </c>
      <c s="50" t="str">
        <f>IF('S.D.PASTE SHEET'!Q1780="","",'S.D.PASTE SHEET'!Q1780)</f>
        <v/>
      </c>
      <c s="50" t="str">
        <f>IF('S.D.PASTE SHEET'!R1780="","",'S.D.PASTE SHEET'!R1780)</f>
        <v/>
      </c>
      <c s="50" t="str">
        <f>IF('S.D.PASTE SHEET'!S1780="","",'S.D.PASTE SHEET'!S1780)</f>
        <v/>
      </c>
      <c s="50" t="str">
        <f>IF('S.D.PASTE SHEET'!T1780="","",'S.D.PASTE SHEET'!T1780)</f>
        <v/>
      </c>
      <c s="50" t="str">
        <f>IF('S.D.PASTE SHEET'!U1780="","",'S.D.PASTE SHEET'!U1780)</f>
        <v/>
      </c>
      <c s="50" t="str">
        <f>IF('S.D.PASTE SHEET'!V1780="","",'S.D.PASTE SHEET'!V1780)</f>
        <v/>
      </c>
      <c s="50" t="str">
        <f>IF('S.D.PASTE SHEET'!W1780="","",'S.D.PASTE SHEET'!W1780)</f>
        <v/>
      </c>
      <c s="50" t="str">
        <f>IF('S.D.PASTE SHEET'!X1780="","",'S.D.PASTE SHEET'!X1780)</f>
        <v/>
      </c>
      <c s="50" t="str">
        <f>IF('S.D.PASTE SHEET'!Y1780="","",'S.D.PASTE SHEET'!Y1780)</f>
        <v/>
      </c>
      <c s="50" t="str">
        <f>IF('S.D.PASTE SHEET'!Z1780="","",'S.D.PASTE SHEET'!Z1780)</f>
        <v/>
      </c>
      <c s="50" t="str">
        <f>IF('S.D.PASTE SHEET'!AA1780="","",'S.D.PASTE SHEET'!AA1780)</f>
        <v/>
      </c>
      <c s="50" t="str">
        <f>IF('S.D.PASTE SHEET'!AB1780="","",'S.D.PASTE SHEET'!AB1780)</f>
        <v/>
      </c>
      <c s="50" t="str">
        <f>IF('S.D.PASTE SHEET'!AC1780="","",'S.D.PASTE SHEET'!AC1780)</f>
        <v/>
      </c>
      <c s="50" t="str">
        <f>IF('S.D.PASTE SHEET'!AD1780="","",'S.D.PASTE SHEET'!AD1780)</f>
        <v/>
      </c>
      <c s="52"/>
      <c s="48" t="str">
        <f>IF(AK1780="","",IF(AK1780&gt;0,COUNT($AG$2:AG1780),""))</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IF(BC1780="","",IF(BC1780&gt;0,COUNT($AY$2:AY1780),""))</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81" spans="1:66" ht="15.75" customHeight="1">
      <c r="A1781" s="50" t="str">
        <f>IF('S.D.PASTE SHEET'!A1781="","",'S.D.PASTE SHEET'!A1781)</f>
        <v/>
      </c>
      <c s="50" t="str">
        <f>IF('S.D.PASTE SHEET'!B1781="","",'S.D.PASTE SHEET'!B1781)</f>
        <v/>
      </c>
      <c s="50" t="str">
        <f>IF('S.D.PASTE SHEET'!C1781="","",'S.D.PASTE SHEET'!C1781)</f>
        <v/>
      </c>
      <c s="51" t="str">
        <f>IF('S.D.PASTE SHEET'!D1781="","",'S.D.PASTE SHEET'!D1781)</f>
        <v/>
      </c>
      <c s="50" t="str">
        <f>IF('S.D.PASTE SHEET'!E1781="","",UPPER('S.D.PASTE SHEET'!E1781))</f>
        <v/>
      </c>
      <c s="50" t="str">
        <f>IF('S.D.PASTE SHEET'!F1781="","",'S.D.PASTE SHEET'!F1781)</f>
        <v/>
      </c>
      <c s="50" t="str">
        <f>IF('S.D.PASTE SHEET'!G1781="","",UPPER('S.D.PASTE SHEET'!G1781))</f>
        <v/>
      </c>
      <c s="50" t="str">
        <f>IF('S.D.PASTE SHEET'!H1781="","",UPPER('S.D.PASTE SHEET'!H1781))</f>
        <v/>
      </c>
      <c s="50" t="str">
        <f>IF('S.D.PASTE SHEET'!I1781="","",'S.D.PASTE SHEET'!I1781)</f>
        <v/>
      </c>
      <c s="51" t="str">
        <f>IF('S.D.PASTE SHEET'!J1781="","",'S.D.PASTE SHEET'!J1781)</f>
        <v/>
      </c>
      <c s="50" t="str">
        <f>IF('S.D.PASTE SHEET'!K1781="","",'S.D.PASTE SHEET'!K1781)</f>
        <v/>
      </c>
      <c s="50" t="str">
        <f>IF('S.D.PASTE SHEET'!L1781="","",'S.D.PASTE SHEET'!L1781)</f>
        <v/>
      </c>
      <c s="50" t="str">
        <f>IF('S.D.PASTE SHEET'!M1781="","",'S.D.PASTE SHEET'!M1781)</f>
        <v/>
      </c>
      <c s="50" t="str">
        <f>IF('S.D.PASTE SHEET'!N1781="","",'S.D.PASTE SHEET'!N1781)</f>
        <v/>
      </c>
      <c s="50" t="str">
        <f>IF('S.D.PASTE SHEET'!O1781="","",'S.D.PASTE SHEET'!O1781)</f>
        <v/>
      </c>
      <c s="50" t="str">
        <f>IF('S.D.PASTE SHEET'!P1781="","",'S.D.PASTE SHEET'!P1781)</f>
        <v/>
      </c>
      <c s="50" t="str">
        <f>IF('S.D.PASTE SHEET'!Q1781="","",'S.D.PASTE SHEET'!Q1781)</f>
        <v/>
      </c>
      <c s="50" t="str">
        <f>IF('S.D.PASTE SHEET'!R1781="","",'S.D.PASTE SHEET'!R1781)</f>
        <v/>
      </c>
      <c s="50" t="str">
        <f>IF('S.D.PASTE SHEET'!S1781="","",'S.D.PASTE SHEET'!S1781)</f>
        <v/>
      </c>
      <c s="50" t="str">
        <f>IF('S.D.PASTE SHEET'!T1781="","",'S.D.PASTE SHEET'!T1781)</f>
        <v/>
      </c>
      <c s="50" t="str">
        <f>IF('S.D.PASTE SHEET'!U1781="","",'S.D.PASTE SHEET'!U1781)</f>
        <v/>
      </c>
      <c s="50" t="str">
        <f>IF('S.D.PASTE SHEET'!V1781="","",'S.D.PASTE SHEET'!V1781)</f>
        <v/>
      </c>
      <c s="50" t="str">
        <f>IF('S.D.PASTE SHEET'!W1781="","",'S.D.PASTE SHEET'!W1781)</f>
        <v/>
      </c>
      <c s="50" t="str">
        <f>IF('S.D.PASTE SHEET'!X1781="","",'S.D.PASTE SHEET'!X1781)</f>
        <v/>
      </c>
      <c s="50" t="str">
        <f>IF('S.D.PASTE SHEET'!Y1781="","",'S.D.PASTE SHEET'!Y1781)</f>
        <v/>
      </c>
      <c s="50" t="str">
        <f>IF('S.D.PASTE SHEET'!Z1781="","",'S.D.PASTE SHEET'!Z1781)</f>
        <v/>
      </c>
      <c s="50" t="str">
        <f>IF('S.D.PASTE SHEET'!AA1781="","",'S.D.PASTE SHEET'!AA1781)</f>
        <v/>
      </c>
      <c s="50" t="str">
        <f>IF('S.D.PASTE SHEET'!AB1781="","",'S.D.PASTE SHEET'!AB1781)</f>
        <v/>
      </c>
      <c s="50" t="str">
        <f>IF('S.D.PASTE SHEET'!AC1781="","",'S.D.PASTE SHEET'!AC1781)</f>
        <v/>
      </c>
      <c s="50" t="str">
        <f>IF('S.D.PASTE SHEET'!AD1781="","",'S.D.PASTE SHEET'!AD1781)</f>
        <v/>
      </c>
      <c s="52"/>
      <c s="48" t="str">
        <f>IF(AK1781="","",IF(AK1781&gt;0,COUNT($AG$2:AG1781),""))</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IF(BC1781="","",IF(BC1781&gt;0,COUNT($AY$2:AY1781),""))</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82" spans="1:66" ht="15.75" customHeight="1">
      <c r="A1782" s="50" t="str">
        <f>IF('S.D.PASTE SHEET'!A1782="","",'S.D.PASTE SHEET'!A1782)</f>
        <v/>
      </c>
      <c s="50" t="str">
        <f>IF('S.D.PASTE SHEET'!B1782="","",'S.D.PASTE SHEET'!B1782)</f>
        <v/>
      </c>
      <c s="50" t="str">
        <f>IF('S.D.PASTE SHEET'!C1782="","",'S.D.PASTE SHEET'!C1782)</f>
        <v/>
      </c>
      <c s="51" t="str">
        <f>IF('S.D.PASTE SHEET'!D1782="","",'S.D.PASTE SHEET'!D1782)</f>
        <v/>
      </c>
      <c s="50" t="str">
        <f>IF('S.D.PASTE SHEET'!E1782="","",UPPER('S.D.PASTE SHEET'!E1782))</f>
        <v/>
      </c>
      <c s="50" t="str">
        <f>IF('S.D.PASTE SHEET'!F1782="","",'S.D.PASTE SHEET'!F1782)</f>
        <v/>
      </c>
      <c s="50" t="str">
        <f>IF('S.D.PASTE SHEET'!G1782="","",UPPER('S.D.PASTE SHEET'!G1782))</f>
        <v/>
      </c>
      <c s="50" t="str">
        <f>IF('S.D.PASTE SHEET'!H1782="","",UPPER('S.D.PASTE SHEET'!H1782))</f>
        <v/>
      </c>
      <c s="50" t="str">
        <f>IF('S.D.PASTE SHEET'!I1782="","",'S.D.PASTE SHEET'!I1782)</f>
        <v/>
      </c>
      <c s="51" t="str">
        <f>IF('S.D.PASTE SHEET'!J1782="","",'S.D.PASTE SHEET'!J1782)</f>
        <v/>
      </c>
      <c s="50" t="str">
        <f>IF('S.D.PASTE SHEET'!K1782="","",'S.D.PASTE SHEET'!K1782)</f>
        <v/>
      </c>
      <c s="50" t="str">
        <f>IF('S.D.PASTE SHEET'!L1782="","",'S.D.PASTE SHEET'!L1782)</f>
        <v/>
      </c>
      <c s="50" t="str">
        <f>IF('S.D.PASTE SHEET'!M1782="","",'S.D.PASTE SHEET'!M1782)</f>
        <v/>
      </c>
      <c s="50" t="str">
        <f>IF('S.D.PASTE SHEET'!N1782="","",'S.D.PASTE SHEET'!N1782)</f>
        <v/>
      </c>
      <c s="50" t="str">
        <f>IF('S.D.PASTE SHEET'!O1782="","",'S.D.PASTE SHEET'!O1782)</f>
        <v/>
      </c>
      <c s="50" t="str">
        <f>IF('S.D.PASTE SHEET'!P1782="","",'S.D.PASTE SHEET'!P1782)</f>
        <v/>
      </c>
      <c s="50" t="str">
        <f>IF('S.D.PASTE SHEET'!Q1782="","",'S.D.PASTE SHEET'!Q1782)</f>
        <v/>
      </c>
      <c s="50" t="str">
        <f>IF('S.D.PASTE SHEET'!R1782="","",'S.D.PASTE SHEET'!R1782)</f>
        <v/>
      </c>
      <c s="50" t="str">
        <f>IF('S.D.PASTE SHEET'!S1782="","",'S.D.PASTE SHEET'!S1782)</f>
        <v/>
      </c>
      <c s="50" t="str">
        <f>IF('S.D.PASTE SHEET'!T1782="","",'S.D.PASTE SHEET'!T1782)</f>
        <v/>
      </c>
      <c s="50" t="str">
        <f>IF('S.D.PASTE SHEET'!U1782="","",'S.D.PASTE SHEET'!U1782)</f>
        <v/>
      </c>
      <c s="50" t="str">
        <f>IF('S.D.PASTE SHEET'!V1782="","",'S.D.PASTE SHEET'!V1782)</f>
        <v/>
      </c>
      <c s="50" t="str">
        <f>IF('S.D.PASTE SHEET'!W1782="","",'S.D.PASTE SHEET'!W1782)</f>
        <v/>
      </c>
      <c s="50" t="str">
        <f>IF('S.D.PASTE SHEET'!X1782="","",'S.D.PASTE SHEET'!X1782)</f>
        <v/>
      </c>
      <c s="50" t="str">
        <f>IF('S.D.PASTE SHEET'!Y1782="","",'S.D.PASTE SHEET'!Y1782)</f>
        <v/>
      </c>
      <c s="50" t="str">
        <f>IF('S.D.PASTE SHEET'!Z1782="","",'S.D.PASTE SHEET'!Z1782)</f>
        <v/>
      </c>
      <c s="50" t="str">
        <f>IF('S.D.PASTE SHEET'!AA1782="","",'S.D.PASTE SHEET'!AA1782)</f>
        <v/>
      </c>
      <c s="50" t="str">
        <f>IF('S.D.PASTE SHEET'!AB1782="","",'S.D.PASTE SHEET'!AB1782)</f>
        <v/>
      </c>
      <c s="50" t="str">
        <f>IF('S.D.PASTE SHEET'!AC1782="","",'S.D.PASTE SHEET'!AC1782)</f>
        <v/>
      </c>
      <c s="50" t="str">
        <f>IF('S.D.PASTE SHEET'!AD1782="","",'S.D.PASTE SHEET'!AD1782)</f>
        <v/>
      </c>
      <c s="52"/>
      <c s="48" t="str">
        <f>IF(AK1782="","",IF(AK1782&gt;0,COUNT($AG$2:AG1782),""))</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IF(BC1782="","",IF(BC1782&gt;0,COUNT($AY$2:AY1782),""))</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83" spans="1:66" ht="15.75" customHeight="1">
      <c r="A1783" s="50" t="str">
        <f>IF('S.D.PASTE SHEET'!A1783="","",'S.D.PASTE SHEET'!A1783)</f>
        <v/>
      </c>
      <c s="50" t="str">
        <f>IF('S.D.PASTE SHEET'!B1783="","",'S.D.PASTE SHEET'!B1783)</f>
        <v/>
      </c>
      <c s="50" t="str">
        <f>IF('S.D.PASTE SHEET'!C1783="","",'S.D.PASTE SHEET'!C1783)</f>
        <v/>
      </c>
      <c s="51" t="str">
        <f>IF('S.D.PASTE SHEET'!D1783="","",'S.D.PASTE SHEET'!D1783)</f>
        <v/>
      </c>
      <c s="50" t="str">
        <f>IF('S.D.PASTE SHEET'!E1783="","",UPPER('S.D.PASTE SHEET'!E1783))</f>
        <v/>
      </c>
      <c s="50" t="str">
        <f>IF('S.D.PASTE SHEET'!F1783="","",'S.D.PASTE SHEET'!F1783)</f>
        <v/>
      </c>
      <c s="50" t="str">
        <f>IF('S.D.PASTE SHEET'!G1783="","",UPPER('S.D.PASTE SHEET'!G1783))</f>
        <v/>
      </c>
      <c s="50" t="str">
        <f>IF('S.D.PASTE SHEET'!H1783="","",UPPER('S.D.PASTE SHEET'!H1783))</f>
        <v/>
      </c>
      <c s="50" t="str">
        <f>IF('S.D.PASTE SHEET'!I1783="","",'S.D.PASTE SHEET'!I1783)</f>
        <v/>
      </c>
      <c s="51" t="str">
        <f>IF('S.D.PASTE SHEET'!J1783="","",'S.D.PASTE SHEET'!J1783)</f>
        <v/>
      </c>
      <c s="50" t="str">
        <f>IF('S.D.PASTE SHEET'!K1783="","",'S.D.PASTE SHEET'!K1783)</f>
        <v/>
      </c>
      <c s="50" t="str">
        <f>IF('S.D.PASTE SHEET'!L1783="","",'S.D.PASTE SHEET'!L1783)</f>
        <v/>
      </c>
      <c s="50" t="str">
        <f>IF('S.D.PASTE SHEET'!M1783="","",'S.D.PASTE SHEET'!M1783)</f>
        <v/>
      </c>
      <c s="50" t="str">
        <f>IF('S.D.PASTE SHEET'!N1783="","",'S.D.PASTE SHEET'!N1783)</f>
        <v/>
      </c>
      <c s="50" t="str">
        <f>IF('S.D.PASTE SHEET'!O1783="","",'S.D.PASTE SHEET'!O1783)</f>
        <v/>
      </c>
      <c s="50" t="str">
        <f>IF('S.D.PASTE SHEET'!P1783="","",'S.D.PASTE SHEET'!P1783)</f>
        <v/>
      </c>
      <c s="50" t="str">
        <f>IF('S.D.PASTE SHEET'!Q1783="","",'S.D.PASTE SHEET'!Q1783)</f>
        <v/>
      </c>
      <c s="50" t="str">
        <f>IF('S.D.PASTE SHEET'!R1783="","",'S.D.PASTE SHEET'!R1783)</f>
        <v/>
      </c>
      <c s="50" t="str">
        <f>IF('S.D.PASTE SHEET'!S1783="","",'S.D.PASTE SHEET'!S1783)</f>
        <v/>
      </c>
      <c s="50" t="str">
        <f>IF('S.D.PASTE SHEET'!T1783="","",'S.D.PASTE SHEET'!T1783)</f>
        <v/>
      </c>
      <c s="50" t="str">
        <f>IF('S.D.PASTE SHEET'!U1783="","",'S.D.PASTE SHEET'!U1783)</f>
        <v/>
      </c>
      <c s="50" t="str">
        <f>IF('S.D.PASTE SHEET'!V1783="","",'S.D.PASTE SHEET'!V1783)</f>
        <v/>
      </c>
      <c s="50" t="str">
        <f>IF('S.D.PASTE SHEET'!W1783="","",'S.D.PASTE SHEET'!W1783)</f>
        <v/>
      </c>
      <c s="50" t="str">
        <f>IF('S.D.PASTE SHEET'!X1783="","",'S.D.PASTE SHEET'!X1783)</f>
        <v/>
      </c>
      <c s="50" t="str">
        <f>IF('S.D.PASTE SHEET'!Y1783="","",'S.D.PASTE SHEET'!Y1783)</f>
        <v/>
      </c>
      <c s="50" t="str">
        <f>IF('S.D.PASTE SHEET'!Z1783="","",'S.D.PASTE SHEET'!Z1783)</f>
        <v/>
      </c>
      <c s="50" t="str">
        <f>IF('S.D.PASTE SHEET'!AA1783="","",'S.D.PASTE SHEET'!AA1783)</f>
        <v/>
      </c>
      <c s="50" t="str">
        <f>IF('S.D.PASTE SHEET'!AB1783="","",'S.D.PASTE SHEET'!AB1783)</f>
        <v/>
      </c>
      <c s="50" t="str">
        <f>IF('S.D.PASTE SHEET'!AC1783="","",'S.D.PASTE SHEET'!AC1783)</f>
        <v/>
      </c>
      <c s="50" t="str">
        <f>IF('S.D.PASTE SHEET'!AD1783="","",'S.D.PASTE SHEET'!AD1783)</f>
        <v/>
      </c>
      <c s="52"/>
      <c s="48" t="str">
        <f>IF(AK1783="","",IF(AK1783&gt;0,COUNT($AG$2:AG1783),""))</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IF(BC1783="","",IF(BC1783&gt;0,COUNT($AY$2:AY1783),""))</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84" spans="1:66" ht="15.75" customHeight="1">
      <c r="A1784" s="50" t="str">
        <f>IF('S.D.PASTE SHEET'!A1784="","",'S.D.PASTE SHEET'!A1784)</f>
        <v/>
      </c>
      <c s="50" t="str">
        <f>IF('S.D.PASTE SHEET'!B1784="","",'S.D.PASTE SHEET'!B1784)</f>
        <v/>
      </c>
      <c s="50" t="str">
        <f>IF('S.D.PASTE SHEET'!C1784="","",'S.D.PASTE SHEET'!C1784)</f>
        <v/>
      </c>
      <c s="51" t="str">
        <f>IF('S.D.PASTE SHEET'!D1784="","",'S.D.PASTE SHEET'!D1784)</f>
        <v/>
      </c>
      <c s="50" t="str">
        <f>IF('S.D.PASTE SHEET'!E1784="","",UPPER('S.D.PASTE SHEET'!E1784))</f>
        <v/>
      </c>
      <c s="50" t="str">
        <f>IF('S.D.PASTE SHEET'!F1784="","",'S.D.PASTE SHEET'!F1784)</f>
        <v/>
      </c>
      <c s="50" t="str">
        <f>IF('S.D.PASTE SHEET'!G1784="","",UPPER('S.D.PASTE SHEET'!G1784))</f>
        <v/>
      </c>
      <c s="50" t="str">
        <f>IF('S.D.PASTE SHEET'!H1784="","",UPPER('S.D.PASTE SHEET'!H1784))</f>
        <v/>
      </c>
      <c s="50" t="str">
        <f>IF('S.D.PASTE SHEET'!I1784="","",'S.D.PASTE SHEET'!I1784)</f>
        <v/>
      </c>
      <c s="51" t="str">
        <f>IF('S.D.PASTE SHEET'!J1784="","",'S.D.PASTE SHEET'!J1784)</f>
        <v/>
      </c>
      <c s="50" t="str">
        <f>IF('S.D.PASTE SHEET'!K1784="","",'S.D.PASTE SHEET'!K1784)</f>
        <v/>
      </c>
      <c s="50" t="str">
        <f>IF('S.D.PASTE SHEET'!L1784="","",'S.D.PASTE SHEET'!L1784)</f>
        <v/>
      </c>
      <c s="50" t="str">
        <f>IF('S.D.PASTE SHEET'!M1784="","",'S.D.PASTE SHEET'!M1784)</f>
        <v/>
      </c>
      <c s="50" t="str">
        <f>IF('S.D.PASTE SHEET'!N1784="","",'S.D.PASTE SHEET'!N1784)</f>
        <v/>
      </c>
      <c s="50" t="str">
        <f>IF('S.D.PASTE SHEET'!O1784="","",'S.D.PASTE SHEET'!O1784)</f>
        <v/>
      </c>
      <c s="50" t="str">
        <f>IF('S.D.PASTE SHEET'!P1784="","",'S.D.PASTE SHEET'!P1784)</f>
        <v/>
      </c>
      <c s="50" t="str">
        <f>IF('S.D.PASTE SHEET'!Q1784="","",'S.D.PASTE SHEET'!Q1784)</f>
        <v/>
      </c>
      <c s="50" t="str">
        <f>IF('S.D.PASTE SHEET'!R1784="","",'S.D.PASTE SHEET'!R1784)</f>
        <v/>
      </c>
      <c s="50" t="str">
        <f>IF('S.D.PASTE SHEET'!S1784="","",'S.D.PASTE SHEET'!S1784)</f>
        <v/>
      </c>
      <c s="50" t="str">
        <f>IF('S.D.PASTE SHEET'!T1784="","",'S.D.PASTE SHEET'!T1784)</f>
        <v/>
      </c>
      <c s="50" t="str">
        <f>IF('S.D.PASTE SHEET'!U1784="","",'S.D.PASTE SHEET'!U1784)</f>
        <v/>
      </c>
      <c s="50" t="str">
        <f>IF('S.D.PASTE SHEET'!V1784="","",'S.D.PASTE SHEET'!V1784)</f>
        <v/>
      </c>
      <c s="50" t="str">
        <f>IF('S.D.PASTE SHEET'!W1784="","",'S.D.PASTE SHEET'!W1784)</f>
        <v/>
      </c>
      <c s="50" t="str">
        <f>IF('S.D.PASTE SHEET'!X1784="","",'S.D.PASTE SHEET'!X1784)</f>
        <v/>
      </c>
      <c s="50" t="str">
        <f>IF('S.D.PASTE SHEET'!Y1784="","",'S.D.PASTE SHEET'!Y1784)</f>
        <v/>
      </c>
      <c s="50" t="str">
        <f>IF('S.D.PASTE SHEET'!Z1784="","",'S.D.PASTE SHEET'!Z1784)</f>
        <v/>
      </c>
      <c s="50" t="str">
        <f>IF('S.D.PASTE SHEET'!AA1784="","",'S.D.PASTE SHEET'!AA1784)</f>
        <v/>
      </c>
      <c s="50" t="str">
        <f>IF('S.D.PASTE SHEET'!AB1784="","",'S.D.PASTE SHEET'!AB1784)</f>
        <v/>
      </c>
      <c s="50" t="str">
        <f>IF('S.D.PASTE SHEET'!AC1784="","",'S.D.PASTE SHEET'!AC1784)</f>
        <v/>
      </c>
      <c s="50" t="str">
        <f>IF('S.D.PASTE SHEET'!AD1784="","",'S.D.PASTE SHEET'!AD1784)</f>
        <v/>
      </c>
      <c s="52"/>
      <c s="48" t="str">
        <f>IF(AK1784="","",IF(AK1784&gt;0,COUNT($AG$2:AG1784),""))</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IF(BC1784="","",IF(BC1784&gt;0,COUNT($AY$2:AY1784),""))</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85" spans="1:66" ht="15.75" customHeight="1">
      <c r="A1785" s="50" t="str">
        <f>IF('S.D.PASTE SHEET'!A1785="","",'S.D.PASTE SHEET'!A1785)</f>
        <v/>
      </c>
      <c s="50" t="str">
        <f>IF('S.D.PASTE SHEET'!B1785="","",'S.D.PASTE SHEET'!B1785)</f>
        <v/>
      </c>
      <c s="50" t="str">
        <f>IF('S.D.PASTE SHEET'!C1785="","",'S.D.PASTE SHEET'!C1785)</f>
        <v/>
      </c>
      <c s="51" t="str">
        <f>IF('S.D.PASTE SHEET'!D1785="","",'S.D.PASTE SHEET'!D1785)</f>
        <v/>
      </c>
      <c s="50" t="str">
        <f>IF('S.D.PASTE SHEET'!E1785="","",UPPER('S.D.PASTE SHEET'!E1785))</f>
        <v/>
      </c>
      <c s="50" t="str">
        <f>IF('S.D.PASTE SHEET'!F1785="","",'S.D.PASTE SHEET'!F1785)</f>
        <v/>
      </c>
      <c s="50" t="str">
        <f>IF('S.D.PASTE SHEET'!G1785="","",UPPER('S.D.PASTE SHEET'!G1785))</f>
        <v/>
      </c>
      <c s="50" t="str">
        <f>IF('S.D.PASTE SHEET'!H1785="","",UPPER('S.D.PASTE SHEET'!H1785))</f>
        <v/>
      </c>
      <c s="50" t="str">
        <f>IF('S.D.PASTE SHEET'!I1785="","",'S.D.PASTE SHEET'!I1785)</f>
        <v/>
      </c>
      <c s="51" t="str">
        <f>IF('S.D.PASTE SHEET'!J1785="","",'S.D.PASTE SHEET'!J1785)</f>
        <v/>
      </c>
      <c s="50" t="str">
        <f>IF('S.D.PASTE SHEET'!K1785="","",'S.D.PASTE SHEET'!K1785)</f>
        <v/>
      </c>
      <c s="50" t="str">
        <f>IF('S.D.PASTE SHEET'!L1785="","",'S.D.PASTE SHEET'!L1785)</f>
        <v/>
      </c>
      <c s="50" t="str">
        <f>IF('S.D.PASTE SHEET'!M1785="","",'S.D.PASTE SHEET'!M1785)</f>
        <v/>
      </c>
      <c s="50" t="str">
        <f>IF('S.D.PASTE SHEET'!N1785="","",'S.D.PASTE SHEET'!N1785)</f>
        <v/>
      </c>
      <c s="50" t="str">
        <f>IF('S.D.PASTE SHEET'!O1785="","",'S.D.PASTE SHEET'!O1785)</f>
        <v/>
      </c>
      <c s="50" t="str">
        <f>IF('S.D.PASTE SHEET'!P1785="","",'S.D.PASTE SHEET'!P1785)</f>
        <v/>
      </c>
      <c s="50" t="str">
        <f>IF('S.D.PASTE SHEET'!Q1785="","",'S.D.PASTE SHEET'!Q1785)</f>
        <v/>
      </c>
      <c s="50" t="str">
        <f>IF('S.D.PASTE SHEET'!R1785="","",'S.D.PASTE SHEET'!R1785)</f>
        <v/>
      </c>
      <c s="50" t="str">
        <f>IF('S.D.PASTE SHEET'!S1785="","",'S.D.PASTE SHEET'!S1785)</f>
        <v/>
      </c>
      <c s="50" t="str">
        <f>IF('S.D.PASTE SHEET'!T1785="","",'S.D.PASTE SHEET'!T1785)</f>
        <v/>
      </c>
      <c s="50" t="str">
        <f>IF('S.D.PASTE SHEET'!U1785="","",'S.D.PASTE SHEET'!U1785)</f>
        <v/>
      </c>
      <c s="50" t="str">
        <f>IF('S.D.PASTE SHEET'!V1785="","",'S.D.PASTE SHEET'!V1785)</f>
        <v/>
      </c>
      <c s="50" t="str">
        <f>IF('S.D.PASTE SHEET'!W1785="","",'S.D.PASTE SHEET'!W1785)</f>
        <v/>
      </c>
      <c s="50" t="str">
        <f>IF('S.D.PASTE SHEET'!X1785="","",'S.D.PASTE SHEET'!X1785)</f>
        <v/>
      </c>
      <c s="50" t="str">
        <f>IF('S.D.PASTE SHEET'!Y1785="","",'S.D.PASTE SHEET'!Y1785)</f>
        <v/>
      </c>
      <c s="50" t="str">
        <f>IF('S.D.PASTE SHEET'!Z1785="","",'S.D.PASTE SHEET'!Z1785)</f>
        <v/>
      </c>
      <c s="50" t="str">
        <f>IF('S.D.PASTE SHEET'!AA1785="","",'S.D.PASTE SHEET'!AA1785)</f>
        <v/>
      </c>
      <c s="50" t="str">
        <f>IF('S.D.PASTE SHEET'!AB1785="","",'S.D.PASTE SHEET'!AB1785)</f>
        <v/>
      </c>
      <c s="50" t="str">
        <f>IF('S.D.PASTE SHEET'!AC1785="","",'S.D.PASTE SHEET'!AC1785)</f>
        <v/>
      </c>
      <c s="50" t="str">
        <f>IF('S.D.PASTE SHEET'!AD1785="","",'S.D.PASTE SHEET'!AD1785)</f>
        <v/>
      </c>
      <c s="52"/>
      <c s="48" t="str">
        <f>IF(AK1785="","",IF(AK1785&gt;0,COUNT($AG$2:AG1785),""))</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IF(BC1785="","",IF(BC1785&gt;0,COUNT($AY$2:AY1785),""))</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86" spans="1:66" ht="15.75" customHeight="1">
      <c r="A1786" s="50" t="str">
        <f>IF('S.D.PASTE SHEET'!A1786="","",'S.D.PASTE SHEET'!A1786)</f>
        <v/>
      </c>
      <c s="50" t="str">
        <f>IF('S.D.PASTE SHEET'!B1786="","",'S.D.PASTE SHEET'!B1786)</f>
        <v/>
      </c>
      <c s="50" t="str">
        <f>IF('S.D.PASTE SHEET'!C1786="","",'S.D.PASTE SHEET'!C1786)</f>
        <v/>
      </c>
      <c s="51" t="str">
        <f>IF('S.D.PASTE SHEET'!D1786="","",'S.D.PASTE SHEET'!D1786)</f>
        <v/>
      </c>
      <c s="50" t="str">
        <f>IF('S.D.PASTE SHEET'!E1786="","",UPPER('S.D.PASTE SHEET'!E1786))</f>
        <v/>
      </c>
      <c s="50" t="str">
        <f>IF('S.D.PASTE SHEET'!F1786="","",'S.D.PASTE SHEET'!F1786)</f>
        <v/>
      </c>
      <c s="50" t="str">
        <f>IF('S.D.PASTE SHEET'!G1786="","",UPPER('S.D.PASTE SHEET'!G1786))</f>
        <v/>
      </c>
      <c s="50" t="str">
        <f>IF('S.D.PASTE SHEET'!H1786="","",UPPER('S.D.PASTE SHEET'!H1786))</f>
        <v/>
      </c>
      <c s="50" t="str">
        <f>IF('S.D.PASTE SHEET'!I1786="","",'S.D.PASTE SHEET'!I1786)</f>
        <v/>
      </c>
      <c s="51" t="str">
        <f>IF('S.D.PASTE SHEET'!J1786="","",'S.D.PASTE SHEET'!J1786)</f>
        <v/>
      </c>
      <c s="50" t="str">
        <f>IF('S.D.PASTE SHEET'!K1786="","",'S.D.PASTE SHEET'!K1786)</f>
        <v/>
      </c>
      <c s="50" t="str">
        <f>IF('S.D.PASTE SHEET'!L1786="","",'S.D.PASTE SHEET'!L1786)</f>
        <v/>
      </c>
      <c s="50" t="str">
        <f>IF('S.D.PASTE SHEET'!M1786="","",'S.D.PASTE SHEET'!M1786)</f>
        <v/>
      </c>
      <c s="50" t="str">
        <f>IF('S.D.PASTE SHEET'!N1786="","",'S.D.PASTE SHEET'!N1786)</f>
        <v/>
      </c>
      <c s="50" t="str">
        <f>IF('S.D.PASTE SHEET'!O1786="","",'S.D.PASTE SHEET'!O1786)</f>
        <v/>
      </c>
      <c s="50" t="str">
        <f>IF('S.D.PASTE SHEET'!P1786="","",'S.D.PASTE SHEET'!P1786)</f>
        <v/>
      </c>
      <c s="50" t="str">
        <f>IF('S.D.PASTE SHEET'!Q1786="","",'S.D.PASTE SHEET'!Q1786)</f>
        <v/>
      </c>
      <c s="50" t="str">
        <f>IF('S.D.PASTE SHEET'!R1786="","",'S.D.PASTE SHEET'!R1786)</f>
        <v/>
      </c>
      <c s="50" t="str">
        <f>IF('S.D.PASTE SHEET'!S1786="","",'S.D.PASTE SHEET'!S1786)</f>
        <v/>
      </c>
      <c s="50" t="str">
        <f>IF('S.D.PASTE SHEET'!T1786="","",'S.D.PASTE SHEET'!T1786)</f>
        <v/>
      </c>
      <c s="50" t="str">
        <f>IF('S.D.PASTE SHEET'!U1786="","",'S.D.PASTE SHEET'!U1786)</f>
        <v/>
      </c>
      <c s="50" t="str">
        <f>IF('S.D.PASTE SHEET'!V1786="","",'S.D.PASTE SHEET'!V1786)</f>
        <v/>
      </c>
      <c s="50" t="str">
        <f>IF('S.D.PASTE SHEET'!W1786="","",'S.D.PASTE SHEET'!W1786)</f>
        <v/>
      </c>
      <c s="50" t="str">
        <f>IF('S.D.PASTE SHEET'!X1786="","",'S.D.PASTE SHEET'!X1786)</f>
        <v/>
      </c>
      <c s="50" t="str">
        <f>IF('S.D.PASTE SHEET'!Y1786="","",'S.D.PASTE SHEET'!Y1786)</f>
        <v/>
      </c>
      <c s="50" t="str">
        <f>IF('S.D.PASTE SHEET'!Z1786="","",'S.D.PASTE SHEET'!Z1786)</f>
        <v/>
      </c>
      <c s="50" t="str">
        <f>IF('S.D.PASTE SHEET'!AA1786="","",'S.D.PASTE SHEET'!AA1786)</f>
        <v/>
      </c>
      <c s="50" t="str">
        <f>IF('S.D.PASTE SHEET'!AB1786="","",'S.D.PASTE SHEET'!AB1786)</f>
        <v/>
      </c>
      <c s="50" t="str">
        <f>IF('S.D.PASTE SHEET'!AC1786="","",'S.D.PASTE SHEET'!AC1786)</f>
        <v/>
      </c>
      <c s="50" t="str">
        <f>IF('S.D.PASTE SHEET'!AD1786="","",'S.D.PASTE SHEET'!AD1786)</f>
        <v/>
      </c>
      <c s="52"/>
      <c s="48" t="str">
        <f>IF(AK1786="","",IF(AK1786&gt;0,COUNT($AG$2:AG1786),""))</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IF(BC1786="","",IF(BC1786&gt;0,COUNT($AY$2:AY1786),""))</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87" spans="1:66" ht="15.75" customHeight="1">
      <c r="A1787" s="50" t="str">
        <f>IF('S.D.PASTE SHEET'!A1787="","",'S.D.PASTE SHEET'!A1787)</f>
        <v/>
      </c>
      <c s="50" t="str">
        <f>IF('S.D.PASTE SHEET'!B1787="","",'S.D.PASTE SHEET'!B1787)</f>
        <v/>
      </c>
      <c s="50" t="str">
        <f>IF('S.D.PASTE SHEET'!C1787="","",'S.D.PASTE SHEET'!C1787)</f>
        <v/>
      </c>
      <c s="51" t="str">
        <f>IF('S.D.PASTE SHEET'!D1787="","",'S.D.PASTE SHEET'!D1787)</f>
        <v/>
      </c>
      <c s="50" t="str">
        <f>IF('S.D.PASTE SHEET'!E1787="","",UPPER('S.D.PASTE SHEET'!E1787))</f>
        <v/>
      </c>
      <c s="50" t="str">
        <f>IF('S.D.PASTE SHEET'!F1787="","",'S.D.PASTE SHEET'!F1787)</f>
        <v/>
      </c>
      <c s="50" t="str">
        <f>IF('S.D.PASTE SHEET'!G1787="","",UPPER('S.D.PASTE SHEET'!G1787))</f>
        <v/>
      </c>
      <c s="50" t="str">
        <f>IF('S.D.PASTE SHEET'!H1787="","",UPPER('S.D.PASTE SHEET'!H1787))</f>
        <v/>
      </c>
      <c s="50" t="str">
        <f>IF('S.D.PASTE SHEET'!I1787="","",'S.D.PASTE SHEET'!I1787)</f>
        <v/>
      </c>
      <c s="51" t="str">
        <f>IF('S.D.PASTE SHEET'!J1787="","",'S.D.PASTE SHEET'!J1787)</f>
        <v/>
      </c>
      <c s="50" t="str">
        <f>IF('S.D.PASTE SHEET'!K1787="","",'S.D.PASTE SHEET'!K1787)</f>
        <v/>
      </c>
      <c s="50" t="str">
        <f>IF('S.D.PASTE SHEET'!L1787="","",'S.D.PASTE SHEET'!L1787)</f>
        <v/>
      </c>
      <c s="50" t="str">
        <f>IF('S.D.PASTE SHEET'!M1787="","",'S.D.PASTE SHEET'!M1787)</f>
        <v/>
      </c>
      <c s="50" t="str">
        <f>IF('S.D.PASTE SHEET'!N1787="","",'S.D.PASTE SHEET'!N1787)</f>
        <v/>
      </c>
      <c s="50" t="str">
        <f>IF('S.D.PASTE SHEET'!O1787="","",'S.D.PASTE SHEET'!O1787)</f>
        <v/>
      </c>
      <c s="50" t="str">
        <f>IF('S.D.PASTE SHEET'!P1787="","",'S.D.PASTE SHEET'!P1787)</f>
        <v/>
      </c>
      <c s="50" t="str">
        <f>IF('S.D.PASTE SHEET'!Q1787="","",'S.D.PASTE SHEET'!Q1787)</f>
        <v/>
      </c>
      <c s="50" t="str">
        <f>IF('S.D.PASTE SHEET'!R1787="","",'S.D.PASTE SHEET'!R1787)</f>
        <v/>
      </c>
      <c s="50" t="str">
        <f>IF('S.D.PASTE SHEET'!S1787="","",'S.D.PASTE SHEET'!S1787)</f>
        <v/>
      </c>
      <c s="50" t="str">
        <f>IF('S.D.PASTE SHEET'!T1787="","",'S.D.PASTE SHEET'!T1787)</f>
        <v/>
      </c>
      <c s="50" t="str">
        <f>IF('S.D.PASTE SHEET'!U1787="","",'S.D.PASTE SHEET'!U1787)</f>
        <v/>
      </c>
      <c s="50" t="str">
        <f>IF('S.D.PASTE SHEET'!V1787="","",'S.D.PASTE SHEET'!V1787)</f>
        <v/>
      </c>
      <c s="50" t="str">
        <f>IF('S.D.PASTE SHEET'!W1787="","",'S.D.PASTE SHEET'!W1787)</f>
        <v/>
      </c>
      <c s="50" t="str">
        <f>IF('S.D.PASTE SHEET'!X1787="","",'S.D.PASTE SHEET'!X1787)</f>
        <v/>
      </c>
      <c s="50" t="str">
        <f>IF('S.D.PASTE SHEET'!Y1787="","",'S.D.PASTE SHEET'!Y1787)</f>
        <v/>
      </c>
      <c s="50" t="str">
        <f>IF('S.D.PASTE SHEET'!Z1787="","",'S.D.PASTE SHEET'!Z1787)</f>
        <v/>
      </c>
      <c s="50" t="str">
        <f>IF('S.D.PASTE SHEET'!AA1787="","",'S.D.PASTE SHEET'!AA1787)</f>
        <v/>
      </c>
      <c s="50" t="str">
        <f>IF('S.D.PASTE SHEET'!AB1787="","",'S.D.PASTE SHEET'!AB1787)</f>
        <v/>
      </c>
      <c s="50" t="str">
        <f>IF('S.D.PASTE SHEET'!AC1787="","",'S.D.PASTE SHEET'!AC1787)</f>
        <v/>
      </c>
      <c s="50" t="str">
        <f>IF('S.D.PASTE SHEET'!AD1787="","",'S.D.PASTE SHEET'!AD1787)</f>
        <v/>
      </c>
      <c s="52"/>
      <c s="48" t="str">
        <f>IF(AK1787="","",IF(AK1787&gt;0,COUNT($AG$2:AG1787),""))</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IF(BC1787="","",IF(BC1787&gt;0,COUNT($AY$2:AY1787),""))</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88" spans="1:66" ht="15.75" customHeight="1">
      <c r="A1788" s="50" t="str">
        <f>IF('S.D.PASTE SHEET'!A1788="","",'S.D.PASTE SHEET'!A1788)</f>
        <v/>
      </c>
      <c s="50" t="str">
        <f>IF('S.D.PASTE SHEET'!B1788="","",'S.D.PASTE SHEET'!B1788)</f>
        <v/>
      </c>
      <c s="50" t="str">
        <f>IF('S.D.PASTE SHEET'!C1788="","",'S.D.PASTE SHEET'!C1788)</f>
        <v/>
      </c>
      <c s="51" t="str">
        <f>IF('S.D.PASTE SHEET'!D1788="","",'S.D.PASTE SHEET'!D1788)</f>
        <v/>
      </c>
      <c s="50" t="str">
        <f>IF('S.D.PASTE SHEET'!E1788="","",UPPER('S.D.PASTE SHEET'!E1788))</f>
        <v/>
      </c>
      <c s="50" t="str">
        <f>IF('S.D.PASTE SHEET'!F1788="","",'S.D.PASTE SHEET'!F1788)</f>
        <v/>
      </c>
      <c s="50" t="str">
        <f>IF('S.D.PASTE SHEET'!G1788="","",UPPER('S.D.PASTE SHEET'!G1788))</f>
        <v/>
      </c>
      <c s="50" t="str">
        <f>IF('S.D.PASTE SHEET'!H1788="","",UPPER('S.D.PASTE SHEET'!H1788))</f>
        <v/>
      </c>
      <c s="50" t="str">
        <f>IF('S.D.PASTE SHEET'!I1788="","",'S.D.PASTE SHEET'!I1788)</f>
        <v/>
      </c>
      <c s="51" t="str">
        <f>IF('S.D.PASTE SHEET'!J1788="","",'S.D.PASTE SHEET'!J1788)</f>
        <v/>
      </c>
      <c s="50" t="str">
        <f>IF('S.D.PASTE SHEET'!K1788="","",'S.D.PASTE SHEET'!K1788)</f>
        <v/>
      </c>
      <c s="50" t="str">
        <f>IF('S.D.PASTE SHEET'!L1788="","",'S.D.PASTE SHEET'!L1788)</f>
        <v/>
      </c>
      <c s="50" t="str">
        <f>IF('S.D.PASTE SHEET'!M1788="","",'S.D.PASTE SHEET'!M1788)</f>
        <v/>
      </c>
      <c s="50" t="str">
        <f>IF('S.D.PASTE SHEET'!N1788="","",'S.D.PASTE SHEET'!N1788)</f>
        <v/>
      </c>
      <c s="50" t="str">
        <f>IF('S.D.PASTE SHEET'!O1788="","",'S.D.PASTE SHEET'!O1788)</f>
        <v/>
      </c>
      <c s="50" t="str">
        <f>IF('S.D.PASTE SHEET'!P1788="","",'S.D.PASTE SHEET'!P1788)</f>
        <v/>
      </c>
      <c s="50" t="str">
        <f>IF('S.D.PASTE SHEET'!Q1788="","",'S.D.PASTE SHEET'!Q1788)</f>
        <v/>
      </c>
      <c s="50" t="str">
        <f>IF('S.D.PASTE SHEET'!R1788="","",'S.D.PASTE SHEET'!R1788)</f>
        <v/>
      </c>
      <c s="50" t="str">
        <f>IF('S.D.PASTE SHEET'!S1788="","",'S.D.PASTE SHEET'!S1788)</f>
        <v/>
      </c>
      <c s="50" t="str">
        <f>IF('S.D.PASTE SHEET'!T1788="","",'S.D.PASTE SHEET'!T1788)</f>
        <v/>
      </c>
      <c s="50" t="str">
        <f>IF('S.D.PASTE SHEET'!U1788="","",'S.D.PASTE SHEET'!U1788)</f>
        <v/>
      </c>
      <c s="50" t="str">
        <f>IF('S.D.PASTE SHEET'!V1788="","",'S.D.PASTE SHEET'!V1788)</f>
        <v/>
      </c>
      <c s="50" t="str">
        <f>IF('S.D.PASTE SHEET'!W1788="","",'S.D.PASTE SHEET'!W1788)</f>
        <v/>
      </c>
      <c s="50" t="str">
        <f>IF('S.D.PASTE SHEET'!X1788="","",'S.D.PASTE SHEET'!X1788)</f>
        <v/>
      </c>
      <c s="50" t="str">
        <f>IF('S.D.PASTE SHEET'!Y1788="","",'S.D.PASTE SHEET'!Y1788)</f>
        <v/>
      </c>
      <c s="50" t="str">
        <f>IF('S.D.PASTE SHEET'!Z1788="","",'S.D.PASTE SHEET'!Z1788)</f>
        <v/>
      </c>
      <c s="50" t="str">
        <f>IF('S.D.PASTE SHEET'!AA1788="","",'S.D.PASTE SHEET'!AA1788)</f>
        <v/>
      </c>
      <c s="50" t="str">
        <f>IF('S.D.PASTE SHEET'!AB1788="","",'S.D.PASTE SHEET'!AB1788)</f>
        <v/>
      </c>
      <c s="50" t="str">
        <f>IF('S.D.PASTE SHEET'!AC1788="","",'S.D.PASTE SHEET'!AC1788)</f>
        <v/>
      </c>
      <c s="50" t="str">
        <f>IF('S.D.PASTE SHEET'!AD1788="","",'S.D.PASTE SHEET'!AD1788)</f>
        <v/>
      </c>
      <c s="52"/>
      <c s="48" t="str">
        <f>IF(AK1788="","",IF(AK1788&gt;0,COUNT($AG$2:AG1788),""))</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IF(BC1788="","",IF(BC1788&gt;0,COUNT($AY$2:AY1788),""))</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89" spans="1:66" ht="15.75" customHeight="1">
      <c r="A1789" s="50" t="str">
        <f>IF('S.D.PASTE SHEET'!A1789="","",'S.D.PASTE SHEET'!A1789)</f>
        <v/>
      </c>
      <c s="50" t="str">
        <f>IF('S.D.PASTE SHEET'!B1789="","",'S.D.PASTE SHEET'!B1789)</f>
        <v/>
      </c>
      <c s="50" t="str">
        <f>IF('S.D.PASTE SHEET'!C1789="","",'S.D.PASTE SHEET'!C1789)</f>
        <v/>
      </c>
      <c s="51" t="str">
        <f>IF('S.D.PASTE SHEET'!D1789="","",'S.D.PASTE SHEET'!D1789)</f>
        <v/>
      </c>
      <c s="50" t="str">
        <f>IF('S.D.PASTE SHEET'!E1789="","",UPPER('S.D.PASTE SHEET'!E1789))</f>
        <v/>
      </c>
      <c s="50" t="str">
        <f>IF('S.D.PASTE SHEET'!F1789="","",'S.D.PASTE SHEET'!F1789)</f>
        <v/>
      </c>
      <c s="50" t="str">
        <f>IF('S.D.PASTE SHEET'!G1789="","",UPPER('S.D.PASTE SHEET'!G1789))</f>
        <v/>
      </c>
      <c s="50" t="str">
        <f>IF('S.D.PASTE SHEET'!H1789="","",UPPER('S.D.PASTE SHEET'!H1789))</f>
        <v/>
      </c>
      <c s="50" t="str">
        <f>IF('S.D.PASTE SHEET'!I1789="","",'S.D.PASTE SHEET'!I1789)</f>
        <v/>
      </c>
      <c s="51" t="str">
        <f>IF('S.D.PASTE SHEET'!J1789="","",'S.D.PASTE SHEET'!J1789)</f>
        <v/>
      </c>
      <c s="50" t="str">
        <f>IF('S.D.PASTE SHEET'!K1789="","",'S.D.PASTE SHEET'!K1789)</f>
        <v/>
      </c>
      <c s="50" t="str">
        <f>IF('S.D.PASTE SHEET'!L1789="","",'S.D.PASTE SHEET'!L1789)</f>
        <v/>
      </c>
      <c s="50" t="str">
        <f>IF('S.D.PASTE SHEET'!M1789="","",'S.D.PASTE SHEET'!M1789)</f>
        <v/>
      </c>
      <c s="50" t="str">
        <f>IF('S.D.PASTE SHEET'!N1789="","",'S.D.PASTE SHEET'!N1789)</f>
        <v/>
      </c>
      <c s="50" t="str">
        <f>IF('S.D.PASTE SHEET'!O1789="","",'S.D.PASTE SHEET'!O1789)</f>
        <v/>
      </c>
      <c s="50" t="str">
        <f>IF('S.D.PASTE SHEET'!P1789="","",'S.D.PASTE SHEET'!P1789)</f>
        <v/>
      </c>
      <c s="50" t="str">
        <f>IF('S.D.PASTE SHEET'!Q1789="","",'S.D.PASTE SHEET'!Q1789)</f>
        <v/>
      </c>
      <c s="50" t="str">
        <f>IF('S.D.PASTE SHEET'!R1789="","",'S.D.PASTE SHEET'!R1789)</f>
        <v/>
      </c>
      <c s="50" t="str">
        <f>IF('S.D.PASTE SHEET'!S1789="","",'S.D.PASTE SHEET'!S1789)</f>
        <v/>
      </c>
      <c s="50" t="str">
        <f>IF('S.D.PASTE SHEET'!T1789="","",'S.D.PASTE SHEET'!T1789)</f>
        <v/>
      </c>
      <c s="50" t="str">
        <f>IF('S.D.PASTE SHEET'!U1789="","",'S.D.PASTE SHEET'!U1789)</f>
        <v/>
      </c>
      <c s="50" t="str">
        <f>IF('S.D.PASTE SHEET'!V1789="","",'S.D.PASTE SHEET'!V1789)</f>
        <v/>
      </c>
      <c s="50" t="str">
        <f>IF('S.D.PASTE SHEET'!W1789="","",'S.D.PASTE SHEET'!W1789)</f>
        <v/>
      </c>
      <c s="50" t="str">
        <f>IF('S.D.PASTE SHEET'!X1789="","",'S.D.PASTE SHEET'!X1789)</f>
        <v/>
      </c>
      <c s="50" t="str">
        <f>IF('S.D.PASTE SHEET'!Y1789="","",'S.D.PASTE SHEET'!Y1789)</f>
        <v/>
      </c>
      <c s="50" t="str">
        <f>IF('S.D.PASTE SHEET'!Z1789="","",'S.D.PASTE SHEET'!Z1789)</f>
        <v/>
      </c>
      <c s="50" t="str">
        <f>IF('S.D.PASTE SHEET'!AA1789="","",'S.D.PASTE SHEET'!AA1789)</f>
        <v/>
      </c>
      <c s="50" t="str">
        <f>IF('S.D.PASTE SHEET'!AB1789="","",'S.D.PASTE SHEET'!AB1789)</f>
        <v/>
      </c>
      <c s="50" t="str">
        <f>IF('S.D.PASTE SHEET'!AC1789="","",'S.D.PASTE SHEET'!AC1789)</f>
        <v/>
      </c>
      <c s="50" t="str">
        <f>IF('S.D.PASTE SHEET'!AD1789="","",'S.D.PASTE SHEET'!AD1789)</f>
        <v/>
      </c>
      <c s="52"/>
      <c s="48" t="str">
        <f>IF(AK1789="","",IF(AK1789&gt;0,COUNT($AG$2:AG1789),""))</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IF(BC1789="","",IF(BC1789&gt;0,COUNT($AY$2:AY1789),""))</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90" spans="1:66" ht="15.75" customHeight="1">
      <c r="A1790" s="50" t="str">
        <f>IF('S.D.PASTE SHEET'!A1790="","",'S.D.PASTE SHEET'!A1790)</f>
        <v/>
      </c>
      <c s="50" t="str">
        <f>IF('S.D.PASTE SHEET'!B1790="","",'S.D.PASTE SHEET'!B1790)</f>
        <v/>
      </c>
      <c s="50" t="str">
        <f>IF('S.D.PASTE SHEET'!C1790="","",'S.D.PASTE SHEET'!C1790)</f>
        <v/>
      </c>
      <c s="51" t="str">
        <f>IF('S.D.PASTE SHEET'!D1790="","",'S.D.PASTE SHEET'!D1790)</f>
        <v/>
      </c>
      <c s="50" t="str">
        <f>IF('S.D.PASTE SHEET'!E1790="","",UPPER('S.D.PASTE SHEET'!E1790))</f>
        <v/>
      </c>
      <c s="50" t="str">
        <f>IF('S.D.PASTE SHEET'!F1790="","",'S.D.PASTE SHEET'!F1790)</f>
        <v/>
      </c>
      <c s="50" t="str">
        <f>IF('S.D.PASTE SHEET'!G1790="","",UPPER('S.D.PASTE SHEET'!G1790))</f>
        <v/>
      </c>
      <c s="50" t="str">
        <f>IF('S.D.PASTE SHEET'!H1790="","",UPPER('S.D.PASTE SHEET'!H1790))</f>
        <v/>
      </c>
      <c s="50" t="str">
        <f>IF('S.D.PASTE SHEET'!I1790="","",'S.D.PASTE SHEET'!I1790)</f>
        <v/>
      </c>
      <c s="51" t="str">
        <f>IF('S.D.PASTE SHEET'!J1790="","",'S.D.PASTE SHEET'!J1790)</f>
        <v/>
      </c>
      <c s="50" t="str">
        <f>IF('S.D.PASTE SHEET'!K1790="","",'S.D.PASTE SHEET'!K1790)</f>
        <v/>
      </c>
      <c s="50" t="str">
        <f>IF('S.D.PASTE SHEET'!L1790="","",'S.D.PASTE SHEET'!L1790)</f>
        <v/>
      </c>
      <c s="50" t="str">
        <f>IF('S.D.PASTE SHEET'!M1790="","",'S.D.PASTE SHEET'!M1790)</f>
        <v/>
      </c>
      <c s="50" t="str">
        <f>IF('S.D.PASTE SHEET'!N1790="","",'S.D.PASTE SHEET'!N1790)</f>
        <v/>
      </c>
      <c s="50" t="str">
        <f>IF('S.D.PASTE SHEET'!O1790="","",'S.D.PASTE SHEET'!O1790)</f>
        <v/>
      </c>
      <c s="50" t="str">
        <f>IF('S.D.PASTE SHEET'!P1790="","",'S.D.PASTE SHEET'!P1790)</f>
        <v/>
      </c>
      <c s="50" t="str">
        <f>IF('S.D.PASTE SHEET'!Q1790="","",'S.D.PASTE SHEET'!Q1790)</f>
        <v/>
      </c>
      <c s="50" t="str">
        <f>IF('S.D.PASTE SHEET'!R1790="","",'S.D.PASTE SHEET'!R1790)</f>
        <v/>
      </c>
      <c s="50" t="str">
        <f>IF('S.D.PASTE SHEET'!S1790="","",'S.D.PASTE SHEET'!S1790)</f>
        <v/>
      </c>
      <c s="50" t="str">
        <f>IF('S.D.PASTE SHEET'!T1790="","",'S.D.PASTE SHEET'!T1790)</f>
        <v/>
      </c>
      <c s="50" t="str">
        <f>IF('S.D.PASTE SHEET'!U1790="","",'S.D.PASTE SHEET'!U1790)</f>
        <v/>
      </c>
      <c s="50" t="str">
        <f>IF('S.D.PASTE SHEET'!V1790="","",'S.D.PASTE SHEET'!V1790)</f>
        <v/>
      </c>
      <c s="50" t="str">
        <f>IF('S.D.PASTE SHEET'!W1790="","",'S.D.PASTE SHEET'!W1790)</f>
        <v/>
      </c>
      <c s="50" t="str">
        <f>IF('S.D.PASTE SHEET'!X1790="","",'S.D.PASTE SHEET'!X1790)</f>
        <v/>
      </c>
      <c s="50" t="str">
        <f>IF('S.D.PASTE SHEET'!Y1790="","",'S.D.PASTE SHEET'!Y1790)</f>
        <v/>
      </c>
      <c s="50" t="str">
        <f>IF('S.D.PASTE SHEET'!Z1790="","",'S.D.PASTE SHEET'!Z1790)</f>
        <v/>
      </c>
      <c s="50" t="str">
        <f>IF('S.D.PASTE SHEET'!AA1790="","",'S.D.PASTE SHEET'!AA1790)</f>
        <v/>
      </c>
      <c s="50" t="str">
        <f>IF('S.D.PASTE SHEET'!AB1790="","",'S.D.PASTE SHEET'!AB1790)</f>
        <v/>
      </c>
      <c s="50" t="str">
        <f>IF('S.D.PASTE SHEET'!AC1790="","",'S.D.PASTE SHEET'!AC1790)</f>
        <v/>
      </c>
      <c s="50" t="str">
        <f>IF('S.D.PASTE SHEET'!AD1790="","",'S.D.PASTE SHEET'!AD1790)</f>
        <v/>
      </c>
      <c s="52"/>
      <c s="48" t="str">
        <f>IF(AK1790="","",IF(AK1790&gt;0,COUNT($AG$2:AG1790),""))</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IF(BC1790="","",IF(BC1790&gt;0,COUNT($AY$2:AY1790),""))</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91" spans="1:66" ht="15.75" customHeight="1">
      <c r="A1791" s="50" t="str">
        <f>IF('S.D.PASTE SHEET'!A1791="","",'S.D.PASTE SHEET'!A1791)</f>
        <v/>
      </c>
      <c s="50" t="str">
        <f>IF('S.D.PASTE SHEET'!B1791="","",'S.D.PASTE SHEET'!B1791)</f>
        <v/>
      </c>
      <c s="50" t="str">
        <f>IF('S.D.PASTE SHEET'!C1791="","",'S.D.PASTE SHEET'!C1791)</f>
        <v/>
      </c>
      <c s="51" t="str">
        <f>IF('S.D.PASTE SHEET'!D1791="","",'S.D.PASTE SHEET'!D1791)</f>
        <v/>
      </c>
      <c s="50" t="str">
        <f>IF('S.D.PASTE SHEET'!E1791="","",UPPER('S.D.PASTE SHEET'!E1791))</f>
        <v/>
      </c>
      <c s="50" t="str">
        <f>IF('S.D.PASTE SHEET'!F1791="","",'S.D.PASTE SHEET'!F1791)</f>
        <v/>
      </c>
      <c s="50" t="str">
        <f>IF('S.D.PASTE SHEET'!G1791="","",UPPER('S.D.PASTE SHEET'!G1791))</f>
        <v/>
      </c>
      <c s="50" t="str">
        <f>IF('S.D.PASTE SHEET'!H1791="","",UPPER('S.D.PASTE SHEET'!H1791))</f>
        <v/>
      </c>
      <c s="50" t="str">
        <f>IF('S.D.PASTE SHEET'!I1791="","",'S.D.PASTE SHEET'!I1791)</f>
        <v/>
      </c>
      <c s="51" t="str">
        <f>IF('S.D.PASTE SHEET'!J1791="","",'S.D.PASTE SHEET'!J1791)</f>
        <v/>
      </c>
      <c s="50" t="str">
        <f>IF('S.D.PASTE SHEET'!K1791="","",'S.D.PASTE SHEET'!K1791)</f>
        <v/>
      </c>
      <c s="50" t="str">
        <f>IF('S.D.PASTE SHEET'!L1791="","",'S.D.PASTE SHEET'!L1791)</f>
        <v/>
      </c>
      <c s="50" t="str">
        <f>IF('S.D.PASTE SHEET'!M1791="","",'S.D.PASTE SHEET'!M1791)</f>
        <v/>
      </c>
      <c s="50" t="str">
        <f>IF('S.D.PASTE SHEET'!N1791="","",'S.D.PASTE SHEET'!N1791)</f>
        <v/>
      </c>
      <c s="50" t="str">
        <f>IF('S.D.PASTE SHEET'!O1791="","",'S.D.PASTE SHEET'!O1791)</f>
        <v/>
      </c>
      <c s="50" t="str">
        <f>IF('S.D.PASTE SHEET'!P1791="","",'S.D.PASTE SHEET'!P1791)</f>
        <v/>
      </c>
      <c s="50" t="str">
        <f>IF('S.D.PASTE SHEET'!Q1791="","",'S.D.PASTE SHEET'!Q1791)</f>
        <v/>
      </c>
      <c s="50" t="str">
        <f>IF('S.D.PASTE SHEET'!R1791="","",'S.D.PASTE SHEET'!R1791)</f>
        <v/>
      </c>
      <c s="50" t="str">
        <f>IF('S.D.PASTE SHEET'!S1791="","",'S.D.PASTE SHEET'!S1791)</f>
        <v/>
      </c>
      <c s="50" t="str">
        <f>IF('S.D.PASTE SHEET'!T1791="","",'S.D.PASTE SHEET'!T1791)</f>
        <v/>
      </c>
      <c s="50" t="str">
        <f>IF('S.D.PASTE SHEET'!U1791="","",'S.D.PASTE SHEET'!U1791)</f>
        <v/>
      </c>
      <c s="50" t="str">
        <f>IF('S.D.PASTE SHEET'!V1791="","",'S.D.PASTE SHEET'!V1791)</f>
        <v/>
      </c>
      <c s="50" t="str">
        <f>IF('S.D.PASTE SHEET'!W1791="","",'S.D.PASTE SHEET'!W1791)</f>
        <v/>
      </c>
      <c s="50" t="str">
        <f>IF('S.D.PASTE SHEET'!X1791="","",'S.D.PASTE SHEET'!X1791)</f>
        <v/>
      </c>
      <c s="50" t="str">
        <f>IF('S.D.PASTE SHEET'!Y1791="","",'S.D.PASTE SHEET'!Y1791)</f>
        <v/>
      </c>
      <c s="50" t="str">
        <f>IF('S.D.PASTE SHEET'!Z1791="","",'S.D.PASTE SHEET'!Z1791)</f>
        <v/>
      </c>
      <c s="50" t="str">
        <f>IF('S.D.PASTE SHEET'!AA1791="","",'S.D.PASTE SHEET'!AA1791)</f>
        <v/>
      </c>
      <c s="50" t="str">
        <f>IF('S.D.PASTE SHEET'!AB1791="","",'S.D.PASTE SHEET'!AB1791)</f>
        <v/>
      </c>
      <c s="50" t="str">
        <f>IF('S.D.PASTE SHEET'!AC1791="","",'S.D.PASTE SHEET'!AC1791)</f>
        <v/>
      </c>
      <c s="50" t="str">
        <f>IF('S.D.PASTE SHEET'!AD1791="","",'S.D.PASTE SHEET'!AD1791)</f>
        <v/>
      </c>
      <c s="52"/>
      <c s="48" t="str">
        <f>IF(AK1791="","",IF(AK1791&gt;0,COUNT($AG$2:AG1791),""))</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IF(BC1791="","",IF(BC1791&gt;0,COUNT($AY$2:AY1791),""))</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92" spans="1:66" ht="15.75" customHeight="1">
      <c r="A1792" s="50" t="str">
        <f>IF('S.D.PASTE SHEET'!A1792="","",'S.D.PASTE SHEET'!A1792)</f>
        <v/>
      </c>
      <c s="50" t="str">
        <f>IF('S.D.PASTE SHEET'!B1792="","",'S.D.PASTE SHEET'!B1792)</f>
        <v/>
      </c>
      <c s="50" t="str">
        <f>IF('S.D.PASTE SHEET'!C1792="","",'S.D.PASTE SHEET'!C1792)</f>
        <v/>
      </c>
      <c s="51" t="str">
        <f>IF('S.D.PASTE SHEET'!D1792="","",'S.D.PASTE SHEET'!D1792)</f>
        <v/>
      </c>
      <c s="50" t="str">
        <f>IF('S.D.PASTE SHEET'!E1792="","",UPPER('S.D.PASTE SHEET'!E1792))</f>
        <v/>
      </c>
      <c s="50" t="str">
        <f>IF('S.D.PASTE SHEET'!F1792="","",'S.D.PASTE SHEET'!F1792)</f>
        <v/>
      </c>
      <c s="50" t="str">
        <f>IF('S.D.PASTE SHEET'!G1792="","",UPPER('S.D.PASTE SHEET'!G1792))</f>
        <v/>
      </c>
      <c s="50" t="str">
        <f>IF('S.D.PASTE SHEET'!H1792="","",UPPER('S.D.PASTE SHEET'!H1792))</f>
        <v/>
      </c>
      <c s="50" t="str">
        <f>IF('S.D.PASTE SHEET'!I1792="","",'S.D.PASTE SHEET'!I1792)</f>
        <v/>
      </c>
      <c s="51" t="str">
        <f>IF('S.D.PASTE SHEET'!J1792="","",'S.D.PASTE SHEET'!J1792)</f>
        <v/>
      </c>
      <c s="50" t="str">
        <f>IF('S.D.PASTE SHEET'!K1792="","",'S.D.PASTE SHEET'!K1792)</f>
        <v/>
      </c>
      <c s="50" t="str">
        <f>IF('S.D.PASTE SHEET'!L1792="","",'S.D.PASTE SHEET'!L1792)</f>
        <v/>
      </c>
      <c s="50" t="str">
        <f>IF('S.D.PASTE SHEET'!M1792="","",'S.D.PASTE SHEET'!M1792)</f>
        <v/>
      </c>
      <c s="50" t="str">
        <f>IF('S.D.PASTE SHEET'!N1792="","",'S.D.PASTE SHEET'!N1792)</f>
        <v/>
      </c>
      <c s="50" t="str">
        <f>IF('S.D.PASTE SHEET'!O1792="","",'S.D.PASTE SHEET'!O1792)</f>
        <v/>
      </c>
      <c s="50" t="str">
        <f>IF('S.D.PASTE SHEET'!P1792="","",'S.D.PASTE SHEET'!P1792)</f>
        <v/>
      </c>
      <c s="50" t="str">
        <f>IF('S.D.PASTE SHEET'!Q1792="","",'S.D.PASTE SHEET'!Q1792)</f>
        <v/>
      </c>
      <c s="50" t="str">
        <f>IF('S.D.PASTE SHEET'!R1792="","",'S.D.PASTE SHEET'!R1792)</f>
        <v/>
      </c>
      <c s="50" t="str">
        <f>IF('S.D.PASTE SHEET'!S1792="","",'S.D.PASTE SHEET'!S1792)</f>
        <v/>
      </c>
      <c s="50" t="str">
        <f>IF('S.D.PASTE SHEET'!T1792="","",'S.D.PASTE SHEET'!T1792)</f>
        <v/>
      </c>
      <c s="50" t="str">
        <f>IF('S.D.PASTE SHEET'!U1792="","",'S.D.PASTE SHEET'!U1792)</f>
        <v/>
      </c>
      <c s="50" t="str">
        <f>IF('S.D.PASTE SHEET'!V1792="","",'S.D.PASTE SHEET'!V1792)</f>
        <v/>
      </c>
      <c s="50" t="str">
        <f>IF('S.D.PASTE SHEET'!W1792="","",'S.D.PASTE SHEET'!W1792)</f>
        <v/>
      </c>
      <c s="50" t="str">
        <f>IF('S.D.PASTE SHEET'!X1792="","",'S.D.PASTE SHEET'!X1792)</f>
        <v/>
      </c>
      <c s="50" t="str">
        <f>IF('S.D.PASTE SHEET'!Y1792="","",'S.D.PASTE SHEET'!Y1792)</f>
        <v/>
      </c>
      <c s="50" t="str">
        <f>IF('S.D.PASTE SHEET'!Z1792="","",'S.D.PASTE SHEET'!Z1792)</f>
        <v/>
      </c>
      <c s="50" t="str">
        <f>IF('S.D.PASTE SHEET'!AA1792="","",'S.D.PASTE SHEET'!AA1792)</f>
        <v/>
      </c>
      <c s="50" t="str">
        <f>IF('S.D.PASTE SHEET'!AB1792="","",'S.D.PASTE SHEET'!AB1792)</f>
        <v/>
      </c>
      <c s="50" t="str">
        <f>IF('S.D.PASTE SHEET'!AC1792="","",'S.D.PASTE SHEET'!AC1792)</f>
        <v/>
      </c>
      <c s="50" t="str">
        <f>IF('S.D.PASTE SHEET'!AD1792="","",'S.D.PASTE SHEET'!AD1792)</f>
        <v/>
      </c>
      <c s="52"/>
      <c s="48" t="str">
        <f>IF(AK1792="","",IF(AK1792&gt;0,COUNT($AG$2:AG1792),""))</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IF(BC1792="","",IF(BC1792&gt;0,COUNT($AY$2:AY1792),""))</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93" spans="1:66" ht="15.75" customHeight="1">
      <c r="A1793" s="50" t="str">
        <f>IF('S.D.PASTE SHEET'!A1793="","",'S.D.PASTE SHEET'!A1793)</f>
        <v/>
      </c>
      <c s="50" t="str">
        <f>IF('S.D.PASTE SHEET'!B1793="","",'S.D.PASTE SHEET'!B1793)</f>
        <v/>
      </c>
      <c s="50" t="str">
        <f>IF('S.D.PASTE SHEET'!C1793="","",'S.D.PASTE SHEET'!C1793)</f>
        <v/>
      </c>
      <c s="51" t="str">
        <f>IF('S.D.PASTE SHEET'!D1793="","",'S.D.PASTE SHEET'!D1793)</f>
        <v/>
      </c>
      <c s="50" t="str">
        <f>IF('S.D.PASTE SHEET'!E1793="","",UPPER('S.D.PASTE SHEET'!E1793))</f>
        <v/>
      </c>
      <c s="50" t="str">
        <f>IF('S.D.PASTE SHEET'!F1793="","",'S.D.PASTE SHEET'!F1793)</f>
        <v/>
      </c>
      <c s="50" t="str">
        <f>IF('S.D.PASTE SHEET'!G1793="","",UPPER('S.D.PASTE SHEET'!G1793))</f>
        <v/>
      </c>
      <c s="50" t="str">
        <f>IF('S.D.PASTE SHEET'!H1793="","",UPPER('S.D.PASTE SHEET'!H1793))</f>
        <v/>
      </c>
      <c s="50" t="str">
        <f>IF('S.D.PASTE SHEET'!I1793="","",'S.D.PASTE SHEET'!I1793)</f>
        <v/>
      </c>
      <c s="51" t="str">
        <f>IF('S.D.PASTE SHEET'!J1793="","",'S.D.PASTE SHEET'!J1793)</f>
        <v/>
      </c>
      <c s="50" t="str">
        <f>IF('S.D.PASTE SHEET'!K1793="","",'S.D.PASTE SHEET'!K1793)</f>
        <v/>
      </c>
      <c s="50" t="str">
        <f>IF('S.D.PASTE SHEET'!L1793="","",'S.D.PASTE SHEET'!L1793)</f>
        <v/>
      </c>
      <c s="50" t="str">
        <f>IF('S.D.PASTE SHEET'!M1793="","",'S.D.PASTE SHEET'!M1793)</f>
        <v/>
      </c>
      <c s="50" t="str">
        <f>IF('S.D.PASTE SHEET'!N1793="","",'S.D.PASTE SHEET'!N1793)</f>
        <v/>
      </c>
      <c s="50" t="str">
        <f>IF('S.D.PASTE SHEET'!O1793="","",'S.D.PASTE SHEET'!O1793)</f>
        <v/>
      </c>
      <c s="50" t="str">
        <f>IF('S.D.PASTE SHEET'!P1793="","",'S.D.PASTE SHEET'!P1793)</f>
        <v/>
      </c>
      <c s="50" t="str">
        <f>IF('S.D.PASTE SHEET'!Q1793="","",'S.D.PASTE SHEET'!Q1793)</f>
        <v/>
      </c>
      <c s="50" t="str">
        <f>IF('S.D.PASTE SHEET'!R1793="","",'S.D.PASTE SHEET'!R1793)</f>
        <v/>
      </c>
      <c s="50" t="str">
        <f>IF('S.D.PASTE SHEET'!S1793="","",'S.D.PASTE SHEET'!S1793)</f>
        <v/>
      </c>
      <c s="50" t="str">
        <f>IF('S.D.PASTE SHEET'!T1793="","",'S.D.PASTE SHEET'!T1793)</f>
        <v/>
      </c>
      <c s="50" t="str">
        <f>IF('S.D.PASTE SHEET'!U1793="","",'S.D.PASTE SHEET'!U1793)</f>
        <v/>
      </c>
      <c s="50" t="str">
        <f>IF('S.D.PASTE SHEET'!V1793="","",'S.D.PASTE SHEET'!V1793)</f>
        <v/>
      </c>
      <c s="50" t="str">
        <f>IF('S.D.PASTE SHEET'!W1793="","",'S.D.PASTE SHEET'!W1793)</f>
        <v/>
      </c>
      <c s="50" t="str">
        <f>IF('S.D.PASTE SHEET'!X1793="","",'S.D.PASTE SHEET'!X1793)</f>
        <v/>
      </c>
      <c s="50" t="str">
        <f>IF('S.D.PASTE SHEET'!Y1793="","",'S.D.PASTE SHEET'!Y1793)</f>
        <v/>
      </c>
      <c s="50" t="str">
        <f>IF('S.D.PASTE SHEET'!Z1793="","",'S.D.PASTE SHEET'!Z1793)</f>
        <v/>
      </c>
      <c s="50" t="str">
        <f>IF('S.D.PASTE SHEET'!AA1793="","",'S.D.PASTE SHEET'!AA1793)</f>
        <v/>
      </c>
      <c s="50" t="str">
        <f>IF('S.D.PASTE SHEET'!AB1793="","",'S.D.PASTE SHEET'!AB1793)</f>
        <v/>
      </c>
      <c s="50" t="str">
        <f>IF('S.D.PASTE SHEET'!AC1793="","",'S.D.PASTE SHEET'!AC1793)</f>
        <v/>
      </c>
      <c s="50" t="str">
        <f>IF('S.D.PASTE SHEET'!AD1793="","",'S.D.PASTE SHEET'!AD1793)</f>
        <v/>
      </c>
      <c s="52"/>
      <c s="48" t="str">
        <f>IF(AK1793="","",IF(AK1793&gt;0,COUNT($AG$2:AG1793),""))</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IF(BC1793="","",IF(BC1793&gt;0,COUNT($AY$2:AY1793),""))</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94" spans="1:66" ht="15.75" customHeight="1">
      <c r="A1794" s="50" t="str">
        <f>IF('S.D.PASTE SHEET'!A1794="","",'S.D.PASTE SHEET'!A1794)</f>
        <v/>
      </c>
      <c s="50" t="str">
        <f>IF('S.D.PASTE SHEET'!B1794="","",'S.D.PASTE SHEET'!B1794)</f>
        <v/>
      </c>
      <c s="50" t="str">
        <f>IF('S.D.PASTE SHEET'!C1794="","",'S.D.PASTE SHEET'!C1794)</f>
        <v/>
      </c>
      <c s="51" t="str">
        <f>IF('S.D.PASTE SHEET'!D1794="","",'S.D.PASTE SHEET'!D1794)</f>
        <v/>
      </c>
      <c s="50" t="str">
        <f>IF('S.D.PASTE SHEET'!E1794="","",UPPER('S.D.PASTE SHEET'!E1794))</f>
        <v/>
      </c>
      <c s="50" t="str">
        <f>IF('S.D.PASTE SHEET'!F1794="","",'S.D.PASTE SHEET'!F1794)</f>
        <v/>
      </c>
      <c s="50" t="str">
        <f>IF('S.D.PASTE SHEET'!G1794="","",UPPER('S.D.PASTE SHEET'!G1794))</f>
        <v/>
      </c>
      <c s="50" t="str">
        <f>IF('S.D.PASTE SHEET'!H1794="","",UPPER('S.D.PASTE SHEET'!H1794))</f>
        <v/>
      </c>
      <c s="50" t="str">
        <f>IF('S.D.PASTE SHEET'!I1794="","",'S.D.PASTE SHEET'!I1794)</f>
        <v/>
      </c>
      <c s="51" t="str">
        <f>IF('S.D.PASTE SHEET'!J1794="","",'S.D.PASTE SHEET'!J1794)</f>
        <v/>
      </c>
      <c s="50" t="str">
        <f>IF('S.D.PASTE SHEET'!K1794="","",'S.D.PASTE SHEET'!K1794)</f>
        <v/>
      </c>
      <c s="50" t="str">
        <f>IF('S.D.PASTE SHEET'!L1794="","",'S.D.PASTE SHEET'!L1794)</f>
        <v/>
      </c>
      <c s="50" t="str">
        <f>IF('S.D.PASTE SHEET'!M1794="","",'S.D.PASTE SHEET'!M1794)</f>
        <v/>
      </c>
      <c s="50" t="str">
        <f>IF('S.D.PASTE SHEET'!N1794="","",'S.D.PASTE SHEET'!N1794)</f>
        <v/>
      </c>
      <c s="50" t="str">
        <f>IF('S.D.PASTE SHEET'!O1794="","",'S.D.PASTE SHEET'!O1794)</f>
        <v/>
      </c>
      <c s="50" t="str">
        <f>IF('S.D.PASTE SHEET'!P1794="","",'S.D.PASTE SHEET'!P1794)</f>
        <v/>
      </c>
      <c s="50" t="str">
        <f>IF('S.D.PASTE SHEET'!Q1794="","",'S.D.PASTE SHEET'!Q1794)</f>
        <v/>
      </c>
      <c s="50" t="str">
        <f>IF('S.D.PASTE SHEET'!R1794="","",'S.D.PASTE SHEET'!R1794)</f>
        <v/>
      </c>
      <c s="50" t="str">
        <f>IF('S.D.PASTE SHEET'!S1794="","",'S.D.PASTE SHEET'!S1794)</f>
        <v/>
      </c>
      <c s="50" t="str">
        <f>IF('S.D.PASTE SHEET'!T1794="","",'S.D.PASTE SHEET'!T1794)</f>
        <v/>
      </c>
      <c s="50" t="str">
        <f>IF('S.D.PASTE SHEET'!U1794="","",'S.D.PASTE SHEET'!U1794)</f>
        <v/>
      </c>
      <c s="50" t="str">
        <f>IF('S.D.PASTE SHEET'!V1794="","",'S.D.PASTE SHEET'!V1794)</f>
        <v/>
      </c>
      <c s="50" t="str">
        <f>IF('S.D.PASTE SHEET'!W1794="","",'S.D.PASTE SHEET'!W1794)</f>
        <v/>
      </c>
      <c s="50" t="str">
        <f>IF('S.D.PASTE SHEET'!X1794="","",'S.D.PASTE SHEET'!X1794)</f>
        <v/>
      </c>
      <c s="50" t="str">
        <f>IF('S.D.PASTE SHEET'!Y1794="","",'S.D.PASTE SHEET'!Y1794)</f>
        <v/>
      </c>
      <c s="50" t="str">
        <f>IF('S.D.PASTE SHEET'!Z1794="","",'S.D.PASTE SHEET'!Z1794)</f>
        <v/>
      </c>
      <c s="50" t="str">
        <f>IF('S.D.PASTE SHEET'!AA1794="","",'S.D.PASTE SHEET'!AA1794)</f>
        <v/>
      </c>
      <c s="50" t="str">
        <f>IF('S.D.PASTE SHEET'!AB1794="","",'S.D.PASTE SHEET'!AB1794)</f>
        <v/>
      </c>
      <c s="50" t="str">
        <f>IF('S.D.PASTE SHEET'!AC1794="","",'S.D.PASTE SHEET'!AC1794)</f>
        <v/>
      </c>
      <c s="50" t="str">
        <f>IF('S.D.PASTE SHEET'!AD1794="","",'S.D.PASTE SHEET'!AD1794)</f>
        <v/>
      </c>
      <c s="52"/>
      <c s="48" t="str">
        <f>IF(AK1794="","",IF(AK1794&gt;0,COUNT($AG$2:AG1794),""))</f>
        <v/>
      </c>
      <c s="53" t="str">
        <f t="shared" si="865"/>
        <v/>
      </c>
      <c s="53" t="str">
        <f t="shared" si="866"/>
        <v/>
      </c>
      <c s="53" t="str">
        <f t="shared" si="867"/>
        <v/>
      </c>
      <c s="51" t="str">
        <f t="shared" si="868"/>
        <v/>
      </c>
      <c s="53" t="str">
        <f t="shared" si="869"/>
        <v/>
      </c>
      <c s="53" t="str">
        <f t="shared" si="870"/>
        <v/>
      </c>
      <c s="53" t="str">
        <f t="shared" si="871"/>
        <v/>
      </c>
      <c s="53" t="str">
        <f t="shared" si="872"/>
        <v/>
      </c>
      <c s="53" t="str">
        <f t="shared" si="873"/>
        <v/>
      </c>
      <c s="51" t="str">
        <f t="shared" si="874"/>
        <v/>
      </c>
      <c s="53" t="str">
        <f t="shared" si="875"/>
        <v/>
      </c>
      <c s="53" t="str">
        <f t="shared" si="876"/>
        <v/>
      </c>
      <c s="53" t="str">
        <f t="shared" si="877"/>
        <v/>
      </c>
      <c s="53" t="str">
        <f t="shared" si="878"/>
        <v/>
      </c>
      <c s="53" t="str">
        <f t="shared" si="879"/>
        <v/>
      </c>
      <c s="53" t="str">
        <f t="shared" si="880"/>
        <v/>
      </c>
      <c s="48"/>
      <c s="48" t="str">
        <f>IF(BC1794="","",IF(BC1794&gt;0,COUNT($AY$2:AY1794),""))</f>
        <v/>
      </c>
      <c s="54" t="str">
        <f t="shared" si="881"/>
        <v/>
      </c>
      <c s="54" t="str">
        <f t="shared" si="882"/>
        <v/>
      </c>
      <c s="54" t="str">
        <f t="shared" si="883"/>
        <v/>
      </c>
      <c s="51" t="str">
        <f t="shared" si="884"/>
        <v/>
      </c>
      <c s="54" t="str">
        <f t="shared" si="885"/>
        <v/>
      </c>
      <c s="54" t="str">
        <f t="shared" si="886"/>
        <v/>
      </c>
      <c s="54" t="str">
        <f t="shared" si="887"/>
        <v/>
      </c>
      <c s="54" t="str">
        <f t="shared" si="888"/>
        <v/>
      </c>
      <c s="54" t="str">
        <f t="shared" si="889"/>
        <v/>
      </c>
      <c s="51" t="str">
        <f t="shared" si="890"/>
        <v/>
      </c>
      <c s="54" t="str">
        <f t="shared" si="891"/>
        <v/>
      </c>
      <c s="54" t="str">
        <f t="shared" si="892"/>
        <v/>
      </c>
      <c s="54" t="str">
        <f t="shared" si="893"/>
        <v/>
      </c>
      <c s="54" t="str">
        <f t="shared" si="894"/>
        <v/>
      </c>
      <c s="54" t="str">
        <f t="shared" si="895"/>
        <v/>
      </c>
      <c s="54" t="str">
        <f t="shared" si="896"/>
        <v/>
      </c>
    </row>
    <row r="1795" spans="1:66" ht="15.75" customHeight="1">
      <c r="A1795" s="50" t="str">
        <f>IF('S.D.PASTE SHEET'!A1795="","",'S.D.PASTE SHEET'!A1795)</f>
        <v/>
      </c>
      <c s="50" t="str">
        <f>IF('S.D.PASTE SHEET'!B1795="","",'S.D.PASTE SHEET'!B1795)</f>
        <v/>
      </c>
      <c s="50" t="str">
        <f>IF('S.D.PASTE SHEET'!C1795="","",'S.D.PASTE SHEET'!C1795)</f>
        <v/>
      </c>
      <c s="51" t="str">
        <f>IF('S.D.PASTE SHEET'!D1795="","",'S.D.PASTE SHEET'!D1795)</f>
        <v/>
      </c>
      <c s="50" t="str">
        <f>IF('S.D.PASTE SHEET'!E1795="","",UPPER('S.D.PASTE SHEET'!E1795))</f>
        <v/>
      </c>
      <c s="50" t="str">
        <f>IF('S.D.PASTE SHEET'!F1795="","",'S.D.PASTE SHEET'!F1795)</f>
        <v/>
      </c>
      <c s="50" t="str">
        <f>IF('S.D.PASTE SHEET'!G1795="","",UPPER('S.D.PASTE SHEET'!G1795))</f>
        <v/>
      </c>
      <c s="50" t="str">
        <f>IF('S.D.PASTE SHEET'!H1795="","",UPPER('S.D.PASTE SHEET'!H1795))</f>
        <v/>
      </c>
      <c s="50" t="str">
        <f>IF('S.D.PASTE SHEET'!I1795="","",'S.D.PASTE SHEET'!I1795)</f>
        <v/>
      </c>
      <c s="51" t="str">
        <f>IF('S.D.PASTE SHEET'!J1795="","",'S.D.PASTE SHEET'!J1795)</f>
        <v/>
      </c>
      <c s="50" t="str">
        <f>IF('S.D.PASTE SHEET'!K1795="","",'S.D.PASTE SHEET'!K1795)</f>
        <v/>
      </c>
      <c s="50" t="str">
        <f>IF('S.D.PASTE SHEET'!L1795="","",'S.D.PASTE SHEET'!L1795)</f>
        <v/>
      </c>
      <c s="50" t="str">
        <f>IF('S.D.PASTE SHEET'!M1795="","",'S.D.PASTE SHEET'!M1795)</f>
        <v/>
      </c>
      <c s="50" t="str">
        <f>IF('S.D.PASTE SHEET'!N1795="","",'S.D.PASTE SHEET'!N1795)</f>
        <v/>
      </c>
      <c s="50" t="str">
        <f>IF('S.D.PASTE SHEET'!O1795="","",'S.D.PASTE SHEET'!O1795)</f>
        <v/>
      </c>
      <c s="50" t="str">
        <f>IF('S.D.PASTE SHEET'!P1795="","",'S.D.PASTE SHEET'!P1795)</f>
        <v/>
      </c>
      <c s="50" t="str">
        <f>IF('S.D.PASTE SHEET'!Q1795="","",'S.D.PASTE SHEET'!Q1795)</f>
        <v/>
      </c>
      <c s="50" t="str">
        <f>IF('S.D.PASTE SHEET'!R1795="","",'S.D.PASTE SHEET'!R1795)</f>
        <v/>
      </c>
      <c s="50" t="str">
        <f>IF('S.D.PASTE SHEET'!S1795="","",'S.D.PASTE SHEET'!S1795)</f>
        <v/>
      </c>
      <c s="50" t="str">
        <f>IF('S.D.PASTE SHEET'!T1795="","",'S.D.PASTE SHEET'!T1795)</f>
        <v/>
      </c>
      <c s="50" t="str">
        <f>IF('S.D.PASTE SHEET'!U1795="","",'S.D.PASTE SHEET'!U1795)</f>
        <v/>
      </c>
      <c s="50" t="str">
        <f>IF('S.D.PASTE SHEET'!V1795="","",'S.D.PASTE SHEET'!V1795)</f>
        <v/>
      </c>
      <c s="50" t="str">
        <f>IF('S.D.PASTE SHEET'!W1795="","",'S.D.PASTE SHEET'!W1795)</f>
        <v/>
      </c>
      <c s="50" t="str">
        <f>IF('S.D.PASTE SHEET'!X1795="","",'S.D.PASTE SHEET'!X1795)</f>
        <v/>
      </c>
      <c s="50" t="str">
        <f>IF('S.D.PASTE SHEET'!Y1795="","",'S.D.PASTE SHEET'!Y1795)</f>
        <v/>
      </c>
      <c s="50" t="str">
        <f>IF('S.D.PASTE SHEET'!Z1795="","",'S.D.PASTE SHEET'!Z1795)</f>
        <v/>
      </c>
      <c s="50" t="str">
        <f>IF('S.D.PASTE SHEET'!AA1795="","",'S.D.PASTE SHEET'!AA1795)</f>
        <v/>
      </c>
      <c s="50" t="str">
        <f>IF('S.D.PASTE SHEET'!AB1795="","",'S.D.PASTE SHEET'!AB1795)</f>
        <v/>
      </c>
      <c s="50" t="str">
        <f>IF('S.D.PASTE SHEET'!AC1795="","",'S.D.PASTE SHEET'!AC1795)</f>
        <v/>
      </c>
      <c s="50" t="str">
        <f>IF('S.D.PASTE SHEET'!AD1795="","",'S.D.PASTE SHEET'!AD1795)</f>
        <v/>
      </c>
      <c s="52"/>
      <c s="48" t="str">
        <f>IF(AK1795="","",IF(AK1795&gt;0,COUNT($AG$2:AG1795),""))</f>
        <v/>
      </c>
      <c s="53" t="str">
        <f t="shared" si="897" ref="AG1795:AG1858">IF(AND($AJ$1=12,$A1795=12),$A1795,"")</f>
        <v/>
      </c>
      <c s="53" t="str">
        <f t="shared" si="898" ref="AH1795:AH1858">IF(AND($AJ$1=12,$A1795=12),$B1795,"")</f>
        <v/>
      </c>
      <c s="53" t="str">
        <f t="shared" si="899" ref="AI1795:AI1858">IF(AND($AJ$1=12,$A1795=12),C1795,"")</f>
        <v/>
      </c>
      <c s="51" t="str">
        <f t="shared" si="900" ref="AJ1795:AJ1858">IF(AND($AJ$1=12,$A1795=12),$D1795,"")</f>
        <v/>
      </c>
      <c s="53" t="str">
        <f t="shared" si="901" ref="AK1795:AK1858">IF(AND($AJ$1=12,$A1795=12),$E1795,"")</f>
        <v/>
      </c>
      <c s="53" t="str">
        <f t="shared" si="902" ref="AL1795:AL1858">IF(AND($AJ$1=12,$A1795=12),$F1795,"")</f>
        <v/>
      </c>
      <c s="53" t="str">
        <f t="shared" si="903" ref="AM1795:AM1858">IF(AND($AJ$1=12,$A1795=12),$G1795,"")</f>
        <v/>
      </c>
      <c s="53" t="str">
        <f t="shared" si="904" ref="AN1795:AN1858">IF(AND($AJ$1=12,$A1795=12),$H1795,"")</f>
        <v/>
      </c>
      <c s="53" t="str">
        <f t="shared" si="905" ref="AO1795:AO1858">IF(AND($AJ$1=12,$A1795=12),$I1795,"")</f>
        <v/>
      </c>
      <c s="51" t="str">
        <f t="shared" si="906" ref="AP1795:AP1858">IF(AND($AJ$1=12,$A1795=12),$J1795,"")</f>
        <v/>
      </c>
      <c s="53" t="str">
        <f t="shared" si="907" ref="AQ1795:AQ1858">IF(AND($AJ$1=12,$A1795=12),$K1795,"")</f>
        <v/>
      </c>
      <c s="53" t="str">
        <f t="shared" si="908" ref="AR1795:AR1858">IF(AND($AJ$1=12,$A1795=12),$L1795,"")</f>
        <v/>
      </c>
      <c s="53" t="str">
        <f t="shared" si="909" ref="AS1795:AS1858">IF(AND($AJ$1=12,$A1795=12),$M1795,"")</f>
        <v/>
      </c>
      <c s="53" t="str">
        <f t="shared" si="910" ref="AT1795:AT1858">IF(AND($AJ$1=12,$A1795=12),$N1795,"")</f>
        <v/>
      </c>
      <c s="53" t="str">
        <f t="shared" si="911" ref="AU1795:AU1858">IF(AND($AJ$1=12,$A1795=12),$O1795,"")</f>
        <v/>
      </c>
      <c s="53" t="str">
        <f t="shared" si="912" ref="AV1795:AV1858">IF(AND($AJ$1=12,$A1795=12),$P1795,"")</f>
        <v/>
      </c>
      <c s="48"/>
      <c s="48" t="str">
        <f>IF(BC1795="","",IF(BC1795&gt;0,COUNT($AY$2:AY1795),""))</f>
        <v/>
      </c>
      <c s="54" t="str">
        <f t="shared" si="913" ref="AY1795:AY1858">IF(AND($BB$1=12,$A1795=12,$BC$1=$B1795),$A1795,"")</f>
        <v/>
      </c>
      <c s="54" t="str">
        <f t="shared" si="914" ref="AZ1795:AZ1858">IF(AND($BB$1=12,$A1795=12,$BC$1=$B1795),$B1795,"")</f>
        <v/>
      </c>
      <c s="54" t="str">
        <f t="shared" si="915" ref="BA1795:BA1858">IF(AND($BB$1=12,$A1795=12,$BC$1=$B1795),$C1795,"")</f>
        <v/>
      </c>
      <c s="51" t="str">
        <f t="shared" si="916" ref="BB1795:BB1858">IF(AND($BB$1=12,$A1795=12,$BC$1=$B1795),$D1795,"")</f>
        <v/>
      </c>
      <c s="54" t="str">
        <f t="shared" si="917" ref="BC1795:BC1858">IF(AND($BB$1=12,$A1795=12,$BC$1=$B1795),$E1795,"")</f>
        <v/>
      </c>
      <c s="54" t="str">
        <f t="shared" si="918" ref="BD1795:BD1858">IF(AND($BB$1=12,$A1795=12,$BC$1=$B1795),$F1795,"")</f>
        <v/>
      </c>
      <c s="54" t="str">
        <f t="shared" si="919" ref="BE1795:BE1858">IF(AND($BB$1=12,$A1795=12,$BC$1=$B1795),$G1795,"")</f>
        <v/>
      </c>
      <c s="54" t="str">
        <f t="shared" si="920" ref="BF1795:BF1858">IF(AND($BB$1=12,$A1795=12,$BC$1=$B1795),$H1795,"")</f>
        <v/>
      </c>
      <c s="54" t="str">
        <f t="shared" si="921" ref="BG1795:BG1858">IF(AND($BB$1=12,$A1795=12,$BC$1=$B1795),$I1795,"")</f>
        <v/>
      </c>
      <c s="51" t="str">
        <f t="shared" si="922" ref="BH1795:BH1858">IF(AND($BB$1=12,$A1795=12,$BC$1=$B1795),$J1795,"")</f>
        <v/>
      </c>
      <c s="54" t="str">
        <f t="shared" si="923" ref="BI1795:BI1858">IF(AND($BB$1=12,$A1795=12,$BC$1=$B1795),$K1795,"")</f>
        <v/>
      </c>
      <c s="54" t="str">
        <f t="shared" si="924" ref="BJ1795:BJ1858">IF(AND($BB$1=12,$A1795=12,$BC$1=$B1795),$L1795,"")</f>
        <v/>
      </c>
      <c s="54" t="str">
        <f t="shared" si="925" ref="BK1795:BK1858">IF(AND($BB$1=12,$A1795=12,$BC$1=$B1795),$M1795,"")</f>
        <v/>
      </c>
      <c s="54" t="str">
        <f t="shared" si="926" ref="BL1795:BL1858">IF(AND($BB$1=12,$A1795=12,$BC$1=$B1795),$N1795,"")</f>
        <v/>
      </c>
      <c s="54" t="str">
        <f t="shared" si="927" ref="BM1795:BM1858">IF(AND($BB$1=12,$A1795=12,$BC$1=$B1795),$O1795,"")</f>
        <v/>
      </c>
      <c s="54" t="str">
        <f t="shared" si="928" ref="BN1795:BN1858">IF(AND($BB$1=12,$A1795=12,$BC$1=$B1795),$P1795,"")</f>
        <v/>
      </c>
    </row>
    <row r="1796" spans="1:66" ht="15.75" customHeight="1">
      <c r="A1796" s="50" t="str">
        <f>IF('S.D.PASTE SHEET'!A1796="","",'S.D.PASTE SHEET'!A1796)</f>
        <v/>
      </c>
      <c s="50" t="str">
        <f>IF('S.D.PASTE SHEET'!B1796="","",'S.D.PASTE SHEET'!B1796)</f>
        <v/>
      </c>
      <c s="50" t="str">
        <f>IF('S.D.PASTE SHEET'!C1796="","",'S.D.PASTE SHEET'!C1796)</f>
        <v/>
      </c>
      <c s="51" t="str">
        <f>IF('S.D.PASTE SHEET'!D1796="","",'S.D.PASTE SHEET'!D1796)</f>
        <v/>
      </c>
      <c s="50" t="str">
        <f>IF('S.D.PASTE SHEET'!E1796="","",UPPER('S.D.PASTE SHEET'!E1796))</f>
        <v/>
      </c>
      <c s="50" t="str">
        <f>IF('S.D.PASTE SHEET'!F1796="","",'S.D.PASTE SHEET'!F1796)</f>
        <v/>
      </c>
      <c s="50" t="str">
        <f>IF('S.D.PASTE SHEET'!G1796="","",UPPER('S.D.PASTE SHEET'!G1796))</f>
        <v/>
      </c>
      <c s="50" t="str">
        <f>IF('S.D.PASTE SHEET'!H1796="","",UPPER('S.D.PASTE SHEET'!H1796))</f>
        <v/>
      </c>
      <c s="50" t="str">
        <f>IF('S.D.PASTE SHEET'!I1796="","",'S.D.PASTE SHEET'!I1796)</f>
        <v/>
      </c>
      <c s="51" t="str">
        <f>IF('S.D.PASTE SHEET'!J1796="","",'S.D.PASTE SHEET'!J1796)</f>
        <v/>
      </c>
      <c s="50" t="str">
        <f>IF('S.D.PASTE SHEET'!K1796="","",'S.D.PASTE SHEET'!K1796)</f>
        <v/>
      </c>
      <c s="50" t="str">
        <f>IF('S.D.PASTE SHEET'!L1796="","",'S.D.PASTE SHEET'!L1796)</f>
        <v/>
      </c>
      <c s="50" t="str">
        <f>IF('S.D.PASTE SHEET'!M1796="","",'S.D.PASTE SHEET'!M1796)</f>
        <v/>
      </c>
      <c s="50" t="str">
        <f>IF('S.D.PASTE SHEET'!N1796="","",'S.D.PASTE SHEET'!N1796)</f>
        <v/>
      </c>
      <c s="50" t="str">
        <f>IF('S.D.PASTE SHEET'!O1796="","",'S.D.PASTE SHEET'!O1796)</f>
        <v/>
      </c>
      <c s="50" t="str">
        <f>IF('S.D.PASTE SHEET'!P1796="","",'S.D.PASTE SHEET'!P1796)</f>
        <v/>
      </c>
      <c s="50" t="str">
        <f>IF('S.D.PASTE SHEET'!Q1796="","",'S.D.PASTE SHEET'!Q1796)</f>
        <v/>
      </c>
      <c s="50" t="str">
        <f>IF('S.D.PASTE SHEET'!R1796="","",'S.D.PASTE SHEET'!R1796)</f>
        <v/>
      </c>
      <c s="50" t="str">
        <f>IF('S.D.PASTE SHEET'!S1796="","",'S.D.PASTE SHEET'!S1796)</f>
        <v/>
      </c>
      <c s="50" t="str">
        <f>IF('S.D.PASTE SHEET'!T1796="","",'S.D.PASTE SHEET'!T1796)</f>
        <v/>
      </c>
      <c s="50" t="str">
        <f>IF('S.D.PASTE SHEET'!U1796="","",'S.D.PASTE SHEET'!U1796)</f>
        <v/>
      </c>
      <c s="50" t="str">
        <f>IF('S.D.PASTE SHEET'!V1796="","",'S.D.PASTE SHEET'!V1796)</f>
        <v/>
      </c>
      <c s="50" t="str">
        <f>IF('S.D.PASTE SHEET'!W1796="","",'S.D.PASTE SHEET'!W1796)</f>
        <v/>
      </c>
      <c s="50" t="str">
        <f>IF('S.D.PASTE SHEET'!X1796="","",'S.D.PASTE SHEET'!X1796)</f>
        <v/>
      </c>
      <c s="50" t="str">
        <f>IF('S.D.PASTE SHEET'!Y1796="","",'S.D.PASTE SHEET'!Y1796)</f>
        <v/>
      </c>
      <c s="50" t="str">
        <f>IF('S.D.PASTE SHEET'!Z1796="","",'S.D.PASTE SHEET'!Z1796)</f>
        <v/>
      </c>
      <c s="50" t="str">
        <f>IF('S.D.PASTE SHEET'!AA1796="","",'S.D.PASTE SHEET'!AA1796)</f>
        <v/>
      </c>
      <c s="50" t="str">
        <f>IF('S.D.PASTE SHEET'!AB1796="","",'S.D.PASTE SHEET'!AB1796)</f>
        <v/>
      </c>
      <c s="50" t="str">
        <f>IF('S.D.PASTE SHEET'!AC1796="","",'S.D.PASTE SHEET'!AC1796)</f>
        <v/>
      </c>
      <c s="50" t="str">
        <f>IF('S.D.PASTE SHEET'!AD1796="","",'S.D.PASTE SHEET'!AD1796)</f>
        <v/>
      </c>
      <c s="52"/>
      <c s="48" t="str">
        <f>IF(AK1796="","",IF(AK1796&gt;0,COUNT($AG$2:AG1796),""))</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IF(BC1796="","",IF(BC1796&gt;0,COUNT($AY$2:AY1796),""))</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797" spans="1:66" ht="15.75" customHeight="1">
      <c r="A1797" s="50" t="str">
        <f>IF('S.D.PASTE SHEET'!A1797="","",'S.D.PASTE SHEET'!A1797)</f>
        <v/>
      </c>
      <c s="50" t="str">
        <f>IF('S.D.PASTE SHEET'!B1797="","",'S.D.PASTE SHEET'!B1797)</f>
        <v/>
      </c>
      <c s="50" t="str">
        <f>IF('S.D.PASTE SHEET'!C1797="","",'S.D.PASTE SHEET'!C1797)</f>
        <v/>
      </c>
      <c s="51" t="str">
        <f>IF('S.D.PASTE SHEET'!D1797="","",'S.D.PASTE SHEET'!D1797)</f>
        <v/>
      </c>
      <c s="50" t="str">
        <f>IF('S.D.PASTE SHEET'!E1797="","",UPPER('S.D.PASTE SHEET'!E1797))</f>
        <v/>
      </c>
      <c s="50" t="str">
        <f>IF('S.D.PASTE SHEET'!F1797="","",'S.D.PASTE SHEET'!F1797)</f>
        <v/>
      </c>
      <c s="50" t="str">
        <f>IF('S.D.PASTE SHEET'!G1797="","",UPPER('S.D.PASTE SHEET'!G1797))</f>
        <v/>
      </c>
      <c s="50" t="str">
        <f>IF('S.D.PASTE SHEET'!H1797="","",UPPER('S.D.PASTE SHEET'!H1797))</f>
        <v/>
      </c>
      <c s="50" t="str">
        <f>IF('S.D.PASTE SHEET'!I1797="","",'S.D.PASTE SHEET'!I1797)</f>
        <v/>
      </c>
      <c s="51" t="str">
        <f>IF('S.D.PASTE SHEET'!J1797="","",'S.D.PASTE SHEET'!J1797)</f>
        <v/>
      </c>
      <c s="50" t="str">
        <f>IF('S.D.PASTE SHEET'!K1797="","",'S.D.PASTE SHEET'!K1797)</f>
        <v/>
      </c>
      <c s="50" t="str">
        <f>IF('S.D.PASTE SHEET'!L1797="","",'S.D.PASTE SHEET'!L1797)</f>
        <v/>
      </c>
      <c s="50" t="str">
        <f>IF('S.D.PASTE SHEET'!M1797="","",'S.D.PASTE SHEET'!M1797)</f>
        <v/>
      </c>
      <c s="50" t="str">
        <f>IF('S.D.PASTE SHEET'!N1797="","",'S.D.PASTE SHEET'!N1797)</f>
        <v/>
      </c>
      <c s="50" t="str">
        <f>IF('S.D.PASTE SHEET'!O1797="","",'S.D.PASTE SHEET'!O1797)</f>
        <v/>
      </c>
      <c s="50" t="str">
        <f>IF('S.D.PASTE SHEET'!P1797="","",'S.D.PASTE SHEET'!P1797)</f>
        <v/>
      </c>
      <c s="50" t="str">
        <f>IF('S.D.PASTE SHEET'!Q1797="","",'S.D.PASTE SHEET'!Q1797)</f>
        <v/>
      </c>
      <c s="50" t="str">
        <f>IF('S.D.PASTE SHEET'!R1797="","",'S.D.PASTE SHEET'!R1797)</f>
        <v/>
      </c>
      <c s="50" t="str">
        <f>IF('S.D.PASTE SHEET'!S1797="","",'S.D.PASTE SHEET'!S1797)</f>
        <v/>
      </c>
      <c s="50" t="str">
        <f>IF('S.D.PASTE SHEET'!T1797="","",'S.D.PASTE SHEET'!T1797)</f>
        <v/>
      </c>
      <c s="50" t="str">
        <f>IF('S.D.PASTE SHEET'!U1797="","",'S.D.PASTE SHEET'!U1797)</f>
        <v/>
      </c>
      <c s="50" t="str">
        <f>IF('S.D.PASTE SHEET'!V1797="","",'S.D.PASTE SHEET'!V1797)</f>
        <v/>
      </c>
      <c s="50" t="str">
        <f>IF('S.D.PASTE SHEET'!W1797="","",'S.D.PASTE SHEET'!W1797)</f>
        <v/>
      </c>
      <c s="50" t="str">
        <f>IF('S.D.PASTE SHEET'!X1797="","",'S.D.PASTE SHEET'!X1797)</f>
        <v/>
      </c>
      <c s="50" t="str">
        <f>IF('S.D.PASTE SHEET'!Y1797="","",'S.D.PASTE SHEET'!Y1797)</f>
        <v/>
      </c>
      <c s="50" t="str">
        <f>IF('S.D.PASTE SHEET'!Z1797="","",'S.D.PASTE SHEET'!Z1797)</f>
        <v/>
      </c>
      <c s="50" t="str">
        <f>IF('S.D.PASTE SHEET'!AA1797="","",'S.D.PASTE SHEET'!AA1797)</f>
        <v/>
      </c>
      <c s="50" t="str">
        <f>IF('S.D.PASTE SHEET'!AB1797="","",'S.D.PASTE SHEET'!AB1797)</f>
        <v/>
      </c>
      <c s="50" t="str">
        <f>IF('S.D.PASTE SHEET'!AC1797="","",'S.D.PASTE SHEET'!AC1797)</f>
        <v/>
      </c>
      <c s="50" t="str">
        <f>IF('S.D.PASTE SHEET'!AD1797="","",'S.D.PASTE SHEET'!AD1797)</f>
        <v/>
      </c>
      <c s="52"/>
      <c s="48" t="str">
        <f>IF(AK1797="","",IF(AK1797&gt;0,COUNT($AG$2:AG1797),""))</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IF(BC1797="","",IF(BC1797&gt;0,COUNT($AY$2:AY1797),""))</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798" spans="1:66" ht="15.75" customHeight="1">
      <c r="A1798" s="50" t="str">
        <f>IF('S.D.PASTE SHEET'!A1798="","",'S.D.PASTE SHEET'!A1798)</f>
        <v/>
      </c>
      <c s="50" t="str">
        <f>IF('S.D.PASTE SHEET'!B1798="","",'S.D.PASTE SHEET'!B1798)</f>
        <v/>
      </c>
      <c s="50" t="str">
        <f>IF('S.D.PASTE SHEET'!C1798="","",'S.D.PASTE SHEET'!C1798)</f>
        <v/>
      </c>
      <c s="51" t="str">
        <f>IF('S.D.PASTE SHEET'!D1798="","",'S.D.PASTE SHEET'!D1798)</f>
        <v/>
      </c>
      <c s="50" t="str">
        <f>IF('S.D.PASTE SHEET'!E1798="","",UPPER('S.D.PASTE SHEET'!E1798))</f>
        <v/>
      </c>
      <c s="50" t="str">
        <f>IF('S.D.PASTE SHEET'!F1798="","",'S.D.PASTE SHEET'!F1798)</f>
        <v/>
      </c>
      <c s="50" t="str">
        <f>IF('S.D.PASTE SHEET'!G1798="","",UPPER('S.D.PASTE SHEET'!G1798))</f>
        <v/>
      </c>
      <c s="50" t="str">
        <f>IF('S.D.PASTE SHEET'!H1798="","",UPPER('S.D.PASTE SHEET'!H1798))</f>
        <v/>
      </c>
      <c s="50" t="str">
        <f>IF('S.D.PASTE SHEET'!I1798="","",'S.D.PASTE SHEET'!I1798)</f>
        <v/>
      </c>
      <c s="51" t="str">
        <f>IF('S.D.PASTE SHEET'!J1798="","",'S.D.PASTE SHEET'!J1798)</f>
        <v/>
      </c>
      <c s="50" t="str">
        <f>IF('S.D.PASTE SHEET'!K1798="","",'S.D.PASTE SHEET'!K1798)</f>
        <v/>
      </c>
      <c s="50" t="str">
        <f>IF('S.D.PASTE SHEET'!L1798="","",'S.D.PASTE SHEET'!L1798)</f>
        <v/>
      </c>
      <c s="50" t="str">
        <f>IF('S.D.PASTE SHEET'!M1798="","",'S.D.PASTE SHEET'!M1798)</f>
        <v/>
      </c>
      <c s="50" t="str">
        <f>IF('S.D.PASTE SHEET'!N1798="","",'S.D.PASTE SHEET'!N1798)</f>
        <v/>
      </c>
      <c s="50" t="str">
        <f>IF('S.D.PASTE SHEET'!O1798="","",'S.D.PASTE SHEET'!O1798)</f>
        <v/>
      </c>
      <c s="50" t="str">
        <f>IF('S.D.PASTE SHEET'!P1798="","",'S.D.PASTE SHEET'!P1798)</f>
        <v/>
      </c>
      <c s="50" t="str">
        <f>IF('S.D.PASTE SHEET'!Q1798="","",'S.D.PASTE SHEET'!Q1798)</f>
        <v/>
      </c>
      <c s="50" t="str">
        <f>IF('S.D.PASTE SHEET'!R1798="","",'S.D.PASTE SHEET'!R1798)</f>
        <v/>
      </c>
      <c s="50" t="str">
        <f>IF('S.D.PASTE SHEET'!S1798="","",'S.D.PASTE SHEET'!S1798)</f>
        <v/>
      </c>
      <c s="50" t="str">
        <f>IF('S.D.PASTE SHEET'!T1798="","",'S.D.PASTE SHEET'!T1798)</f>
        <v/>
      </c>
      <c s="50" t="str">
        <f>IF('S.D.PASTE SHEET'!U1798="","",'S.D.PASTE SHEET'!U1798)</f>
        <v/>
      </c>
      <c s="50" t="str">
        <f>IF('S.D.PASTE SHEET'!V1798="","",'S.D.PASTE SHEET'!V1798)</f>
        <v/>
      </c>
      <c s="50" t="str">
        <f>IF('S.D.PASTE SHEET'!W1798="","",'S.D.PASTE SHEET'!W1798)</f>
        <v/>
      </c>
      <c s="50" t="str">
        <f>IF('S.D.PASTE SHEET'!X1798="","",'S.D.PASTE SHEET'!X1798)</f>
        <v/>
      </c>
      <c s="50" t="str">
        <f>IF('S.D.PASTE SHEET'!Y1798="","",'S.D.PASTE SHEET'!Y1798)</f>
        <v/>
      </c>
      <c s="50" t="str">
        <f>IF('S.D.PASTE SHEET'!Z1798="","",'S.D.PASTE SHEET'!Z1798)</f>
        <v/>
      </c>
      <c s="50" t="str">
        <f>IF('S.D.PASTE SHEET'!AA1798="","",'S.D.PASTE SHEET'!AA1798)</f>
        <v/>
      </c>
      <c s="50" t="str">
        <f>IF('S.D.PASTE SHEET'!AB1798="","",'S.D.PASTE SHEET'!AB1798)</f>
        <v/>
      </c>
      <c s="50" t="str">
        <f>IF('S.D.PASTE SHEET'!AC1798="","",'S.D.PASTE SHEET'!AC1798)</f>
        <v/>
      </c>
      <c s="50" t="str">
        <f>IF('S.D.PASTE SHEET'!AD1798="","",'S.D.PASTE SHEET'!AD1798)</f>
        <v/>
      </c>
      <c s="52"/>
      <c s="48" t="str">
        <f>IF(AK1798="","",IF(AK1798&gt;0,COUNT($AG$2:AG1798),""))</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IF(BC1798="","",IF(BC1798&gt;0,COUNT($AY$2:AY1798),""))</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799" spans="1:66" ht="15.75" customHeight="1">
      <c r="A1799" s="50" t="str">
        <f>IF('S.D.PASTE SHEET'!A1799="","",'S.D.PASTE SHEET'!A1799)</f>
        <v/>
      </c>
      <c s="50" t="str">
        <f>IF('S.D.PASTE SHEET'!B1799="","",'S.D.PASTE SHEET'!B1799)</f>
        <v/>
      </c>
      <c s="50" t="str">
        <f>IF('S.D.PASTE SHEET'!C1799="","",'S.D.PASTE SHEET'!C1799)</f>
        <v/>
      </c>
      <c s="51" t="str">
        <f>IF('S.D.PASTE SHEET'!D1799="","",'S.D.PASTE SHEET'!D1799)</f>
        <v/>
      </c>
      <c s="50" t="str">
        <f>IF('S.D.PASTE SHEET'!E1799="","",UPPER('S.D.PASTE SHEET'!E1799))</f>
        <v/>
      </c>
      <c s="50" t="str">
        <f>IF('S.D.PASTE SHEET'!F1799="","",'S.D.PASTE SHEET'!F1799)</f>
        <v/>
      </c>
      <c s="50" t="str">
        <f>IF('S.D.PASTE SHEET'!G1799="","",UPPER('S.D.PASTE SHEET'!G1799))</f>
        <v/>
      </c>
      <c s="50" t="str">
        <f>IF('S.D.PASTE SHEET'!H1799="","",UPPER('S.D.PASTE SHEET'!H1799))</f>
        <v/>
      </c>
      <c s="50" t="str">
        <f>IF('S.D.PASTE SHEET'!I1799="","",'S.D.PASTE SHEET'!I1799)</f>
        <v/>
      </c>
      <c s="51" t="str">
        <f>IF('S.D.PASTE SHEET'!J1799="","",'S.D.PASTE SHEET'!J1799)</f>
        <v/>
      </c>
      <c s="50" t="str">
        <f>IF('S.D.PASTE SHEET'!K1799="","",'S.D.PASTE SHEET'!K1799)</f>
        <v/>
      </c>
      <c s="50" t="str">
        <f>IF('S.D.PASTE SHEET'!L1799="","",'S.D.PASTE SHEET'!L1799)</f>
        <v/>
      </c>
      <c s="50" t="str">
        <f>IF('S.D.PASTE SHEET'!M1799="","",'S.D.PASTE SHEET'!M1799)</f>
        <v/>
      </c>
      <c s="50" t="str">
        <f>IF('S.D.PASTE SHEET'!N1799="","",'S.D.PASTE SHEET'!N1799)</f>
        <v/>
      </c>
      <c s="50" t="str">
        <f>IF('S.D.PASTE SHEET'!O1799="","",'S.D.PASTE SHEET'!O1799)</f>
        <v/>
      </c>
      <c s="50" t="str">
        <f>IF('S.D.PASTE SHEET'!P1799="","",'S.D.PASTE SHEET'!P1799)</f>
        <v/>
      </c>
      <c s="50" t="str">
        <f>IF('S.D.PASTE SHEET'!Q1799="","",'S.D.PASTE SHEET'!Q1799)</f>
        <v/>
      </c>
      <c s="50" t="str">
        <f>IF('S.D.PASTE SHEET'!R1799="","",'S.D.PASTE SHEET'!R1799)</f>
        <v/>
      </c>
      <c s="50" t="str">
        <f>IF('S.D.PASTE SHEET'!S1799="","",'S.D.PASTE SHEET'!S1799)</f>
        <v/>
      </c>
      <c s="50" t="str">
        <f>IF('S.D.PASTE SHEET'!T1799="","",'S.D.PASTE SHEET'!T1799)</f>
        <v/>
      </c>
      <c s="50" t="str">
        <f>IF('S.D.PASTE SHEET'!U1799="","",'S.D.PASTE SHEET'!U1799)</f>
        <v/>
      </c>
      <c s="50" t="str">
        <f>IF('S.D.PASTE SHEET'!V1799="","",'S.D.PASTE SHEET'!V1799)</f>
        <v/>
      </c>
      <c s="50" t="str">
        <f>IF('S.D.PASTE SHEET'!W1799="","",'S.D.PASTE SHEET'!W1799)</f>
        <v/>
      </c>
      <c s="50" t="str">
        <f>IF('S.D.PASTE SHEET'!X1799="","",'S.D.PASTE SHEET'!X1799)</f>
        <v/>
      </c>
      <c s="50" t="str">
        <f>IF('S.D.PASTE SHEET'!Y1799="","",'S.D.PASTE SHEET'!Y1799)</f>
        <v/>
      </c>
      <c s="50" t="str">
        <f>IF('S.D.PASTE SHEET'!Z1799="","",'S.D.PASTE SHEET'!Z1799)</f>
        <v/>
      </c>
      <c s="50" t="str">
        <f>IF('S.D.PASTE SHEET'!AA1799="","",'S.D.PASTE SHEET'!AA1799)</f>
        <v/>
      </c>
      <c s="50" t="str">
        <f>IF('S.D.PASTE SHEET'!AB1799="","",'S.D.PASTE SHEET'!AB1799)</f>
        <v/>
      </c>
      <c s="50" t="str">
        <f>IF('S.D.PASTE SHEET'!AC1799="","",'S.D.PASTE SHEET'!AC1799)</f>
        <v/>
      </c>
      <c s="50" t="str">
        <f>IF('S.D.PASTE SHEET'!AD1799="","",'S.D.PASTE SHEET'!AD1799)</f>
        <v/>
      </c>
      <c s="52"/>
      <c s="48" t="str">
        <f>IF(AK1799="","",IF(AK1799&gt;0,COUNT($AG$2:AG1799),""))</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IF(BC1799="","",IF(BC1799&gt;0,COUNT($AY$2:AY1799),""))</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00" spans="1:66" ht="15.75" customHeight="1">
      <c r="A1800" s="50" t="str">
        <f>IF('S.D.PASTE SHEET'!A1800="","",'S.D.PASTE SHEET'!A1800)</f>
        <v/>
      </c>
      <c s="50" t="str">
        <f>IF('S.D.PASTE SHEET'!B1800="","",'S.D.PASTE SHEET'!B1800)</f>
        <v/>
      </c>
      <c s="50" t="str">
        <f>IF('S.D.PASTE SHEET'!C1800="","",'S.D.PASTE SHEET'!C1800)</f>
        <v/>
      </c>
      <c s="51" t="str">
        <f>IF('S.D.PASTE SHEET'!D1800="","",'S.D.PASTE SHEET'!D1800)</f>
        <v/>
      </c>
      <c s="50" t="str">
        <f>IF('S.D.PASTE SHEET'!E1800="","",UPPER('S.D.PASTE SHEET'!E1800))</f>
        <v/>
      </c>
      <c s="50" t="str">
        <f>IF('S.D.PASTE SHEET'!F1800="","",'S.D.PASTE SHEET'!F1800)</f>
        <v/>
      </c>
      <c s="50" t="str">
        <f>IF('S.D.PASTE SHEET'!G1800="","",UPPER('S.D.PASTE SHEET'!G1800))</f>
        <v/>
      </c>
      <c s="50" t="str">
        <f>IF('S.D.PASTE SHEET'!H1800="","",UPPER('S.D.PASTE SHEET'!H1800))</f>
        <v/>
      </c>
      <c s="50" t="str">
        <f>IF('S.D.PASTE SHEET'!I1800="","",'S.D.PASTE SHEET'!I1800)</f>
        <v/>
      </c>
      <c s="51" t="str">
        <f>IF('S.D.PASTE SHEET'!J1800="","",'S.D.PASTE SHEET'!J1800)</f>
        <v/>
      </c>
      <c s="50" t="str">
        <f>IF('S.D.PASTE SHEET'!K1800="","",'S.D.PASTE SHEET'!K1800)</f>
        <v/>
      </c>
      <c s="50" t="str">
        <f>IF('S.D.PASTE SHEET'!L1800="","",'S.D.PASTE SHEET'!L1800)</f>
        <v/>
      </c>
      <c s="50" t="str">
        <f>IF('S.D.PASTE SHEET'!M1800="","",'S.D.PASTE SHEET'!M1800)</f>
        <v/>
      </c>
      <c s="50" t="str">
        <f>IF('S.D.PASTE SHEET'!N1800="","",'S.D.PASTE SHEET'!N1800)</f>
        <v/>
      </c>
      <c s="50" t="str">
        <f>IF('S.D.PASTE SHEET'!O1800="","",'S.D.PASTE SHEET'!O1800)</f>
        <v/>
      </c>
      <c s="50" t="str">
        <f>IF('S.D.PASTE SHEET'!P1800="","",'S.D.PASTE SHEET'!P1800)</f>
        <v/>
      </c>
      <c s="50" t="str">
        <f>IF('S.D.PASTE SHEET'!Q1800="","",'S.D.PASTE SHEET'!Q1800)</f>
        <v/>
      </c>
      <c s="50" t="str">
        <f>IF('S.D.PASTE SHEET'!R1800="","",'S.D.PASTE SHEET'!R1800)</f>
        <v/>
      </c>
      <c s="50" t="str">
        <f>IF('S.D.PASTE SHEET'!S1800="","",'S.D.PASTE SHEET'!S1800)</f>
        <v/>
      </c>
      <c s="50" t="str">
        <f>IF('S.D.PASTE SHEET'!T1800="","",'S.D.PASTE SHEET'!T1800)</f>
        <v/>
      </c>
      <c s="50" t="str">
        <f>IF('S.D.PASTE SHEET'!U1800="","",'S.D.PASTE SHEET'!U1800)</f>
        <v/>
      </c>
      <c s="50" t="str">
        <f>IF('S.D.PASTE SHEET'!V1800="","",'S.D.PASTE SHEET'!V1800)</f>
        <v/>
      </c>
      <c s="50" t="str">
        <f>IF('S.D.PASTE SHEET'!W1800="","",'S.D.PASTE SHEET'!W1800)</f>
        <v/>
      </c>
      <c s="50" t="str">
        <f>IF('S.D.PASTE SHEET'!X1800="","",'S.D.PASTE SHEET'!X1800)</f>
        <v/>
      </c>
      <c s="50" t="str">
        <f>IF('S.D.PASTE SHEET'!Y1800="","",'S.D.PASTE SHEET'!Y1800)</f>
        <v/>
      </c>
      <c s="50" t="str">
        <f>IF('S.D.PASTE SHEET'!Z1800="","",'S.D.PASTE SHEET'!Z1800)</f>
        <v/>
      </c>
      <c s="50" t="str">
        <f>IF('S.D.PASTE SHEET'!AA1800="","",'S.D.PASTE SHEET'!AA1800)</f>
        <v/>
      </c>
      <c s="50" t="str">
        <f>IF('S.D.PASTE SHEET'!AB1800="","",'S.D.PASTE SHEET'!AB1800)</f>
        <v/>
      </c>
      <c s="50" t="str">
        <f>IF('S.D.PASTE SHEET'!AC1800="","",'S.D.PASTE SHEET'!AC1800)</f>
        <v/>
      </c>
      <c s="50" t="str">
        <f>IF('S.D.PASTE SHEET'!AD1800="","",'S.D.PASTE SHEET'!AD1800)</f>
        <v/>
      </c>
      <c s="52"/>
      <c s="48" t="str">
        <f>IF(AK1800="","",IF(AK1800&gt;0,COUNT($AG$2:AG1800),""))</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IF(BC1800="","",IF(BC1800&gt;0,COUNT($AY$2:AY1800),""))</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01" spans="1:66" ht="15.75" customHeight="1">
      <c r="A1801" s="50" t="str">
        <f>IF('S.D.PASTE SHEET'!A1801="","",'S.D.PASTE SHEET'!A1801)</f>
        <v/>
      </c>
      <c s="50" t="str">
        <f>IF('S.D.PASTE SHEET'!B1801="","",'S.D.PASTE SHEET'!B1801)</f>
        <v/>
      </c>
      <c s="50" t="str">
        <f>IF('S.D.PASTE SHEET'!C1801="","",'S.D.PASTE SHEET'!C1801)</f>
        <v/>
      </c>
      <c s="51" t="str">
        <f>IF('S.D.PASTE SHEET'!D1801="","",'S.D.PASTE SHEET'!D1801)</f>
        <v/>
      </c>
      <c s="50" t="str">
        <f>IF('S.D.PASTE SHEET'!E1801="","",UPPER('S.D.PASTE SHEET'!E1801))</f>
        <v/>
      </c>
      <c s="50" t="str">
        <f>IF('S.D.PASTE SHEET'!F1801="","",'S.D.PASTE SHEET'!F1801)</f>
        <v/>
      </c>
      <c s="50" t="str">
        <f>IF('S.D.PASTE SHEET'!G1801="","",UPPER('S.D.PASTE SHEET'!G1801))</f>
        <v/>
      </c>
      <c s="50" t="str">
        <f>IF('S.D.PASTE SHEET'!H1801="","",UPPER('S.D.PASTE SHEET'!H1801))</f>
        <v/>
      </c>
      <c s="50" t="str">
        <f>IF('S.D.PASTE SHEET'!I1801="","",'S.D.PASTE SHEET'!I1801)</f>
        <v/>
      </c>
      <c s="51" t="str">
        <f>IF('S.D.PASTE SHEET'!J1801="","",'S.D.PASTE SHEET'!J1801)</f>
        <v/>
      </c>
      <c s="50" t="str">
        <f>IF('S.D.PASTE SHEET'!K1801="","",'S.D.PASTE SHEET'!K1801)</f>
        <v/>
      </c>
      <c s="50" t="str">
        <f>IF('S.D.PASTE SHEET'!L1801="","",'S.D.PASTE SHEET'!L1801)</f>
        <v/>
      </c>
      <c s="50" t="str">
        <f>IF('S.D.PASTE SHEET'!M1801="","",'S.D.PASTE SHEET'!M1801)</f>
        <v/>
      </c>
      <c s="50" t="str">
        <f>IF('S.D.PASTE SHEET'!N1801="","",'S.D.PASTE SHEET'!N1801)</f>
        <v/>
      </c>
      <c s="50" t="str">
        <f>IF('S.D.PASTE SHEET'!O1801="","",'S.D.PASTE SHEET'!O1801)</f>
        <v/>
      </c>
      <c s="50" t="str">
        <f>IF('S.D.PASTE SHEET'!P1801="","",'S.D.PASTE SHEET'!P1801)</f>
        <v/>
      </c>
      <c s="50" t="str">
        <f>IF('S.D.PASTE SHEET'!Q1801="","",'S.D.PASTE SHEET'!Q1801)</f>
        <v/>
      </c>
      <c s="50" t="str">
        <f>IF('S.D.PASTE SHEET'!R1801="","",'S.D.PASTE SHEET'!R1801)</f>
        <v/>
      </c>
      <c s="50" t="str">
        <f>IF('S.D.PASTE SHEET'!S1801="","",'S.D.PASTE SHEET'!S1801)</f>
        <v/>
      </c>
      <c s="50" t="str">
        <f>IF('S.D.PASTE SHEET'!T1801="","",'S.D.PASTE SHEET'!T1801)</f>
        <v/>
      </c>
      <c s="50" t="str">
        <f>IF('S.D.PASTE SHEET'!U1801="","",'S.D.PASTE SHEET'!U1801)</f>
        <v/>
      </c>
      <c s="50" t="str">
        <f>IF('S.D.PASTE SHEET'!V1801="","",'S.D.PASTE SHEET'!V1801)</f>
        <v/>
      </c>
      <c s="50" t="str">
        <f>IF('S.D.PASTE SHEET'!W1801="","",'S.D.PASTE SHEET'!W1801)</f>
        <v/>
      </c>
      <c s="50" t="str">
        <f>IF('S.D.PASTE SHEET'!X1801="","",'S.D.PASTE SHEET'!X1801)</f>
        <v/>
      </c>
      <c s="50" t="str">
        <f>IF('S.D.PASTE SHEET'!Y1801="","",'S.D.PASTE SHEET'!Y1801)</f>
        <v/>
      </c>
      <c s="50" t="str">
        <f>IF('S.D.PASTE SHEET'!Z1801="","",'S.D.PASTE SHEET'!Z1801)</f>
        <v/>
      </c>
      <c s="50" t="str">
        <f>IF('S.D.PASTE SHEET'!AA1801="","",'S.D.PASTE SHEET'!AA1801)</f>
        <v/>
      </c>
      <c s="50" t="str">
        <f>IF('S.D.PASTE SHEET'!AB1801="","",'S.D.PASTE SHEET'!AB1801)</f>
        <v/>
      </c>
      <c s="50" t="str">
        <f>IF('S.D.PASTE SHEET'!AC1801="","",'S.D.PASTE SHEET'!AC1801)</f>
        <v/>
      </c>
      <c s="50" t="str">
        <f>IF('S.D.PASTE SHEET'!AD1801="","",'S.D.PASTE SHEET'!AD1801)</f>
        <v/>
      </c>
      <c s="52"/>
      <c s="48" t="str">
        <f>IF(AK1801="","",IF(AK1801&gt;0,COUNT($AG$2:AG1801),""))</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IF(BC1801="","",IF(BC1801&gt;0,COUNT($AY$2:AY1801),""))</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02" spans="1:66" ht="15.75" customHeight="1">
      <c r="A1802" s="50" t="str">
        <f>IF('S.D.PASTE SHEET'!A1802="","",'S.D.PASTE SHEET'!A1802)</f>
        <v/>
      </c>
      <c s="50" t="str">
        <f>IF('S.D.PASTE SHEET'!B1802="","",'S.D.PASTE SHEET'!B1802)</f>
        <v/>
      </c>
      <c s="50" t="str">
        <f>IF('S.D.PASTE SHEET'!C1802="","",'S.D.PASTE SHEET'!C1802)</f>
        <v/>
      </c>
      <c s="51" t="str">
        <f>IF('S.D.PASTE SHEET'!D1802="","",'S.D.PASTE SHEET'!D1802)</f>
        <v/>
      </c>
      <c s="50" t="str">
        <f>IF('S.D.PASTE SHEET'!E1802="","",UPPER('S.D.PASTE SHEET'!E1802))</f>
        <v/>
      </c>
      <c s="50" t="str">
        <f>IF('S.D.PASTE SHEET'!F1802="","",'S.D.PASTE SHEET'!F1802)</f>
        <v/>
      </c>
      <c s="50" t="str">
        <f>IF('S.D.PASTE SHEET'!G1802="","",UPPER('S.D.PASTE SHEET'!G1802))</f>
        <v/>
      </c>
      <c s="50" t="str">
        <f>IF('S.D.PASTE SHEET'!H1802="","",UPPER('S.D.PASTE SHEET'!H1802))</f>
        <v/>
      </c>
      <c s="50" t="str">
        <f>IF('S.D.PASTE SHEET'!I1802="","",'S.D.PASTE SHEET'!I1802)</f>
        <v/>
      </c>
      <c s="51" t="str">
        <f>IF('S.D.PASTE SHEET'!J1802="","",'S.D.PASTE SHEET'!J1802)</f>
        <v/>
      </c>
      <c s="50" t="str">
        <f>IF('S.D.PASTE SHEET'!K1802="","",'S.D.PASTE SHEET'!K1802)</f>
        <v/>
      </c>
      <c s="50" t="str">
        <f>IF('S.D.PASTE SHEET'!L1802="","",'S.D.PASTE SHEET'!L1802)</f>
        <v/>
      </c>
      <c s="50" t="str">
        <f>IF('S.D.PASTE SHEET'!M1802="","",'S.D.PASTE SHEET'!M1802)</f>
        <v/>
      </c>
      <c s="50" t="str">
        <f>IF('S.D.PASTE SHEET'!N1802="","",'S.D.PASTE SHEET'!N1802)</f>
        <v/>
      </c>
      <c s="50" t="str">
        <f>IF('S.D.PASTE SHEET'!O1802="","",'S.D.PASTE SHEET'!O1802)</f>
        <v/>
      </c>
      <c s="50" t="str">
        <f>IF('S.D.PASTE SHEET'!P1802="","",'S.D.PASTE SHEET'!P1802)</f>
        <v/>
      </c>
      <c s="50" t="str">
        <f>IF('S.D.PASTE SHEET'!Q1802="","",'S.D.PASTE SHEET'!Q1802)</f>
        <v/>
      </c>
      <c s="50" t="str">
        <f>IF('S.D.PASTE SHEET'!R1802="","",'S.D.PASTE SHEET'!R1802)</f>
        <v/>
      </c>
      <c s="50" t="str">
        <f>IF('S.D.PASTE SHEET'!S1802="","",'S.D.PASTE SHEET'!S1802)</f>
        <v/>
      </c>
      <c s="50" t="str">
        <f>IF('S.D.PASTE SHEET'!T1802="","",'S.D.PASTE SHEET'!T1802)</f>
        <v/>
      </c>
      <c s="50" t="str">
        <f>IF('S.D.PASTE SHEET'!U1802="","",'S.D.PASTE SHEET'!U1802)</f>
        <v/>
      </c>
      <c s="50" t="str">
        <f>IF('S.D.PASTE SHEET'!V1802="","",'S.D.PASTE SHEET'!V1802)</f>
        <v/>
      </c>
      <c s="50" t="str">
        <f>IF('S.D.PASTE SHEET'!W1802="","",'S.D.PASTE SHEET'!W1802)</f>
        <v/>
      </c>
      <c s="50" t="str">
        <f>IF('S.D.PASTE SHEET'!X1802="","",'S.D.PASTE SHEET'!X1802)</f>
        <v/>
      </c>
      <c s="50" t="str">
        <f>IF('S.D.PASTE SHEET'!Y1802="","",'S.D.PASTE SHEET'!Y1802)</f>
        <v/>
      </c>
      <c s="50" t="str">
        <f>IF('S.D.PASTE SHEET'!Z1802="","",'S.D.PASTE SHEET'!Z1802)</f>
        <v/>
      </c>
      <c s="50" t="str">
        <f>IF('S.D.PASTE SHEET'!AA1802="","",'S.D.PASTE SHEET'!AA1802)</f>
        <v/>
      </c>
      <c s="50" t="str">
        <f>IF('S.D.PASTE SHEET'!AB1802="","",'S.D.PASTE SHEET'!AB1802)</f>
        <v/>
      </c>
      <c s="50" t="str">
        <f>IF('S.D.PASTE SHEET'!AC1802="","",'S.D.PASTE SHEET'!AC1802)</f>
        <v/>
      </c>
      <c s="50" t="str">
        <f>IF('S.D.PASTE SHEET'!AD1802="","",'S.D.PASTE SHEET'!AD1802)</f>
        <v/>
      </c>
      <c s="52"/>
      <c s="48" t="str">
        <f>IF(AK1802="","",IF(AK1802&gt;0,COUNT($AG$2:AG1802),""))</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IF(BC1802="","",IF(BC1802&gt;0,COUNT($AY$2:AY1802),""))</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03" spans="1:66" ht="15.75" customHeight="1">
      <c r="A1803" s="50" t="str">
        <f>IF('S.D.PASTE SHEET'!A1803="","",'S.D.PASTE SHEET'!A1803)</f>
        <v/>
      </c>
      <c s="50" t="str">
        <f>IF('S.D.PASTE SHEET'!B1803="","",'S.D.PASTE SHEET'!B1803)</f>
        <v/>
      </c>
      <c s="50" t="str">
        <f>IF('S.D.PASTE SHEET'!C1803="","",'S.D.PASTE SHEET'!C1803)</f>
        <v/>
      </c>
      <c s="51" t="str">
        <f>IF('S.D.PASTE SHEET'!D1803="","",'S.D.PASTE SHEET'!D1803)</f>
        <v/>
      </c>
      <c s="50" t="str">
        <f>IF('S.D.PASTE SHEET'!E1803="","",UPPER('S.D.PASTE SHEET'!E1803))</f>
        <v/>
      </c>
      <c s="50" t="str">
        <f>IF('S.D.PASTE SHEET'!F1803="","",'S.D.PASTE SHEET'!F1803)</f>
        <v/>
      </c>
      <c s="50" t="str">
        <f>IF('S.D.PASTE SHEET'!G1803="","",UPPER('S.D.PASTE SHEET'!G1803))</f>
        <v/>
      </c>
      <c s="50" t="str">
        <f>IF('S.D.PASTE SHEET'!H1803="","",UPPER('S.D.PASTE SHEET'!H1803))</f>
        <v/>
      </c>
      <c s="50" t="str">
        <f>IF('S.D.PASTE SHEET'!I1803="","",'S.D.PASTE SHEET'!I1803)</f>
        <v/>
      </c>
      <c s="51" t="str">
        <f>IF('S.D.PASTE SHEET'!J1803="","",'S.D.PASTE SHEET'!J1803)</f>
        <v/>
      </c>
      <c s="50" t="str">
        <f>IF('S.D.PASTE SHEET'!K1803="","",'S.D.PASTE SHEET'!K1803)</f>
        <v/>
      </c>
      <c s="50" t="str">
        <f>IF('S.D.PASTE SHEET'!L1803="","",'S.D.PASTE SHEET'!L1803)</f>
        <v/>
      </c>
      <c s="50" t="str">
        <f>IF('S.D.PASTE SHEET'!M1803="","",'S.D.PASTE SHEET'!M1803)</f>
        <v/>
      </c>
      <c s="50" t="str">
        <f>IF('S.D.PASTE SHEET'!N1803="","",'S.D.PASTE SHEET'!N1803)</f>
        <v/>
      </c>
      <c s="50" t="str">
        <f>IF('S.D.PASTE SHEET'!O1803="","",'S.D.PASTE SHEET'!O1803)</f>
        <v/>
      </c>
      <c s="50" t="str">
        <f>IF('S.D.PASTE SHEET'!P1803="","",'S.D.PASTE SHEET'!P1803)</f>
        <v/>
      </c>
      <c s="50" t="str">
        <f>IF('S.D.PASTE SHEET'!Q1803="","",'S.D.PASTE SHEET'!Q1803)</f>
        <v/>
      </c>
      <c s="50" t="str">
        <f>IF('S.D.PASTE SHEET'!R1803="","",'S.D.PASTE SHEET'!R1803)</f>
        <v/>
      </c>
      <c s="50" t="str">
        <f>IF('S.D.PASTE SHEET'!S1803="","",'S.D.PASTE SHEET'!S1803)</f>
        <v/>
      </c>
      <c s="50" t="str">
        <f>IF('S.D.PASTE SHEET'!T1803="","",'S.D.PASTE SHEET'!T1803)</f>
        <v/>
      </c>
      <c s="50" t="str">
        <f>IF('S.D.PASTE SHEET'!U1803="","",'S.D.PASTE SHEET'!U1803)</f>
        <v/>
      </c>
      <c s="50" t="str">
        <f>IF('S.D.PASTE SHEET'!V1803="","",'S.D.PASTE SHEET'!V1803)</f>
        <v/>
      </c>
      <c s="50" t="str">
        <f>IF('S.D.PASTE SHEET'!W1803="","",'S.D.PASTE SHEET'!W1803)</f>
        <v/>
      </c>
      <c s="50" t="str">
        <f>IF('S.D.PASTE SHEET'!X1803="","",'S.D.PASTE SHEET'!X1803)</f>
        <v/>
      </c>
      <c s="50" t="str">
        <f>IF('S.D.PASTE SHEET'!Y1803="","",'S.D.PASTE SHEET'!Y1803)</f>
        <v/>
      </c>
      <c s="50" t="str">
        <f>IF('S.D.PASTE SHEET'!Z1803="","",'S.D.PASTE SHEET'!Z1803)</f>
        <v/>
      </c>
      <c s="50" t="str">
        <f>IF('S.D.PASTE SHEET'!AA1803="","",'S.D.PASTE SHEET'!AA1803)</f>
        <v/>
      </c>
      <c s="50" t="str">
        <f>IF('S.D.PASTE SHEET'!AB1803="","",'S.D.PASTE SHEET'!AB1803)</f>
        <v/>
      </c>
      <c s="50" t="str">
        <f>IF('S.D.PASTE SHEET'!AC1803="","",'S.D.PASTE SHEET'!AC1803)</f>
        <v/>
      </c>
      <c s="50" t="str">
        <f>IF('S.D.PASTE SHEET'!AD1803="","",'S.D.PASTE SHEET'!AD1803)</f>
        <v/>
      </c>
      <c s="52"/>
      <c s="48" t="str">
        <f>IF(AK1803="","",IF(AK1803&gt;0,COUNT($AG$2:AG1803),""))</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IF(BC1803="","",IF(BC1803&gt;0,COUNT($AY$2:AY1803),""))</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04" spans="1:66" ht="15.75" customHeight="1">
      <c r="A1804" s="50" t="str">
        <f>IF('S.D.PASTE SHEET'!A1804="","",'S.D.PASTE SHEET'!A1804)</f>
        <v/>
      </c>
      <c s="50" t="str">
        <f>IF('S.D.PASTE SHEET'!B1804="","",'S.D.PASTE SHEET'!B1804)</f>
        <v/>
      </c>
      <c s="50" t="str">
        <f>IF('S.D.PASTE SHEET'!C1804="","",'S.D.PASTE SHEET'!C1804)</f>
        <v/>
      </c>
      <c s="51" t="str">
        <f>IF('S.D.PASTE SHEET'!D1804="","",'S.D.PASTE SHEET'!D1804)</f>
        <v/>
      </c>
      <c s="50" t="str">
        <f>IF('S.D.PASTE SHEET'!E1804="","",UPPER('S.D.PASTE SHEET'!E1804))</f>
        <v/>
      </c>
      <c s="50" t="str">
        <f>IF('S.D.PASTE SHEET'!F1804="","",'S.D.PASTE SHEET'!F1804)</f>
        <v/>
      </c>
      <c s="50" t="str">
        <f>IF('S.D.PASTE SHEET'!G1804="","",UPPER('S.D.PASTE SHEET'!G1804))</f>
        <v/>
      </c>
      <c s="50" t="str">
        <f>IF('S.D.PASTE SHEET'!H1804="","",UPPER('S.D.PASTE SHEET'!H1804))</f>
        <v/>
      </c>
      <c s="50" t="str">
        <f>IF('S.D.PASTE SHEET'!I1804="","",'S.D.PASTE SHEET'!I1804)</f>
        <v/>
      </c>
      <c s="51" t="str">
        <f>IF('S.D.PASTE SHEET'!J1804="","",'S.D.PASTE SHEET'!J1804)</f>
        <v/>
      </c>
      <c s="50" t="str">
        <f>IF('S.D.PASTE SHEET'!K1804="","",'S.D.PASTE SHEET'!K1804)</f>
        <v/>
      </c>
      <c s="50" t="str">
        <f>IF('S.D.PASTE SHEET'!L1804="","",'S.D.PASTE SHEET'!L1804)</f>
        <v/>
      </c>
      <c s="50" t="str">
        <f>IF('S.D.PASTE SHEET'!M1804="","",'S.D.PASTE SHEET'!M1804)</f>
        <v/>
      </c>
      <c s="50" t="str">
        <f>IF('S.D.PASTE SHEET'!N1804="","",'S.D.PASTE SHEET'!N1804)</f>
        <v/>
      </c>
      <c s="50" t="str">
        <f>IF('S.D.PASTE SHEET'!O1804="","",'S.D.PASTE SHEET'!O1804)</f>
        <v/>
      </c>
      <c s="50" t="str">
        <f>IF('S.D.PASTE SHEET'!P1804="","",'S.D.PASTE SHEET'!P1804)</f>
        <v/>
      </c>
      <c s="50" t="str">
        <f>IF('S.D.PASTE SHEET'!Q1804="","",'S.D.PASTE SHEET'!Q1804)</f>
        <v/>
      </c>
      <c s="50" t="str">
        <f>IF('S.D.PASTE SHEET'!R1804="","",'S.D.PASTE SHEET'!R1804)</f>
        <v/>
      </c>
      <c s="50" t="str">
        <f>IF('S.D.PASTE SHEET'!S1804="","",'S.D.PASTE SHEET'!S1804)</f>
        <v/>
      </c>
      <c s="50" t="str">
        <f>IF('S.D.PASTE SHEET'!T1804="","",'S.D.PASTE SHEET'!T1804)</f>
        <v/>
      </c>
      <c s="50" t="str">
        <f>IF('S.D.PASTE SHEET'!U1804="","",'S.D.PASTE SHEET'!U1804)</f>
        <v/>
      </c>
      <c s="50" t="str">
        <f>IF('S.D.PASTE SHEET'!V1804="","",'S.D.PASTE SHEET'!V1804)</f>
        <v/>
      </c>
      <c s="50" t="str">
        <f>IF('S.D.PASTE SHEET'!W1804="","",'S.D.PASTE SHEET'!W1804)</f>
        <v/>
      </c>
      <c s="50" t="str">
        <f>IF('S.D.PASTE SHEET'!X1804="","",'S.D.PASTE SHEET'!X1804)</f>
        <v/>
      </c>
      <c s="50" t="str">
        <f>IF('S.D.PASTE SHEET'!Y1804="","",'S.D.PASTE SHEET'!Y1804)</f>
        <v/>
      </c>
      <c s="50" t="str">
        <f>IF('S.D.PASTE SHEET'!Z1804="","",'S.D.PASTE SHEET'!Z1804)</f>
        <v/>
      </c>
      <c s="50" t="str">
        <f>IF('S.D.PASTE SHEET'!AA1804="","",'S.D.PASTE SHEET'!AA1804)</f>
        <v/>
      </c>
      <c s="50" t="str">
        <f>IF('S.D.PASTE SHEET'!AB1804="","",'S.D.PASTE SHEET'!AB1804)</f>
        <v/>
      </c>
      <c s="50" t="str">
        <f>IF('S.D.PASTE SHEET'!AC1804="","",'S.D.PASTE SHEET'!AC1804)</f>
        <v/>
      </c>
      <c s="50" t="str">
        <f>IF('S.D.PASTE SHEET'!AD1804="","",'S.D.PASTE SHEET'!AD1804)</f>
        <v/>
      </c>
      <c s="52"/>
      <c s="48" t="str">
        <f>IF(AK1804="","",IF(AK1804&gt;0,COUNT($AG$2:AG1804),""))</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IF(BC1804="","",IF(BC1804&gt;0,COUNT($AY$2:AY1804),""))</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05" spans="1:66" ht="15.75" customHeight="1">
      <c r="A1805" s="50" t="str">
        <f>IF('S.D.PASTE SHEET'!A1805="","",'S.D.PASTE SHEET'!A1805)</f>
        <v/>
      </c>
      <c s="50" t="str">
        <f>IF('S.D.PASTE SHEET'!B1805="","",'S.D.PASTE SHEET'!B1805)</f>
        <v/>
      </c>
      <c s="50" t="str">
        <f>IF('S.D.PASTE SHEET'!C1805="","",'S.D.PASTE SHEET'!C1805)</f>
        <v/>
      </c>
      <c s="51" t="str">
        <f>IF('S.D.PASTE SHEET'!D1805="","",'S.D.PASTE SHEET'!D1805)</f>
        <v/>
      </c>
      <c s="50" t="str">
        <f>IF('S.D.PASTE SHEET'!E1805="","",UPPER('S.D.PASTE SHEET'!E1805))</f>
        <v/>
      </c>
      <c s="50" t="str">
        <f>IF('S.D.PASTE SHEET'!F1805="","",'S.D.PASTE SHEET'!F1805)</f>
        <v/>
      </c>
      <c s="50" t="str">
        <f>IF('S.D.PASTE SHEET'!G1805="","",UPPER('S.D.PASTE SHEET'!G1805))</f>
        <v/>
      </c>
      <c s="50" t="str">
        <f>IF('S.D.PASTE SHEET'!H1805="","",UPPER('S.D.PASTE SHEET'!H1805))</f>
        <v/>
      </c>
      <c s="50" t="str">
        <f>IF('S.D.PASTE SHEET'!I1805="","",'S.D.PASTE SHEET'!I1805)</f>
        <v/>
      </c>
      <c s="51" t="str">
        <f>IF('S.D.PASTE SHEET'!J1805="","",'S.D.PASTE SHEET'!J1805)</f>
        <v/>
      </c>
      <c s="50" t="str">
        <f>IF('S.D.PASTE SHEET'!K1805="","",'S.D.PASTE SHEET'!K1805)</f>
        <v/>
      </c>
      <c s="50" t="str">
        <f>IF('S.D.PASTE SHEET'!L1805="","",'S.D.PASTE SHEET'!L1805)</f>
        <v/>
      </c>
      <c s="50" t="str">
        <f>IF('S.D.PASTE SHEET'!M1805="","",'S.D.PASTE SHEET'!M1805)</f>
        <v/>
      </c>
      <c s="50" t="str">
        <f>IF('S.D.PASTE SHEET'!N1805="","",'S.D.PASTE SHEET'!N1805)</f>
        <v/>
      </c>
      <c s="50" t="str">
        <f>IF('S.D.PASTE SHEET'!O1805="","",'S.D.PASTE SHEET'!O1805)</f>
        <v/>
      </c>
      <c s="50" t="str">
        <f>IF('S.D.PASTE SHEET'!P1805="","",'S.D.PASTE SHEET'!P1805)</f>
        <v/>
      </c>
      <c s="50" t="str">
        <f>IF('S.D.PASTE SHEET'!Q1805="","",'S.D.PASTE SHEET'!Q1805)</f>
        <v/>
      </c>
      <c s="50" t="str">
        <f>IF('S.D.PASTE SHEET'!R1805="","",'S.D.PASTE SHEET'!R1805)</f>
        <v/>
      </c>
      <c s="50" t="str">
        <f>IF('S.D.PASTE SHEET'!S1805="","",'S.D.PASTE SHEET'!S1805)</f>
        <v/>
      </c>
      <c s="50" t="str">
        <f>IF('S.D.PASTE SHEET'!T1805="","",'S.D.PASTE SHEET'!T1805)</f>
        <v/>
      </c>
      <c s="50" t="str">
        <f>IF('S.D.PASTE SHEET'!U1805="","",'S.D.PASTE SHEET'!U1805)</f>
        <v/>
      </c>
      <c s="50" t="str">
        <f>IF('S.D.PASTE SHEET'!V1805="","",'S.D.PASTE SHEET'!V1805)</f>
        <v/>
      </c>
      <c s="50" t="str">
        <f>IF('S.D.PASTE SHEET'!W1805="","",'S.D.PASTE SHEET'!W1805)</f>
        <v/>
      </c>
      <c s="50" t="str">
        <f>IF('S.D.PASTE SHEET'!X1805="","",'S.D.PASTE SHEET'!X1805)</f>
        <v/>
      </c>
      <c s="50" t="str">
        <f>IF('S.D.PASTE SHEET'!Y1805="","",'S.D.PASTE SHEET'!Y1805)</f>
        <v/>
      </c>
      <c s="50" t="str">
        <f>IF('S.D.PASTE SHEET'!Z1805="","",'S.D.PASTE SHEET'!Z1805)</f>
        <v/>
      </c>
      <c s="50" t="str">
        <f>IF('S.D.PASTE SHEET'!AA1805="","",'S.D.PASTE SHEET'!AA1805)</f>
        <v/>
      </c>
      <c s="50" t="str">
        <f>IF('S.D.PASTE SHEET'!AB1805="","",'S.D.PASTE SHEET'!AB1805)</f>
        <v/>
      </c>
      <c s="50" t="str">
        <f>IF('S.D.PASTE SHEET'!AC1805="","",'S.D.PASTE SHEET'!AC1805)</f>
        <v/>
      </c>
      <c s="50" t="str">
        <f>IF('S.D.PASTE SHEET'!AD1805="","",'S.D.PASTE SHEET'!AD1805)</f>
        <v/>
      </c>
      <c s="52"/>
      <c s="48" t="str">
        <f>IF(AK1805="","",IF(AK1805&gt;0,COUNT($AG$2:AG1805),""))</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IF(BC1805="","",IF(BC1805&gt;0,COUNT($AY$2:AY1805),""))</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06" spans="1:66" ht="15.75" customHeight="1">
      <c r="A1806" s="50" t="str">
        <f>IF('S.D.PASTE SHEET'!A1806="","",'S.D.PASTE SHEET'!A1806)</f>
        <v/>
      </c>
      <c s="50" t="str">
        <f>IF('S.D.PASTE SHEET'!B1806="","",'S.D.PASTE SHEET'!B1806)</f>
        <v/>
      </c>
      <c s="50" t="str">
        <f>IF('S.D.PASTE SHEET'!C1806="","",'S.D.PASTE SHEET'!C1806)</f>
        <v/>
      </c>
      <c s="51" t="str">
        <f>IF('S.D.PASTE SHEET'!D1806="","",'S.D.PASTE SHEET'!D1806)</f>
        <v/>
      </c>
      <c s="50" t="str">
        <f>IF('S.D.PASTE SHEET'!E1806="","",UPPER('S.D.PASTE SHEET'!E1806))</f>
        <v/>
      </c>
      <c s="50" t="str">
        <f>IF('S.D.PASTE SHEET'!F1806="","",'S.D.PASTE SHEET'!F1806)</f>
        <v/>
      </c>
      <c s="50" t="str">
        <f>IF('S.D.PASTE SHEET'!G1806="","",UPPER('S.D.PASTE SHEET'!G1806))</f>
        <v/>
      </c>
      <c s="50" t="str">
        <f>IF('S.D.PASTE SHEET'!H1806="","",UPPER('S.D.PASTE SHEET'!H1806))</f>
        <v/>
      </c>
      <c s="50" t="str">
        <f>IF('S.D.PASTE SHEET'!I1806="","",'S.D.PASTE SHEET'!I1806)</f>
        <v/>
      </c>
      <c s="51" t="str">
        <f>IF('S.D.PASTE SHEET'!J1806="","",'S.D.PASTE SHEET'!J1806)</f>
        <v/>
      </c>
      <c s="50" t="str">
        <f>IF('S.D.PASTE SHEET'!K1806="","",'S.D.PASTE SHEET'!K1806)</f>
        <v/>
      </c>
      <c s="50" t="str">
        <f>IF('S.D.PASTE SHEET'!L1806="","",'S.D.PASTE SHEET'!L1806)</f>
        <v/>
      </c>
      <c s="50" t="str">
        <f>IF('S.D.PASTE SHEET'!M1806="","",'S.D.PASTE SHEET'!M1806)</f>
        <v/>
      </c>
      <c s="50" t="str">
        <f>IF('S.D.PASTE SHEET'!N1806="","",'S.D.PASTE SHEET'!N1806)</f>
        <v/>
      </c>
      <c s="50" t="str">
        <f>IF('S.D.PASTE SHEET'!O1806="","",'S.D.PASTE SHEET'!O1806)</f>
        <v/>
      </c>
      <c s="50" t="str">
        <f>IF('S.D.PASTE SHEET'!P1806="","",'S.D.PASTE SHEET'!P1806)</f>
        <v/>
      </c>
      <c s="50" t="str">
        <f>IF('S.D.PASTE SHEET'!Q1806="","",'S.D.PASTE SHEET'!Q1806)</f>
        <v/>
      </c>
      <c s="50" t="str">
        <f>IF('S.D.PASTE SHEET'!R1806="","",'S.D.PASTE SHEET'!R1806)</f>
        <v/>
      </c>
      <c s="50" t="str">
        <f>IF('S.D.PASTE SHEET'!S1806="","",'S.D.PASTE SHEET'!S1806)</f>
        <v/>
      </c>
      <c s="50" t="str">
        <f>IF('S.D.PASTE SHEET'!T1806="","",'S.D.PASTE SHEET'!T1806)</f>
        <v/>
      </c>
      <c s="50" t="str">
        <f>IF('S.D.PASTE SHEET'!U1806="","",'S.D.PASTE SHEET'!U1806)</f>
        <v/>
      </c>
      <c s="50" t="str">
        <f>IF('S.D.PASTE SHEET'!V1806="","",'S.D.PASTE SHEET'!V1806)</f>
        <v/>
      </c>
      <c s="50" t="str">
        <f>IF('S.D.PASTE SHEET'!W1806="","",'S.D.PASTE SHEET'!W1806)</f>
        <v/>
      </c>
      <c s="50" t="str">
        <f>IF('S.D.PASTE SHEET'!X1806="","",'S.D.PASTE SHEET'!X1806)</f>
        <v/>
      </c>
      <c s="50" t="str">
        <f>IF('S.D.PASTE SHEET'!Y1806="","",'S.D.PASTE SHEET'!Y1806)</f>
        <v/>
      </c>
      <c s="50" t="str">
        <f>IF('S.D.PASTE SHEET'!Z1806="","",'S.D.PASTE SHEET'!Z1806)</f>
        <v/>
      </c>
      <c s="50" t="str">
        <f>IF('S.D.PASTE SHEET'!AA1806="","",'S.D.PASTE SHEET'!AA1806)</f>
        <v/>
      </c>
      <c s="50" t="str">
        <f>IF('S.D.PASTE SHEET'!AB1806="","",'S.D.PASTE SHEET'!AB1806)</f>
        <v/>
      </c>
      <c s="50" t="str">
        <f>IF('S.D.PASTE SHEET'!AC1806="","",'S.D.PASTE SHEET'!AC1806)</f>
        <v/>
      </c>
      <c s="50" t="str">
        <f>IF('S.D.PASTE SHEET'!AD1806="","",'S.D.PASTE SHEET'!AD1806)</f>
        <v/>
      </c>
      <c s="52"/>
      <c s="48" t="str">
        <f>IF(AK1806="","",IF(AK1806&gt;0,COUNT($AG$2:AG1806),""))</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IF(BC1806="","",IF(BC1806&gt;0,COUNT($AY$2:AY1806),""))</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07" spans="1:66" ht="15.75" customHeight="1">
      <c r="A1807" s="50" t="str">
        <f>IF('S.D.PASTE SHEET'!A1807="","",'S.D.PASTE SHEET'!A1807)</f>
        <v/>
      </c>
      <c s="50" t="str">
        <f>IF('S.D.PASTE SHEET'!B1807="","",'S.D.PASTE SHEET'!B1807)</f>
        <v/>
      </c>
      <c s="50" t="str">
        <f>IF('S.D.PASTE SHEET'!C1807="","",'S.D.PASTE SHEET'!C1807)</f>
        <v/>
      </c>
      <c s="51" t="str">
        <f>IF('S.D.PASTE SHEET'!D1807="","",'S.D.PASTE SHEET'!D1807)</f>
        <v/>
      </c>
      <c s="50" t="str">
        <f>IF('S.D.PASTE SHEET'!E1807="","",UPPER('S.D.PASTE SHEET'!E1807))</f>
        <v/>
      </c>
      <c s="50" t="str">
        <f>IF('S.D.PASTE SHEET'!F1807="","",'S.D.PASTE SHEET'!F1807)</f>
        <v/>
      </c>
      <c s="50" t="str">
        <f>IF('S.D.PASTE SHEET'!G1807="","",UPPER('S.D.PASTE SHEET'!G1807))</f>
        <v/>
      </c>
      <c s="50" t="str">
        <f>IF('S.D.PASTE SHEET'!H1807="","",UPPER('S.D.PASTE SHEET'!H1807))</f>
        <v/>
      </c>
      <c s="50" t="str">
        <f>IF('S.D.PASTE SHEET'!I1807="","",'S.D.PASTE SHEET'!I1807)</f>
        <v/>
      </c>
      <c s="51" t="str">
        <f>IF('S.D.PASTE SHEET'!J1807="","",'S.D.PASTE SHEET'!J1807)</f>
        <v/>
      </c>
      <c s="50" t="str">
        <f>IF('S.D.PASTE SHEET'!K1807="","",'S.D.PASTE SHEET'!K1807)</f>
        <v/>
      </c>
      <c s="50" t="str">
        <f>IF('S.D.PASTE SHEET'!L1807="","",'S.D.PASTE SHEET'!L1807)</f>
        <v/>
      </c>
      <c s="50" t="str">
        <f>IF('S.D.PASTE SHEET'!M1807="","",'S.D.PASTE SHEET'!M1807)</f>
        <v/>
      </c>
      <c s="50" t="str">
        <f>IF('S.D.PASTE SHEET'!N1807="","",'S.D.PASTE SHEET'!N1807)</f>
        <v/>
      </c>
      <c s="50" t="str">
        <f>IF('S.D.PASTE SHEET'!O1807="","",'S.D.PASTE SHEET'!O1807)</f>
        <v/>
      </c>
      <c s="50" t="str">
        <f>IF('S.D.PASTE SHEET'!P1807="","",'S.D.PASTE SHEET'!P1807)</f>
        <v/>
      </c>
      <c s="50" t="str">
        <f>IF('S.D.PASTE SHEET'!Q1807="","",'S.D.PASTE SHEET'!Q1807)</f>
        <v/>
      </c>
      <c s="50" t="str">
        <f>IF('S.D.PASTE SHEET'!R1807="","",'S.D.PASTE SHEET'!R1807)</f>
        <v/>
      </c>
      <c s="50" t="str">
        <f>IF('S.D.PASTE SHEET'!S1807="","",'S.D.PASTE SHEET'!S1807)</f>
        <v/>
      </c>
      <c s="50" t="str">
        <f>IF('S.D.PASTE SHEET'!T1807="","",'S.D.PASTE SHEET'!T1807)</f>
        <v/>
      </c>
      <c s="50" t="str">
        <f>IF('S.D.PASTE SHEET'!U1807="","",'S.D.PASTE SHEET'!U1807)</f>
        <v/>
      </c>
      <c s="50" t="str">
        <f>IF('S.D.PASTE SHEET'!V1807="","",'S.D.PASTE SHEET'!V1807)</f>
        <v/>
      </c>
      <c s="50" t="str">
        <f>IF('S.D.PASTE SHEET'!W1807="","",'S.D.PASTE SHEET'!W1807)</f>
        <v/>
      </c>
      <c s="50" t="str">
        <f>IF('S.D.PASTE SHEET'!X1807="","",'S.D.PASTE SHEET'!X1807)</f>
        <v/>
      </c>
      <c s="50" t="str">
        <f>IF('S.D.PASTE SHEET'!Y1807="","",'S.D.PASTE SHEET'!Y1807)</f>
        <v/>
      </c>
      <c s="50" t="str">
        <f>IF('S.D.PASTE SHEET'!Z1807="","",'S.D.PASTE SHEET'!Z1807)</f>
        <v/>
      </c>
      <c s="50" t="str">
        <f>IF('S.D.PASTE SHEET'!AA1807="","",'S.D.PASTE SHEET'!AA1807)</f>
        <v/>
      </c>
      <c s="50" t="str">
        <f>IF('S.D.PASTE SHEET'!AB1807="","",'S.D.PASTE SHEET'!AB1807)</f>
        <v/>
      </c>
      <c s="50" t="str">
        <f>IF('S.D.PASTE SHEET'!AC1807="","",'S.D.PASTE SHEET'!AC1807)</f>
        <v/>
      </c>
      <c s="50" t="str">
        <f>IF('S.D.PASTE SHEET'!AD1807="","",'S.D.PASTE SHEET'!AD1807)</f>
        <v/>
      </c>
      <c s="52"/>
      <c s="48" t="str">
        <f>IF(AK1807="","",IF(AK1807&gt;0,COUNT($AG$2:AG1807),""))</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IF(BC1807="","",IF(BC1807&gt;0,COUNT($AY$2:AY1807),""))</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08" spans="1:66" ht="15.75" customHeight="1">
      <c r="A1808" s="50" t="str">
        <f>IF('S.D.PASTE SHEET'!A1808="","",'S.D.PASTE SHEET'!A1808)</f>
        <v/>
      </c>
      <c s="50" t="str">
        <f>IF('S.D.PASTE SHEET'!B1808="","",'S.D.PASTE SHEET'!B1808)</f>
        <v/>
      </c>
      <c s="50" t="str">
        <f>IF('S.D.PASTE SHEET'!C1808="","",'S.D.PASTE SHEET'!C1808)</f>
        <v/>
      </c>
      <c s="51" t="str">
        <f>IF('S.D.PASTE SHEET'!D1808="","",'S.D.PASTE SHEET'!D1808)</f>
        <v/>
      </c>
      <c s="50" t="str">
        <f>IF('S.D.PASTE SHEET'!E1808="","",UPPER('S.D.PASTE SHEET'!E1808))</f>
        <v/>
      </c>
      <c s="50" t="str">
        <f>IF('S.D.PASTE SHEET'!F1808="","",'S.D.PASTE SHEET'!F1808)</f>
        <v/>
      </c>
      <c s="50" t="str">
        <f>IF('S.D.PASTE SHEET'!G1808="","",UPPER('S.D.PASTE SHEET'!G1808))</f>
        <v/>
      </c>
      <c s="50" t="str">
        <f>IF('S.D.PASTE SHEET'!H1808="","",UPPER('S.D.PASTE SHEET'!H1808))</f>
        <v/>
      </c>
      <c s="50" t="str">
        <f>IF('S.D.PASTE SHEET'!I1808="","",'S.D.PASTE SHEET'!I1808)</f>
        <v/>
      </c>
      <c s="51" t="str">
        <f>IF('S.D.PASTE SHEET'!J1808="","",'S.D.PASTE SHEET'!J1808)</f>
        <v/>
      </c>
      <c s="50" t="str">
        <f>IF('S.D.PASTE SHEET'!K1808="","",'S.D.PASTE SHEET'!K1808)</f>
        <v/>
      </c>
      <c s="50" t="str">
        <f>IF('S.D.PASTE SHEET'!L1808="","",'S.D.PASTE SHEET'!L1808)</f>
        <v/>
      </c>
      <c s="50" t="str">
        <f>IF('S.D.PASTE SHEET'!M1808="","",'S.D.PASTE SHEET'!M1808)</f>
        <v/>
      </c>
      <c s="50" t="str">
        <f>IF('S.D.PASTE SHEET'!N1808="","",'S.D.PASTE SHEET'!N1808)</f>
        <v/>
      </c>
      <c s="50" t="str">
        <f>IF('S.D.PASTE SHEET'!O1808="","",'S.D.PASTE SHEET'!O1808)</f>
        <v/>
      </c>
      <c s="50" t="str">
        <f>IF('S.D.PASTE SHEET'!P1808="","",'S.D.PASTE SHEET'!P1808)</f>
        <v/>
      </c>
      <c s="50" t="str">
        <f>IF('S.D.PASTE SHEET'!Q1808="","",'S.D.PASTE SHEET'!Q1808)</f>
        <v/>
      </c>
      <c s="50" t="str">
        <f>IF('S.D.PASTE SHEET'!R1808="","",'S.D.PASTE SHEET'!R1808)</f>
        <v/>
      </c>
      <c s="50" t="str">
        <f>IF('S.D.PASTE SHEET'!S1808="","",'S.D.PASTE SHEET'!S1808)</f>
        <v/>
      </c>
      <c s="50" t="str">
        <f>IF('S.D.PASTE SHEET'!T1808="","",'S.D.PASTE SHEET'!T1808)</f>
        <v/>
      </c>
      <c s="50" t="str">
        <f>IF('S.D.PASTE SHEET'!U1808="","",'S.D.PASTE SHEET'!U1808)</f>
        <v/>
      </c>
      <c s="50" t="str">
        <f>IF('S.D.PASTE SHEET'!V1808="","",'S.D.PASTE SHEET'!V1808)</f>
        <v/>
      </c>
      <c s="50" t="str">
        <f>IF('S.D.PASTE SHEET'!W1808="","",'S.D.PASTE SHEET'!W1808)</f>
        <v/>
      </c>
      <c s="50" t="str">
        <f>IF('S.D.PASTE SHEET'!X1808="","",'S.D.PASTE SHEET'!X1808)</f>
        <v/>
      </c>
      <c s="50" t="str">
        <f>IF('S.D.PASTE SHEET'!Y1808="","",'S.D.PASTE SHEET'!Y1808)</f>
        <v/>
      </c>
      <c s="50" t="str">
        <f>IF('S.D.PASTE SHEET'!Z1808="","",'S.D.PASTE SHEET'!Z1808)</f>
        <v/>
      </c>
      <c s="50" t="str">
        <f>IF('S.D.PASTE SHEET'!AA1808="","",'S.D.PASTE SHEET'!AA1808)</f>
        <v/>
      </c>
      <c s="50" t="str">
        <f>IF('S.D.PASTE SHEET'!AB1808="","",'S.D.PASTE SHEET'!AB1808)</f>
        <v/>
      </c>
      <c s="50" t="str">
        <f>IF('S.D.PASTE SHEET'!AC1808="","",'S.D.PASTE SHEET'!AC1808)</f>
        <v/>
      </c>
      <c s="50" t="str">
        <f>IF('S.D.PASTE SHEET'!AD1808="","",'S.D.PASTE SHEET'!AD1808)</f>
        <v/>
      </c>
      <c s="52"/>
      <c s="48" t="str">
        <f>IF(AK1808="","",IF(AK1808&gt;0,COUNT($AG$2:AG1808),""))</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IF(BC1808="","",IF(BC1808&gt;0,COUNT($AY$2:AY1808),""))</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09" spans="1:66" ht="15.75" customHeight="1">
      <c r="A1809" s="50" t="str">
        <f>IF('S.D.PASTE SHEET'!A1809="","",'S.D.PASTE SHEET'!A1809)</f>
        <v/>
      </c>
      <c s="50" t="str">
        <f>IF('S.D.PASTE SHEET'!B1809="","",'S.D.PASTE SHEET'!B1809)</f>
        <v/>
      </c>
      <c s="50" t="str">
        <f>IF('S.D.PASTE SHEET'!C1809="","",'S.D.PASTE SHEET'!C1809)</f>
        <v/>
      </c>
      <c s="51" t="str">
        <f>IF('S.D.PASTE SHEET'!D1809="","",'S.D.PASTE SHEET'!D1809)</f>
        <v/>
      </c>
      <c s="50" t="str">
        <f>IF('S.D.PASTE SHEET'!E1809="","",UPPER('S.D.PASTE SHEET'!E1809))</f>
        <v/>
      </c>
      <c s="50" t="str">
        <f>IF('S.D.PASTE SHEET'!F1809="","",'S.D.PASTE SHEET'!F1809)</f>
        <v/>
      </c>
      <c s="50" t="str">
        <f>IF('S.D.PASTE SHEET'!G1809="","",UPPER('S.D.PASTE SHEET'!G1809))</f>
        <v/>
      </c>
      <c s="50" t="str">
        <f>IF('S.D.PASTE SHEET'!H1809="","",UPPER('S.D.PASTE SHEET'!H1809))</f>
        <v/>
      </c>
      <c s="50" t="str">
        <f>IF('S.D.PASTE SHEET'!I1809="","",'S.D.PASTE SHEET'!I1809)</f>
        <v/>
      </c>
      <c s="51" t="str">
        <f>IF('S.D.PASTE SHEET'!J1809="","",'S.D.PASTE SHEET'!J1809)</f>
        <v/>
      </c>
      <c s="50" t="str">
        <f>IF('S.D.PASTE SHEET'!K1809="","",'S.D.PASTE SHEET'!K1809)</f>
        <v/>
      </c>
      <c s="50" t="str">
        <f>IF('S.D.PASTE SHEET'!L1809="","",'S.D.PASTE SHEET'!L1809)</f>
        <v/>
      </c>
      <c s="50" t="str">
        <f>IF('S.D.PASTE SHEET'!M1809="","",'S.D.PASTE SHEET'!M1809)</f>
        <v/>
      </c>
      <c s="50" t="str">
        <f>IF('S.D.PASTE SHEET'!N1809="","",'S.D.PASTE SHEET'!N1809)</f>
        <v/>
      </c>
      <c s="50" t="str">
        <f>IF('S.D.PASTE SHEET'!O1809="","",'S.D.PASTE SHEET'!O1809)</f>
        <v/>
      </c>
      <c s="50" t="str">
        <f>IF('S.D.PASTE SHEET'!P1809="","",'S.D.PASTE SHEET'!P1809)</f>
        <v/>
      </c>
      <c s="50" t="str">
        <f>IF('S.D.PASTE SHEET'!Q1809="","",'S.D.PASTE SHEET'!Q1809)</f>
        <v/>
      </c>
      <c s="50" t="str">
        <f>IF('S.D.PASTE SHEET'!R1809="","",'S.D.PASTE SHEET'!R1809)</f>
        <v/>
      </c>
      <c s="50" t="str">
        <f>IF('S.D.PASTE SHEET'!S1809="","",'S.D.PASTE SHEET'!S1809)</f>
        <v/>
      </c>
      <c s="50" t="str">
        <f>IF('S.D.PASTE SHEET'!T1809="","",'S.D.PASTE SHEET'!T1809)</f>
        <v/>
      </c>
      <c s="50" t="str">
        <f>IF('S.D.PASTE SHEET'!U1809="","",'S.D.PASTE SHEET'!U1809)</f>
        <v/>
      </c>
      <c s="50" t="str">
        <f>IF('S.D.PASTE SHEET'!V1809="","",'S.D.PASTE SHEET'!V1809)</f>
        <v/>
      </c>
      <c s="50" t="str">
        <f>IF('S.D.PASTE SHEET'!W1809="","",'S.D.PASTE SHEET'!W1809)</f>
        <v/>
      </c>
      <c s="50" t="str">
        <f>IF('S.D.PASTE SHEET'!X1809="","",'S.D.PASTE SHEET'!X1809)</f>
        <v/>
      </c>
      <c s="50" t="str">
        <f>IF('S.D.PASTE SHEET'!Y1809="","",'S.D.PASTE SHEET'!Y1809)</f>
        <v/>
      </c>
      <c s="50" t="str">
        <f>IF('S.D.PASTE SHEET'!Z1809="","",'S.D.PASTE SHEET'!Z1809)</f>
        <v/>
      </c>
      <c s="50" t="str">
        <f>IF('S.D.PASTE SHEET'!AA1809="","",'S.D.PASTE SHEET'!AA1809)</f>
        <v/>
      </c>
      <c s="50" t="str">
        <f>IF('S.D.PASTE SHEET'!AB1809="","",'S.D.PASTE SHEET'!AB1809)</f>
        <v/>
      </c>
      <c s="50" t="str">
        <f>IF('S.D.PASTE SHEET'!AC1809="","",'S.D.PASTE SHEET'!AC1809)</f>
        <v/>
      </c>
      <c s="50" t="str">
        <f>IF('S.D.PASTE SHEET'!AD1809="","",'S.D.PASTE SHEET'!AD1809)</f>
        <v/>
      </c>
      <c s="52"/>
      <c s="48" t="str">
        <f>IF(AK1809="","",IF(AK1809&gt;0,COUNT($AG$2:AG1809),""))</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IF(BC1809="","",IF(BC1809&gt;0,COUNT($AY$2:AY1809),""))</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10" spans="1:66" ht="15.75" customHeight="1">
      <c r="A1810" s="50" t="str">
        <f>IF('S.D.PASTE SHEET'!A1810="","",'S.D.PASTE SHEET'!A1810)</f>
        <v/>
      </c>
      <c s="50" t="str">
        <f>IF('S.D.PASTE SHEET'!B1810="","",'S.D.PASTE SHEET'!B1810)</f>
        <v/>
      </c>
      <c s="50" t="str">
        <f>IF('S.D.PASTE SHEET'!C1810="","",'S.D.PASTE SHEET'!C1810)</f>
        <v/>
      </c>
      <c s="51" t="str">
        <f>IF('S.D.PASTE SHEET'!D1810="","",'S.D.PASTE SHEET'!D1810)</f>
        <v/>
      </c>
      <c s="50" t="str">
        <f>IF('S.D.PASTE SHEET'!E1810="","",UPPER('S.D.PASTE SHEET'!E1810))</f>
        <v/>
      </c>
      <c s="50" t="str">
        <f>IF('S.D.PASTE SHEET'!F1810="","",'S.D.PASTE SHEET'!F1810)</f>
        <v/>
      </c>
      <c s="50" t="str">
        <f>IF('S.D.PASTE SHEET'!G1810="","",UPPER('S.D.PASTE SHEET'!G1810))</f>
        <v/>
      </c>
      <c s="50" t="str">
        <f>IF('S.D.PASTE SHEET'!H1810="","",UPPER('S.D.PASTE SHEET'!H1810))</f>
        <v/>
      </c>
      <c s="50" t="str">
        <f>IF('S.D.PASTE SHEET'!I1810="","",'S.D.PASTE SHEET'!I1810)</f>
        <v/>
      </c>
      <c s="51" t="str">
        <f>IF('S.D.PASTE SHEET'!J1810="","",'S.D.PASTE SHEET'!J1810)</f>
        <v/>
      </c>
      <c s="50" t="str">
        <f>IF('S.D.PASTE SHEET'!K1810="","",'S.D.PASTE SHEET'!K1810)</f>
        <v/>
      </c>
      <c s="50" t="str">
        <f>IF('S.D.PASTE SHEET'!L1810="","",'S.D.PASTE SHEET'!L1810)</f>
        <v/>
      </c>
      <c s="50" t="str">
        <f>IF('S.D.PASTE SHEET'!M1810="","",'S.D.PASTE SHEET'!M1810)</f>
        <v/>
      </c>
      <c s="50" t="str">
        <f>IF('S.D.PASTE SHEET'!N1810="","",'S.D.PASTE SHEET'!N1810)</f>
        <v/>
      </c>
      <c s="50" t="str">
        <f>IF('S.D.PASTE SHEET'!O1810="","",'S.D.PASTE SHEET'!O1810)</f>
        <v/>
      </c>
      <c s="50" t="str">
        <f>IF('S.D.PASTE SHEET'!P1810="","",'S.D.PASTE SHEET'!P1810)</f>
        <v/>
      </c>
      <c s="50" t="str">
        <f>IF('S.D.PASTE SHEET'!Q1810="","",'S.D.PASTE SHEET'!Q1810)</f>
        <v/>
      </c>
      <c s="50" t="str">
        <f>IF('S.D.PASTE SHEET'!R1810="","",'S.D.PASTE SHEET'!R1810)</f>
        <v/>
      </c>
      <c s="50" t="str">
        <f>IF('S.D.PASTE SHEET'!S1810="","",'S.D.PASTE SHEET'!S1810)</f>
        <v/>
      </c>
      <c s="50" t="str">
        <f>IF('S.D.PASTE SHEET'!T1810="","",'S.D.PASTE SHEET'!T1810)</f>
        <v/>
      </c>
      <c s="50" t="str">
        <f>IF('S.D.PASTE SHEET'!U1810="","",'S.D.PASTE SHEET'!U1810)</f>
        <v/>
      </c>
      <c s="50" t="str">
        <f>IF('S.D.PASTE SHEET'!V1810="","",'S.D.PASTE SHEET'!V1810)</f>
        <v/>
      </c>
      <c s="50" t="str">
        <f>IF('S.D.PASTE SHEET'!W1810="","",'S.D.PASTE SHEET'!W1810)</f>
        <v/>
      </c>
      <c s="50" t="str">
        <f>IF('S.D.PASTE SHEET'!X1810="","",'S.D.PASTE SHEET'!X1810)</f>
        <v/>
      </c>
      <c s="50" t="str">
        <f>IF('S.D.PASTE SHEET'!Y1810="","",'S.D.PASTE SHEET'!Y1810)</f>
        <v/>
      </c>
      <c s="50" t="str">
        <f>IF('S.D.PASTE SHEET'!Z1810="","",'S.D.PASTE SHEET'!Z1810)</f>
        <v/>
      </c>
      <c s="50" t="str">
        <f>IF('S.D.PASTE SHEET'!AA1810="","",'S.D.PASTE SHEET'!AA1810)</f>
        <v/>
      </c>
      <c s="50" t="str">
        <f>IF('S.D.PASTE SHEET'!AB1810="","",'S.D.PASTE SHEET'!AB1810)</f>
        <v/>
      </c>
      <c s="50" t="str">
        <f>IF('S.D.PASTE SHEET'!AC1810="","",'S.D.PASTE SHEET'!AC1810)</f>
        <v/>
      </c>
      <c s="50" t="str">
        <f>IF('S.D.PASTE SHEET'!AD1810="","",'S.D.PASTE SHEET'!AD1810)</f>
        <v/>
      </c>
      <c s="52"/>
      <c s="48" t="str">
        <f>IF(AK1810="","",IF(AK1810&gt;0,COUNT($AG$2:AG1810),""))</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IF(BC1810="","",IF(BC1810&gt;0,COUNT($AY$2:AY1810),""))</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11" spans="1:66" ht="15.75" customHeight="1">
      <c r="A1811" s="50" t="str">
        <f>IF('S.D.PASTE SHEET'!A1811="","",'S.D.PASTE SHEET'!A1811)</f>
        <v/>
      </c>
      <c s="50" t="str">
        <f>IF('S.D.PASTE SHEET'!B1811="","",'S.D.PASTE SHEET'!B1811)</f>
        <v/>
      </c>
      <c s="50" t="str">
        <f>IF('S.D.PASTE SHEET'!C1811="","",'S.D.PASTE SHEET'!C1811)</f>
        <v/>
      </c>
      <c s="51" t="str">
        <f>IF('S.D.PASTE SHEET'!D1811="","",'S.D.PASTE SHEET'!D1811)</f>
        <v/>
      </c>
      <c s="50" t="str">
        <f>IF('S.D.PASTE SHEET'!E1811="","",UPPER('S.D.PASTE SHEET'!E1811))</f>
        <v/>
      </c>
      <c s="50" t="str">
        <f>IF('S.D.PASTE SHEET'!F1811="","",'S.D.PASTE SHEET'!F1811)</f>
        <v/>
      </c>
      <c s="50" t="str">
        <f>IF('S.D.PASTE SHEET'!G1811="","",UPPER('S.D.PASTE SHEET'!G1811))</f>
        <v/>
      </c>
      <c s="50" t="str">
        <f>IF('S.D.PASTE SHEET'!H1811="","",UPPER('S.D.PASTE SHEET'!H1811))</f>
        <v/>
      </c>
      <c s="50" t="str">
        <f>IF('S.D.PASTE SHEET'!I1811="","",'S.D.PASTE SHEET'!I1811)</f>
        <v/>
      </c>
      <c s="51" t="str">
        <f>IF('S.D.PASTE SHEET'!J1811="","",'S.D.PASTE SHEET'!J1811)</f>
        <v/>
      </c>
      <c s="50" t="str">
        <f>IF('S.D.PASTE SHEET'!K1811="","",'S.D.PASTE SHEET'!K1811)</f>
        <v/>
      </c>
      <c s="50" t="str">
        <f>IF('S.D.PASTE SHEET'!L1811="","",'S.D.PASTE SHEET'!L1811)</f>
        <v/>
      </c>
      <c s="50" t="str">
        <f>IF('S.D.PASTE SHEET'!M1811="","",'S.D.PASTE SHEET'!M1811)</f>
        <v/>
      </c>
      <c s="50" t="str">
        <f>IF('S.D.PASTE SHEET'!N1811="","",'S.D.PASTE SHEET'!N1811)</f>
        <v/>
      </c>
      <c s="50" t="str">
        <f>IF('S.D.PASTE SHEET'!O1811="","",'S.D.PASTE SHEET'!O1811)</f>
        <v/>
      </c>
      <c s="50" t="str">
        <f>IF('S.D.PASTE SHEET'!P1811="","",'S.D.PASTE SHEET'!P1811)</f>
        <v/>
      </c>
      <c s="50" t="str">
        <f>IF('S.D.PASTE SHEET'!Q1811="","",'S.D.PASTE SHEET'!Q1811)</f>
        <v/>
      </c>
      <c s="50" t="str">
        <f>IF('S.D.PASTE SHEET'!R1811="","",'S.D.PASTE SHEET'!R1811)</f>
        <v/>
      </c>
      <c s="50" t="str">
        <f>IF('S.D.PASTE SHEET'!S1811="","",'S.D.PASTE SHEET'!S1811)</f>
        <v/>
      </c>
      <c s="50" t="str">
        <f>IF('S.D.PASTE SHEET'!T1811="","",'S.D.PASTE SHEET'!T1811)</f>
        <v/>
      </c>
      <c s="50" t="str">
        <f>IF('S.D.PASTE SHEET'!U1811="","",'S.D.PASTE SHEET'!U1811)</f>
        <v/>
      </c>
      <c s="50" t="str">
        <f>IF('S.D.PASTE SHEET'!V1811="","",'S.D.PASTE SHEET'!V1811)</f>
        <v/>
      </c>
      <c s="50" t="str">
        <f>IF('S.D.PASTE SHEET'!W1811="","",'S.D.PASTE SHEET'!W1811)</f>
        <v/>
      </c>
      <c s="50" t="str">
        <f>IF('S.D.PASTE SHEET'!X1811="","",'S.D.PASTE SHEET'!X1811)</f>
        <v/>
      </c>
      <c s="50" t="str">
        <f>IF('S.D.PASTE SHEET'!Y1811="","",'S.D.PASTE SHEET'!Y1811)</f>
        <v/>
      </c>
      <c s="50" t="str">
        <f>IF('S.D.PASTE SHEET'!Z1811="","",'S.D.PASTE SHEET'!Z1811)</f>
        <v/>
      </c>
      <c s="50" t="str">
        <f>IF('S.D.PASTE SHEET'!AA1811="","",'S.D.PASTE SHEET'!AA1811)</f>
        <v/>
      </c>
      <c s="50" t="str">
        <f>IF('S.D.PASTE SHEET'!AB1811="","",'S.D.PASTE SHEET'!AB1811)</f>
        <v/>
      </c>
      <c s="50" t="str">
        <f>IF('S.D.PASTE SHEET'!AC1811="","",'S.D.PASTE SHEET'!AC1811)</f>
        <v/>
      </c>
      <c s="50" t="str">
        <f>IF('S.D.PASTE SHEET'!AD1811="","",'S.D.PASTE SHEET'!AD1811)</f>
        <v/>
      </c>
      <c s="52"/>
      <c s="48" t="str">
        <f>IF(AK1811="","",IF(AK1811&gt;0,COUNT($AG$2:AG1811),""))</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IF(BC1811="","",IF(BC1811&gt;0,COUNT($AY$2:AY1811),""))</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12" spans="1:66" ht="15.75" customHeight="1">
      <c r="A1812" s="50" t="str">
        <f>IF('S.D.PASTE SHEET'!A1812="","",'S.D.PASTE SHEET'!A1812)</f>
        <v/>
      </c>
      <c s="50" t="str">
        <f>IF('S.D.PASTE SHEET'!B1812="","",'S.D.PASTE SHEET'!B1812)</f>
        <v/>
      </c>
      <c s="50" t="str">
        <f>IF('S.D.PASTE SHEET'!C1812="","",'S.D.PASTE SHEET'!C1812)</f>
        <v/>
      </c>
      <c s="51" t="str">
        <f>IF('S.D.PASTE SHEET'!D1812="","",'S.D.PASTE SHEET'!D1812)</f>
        <v/>
      </c>
      <c s="50" t="str">
        <f>IF('S.D.PASTE SHEET'!E1812="","",UPPER('S.D.PASTE SHEET'!E1812))</f>
        <v/>
      </c>
      <c s="50" t="str">
        <f>IF('S.D.PASTE SHEET'!F1812="","",'S.D.PASTE SHEET'!F1812)</f>
        <v/>
      </c>
      <c s="50" t="str">
        <f>IF('S.D.PASTE SHEET'!G1812="","",UPPER('S.D.PASTE SHEET'!G1812))</f>
        <v/>
      </c>
      <c s="50" t="str">
        <f>IF('S.D.PASTE SHEET'!H1812="","",UPPER('S.D.PASTE SHEET'!H1812))</f>
        <v/>
      </c>
      <c s="50" t="str">
        <f>IF('S.D.PASTE SHEET'!I1812="","",'S.D.PASTE SHEET'!I1812)</f>
        <v/>
      </c>
      <c s="51" t="str">
        <f>IF('S.D.PASTE SHEET'!J1812="","",'S.D.PASTE SHEET'!J1812)</f>
        <v/>
      </c>
      <c s="50" t="str">
        <f>IF('S.D.PASTE SHEET'!K1812="","",'S.D.PASTE SHEET'!K1812)</f>
        <v/>
      </c>
      <c s="50" t="str">
        <f>IF('S.D.PASTE SHEET'!L1812="","",'S.D.PASTE SHEET'!L1812)</f>
        <v/>
      </c>
      <c s="50" t="str">
        <f>IF('S.D.PASTE SHEET'!M1812="","",'S.D.PASTE SHEET'!M1812)</f>
        <v/>
      </c>
      <c s="50" t="str">
        <f>IF('S.D.PASTE SHEET'!N1812="","",'S.D.PASTE SHEET'!N1812)</f>
        <v/>
      </c>
      <c s="50" t="str">
        <f>IF('S.D.PASTE SHEET'!O1812="","",'S.D.PASTE SHEET'!O1812)</f>
        <v/>
      </c>
      <c s="50" t="str">
        <f>IF('S.D.PASTE SHEET'!P1812="","",'S.D.PASTE SHEET'!P1812)</f>
        <v/>
      </c>
      <c s="50" t="str">
        <f>IF('S.D.PASTE SHEET'!Q1812="","",'S.D.PASTE SHEET'!Q1812)</f>
        <v/>
      </c>
      <c s="50" t="str">
        <f>IF('S.D.PASTE SHEET'!R1812="","",'S.D.PASTE SHEET'!R1812)</f>
        <v/>
      </c>
      <c s="50" t="str">
        <f>IF('S.D.PASTE SHEET'!S1812="","",'S.D.PASTE SHEET'!S1812)</f>
        <v/>
      </c>
      <c s="50" t="str">
        <f>IF('S.D.PASTE SHEET'!T1812="","",'S.D.PASTE SHEET'!T1812)</f>
        <v/>
      </c>
      <c s="50" t="str">
        <f>IF('S.D.PASTE SHEET'!U1812="","",'S.D.PASTE SHEET'!U1812)</f>
        <v/>
      </c>
      <c s="50" t="str">
        <f>IF('S.D.PASTE SHEET'!V1812="","",'S.D.PASTE SHEET'!V1812)</f>
        <v/>
      </c>
      <c s="50" t="str">
        <f>IF('S.D.PASTE SHEET'!W1812="","",'S.D.PASTE SHEET'!W1812)</f>
        <v/>
      </c>
      <c s="50" t="str">
        <f>IF('S.D.PASTE SHEET'!X1812="","",'S.D.PASTE SHEET'!X1812)</f>
        <v/>
      </c>
      <c s="50" t="str">
        <f>IF('S.D.PASTE SHEET'!Y1812="","",'S.D.PASTE SHEET'!Y1812)</f>
        <v/>
      </c>
      <c s="50" t="str">
        <f>IF('S.D.PASTE SHEET'!Z1812="","",'S.D.PASTE SHEET'!Z1812)</f>
        <v/>
      </c>
      <c s="50" t="str">
        <f>IF('S.D.PASTE SHEET'!AA1812="","",'S.D.PASTE SHEET'!AA1812)</f>
        <v/>
      </c>
      <c s="50" t="str">
        <f>IF('S.D.PASTE SHEET'!AB1812="","",'S.D.PASTE SHEET'!AB1812)</f>
        <v/>
      </c>
      <c s="50" t="str">
        <f>IF('S.D.PASTE SHEET'!AC1812="","",'S.D.PASTE SHEET'!AC1812)</f>
        <v/>
      </c>
      <c s="50" t="str">
        <f>IF('S.D.PASTE SHEET'!AD1812="","",'S.D.PASTE SHEET'!AD1812)</f>
        <v/>
      </c>
      <c s="52"/>
      <c s="48" t="str">
        <f>IF(AK1812="","",IF(AK1812&gt;0,COUNT($AG$2:AG1812),""))</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IF(BC1812="","",IF(BC1812&gt;0,COUNT($AY$2:AY1812),""))</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13" spans="1:66" ht="15.75" customHeight="1">
      <c r="A1813" s="50" t="str">
        <f>IF('S.D.PASTE SHEET'!A1813="","",'S.D.PASTE SHEET'!A1813)</f>
        <v/>
      </c>
      <c s="50" t="str">
        <f>IF('S.D.PASTE SHEET'!B1813="","",'S.D.PASTE SHEET'!B1813)</f>
        <v/>
      </c>
      <c s="50" t="str">
        <f>IF('S.D.PASTE SHEET'!C1813="","",'S.D.PASTE SHEET'!C1813)</f>
        <v/>
      </c>
      <c s="51" t="str">
        <f>IF('S.D.PASTE SHEET'!D1813="","",'S.D.PASTE SHEET'!D1813)</f>
        <v/>
      </c>
      <c s="50" t="str">
        <f>IF('S.D.PASTE SHEET'!E1813="","",UPPER('S.D.PASTE SHEET'!E1813))</f>
        <v/>
      </c>
      <c s="50" t="str">
        <f>IF('S.D.PASTE SHEET'!F1813="","",'S.D.PASTE SHEET'!F1813)</f>
        <v/>
      </c>
      <c s="50" t="str">
        <f>IF('S.D.PASTE SHEET'!G1813="","",UPPER('S.D.PASTE SHEET'!G1813))</f>
        <v/>
      </c>
      <c s="50" t="str">
        <f>IF('S.D.PASTE SHEET'!H1813="","",UPPER('S.D.PASTE SHEET'!H1813))</f>
        <v/>
      </c>
      <c s="50" t="str">
        <f>IF('S.D.PASTE SHEET'!I1813="","",'S.D.PASTE SHEET'!I1813)</f>
        <v/>
      </c>
      <c s="51" t="str">
        <f>IF('S.D.PASTE SHEET'!J1813="","",'S.D.PASTE SHEET'!J1813)</f>
        <v/>
      </c>
      <c s="50" t="str">
        <f>IF('S.D.PASTE SHEET'!K1813="","",'S.D.PASTE SHEET'!K1813)</f>
        <v/>
      </c>
      <c s="50" t="str">
        <f>IF('S.D.PASTE SHEET'!L1813="","",'S.D.PASTE SHEET'!L1813)</f>
        <v/>
      </c>
      <c s="50" t="str">
        <f>IF('S.D.PASTE SHEET'!M1813="","",'S.D.PASTE SHEET'!M1813)</f>
        <v/>
      </c>
      <c s="50" t="str">
        <f>IF('S.D.PASTE SHEET'!N1813="","",'S.D.PASTE SHEET'!N1813)</f>
        <v/>
      </c>
      <c s="50" t="str">
        <f>IF('S.D.PASTE SHEET'!O1813="","",'S.D.PASTE SHEET'!O1813)</f>
        <v/>
      </c>
      <c s="50" t="str">
        <f>IF('S.D.PASTE SHEET'!P1813="","",'S.D.PASTE SHEET'!P1813)</f>
        <v/>
      </c>
      <c s="50" t="str">
        <f>IF('S.D.PASTE SHEET'!Q1813="","",'S.D.PASTE SHEET'!Q1813)</f>
        <v/>
      </c>
      <c s="50" t="str">
        <f>IF('S.D.PASTE SHEET'!R1813="","",'S.D.PASTE SHEET'!R1813)</f>
        <v/>
      </c>
      <c s="50" t="str">
        <f>IF('S.D.PASTE SHEET'!S1813="","",'S.D.PASTE SHEET'!S1813)</f>
        <v/>
      </c>
      <c s="50" t="str">
        <f>IF('S.D.PASTE SHEET'!T1813="","",'S.D.PASTE SHEET'!T1813)</f>
        <v/>
      </c>
      <c s="50" t="str">
        <f>IF('S.D.PASTE SHEET'!U1813="","",'S.D.PASTE SHEET'!U1813)</f>
        <v/>
      </c>
      <c s="50" t="str">
        <f>IF('S.D.PASTE SHEET'!V1813="","",'S.D.PASTE SHEET'!V1813)</f>
        <v/>
      </c>
      <c s="50" t="str">
        <f>IF('S.D.PASTE SHEET'!W1813="","",'S.D.PASTE SHEET'!W1813)</f>
        <v/>
      </c>
      <c s="50" t="str">
        <f>IF('S.D.PASTE SHEET'!X1813="","",'S.D.PASTE SHEET'!X1813)</f>
        <v/>
      </c>
      <c s="50" t="str">
        <f>IF('S.D.PASTE SHEET'!Y1813="","",'S.D.PASTE SHEET'!Y1813)</f>
        <v/>
      </c>
      <c s="50" t="str">
        <f>IF('S.D.PASTE SHEET'!Z1813="","",'S.D.PASTE SHEET'!Z1813)</f>
        <v/>
      </c>
      <c s="50" t="str">
        <f>IF('S.D.PASTE SHEET'!AA1813="","",'S.D.PASTE SHEET'!AA1813)</f>
        <v/>
      </c>
      <c s="50" t="str">
        <f>IF('S.D.PASTE SHEET'!AB1813="","",'S.D.PASTE SHEET'!AB1813)</f>
        <v/>
      </c>
      <c s="50" t="str">
        <f>IF('S.D.PASTE SHEET'!AC1813="","",'S.D.PASTE SHEET'!AC1813)</f>
        <v/>
      </c>
      <c s="50" t="str">
        <f>IF('S.D.PASTE SHEET'!AD1813="","",'S.D.PASTE SHEET'!AD1813)</f>
        <v/>
      </c>
      <c s="52"/>
      <c s="48" t="str">
        <f>IF(AK1813="","",IF(AK1813&gt;0,COUNT($AG$2:AG1813),""))</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IF(BC1813="","",IF(BC1813&gt;0,COUNT($AY$2:AY1813),""))</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14" spans="1:66" ht="15.75" customHeight="1">
      <c r="A1814" s="50" t="str">
        <f>IF('S.D.PASTE SHEET'!A1814="","",'S.D.PASTE SHEET'!A1814)</f>
        <v/>
      </c>
      <c s="50" t="str">
        <f>IF('S.D.PASTE SHEET'!B1814="","",'S.D.PASTE SHEET'!B1814)</f>
        <v/>
      </c>
      <c s="50" t="str">
        <f>IF('S.D.PASTE SHEET'!C1814="","",'S.D.PASTE SHEET'!C1814)</f>
        <v/>
      </c>
      <c s="51" t="str">
        <f>IF('S.D.PASTE SHEET'!D1814="","",'S.D.PASTE SHEET'!D1814)</f>
        <v/>
      </c>
      <c s="50" t="str">
        <f>IF('S.D.PASTE SHEET'!E1814="","",UPPER('S.D.PASTE SHEET'!E1814))</f>
        <v/>
      </c>
      <c s="50" t="str">
        <f>IF('S.D.PASTE SHEET'!F1814="","",'S.D.PASTE SHEET'!F1814)</f>
        <v/>
      </c>
      <c s="50" t="str">
        <f>IF('S.D.PASTE SHEET'!G1814="","",UPPER('S.D.PASTE SHEET'!G1814))</f>
        <v/>
      </c>
      <c s="50" t="str">
        <f>IF('S.D.PASTE SHEET'!H1814="","",UPPER('S.D.PASTE SHEET'!H1814))</f>
        <v/>
      </c>
      <c s="50" t="str">
        <f>IF('S.D.PASTE SHEET'!I1814="","",'S.D.PASTE SHEET'!I1814)</f>
        <v/>
      </c>
      <c s="51" t="str">
        <f>IF('S.D.PASTE SHEET'!J1814="","",'S.D.PASTE SHEET'!J1814)</f>
        <v/>
      </c>
      <c s="50" t="str">
        <f>IF('S.D.PASTE SHEET'!K1814="","",'S.D.PASTE SHEET'!K1814)</f>
        <v/>
      </c>
      <c s="50" t="str">
        <f>IF('S.D.PASTE SHEET'!L1814="","",'S.D.PASTE SHEET'!L1814)</f>
        <v/>
      </c>
      <c s="50" t="str">
        <f>IF('S.D.PASTE SHEET'!M1814="","",'S.D.PASTE SHEET'!M1814)</f>
        <v/>
      </c>
      <c s="50" t="str">
        <f>IF('S.D.PASTE SHEET'!N1814="","",'S.D.PASTE SHEET'!N1814)</f>
        <v/>
      </c>
      <c s="50" t="str">
        <f>IF('S.D.PASTE SHEET'!O1814="","",'S.D.PASTE SHEET'!O1814)</f>
        <v/>
      </c>
      <c s="50" t="str">
        <f>IF('S.D.PASTE SHEET'!P1814="","",'S.D.PASTE SHEET'!P1814)</f>
        <v/>
      </c>
      <c s="50" t="str">
        <f>IF('S.D.PASTE SHEET'!Q1814="","",'S.D.PASTE SHEET'!Q1814)</f>
        <v/>
      </c>
      <c s="50" t="str">
        <f>IF('S.D.PASTE SHEET'!R1814="","",'S.D.PASTE SHEET'!R1814)</f>
        <v/>
      </c>
      <c s="50" t="str">
        <f>IF('S.D.PASTE SHEET'!S1814="","",'S.D.PASTE SHEET'!S1814)</f>
        <v/>
      </c>
      <c s="50" t="str">
        <f>IF('S.D.PASTE SHEET'!T1814="","",'S.D.PASTE SHEET'!T1814)</f>
        <v/>
      </c>
      <c s="50" t="str">
        <f>IF('S.D.PASTE SHEET'!U1814="","",'S.D.PASTE SHEET'!U1814)</f>
        <v/>
      </c>
      <c s="50" t="str">
        <f>IF('S.D.PASTE SHEET'!V1814="","",'S.D.PASTE SHEET'!V1814)</f>
        <v/>
      </c>
      <c s="50" t="str">
        <f>IF('S.D.PASTE SHEET'!W1814="","",'S.D.PASTE SHEET'!W1814)</f>
        <v/>
      </c>
      <c s="50" t="str">
        <f>IF('S.D.PASTE SHEET'!X1814="","",'S.D.PASTE SHEET'!X1814)</f>
        <v/>
      </c>
      <c s="50" t="str">
        <f>IF('S.D.PASTE SHEET'!Y1814="","",'S.D.PASTE SHEET'!Y1814)</f>
        <v/>
      </c>
      <c s="50" t="str">
        <f>IF('S.D.PASTE SHEET'!Z1814="","",'S.D.PASTE SHEET'!Z1814)</f>
        <v/>
      </c>
      <c s="50" t="str">
        <f>IF('S.D.PASTE SHEET'!AA1814="","",'S.D.PASTE SHEET'!AA1814)</f>
        <v/>
      </c>
      <c s="50" t="str">
        <f>IF('S.D.PASTE SHEET'!AB1814="","",'S.D.PASTE SHEET'!AB1814)</f>
        <v/>
      </c>
      <c s="50" t="str">
        <f>IF('S.D.PASTE SHEET'!AC1814="","",'S.D.PASTE SHEET'!AC1814)</f>
        <v/>
      </c>
      <c s="50" t="str">
        <f>IF('S.D.PASTE SHEET'!AD1814="","",'S.D.PASTE SHEET'!AD1814)</f>
        <v/>
      </c>
      <c s="52"/>
      <c s="48" t="str">
        <f>IF(AK1814="","",IF(AK1814&gt;0,COUNT($AG$2:AG1814),""))</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IF(BC1814="","",IF(BC1814&gt;0,COUNT($AY$2:AY1814),""))</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15" spans="1:66" ht="15.75" customHeight="1">
      <c r="A1815" s="50" t="str">
        <f>IF('S.D.PASTE SHEET'!A1815="","",'S.D.PASTE SHEET'!A1815)</f>
        <v/>
      </c>
      <c s="50" t="str">
        <f>IF('S.D.PASTE SHEET'!B1815="","",'S.D.PASTE SHEET'!B1815)</f>
        <v/>
      </c>
      <c s="50" t="str">
        <f>IF('S.D.PASTE SHEET'!C1815="","",'S.D.PASTE SHEET'!C1815)</f>
        <v/>
      </c>
      <c s="51" t="str">
        <f>IF('S.D.PASTE SHEET'!D1815="","",'S.D.PASTE SHEET'!D1815)</f>
        <v/>
      </c>
      <c s="50" t="str">
        <f>IF('S.D.PASTE SHEET'!E1815="","",UPPER('S.D.PASTE SHEET'!E1815))</f>
        <v/>
      </c>
      <c s="50" t="str">
        <f>IF('S.D.PASTE SHEET'!F1815="","",'S.D.PASTE SHEET'!F1815)</f>
        <v/>
      </c>
      <c s="50" t="str">
        <f>IF('S.D.PASTE SHEET'!G1815="","",UPPER('S.D.PASTE SHEET'!G1815))</f>
        <v/>
      </c>
      <c s="50" t="str">
        <f>IF('S.D.PASTE SHEET'!H1815="","",UPPER('S.D.PASTE SHEET'!H1815))</f>
        <v/>
      </c>
      <c s="50" t="str">
        <f>IF('S.D.PASTE SHEET'!I1815="","",'S.D.PASTE SHEET'!I1815)</f>
        <v/>
      </c>
      <c s="51" t="str">
        <f>IF('S.D.PASTE SHEET'!J1815="","",'S.D.PASTE SHEET'!J1815)</f>
        <v/>
      </c>
      <c s="50" t="str">
        <f>IF('S.D.PASTE SHEET'!K1815="","",'S.D.PASTE SHEET'!K1815)</f>
        <v/>
      </c>
      <c s="50" t="str">
        <f>IF('S.D.PASTE SHEET'!L1815="","",'S.D.PASTE SHEET'!L1815)</f>
        <v/>
      </c>
      <c s="50" t="str">
        <f>IF('S.D.PASTE SHEET'!M1815="","",'S.D.PASTE SHEET'!M1815)</f>
        <v/>
      </c>
      <c s="50" t="str">
        <f>IF('S.D.PASTE SHEET'!N1815="","",'S.D.PASTE SHEET'!N1815)</f>
        <v/>
      </c>
      <c s="50" t="str">
        <f>IF('S.D.PASTE SHEET'!O1815="","",'S.D.PASTE SHEET'!O1815)</f>
        <v/>
      </c>
      <c s="50" t="str">
        <f>IF('S.D.PASTE SHEET'!P1815="","",'S.D.PASTE SHEET'!P1815)</f>
        <v/>
      </c>
      <c s="50" t="str">
        <f>IF('S.D.PASTE SHEET'!Q1815="","",'S.D.PASTE SHEET'!Q1815)</f>
        <v/>
      </c>
      <c s="50" t="str">
        <f>IF('S.D.PASTE SHEET'!R1815="","",'S.D.PASTE SHEET'!R1815)</f>
        <v/>
      </c>
      <c s="50" t="str">
        <f>IF('S.D.PASTE SHEET'!S1815="","",'S.D.PASTE SHEET'!S1815)</f>
        <v/>
      </c>
      <c s="50" t="str">
        <f>IF('S.D.PASTE SHEET'!T1815="","",'S.D.PASTE SHEET'!T1815)</f>
        <v/>
      </c>
      <c s="50" t="str">
        <f>IF('S.D.PASTE SHEET'!U1815="","",'S.D.PASTE SHEET'!U1815)</f>
        <v/>
      </c>
      <c s="50" t="str">
        <f>IF('S.D.PASTE SHEET'!V1815="","",'S.D.PASTE SHEET'!V1815)</f>
        <v/>
      </c>
      <c s="50" t="str">
        <f>IF('S.D.PASTE SHEET'!W1815="","",'S.D.PASTE SHEET'!W1815)</f>
        <v/>
      </c>
      <c s="50" t="str">
        <f>IF('S.D.PASTE SHEET'!X1815="","",'S.D.PASTE SHEET'!X1815)</f>
        <v/>
      </c>
      <c s="50" t="str">
        <f>IF('S.D.PASTE SHEET'!Y1815="","",'S.D.PASTE SHEET'!Y1815)</f>
        <v/>
      </c>
      <c s="50" t="str">
        <f>IF('S.D.PASTE SHEET'!Z1815="","",'S.D.PASTE SHEET'!Z1815)</f>
        <v/>
      </c>
      <c s="50" t="str">
        <f>IF('S.D.PASTE SHEET'!AA1815="","",'S.D.PASTE SHEET'!AA1815)</f>
        <v/>
      </c>
      <c s="50" t="str">
        <f>IF('S.D.PASTE SHEET'!AB1815="","",'S.D.PASTE SHEET'!AB1815)</f>
        <v/>
      </c>
      <c s="50" t="str">
        <f>IF('S.D.PASTE SHEET'!AC1815="","",'S.D.PASTE SHEET'!AC1815)</f>
        <v/>
      </c>
      <c s="50" t="str">
        <f>IF('S.D.PASTE SHEET'!AD1815="","",'S.D.PASTE SHEET'!AD1815)</f>
        <v/>
      </c>
      <c s="52"/>
      <c s="48" t="str">
        <f>IF(AK1815="","",IF(AK1815&gt;0,COUNT($AG$2:AG1815),""))</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IF(BC1815="","",IF(BC1815&gt;0,COUNT($AY$2:AY1815),""))</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16" spans="1:66" ht="15.75" customHeight="1">
      <c r="A1816" s="50" t="str">
        <f>IF('S.D.PASTE SHEET'!A1816="","",'S.D.PASTE SHEET'!A1816)</f>
        <v/>
      </c>
      <c s="50" t="str">
        <f>IF('S.D.PASTE SHEET'!B1816="","",'S.D.PASTE SHEET'!B1816)</f>
        <v/>
      </c>
      <c s="50" t="str">
        <f>IF('S.D.PASTE SHEET'!C1816="","",'S.D.PASTE SHEET'!C1816)</f>
        <v/>
      </c>
      <c s="51" t="str">
        <f>IF('S.D.PASTE SHEET'!D1816="","",'S.D.PASTE SHEET'!D1816)</f>
        <v/>
      </c>
      <c s="50" t="str">
        <f>IF('S.D.PASTE SHEET'!E1816="","",UPPER('S.D.PASTE SHEET'!E1816))</f>
        <v/>
      </c>
      <c s="50" t="str">
        <f>IF('S.D.PASTE SHEET'!F1816="","",'S.D.PASTE SHEET'!F1816)</f>
        <v/>
      </c>
      <c s="50" t="str">
        <f>IF('S.D.PASTE SHEET'!G1816="","",UPPER('S.D.PASTE SHEET'!G1816))</f>
        <v/>
      </c>
      <c s="50" t="str">
        <f>IF('S.D.PASTE SHEET'!H1816="","",UPPER('S.D.PASTE SHEET'!H1816))</f>
        <v/>
      </c>
      <c s="50" t="str">
        <f>IF('S.D.PASTE SHEET'!I1816="","",'S.D.PASTE SHEET'!I1816)</f>
        <v/>
      </c>
      <c s="51" t="str">
        <f>IF('S.D.PASTE SHEET'!J1816="","",'S.D.PASTE SHEET'!J1816)</f>
        <v/>
      </c>
      <c s="50" t="str">
        <f>IF('S.D.PASTE SHEET'!K1816="","",'S.D.PASTE SHEET'!K1816)</f>
        <v/>
      </c>
      <c s="50" t="str">
        <f>IF('S.D.PASTE SHEET'!L1816="","",'S.D.PASTE SHEET'!L1816)</f>
        <v/>
      </c>
      <c s="50" t="str">
        <f>IF('S.D.PASTE SHEET'!M1816="","",'S.D.PASTE SHEET'!M1816)</f>
        <v/>
      </c>
      <c s="50" t="str">
        <f>IF('S.D.PASTE SHEET'!N1816="","",'S.D.PASTE SHEET'!N1816)</f>
        <v/>
      </c>
      <c s="50" t="str">
        <f>IF('S.D.PASTE SHEET'!O1816="","",'S.D.PASTE SHEET'!O1816)</f>
        <v/>
      </c>
      <c s="50" t="str">
        <f>IF('S.D.PASTE SHEET'!P1816="","",'S.D.PASTE SHEET'!P1816)</f>
        <v/>
      </c>
      <c s="50" t="str">
        <f>IF('S.D.PASTE SHEET'!Q1816="","",'S.D.PASTE SHEET'!Q1816)</f>
        <v/>
      </c>
      <c s="50" t="str">
        <f>IF('S.D.PASTE SHEET'!R1816="","",'S.D.PASTE SHEET'!R1816)</f>
        <v/>
      </c>
      <c s="50" t="str">
        <f>IF('S.D.PASTE SHEET'!S1816="","",'S.D.PASTE SHEET'!S1816)</f>
        <v/>
      </c>
      <c s="50" t="str">
        <f>IF('S.D.PASTE SHEET'!T1816="","",'S.D.PASTE SHEET'!T1816)</f>
        <v/>
      </c>
      <c s="50" t="str">
        <f>IF('S.D.PASTE SHEET'!U1816="","",'S.D.PASTE SHEET'!U1816)</f>
        <v/>
      </c>
      <c s="50" t="str">
        <f>IF('S.D.PASTE SHEET'!V1816="","",'S.D.PASTE SHEET'!V1816)</f>
        <v/>
      </c>
      <c s="50" t="str">
        <f>IF('S.D.PASTE SHEET'!W1816="","",'S.D.PASTE SHEET'!W1816)</f>
        <v/>
      </c>
      <c s="50" t="str">
        <f>IF('S.D.PASTE SHEET'!X1816="","",'S.D.PASTE SHEET'!X1816)</f>
        <v/>
      </c>
      <c s="50" t="str">
        <f>IF('S.D.PASTE SHEET'!Y1816="","",'S.D.PASTE SHEET'!Y1816)</f>
        <v/>
      </c>
      <c s="50" t="str">
        <f>IF('S.D.PASTE SHEET'!Z1816="","",'S.D.PASTE SHEET'!Z1816)</f>
        <v/>
      </c>
      <c s="50" t="str">
        <f>IF('S.D.PASTE SHEET'!AA1816="","",'S.D.PASTE SHEET'!AA1816)</f>
        <v/>
      </c>
      <c s="50" t="str">
        <f>IF('S.D.PASTE SHEET'!AB1816="","",'S.D.PASTE SHEET'!AB1816)</f>
        <v/>
      </c>
      <c s="50" t="str">
        <f>IF('S.D.PASTE SHEET'!AC1816="","",'S.D.PASTE SHEET'!AC1816)</f>
        <v/>
      </c>
      <c s="50" t="str">
        <f>IF('S.D.PASTE SHEET'!AD1816="","",'S.D.PASTE SHEET'!AD1816)</f>
        <v/>
      </c>
      <c s="52"/>
      <c s="48" t="str">
        <f>IF(AK1816="","",IF(AK1816&gt;0,COUNT($AG$2:AG1816),""))</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IF(BC1816="","",IF(BC1816&gt;0,COUNT($AY$2:AY1816),""))</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17" spans="1:66" ht="15.75" customHeight="1">
      <c r="A1817" s="50" t="str">
        <f>IF('S.D.PASTE SHEET'!A1817="","",'S.D.PASTE SHEET'!A1817)</f>
        <v/>
      </c>
      <c s="50" t="str">
        <f>IF('S.D.PASTE SHEET'!B1817="","",'S.D.PASTE SHEET'!B1817)</f>
        <v/>
      </c>
      <c s="50" t="str">
        <f>IF('S.D.PASTE SHEET'!C1817="","",'S.D.PASTE SHEET'!C1817)</f>
        <v/>
      </c>
      <c s="51" t="str">
        <f>IF('S.D.PASTE SHEET'!D1817="","",'S.D.PASTE SHEET'!D1817)</f>
        <v/>
      </c>
      <c s="50" t="str">
        <f>IF('S.D.PASTE SHEET'!E1817="","",UPPER('S.D.PASTE SHEET'!E1817))</f>
        <v/>
      </c>
      <c s="50" t="str">
        <f>IF('S.D.PASTE SHEET'!F1817="","",'S.D.PASTE SHEET'!F1817)</f>
        <v/>
      </c>
      <c s="50" t="str">
        <f>IF('S.D.PASTE SHEET'!G1817="","",UPPER('S.D.PASTE SHEET'!G1817))</f>
        <v/>
      </c>
      <c s="50" t="str">
        <f>IF('S.D.PASTE SHEET'!H1817="","",UPPER('S.D.PASTE SHEET'!H1817))</f>
        <v/>
      </c>
      <c s="50" t="str">
        <f>IF('S.D.PASTE SHEET'!I1817="","",'S.D.PASTE SHEET'!I1817)</f>
        <v/>
      </c>
      <c s="51" t="str">
        <f>IF('S.D.PASTE SHEET'!J1817="","",'S.D.PASTE SHEET'!J1817)</f>
        <v/>
      </c>
      <c s="50" t="str">
        <f>IF('S.D.PASTE SHEET'!K1817="","",'S.D.PASTE SHEET'!K1817)</f>
        <v/>
      </c>
      <c s="50" t="str">
        <f>IF('S.D.PASTE SHEET'!L1817="","",'S.D.PASTE SHEET'!L1817)</f>
        <v/>
      </c>
      <c s="50" t="str">
        <f>IF('S.D.PASTE SHEET'!M1817="","",'S.D.PASTE SHEET'!M1817)</f>
        <v/>
      </c>
      <c s="50" t="str">
        <f>IF('S.D.PASTE SHEET'!N1817="","",'S.D.PASTE SHEET'!N1817)</f>
        <v/>
      </c>
      <c s="50" t="str">
        <f>IF('S.D.PASTE SHEET'!O1817="","",'S.D.PASTE SHEET'!O1817)</f>
        <v/>
      </c>
      <c s="50" t="str">
        <f>IF('S.D.PASTE SHEET'!P1817="","",'S.D.PASTE SHEET'!P1817)</f>
        <v/>
      </c>
      <c s="50" t="str">
        <f>IF('S.D.PASTE SHEET'!Q1817="","",'S.D.PASTE SHEET'!Q1817)</f>
        <v/>
      </c>
      <c s="50" t="str">
        <f>IF('S.D.PASTE SHEET'!R1817="","",'S.D.PASTE SHEET'!R1817)</f>
        <v/>
      </c>
      <c s="50" t="str">
        <f>IF('S.D.PASTE SHEET'!S1817="","",'S.D.PASTE SHEET'!S1817)</f>
        <v/>
      </c>
      <c s="50" t="str">
        <f>IF('S.D.PASTE SHEET'!T1817="","",'S.D.PASTE SHEET'!T1817)</f>
        <v/>
      </c>
      <c s="50" t="str">
        <f>IF('S.D.PASTE SHEET'!U1817="","",'S.D.PASTE SHEET'!U1817)</f>
        <v/>
      </c>
      <c s="50" t="str">
        <f>IF('S.D.PASTE SHEET'!V1817="","",'S.D.PASTE SHEET'!V1817)</f>
        <v/>
      </c>
      <c s="50" t="str">
        <f>IF('S.D.PASTE SHEET'!W1817="","",'S.D.PASTE SHEET'!W1817)</f>
        <v/>
      </c>
      <c s="50" t="str">
        <f>IF('S.D.PASTE SHEET'!X1817="","",'S.D.PASTE SHEET'!X1817)</f>
        <v/>
      </c>
      <c s="50" t="str">
        <f>IF('S.D.PASTE SHEET'!Y1817="","",'S.D.PASTE SHEET'!Y1817)</f>
        <v/>
      </c>
      <c s="50" t="str">
        <f>IF('S.D.PASTE SHEET'!Z1817="","",'S.D.PASTE SHEET'!Z1817)</f>
        <v/>
      </c>
      <c s="50" t="str">
        <f>IF('S.D.PASTE SHEET'!AA1817="","",'S.D.PASTE SHEET'!AA1817)</f>
        <v/>
      </c>
      <c s="50" t="str">
        <f>IF('S.D.PASTE SHEET'!AB1817="","",'S.D.PASTE SHEET'!AB1817)</f>
        <v/>
      </c>
      <c s="50" t="str">
        <f>IF('S.D.PASTE SHEET'!AC1817="","",'S.D.PASTE SHEET'!AC1817)</f>
        <v/>
      </c>
      <c s="50" t="str">
        <f>IF('S.D.PASTE SHEET'!AD1817="","",'S.D.PASTE SHEET'!AD1817)</f>
        <v/>
      </c>
      <c s="52"/>
      <c s="48" t="str">
        <f>IF(AK1817="","",IF(AK1817&gt;0,COUNT($AG$2:AG1817),""))</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IF(BC1817="","",IF(BC1817&gt;0,COUNT($AY$2:AY1817),""))</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18" spans="1:66" ht="15.75" customHeight="1">
      <c r="A1818" s="50" t="str">
        <f>IF('S.D.PASTE SHEET'!A1818="","",'S.D.PASTE SHEET'!A1818)</f>
        <v/>
      </c>
      <c s="50" t="str">
        <f>IF('S.D.PASTE SHEET'!B1818="","",'S.D.PASTE SHEET'!B1818)</f>
        <v/>
      </c>
      <c s="50" t="str">
        <f>IF('S.D.PASTE SHEET'!C1818="","",'S.D.PASTE SHEET'!C1818)</f>
        <v/>
      </c>
      <c s="51" t="str">
        <f>IF('S.D.PASTE SHEET'!D1818="","",'S.D.PASTE SHEET'!D1818)</f>
        <v/>
      </c>
      <c s="50" t="str">
        <f>IF('S.D.PASTE SHEET'!E1818="","",UPPER('S.D.PASTE SHEET'!E1818))</f>
        <v/>
      </c>
      <c s="50" t="str">
        <f>IF('S.D.PASTE SHEET'!F1818="","",'S.D.PASTE SHEET'!F1818)</f>
        <v/>
      </c>
      <c s="50" t="str">
        <f>IF('S.D.PASTE SHEET'!G1818="","",UPPER('S.D.PASTE SHEET'!G1818))</f>
        <v/>
      </c>
      <c s="50" t="str">
        <f>IF('S.D.PASTE SHEET'!H1818="","",UPPER('S.D.PASTE SHEET'!H1818))</f>
        <v/>
      </c>
      <c s="50" t="str">
        <f>IF('S.D.PASTE SHEET'!I1818="","",'S.D.PASTE SHEET'!I1818)</f>
        <v/>
      </c>
      <c s="51" t="str">
        <f>IF('S.D.PASTE SHEET'!J1818="","",'S.D.PASTE SHEET'!J1818)</f>
        <v/>
      </c>
      <c s="50" t="str">
        <f>IF('S.D.PASTE SHEET'!K1818="","",'S.D.PASTE SHEET'!K1818)</f>
        <v/>
      </c>
      <c s="50" t="str">
        <f>IF('S.D.PASTE SHEET'!L1818="","",'S.D.PASTE SHEET'!L1818)</f>
        <v/>
      </c>
      <c s="50" t="str">
        <f>IF('S.D.PASTE SHEET'!M1818="","",'S.D.PASTE SHEET'!M1818)</f>
        <v/>
      </c>
      <c s="50" t="str">
        <f>IF('S.D.PASTE SHEET'!N1818="","",'S.D.PASTE SHEET'!N1818)</f>
        <v/>
      </c>
      <c s="50" t="str">
        <f>IF('S.D.PASTE SHEET'!O1818="","",'S.D.PASTE SHEET'!O1818)</f>
        <v/>
      </c>
      <c s="50" t="str">
        <f>IF('S.D.PASTE SHEET'!P1818="","",'S.D.PASTE SHEET'!P1818)</f>
        <v/>
      </c>
      <c s="50" t="str">
        <f>IF('S.D.PASTE SHEET'!Q1818="","",'S.D.PASTE SHEET'!Q1818)</f>
        <v/>
      </c>
      <c s="50" t="str">
        <f>IF('S.D.PASTE SHEET'!R1818="","",'S.D.PASTE SHEET'!R1818)</f>
        <v/>
      </c>
      <c s="50" t="str">
        <f>IF('S.D.PASTE SHEET'!S1818="","",'S.D.PASTE SHEET'!S1818)</f>
        <v/>
      </c>
      <c s="50" t="str">
        <f>IF('S.D.PASTE SHEET'!T1818="","",'S.D.PASTE SHEET'!T1818)</f>
        <v/>
      </c>
      <c s="50" t="str">
        <f>IF('S.D.PASTE SHEET'!U1818="","",'S.D.PASTE SHEET'!U1818)</f>
        <v/>
      </c>
      <c s="50" t="str">
        <f>IF('S.D.PASTE SHEET'!V1818="","",'S.D.PASTE SHEET'!V1818)</f>
        <v/>
      </c>
      <c s="50" t="str">
        <f>IF('S.D.PASTE SHEET'!W1818="","",'S.D.PASTE SHEET'!W1818)</f>
        <v/>
      </c>
      <c s="50" t="str">
        <f>IF('S.D.PASTE SHEET'!X1818="","",'S.D.PASTE SHEET'!X1818)</f>
        <v/>
      </c>
      <c s="50" t="str">
        <f>IF('S.D.PASTE SHEET'!Y1818="","",'S.D.PASTE SHEET'!Y1818)</f>
        <v/>
      </c>
      <c s="50" t="str">
        <f>IF('S.D.PASTE SHEET'!Z1818="","",'S.D.PASTE SHEET'!Z1818)</f>
        <v/>
      </c>
      <c s="50" t="str">
        <f>IF('S.D.PASTE SHEET'!AA1818="","",'S.D.PASTE SHEET'!AA1818)</f>
        <v/>
      </c>
      <c s="50" t="str">
        <f>IF('S.D.PASTE SHEET'!AB1818="","",'S.D.PASTE SHEET'!AB1818)</f>
        <v/>
      </c>
      <c s="50" t="str">
        <f>IF('S.D.PASTE SHEET'!AC1818="","",'S.D.PASTE SHEET'!AC1818)</f>
        <v/>
      </c>
      <c s="50" t="str">
        <f>IF('S.D.PASTE SHEET'!AD1818="","",'S.D.PASTE SHEET'!AD1818)</f>
        <v/>
      </c>
      <c s="52"/>
      <c s="48" t="str">
        <f>IF(AK1818="","",IF(AK1818&gt;0,COUNT($AG$2:AG1818),""))</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IF(BC1818="","",IF(BC1818&gt;0,COUNT($AY$2:AY1818),""))</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19" spans="1:66" ht="15.75" customHeight="1">
      <c r="A1819" s="50" t="str">
        <f>IF('S.D.PASTE SHEET'!A1819="","",'S.D.PASTE SHEET'!A1819)</f>
        <v/>
      </c>
      <c s="50" t="str">
        <f>IF('S.D.PASTE SHEET'!B1819="","",'S.D.PASTE SHEET'!B1819)</f>
        <v/>
      </c>
      <c s="50" t="str">
        <f>IF('S.D.PASTE SHEET'!C1819="","",'S.D.PASTE SHEET'!C1819)</f>
        <v/>
      </c>
      <c s="51" t="str">
        <f>IF('S.D.PASTE SHEET'!D1819="","",'S.D.PASTE SHEET'!D1819)</f>
        <v/>
      </c>
      <c s="50" t="str">
        <f>IF('S.D.PASTE SHEET'!E1819="","",UPPER('S.D.PASTE SHEET'!E1819))</f>
        <v/>
      </c>
      <c s="50" t="str">
        <f>IF('S.D.PASTE SHEET'!F1819="","",'S.D.PASTE SHEET'!F1819)</f>
        <v/>
      </c>
      <c s="50" t="str">
        <f>IF('S.D.PASTE SHEET'!G1819="","",UPPER('S.D.PASTE SHEET'!G1819))</f>
        <v/>
      </c>
      <c s="50" t="str">
        <f>IF('S.D.PASTE SHEET'!H1819="","",UPPER('S.D.PASTE SHEET'!H1819))</f>
        <v/>
      </c>
      <c s="50" t="str">
        <f>IF('S.D.PASTE SHEET'!I1819="","",'S.D.PASTE SHEET'!I1819)</f>
        <v/>
      </c>
      <c s="51" t="str">
        <f>IF('S.D.PASTE SHEET'!J1819="","",'S.D.PASTE SHEET'!J1819)</f>
        <v/>
      </c>
      <c s="50" t="str">
        <f>IF('S.D.PASTE SHEET'!K1819="","",'S.D.PASTE SHEET'!K1819)</f>
        <v/>
      </c>
      <c s="50" t="str">
        <f>IF('S.D.PASTE SHEET'!L1819="","",'S.D.PASTE SHEET'!L1819)</f>
        <v/>
      </c>
      <c s="50" t="str">
        <f>IF('S.D.PASTE SHEET'!M1819="","",'S.D.PASTE SHEET'!M1819)</f>
        <v/>
      </c>
      <c s="50" t="str">
        <f>IF('S.D.PASTE SHEET'!N1819="","",'S.D.PASTE SHEET'!N1819)</f>
        <v/>
      </c>
      <c s="50" t="str">
        <f>IF('S.D.PASTE SHEET'!O1819="","",'S.D.PASTE SHEET'!O1819)</f>
        <v/>
      </c>
      <c s="50" t="str">
        <f>IF('S.D.PASTE SHEET'!P1819="","",'S.D.PASTE SHEET'!P1819)</f>
        <v/>
      </c>
      <c s="50" t="str">
        <f>IF('S.D.PASTE SHEET'!Q1819="","",'S.D.PASTE SHEET'!Q1819)</f>
        <v/>
      </c>
      <c s="50" t="str">
        <f>IF('S.D.PASTE SHEET'!R1819="","",'S.D.PASTE SHEET'!R1819)</f>
        <v/>
      </c>
      <c s="50" t="str">
        <f>IF('S.D.PASTE SHEET'!S1819="","",'S.D.PASTE SHEET'!S1819)</f>
        <v/>
      </c>
      <c s="50" t="str">
        <f>IF('S.D.PASTE SHEET'!T1819="","",'S.D.PASTE SHEET'!T1819)</f>
        <v/>
      </c>
      <c s="50" t="str">
        <f>IF('S.D.PASTE SHEET'!U1819="","",'S.D.PASTE SHEET'!U1819)</f>
        <v/>
      </c>
      <c s="50" t="str">
        <f>IF('S.D.PASTE SHEET'!V1819="","",'S.D.PASTE SHEET'!V1819)</f>
        <v/>
      </c>
      <c s="50" t="str">
        <f>IF('S.D.PASTE SHEET'!W1819="","",'S.D.PASTE SHEET'!W1819)</f>
        <v/>
      </c>
      <c s="50" t="str">
        <f>IF('S.D.PASTE SHEET'!X1819="","",'S.D.PASTE SHEET'!X1819)</f>
        <v/>
      </c>
      <c s="50" t="str">
        <f>IF('S.D.PASTE SHEET'!Y1819="","",'S.D.PASTE SHEET'!Y1819)</f>
        <v/>
      </c>
      <c s="50" t="str">
        <f>IF('S.D.PASTE SHEET'!Z1819="","",'S.D.PASTE SHEET'!Z1819)</f>
        <v/>
      </c>
      <c s="50" t="str">
        <f>IF('S.D.PASTE SHEET'!AA1819="","",'S.D.PASTE SHEET'!AA1819)</f>
        <v/>
      </c>
      <c s="50" t="str">
        <f>IF('S.D.PASTE SHEET'!AB1819="","",'S.D.PASTE SHEET'!AB1819)</f>
        <v/>
      </c>
      <c s="50" t="str">
        <f>IF('S.D.PASTE SHEET'!AC1819="","",'S.D.PASTE SHEET'!AC1819)</f>
        <v/>
      </c>
      <c s="50" t="str">
        <f>IF('S.D.PASTE SHEET'!AD1819="","",'S.D.PASTE SHEET'!AD1819)</f>
        <v/>
      </c>
      <c s="52"/>
      <c s="48" t="str">
        <f>IF(AK1819="","",IF(AK1819&gt;0,COUNT($AG$2:AG1819),""))</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IF(BC1819="","",IF(BC1819&gt;0,COUNT($AY$2:AY1819),""))</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20" spans="1:66" ht="15.75" customHeight="1">
      <c r="A1820" s="50" t="str">
        <f>IF('S.D.PASTE SHEET'!A1820="","",'S.D.PASTE SHEET'!A1820)</f>
        <v/>
      </c>
      <c s="50" t="str">
        <f>IF('S.D.PASTE SHEET'!B1820="","",'S.D.PASTE SHEET'!B1820)</f>
        <v/>
      </c>
      <c s="50" t="str">
        <f>IF('S.D.PASTE SHEET'!C1820="","",'S.D.PASTE SHEET'!C1820)</f>
        <v/>
      </c>
      <c s="51" t="str">
        <f>IF('S.D.PASTE SHEET'!D1820="","",'S.D.PASTE SHEET'!D1820)</f>
        <v/>
      </c>
      <c s="50" t="str">
        <f>IF('S.D.PASTE SHEET'!E1820="","",UPPER('S.D.PASTE SHEET'!E1820))</f>
        <v/>
      </c>
      <c s="50" t="str">
        <f>IF('S.D.PASTE SHEET'!F1820="","",'S.D.PASTE SHEET'!F1820)</f>
        <v/>
      </c>
      <c s="50" t="str">
        <f>IF('S.D.PASTE SHEET'!G1820="","",UPPER('S.D.PASTE SHEET'!G1820))</f>
        <v/>
      </c>
      <c s="50" t="str">
        <f>IF('S.D.PASTE SHEET'!H1820="","",UPPER('S.D.PASTE SHEET'!H1820))</f>
        <v/>
      </c>
      <c s="50" t="str">
        <f>IF('S.D.PASTE SHEET'!I1820="","",'S.D.PASTE SHEET'!I1820)</f>
        <v/>
      </c>
      <c s="51" t="str">
        <f>IF('S.D.PASTE SHEET'!J1820="","",'S.D.PASTE SHEET'!J1820)</f>
        <v/>
      </c>
      <c s="50" t="str">
        <f>IF('S.D.PASTE SHEET'!K1820="","",'S.D.PASTE SHEET'!K1820)</f>
        <v/>
      </c>
      <c s="50" t="str">
        <f>IF('S.D.PASTE SHEET'!L1820="","",'S.D.PASTE SHEET'!L1820)</f>
        <v/>
      </c>
      <c s="50" t="str">
        <f>IF('S.D.PASTE SHEET'!M1820="","",'S.D.PASTE SHEET'!M1820)</f>
        <v/>
      </c>
      <c s="50" t="str">
        <f>IF('S.D.PASTE SHEET'!N1820="","",'S.D.PASTE SHEET'!N1820)</f>
        <v/>
      </c>
      <c s="50" t="str">
        <f>IF('S.D.PASTE SHEET'!O1820="","",'S.D.PASTE SHEET'!O1820)</f>
        <v/>
      </c>
      <c s="50" t="str">
        <f>IF('S.D.PASTE SHEET'!P1820="","",'S.D.PASTE SHEET'!P1820)</f>
        <v/>
      </c>
      <c s="50" t="str">
        <f>IF('S.D.PASTE SHEET'!Q1820="","",'S.D.PASTE SHEET'!Q1820)</f>
        <v/>
      </c>
      <c s="50" t="str">
        <f>IF('S.D.PASTE SHEET'!R1820="","",'S.D.PASTE SHEET'!R1820)</f>
        <v/>
      </c>
      <c s="50" t="str">
        <f>IF('S.D.PASTE SHEET'!S1820="","",'S.D.PASTE SHEET'!S1820)</f>
        <v/>
      </c>
      <c s="50" t="str">
        <f>IF('S.D.PASTE SHEET'!T1820="","",'S.D.PASTE SHEET'!T1820)</f>
        <v/>
      </c>
      <c s="50" t="str">
        <f>IF('S.D.PASTE SHEET'!U1820="","",'S.D.PASTE SHEET'!U1820)</f>
        <v/>
      </c>
      <c s="50" t="str">
        <f>IF('S.D.PASTE SHEET'!V1820="","",'S.D.PASTE SHEET'!V1820)</f>
        <v/>
      </c>
      <c s="50" t="str">
        <f>IF('S.D.PASTE SHEET'!W1820="","",'S.D.PASTE SHEET'!W1820)</f>
        <v/>
      </c>
      <c s="50" t="str">
        <f>IF('S.D.PASTE SHEET'!X1820="","",'S.D.PASTE SHEET'!X1820)</f>
        <v/>
      </c>
      <c s="50" t="str">
        <f>IF('S.D.PASTE SHEET'!Y1820="","",'S.D.PASTE SHEET'!Y1820)</f>
        <v/>
      </c>
      <c s="50" t="str">
        <f>IF('S.D.PASTE SHEET'!Z1820="","",'S.D.PASTE SHEET'!Z1820)</f>
        <v/>
      </c>
      <c s="50" t="str">
        <f>IF('S.D.PASTE SHEET'!AA1820="","",'S.D.PASTE SHEET'!AA1820)</f>
        <v/>
      </c>
      <c s="50" t="str">
        <f>IF('S.D.PASTE SHEET'!AB1820="","",'S.D.PASTE SHEET'!AB1820)</f>
        <v/>
      </c>
      <c s="50" t="str">
        <f>IF('S.D.PASTE SHEET'!AC1820="","",'S.D.PASTE SHEET'!AC1820)</f>
        <v/>
      </c>
      <c s="50" t="str">
        <f>IF('S.D.PASTE SHEET'!AD1820="","",'S.D.PASTE SHEET'!AD1820)</f>
        <v/>
      </c>
      <c s="52"/>
      <c s="48" t="str">
        <f>IF(AK1820="","",IF(AK1820&gt;0,COUNT($AG$2:AG1820),""))</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IF(BC1820="","",IF(BC1820&gt;0,COUNT($AY$2:AY1820),""))</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21" spans="1:66" ht="15.75" customHeight="1">
      <c r="A1821" s="50" t="str">
        <f>IF('S.D.PASTE SHEET'!A1821="","",'S.D.PASTE SHEET'!A1821)</f>
        <v/>
      </c>
      <c s="50" t="str">
        <f>IF('S.D.PASTE SHEET'!B1821="","",'S.D.PASTE SHEET'!B1821)</f>
        <v/>
      </c>
      <c s="50" t="str">
        <f>IF('S.D.PASTE SHEET'!C1821="","",'S.D.PASTE SHEET'!C1821)</f>
        <v/>
      </c>
      <c s="51" t="str">
        <f>IF('S.D.PASTE SHEET'!D1821="","",'S.D.PASTE SHEET'!D1821)</f>
        <v/>
      </c>
      <c s="50" t="str">
        <f>IF('S.D.PASTE SHEET'!E1821="","",UPPER('S.D.PASTE SHEET'!E1821))</f>
        <v/>
      </c>
      <c s="50" t="str">
        <f>IF('S.D.PASTE SHEET'!F1821="","",'S.D.PASTE SHEET'!F1821)</f>
        <v/>
      </c>
      <c s="50" t="str">
        <f>IF('S.D.PASTE SHEET'!G1821="","",UPPER('S.D.PASTE SHEET'!G1821))</f>
        <v/>
      </c>
      <c s="50" t="str">
        <f>IF('S.D.PASTE SHEET'!H1821="","",UPPER('S.D.PASTE SHEET'!H1821))</f>
        <v/>
      </c>
      <c s="50" t="str">
        <f>IF('S.D.PASTE SHEET'!I1821="","",'S.D.PASTE SHEET'!I1821)</f>
        <v/>
      </c>
      <c s="51" t="str">
        <f>IF('S.D.PASTE SHEET'!J1821="","",'S.D.PASTE SHEET'!J1821)</f>
        <v/>
      </c>
      <c s="50" t="str">
        <f>IF('S.D.PASTE SHEET'!K1821="","",'S.D.PASTE SHEET'!K1821)</f>
        <v/>
      </c>
      <c s="50" t="str">
        <f>IF('S.D.PASTE SHEET'!L1821="","",'S.D.PASTE SHEET'!L1821)</f>
        <v/>
      </c>
      <c s="50" t="str">
        <f>IF('S.D.PASTE SHEET'!M1821="","",'S.D.PASTE SHEET'!M1821)</f>
        <v/>
      </c>
      <c s="50" t="str">
        <f>IF('S.D.PASTE SHEET'!N1821="","",'S.D.PASTE SHEET'!N1821)</f>
        <v/>
      </c>
      <c s="50" t="str">
        <f>IF('S.D.PASTE SHEET'!O1821="","",'S.D.PASTE SHEET'!O1821)</f>
        <v/>
      </c>
      <c s="50" t="str">
        <f>IF('S.D.PASTE SHEET'!P1821="","",'S.D.PASTE SHEET'!P1821)</f>
        <v/>
      </c>
      <c s="50" t="str">
        <f>IF('S.D.PASTE SHEET'!Q1821="","",'S.D.PASTE SHEET'!Q1821)</f>
        <v/>
      </c>
      <c s="50" t="str">
        <f>IF('S.D.PASTE SHEET'!R1821="","",'S.D.PASTE SHEET'!R1821)</f>
        <v/>
      </c>
      <c s="50" t="str">
        <f>IF('S.D.PASTE SHEET'!S1821="","",'S.D.PASTE SHEET'!S1821)</f>
        <v/>
      </c>
      <c s="50" t="str">
        <f>IF('S.D.PASTE SHEET'!T1821="","",'S.D.PASTE SHEET'!T1821)</f>
        <v/>
      </c>
      <c s="50" t="str">
        <f>IF('S.D.PASTE SHEET'!U1821="","",'S.D.PASTE SHEET'!U1821)</f>
        <v/>
      </c>
      <c s="50" t="str">
        <f>IF('S.D.PASTE SHEET'!V1821="","",'S.D.PASTE SHEET'!V1821)</f>
        <v/>
      </c>
      <c s="50" t="str">
        <f>IF('S.D.PASTE SHEET'!W1821="","",'S.D.PASTE SHEET'!W1821)</f>
        <v/>
      </c>
      <c s="50" t="str">
        <f>IF('S.D.PASTE SHEET'!X1821="","",'S.D.PASTE SHEET'!X1821)</f>
        <v/>
      </c>
      <c s="50" t="str">
        <f>IF('S.D.PASTE SHEET'!Y1821="","",'S.D.PASTE SHEET'!Y1821)</f>
        <v/>
      </c>
      <c s="50" t="str">
        <f>IF('S.D.PASTE SHEET'!Z1821="","",'S.D.PASTE SHEET'!Z1821)</f>
        <v/>
      </c>
      <c s="50" t="str">
        <f>IF('S.D.PASTE SHEET'!AA1821="","",'S.D.PASTE SHEET'!AA1821)</f>
        <v/>
      </c>
      <c s="50" t="str">
        <f>IF('S.D.PASTE SHEET'!AB1821="","",'S.D.PASTE SHEET'!AB1821)</f>
        <v/>
      </c>
      <c s="50" t="str">
        <f>IF('S.D.PASTE SHEET'!AC1821="","",'S.D.PASTE SHEET'!AC1821)</f>
        <v/>
      </c>
      <c s="50" t="str">
        <f>IF('S.D.PASTE SHEET'!AD1821="","",'S.D.PASTE SHEET'!AD1821)</f>
        <v/>
      </c>
      <c s="52"/>
      <c s="48" t="str">
        <f>IF(AK1821="","",IF(AK1821&gt;0,COUNT($AG$2:AG1821),""))</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IF(BC1821="","",IF(BC1821&gt;0,COUNT($AY$2:AY1821),""))</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22" spans="1:66" ht="15.75" customHeight="1">
      <c r="A1822" s="50" t="str">
        <f>IF('S.D.PASTE SHEET'!A1822="","",'S.D.PASTE SHEET'!A1822)</f>
        <v/>
      </c>
      <c s="50" t="str">
        <f>IF('S.D.PASTE SHEET'!B1822="","",'S.D.PASTE SHEET'!B1822)</f>
        <v/>
      </c>
      <c s="50" t="str">
        <f>IF('S.D.PASTE SHEET'!C1822="","",'S.D.PASTE SHEET'!C1822)</f>
        <v/>
      </c>
      <c s="51" t="str">
        <f>IF('S.D.PASTE SHEET'!D1822="","",'S.D.PASTE SHEET'!D1822)</f>
        <v/>
      </c>
      <c s="50" t="str">
        <f>IF('S.D.PASTE SHEET'!E1822="","",UPPER('S.D.PASTE SHEET'!E1822))</f>
        <v/>
      </c>
      <c s="50" t="str">
        <f>IF('S.D.PASTE SHEET'!F1822="","",'S.D.PASTE SHEET'!F1822)</f>
        <v/>
      </c>
      <c s="50" t="str">
        <f>IF('S.D.PASTE SHEET'!G1822="","",UPPER('S.D.PASTE SHEET'!G1822))</f>
        <v/>
      </c>
      <c s="50" t="str">
        <f>IF('S.D.PASTE SHEET'!H1822="","",UPPER('S.D.PASTE SHEET'!H1822))</f>
        <v/>
      </c>
      <c s="50" t="str">
        <f>IF('S.D.PASTE SHEET'!I1822="","",'S.D.PASTE SHEET'!I1822)</f>
        <v/>
      </c>
      <c s="51" t="str">
        <f>IF('S.D.PASTE SHEET'!J1822="","",'S.D.PASTE SHEET'!J1822)</f>
        <v/>
      </c>
      <c s="50" t="str">
        <f>IF('S.D.PASTE SHEET'!K1822="","",'S.D.PASTE SHEET'!K1822)</f>
        <v/>
      </c>
      <c s="50" t="str">
        <f>IF('S.D.PASTE SHEET'!L1822="","",'S.D.PASTE SHEET'!L1822)</f>
        <v/>
      </c>
      <c s="50" t="str">
        <f>IF('S.D.PASTE SHEET'!M1822="","",'S.D.PASTE SHEET'!M1822)</f>
        <v/>
      </c>
      <c s="50" t="str">
        <f>IF('S.D.PASTE SHEET'!N1822="","",'S.D.PASTE SHEET'!N1822)</f>
        <v/>
      </c>
      <c s="50" t="str">
        <f>IF('S.D.PASTE SHEET'!O1822="","",'S.D.PASTE SHEET'!O1822)</f>
        <v/>
      </c>
      <c s="50" t="str">
        <f>IF('S.D.PASTE SHEET'!P1822="","",'S.D.PASTE SHEET'!P1822)</f>
        <v/>
      </c>
      <c s="50" t="str">
        <f>IF('S.D.PASTE SHEET'!Q1822="","",'S.D.PASTE SHEET'!Q1822)</f>
        <v/>
      </c>
      <c s="50" t="str">
        <f>IF('S.D.PASTE SHEET'!R1822="","",'S.D.PASTE SHEET'!R1822)</f>
        <v/>
      </c>
      <c s="50" t="str">
        <f>IF('S.D.PASTE SHEET'!S1822="","",'S.D.PASTE SHEET'!S1822)</f>
        <v/>
      </c>
      <c s="50" t="str">
        <f>IF('S.D.PASTE SHEET'!T1822="","",'S.D.PASTE SHEET'!T1822)</f>
        <v/>
      </c>
      <c s="50" t="str">
        <f>IF('S.D.PASTE SHEET'!U1822="","",'S.D.PASTE SHEET'!U1822)</f>
        <v/>
      </c>
      <c s="50" t="str">
        <f>IF('S.D.PASTE SHEET'!V1822="","",'S.D.PASTE SHEET'!V1822)</f>
        <v/>
      </c>
      <c s="50" t="str">
        <f>IF('S.D.PASTE SHEET'!W1822="","",'S.D.PASTE SHEET'!W1822)</f>
        <v/>
      </c>
      <c s="50" t="str">
        <f>IF('S.D.PASTE SHEET'!X1822="","",'S.D.PASTE SHEET'!X1822)</f>
        <v/>
      </c>
      <c s="50" t="str">
        <f>IF('S.D.PASTE SHEET'!Y1822="","",'S.D.PASTE SHEET'!Y1822)</f>
        <v/>
      </c>
      <c s="50" t="str">
        <f>IF('S.D.PASTE SHEET'!Z1822="","",'S.D.PASTE SHEET'!Z1822)</f>
        <v/>
      </c>
      <c s="50" t="str">
        <f>IF('S.D.PASTE SHEET'!AA1822="","",'S.D.PASTE SHEET'!AA1822)</f>
        <v/>
      </c>
      <c s="50" t="str">
        <f>IF('S.D.PASTE SHEET'!AB1822="","",'S.D.PASTE SHEET'!AB1822)</f>
        <v/>
      </c>
      <c s="50" t="str">
        <f>IF('S.D.PASTE SHEET'!AC1822="","",'S.D.PASTE SHEET'!AC1822)</f>
        <v/>
      </c>
      <c s="50" t="str">
        <f>IF('S.D.PASTE SHEET'!AD1822="","",'S.D.PASTE SHEET'!AD1822)</f>
        <v/>
      </c>
      <c s="52"/>
      <c s="48" t="str">
        <f>IF(AK1822="","",IF(AK1822&gt;0,COUNT($AG$2:AG1822),""))</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IF(BC1822="","",IF(BC1822&gt;0,COUNT($AY$2:AY1822),""))</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23" spans="1:66" ht="15.75" customHeight="1">
      <c r="A1823" s="50" t="str">
        <f>IF('S.D.PASTE SHEET'!A1823="","",'S.D.PASTE SHEET'!A1823)</f>
        <v/>
      </c>
      <c s="50" t="str">
        <f>IF('S.D.PASTE SHEET'!B1823="","",'S.D.PASTE SHEET'!B1823)</f>
        <v/>
      </c>
      <c s="50" t="str">
        <f>IF('S.D.PASTE SHEET'!C1823="","",'S.D.PASTE SHEET'!C1823)</f>
        <v/>
      </c>
      <c s="51" t="str">
        <f>IF('S.D.PASTE SHEET'!D1823="","",'S.D.PASTE SHEET'!D1823)</f>
        <v/>
      </c>
      <c s="50" t="str">
        <f>IF('S.D.PASTE SHEET'!E1823="","",UPPER('S.D.PASTE SHEET'!E1823))</f>
        <v/>
      </c>
      <c s="50" t="str">
        <f>IF('S.D.PASTE SHEET'!F1823="","",'S.D.PASTE SHEET'!F1823)</f>
        <v/>
      </c>
      <c s="50" t="str">
        <f>IF('S.D.PASTE SHEET'!G1823="","",UPPER('S.D.PASTE SHEET'!G1823))</f>
        <v/>
      </c>
      <c s="50" t="str">
        <f>IF('S.D.PASTE SHEET'!H1823="","",UPPER('S.D.PASTE SHEET'!H1823))</f>
        <v/>
      </c>
      <c s="50" t="str">
        <f>IF('S.D.PASTE SHEET'!I1823="","",'S.D.PASTE SHEET'!I1823)</f>
        <v/>
      </c>
      <c s="51" t="str">
        <f>IF('S.D.PASTE SHEET'!J1823="","",'S.D.PASTE SHEET'!J1823)</f>
        <v/>
      </c>
      <c s="50" t="str">
        <f>IF('S.D.PASTE SHEET'!K1823="","",'S.D.PASTE SHEET'!K1823)</f>
        <v/>
      </c>
      <c s="50" t="str">
        <f>IF('S.D.PASTE SHEET'!L1823="","",'S.D.PASTE SHEET'!L1823)</f>
        <v/>
      </c>
      <c s="50" t="str">
        <f>IF('S.D.PASTE SHEET'!M1823="","",'S.D.PASTE SHEET'!M1823)</f>
        <v/>
      </c>
      <c s="50" t="str">
        <f>IF('S.D.PASTE SHEET'!N1823="","",'S.D.PASTE SHEET'!N1823)</f>
        <v/>
      </c>
      <c s="50" t="str">
        <f>IF('S.D.PASTE SHEET'!O1823="","",'S.D.PASTE SHEET'!O1823)</f>
        <v/>
      </c>
      <c s="50" t="str">
        <f>IF('S.D.PASTE SHEET'!P1823="","",'S.D.PASTE SHEET'!P1823)</f>
        <v/>
      </c>
      <c s="50" t="str">
        <f>IF('S.D.PASTE SHEET'!Q1823="","",'S.D.PASTE SHEET'!Q1823)</f>
        <v/>
      </c>
      <c s="50" t="str">
        <f>IF('S.D.PASTE SHEET'!R1823="","",'S.D.PASTE SHEET'!R1823)</f>
        <v/>
      </c>
      <c s="50" t="str">
        <f>IF('S.D.PASTE SHEET'!S1823="","",'S.D.PASTE SHEET'!S1823)</f>
        <v/>
      </c>
      <c s="50" t="str">
        <f>IF('S.D.PASTE SHEET'!T1823="","",'S.D.PASTE SHEET'!T1823)</f>
        <v/>
      </c>
      <c s="50" t="str">
        <f>IF('S.D.PASTE SHEET'!U1823="","",'S.D.PASTE SHEET'!U1823)</f>
        <v/>
      </c>
      <c s="50" t="str">
        <f>IF('S.D.PASTE SHEET'!V1823="","",'S.D.PASTE SHEET'!V1823)</f>
        <v/>
      </c>
      <c s="50" t="str">
        <f>IF('S.D.PASTE SHEET'!W1823="","",'S.D.PASTE SHEET'!W1823)</f>
        <v/>
      </c>
      <c s="50" t="str">
        <f>IF('S.D.PASTE SHEET'!X1823="","",'S.D.PASTE SHEET'!X1823)</f>
        <v/>
      </c>
      <c s="50" t="str">
        <f>IF('S.D.PASTE SHEET'!Y1823="","",'S.D.PASTE SHEET'!Y1823)</f>
        <v/>
      </c>
      <c s="50" t="str">
        <f>IF('S.D.PASTE SHEET'!Z1823="","",'S.D.PASTE SHEET'!Z1823)</f>
        <v/>
      </c>
      <c s="50" t="str">
        <f>IF('S.D.PASTE SHEET'!AA1823="","",'S.D.PASTE SHEET'!AA1823)</f>
        <v/>
      </c>
      <c s="50" t="str">
        <f>IF('S.D.PASTE SHEET'!AB1823="","",'S.D.PASTE SHEET'!AB1823)</f>
        <v/>
      </c>
      <c s="50" t="str">
        <f>IF('S.D.PASTE SHEET'!AC1823="","",'S.D.PASTE SHEET'!AC1823)</f>
        <v/>
      </c>
      <c s="50" t="str">
        <f>IF('S.D.PASTE SHEET'!AD1823="","",'S.D.PASTE SHEET'!AD1823)</f>
        <v/>
      </c>
      <c s="52"/>
      <c s="48" t="str">
        <f>IF(AK1823="","",IF(AK1823&gt;0,COUNT($AG$2:AG1823),""))</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IF(BC1823="","",IF(BC1823&gt;0,COUNT($AY$2:AY1823),""))</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24" spans="1:66" ht="15.75" customHeight="1">
      <c r="A1824" s="50" t="str">
        <f>IF('S.D.PASTE SHEET'!A1824="","",'S.D.PASTE SHEET'!A1824)</f>
        <v/>
      </c>
      <c s="50" t="str">
        <f>IF('S.D.PASTE SHEET'!B1824="","",'S.D.PASTE SHEET'!B1824)</f>
        <v/>
      </c>
      <c s="50" t="str">
        <f>IF('S.D.PASTE SHEET'!C1824="","",'S.D.PASTE SHEET'!C1824)</f>
        <v/>
      </c>
      <c s="51" t="str">
        <f>IF('S.D.PASTE SHEET'!D1824="","",'S.D.PASTE SHEET'!D1824)</f>
        <v/>
      </c>
      <c s="50" t="str">
        <f>IF('S.D.PASTE SHEET'!E1824="","",UPPER('S.D.PASTE SHEET'!E1824))</f>
        <v/>
      </c>
      <c s="50" t="str">
        <f>IF('S.D.PASTE SHEET'!F1824="","",'S.D.PASTE SHEET'!F1824)</f>
        <v/>
      </c>
      <c s="50" t="str">
        <f>IF('S.D.PASTE SHEET'!G1824="","",UPPER('S.D.PASTE SHEET'!G1824))</f>
        <v/>
      </c>
      <c s="50" t="str">
        <f>IF('S.D.PASTE SHEET'!H1824="","",UPPER('S.D.PASTE SHEET'!H1824))</f>
        <v/>
      </c>
      <c s="50" t="str">
        <f>IF('S.D.PASTE SHEET'!I1824="","",'S.D.PASTE SHEET'!I1824)</f>
        <v/>
      </c>
      <c s="51" t="str">
        <f>IF('S.D.PASTE SHEET'!J1824="","",'S.D.PASTE SHEET'!J1824)</f>
        <v/>
      </c>
      <c s="50" t="str">
        <f>IF('S.D.PASTE SHEET'!K1824="","",'S.D.PASTE SHEET'!K1824)</f>
        <v/>
      </c>
      <c s="50" t="str">
        <f>IF('S.D.PASTE SHEET'!L1824="","",'S.D.PASTE SHEET'!L1824)</f>
        <v/>
      </c>
      <c s="50" t="str">
        <f>IF('S.D.PASTE SHEET'!M1824="","",'S.D.PASTE SHEET'!M1824)</f>
        <v/>
      </c>
      <c s="50" t="str">
        <f>IF('S.D.PASTE SHEET'!N1824="","",'S.D.PASTE SHEET'!N1824)</f>
        <v/>
      </c>
      <c s="50" t="str">
        <f>IF('S.D.PASTE SHEET'!O1824="","",'S.D.PASTE SHEET'!O1824)</f>
        <v/>
      </c>
      <c s="50" t="str">
        <f>IF('S.D.PASTE SHEET'!P1824="","",'S.D.PASTE SHEET'!P1824)</f>
        <v/>
      </c>
      <c s="50" t="str">
        <f>IF('S.D.PASTE SHEET'!Q1824="","",'S.D.PASTE SHEET'!Q1824)</f>
        <v/>
      </c>
      <c s="50" t="str">
        <f>IF('S.D.PASTE SHEET'!R1824="","",'S.D.PASTE SHEET'!R1824)</f>
        <v/>
      </c>
      <c s="50" t="str">
        <f>IF('S.D.PASTE SHEET'!S1824="","",'S.D.PASTE SHEET'!S1824)</f>
        <v/>
      </c>
      <c s="50" t="str">
        <f>IF('S.D.PASTE SHEET'!T1824="","",'S.D.PASTE SHEET'!T1824)</f>
        <v/>
      </c>
      <c s="50" t="str">
        <f>IF('S.D.PASTE SHEET'!U1824="","",'S.D.PASTE SHEET'!U1824)</f>
        <v/>
      </c>
      <c s="50" t="str">
        <f>IF('S.D.PASTE SHEET'!V1824="","",'S.D.PASTE SHEET'!V1824)</f>
        <v/>
      </c>
      <c s="50" t="str">
        <f>IF('S.D.PASTE SHEET'!W1824="","",'S.D.PASTE SHEET'!W1824)</f>
        <v/>
      </c>
      <c s="50" t="str">
        <f>IF('S.D.PASTE SHEET'!X1824="","",'S.D.PASTE SHEET'!X1824)</f>
        <v/>
      </c>
      <c s="50" t="str">
        <f>IF('S.D.PASTE SHEET'!Y1824="","",'S.D.PASTE SHEET'!Y1824)</f>
        <v/>
      </c>
      <c s="50" t="str">
        <f>IF('S.D.PASTE SHEET'!Z1824="","",'S.D.PASTE SHEET'!Z1824)</f>
        <v/>
      </c>
      <c s="50" t="str">
        <f>IF('S.D.PASTE SHEET'!AA1824="","",'S.D.PASTE SHEET'!AA1824)</f>
        <v/>
      </c>
      <c s="50" t="str">
        <f>IF('S.D.PASTE SHEET'!AB1824="","",'S.D.PASTE SHEET'!AB1824)</f>
        <v/>
      </c>
      <c s="50" t="str">
        <f>IF('S.D.PASTE SHEET'!AC1824="","",'S.D.PASTE SHEET'!AC1824)</f>
        <v/>
      </c>
      <c s="50" t="str">
        <f>IF('S.D.PASTE SHEET'!AD1824="","",'S.D.PASTE SHEET'!AD1824)</f>
        <v/>
      </c>
      <c s="52"/>
      <c s="48" t="str">
        <f>IF(AK1824="","",IF(AK1824&gt;0,COUNT($AG$2:AG1824),""))</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IF(BC1824="","",IF(BC1824&gt;0,COUNT($AY$2:AY1824),""))</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25" spans="1:66" ht="15.75" customHeight="1">
      <c r="A1825" s="50" t="str">
        <f>IF('S.D.PASTE SHEET'!A1825="","",'S.D.PASTE SHEET'!A1825)</f>
        <v/>
      </c>
      <c s="50" t="str">
        <f>IF('S.D.PASTE SHEET'!B1825="","",'S.D.PASTE SHEET'!B1825)</f>
        <v/>
      </c>
      <c s="50" t="str">
        <f>IF('S.D.PASTE SHEET'!C1825="","",'S.D.PASTE SHEET'!C1825)</f>
        <v/>
      </c>
      <c s="51" t="str">
        <f>IF('S.D.PASTE SHEET'!D1825="","",'S.D.PASTE SHEET'!D1825)</f>
        <v/>
      </c>
      <c s="50" t="str">
        <f>IF('S.D.PASTE SHEET'!E1825="","",UPPER('S.D.PASTE SHEET'!E1825))</f>
        <v/>
      </c>
      <c s="50" t="str">
        <f>IF('S.D.PASTE SHEET'!F1825="","",'S.D.PASTE SHEET'!F1825)</f>
        <v/>
      </c>
      <c s="50" t="str">
        <f>IF('S.D.PASTE SHEET'!G1825="","",UPPER('S.D.PASTE SHEET'!G1825))</f>
        <v/>
      </c>
      <c s="50" t="str">
        <f>IF('S.D.PASTE SHEET'!H1825="","",UPPER('S.D.PASTE SHEET'!H1825))</f>
        <v/>
      </c>
      <c s="50" t="str">
        <f>IF('S.D.PASTE SHEET'!I1825="","",'S.D.PASTE SHEET'!I1825)</f>
        <v/>
      </c>
      <c s="51" t="str">
        <f>IF('S.D.PASTE SHEET'!J1825="","",'S.D.PASTE SHEET'!J1825)</f>
        <v/>
      </c>
      <c s="50" t="str">
        <f>IF('S.D.PASTE SHEET'!K1825="","",'S.D.PASTE SHEET'!K1825)</f>
        <v/>
      </c>
      <c s="50" t="str">
        <f>IF('S.D.PASTE SHEET'!L1825="","",'S.D.PASTE SHEET'!L1825)</f>
        <v/>
      </c>
      <c s="50" t="str">
        <f>IF('S.D.PASTE SHEET'!M1825="","",'S.D.PASTE SHEET'!M1825)</f>
        <v/>
      </c>
      <c s="50" t="str">
        <f>IF('S.D.PASTE SHEET'!N1825="","",'S.D.PASTE SHEET'!N1825)</f>
        <v/>
      </c>
      <c s="50" t="str">
        <f>IF('S.D.PASTE SHEET'!O1825="","",'S.D.PASTE SHEET'!O1825)</f>
        <v/>
      </c>
      <c s="50" t="str">
        <f>IF('S.D.PASTE SHEET'!P1825="","",'S.D.PASTE SHEET'!P1825)</f>
        <v/>
      </c>
      <c s="50" t="str">
        <f>IF('S.D.PASTE SHEET'!Q1825="","",'S.D.PASTE SHEET'!Q1825)</f>
        <v/>
      </c>
      <c s="50" t="str">
        <f>IF('S.D.PASTE SHEET'!R1825="","",'S.D.PASTE SHEET'!R1825)</f>
        <v/>
      </c>
      <c s="50" t="str">
        <f>IF('S.D.PASTE SHEET'!S1825="","",'S.D.PASTE SHEET'!S1825)</f>
        <v/>
      </c>
      <c s="50" t="str">
        <f>IF('S.D.PASTE SHEET'!T1825="","",'S.D.PASTE SHEET'!T1825)</f>
        <v/>
      </c>
      <c s="50" t="str">
        <f>IF('S.D.PASTE SHEET'!U1825="","",'S.D.PASTE SHEET'!U1825)</f>
        <v/>
      </c>
      <c s="50" t="str">
        <f>IF('S.D.PASTE SHEET'!V1825="","",'S.D.PASTE SHEET'!V1825)</f>
        <v/>
      </c>
      <c s="50" t="str">
        <f>IF('S.D.PASTE SHEET'!W1825="","",'S.D.PASTE SHEET'!W1825)</f>
        <v/>
      </c>
      <c s="50" t="str">
        <f>IF('S.D.PASTE SHEET'!X1825="","",'S.D.PASTE SHEET'!X1825)</f>
        <v/>
      </c>
      <c s="50" t="str">
        <f>IF('S.D.PASTE SHEET'!Y1825="","",'S.D.PASTE SHEET'!Y1825)</f>
        <v/>
      </c>
      <c s="50" t="str">
        <f>IF('S.D.PASTE SHEET'!Z1825="","",'S.D.PASTE SHEET'!Z1825)</f>
        <v/>
      </c>
      <c s="50" t="str">
        <f>IF('S.D.PASTE SHEET'!AA1825="","",'S.D.PASTE SHEET'!AA1825)</f>
        <v/>
      </c>
      <c s="50" t="str">
        <f>IF('S.D.PASTE SHEET'!AB1825="","",'S.D.PASTE SHEET'!AB1825)</f>
        <v/>
      </c>
      <c s="50" t="str">
        <f>IF('S.D.PASTE SHEET'!AC1825="","",'S.D.PASTE SHEET'!AC1825)</f>
        <v/>
      </c>
      <c s="50" t="str">
        <f>IF('S.D.PASTE SHEET'!AD1825="","",'S.D.PASTE SHEET'!AD1825)</f>
        <v/>
      </c>
      <c s="52"/>
      <c s="48" t="str">
        <f>IF(AK1825="","",IF(AK1825&gt;0,COUNT($AG$2:AG1825),""))</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IF(BC1825="","",IF(BC1825&gt;0,COUNT($AY$2:AY1825),""))</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26" spans="1:66" ht="15.75" customHeight="1">
      <c r="A1826" s="50" t="str">
        <f>IF('S.D.PASTE SHEET'!A1826="","",'S.D.PASTE SHEET'!A1826)</f>
        <v/>
      </c>
      <c s="50" t="str">
        <f>IF('S.D.PASTE SHEET'!B1826="","",'S.D.PASTE SHEET'!B1826)</f>
        <v/>
      </c>
      <c s="50" t="str">
        <f>IF('S.D.PASTE SHEET'!C1826="","",'S.D.PASTE SHEET'!C1826)</f>
        <v/>
      </c>
      <c s="51" t="str">
        <f>IF('S.D.PASTE SHEET'!D1826="","",'S.D.PASTE SHEET'!D1826)</f>
        <v/>
      </c>
      <c s="50" t="str">
        <f>IF('S.D.PASTE SHEET'!E1826="","",UPPER('S.D.PASTE SHEET'!E1826))</f>
        <v/>
      </c>
      <c s="50" t="str">
        <f>IF('S.D.PASTE SHEET'!F1826="","",'S.D.PASTE SHEET'!F1826)</f>
        <v/>
      </c>
      <c s="50" t="str">
        <f>IF('S.D.PASTE SHEET'!G1826="","",UPPER('S.D.PASTE SHEET'!G1826))</f>
        <v/>
      </c>
      <c s="50" t="str">
        <f>IF('S.D.PASTE SHEET'!H1826="","",UPPER('S.D.PASTE SHEET'!H1826))</f>
        <v/>
      </c>
      <c s="50" t="str">
        <f>IF('S.D.PASTE SHEET'!I1826="","",'S.D.PASTE SHEET'!I1826)</f>
        <v/>
      </c>
      <c s="51" t="str">
        <f>IF('S.D.PASTE SHEET'!J1826="","",'S.D.PASTE SHEET'!J1826)</f>
        <v/>
      </c>
      <c s="50" t="str">
        <f>IF('S.D.PASTE SHEET'!K1826="","",'S.D.PASTE SHEET'!K1826)</f>
        <v/>
      </c>
      <c s="50" t="str">
        <f>IF('S.D.PASTE SHEET'!L1826="","",'S.D.PASTE SHEET'!L1826)</f>
        <v/>
      </c>
      <c s="50" t="str">
        <f>IF('S.D.PASTE SHEET'!M1826="","",'S.D.PASTE SHEET'!M1826)</f>
        <v/>
      </c>
      <c s="50" t="str">
        <f>IF('S.D.PASTE SHEET'!N1826="","",'S.D.PASTE SHEET'!N1826)</f>
        <v/>
      </c>
      <c s="50" t="str">
        <f>IF('S.D.PASTE SHEET'!O1826="","",'S.D.PASTE SHEET'!O1826)</f>
        <v/>
      </c>
      <c s="50" t="str">
        <f>IF('S.D.PASTE SHEET'!P1826="","",'S.D.PASTE SHEET'!P1826)</f>
        <v/>
      </c>
      <c s="50" t="str">
        <f>IF('S.D.PASTE SHEET'!Q1826="","",'S.D.PASTE SHEET'!Q1826)</f>
        <v/>
      </c>
      <c s="50" t="str">
        <f>IF('S.D.PASTE SHEET'!R1826="","",'S.D.PASTE SHEET'!R1826)</f>
        <v/>
      </c>
      <c s="50" t="str">
        <f>IF('S.D.PASTE SHEET'!S1826="","",'S.D.PASTE SHEET'!S1826)</f>
        <v/>
      </c>
      <c s="50" t="str">
        <f>IF('S.D.PASTE SHEET'!T1826="","",'S.D.PASTE SHEET'!T1826)</f>
        <v/>
      </c>
      <c s="50" t="str">
        <f>IF('S.D.PASTE SHEET'!U1826="","",'S.D.PASTE SHEET'!U1826)</f>
        <v/>
      </c>
      <c s="50" t="str">
        <f>IF('S.D.PASTE SHEET'!V1826="","",'S.D.PASTE SHEET'!V1826)</f>
        <v/>
      </c>
      <c s="50" t="str">
        <f>IF('S.D.PASTE SHEET'!W1826="","",'S.D.PASTE SHEET'!W1826)</f>
        <v/>
      </c>
      <c s="50" t="str">
        <f>IF('S.D.PASTE SHEET'!X1826="","",'S.D.PASTE SHEET'!X1826)</f>
        <v/>
      </c>
      <c s="50" t="str">
        <f>IF('S.D.PASTE SHEET'!Y1826="","",'S.D.PASTE SHEET'!Y1826)</f>
        <v/>
      </c>
      <c s="50" t="str">
        <f>IF('S.D.PASTE SHEET'!Z1826="","",'S.D.PASTE SHEET'!Z1826)</f>
        <v/>
      </c>
      <c s="50" t="str">
        <f>IF('S.D.PASTE SHEET'!AA1826="","",'S.D.PASTE SHEET'!AA1826)</f>
        <v/>
      </c>
      <c s="50" t="str">
        <f>IF('S.D.PASTE SHEET'!AB1826="","",'S.D.PASTE SHEET'!AB1826)</f>
        <v/>
      </c>
      <c s="50" t="str">
        <f>IF('S.D.PASTE SHEET'!AC1826="","",'S.D.PASTE SHEET'!AC1826)</f>
        <v/>
      </c>
      <c s="50" t="str">
        <f>IF('S.D.PASTE SHEET'!AD1826="","",'S.D.PASTE SHEET'!AD1826)</f>
        <v/>
      </c>
      <c s="52"/>
      <c s="48" t="str">
        <f>IF(AK1826="","",IF(AK1826&gt;0,COUNT($AG$2:AG1826),""))</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IF(BC1826="","",IF(BC1826&gt;0,COUNT($AY$2:AY1826),""))</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27" spans="1:66" ht="15.75" customHeight="1">
      <c r="A1827" s="50" t="str">
        <f>IF('S.D.PASTE SHEET'!A1827="","",'S.D.PASTE SHEET'!A1827)</f>
        <v/>
      </c>
      <c s="50" t="str">
        <f>IF('S.D.PASTE SHEET'!B1827="","",'S.D.PASTE SHEET'!B1827)</f>
        <v/>
      </c>
      <c s="50" t="str">
        <f>IF('S.D.PASTE SHEET'!C1827="","",'S.D.PASTE SHEET'!C1827)</f>
        <v/>
      </c>
      <c s="51" t="str">
        <f>IF('S.D.PASTE SHEET'!D1827="","",'S.D.PASTE SHEET'!D1827)</f>
        <v/>
      </c>
      <c s="50" t="str">
        <f>IF('S.D.PASTE SHEET'!E1827="","",UPPER('S.D.PASTE SHEET'!E1827))</f>
        <v/>
      </c>
      <c s="50" t="str">
        <f>IF('S.D.PASTE SHEET'!F1827="","",'S.D.PASTE SHEET'!F1827)</f>
        <v/>
      </c>
      <c s="50" t="str">
        <f>IF('S.D.PASTE SHEET'!G1827="","",UPPER('S.D.PASTE SHEET'!G1827))</f>
        <v/>
      </c>
      <c s="50" t="str">
        <f>IF('S.D.PASTE SHEET'!H1827="","",UPPER('S.D.PASTE SHEET'!H1827))</f>
        <v/>
      </c>
      <c s="50" t="str">
        <f>IF('S.D.PASTE SHEET'!I1827="","",'S.D.PASTE SHEET'!I1827)</f>
        <v/>
      </c>
      <c s="51" t="str">
        <f>IF('S.D.PASTE SHEET'!J1827="","",'S.D.PASTE SHEET'!J1827)</f>
        <v/>
      </c>
      <c s="50" t="str">
        <f>IF('S.D.PASTE SHEET'!K1827="","",'S.D.PASTE SHEET'!K1827)</f>
        <v/>
      </c>
      <c s="50" t="str">
        <f>IF('S.D.PASTE SHEET'!L1827="","",'S.D.PASTE SHEET'!L1827)</f>
        <v/>
      </c>
      <c s="50" t="str">
        <f>IF('S.D.PASTE SHEET'!M1827="","",'S.D.PASTE SHEET'!M1827)</f>
        <v/>
      </c>
      <c s="50" t="str">
        <f>IF('S.D.PASTE SHEET'!N1827="","",'S.D.PASTE SHEET'!N1827)</f>
        <v/>
      </c>
      <c s="50" t="str">
        <f>IF('S.D.PASTE SHEET'!O1827="","",'S.D.PASTE SHEET'!O1827)</f>
        <v/>
      </c>
      <c s="50" t="str">
        <f>IF('S.D.PASTE SHEET'!P1827="","",'S.D.PASTE SHEET'!P1827)</f>
        <v/>
      </c>
      <c s="50" t="str">
        <f>IF('S.D.PASTE SHEET'!Q1827="","",'S.D.PASTE SHEET'!Q1827)</f>
        <v/>
      </c>
      <c s="50" t="str">
        <f>IF('S.D.PASTE SHEET'!R1827="","",'S.D.PASTE SHEET'!R1827)</f>
        <v/>
      </c>
      <c s="50" t="str">
        <f>IF('S.D.PASTE SHEET'!S1827="","",'S.D.PASTE SHEET'!S1827)</f>
        <v/>
      </c>
      <c s="50" t="str">
        <f>IF('S.D.PASTE SHEET'!T1827="","",'S.D.PASTE SHEET'!T1827)</f>
        <v/>
      </c>
      <c s="50" t="str">
        <f>IF('S.D.PASTE SHEET'!U1827="","",'S.D.PASTE SHEET'!U1827)</f>
        <v/>
      </c>
      <c s="50" t="str">
        <f>IF('S.D.PASTE SHEET'!V1827="","",'S.D.PASTE SHEET'!V1827)</f>
        <v/>
      </c>
      <c s="50" t="str">
        <f>IF('S.D.PASTE SHEET'!W1827="","",'S.D.PASTE SHEET'!W1827)</f>
        <v/>
      </c>
      <c s="50" t="str">
        <f>IF('S.D.PASTE SHEET'!X1827="","",'S.D.PASTE SHEET'!X1827)</f>
        <v/>
      </c>
      <c s="50" t="str">
        <f>IF('S.D.PASTE SHEET'!Y1827="","",'S.D.PASTE SHEET'!Y1827)</f>
        <v/>
      </c>
      <c s="50" t="str">
        <f>IF('S.D.PASTE SHEET'!Z1827="","",'S.D.PASTE SHEET'!Z1827)</f>
        <v/>
      </c>
      <c s="50" t="str">
        <f>IF('S.D.PASTE SHEET'!AA1827="","",'S.D.PASTE SHEET'!AA1827)</f>
        <v/>
      </c>
      <c s="50" t="str">
        <f>IF('S.D.PASTE SHEET'!AB1827="","",'S.D.PASTE SHEET'!AB1827)</f>
        <v/>
      </c>
      <c s="50" t="str">
        <f>IF('S.D.PASTE SHEET'!AC1827="","",'S.D.PASTE SHEET'!AC1827)</f>
        <v/>
      </c>
      <c s="50" t="str">
        <f>IF('S.D.PASTE SHEET'!AD1827="","",'S.D.PASTE SHEET'!AD1827)</f>
        <v/>
      </c>
      <c s="52"/>
      <c s="48" t="str">
        <f>IF(AK1827="","",IF(AK1827&gt;0,COUNT($AG$2:AG1827),""))</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IF(BC1827="","",IF(BC1827&gt;0,COUNT($AY$2:AY1827),""))</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28" spans="1:66" ht="15.75" customHeight="1">
      <c r="A1828" s="50" t="str">
        <f>IF('S.D.PASTE SHEET'!A1828="","",'S.D.PASTE SHEET'!A1828)</f>
        <v/>
      </c>
      <c s="50" t="str">
        <f>IF('S.D.PASTE SHEET'!B1828="","",'S.D.PASTE SHEET'!B1828)</f>
        <v/>
      </c>
      <c s="50" t="str">
        <f>IF('S.D.PASTE SHEET'!C1828="","",'S.D.PASTE SHEET'!C1828)</f>
        <v/>
      </c>
      <c s="51" t="str">
        <f>IF('S.D.PASTE SHEET'!D1828="","",'S.D.PASTE SHEET'!D1828)</f>
        <v/>
      </c>
      <c s="50" t="str">
        <f>IF('S.D.PASTE SHEET'!E1828="","",UPPER('S.D.PASTE SHEET'!E1828))</f>
        <v/>
      </c>
      <c s="50" t="str">
        <f>IF('S.D.PASTE SHEET'!F1828="","",'S.D.PASTE SHEET'!F1828)</f>
        <v/>
      </c>
      <c s="50" t="str">
        <f>IF('S.D.PASTE SHEET'!G1828="","",UPPER('S.D.PASTE SHEET'!G1828))</f>
        <v/>
      </c>
      <c s="50" t="str">
        <f>IF('S.D.PASTE SHEET'!H1828="","",UPPER('S.D.PASTE SHEET'!H1828))</f>
        <v/>
      </c>
      <c s="50" t="str">
        <f>IF('S.D.PASTE SHEET'!I1828="","",'S.D.PASTE SHEET'!I1828)</f>
        <v/>
      </c>
      <c s="51" t="str">
        <f>IF('S.D.PASTE SHEET'!J1828="","",'S.D.PASTE SHEET'!J1828)</f>
        <v/>
      </c>
      <c s="50" t="str">
        <f>IF('S.D.PASTE SHEET'!K1828="","",'S.D.PASTE SHEET'!K1828)</f>
        <v/>
      </c>
      <c s="50" t="str">
        <f>IF('S.D.PASTE SHEET'!L1828="","",'S.D.PASTE SHEET'!L1828)</f>
        <v/>
      </c>
      <c s="50" t="str">
        <f>IF('S.D.PASTE SHEET'!M1828="","",'S.D.PASTE SHEET'!M1828)</f>
        <v/>
      </c>
      <c s="50" t="str">
        <f>IF('S.D.PASTE SHEET'!N1828="","",'S.D.PASTE SHEET'!N1828)</f>
        <v/>
      </c>
      <c s="50" t="str">
        <f>IF('S.D.PASTE SHEET'!O1828="","",'S.D.PASTE SHEET'!O1828)</f>
        <v/>
      </c>
      <c s="50" t="str">
        <f>IF('S.D.PASTE SHEET'!P1828="","",'S.D.PASTE SHEET'!P1828)</f>
        <v/>
      </c>
      <c s="50" t="str">
        <f>IF('S.D.PASTE SHEET'!Q1828="","",'S.D.PASTE SHEET'!Q1828)</f>
        <v/>
      </c>
      <c s="50" t="str">
        <f>IF('S.D.PASTE SHEET'!R1828="","",'S.D.PASTE SHEET'!R1828)</f>
        <v/>
      </c>
      <c s="50" t="str">
        <f>IF('S.D.PASTE SHEET'!S1828="","",'S.D.PASTE SHEET'!S1828)</f>
        <v/>
      </c>
      <c s="50" t="str">
        <f>IF('S.D.PASTE SHEET'!T1828="","",'S.D.PASTE SHEET'!T1828)</f>
        <v/>
      </c>
      <c s="50" t="str">
        <f>IF('S.D.PASTE SHEET'!U1828="","",'S.D.PASTE SHEET'!U1828)</f>
        <v/>
      </c>
      <c s="50" t="str">
        <f>IF('S.D.PASTE SHEET'!V1828="","",'S.D.PASTE SHEET'!V1828)</f>
        <v/>
      </c>
      <c s="50" t="str">
        <f>IF('S.D.PASTE SHEET'!W1828="","",'S.D.PASTE SHEET'!W1828)</f>
        <v/>
      </c>
      <c s="50" t="str">
        <f>IF('S.D.PASTE SHEET'!X1828="","",'S.D.PASTE SHEET'!X1828)</f>
        <v/>
      </c>
      <c s="50" t="str">
        <f>IF('S.D.PASTE SHEET'!Y1828="","",'S.D.PASTE SHEET'!Y1828)</f>
        <v/>
      </c>
      <c s="50" t="str">
        <f>IF('S.D.PASTE SHEET'!Z1828="","",'S.D.PASTE SHEET'!Z1828)</f>
        <v/>
      </c>
      <c s="50" t="str">
        <f>IF('S.D.PASTE SHEET'!AA1828="","",'S.D.PASTE SHEET'!AA1828)</f>
        <v/>
      </c>
      <c s="50" t="str">
        <f>IF('S.D.PASTE SHEET'!AB1828="","",'S.D.PASTE SHEET'!AB1828)</f>
        <v/>
      </c>
      <c s="50" t="str">
        <f>IF('S.D.PASTE SHEET'!AC1828="","",'S.D.PASTE SHEET'!AC1828)</f>
        <v/>
      </c>
      <c s="50" t="str">
        <f>IF('S.D.PASTE SHEET'!AD1828="","",'S.D.PASTE SHEET'!AD1828)</f>
        <v/>
      </c>
      <c s="52"/>
      <c s="48" t="str">
        <f>IF(AK1828="","",IF(AK1828&gt;0,COUNT($AG$2:AG1828),""))</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IF(BC1828="","",IF(BC1828&gt;0,COUNT($AY$2:AY1828),""))</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29" spans="1:66" ht="15.75" customHeight="1">
      <c r="A1829" s="50" t="str">
        <f>IF('S.D.PASTE SHEET'!A1829="","",'S.D.PASTE SHEET'!A1829)</f>
        <v/>
      </c>
      <c s="50" t="str">
        <f>IF('S.D.PASTE SHEET'!B1829="","",'S.D.PASTE SHEET'!B1829)</f>
        <v/>
      </c>
      <c s="50" t="str">
        <f>IF('S.D.PASTE SHEET'!C1829="","",'S.D.PASTE SHEET'!C1829)</f>
        <v/>
      </c>
      <c s="51" t="str">
        <f>IF('S.D.PASTE SHEET'!D1829="","",'S.D.PASTE SHEET'!D1829)</f>
        <v/>
      </c>
      <c s="50" t="str">
        <f>IF('S.D.PASTE SHEET'!E1829="","",UPPER('S.D.PASTE SHEET'!E1829))</f>
        <v/>
      </c>
      <c s="50" t="str">
        <f>IF('S.D.PASTE SHEET'!F1829="","",'S.D.PASTE SHEET'!F1829)</f>
        <v/>
      </c>
      <c s="50" t="str">
        <f>IF('S.D.PASTE SHEET'!G1829="","",UPPER('S.D.PASTE SHEET'!G1829))</f>
        <v/>
      </c>
      <c s="50" t="str">
        <f>IF('S.D.PASTE SHEET'!H1829="","",UPPER('S.D.PASTE SHEET'!H1829))</f>
        <v/>
      </c>
      <c s="50" t="str">
        <f>IF('S.D.PASTE SHEET'!I1829="","",'S.D.PASTE SHEET'!I1829)</f>
        <v/>
      </c>
      <c s="51" t="str">
        <f>IF('S.D.PASTE SHEET'!J1829="","",'S.D.PASTE SHEET'!J1829)</f>
        <v/>
      </c>
      <c s="50" t="str">
        <f>IF('S.D.PASTE SHEET'!K1829="","",'S.D.PASTE SHEET'!K1829)</f>
        <v/>
      </c>
      <c s="50" t="str">
        <f>IF('S.D.PASTE SHEET'!L1829="","",'S.D.PASTE SHEET'!L1829)</f>
        <v/>
      </c>
      <c s="50" t="str">
        <f>IF('S.D.PASTE SHEET'!M1829="","",'S.D.PASTE SHEET'!M1829)</f>
        <v/>
      </c>
      <c s="50" t="str">
        <f>IF('S.D.PASTE SHEET'!N1829="","",'S.D.PASTE SHEET'!N1829)</f>
        <v/>
      </c>
      <c s="50" t="str">
        <f>IF('S.D.PASTE SHEET'!O1829="","",'S.D.PASTE SHEET'!O1829)</f>
        <v/>
      </c>
      <c s="50" t="str">
        <f>IF('S.D.PASTE SHEET'!P1829="","",'S.D.PASTE SHEET'!P1829)</f>
        <v/>
      </c>
      <c s="50" t="str">
        <f>IF('S.D.PASTE SHEET'!Q1829="","",'S.D.PASTE SHEET'!Q1829)</f>
        <v/>
      </c>
      <c s="50" t="str">
        <f>IF('S.D.PASTE SHEET'!R1829="","",'S.D.PASTE SHEET'!R1829)</f>
        <v/>
      </c>
      <c s="50" t="str">
        <f>IF('S.D.PASTE SHEET'!S1829="","",'S.D.PASTE SHEET'!S1829)</f>
        <v/>
      </c>
      <c s="50" t="str">
        <f>IF('S.D.PASTE SHEET'!T1829="","",'S.D.PASTE SHEET'!T1829)</f>
        <v/>
      </c>
      <c s="50" t="str">
        <f>IF('S.D.PASTE SHEET'!U1829="","",'S.D.PASTE SHEET'!U1829)</f>
        <v/>
      </c>
      <c s="50" t="str">
        <f>IF('S.D.PASTE SHEET'!V1829="","",'S.D.PASTE SHEET'!V1829)</f>
        <v/>
      </c>
      <c s="50" t="str">
        <f>IF('S.D.PASTE SHEET'!W1829="","",'S.D.PASTE SHEET'!W1829)</f>
        <v/>
      </c>
      <c s="50" t="str">
        <f>IF('S.D.PASTE SHEET'!X1829="","",'S.D.PASTE SHEET'!X1829)</f>
        <v/>
      </c>
      <c s="50" t="str">
        <f>IF('S.D.PASTE SHEET'!Y1829="","",'S.D.PASTE SHEET'!Y1829)</f>
        <v/>
      </c>
      <c s="50" t="str">
        <f>IF('S.D.PASTE SHEET'!Z1829="","",'S.D.PASTE SHEET'!Z1829)</f>
        <v/>
      </c>
      <c s="50" t="str">
        <f>IF('S.D.PASTE SHEET'!AA1829="","",'S.D.PASTE SHEET'!AA1829)</f>
        <v/>
      </c>
      <c s="50" t="str">
        <f>IF('S.D.PASTE SHEET'!AB1829="","",'S.D.PASTE SHEET'!AB1829)</f>
        <v/>
      </c>
      <c s="50" t="str">
        <f>IF('S.D.PASTE SHEET'!AC1829="","",'S.D.PASTE SHEET'!AC1829)</f>
        <v/>
      </c>
      <c s="50" t="str">
        <f>IF('S.D.PASTE SHEET'!AD1829="","",'S.D.PASTE SHEET'!AD1829)</f>
        <v/>
      </c>
      <c s="52"/>
      <c s="48" t="str">
        <f>IF(AK1829="","",IF(AK1829&gt;0,COUNT($AG$2:AG1829),""))</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IF(BC1829="","",IF(BC1829&gt;0,COUNT($AY$2:AY1829),""))</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30" spans="1:66" ht="15.75" customHeight="1">
      <c r="A1830" s="50" t="str">
        <f>IF('S.D.PASTE SHEET'!A1830="","",'S.D.PASTE SHEET'!A1830)</f>
        <v/>
      </c>
      <c s="50" t="str">
        <f>IF('S.D.PASTE SHEET'!B1830="","",'S.D.PASTE SHEET'!B1830)</f>
        <v/>
      </c>
      <c s="50" t="str">
        <f>IF('S.D.PASTE SHEET'!C1830="","",'S.D.PASTE SHEET'!C1830)</f>
        <v/>
      </c>
      <c s="51" t="str">
        <f>IF('S.D.PASTE SHEET'!D1830="","",'S.D.PASTE SHEET'!D1830)</f>
        <v/>
      </c>
      <c s="50" t="str">
        <f>IF('S.D.PASTE SHEET'!E1830="","",UPPER('S.D.PASTE SHEET'!E1830))</f>
        <v/>
      </c>
      <c s="50" t="str">
        <f>IF('S.D.PASTE SHEET'!F1830="","",'S.D.PASTE SHEET'!F1830)</f>
        <v/>
      </c>
      <c s="50" t="str">
        <f>IF('S.D.PASTE SHEET'!G1830="","",UPPER('S.D.PASTE SHEET'!G1830))</f>
        <v/>
      </c>
      <c s="50" t="str">
        <f>IF('S.D.PASTE SHEET'!H1830="","",UPPER('S.D.PASTE SHEET'!H1830))</f>
        <v/>
      </c>
      <c s="50" t="str">
        <f>IF('S.D.PASTE SHEET'!I1830="","",'S.D.PASTE SHEET'!I1830)</f>
        <v/>
      </c>
      <c s="51" t="str">
        <f>IF('S.D.PASTE SHEET'!J1830="","",'S.D.PASTE SHEET'!J1830)</f>
        <v/>
      </c>
      <c s="50" t="str">
        <f>IF('S.D.PASTE SHEET'!K1830="","",'S.D.PASTE SHEET'!K1830)</f>
        <v/>
      </c>
      <c s="50" t="str">
        <f>IF('S.D.PASTE SHEET'!L1830="","",'S.D.PASTE SHEET'!L1830)</f>
        <v/>
      </c>
      <c s="50" t="str">
        <f>IF('S.D.PASTE SHEET'!M1830="","",'S.D.PASTE SHEET'!M1830)</f>
        <v/>
      </c>
      <c s="50" t="str">
        <f>IF('S.D.PASTE SHEET'!N1830="","",'S.D.PASTE SHEET'!N1830)</f>
        <v/>
      </c>
      <c s="50" t="str">
        <f>IF('S.D.PASTE SHEET'!O1830="","",'S.D.PASTE SHEET'!O1830)</f>
        <v/>
      </c>
      <c s="50" t="str">
        <f>IF('S.D.PASTE SHEET'!P1830="","",'S.D.PASTE SHEET'!P1830)</f>
        <v/>
      </c>
      <c s="50" t="str">
        <f>IF('S.D.PASTE SHEET'!Q1830="","",'S.D.PASTE SHEET'!Q1830)</f>
        <v/>
      </c>
      <c s="50" t="str">
        <f>IF('S.D.PASTE SHEET'!R1830="","",'S.D.PASTE SHEET'!R1830)</f>
        <v/>
      </c>
      <c s="50" t="str">
        <f>IF('S.D.PASTE SHEET'!S1830="","",'S.D.PASTE SHEET'!S1830)</f>
        <v/>
      </c>
      <c s="50" t="str">
        <f>IF('S.D.PASTE SHEET'!T1830="","",'S.D.PASTE SHEET'!T1830)</f>
        <v/>
      </c>
      <c s="50" t="str">
        <f>IF('S.D.PASTE SHEET'!U1830="","",'S.D.PASTE SHEET'!U1830)</f>
        <v/>
      </c>
      <c s="50" t="str">
        <f>IF('S.D.PASTE SHEET'!V1830="","",'S.D.PASTE SHEET'!V1830)</f>
        <v/>
      </c>
      <c s="50" t="str">
        <f>IF('S.D.PASTE SHEET'!W1830="","",'S.D.PASTE SHEET'!W1830)</f>
        <v/>
      </c>
      <c s="50" t="str">
        <f>IF('S.D.PASTE SHEET'!X1830="","",'S.D.PASTE SHEET'!X1830)</f>
        <v/>
      </c>
      <c s="50" t="str">
        <f>IF('S.D.PASTE SHEET'!Y1830="","",'S.D.PASTE SHEET'!Y1830)</f>
        <v/>
      </c>
      <c s="50" t="str">
        <f>IF('S.D.PASTE SHEET'!Z1830="","",'S.D.PASTE SHEET'!Z1830)</f>
        <v/>
      </c>
      <c s="50" t="str">
        <f>IF('S.D.PASTE SHEET'!AA1830="","",'S.D.PASTE SHEET'!AA1830)</f>
        <v/>
      </c>
      <c s="50" t="str">
        <f>IF('S.D.PASTE SHEET'!AB1830="","",'S.D.PASTE SHEET'!AB1830)</f>
        <v/>
      </c>
      <c s="50" t="str">
        <f>IF('S.D.PASTE SHEET'!AC1830="","",'S.D.PASTE SHEET'!AC1830)</f>
        <v/>
      </c>
      <c s="50" t="str">
        <f>IF('S.D.PASTE SHEET'!AD1830="","",'S.D.PASTE SHEET'!AD1830)</f>
        <v/>
      </c>
      <c s="52"/>
      <c s="48" t="str">
        <f>IF(AK1830="","",IF(AK1830&gt;0,COUNT($AG$2:AG1830),""))</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IF(BC1830="","",IF(BC1830&gt;0,COUNT($AY$2:AY1830),""))</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31" spans="1:66" ht="15.75" customHeight="1">
      <c r="A1831" s="50" t="str">
        <f>IF('S.D.PASTE SHEET'!A1831="","",'S.D.PASTE SHEET'!A1831)</f>
        <v/>
      </c>
      <c s="50" t="str">
        <f>IF('S.D.PASTE SHEET'!B1831="","",'S.D.PASTE SHEET'!B1831)</f>
        <v/>
      </c>
      <c s="50" t="str">
        <f>IF('S.D.PASTE SHEET'!C1831="","",'S.D.PASTE SHEET'!C1831)</f>
        <v/>
      </c>
      <c s="51" t="str">
        <f>IF('S.D.PASTE SHEET'!D1831="","",'S.D.PASTE SHEET'!D1831)</f>
        <v/>
      </c>
      <c s="50" t="str">
        <f>IF('S.D.PASTE SHEET'!E1831="","",UPPER('S.D.PASTE SHEET'!E1831))</f>
        <v/>
      </c>
      <c s="50" t="str">
        <f>IF('S.D.PASTE SHEET'!F1831="","",'S.D.PASTE SHEET'!F1831)</f>
        <v/>
      </c>
      <c s="50" t="str">
        <f>IF('S.D.PASTE SHEET'!G1831="","",UPPER('S.D.PASTE SHEET'!G1831))</f>
        <v/>
      </c>
      <c s="50" t="str">
        <f>IF('S.D.PASTE SHEET'!H1831="","",UPPER('S.D.PASTE SHEET'!H1831))</f>
        <v/>
      </c>
      <c s="50" t="str">
        <f>IF('S.D.PASTE SHEET'!I1831="","",'S.D.PASTE SHEET'!I1831)</f>
        <v/>
      </c>
      <c s="51" t="str">
        <f>IF('S.D.PASTE SHEET'!J1831="","",'S.D.PASTE SHEET'!J1831)</f>
        <v/>
      </c>
      <c s="50" t="str">
        <f>IF('S.D.PASTE SHEET'!K1831="","",'S.D.PASTE SHEET'!K1831)</f>
        <v/>
      </c>
      <c s="50" t="str">
        <f>IF('S.D.PASTE SHEET'!L1831="","",'S.D.PASTE SHEET'!L1831)</f>
        <v/>
      </c>
      <c s="50" t="str">
        <f>IF('S.D.PASTE SHEET'!M1831="","",'S.D.PASTE SHEET'!M1831)</f>
        <v/>
      </c>
      <c s="50" t="str">
        <f>IF('S.D.PASTE SHEET'!N1831="","",'S.D.PASTE SHEET'!N1831)</f>
        <v/>
      </c>
      <c s="50" t="str">
        <f>IF('S.D.PASTE SHEET'!O1831="","",'S.D.PASTE SHEET'!O1831)</f>
        <v/>
      </c>
      <c s="50" t="str">
        <f>IF('S.D.PASTE SHEET'!P1831="","",'S.D.PASTE SHEET'!P1831)</f>
        <v/>
      </c>
      <c s="50" t="str">
        <f>IF('S.D.PASTE SHEET'!Q1831="","",'S.D.PASTE SHEET'!Q1831)</f>
        <v/>
      </c>
      <c s="50" t="str">
        <f>IF('S.D.PASTE SHEET'!R1831="","",'S.D.PASTE SHEET'!R1831)</f>
        <v/>
      </c>
      <c s="50" t="str">
        <f>IF('S.D.PASTE SHEET'!S1831="","",'S.D.PASTE SHEET'!S1831)</f>
        <v/>
      </c>
      <c s="50" t="str">
        <f>IF('S.D.PASTE SHEET'!T1831="","",'S.D.PASTE SHEET'!T1831)</f>
        <v/>
      </c>
      <c s="50" t="str">
        <f>IF('S.D.PASTE SHEET'!U1831="","",'S.D.PASTE SHEET'!U1831)</f>
        <v/>
      </c>
      <c s="50" t="str">
        <f>IF('S.D.PASTE SHEET'!V1831="","",'S.D.PASTE SHEET'!V1831)</f>
        <v/>
      </c>
      <c s="50" t="str">
        <f>IF('S.D.PASTE SHEET'!W1831="","",'S.D.PASTE SHEET'!W1831)</f>
        <v/>
      </c>
      <c s="50" t="str">
        <f>IF('S.D.PASTE SHEET'!X1831="","",'S.D.PASTE SHEET'!X1831)</f>
        <v/>
      </c>
      <c s="50" t="str">
        <f>IF('S.D.PASTE SHEET'!Y1831="","",'S.D.PASTE SHEET'!Y1831)</f>
        <v/>
      </c>
      <c s="50" t="str">
        <f>IF('S.D.PASTE SHEET'!Z1831="","",'S.D.PASTE SHEET'!Z1831)</f>
        <v/>
      </c>
      <c s="50" t="str">
        <f>IF('S.D.PASTE SHEET'!AA1831="","",'S.D.PASTE SHEET'!AA1831)</f>
        <v/>
      </c>
      <c s="50" t="str">
        <f>IF('S.D.PASTE SHEET'!AB1831="","",'S.D.PASTE SHEET'!AB1831)</f>
        <v/>
      </c>
      <c s="50" t="str">
        <f>IF('S.D.PASTE SHEET'!AC1831="","",'S.D.PASTE SHEET'!AC1831)</f>
        <v/>
      </c>
      <c s="50" t="str">
        <f>IF('S.D.PASTE SHEET'!AD1831="","",'S.D.PASTE SHEET'!AD1831)</f>
        <v/>
      </c>
      <c s="52"/>
      <c s="48" t="str">
        <f>IF(AK1831="","",IF(AK1831&gt;0,COUNT($AG$2:AG1831),""))</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IF(BC1831="","",IF(BC1831&gt;0,COUNT($AY$2:AY1831),""))</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32" spans="1:66" ht="15.75" customHeight="1">
      <c r="A1832" s="50" t="str">
        <f>IF('S.D.PASTE SHEET'!A1832="","",'S.D.PASTE SHEET'!A1832)</f>
        <v/>
      </c>
      <c s="50" t="str">
        <f>IF('S.D.PASTE SHEET'!B1832="","",'S.D.PASTE SHEET'!B1832)</f>
        <v/>
      </c>
      <c s="50" t="str">
        <f>IF('S.D.PASTE SHEET'!C1832="","",'S.D.PASTE SHEET'!C1832)</f>
        <v/>
      </c>
      <c s="51" t="str">
        <f>IF('S.D.PASTE SHEET'!D1832="","",'S.D.PASTE SHEET'!D1832)</f>
        <v/>
      </c>
      <c s="50" t="str">
        <f>IF('S.D.PASTE SHEET'!E1832="","",UPPER('S.D.PASTE SHEET'!E1832))</f>
        <v/>
      </c>
      <c s="50" t="str">
        <f>IF('S.D.PASTE SHEET'!F1832="","",'S.D.PASTE SHEET'!F1832)</f>
        <v/>
      </c>
      <c s="50" t="str">
        <f>IF('S.D.PASTE SHEET'!G1832="","",UPPER('S.D.PASTE SHEET'!G1832))</f>
        <v/>
      </c>
      <c s="50" t="str">
        <f>IF('S.D.PASTE SHEET'!H1832="","",UPPER('S.D.PASTE SHEET'!H1832))</f>
        <v/>
      </c>
      <c s="50" t="str">
        <f>IF('S.D.PASTE SHEET'!I1832="","",'S.D.PASTE SHEET'!I1832)</f>
        <v/>
      </c>
      <c s="51" t="str">
        <f>IF('S.D.PASTE SHEET'!J1832="","",'S.D.PASTE SHEET'!J1832)</f>
        <v/>
      </c>
      <c s="50" t="str">
        <f>IF('S.D.PASTE SHEET'!K1832="","",'S.D.PASTE SHEET'!K1832)</f>
        <v/>
      </c>
      <c s="50" t="str">
        <f>IF('S.D.PASTE SHEET'!L1832="","",'S.D.PASTE SHEET'!L1832)</f>
        <v/>
      </c>
      <c s="50" t="str">
        <f>IF('S.D.PASTE SHEET'!M1832="","",'S.D.PASTE SHEET'!M1832)</f>
        <v/>
      </c>
      <c s="50" t="str">
        <f>IF('S.D.PASTE SHEET'!N1832="","",'S.D.PASTE SHEET'!N1832)</f>
        <v/>
      </c>
      <c s="50" t="str">
        <f>IF('S.D.PASTE SHEET'!O1832="","",'S.D.PASTE SHEET'!O1832)</f>
        <v/>
      </c>
      <c s="50" t="str">
        <f>IF('S.D.PASTE SHEET'!P1832="","",'S.D.PASTE SHEET'!P1832)</f>
        <v/>
      </c>
      <c s="50" t="str">
        <f>IF('S.D.PASTE SHEET'!Q1832="","",'S.D.PASTE SHEET'!Q1832)</f>
        <v/>
      </c>
      <c s="50" t="str">
        <f>IF('S.D.PASTE SHEET'!R1832="","",'S.D.PASTE SHEET'!R1832)</f>
        <v/>
      </c>
      <c s="50" t="str">
        <f>IF('S.D.PASTE SHEET'!S1832="","",'S.D.PASTE SHEET'!S1832)</f>
        <v/>
      </c>
      <c s="50" t="str">
        <f>IF('S.D.PASTE SHEET'!T1832="","",'S.D.PASTE SHEET'!T1832)</f>
        <v/>
      </c>
      <c s="50" t="str">
        <f>IF('S.D.PASTE SHEET'!U1832="","",'S.D.PASTE SHEET'!U1832)</f>
        <v/>
      </c>
      <c s="50" t="str">
        <f>IF('S.D.PASTE SHEET'!V1832="","",'S.D.PASTE SHEET'!V1832)</f>
        <v/>
      </c>
      <c s="50" t="str">
        <f>IF('S.D.PASTE SHEET'!W1832="","",'S.D.PASTE SHEET'!W1832)</f>
        <v/>
      </c>
      <c s="50" t="str">
        <f>IF('S.D.PASTE SHEET'!X1832="","",'S.D.PASTE SHEET'!X1832)</f>
        <v/>
      </c>
      <c s="50" t="str">
        <f>IF('S.D.PASTE SHEET'!Y1832="","",'S.D.PASTE SHEET'!Y1832)</f>
        <v/>
      </c>
      <c s="50" t="str">
        <f>IF('S.D.PASTE SHEET'!Z1832="","",'S.D.PASTE SHEET'!Z1832)</f>
        <v/>
      </c>
      <c s="50" t="str">
        <f>IF('S.D.PASTE SHEET'!AA1832="","",'S.D.PASTE SHEET'!AA1832)</f>
        <v/>
      </c>
      <c s="50" t="str">
        <f>IF('S.D.PASTE SHEET'!AB1832="","",'S.D.PASTE SHEET'!AB1832)</f>
        <v/>
      </c>
      <c s="50" t="str">
        <f>IF('S.D.PASTE SHEET'!AC1832="","",'S.D.PASTE SHEET'!AC1832)</f>
        <v/>
      </c>
      <c s="50" t="str">
        <f>IF('S.D.PASTE SHEET'!AD1832="","",'S.D.PASTE SHEET'!AD1832)</f>
        <v/>
      </c>
      <c s="52"/>
      <c s="48" t="str">
        <f>IF(AK1832="","",IF(AK1832&gt;0,COUNT($AG$2:AG1832),""))</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IF(BC1832="","",IF(BC1832&gt;0,COUNT($AY$2:AY1832),""))</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33" spans="1:66" ht="15.75" customHeight="1">
      <c r="A1833" s="50" t="str">
        <f>IF('S.D.PASTE SHEET'!A1833="","",'S.D.PASTE SHEET'!A1833)</f>
        <v/>
      </c>
      <c s="50" t="str">
        <f>IF('S.D.PASTE SHEET'!B1833="","",'S.D.PASTE SHEET'!B1833)</f>
        <v/>
      </c>
      <c s="50" t="str">
        <f>IF('S.D.PASTE SHEET'!C1833="","",'S.D.PASTE SHEET'!C1833)</f>
        <v/>
      </c>
      <c s="51" t="str">
        <f>IF('S.D.PASTE SHEET'!D1833="","",'S.D.PASTE SHEET'!D1833)</f>
        <v/>
      </c>
      <c s="50" t="str">
        <f>IF('S.D.PASTE SHEET'!E1833="","",UPPER('S.D.PASTE SHEET'!E1833))</f>
        <v/>
      </c>
      <c s="50" t="str">
        <f>IF('S.D.PASTE SHEET'!F1833="","",'S.D.PASTE SHEET'!F1833)</f>
        <v/>
      </c>
      <c s="50" t="str">
        <f>IF('S.D.PASTE SHEET'!G1833="","",UPPER('S.D.PASTE SHEET'!G1833))</f>
        <v/>
      </c>
      <c s="50" t="str">
        <f>IF('S.D.PASTE SHEET'!H1833="","",UPPER('S.D.PASTE SHEET'!H1833))</f>
        <v/>
      </c>
      <c s="50" t="str">
        <f>IF('S.D.PASTE SHEET'!I1833="","",'S.D.PASTE SHEET'!I1833)</f>
        <v/>
      </c>
      <c s="51" t="str">
        <f>IF('S.D.PASTE SHEET'!J1833="","",'S.D.PASTE SHEET'!J1833)</f>
        <v/>
      </c>
      <c s="50" t="str">
        <f>IF('S.D.PASTE SHEET'!K1833="","",'S.D.PASTE SHEET'!K1833)</f>
        <v/>
      </c>
      <c s="50" t="str">
        <f>IF('S.D.PASTE SHEET'!L1833="","",'S.D.PASTE SHEET'!L1833)</f>
        <v/>
      </c>
      <c s="50" t="str">
        <f>IF('S.D.PASTE SHEET'!M1833="","",'S.D.PASTE SHEET'!M1833)</f>
        <v/>
      </c>
      <c s="50" t="str">
        <f>IF('S.D.PASTE SHEET'!N1833="","",'S.D.PASTE SHEET'!N1833)</f>
        <v/>
      </c>
      <c s="50" t="str">
        <f>IF('S.D.PASTE SHEET'!O1833="","",'S.D.PASTE SHEET'!O1833)</f>
        <v/>
      </c>
      <c s="50" t="str">
        <f>IF('S.D.PASTE SHEET'!P1833="","",'S.D.PASTE SHEET'!P1833)</f>
        <v/>
      </c>
      <c s="50" t="str">
        <f>IF('S.D.PASTE SHEET'!Q1833="","",'S.D.PASTE SHEET'!Q1833)</f>
        <v/>
      </c>
      <c s="50" t="str">
        <f>IF('S.D.PASTE SHEET'!R1833="","",'S.D.PASTE SHEET'!R1833)</f>
        <v/>
      </c>
      <c s="50" t="str">
        <f>IF('S.D.PASTE SHEET'!S1833="","",'S.D.PASTE SHEET'!S1833)</f>
        <v/>
      </c>
      <c s="50" t="str">
        <f>IF('S.D.PASTE SHEET'!T1833="","",'S.D.PASTE SHEET'!T1833)</f>
        <v/>
      </c>
      <c s="50" t="str">
        <f>IF('S.D.PASTE SHEET'!U1833="","",'S.D.PASTE SHEET'!U1833)</f>
        <v/>
      </c>
      <c s="50" t="str">
        <f>IF('S.D.PASTE SHEET'!V1833="","",'S.D.PASTE SHEET'!V1833)</f>
        <v/>
      </c>
      <c s="50" t="str">
        <f>IF('S.D.PASTE SHEET'!W1833="","",'S.D.PASTE SHEET'!W1833)</f>
        <v/>
      </c>
      <c s="50" t="str">
        <f>IF('S.D.PASTE SHEET'!X1833="","",'S.D.PASTE SHEET'!X1833)</f>
        <v/>
      </c>
      <c s="50" t="str">
        <f>IF('S.D.PASTE SHEET'!Y1833="","",'S.D.PASTE SHEET'!Y1833)</f>
        <v/>
      </c>
      <c s="50" t="str">
        <f>IF('S.D.PASTE SHEET'!Z1833="","",'S.D.PASTE SHEET'!Z1833)</f>
        <v/>
      </c>
      <c s="50" t="str">
        <f>IF('S.D.PASTE SHEET'!AA1833="","",'S.D.PASTE SHEET'!AA1833)</f>
        <v/>
      </c>
      <c s="50" t="str">
        <f>IF('S.D.PASTE SHEET'!AB1833="","",'S.D.PASTE SHEET'!AB1833)</f>
        <v/>
      </c>
      <c s="50" t="str">
        <f>IF('S.D.PASTE SHEET'!AC1833="","",'S.D.PASTE SHEET'!AC1833)</f>
        <v/>
      </c>
      <c s="50" t="str">
        <f>IF('S.D.PASTE SHEET'!AD1833="","",'S.D.PASTE SHEET'!AD1833)</f>
        <v/>
      </c>
      <c s="52"/>
      <c s="48" t="str">
        <f>IF(AK1833="","",IF(AK1833&gt;0,COUNT($AG$2:AG1833),""))</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IF(BC1833="","",IF(BC1833&gt;0,COUNT($AY$2:AY1833),""))</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34" spans="1:66" ht="15.75" customHeight="1">
      <c r="A1834" s="50" t="str">
        <f>IF('S.D.PASTE SHEET'!A1834="","",'S.D.PASTE SHEET'!A1834)</f>
        <v/>
      </c>
      <c s="50" t="str">
        <f>IF('S.D.PASTE SHEET'!B1834="","",'S.D.PASTE SHEET'!B1834)</f>
        <v/>
      </c>
      <c s="50" t="str">
        <f>IF('S.D.PASTE SHEET'!C1834="","",'S.D.PASTE SHEET'!C1834)</f>
        <v/>
      </c>
      <c s="51" t="str">
        <f>IF('S.D.PASTE SHEET'!D1834="","",'S.D.PASTE SHEET'!D1834)</f>
        <v/>
      </c>
      <c s="50" t="str">
        <f>IF('S.D.PASTE SHEET'!E1834="","",UPPER('S.D.PASTE SHEET'!E1834))</f>
        <v/>
      </c>
      <c s="50" t="str">
        <f>IF('S.D.PASTE SHEET'!F1834="","",'S.D.PASTE SHEET'!F1834)</f>
        <v/>
      </c>
      <c s="50" t="str">
        <f>IF('S.D.PASTE SHEET'!G1834="","",UPPER('S.D.PASTE SHEET'!G1834))</f>
        <v/>
      </c>
      <c s="50" t="str">
        <f>IF('S.D.PASTE SHEET'!H1834="","",UPPER('S.D.PASTE SHEET'!H1834))</f>
        <v/>
      </c>
      <c s="50" t="str">
        <f>IF('S.D.PASTE SHEET'!I1834="","",'S.D.PASTE SHEET'!I1834)</f>
        <v/>
      </c>
      <c s="51" t="str">
        <f>IF('S.D.PASTE SHEET'!J1834="","",'S.D.PASTE SHEET'!J1834)</f>
        <v/>
      </c>
      <c s="50" t="str">
        <f>IF('S.D.PASTE SHEET'!K1834="","",'S.D.PASTE SHEET'!K1834)</f>
        <v/>
      </c>
      <c s="50" t="str">
        <f>IF('S.D.PASTE SHEET'!L1834="","",'S.D.PASTE SHEET'!L1834)</f>
        <v/>
      </c>
      <c s="50" t="str">
        <f>IF('S.D.PASTE SHEET'!M1834="","",'S.D.PASTE SHEET'!M1834)</f>
        <v/>
      </c>
      <c s="50" t="str">
        <f>IF('S.D.PASTE SHEET'!N1834="","",'S.D.PASTE SHEET'!N1834)</f>
        <v/>
      </c>
      <c s="50" t="str">
        <f>IF('S.D.PASTE SHEET'!O1834="","",'S.D.PASTE SHEET'!O1834)</f>
        <v/>
      </c>
      <c s="50" t="str">
        <f>IF('S.D.PASTE SHEET'!P1834="","",'S.D.PASTE SHEET'!P1834)</f>
        <v/>
      </c>
      <c s="50" t="str">
        <f>IF('S.D.PASTE SHEET'!Q1834="","",'S.D.PASTE SHEET'!Q1834)</f>
        <v/>
      </c>
      <c s="50" t="str">
        <f>IF('S.D.PASTE SHEET'!R1834="","",'S.D.PASTE SHEET'!R1834)</f>
        <v/>
      </c>
      <c s="50" t="str">
        <f>IF('S.D.PASTE SHEET'!S1834="","",'S.D.PASTE SHEET'!S1834)</f>
        <v/>
      </c>
      <c s="50" t="str">
        <f>IF('S.D.PASTE SHEET'!T1834="","",'S.D.PASTE SHEET'!T1834)</f>
        <v/>
      </c>
      <c s="50" t="str">
        <f>IF('S.D.PASTE SHEET'!U1834="","",'S.D.PASTE SHEET'!U1834)</f>
        <v/>
      </c>
      <c s="50" t="str">
        <f>IF('S.D.PASTE SHEET'!V1834="","",'S.D.PASTE SHEET'!V1834)</f>
        <v/>
      </c>
      <c s="50" t="str">
        <f>IF('S.D.PASTE SHEET'!W1834="","",'S.D.PASTE SHEET'!W1834)</f>
        <v/>
      </c>
      <c s="50" t="str">
        <f>IF('S.D.PASTE SHEET'!X1834="","",'S.D.PASTE SHEET'!X1834)</f>
        <v/>
      </c>
      <c s="50" t="str">
        <f>IF('S.D.PASTE SHEET'!Y1834="","",'S.D.PASTE SHEET'!Y1834)</f>
        <v/>
      </c>
      <c s="50" t="str">
        <f>IF('S.D.PASTE SHEET'!Z1834="","",'S.D.PASTE SHEET'!Z1834)</f>
        <v/>
      </c>
      <c s="50" t="str">
        <f>IF('S.D.PASTE SHEET'!AA1834="","",'S.D.PASTE SHEET'!AA1834)</f>
        <v/>
      </c>
      <c s="50" t="str">
        <f>IF('S.D.PASTE SHEET'!AB1834="","",'S.D.PASTE SHEET'!AB1834)</f>
        <v/>
      </c>
      <c s="50" t="str">
        <f>IF('S.D.PASTE SHEET'!AC1834="","",'S.D.PASTE SHEET'!AC1834)</f>
        <v/>
      </c>
      <c s="50" t="str">
        <f>IF('S.D.PASTE SHEET'!AD1834="","",'S.D.PASTE SHEET'!AD1834)</f>
        <v/>
      </c>
      <c s="52"/>
      <c s="48" t="str">
        <f>IF(AK1834="","",IF(AK1834&gt;0,COUNT($AG$2:AG1834),""))</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IF(BC1834="","",IF(BC1834&gt;0,COUNT($AY$2:AY1834),""))</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35" spans="1:66" ht="15.75" customHeight="1">
      <c r="A1835" s="50" t="str">
        <f>IF('S.D.PASTE SHEET'!A1835="","",'S.D.PASTE SHEET'!A1835)</f>
        <v/>
      </c>
      <c s="50" t="str">
        <f>IF('S.D.PASTE SHEET'!B1835="","",'S.D.PASTE SHEET'!B1835)</f>
        <v/>
      </c>
      <c s="50" t="str">
        <f>IF('S.D.PASTE SHEET'!C1835="","",'S.D.PASTE SHEET'!C1835)</f>
        <v/>
      </c>
      <c s="51" t="str">
        <f>IF('S.D.PASTE SHEET'!D1835="","",'S.D.PASTE SHEET'!D1835)</f>
        <v/>
      </c>
      <c s="50" t="str">
        <f>IF('S.D.PASTE SHEET'!E1835="","",UPPER('S.D.PASTE SHEET'!E1835))</f>
        <v/>
      </c>
      <c s="50" t="str">
        <f>IF('S.D.PASTE SHEET'!F1835="","",'S.D.PASTE SHEET'!F1835)</f>
        <v/>
      </c>
      <c s="50" t="str">
        <f>IF('S.D.PASTE SHEET'!G1835="","",UPPER('S.D.PASTE SHEET'!G1835))</f>
        <v/>
      </c>
      <c s="50" t="str">
        <f>IF('S.D.PASTE SHEET'!H1835="","",UPPER('S.D.PASTE SHEET'!H1835))</f>
        <v/>
      </c>
      <c s="50" t="str">
        <f>IF('S.D.PASTE SHEET'!I1835="","",'S.D.PASTE SHEET'!I1835)</f>
        <v/>
      </c>
      <c s="51" t="str">
        <f>IF('S.D.PASTE SHEET'!J1835="","",'S.D.PASTE SHEET'!J1835)</f>
        <v/>
      </c>
      <c s="50" t="str">
        <f>IF('S.D.PASTE SHEET'!K1835="","",'S.D.PASTE SHEET'!K1835)</f>
        <v/>
      </c>
      <c s="50" t="str">
        <f>IF('S.D.PASTE SHEET'!L1835="","",'S.D.PASTE SHEET'!L1835)</f>
        <v/>
      </c>
      <c s="50" t="str">
        <f>IF('S.D.PASTE SHEET'!M1835="","",'S.D.PASTE SHEET'!M1835)</f>
        <v/>
      </c>
      <c s="50" t="str">
        <f>IF('S.D.PASTE SHEET'!N1835="","",'S.D.PASTE SHEET'!N1835)</f>
        <v/>
      </c>
      <c s="50" t="str">
        <f>IF('S.D.PASTE SHEET'!O1835="","",'S.D.PASTE SHEET'!O1835)</f>
        <v/>
      </c>
      <c s="50" t="str">
        <f>IF('S.D.PASTE SHEET'!P1835="","",'S.D.PASTE SHEET'!P1835)</f>
        <v/>
      </c>
      <c s="50" t="str">
        <f>IF('S.D.PASTE SHEET'!Q1835="","",'S.D.PASTE SHEET'!Q1835)</f>
        <v/>
      </c>
      <c s="50" t="str">
        <f>IF('S.D.PASTE SHEET'!R1835="","",'S.D.PASTE SHEET'!R1835)</f>
        <v/>
      </c>
      <c s="50" t="str">
        <f>IF('S.D.PASTE SHEET'!S1835="","",'S.D.PASTE SHEET'!S1835)</f>
        <v/>
      </c>
      <c s="50" t="str">
        <f>IF('S.D.PASTE SHEET'!T1835="","",'S.D.PASTE SHEET'!T1835)</f>
        <v/>
      </c>
      <c s="50" t="str">
        <f>IF('S.D.PASTE SHEET'!U1835="","",'S.D.PASTE SHEET'!U1835)</f>
        <v/>
      </c>
      <c s="50" t="str">
        <f>IF('S.D.PASTE SHEET'!V1835="","",'S.D.PASTE SHEET'!V1835)</f>
        <v/>
      </c>
      <c s="50" t="str">
        <f>IF('S.D.PASTE SHEET'!W1835="","",'S.D.PASTE SHEET'!W1835)</f>
        <v/>
      </c>
      <c s="50" t="str">
        <f>IF('S.D.PASTE SHEET'!X1835="","",'S.D.PASTE SHEET'!X1835)</f>
        <v/>
      </c>
      <c s="50" t="str">
        <f>IF('S.D.PASTE SHEET'!Y1835="","",'S.D.PASTE SHEET'!Y1835)</f>
        <v/>
      </c>
      <c s="50" t="str">
        <f>IF('S.D.PASTE SHEET'!Z1835="","",'S.D.PASTE SHEET'!Z1835)</f>
        <v/>
      </c>
      <c s="50" t="str">
        <f>IF('S.D.PASTE SHEET'!AA1835="","",'S.D.PASTE SHEET'!AA1835)</f>
        <v/>
      </c>
      <c s="50" t="str">
        <f>IF('S.D.PASTE SHEET'!AB1835="","",'S.D.PASTE SHEET'!AB1835)</f>
        <v/>
      </c>
      <c s="50" t="str">
        <f>IF('S.D.PASTE SHEET'!AC1835="","",'S.D.PASTE SHEET'!AC1835)</f>
        <v/>
      </c>
      <c s="50" t="str">
        <f>IF('S.D.PASTE SHEET'!AD1835="","",'S.D.PASTE SHEET'!AD1835)</f>
        <v/>
      </c>
      <c s="52"/>
      <c s="48" t="str">
        <f>IF(AK1835="","",IF(AK1835&gt;0,COUNT($AG$2:AG1835),""))</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IF(BC1835="","",IF(BC1835&gt;0,COUNT($AY$2:AY1835),""))</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36" spans="1:66" ht="15.75" customHeight="1">
      <c r="A1836" s="50" t="str">
        <f>IF('S.D.PASTE SHEET'!A1836="","",'S.D.PASTE SHEET'!A1836)</f>
        <v/>
      </c>
      <c s="50" t="str">
        <f>IF('S.D.PASTE SHEET'!B1836="","",'S.D.PASTE SHEET'!B1836)</f>
        <v/>
      </c>
      <c s="50" t="str">
        <f>IF('S.D.PASTE SHEET'!C1836="","",'S.D.PASTE SHEET'!C1836)</f>
        <v/>
      </c>
      <c s="51" t="str">
        <f>IF('S.D.PASTE SHEET'!D1836="","",'S.D.PASTE SHEET'!D1836)</f>
        <v/>
      </c>
      <c s="50" t="str">
        <f>IF('S.D.PASTE SHEET'!E1836="","",UPPER('S.D.PASTE SHEET'!E1836))</f>
        <v/>
      </c>
      <c s="50" t="str">
        <f>IF('S.D.PASTE SHEET'!F1836="","",'S.D.PASTE SHEET'!F1836)</f>
        <v/>
      </c>
      <c s="50" t="str">
        <f>IF('S.D.PASTE SHEET'!G1836="","",UPPER('S.D.PASTE SHEET'!G1836))</f>
        <v/>
      </c>
      <c s="50" t="str">
        <f>IF('S.D.PASTE SHEET'!H1836="","",UPPER('S.D.PASTE SHEET'!H1836))</f>
        <v/>
      </c>
      <c s="50" t="str">
        <f>IF('S.D.PASTE SHEET'!I1836="","",'S.D.PASTE SHEET'!I1836)</f>
        <v/>
      </c>
      <c s="51" t="str">
        <f>IF('S.D.PASTE SHEET'!J1836="","",'S.D.PASTE SHEET'!J1836)</f>
        <v/>
      </c>
      <c s="50" t="str">
        <f>IF('S.D.PASTE SHEET'!K1836="","",'S.D.PASTE SHEET'!K1836)</f>
        <v/>
      </c>
      <c s="50" t="str">
        <f>IF('S.D.PASTE SHEET'!L1836="","",'S.D.PASTE SHEET'!L1836)</f>
        <v/>
      </c>
      <c s="50" t="str">
        <f>IF('S.D.PASTE SHEET'!M1836="","",'S.D.PASTE SHEET'!M1836)</f>
        <v/>
      </c>
      <c s="50" t="str">
        <f>IF('S.D.PASTE SHEET'!N1836="","",'S.D.PASTE SHEET'!N1836)</f>
        <v/>
      </c>
      <c s="50" t="str">
        <f>IF('S.D.PASTE SHEET'!O1836="","",'S.D.PASTE SHEET'!O1836)</f>
        <v/>
      </c>
      <c s="50" t="str">
        <f>IF('S.D.PASTE SHEET'!P1836="","",'S.D.PASTE SHEET'!P1836)</f>
        <v/>
      </c>
      <c s="50" t="str">
        <f>IF('S.D.PASTE SHEET'!Q1836="","",'S.D.PASTE SHEET'!Q1836)</f>
        <v/>
      </c>
      <c s="50" t="str">
        <f>IF('S.D.PASTE SHEET'!R1836="","",'S.D.PASTE SHEET'!R1836)</f>
        <v/>
      </c>
      <c s="50" t="str">
        <f>IF('S.D.PASTE SHEET'!S1836="","",'S.D.PASTE SHEET'!S1836)</f>
        <v/>
      </c>
      <c s="50" t="str">
        <f>IF('S.D.PASTE SHEET'!T1836="","",'S.D.PASTE SHEET'!T1836)</f>
        <v/>
      </c>
      <c s="50" t="str">
        <f>IF('S.D.PASTE SHEET'!U1836="","",'S.D.PASTE SHEET'!U1836)</f>
        <v/>
      </c>
      <c s="50" t="str">
        <f>IF('S.D.PASTE SHEET'!V1836="","",'S.D.PASTE SHEET'!V1836)</f>
        <v/>
      </c>
      <c s="50" t="str">
        <f>IF('S.D.PASTE SHEET'!W1836="","",'S.D.PASTE SHEET'!W1836)</f>
        <v/>
      </c>
      <c s="50" t="str">
        <f>IF('S.D.PASTE SHEET'!X1836="","",'S.D.PASTE SHEET'!X1836)</f>
        <v/>
      </c>
      <c s="50" t="str">
        <f>IF('S.D.PASTE SHEET'!Y1836="","",'S.D.PASTE SHEET'!Y1836)</f>
        <v/>
      </c>
      <c s="50" t="str">
        <f>IF('S.D.PASTE SHEET'!Z1836="","",'S.D.PASTE SHEET'!Z1836)</f>
        <v/>
      </c>
      <c s="50" t="str">
        <f>IF('S.D.PASTE SHEET'!AA1836="","",'S.D.PASTE SHEET'!AA1836)</f>
        <v/>
      </c>
      <c s="50" t="str">
        <f>IF('S.D.PASTE SHEET'!AB1836="","",'S.D.PASTE SHEET'!AB1836)</f>
        <v/>
      </c>
      <c s="50" t="str">
        <f>IF('S.D.PASTE SHEET'!AC1836="","",'S.D.PASTE SHEET'!AC1836)</f>
        <v/>
      </c>
      <c s="50" t="str">
        <f>IF('S.D.PASTE SHEET'!AD1836="","",'S.D.PASTE SHEET'!AD1836)</f>
        <v/>
      </c>
      <c s="52"/>
      <c s="48" t="str">
        <f>IF(AK1836="","",IF(AK1836&gt;0,COUNT($AG$2:AG1836),""))</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IF(BC1836="","",IF(BC1836&gt;0,COUNT($AY$2:AY1836),""))</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37" spans="1:66" ht="15.75" customHeight="1">
      <c r="A1837" s="50" t="str">
        <f>IF('S.D.PASTE SHEET'!A1837="","",'S.D.PASTE SHEET'!A1837)</f>
        <v/>
      </c>
      <c s="50" t="str">
        <f>IF('S.D.PASTE SHEET'!B1837="","",'S.D.PASTE SHEET'!B1837)</f>
        <v/>
      </c>
      <c s="50" t="str">
        <f>IF('S.D.PASTE SHEET'!C1837="","",'S.D.PASTE SHEET'!C1837)</f>
        <v/>
      </c>
      <c s="51" t="str">
        <f>IF('S.D.PASTE SHEET'!D1837="","",'S.D.PASTE SHEET'!D1837)</f>
        <v/>
      </c>
      <c s="50" t="str">
        <f>IF('S.D.PASTE SHEET'!E1837="","",UPPER('S.D.PASTE SHEET'!E1837))</f>
        <v/>
      </c>
      <c s="50" t="str">
        <f>IF('S.D.PASTE SHEET'!F1837="","",'S.D.PASTE SHEET'!F1837)</f>
        <v/>
      </c>
      <c s="50" t="str">
        <f>IF('S.D.PASTE SHEET'!G1837="","",UPPER('S.D.PASTE SHEET'!G1837))</f>
        <v/>
      </c>
      <c s="50" t="str">
        <f>IF('S.D.PASTE SHEET'!H1837="","",UPPER('S.D.PASTE SHEET'!H1837))</f>
        <v/>
      </c>
      <c s="50" t="str">
        <f>IF('S.D.PASTE SHEET'!I1837="","",'S.D.PASTE SHEET'!I1837)</f>
        <v/>
      </c>
      <c s="51" t="str">
        <f>IF('S.D.PASTE SHEET'!J1837="","",'S.D.PASTE SHEET'!J1837)</f>
        <v/>
      </c>
      <c s="50" t="str">
        <f>IF('S.D.PASTE SHEET'!K1837="","",'S.D.PASTE SHEET'!K1837)</f>
        <v/>
      </c>
      <c s="50" t="str">
        <f>IF('S.D.PASTE SHEET'!L1837="","",'S.D.PASTE SHEET'!L1837)</f>
        <v/>
      </c>
      <c s="50" t="str">
        <f>IF('S.D.PASTE SHEET'!M1837="","",'S.D.PASTE SHEET'!M1837)</f>
        <v/>
      </c>
      <c s="50" t="str">
        <f>IF('S.D.PASTE SHEET'!N1837="","",'S.D.PASTE SHEET'!N1837)</f>
        <v/>
      </c>
      <c s="50" t="str">
        <f>IF('S.D.PASTE SHEET'!O1837="","",'S.D.PASTE SHEET'!O1837)</f>
        <v/>
      </c>
      <c s="50" t="str">
        <f>IF('S.D.PASTE SHEET'!P1837="","",'S.D.PASTE SHEET'!P1837)</f>
        <v/>
      </c>
      <c s="50" t="str">
        <f>IF('S.D.PASTE SHEET'!Q1837="","",'S.D.PASTE SHEET'!Q1837)</f>
        <v/>
      </c>
      <c s="50" t="str">
        <f>IF('S.D.PASTE SHEET'!R1837="","",'S.D.PASTE SHEET'!R1837)</f>
        <v/>
      </c>
      <c s="50" t="str">
        <f>IF('S.D.PASTE SHEET'!S1837="","",'S.D.PASTE SHEET'!S1837)</f>
        <v/>
      </c>
      <c s="50" t="str">
        <f>IF('S.D.PASTE SHEET'!T1837="","",'S.D.PASTE SHEET'!T1837)</f>
        <v/>
      </c>
      <c s="50" t="str">
        <f>IF('S.D.PASTE SHEET'!U1837="","",'S.D.PASTE SHEET'!U1837)</f>
        <v/>
      </c>
      <c s="50" t="str">
        <f>IF('S.D.PASTE SHEET'!V1837="","",'S.D.PASTE SHEET'!V1837)</f>
        <v/>
      </c>
      <c s="50" t="str">
        <f>IF('S.D.PASTE SHEET'!W1837="","",'S.D.PASTE SHEET'!W1837)</f>
        <v/>
      </c>
      <c s="50" t="str">
        <f>IF('S.D.PASTE SHEET'!X1837="","",'S.D.PASTE SHEET'!X1837)</f>
        <v/>
      </c>
      <c s="50" t="str">
        <f>IF('S.D.PASTE SHEET'!Y1837="","",'S.D.PASTE SHEET'!Y1837)</f>
        <v/>
      </c>
      <c s="50" t="str">
        <f>IF('S.D.PASTE SHEET'!Z1837="","",'S.D.PASTE SHEET'!Z1837)</f>
        <v/>
      </c>
      <c s="50" t="str">
        <f>IF('S.D.PASTE SHEET'!AA1837="","",'S.D.PASTE SHEET'!AA1837)</f>
        <v/>
      </c>
      <c s="50" t="str">
        <f>IF('S.D.PASTE SHEET'!AB1837="","",'S.D.PASTE SHEET'!AB1837)</f>
        <v/>
      </c>
      <c s="50" t="str">
        <f>IF('S.D.PASTE SHEET'!AC1837="","",'S.D.PASTE SHEET'!AC1837)</f>
        <v/>
      </c>
      <c s="50" t="str">
        <f>IF('S.D.PASTE SHEET'!AD1837="","",'S.D.PASTE SHEET'!AD1837)</f>
        <v/>
      </c>
      <c s="52"/>
      <c s="48" t="str">
        <f>IF(AK1837="","",IF(AK1837&gt;0,COUNT($AG$2:AG1837),""))</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IF(BC1837="","",IF(BC1837&gt;0,COUNT($AY$2:AY1837),""))</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38" spans="1:66" ht="15.75" customHeight="1">
      <c r="A1838" s="50" t="str">
        <f>IF('S.D.PASTE SHEET'!A1838="","",'S.D.PASTE SHEET'!A1838)</f>
        <v/>
      </c>
      <c s="50" t="str">
        <f>IF('S.D.PASTE SHEET'!B1838="","",'S.D.PASTE SHEET'!B1838)</f>
        <v/>
      </c>
      <c s="50" t="str">
        <f>IF('S.D.PASTE SHEET'!C1838="","",'S.D.PASTE SHEET'!C1838)</f>
        <v/>
      </c>
      <c s="51" t="str">
        <f>IF('S.D.PASTE SHEET'!D1838="","",'S.D.PASTE SHEET'!D1838)</f>
        <v/>
      </c>
      <c s="50" t="str">
        <f>IF('S.D.PASTE SHEET'!E1838="","",UPPER('S.D.PASTE SHEET'!E1838))</f>
        <v/>
      </c>
      <c s="50" t="str">
        <f>IF('S.D.PASTE SHEET'!F1838="","",'S.D.PASTE SHEET'!F1838)</f>
        <v/>
      </c>
      <c s="50" t="str">
        <f>IF('S.D.PASTE SHEET'!G1838="","",UPPER('S.D.PASTE SHEET'!G1838))</f>
        <v/>
      </c>
      <c s="50" t="str">
        <f>IF('S.D.PASTE SHEET'!H1838="","",UPPER('S.D.PASTE SHEET'!H1838))</f>
        <v/>
      </c>
      <c s="50" t="str">
        <f>IF('S.D.PASTE SHEET'!I1838="","",'S.D.PASTE SHEET'!I1838)</f>
        <v/>
      </c>
      <c s="51" t="str">
        <f>IF('S.D.PASTE SHEET'!J1838="","",'S.D.PASTE SHEET'!J1838)</f>
        <v/>
      </c>
      <c s="50" t="str">
        <f>IF('S.D.PASTE SHEET'!K1838="","",'S.D.PASTE SHEET'!K1838)</f>
        <v/>
      </c>
      <c s="50" t="str">
        <f>IF('S.D.PASTE SHEET'!L1838="","",'S.D.PASTE SHEET'!L1838)</f>
        <v/>
      </c>
      <c s="50" t="str">
        <f>IF('S.D.PASTE SHEET'!M1838="","",'S.D.PASTE SHEET'!M1838)</f>
        <v/>
      </c>
      <c s="50" t="str">
        <f>IF('S.D.PASTE SHEET'!N1838="","",'S.D.PASTE SHEET'!N1838)</f>
        <v/>
      </c>
      <c s="50" t="str">
        <f>IF('S.D.PASTE SHEET'!O1838="","",'S.D.PASTE SHEET'!O1838)</f>
        <v/>
      </c>
      <c s="50" t="str">
        <f>IF('S.D.PASTE SHEET'!P1838="","",'S.D.PASTE SHEET'!P1838)</f>
        <v/>
      </c>
      <c s="50" t="str">
        <f>IF('S.D.PASTE SHEET'!Q1838="","",'S.D.PASTE SHEET'!Q1838)</f>
        <v/>
      </c>
      <c s="50" t="str">
        <f>IF('S.D.PASTE SHEET'!R1838="","",'S.D.PASTE SHEET'!R1838)</f>
        <v/>
      </c>
      <c s="50" t="str">
        <f>IF('S.D.PASTE SHEET'!S1838="","",'S.D.PASTE SHEET'!S1838)</f>
        <v/>
      </c>
      <c s="50" t="str">
        <f>IF('S.D.PASTE SHEET'!T1838="","",'S.D.PASTE SHEET'!T1838)</f>
        <v/>
      </c>
      <c s="50" t="str">
        <f>IF('S.D.PASTE SHEET'!U1838="","",'S.D.PASTE SHEET'!U1838)</f>
        <v/>
      </c>
      <c s="50" t="str">
        <f>IF('S.D.PASTE SHEET'!V1838="","",'S.D.PASTE SHEET'!V1838)</f>
        <v/>
      </c>
      <c s="50" t="str">
        <f>IF('S.D.PASTE SHEET'!W1838="","",'S.D.PASTE SHEET'!W1838)</f>
        <v/>
      </c>
      <c s="50" t="str">
        <f>IF('S.D.PASTE SHEET'!X1838="","",'S.D.PASTE SHEET'!X1838)</f>
        <v/>
      </c>
      <c s="50" t="str">
        <f>IF('S.D.PASTE SHEET'!Y1838="","",'S.D.PASTE SHEET'!Y1838)</f>
        <v/>
      </c>
      <c s="50" t="str">
        <f>IF('S.D.PASTE SHEET'!Z1838="","",'S.D.PASTE SHEET'!Z1838)</f>
        <v/>
      </c>
      <c s="50" t="str">
        <f>IF('S.D.PASTE SHEET'!AA1838="","",'S.D.PASTE SHEET'!AA1838)</f>
        <v/>
      </c>
      <c s="50" t="str">
        <f>IF('S.D.PASTE SHEET'!AB1838="","",'S.D.PASTE SHEET'!AB1838)</f>
        <v/>
      </c>
      <c s="50" t="str">
        <f>IF('S.D.PASTE SHEET'!AC1838="","",'S.D.PASTE SHEET'!AC1838)</f>
        <v/>
      </c>
      <c s="50" t="str">
        <f>IF('S.D.PASTE SHEET'!AD1838="","",'S.D.PASTE SHEET'!AD1838)</f>
        <v/>
      </c>
      <c s="52"/>
      <c s="48" t="str">
        <f>IF(AK1838="","",IF(AK1838&gt;0,COUNT($AG$2:AG1838),""))</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IF(BC1838="","",IF(BC1838&gt;0,COUNT($AY$2:AY1838),""))</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39" spans="1:66" ht="15.75" customHeight="1">
      <c r="A1839" s="50" t="str">
        <f>IF('S.D.PASTE SHEET'!A1839="","",'S.D.PASTE SHEET'!A1839)</f>
        <v/>
      </c>
      <c s="50" t="str">
        <f>IF('S.D.PASTE SHEET'!B1839="","",'S.D.PASTE SHEET'!B1839)</f>
        <v/>
      </c>
      <c s="50" t="str">
        <f>IF('S.D.PASTE SHEET'!C1839="","",'S.D.PASTE SHEET'!C1839)</f>
        <v/>
      </c>
      <c s="51" t="str">
        <f>IF('S.D.PASTE SHEET'!D1839="","",'S.D.PASTE SHEET'!D1839)</f>
        <v/>
      </c>
      <c s="50" t="str">
        <f>IF('S.D.PASTE SHEET'!E1839="","",UPPER('S.D.PASTE SHEET'!E1839))</f>
        <v/>
      </c>
      <c s="50" t="str">
        <f>IF('S.D.PASTE SHEET'!F1839="","",'S.D.PASTE SHEET'!F1839)</f>
        <v/>
      </c>
      <c s="50" t="str">
        <f>IF('S.D.PASTE SHEET'!G1839="","",UPPER('S.D.PASTE SHEET'!G1839))</f>
        <v/>
      </c>
      <c s="50" t="str">
        <f>IF('S.D.PASTE SHEET'!H1839="","",UPPER('S.D.PASTE SHEET'!H1839))</f>
        <v/>
      </c>
      <c s="50" t="str">
        <f>IF('S.D.PASTE SHEET'!I1839="","",'S.D.PASTE SHEET'!I1839)</f>
        <v/>
      </c>
      <c s="51" t="str">
        <f>IF('S.D.PASTE SHEET'!J1839="","",'S.D.PASTE SHEET'!J1839)</f>
        <v/>
      </c>
      <c s="50" t="str">
        <f>IF('S.D.PASTE SHEET'!K1839="","",'S.D.PASTE SHEET'!K1839)</f>
        <v/>
      </c>
      <c s="50" t="str">
        <f>IF('S.D.PASTE SHEET'!L1839="","",'S.D.PASTE SHEET'!L1839)</f>
        <v/>
      </c>
      <c s="50" t="str">
        <f>IF('S.D.PASTE SHEET'!M1839="","",'S.D.PASTE SHEET'!M1839)</f>
        <v/>
      </c>
      <c s="50" t="str">
        <f>IF('S.D.PASTE SHEET'!N1839="","",'S.D.PASTE SHEET'!N1839)</f>
        <v/>
      </c>
      <c s="50" t="str">
        <f>IF('S.D.PASTE SHEET'!O1839="","",'S.D.PASTE SHEET'!O1839)</f>
        <v/>
      </c>
      <c s="50" t="str">
        <f>IF('S.D.PASTE SHEET'!P1839="","",'S.D.PASTE SHEET'!P1839)</f>
        <v/>
      </c>
      <c s="50" t="str">
        <f>IF('S.D.PASTE SHEET'!Q1839="","",'S.D.PASTE SHEET'!Q1839)</f>
        <v/>
      </c>
      <c s="50" t="str">
        <f>IF('S.D.PASTE SHEET'!R1839="","",'S.D.PASTE SHEET'!R1839)</f>
        <v/>
      </c>
      <c s="50" t="str">
        <f>IF('S.D.PASTE SHEET'!S1839="","",'S.D.PASTE SHEET'!S1839)</f>
        <v/>
      </c>
      <c s="50" t="str">
        <f>IF('S.D.PASTE SHEET'!T1839="","",'S.D.PASTE SHEET'!T1839)</f>
        <v/>
      </c>
      <c s="50" t="str">
        <f>IF('S.D.PASTE SHEET'!U1839="","",'S.D.PASTE SHEET'!U1839)</f>
        <v/>
      </c>
      <c s="50" t="str">
        <f>IF('S.D.PASTE SHEET'!V1839="","",'S.D.PASTE SHEET'!V1839)</f>
        <v/>
      </c>
      <c s="50" t="str">
        <f>IF('S.D.PASTE SHEET'!W1839="","",'S.D.PASTE SHEET'!W1839)</f>
        <v/>
      </c>
      <c s="50" t="str">
        <f>IF('S.D.PASTE SHEET'!X1839="","",'S.D.PASTE SHEET'!X1839)</f>
        <v/>
      </c>
      <c s="50" t="str">
        <f>IF('S.D.PASTE SHEET'!Y1839="","",'S.D.PASTE SHEET'!Y1839)</f>
        <v/>
      </c>
      <c s="50" t="str">
        <f>IF('S.D.PASTE SHEET'!Z1839="","",'S.D.PASTE SHEET'!Z1839)</f>
        <v/>
      </c>
      <c s="50" t="str">
        <f>IF('S.D.PASTE SHEET'!AA1839="","",'S.D.PASTE SHEET'!AA1839)</f>
        <v/>
      </c>
      <c s="50" t="str">
        <f>IF('S.D.PASTE SHEET'!AB1839="","",'S.D.PASTE SHEET'!AB1839)</f>
        <v/>
      </c>
      <c s="50" t="str">
        <f>IF('S.D.PASTE SHEET'!AC1839="","",'S.D.PASTE SHEET'!AC1839)</f>
        <v/>
      </c>
      <c s="50" t="str">
        <f>IF('S.D.PASTE SHEET'!AD1839="","",'S.D.PASTE SHEET'!AD1839)</f>
        <v/>
      </c>
      <c s="52"/>
      <c s="48" t="str">
        <f>IF(AK1839="","",IF(AK1839&gt;0,COUNT($AG$2:AG1839),""))</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IF(BC1839="","",IF(BC1839&gt;0,COUNT($AY$2:AY1839),""))</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40" spans="1:66" ht="15.75" customHeight="1">
      <c r="A1840" s="50" t="str">
        <f>IF('S.D.PASTE SHEET'!A1840="","",'S.D.PASTE SHEET'!A1840)</f>
        <v/>
      </c>
      <c s="50" t="str">
        <f>IF('S.D.PASTE SHEET'!B1840="","",'S.D.PASTE SHEET'!B1840)</f>
        <v/>
      </c>
      <c s="50" t="str">
        <f>IF('S.D.PASTE SHEET'!C1840="","",'S.D.PASTE SHEET'!C1840)</f>
        <v/>
      </c>
      <c s="51" t="str">
        <f>IF('S.D.PASTE SHEET'!D1840="","",'S.D.PASTE SHEET'!D1840)</f>
        <v/>
      </c>
      <c s="50" t="str">
        <f>IF('S.D.PASTE SHEET'!E1840="","",UPPER('S.D.PASTE SHEET'!E1840))</f>
        <v/>
      </c>
      <c s="50" t="str">
        <f>IF('S.D.PASTE SHEET'!F1840="","",'S.D.PASTE SHEET'!F1840)</f>
        <v/>
      </c>
      <c s="50" t="str">
        <f>IF('S.D.PASTE SHEET'!G1840="","",UPPER('S.D.PASTE SHEET'!G1840))</f>
        <v/>
      </c>
      <c s="50" t="str">
        <f>IF('S.D.PASTE SHEET'!H1840="","",UPPER('S.D.PASTE SHEET'!H1840))</f>
        <v/>
      </c>
      <c s="50" t="str">
        <f>IF('S.D.PASTE SHEET'!I1840="","",'S.D.PASTE SHEET'!I1840)</f>
        <v/>
      </c>
      <c s="51" t="str">
        <f>IF('S.D.PASTE SHEET'!J1840="","",'S.D.PASTE SHEET'!J1840)</f>
        <v/>
      </c>
      <c s="50" t="str">
        <f>IF('S.D.PASTE SHEET'!K1840="","",'S.D.PASTE SHEET'!K1840)</f>
        <v/>
      </c>
      <c s="50" t="str">
        <f>IF('S.D.PASTE SHEET'!L1840="","",'S.D.PASTE SHEET'!L1840)</f>
        <v/>
      </c>
      <c s="50" t="str">
        <f>IF('S.D.PASTE SHEET'!M1840="","",'S.D.PASTE SHEET'!M1840)</f>
        <v/>
      </c>
      <c s="50" t="str">
        <f>IF('S.D.PASTE SHEET'!N1840="","",'S.D.PASTE SHEET'!N1840)</f>
        <v/>
      </c>
      <c s="50" t="str">
        <f>IF('S.D.PASTE SHEET'!O1840="","",'S.D.PASTE SHEET'!O1840)</f>
        <v/>
      </c>
      <c s="50" t="str">
        <f>IF('S.D.PASTE SHEET'!P1840="","",'S.D.PASTE SHEET'!P1840)</f>
        <v/>
      </c>
      <c s="50" t="str">
        <f>IF('S.D.PASTE SHEET'!Q1840="","",'S.D.PASTE SHEET'!Q1840)</f>
        <v/>
      </c>
      <c s="50" t="str">
        <f>IF('S.D.PASTE SHEET'!R1840="","",'S.D.PASTE SHEET'!R1840)</f>
        <v/>
      </c>
      <c s="50" t="str">
        <f>IF('S.D.PASTE SHEET'!S1840="","",'S.D.PASTE SHEET'!S1840)</f>
        <v/>
      </c>
      <c s="50" t="str">
        <f>IF('S.D.PASTE SHEET'!T1840="","",'S.D.PASTE SHEET'!T1840)</f>
        <v/>
      </c>
      <c s="50" t="str">
        <f>IF('S.D.PASTE SHEET'!U1840="","",'S.D.PASTE SHEET'!U1840)</f>
        <v/>
      </c>
      <c s="50" t="str">
        <f>IF('S.D.PASTE SHEET'!V1840="","",'S.D.PASTE SHEET'!V1840)</f>
        <v/>
      </c>
      <c s="50" t="str">
        <f>IF('S.D.PASTE SHEET'!W1840="","",'S.D.PASTE SHEET'!W1840)</f>
        <v/>
      </c>
      <c s="50" t="str">
        <f>IF('S.D.PASTE SHEET'!X1840="","",'S.D.PASTE SHEET'!X1840)</f>
        <v/>
      </c>
      <c s="50" t="str">
        <f>IF('S.D.PASTE SHEET'!Y1840="","",'S.D.PASTE SHEET'!Y1840)</f>
        <v/>
      </c>
      <c s="50" t="str">
        <f>IF('S.D.PASTE SHEET'!Z1840="","",'S.D.PASTE SHEET'!Z1840)</f>
        <v/>
      </c>
      <c s="50" t="str">
        <f>IF('S.D.PASTE SHEET'!AA1840="","",'S.D.PASTE SHEET'!AA1840)</f>
        <v/>
      </c>
      <c s="50" t="str">
        <f>IF('S.D.PASTE SHEET'!AB1840="","",'S.D.PASTE SHEET'!AB1840)</f>
        <v/>
      </c>
      <c s="50" t="str">
        <f>IF('S.D.PASTE SHEET'!AC1840="","",'S.D.PASTE SHEET'!AC1840)</f>
        <v/>
      </c>
      <c s="50" t="str">
        <f>IF('S.D.PASTE SHEET'!AD1840="","",'S.D.PASTE SHEET'!AD1840)</f>
        <v/>
      </c>
      <c s="52"/>
      <c s="48" t="str">
        <f>IF(AK1840="","",IF(AK1840&gt;0,COUNT($AG$2:AG1840),""))</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IF(BC1840="","",IF(BC1840&gt;0,COUNT($AY$2:AY1840),""))</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41" spans="1:66" ht="15.75" customHeight="1">
      <c r="A1841" s="50" t="str">
        <f>IF('S.D.PASTE SHEET'!A1841="","",'S.D.PASTE SHEET'!A1841)</f>
        <v/>
      </c>
      <c s="50" t="str">
        <f>IF('S.D.PASTE SHEET'!B1841="","",'S.D.PASTE SHEET'!B1841)</f>
        <v/>
      </c>
      <c s="50" t="str">
        <f>IF('S.D.PASTE SHEET'!C1841="","",'S.D.PASTE SHEET'!C1841)</f>
        <v/>
      </c>
      <c s="51" t="str">
        <f>IF('S.D.PASTE SHEET'!D1841="","",'S.D.PASTE SHEET'!D1841)</f>
        <v/>
      </c>
      <c s="50" t="str">
        <f>IF('S.D.PASTE SHEET'!E1841="","",UPPER('S.D.PASTE SHEET'!E1841))</f>
        <v/>
      </c>
      <c s="50" t="str">
        <f>IF('S.D.PASTE SHEET'!F1841="","",'S.D.PASTE SHEET'!F1841)</f>
        <v/>
      </c>
      <c s="50" t="str">
        <f>IF('S.D.PASTE SHEET'!G1841="","",UPPER('S.D.PASTE SHEET'!G1841))</f>
        <v/>
      </c>
      <c s="50" t="str">
        <f>IF('S.D.PASTE SHEET'!H1841="","",UPPER('S.D.PASTE SHEET'!H1841))</f>
        <v/>
      </c>
      <c s="50" t="str">
        <f>IF('S.D.PASTE SHEET'!I1841="","",'S.D.PASTE SHEET'!I1841)</f>
        <v/>
      </c>
      <c s="51" t="str">
        <f>IF('S.D.PASTE SHEET'!J1841="","",'S.D.PASTE SHEET'!J1841)</f>
        <v/>
      </c>
      <c s="50" t="str">
        <f>IF('S.D.PASTE SHEET'!K1841="","",'S.D.PASTE SHEET'!K1841)</f>
        <v/>
      </c>
      <c s="50" t="str">
        <f>IF('S.D.PASTE SHEET'!L1841="","",'S.D.PASTE SHEET'!L1841)</f>
        <v/>
      </c>
      <c s="50" t="str">
        <f>IF('S.D.PASTE SHEET'!M1841="","",'S.D.PASTE SHEET'!M1841)</f>
        <v/>
      </c>
      <c s="50" t="str">
        <f>IF('S.D.PASTE SHEET'!N1841="","",'S.D.PASTE SHEET'!N1841)</f>
        <v/>
      </c>
      <c s="50" t="str">
        <f>IF('S.D.PASTE SHEET'!O1841="","",'S.D.PASTE SHEET'!O1841)</f>
        <v/>
      </c>
      <c s="50" t="str">
        <f>IF('S.D.PASTE SHEET'!P1841="","",'S.D.PASTE SHEET'!P1841)</f>
        <v/>
      </c>
      <c s="50" t="str">
        <f>IF('S.D.PASTE SHEET'!Q1841="","",'S.D.PASTE SHEET'!Q1841)</f>
        <v/>
      </c>
      <c s="50" t="str">
        <f>IF('S.D.PASTE SHEET'!R1841="","",'S.D.PASTE SHEET'!R1841)</f>
        <v/>
      </c>
      <c s="50" t="str">
        <f>IF('S.D.PASTE SHEET'!S1841="","",'S.D.PASTE SHEET'!S1841)</f>
        <v/>
      </c>
      <c s="50" t="str">
        <f>IF('S.D.PASTE SHEET'!T1841="","",'S.D.PASTE SHEET'!T1841)</f>
        <v/>
      </c>
      <c s="50" t="str">
        <f>IF('S.D.PASTE SHEET'!U1841="","",'S.D.PASTE SHEET'!U1841)</f>
        <v/>
      </c>
      <c s="50" t="str">
        <f>IF('S.D.PASTE SHEET'!V1841="","",'S.D.PASTE SHEET'!V1841)</f>
        <v/>
      </c>
      <c s="50" t="str">
        <f>IF('S.D.PASTE SHEET'!W1841="","",'S.D.PASTE SHEET'!W1841)</f>
        <v/>
      </c>
      <c s="50" t="str">
        <f>IF('S.D.PASTE SHEET'!X1841="","",'S.D.PASTE SHEET'!X1841)</f>
        <v/>
      </c>
      <c s="50" t="str">
        <f>IF('S.D.PASTE SHEET'!Y1841="","",'S.D.PASTE SHEET'!Y1841)</f>
        <v/>
      </c>
      <c s="50" t="str">
        <f>IF('S.D.PASTE SHEET'!Z1841="","",'S.D.PASTE SHEET'!Z1841)</f>
        <v/>
      </c>
      <c s="50" t="str">
        <f>IF('S.D.PASTE SHEET'!AA1841="","",'S.D.PASTE SHEET'!AA1841)</f>
        <v/>
      </c>
      <c s="50" t="str">
        <f>IF('S.D.PASTE SHEET'!AB1841="","",'S.D.PASTE SHEET'!AB1841)</f>
        <v/>
      </c>
      <c s="50" t="str">
        <f>IF('S.D.PASTE SHEET'!AC1841="","",'S.D.PASTE SHEET'!AC1841)</f>
        <v/>
      </c>
      <c s="50" t="str">
        <f>IF('S.D.PASTE SHEET'!AD1841="","",'S.D.PASTE SHEET'!AD1841)</f>
        <v/>
      </c>
      <c s="52"/>
      <c s="48" t="str">
        <f>IF(AK1841="","",IF(AK1841&gt;0,COUNT($AG$2:AG1841),""))</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IF(BC1841="","",IF(BC1841&gt;0,COUNT($AY$2:AY1841),""))</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42" spans="1:66" ht="15.75" customHeight="1">
      <c r="A1842" s="50" t="str">
        <f>IF('S.D.PASTE SHEET'!A1842="","",'S.D.PASTE SHEET'!A1842)</f>
        <v/>
      </c>
      <c s="50" t="str">
        <f>IF('S.D.PASTE SHEET'!B1842="","",'S.D.PASTE SHEET'!B1842)</f>
        <v/>
      </c>
      <c s="50" t="str">
        <f>IF('S.D.PASTE SHEET'!C1842="","",'S.D.PASTE SHEET'!C1842)</f>
        <v/>
      </c>
      <c s="51" t="str">
        <f>IF('S.D.PASTE SHEET'!D1842="","",'S.D.PASTE SHEET'!D1842)</f>
        <v/>
      </c>
      <c s="50" t="str">
        <f>IF('S.D.PASTE SHEET'!E1842="","",UPPER('S.D.PASTE SHEET'!E1842))</f>
        <v/>
      </c>
      <c s="50" t="str">
        <f>IF('S.D.PASTE SHEET'!F1842="","",'S.D.PASTE SHEET'!F1842)</f>
        <v/>
      </c>
      <c s="50" t="str">
        <f>IF('S.D.PASTE SHEET'!G1842="","",UPPER('S.D.PASTE SHEET'!G1842))</f>
        <v/>
      </c>
      <c s="50" t="str">
        <f>IF('S.D.PASTE SHEET'!H1842="","",UPPER('S.D.PASTE SHEET'!H1842))</f>
        <v/>
      </c>
      <c s="50" t="str">
        <f>IF('S.D.PASTE SHEET'!I1842="","",'S.D.PASTE SHEET'!I1842)</f>
        <v/>
      </c>
      <c s="51" t="str">
        <f>IF('S.D.PASTE SHEET'!J1842="","",'S.D.PASTE SHEET'!J1842)</f>
        <v/>
      </c>
      <c s="50" t="str">
        <f>IF('S.D.PASTE SHEET'!K1842="","",'S.D.PASTE SHEET'!K1842)</f>
        <v/>
      </c>
      <c s="50" t="str">
        <f>IF('S.D.PASTE SHEET'!L1842="","",'S.D.PASTE SHEET'!L1842)</f>
        <v/>
      </c>
      <c s="50" t="str">
        <f>IF('S.D.PASTE SHEET'!M1842="","",'S.D.PASTE SHEET'!M1842)</f>
        <v/>
      </c>
      <c s="50" t="str">
        <f>IF('S.D.PASTE SHEET'!N1842="","",'S.D.PASTE SHEET'!N1842)</f>
        <v/>
      </c>
      <c s="50" t="str">
        <f>IF('S.D.PASTE SHEET'!O1842="","",'S.D.PASTE SHEET'!O1842)</f>
        <v/>
      </c>
      <c s="50" t="str">
        <f>IF('S.D.PASTE SHEET'!P1842="","",'S.D.PASTE SHEET'!P1842)</f>
        <v/>
      </c>
      <c s="50" t="str">
        <f>IF('S.D.PASTE SHEET'!Q1842="","",'S.D.PASTE SHEET'!Q1842)</f>
        <v/>
      </c>
      <c s="50" t="str">
        <f>IF('S.D.PASTE SHEET'!R1842="","",'S.D.PASTE SHEET'!R1842)</f>
        <v/>
      </c>
      <c s="50" t="str">
        <f>IF('S.D.PASTE SHEET'!S1842="","",'S.D.PASTE SHEET'!S1842)</f>
        <v/>
      </c>
      <c s="50" t="str">
        <f>IF('S.D.PASTE SHEET'!T1842="","",'S.D.PASTE SHEET'!T1842)</f>
        <v/>
      </c>
      <c s="50" t="str">
        <f>IF('S.D.PASTE SHEET'!U1842="","",'S.D.PASTE SHEET'!U1842)</f>
        <v/>
      </c>
      <c s="50" t="str">
        <f>IF('S.D.PASTE SHEET'!V1842="","",'S.D.PASTE SHEET'!V1842)</f>
        <v/>
      </c>
      <c s="50" t="str">
        <f>IF('S.D.PASTE SHEET'!W1842="","",'S.D.PASTE SHEET'!W1842)</f>
        <v/>
      </c>
      <c s="50" t="str">
        <f>IF('S.D.PASTE SHEET'!X1842="","",'S.D.PASTE SHEET'!X1842)</f>
        <v/>
      </c>
      <c s="50" t="str">
        <f>IF('S.D.PASTE SHEET'!Y1842="","",'S.D.PASTE SHEET'!Y1842)</f>
        <v/>
      </c>
      <c s="50" t="str">
        <f>IF('S.D.PASTE SHEET'!Z1842="","",'S.D.PASTE SHEET'!Z1842)</f>
        <v/>
      </c>
      <c s="50" t="str">
        <f>IF('S.D.PASTE SHEET'!AA1842="","",'S.D.PASTE SHEET'!AA1842)</f>
        <v/>
      </c>
      <c s="50" t="str">
        <f>IF('S.D.PASTE SHEET'!AB1842="","",'S.D.PASTE SHEET'!AB1842)</f>
        <v/>
      </c>
      <c s="50" t="str">
        <f>IF('S.D.PASTE SHEET'!AC1842="","",'S.D.PASTE SHEET'!AC1842)</f>
        <v/>
      </c>
      <c s="50" t="str">
        <f>IF('S.D.PASTE SHEET'!AD1842="","",'S.D.PASTE SHEET'!AD1842)</f>
        <v/>
      </c>
      <c s="52"/>
      <c s="48" t="str">
        <f>IF(AK1842="","",IF(AK1842&gt;0,COUNT($AG$2:AG1842),""))</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IF(BC1842="","",IF(BC1842&gt;0,COUNT($AY$2:AY1842),""))</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43" spans="1:66" ht="15.75" customHeight="1">
      <c r="A1843" s="50" t="str">
        <f>IF('S.D.PASTE SHEET'!A1843="","",'S.D.PASTE SHEET'!A1843)</f>
        <v/>
      </c>
      <c s="50" t="str">
        <f>IF('S.D.PASTE SHEET'!B1843="","",'S.D.PASTE SHEET'!B1843)</f>
        <v/>
      </c>
      <c s="50" t="str">
        <f>IF('S.D.PASTE SHEET'!C1843="","",'S.D.PASTE SHEET'!C1843)</f>
        <v/>
      </c>
      <c s="51" t="str">
        <f>IF('S.D.PASTE SHEET'!D1843="","",'S.D.PASTE SHEET'!D1843)</f>
        <v/>
      </c>
      <c s="50" t="str">
        <f>IF('S.D.PASTE SHEET'!E1843="","",UPPER('S.D.PASTE SHEET'!E1843))</f>
        <v/>
      </c>
      <c s="50" t="str">
        <f>IF('S.D.PASTE SHEET'!F1843="","",'S.D.PASTE SHEET'!F1843)</f>
        <v/>
      </c>
      <c s="50" t="str">
        <f>IF('S.D.PASTE SHEET'!G1843="","",UPPER('S.D.PASTE SHEET'!G1843))</f>
        <v/>
      </c>
      <c s="50" t="str">
        <f>IF('S.D.PASTE SHEET'!H1843="","",UPPER('S.D.PASTE SHEET'!H1843))</f>
        <v/>
      </c>
      <c s="50" t="str">
        <f>IF('S.D.PASTE SHEET'!I1843="","",'S.D.PASTE SHEET'!I1843)</f>
        <v/>
      </c>
      <c s="51" t="str">
        <f>IF('S.D.PASTE SHEET'!J1843="","",'S.D.PASTE SHEET'!J1843)</f>
        <v/>
      </c>
      <c s="50" t="str">
        <f>IF('S.D.PASTE SHEET'!K1843="","",'S.D.PASTE SHEET'!K1843)</f>
        <v/>
      </c>
      <c s="50" t="str">
        <f>IF('S.D.PASTE SHEET'!L1843="","",'S.D.PASTE SHEET'!L1843)</f>
        <v/>
      </c>
      <c s="50" t="str">
        <f>IF('S.D.PASTE SHEET'!M1843="","",'S.D.PASTE SHEET'!M1843)</f>
        <v/>
      </c>
      <c s="50" t="str">
        <f>IF('S.D.PASTE SHEET'!N1843="","",'S.D.PASTE SHEET'!N1843)</f>
        <v/>
      </c>
      <c s="50" t="str">
        <f>IF('S.D.PASTE SHEET'!O1843="","",'S.D.PASTE SHEET'!O1843)</f>
        <v/>
      </c>
      <c s="50" t="str">
        <f>IF('S.D.PASTE SHEET'!P1843="","",'S.D.PASTE SHEET'!P1843)</f>
        <v/>
      </c>
      <c s="50" t="str">
        <f>IF('S.D.PASTE SHEET'!Q1843="","",'S.D.PASTE SHEET'!Q1843)</f>
        <v/>
      </c>
      <c s="50" t="str">
        <f>IF('S.D.PASTE SHEET'!R1843="","",'S.D.PASTE SHEET'!R1843)</f>
        <v/>
      </c>
      <c s="50" t="str">
        <f>IF('S.D.PASTE SHEET'!S1843="","",'S.D.PASTE SHEET'!S1843)</f>
        <v/>
      </c>
      <c s="50" t="str">
        <f>IF('S.D.PASTE SHEET'!T1843="","",'S.D.PASTE SHEET'!T1843)</f>
        <v/>
      </c>
      <c s="50" t="str">
        <f>IF('S.D.PASTE SHEET'!U1843="","",'S.D.PASTE SHEET'!U1843)</f>
        <v/>
      </c>
      <c s="50" t="str">
        <f>IF('S.D.PASTE SHEET'!V1843="","",'S.D.PASTE SHEET'!V1843)</f>
        <v/>
      </c>
      <c s="50" t="str">
        <f>IF('S.D.PASTE SHEET'!W1843="","",'S.D.PASTE SHEET'!W1843)</f>
        <v/>
      </c>
      <c s="50" t="str">
        <f>IF('S.D.PASTE SHEET'!X1843="","",'S.D.PASTE SHEET'!X1843)</f>
        <v/>
      </c>
      <c s="50" t="str">
        <f>IF('S.D.PASTE SHEET'!Y1843="","",'S.D.PASTE SHEET'!Y1843)</f>
        <v/>
      </c>
      <c s="50" t="str">
        <f>IF('S.D.PASTE SHEET'!Z1843="","",'S.D.PASTE SHEET'!Z1843)</f>
        <v/>
      </c>
      <c s="50" t="str">
        <f>IF('S.D.PASTE SHEET'!AA1843="","",'S.D.PASTE SHEET'!AA1843)</f>
        <v/>
      </c>
      <c s="50" t="str">
        <f>IF('S.D.PASTE SHEET'!AB1843="","",'S.D.PASTE SHEET'!AB1843)</f>
        <v/>
      </c>
      <c s="50" t="str">
        <f>IF('S.D.PASTE SHEET'!AC1843="","",'S.D.PASTE SHEET'!AC1843)</f>
        <v/>
      </c>
      <c s="50" t="str">
        <f>IF('S.D.PASTE SHEET'!AD1843="","",'S.D.PASTE SHEET'!AD1843)</f>
        <v/>
      </c>
      <c s="52"/>
      <c s="48" t="str">
        <f>IF(AK1843="","",IF(AK1843&gt;0,COUNT($AG$2:AG1843),""))</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IF(BC1843="","",IF(BC1843&gt;0,COUNT($AY$2:AY1843),""))</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44" spans="1:66" ht="15.75" customHeight="1">
      <c r="A1844" s="50" t="str">
        <f>IF('S.D.PASTE SHEET'!A1844="","",'S.D.PASTE SHEET'!A1844)</f>
        <v/>
      </c>
      <c s="50" t="str">
        <f>IF('S.D.PASTE SHEET'!B1844="","",'S.D.PASTE SHEET'!B1844)</f>
        <v/>
      </c>
      <c s="50" t="str">
        <f>IF('S.D.PASTE SHEET'!C1844="","",'S.D.PASTE SHEET'!C1844)</f>
        <v/>
      </c>
      <c s="51" t="str">
        <f>IF('S.D.PASTE SHEET'!D1844="","",'S.D.PASTE SHEET'!D1844)</f>
        <v/>
      </c>
      <c s="50" t="str">
        <f>IF('S.D.PASTE SHEET'!E1844="","",UPPER('S.D.PASTE SHEET'!E1844))</f>
        <v/>
      </c>
      <c s="50" t="str">
        <f>IF('S.D.PASTE SHEET'!F1844="","",'S.D.PASTE SHEET'!F1844)</f>
        <v/>
      </c>
      <c s="50" t="str">
        <f>IF('S.D.PASTE SHEET'!G1844="","",UPPER('S.D.PASTE SHEET'!G1844))</f>
        <v/>
      </c>
      <c s="50" t="str">
        <f>IF('S.D.PASTE SHEET'!H1844="","",UPPER('S.D.PASTE SHEET'!H1844))</f>
        <v/>
      </c>
      <c s="50" t="str">
        <f>IF('S.D.PASTE SHEET'!I1844="","",'S.D.PASTE SHEET'!I1844)</f>
        <v/>
      </c>
      <c s="51" t="str">
        <f>IF('S.D.PASTE SHEET'!J1844="","",'S.D.PASTE SHEET'!J1844)</f>
        <v/>
      </c>
      <c s="50" t="str">
        <f>IF('S.D.PASTE SHEET'!K1844="","",'S.D.PASTE SHEET'!K1844)</f>
        <v/>
      </c>
      <c s="50" t="str">
        <f>IF('S.D.PASTE SHEET'!L1844="","",'S.D.PASTE SHEET'!L1844)</f>
        <v/>
      </c>
      <c s="50" t="str">
        <f>IF('S.D.PASTE SHEET'!M1844="","",'S.D.PASTE SHEET'!M1844)</f>
        <v/>
      </c>
      <c s="50" t="str">
        <f>IF('S.D.PASTE SHEET'!N1844="","",'S.D.PASTE SHEET'!N1844)</f>
        <v/>
      </c>
      <c s="50" t="str">
        <f>IF('S.D.PASTE SHEET'!O1844="","",'S.D.PASTE SHEET'!O1844)</f>
        <v/>
      </c>
      <c s="50" t="str">
        <f>IF('S.D.PASTE SHEET'!P1844="","",'S.D.PASTE SHEET'!P1844)</f>
        <v/>
      </c>
      <c s="50" t="str">
        <f>IF('S.D.PASTE SHEET'!Q1844="","",'S.D.PASTE SHEET'!Q1844)</f>
        <v/>
      </c>
      <c s="50" t="str">
        <f>IF('S.D.PASTE SHEET'!R1844="","",'S.D.PASTE SHEET'!R1844)</f>
        <v/>
      </c>
      <c s="50" t="str">
        <f>IF('S.D.PASTE SHEET'!S1844="","",'S.D.PASTE SHEET'!S1844)</f>
        <v/>
      </c>
      <c s="50" t="str">
        <f>IF('S.D.PASTE SHEET'!T1844="","",'S.D.PASTE SHEET'!T1844)</f>
        <v/>
      </c>
      <c s="50" t="str">
        <f>IF('S.D.PASTE SHEET'!U1844="","",'S.D.PASTE SHEET'!U1844)</f>
        <v/>
      </c>
      <c s="50" t="str">
        <f>IF('S.D.PASTE SHEET'!V1844="","",'S.D.PASTE SHEET'!V1844)</f>
        <v/>
      </c>
      <c s="50" t="str">
        <f>IF('S.D.PASTE SHEET'!W1844="","",'S.D.PASTE SHEET'!W1844)</f>
        <v/>
      </c>
      <c s="50" t="str">
        <f>IF('S.D.PASTE SHEET'!X1844="","",'S.D.PASTE SHEET'!X1844)</f>
        <v/>
      </c>
      <c s="50" t="str">
        <f>IF('S.D.PASTE SHEET'!Y1844="","",'S.D.PASTE SHEET'!Y1844)</f>
        <v/>
      </c>
      <c s="50" t="str">
        <f>IF('S.D.PASTE SHEET'!Z1844="","",'S.D.PASTE SHEET'!Z1844)</f>
        <v/>
      </c>
      <c s="50" t="str">
        <f>IF('S.D.PASTE SHEET'!AA1844="","",'S.D.PASTE SHEET'!AA1844)</f>
        <v/>
      </c>
      <c s="50" t="str">
        <f>IF('S.D.PASTE SHEET'!AB1844="","",'S.D.PASTE SHEET'!AB1844)</f>
        <v/>
      </c>
      <c s="50" t="str">
        <f>IF('S.D.PASTE SHEET'!AC1844="","",'S.D.PASTE SHEET'!AC1844)</f>
        <v/>
      </c>
      <c s="50" t="str">
        <f>IF('S.D.PASTE SHEET'!AD1844="","",'S.D.PASTE SHEET'!AD1844)</f>
        <v/>
      </c>
      <c s="52"/>
      <c s="48" t="str">
        <f>IF(AK1844="","",IF(AK1844&gt;0,COUNT($AG$2:AG1844),""))</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IF(BC1844="","",IF(BC1844&gt;0,COUNT($AY$2:AY1844),""))</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45" spans="1:66" ht="15.75" customHeight="1">
      <c r="A1845" s="50" t="str">
        <f>IF('S.D.PASTE SHEET'!A1845="","",'S.D.PASTE SHEET'!A1845)</f>
        <v/>
      </c>
      <c s="50" t="str">
        <f>IF('S.D.PASTE SHEET'!B1845="","",'S.D.PASTE SHEET'!B1845)</f>
        <v/>
      </c>
      <c s="50" t="str">
        <f>IF('S.D.PASTE SHEET'!C1845="","",'S.D.PASTE SHEET'!C1845)</f>
        <v/>
      </c>
      <c s="51" t="str">
        <f>IF('S.D.PASTE SHEET'!D1845="","",'S.D.PASTE SHEET'!D1845)</f>
        <v/>
      </c>
      <c s="50" t="str">
        <f>IF('S.D.PASTE SHEET'!E1845="","",UPPER('S.D.PASTE SHEET'!E1845))</f>
        <v/>
      </c>
      <c s="50" t="str">
        <f>IF('S.D.PASTE SHEET'!F1845="","",'S.D.PASTE SHEET'!F1845)</f>
        <v/>
      </c>
      <c s="50" t="str">
        <f>IF('S.D.PASTE SHEET'!G1845="","",UPPER('S.D.PASTE SHEET'!G1845))</f>
        <v/>
      </c>
      <c s="50" t="str">
        <f>IF('S.D.PASTE SHEET'!H1845="","",UPPER('S.D.PASTE SHEET'!H1845))</f>
        <v/>
      </c>
      <c s="50" t="str">
        <f>IF('S.D.PASTE SHEET'!I1845="","",'S.D.PASTE SHEET'!I1845)</f>
        <v/>
      </c>
      <c s="51" t="str">
        <f>IF('S.D.PASTE SHEET'!J1845="","",'S.D.PASTE SHEET'!J1845)</f>
        <v/>
      </c>
      <c s="50" t="str">
        <f>IF('S.D.PASTE SHEET'!K1845="","",'S.D.PASTE SHEET'!K1845)</f>
        <v/>
      </c>
      <c s="50" t="str">
        <f>IF('S.D.PASTE SHEET'!L1845="","",'S.D.PASTE SHEET'!L1845)</f>
        <v/>
      </c>
      <c s="50" t="str">
        <f>IF('S.D.PASTE SHEET'!M1845="","",'S.D.PASTE SHEET'!M1845)</f>
        <v/>
      </c>
      <c s="50" t="str">
        <f>IF('S.D.PASTE SHEET'!N1845="","",'S.D.PASTE SHEET'!N1845)</f>
        <v/>
      </c>
      <c s="50" t="str">
        <f>IF('S.D.PASTE SHEET'!O1845="","",'S.D.PASTE SHEET'!O1845)</f>
        <v/>
      </c>
      <c s="50" t="str">
        <f>IF('S.D.PASTE SHEET'!P1845="","",'S.D.PASTE SHEET'!P1845)</f>
        <v/>
      </c>
      <c s="50" t="str">
        <f>IF('S.D.PASTE SHEET'!Q1845="","",'S.D.PASTE SHEET'!Q1845)</f>
        <v/>
      </c>
      <c s="50" t="str">
        <f>IF('S.D.PASTE SHEET'!R1845="","",'S.D.PASTE SHEET'!R1845)</f>
        <v/>
      </c>
      <c s="50" t="str">
        <f>IF('S.D.PASTE SHEET'!S1845="","",'S.D.PASTE SHEET'!S1845)</f>
        <v/>
      </c>
      <c s="50" t="str">
        <f>IF('S.D.PASTE SHEET'!T1845="","",'S.D.PASTE SHEET'!T1845)</f>
        <v/>
      </c>
      <c s="50" t="str">
        <f>IF('S.D.PASTE SHEET'!U1845="","",'S.D.PASTE SHEET'!U1845)</f>
        <v/>
      </c>
      <c s="50" t="str">
        <f>IF('S.D.PASTE SHEET'!V1845="","",'S.D.PASTE SHEET'!V1845)</f>
        <v/>
      </c>
      <c s="50" t="str">
        <f>IF('S.D.PASTE SHEET'!W1845="","",'S.D.PASTE SHEET'!W1845)</f>
        <v/>
      </c>
      <c s="50" t="str">
        <f>IF('S.D.PASTE SHEET'!X1845="","",'S.D.PASTE SHEET'!X1845)</f>
        <v/>
      </c>
      <c s="50" t="str">
        <f>IF('S.D.PASTE SHEET'!Y1845="","",'S.D.PASTE SHEET'!Y1845)</f>
        <v/>
      </c>
      <c s="50" t="str">
        <f>IF('S.D.PASTE SHEET'!Z1845="","",'S.D.PASTE SHEET'!Z1845)</f>
        <v/>
      </c>
      <c s="50" t="str">
        <f>IF('S.D.PASTE SHEET'!AA1845="","",'S.D.PASTE SHEET'!AA1845)</f>
        <v/>
      </c>
      <c s="50" t="str">
        <f>IF('S.D.PASTE SHEET'!AB1845="","",'S.D.PASTE SHEET'!AB1845)</f>
        <v/>
      </c>
      <c s="50" t="str">
        <f>IF('S.D.PASTE SHEET'!AC1845="","",'S.D.PASTE SHEET'!AC1845)</f>
        <v/>
      </c>
      <c s="50" t="str">
        <f>IF('S.D.PASTE SHEET'!AD1845="","",'S.D.PASTE SHEET'!AD1845)</f>
        <v/>
      </c>
      <c s="52"/>
      <c s="48" t="str">
        <f>IF(AK1845="","",IF(AK1845&gt;0,COUNT($AG$2:AG1845),""))</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IF(BC1845="","",IF(BC1845&gt;0,COUNT($AY$2:AY1845),""))</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46" spans="1:66" ht="15.75" customHeight="1">
      <c r="A1846" s="50" t="str">
        <f>IF('S.D.PASTE SHEET'!A1846="","",'S.D.PASTE SHEET'!A1846)</f>
        <v/>
      </c>
      <c s="50" t="str">
        <f>IF('S.D.PASTE SHEET'!B1846="","",'S.D.PASTE SHEET'!B1846)</f>
        <v/>
      </c>
      <c s="50" t="str">
        <f>IF('S.D.PASTE SHEET'!C1846="","",'S.D.PASTE SHEET'!C1846)</f>
        <v/>
      </c>
      <c s="51" t="str">
        <f>IF('S.D.PASTE SHEET'!D1846="","",'S.D.PASTE SHEET'!D1846)</f>
        <v/>
      </c>
      <c s="50" t="str">
        <f>IF('S.D.PASTE SHEET'!E1846="","",UPPER('S.D.PASTE SHEET'!E1846))</f>
        <v/>
      </c>
      <c s="50" t="str">
        <f>IF('S.D.PASTE SHEET'!F1846="","",'S.D.PASTE SHEET'!F1846)</f>
        <v/>
      </c>
      <c s="50" t="str">
        <f>IF('S.D.PASTE SHEET'!G1846="","",UPPER('S.D.PASTE SHEET'!G1846))</f>
        <v/>
      </c>
      <c s="50" t="str">
        <f>IF('S.D.PASTE SHEET'!H1846="","",UPPER('S.D.PASTE SHEET'!H1846))</f>
        <v/>
      </c>
      <c s="50" t="str">
        <f>IF('S.D.PASTE SHEET'!I1846="","",'S.D.PASTE SHEET'!I1846)</f>
        <v/>
      </c>
      <c s="51" t="str">
        <f>IF('S.D.PASTE SHEET'!J1846="","",'S.D.PASTE SHEET'!J1846)</f>
        <v/>
      </c>
      <c s="50" t="str">
        <f>IF('S.D.PASTE SHEET'!K1846="","",'S.D.PASTE SHEET'!K1846)</f>
        <v/>
      </c>
      <c s="50" t="str">
        <f>IF('S.D.PASTE SHEET'!L1846="","",'S.D.PASTE SHEET'!L1846)</f>
        <v/>
      </c>
      <c s="50" t="str">
        <f>IF('S.D.PASTE SHEET'!M1846="","",'S.D.PASTE SHEET'!M1846)</f>
        <v/>
      </c>
      <c s="50" t="str">
        <f>IF('S.D.PASTE SHEET'!N1846="","",'S.D.PASTE SHEET'!N1846)</f>
        <v/>
      </c>
      <c s="50" t="str">
        <f>IF('S.D.PASTE SHEET'!O1846="","",'S.D.PASTE SHEET'!O1846)</f>
        <v/>
      </c>
      <c s="50" t="str">
        <f>IF('S.D.PASTE SHEET'!P1846="","",'S.D.PASTE SHEET'!P1846)</f>
        <v/>
      </c>
      <c s="50" t="str">
        <f>IF('S.D.PASTE SHEET'!Q1846="","",'S.D.PASTE SHEET'!Q1846)</f>
        <v/>
      </c>
      <c s="50" t="str">
        <f>IF('S.D.PASTE SHEET'!R1846="","",'S.D.PASTE SHEET'!R1846)</f>
        <v/>
      </c>
      <c s="50" t="str">
        <f>IF('S.D.PASTE SHEET'!S1846="","",'S.D.PASTE SHEET'!S1846)</f>
        <v/>
      </c>
      <c s="50" t="str">
        <f>IF('S.D.PASTE SHEET'!T1846="","",'S.D.PASTE SHEET'!T1846)</f>
        <v/>
      </c>
      <c s="50" t="str">
        <f>IF('S.D.PASTE SHEET'!U1846="","",'S.D.PASTE SHEET'!U1846)</f>
        <v/>
      </c>
      <c s="50" t="str">
        <f>IF('S.D.PASTE SHEET'!V1846="","",'S.D.PASTE SHEET'!V1846)</f>
        <v/>
      </c>
      <c s="50" t="str">
        <f>IF('S.D.PASTE SHEET'!W1846="","",'S.D.PASTE SHEET'!W1846)</f>
        <v/>
      </c>
      <c s="50" t="str">
        <f>IF('S.D.PASTE SHEET'!X1846="","",'S.D.PASTE SHEET'!X1846)</f>
        <v/>
      </c>
      <c s="50" t="str">
        <f>IF('S.D.PASTE SHEET'!Y1846="","",'S.D.PASTE SHEET'!Y1846)</f>
        <v/>
      </c>
      <c s="50" t="str">
        <f>IF('S.D.PASTE SHEET'!Z1846="","",'S.D.PASTE SHEET'!Z1846)</f>
        <v/>
      </c>
      <c s="50" t="str">
        <f>IF('S.D.PASTE SHEET'!AA1846="","",'S.D.PASTE SHEET'!AA1846)</f>
        <v/>
      </c>
      <c s="50" t="str">
        <f>IF('S.D.PASTE SHEET'!AB1846="","",'S.D.PASTE SHEET'!AB1846)</f>
        <v/>
      </c>
      <c s="50" t="str">
        <f>IF('S.D.PASTE SHEET'!AC1846="","",'S.D.PASTE SHEET'!AC1846)</f>
        <v/>
      </c>
      <c s="50" t="str">
        <f>IF('S.D.PASTE SHEET'!AD1846="","",'S.D.PASTE SHEET'!AD1846)</f>
        <v/>
      </c>
      <c s="52"/>
      <c s="48" t="str">
        <f>IF(AK1846="","",IF(AK1846&gt;0,COUNT($AG$2:AG1846),""))</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IF(BC1846="","",IF(BC1846&gt;0,COUNT($AY$2:AY1846),""))</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47" spans="1:66" ht="15.75" customHeight="1">
      <c r="A1847" s="50" t="str">
        <f>IF('S.D.PASTE SHEET'!A1847="","",'S.D.PASTE SHEET'!A1847)</f>
        <v/>
      </c>
      <c s="50" t="str">
        <f>IF('S.D.PASTE SHEET'!B1847="","",'S.D.PASTE SHEET'!B1847)</f>
        <v/>
      </c>
      <c s="50" t="str">
        <f>IF('S.D.PASTE SHEET'!C1847="","",'S.D.PASTE SHEET'!C1847)</f>
        <v/>
      </c>
      <c s="51" t="str">
        <f>IF('S.D.PASTE SHEET'!D1847="","",'S.D.PASTE SHEET'!D1847)</f>
        <v/>
      </c>
      <c s="50" t="str">
        <f>IF('S.D.PASTE SHEET'!E1847="","",UPPER('S.D.PASTE SHEET'!E1847))</f>
        <v/>
      </c>
      <c s="50" t="str">
        <f>IF('S.D.PASTE SHEET'!F1847="","",'S.D.PASTE SHEET'!F1847)</f>
        <v/>
      </c>
      <c s="50" t="str">
        <f>IF('S.D.PASTE SHEET'!G1847="","",UPPER('S.D.PASTE SHEET'!G1847))</f>
        <v/>
      </c>
      <c s="50" t="str">
        <f>IF('S.D.PASTE SHEET'!H1847="","",UPPER('S.D.PASTE SHEET'!H1847))</f>
        <v/>
      </c>
      <c s="50" t="str">
        <f>IF('S.D.PASTE SHEET'!I1847="","",'S.D.PASTE SHEET'!I1847)</f>
        <v/>
      </c>
      <c s="51" t="str">
        <f>IF('S.D.PASTE SHEET'!J1847="","",'S.D.PASTE SHEET'!J1847)</f>
        <v/>
      </c>
      <c s="50" t="str">
        <f>IF('S.D.PASTE SHEET'!K1847="","",'S.D.PASTE SHEET'!K1847)</f>
        <v/>
      </c>
      <c s="50" t="str">
        <f>IF('S.D.PASTE SHEET'!L1847="","",'S.D.PASTE SHEET'!L1847)</f>
        <v/>
      </c>
      <c s="50" t="str">
        <f>IF('S.D.PASTE SHEET'!M1847="","",'S.D.PASTE SHEET'!M1847)</f>
        <v/>
      </c>
      <c s="50" t="str">
        <f>IF('S.D.PASTE SHEET'!N1847="","",'S.D.PASTE SHEET'!N1847)</f>
        <v/>
      </c>
      <c s="50" t="str">
        <f>IF('S.D.PASTE SHEET'!O1847="","",'S.D.PASTE SHEET'!O1847)</f>
        <v/>
      </c>
      <c s="50" t="str">
        <f>IF('S.D.PASTE SHEET'!P1847="","",'S.D.PASTE SHEET'!P1847)</f>
        <v/>
      </c>
      <c s="50" t="str">
        <f>IF('S.D.PASTE SHEET'!Q1847="","",'S.D.PASTE SHEET'!Q1847)</f>
        <v/>
      </c>
      <c s="50" t="str">
        <f>IF('S.D.PASTE SHEET'!R1847="","",'S.D.PASTE SHEET'!R1847)</f>
        <v/>
      </c>
      <c s="50" t="str">
        <f>IF('S.D.PASTE SHEET'!S1847="","",'S.D.PASTE SHEET'!S1847)</f>
        <v/>
      </c>
      <c s="50" t="str">
        <f>IF('S.D.PASTE SHEET'!T1847="","",'S.D.PASTE SHEET'!T1847)</f>
        <v/>
      </c>
      <c s="50" t="str">
        <f>IF('S.D.PASTE SHEET'!U1847="","",'S.D.PASTE SHEET'!U1847)</f>
        <v/>
      </c>
      <c s="50" t="str">
        <f>IF('S.D.PASTE SHEET'!V1847="","",'S.D.PASTE SHEET'!V1847)</f>
        <v/>
      </c>
      <c s="50" t="str">
        <f>IF('S.D.PASTE SHEET'!W1847="","",'S.D.PASTE SHEET'!W1847)</f>
        <v/>
      </c>
      <c s="50" t="str">
        <f>IF('S.D.PASTE SHEET'!X1847="","",'S.D.PASTE SHEET'!X1847)</f>
        <v/>
      </c>
      <c s="50" t="str">
        <f>IF('S.D.PASTE SHEET'!Y1847="","",'S.D.PASTE SHEET'!Y1847)</f>
        <v/>
      </c>
      <c s="50" t="str">
        <f>IF('S.D.PASTE SHEET'!Z1847="","",'S.D.PASTE SHEET'!Z1847)</f>
        <v/>
      </c>
      <c s="50" t="str">
        <f>IF('S.D.PASTE SHEET'!AA1847="","",'S.D.PASTE SHEET'!AA1847)</f>
        <v/>
      </c>
      <c s="50" t="str">
        <f>IF('S.D.PASTE SHEET'!AB1847="","",'S.D.PASTE SHEET'!AB1847)</f>
        <v/>
      </c>
      <c s="50" t="str">
        <f>IF('S.D.PASTE SHEET'!AC1847="","",'S.D.PASTE SHEET'!AC1847)</f>
        <v/>
      </c>
      <c s="50" t="str">
        <f>IF('S.D.PASTE SHEET'!AD1847="","",'S.D.PASTE SHEET'!AD1847)</f>
        <v/>
      </c>
      <c s="52"/>
      <c s="48" t="str">
        <f>IF(AK1847="","",IF(AK1847&gt;0,COUNT($AG$2:AG1847),""))</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IF(BC1847="","",IF(BC1847&gt;0,COUNT($AY$2:AY1847),""))</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48" spans="1:66" ht="15.75" customHeight="1">
      <c r="A1848" s="50" t="str">
        <f>IF('S.D.PASTE SHEET'!A1848="","",'S.D.PASTE SHEET'!A1848)</f>
        <v/>
      </c>
      <c s="50" t="str">
        <f>IF('S.D.PASTE SHEET'!B1848="","",'S.D.PASTE SHEET'!B1848)</f>
        <v/>
      </c>
      <c s="50" t="str">
        <f>IF('S.D.PASTE SHEET'!C1848="","",'S.D.PASTE SHEET'!C1848)</f>
        <v/>
      </c>
      <c s="51" t="str">
        <f>IF('S.D.PASTE SHEET'!D1848="","",'S.D.PASTE SHEET'!D1848)</f>
        <v/>
      </c>
      <c s="50" t="str">
        <f>IF('S.D.PASTE SHEET'!E1848="","",UPPER('S.D.PASTE SHEET'!E1848))</f>
        <v/>
      </c>
      <c s="50" t="str">
        <f>IF('S.D.PASTE SHEET'!F1848="","",'S.D.PASTE SHEET'!F1848)</f>
        <v/>
      </c>
      <c s="50" t="str">
        <f>IF('S.D.PASTE SHEET'!G1848="","",UPPER('S.D.PASTE SHEET'!G1848))</f>
        <v/>
      </c>
      <c s="50" t="str">
        <f>IF('S.D.PASTE SHEET'!H1848="","",UPPER('S.D.PASTE SHEET'!H1848))</f>
        <v/>
      </c>
      <c s="50" t="str">
        <f>IF('S.D.PASTE SHEET'!I1848="","",'S.D.PASTE SHEET'!I1848)</f>
        <v/>
      </c>
      <c s="51" t="str">
        <f>IF('S.D.PASTE SHEET'!J1848="","",'S.D.PASTE SHEET'!J1848)</f>
        <v/>
      </c>
      <c s="50" t="str">
        <f>IF('S.D.PASTE SHEET'!K1848="","",'S.D.PASTE SHEET'!K1848)</f>
        <v/>
      </c>
      <c s="50" t="str">
        <f>IF('S.D.PASTE SHEET'!L1848="","",'S.D.PASTE SHEET'!L1848)</f>
        <v/>
      </c>
      <c s="50" t="str">
        <f>IF('S.D.PASTE SHEET'!M1848="","",'S.D.PASTE SHEET'!M1848)</f>
        <v/>
      </c>
      <c s="50" t="str">
        <f>IF('S.D.PASTE SHEET'!N1848="","",'S.D.PASTE SHEET'!N1848)</f>
        <v/>
      </c>
      <c s="50" t="str">
        <f>IF('S.D.PASTE SHEET'!O1848="","",'S.D.PASTE SHEET'!O1848)</f>
        <v/>
      </c>
      <c s="50" t="str">
        <f>IF('S.D.PASTE SHEET'!P1848="","",'S.D.PASTE SHEET'!P1848)</f>
        <v/>
      </c>
      <c s="50" t="str">
        <f>IF('S.D.PASTE SHEET'!Q1848="","",'S.D.PASTE SHEET'!Q1848)</f>
        <v/>
      </c>
      <c s="50" t="str">
        <f>IF('S.D.PASTE SHEET'!R1848="","",'S.D.PASTE SHEET'!R1848)</f>
        <v/>
      </c>
      <c s="50" t="str">
        <f>IF('S.D.PASTE SHEET'!S1848="","",'S.D.PASTE SHEET'!S1848)</f>
        <v/>
      </c>
      <c s="50" t="str">
        <f>IF('S.D.PASTE SHEET'!T1848="","",'S.D.PASTE SHEET'!T1848)</f>
        <v/>
      </c>
      <c s="50" t="str">
        <f>IF('S.D.PASTE SHEET'!U1848="","",'S.D.PASTE SHEET'!U1848)</f>
        <v/>
      </c>
      <c s="50" t="str">
        <f>IF('S.D.PASTE SHEET'!V1848="","",'S.D.PASTE SHEET'!V1848)</f>
        <v/>
      </c>
      <c s="50" t="str">
        <f>IF('S.D.PASTE SHEET'!W1848="","",'S.D.PASTE SHEET'!W1848)</f>
        <v/>
      </c>
      <c s="50" t="str">
        <f>IF('S.D.PASTE SHEET'!X1848="","",'S.D.PASTE SHEET'!X1848)</f>
        <v/>
      </c>
      <c s="50" t="str">
        <f>IF('S.D.PASTE SHEET'!Y1848="","",'S.D.PASTE SHEET'!Y1848)</f>
        <v/>
      </c>
      <c s="50" t="str">
        <f>IF('S.D.PASTE SHEET'!Z1848="","",'S.D.PASTE SHEET'!Z1848)</f>
        <v/>
      </c>
      <c s="50" t="str">
        <f>IF('S.D.PASTE SHEET'!AA1848="","",'S.D.PASTE SHEET'!AA1848)</f>
        <v/>
      </c>
      <c s="50" t="str">
        <f>IF('S.D.PASTE SHEET'!AB1848="","",'S.D.PASTE SHEET'!AB1848)</f>
        <v/>
      </c>
      <c s="50" t="str">
        <f>IF('S.D.PASTE SHEET'!AC1848="","",'S.D.PASTE SHEET'!AC1848)</f>
        <v/>
      </c>
      <c s="50" t="str">
        <f>IF('S.D.PASTE SHEET'!AD1848="","",'S.D.PASTE SHEET'!AD1848)</f>
        <v/>
      </c>
      <c s="52"/>
      <c s="48" t="str">
        <f>IF(AK1848="","",IF(AK1848&gt;0,COUNT($AG$2:AG1848),""))</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IF(BC1848="","",IF(BC1848&gt;0,COUNT($AY$2:AY1848),""))</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49" spans="1:66" ht="15.75" customHeight="1">
      <c r="A1849" s="50" t="str">
        <f>IF('S.D.PASTE SHEET'!A1849="","",'S.D.PASTE SHEET'!A1849)</f>
        <v/>
      </c>
      <c s="50" t="str">
        <f>IF('S.D.PASTE SHEET'!B1849="","",'S.D.PASTE SHEET'!B1849)</f>
        <v/>
      </c>
      <c s="50" t="str">
        <f>IF('S.D.PASTE SHEET'!C1849="","",'S.D.PASTE SHEET'!C1849)</f>
        <v/>
      </c>
      <c s="51" t="str">
        <f>IF('S.D.PASTE SHEET'!D1849="","",'S.D.PASTE SHEET'!D1849)</f>
        <v/>
      </c>
      <c s="50" t="str">
        <f>IF('S.D.PASTE SHEET'!E1849="","",UPPER('S.D.PASTE SHEET'!E1849))</f>
        <v/>
      </c>
      <c s="50" t="str">
        <f>IF('S.D.PASTE SHEET'!F1849="","",'S.D.PASTE SHEET'!F1849)</f>
        <v/>
      </c>
      <c s="50" t="str">
        <f>IF('S.D.PASTE SHEET'!G1849="","",UPPER('S.D.PASTE SHEET'!G1849))</f>
        <v/>
      </c>
      <c s="50" t="str">
        <f>IF('S.D.PASTE SHEET'!H1849="","",UPPER('S.D.PASTE SHEET'!H1849))</f>
        <v/>
      </c>
      <c s="50" t="str">
        <f>IF('S.D.PASTE SHEET'!I1849="","",'S.D.PASTE SHEET'!I1849)</f>
        <v/>
      </c>
      <c s="51" t="str">
        <f>IF('S.D.PASTE SHEET'!J1849="","",'S.D.PASTE SHEET'!J1849)</f>
        <v/>
      </c>
      <c s="50" t="str">
        <f>IF('S.D.PASTE SHEET'!K1849="","",'S.D.PASTE SHEET'!K1849)</f>
        <v/>
      </c>
      <c s="50" t="str">
        <f>IF('S.D.PASTE SHEET'!L1849="","",'S.D.PASTE SHEET'!L1849)</f>
        <v/>
      </c>
      <c s="50" t="str">
        <f>IF('S.D.PASTE SHEET'!M1849="","",'S.D.PASTE SHEET'!M1849)</f>
        <v/>
      </c>
      <c s="50" t="str">
        <f>IF('S.D.PASTE SHEET'!N1849="","",'S.D.PASTE SHEET'!N1849)</f>
        <v/>
      </c>
      <c s="50" t="str">
        <f>IF('S.D.PASTE SHEET'!O1849="","",'S.D.PASTE SHEET'!O1849)</f>
        <v/>
      </c>
      <c s="50" t="str">
        <f>IF('S.D.PASTE SHEET'!P1849="","",'S.D.PASTE SHEET'!P1849)</f>
        <v/>
      </c>
      <c s="50" t="str">
        <f>IF('S.D.PASTE SHEET'!Q1849="","",'S.D.PASTE SHEET'!Q1849)</f>
        <v/>
      </c>
      <c s="50" t="str">
        <f>IF('S.D.PASTE SHEET'!R1849="","",'S.D.PASTE SHEET'!R1849)</f>
        <v/>
      </c>
      <c s="50" t="str">
        <f>IF('S.D.PASTE SHEET'!S1849="","",'S.D.PASTE SHEET'!S1849)</f>
        <v/>
      </c>
      <c s="50" t="str">
        <f>IF('S.D.PASTE SHEET'!T1849="","",'S.D.PASTE SHEET'!T1849)</f>
        <v/>
      </c>
      <c s="50" t="str">
        <f>IF('S.D.PASTE SHEET'!U1849="","",'S.D.PASTE SHEET'!U1849)</f>
        <v/>
      </c>
      <c s="50" t="str">
        <f>IF('S.D.PASTE SHEET'!V1849="","",'S.D.PASTE SHEET'!V1849)</f>
        <v/>
      </c>
      <c s="50" t="str">
        <f>IF('S.D.PASTE SHEET'!W1849="","",'S.D.PASTE SHEET'!W1849)</f>
        <v/>
      </c>
      <c s="50" t="str">
        <f>IF('S.D.PASTE SHEET'!X1849="","",'S.D.PASTE SHEET'!X1849)</f>
        <v/>
      </c>
      <c s="50" t="str">
        <f>IF('S.D.PASTE SHEET'!Y1849="","",'S.D.PASTE SHEET'!Y1849)</f>
        <v/>
      </c>
      <c s="50" t="str">
        <f>IF('S.D.PASTE SHEET'!Z1849="","",'S.D.PASTE SHEET'!Z1849)</f>
        <v/>
      </c>
      <c s="50" t="str">
        <f>IF('S.D.PASTE SHEET'!AA1849="","",'S.D.PASTE SHEET'!AA1849)</f>
        <v/>
      </c>
      <c s="50" t="str">
        <f>IF('S.D.PASTE SHEET'!AB1849="","",'S.D.PASTE SHEET'!AB1849)</f>
        <v/>
      </c>
      <c s="50" t="str">
        <f>IF('S.D.PASTE SHEET'!AC1849="","",'S.D.PASTE SHEET'!AC1849)</f>
        <v/>
      </c>
      <c s="50" t="str">
        <f>IF('S.D.PASTE SHEET'!AD1849="","",'S.D.PASTE SHEET'!AD1849)</f>
        <v/>
      </c>
      <c s="52"/>
      <c s="48" t="str">
        <f>IF(AK1849="","",IF(AK1849&gt;0,COUNT($AG$2:AG1849),""))</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IF(BC1849="","",IF(BC1849&gt;0,COUNT($AY$2:AY1849),""))</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50" spans="1:66" ht="15.75" customHeight="1">
      <c r="A1850" s="50" t="str">
        <f>IF('S.D.PASTE SHEET'!A1850="","",'S.D.PASTE SHEET'!A1850)</f>
        <v/>
      </c>
      <c s="50" t="str">
        <f>IF('S.D.PASTE SHEET'!B1850="","",'S.D.PASTE SHEET'!B1850)</f>
        <v/>
      </c>
      <c s="50" t="str">
        <f>IF('S.D.PASTE SHEET'!C1850="","",'S.D.PASTE SHEET'!C1850)</f>
        <v/>
      </c>
      <c s="51" t="str">
        <f>IF('S.D.PASTE SHEET'!D1850="","",'S.D.PASTE SHEET'!D1850)</f>
        <v/>
      </c>
      <c s="50" t="str">
        <f>IF('S.D.PASTE SHEET'!E1850="","",UPPER('S.D.PASTE SHEET'!E1850))</f>
        <v/>
      </c>
      <c s="50" t="str">
        <f>IF('S.D.PASTE SHEET'!F1850="","",'S.D.PASTE SHEET'!F1850)</f>
        <v/>
      </c>
      <c s="50" t="str">
        <f>IF('S.D.PASTE SHEET'!G1850="","",UPPER('S.D.PASTE SHEET'!G1850))</f>
        <v/>
      </c>
      <c s="50" t="str">
        <f>IF('S.D.PASTE SHEET'!H1850="","",UPPER('S.D.PASTE SHEET'!H1850))</f>
        <v/>
      </c>
      <c s="50" t="str">
        <f>IF('S.D.PASTE SHEET'!I1850="","",'S.D.PASTE SHEET'!I1850)</f>
        <v/>
      </c>
      <c s="51" t="str">
        <f>IF('S.D.PASTE SHEET'!J1850="","",'S.D.PASTE SHEET'!J1850)</f>
        <v/>
      </c>
      <c s="50" t="str">
        <f>IF('S.D.PASTE SHEET'!K1850="","",'S.D.PASTE SHEET'!K1850)</f>
        <v/>
      </c>
      <c s="50" t="str">
        <f>IF('S.D.PASTE SHEET'!L1850="","",'S.D.PASTE SHEET'!L1850)</f>
        <v/>
      </c>
      <c s="50" t="str">
        <f>IF('S.D.PASTE SHEET'!M1850="","",'S.D.PASTE SHEET'!M1850)</f>
        <v/>
      </c>
      <c s="50" t="str">
        <f>IF('S.D.PASTE SHEET'!N1850="","",'S.D.PASTE SHEET'!N1850)</f>
        <v/>
      </c>
      <c s="50" t="str">
        <f>IF('S.D.PASTE SHEET'!O1850="","",'S.D.PASTE SHEET'!O1850)</f>
        <v/>
      </c>
      <c s="50" t="str">
        <f>IF('S.D.PASTE SHEET'!P1850="","",'S.D.PASTE SHEET'!P1850)</f>
        <v/>
      </c>
      <c s="50" t="str">
        <f>IF('S.D.PASTE SHEET'!Q1850="","",'S.D.PASTE SHEET'!Q1850)</f>
        <v/>
      </c>
      <c s="50" t="str">
        <f>IF('S.D.PASTE SHEET'!R1850="","",'S.D.PASTE SHEET'!R1850)</f>
        <v/>
      </c>
      <c s="50" t="str">
        <f>IF('S.D.PASTE SHEET'!S1850="","",'S.D.PASTE SHEET'!S1850)</f>
        <v/>
      </c>
      <c s="50" t="str">
        <f>IF('S.D.PASTE SHEET'!T1850="","",'S.D.PASTE SHEET'!T1850)</f>
        <v/>
      </c>
      <c s="50" t="str">
        <f>IF('S.D.PASTE SHEET'!U1850="","",'S.D.PASTE SHEET'!U1850)</f>
        <v/>
      </c>
      <c s="50" t="str">
        <f>IF('S.D.PASTE SHEET'!V1850="","",'S.D.PASTE SHEET'!V1850)</f>
        <v/>
      </c>
      <c s="50" t="str">
        <f>IF('S.D.PASTE SHEET'!W1850="","",'S.D.PASTE SHEET'!W1850)</f>
        <v/>
      </c>
      <c s="50" t="str">
        <f>IF('S.D.PASTE SHEET'!X1850="","",'S.D.PASTE SHEET'!X1850)</f>
        <v/>
      </c>
      <c s="50" t="str">
        <f>IF('S.D.PASTE SHEET'!Y1850="","",'S.D.PASTE SHEET'!Y1850)</f>
        <v/>
      </c>
      <c s="50" t="str">
        <f>IF('S.D.PASTE SHEET'!Z1850="","",'S.D.PASTE SHEET'!Z1850)</f>
        <v/>
      </c>
      <c s="50" t="str">
        <f>IF('S.D.PASTE SHEET'!AA1850="","",'S.D.PASTE SHEET'!AA1850)</f>
        <v/>
      </c>
      <c s="50" t="str">
        <f>IF('S.D.PASTE SHEET'!AB1850="","",'S.D.PASTE SHEET'!AB1850)</f>
        <v/>
      </c>
      <c s="50" t="str">
        <f>IF('S.D.PASTE SHEET'!AC1850="","",'S.D.PASTE SHEET'!AC1850)</f>
        <v/>
      </c>
      <c s="50" t="str">
        <f>IF('S.D.PASTE SHEET'!AD1850="","",'S.D.PASTE SHEET'!AD1850)</f>
        <v/>
      </c>
      <c s="52"/>
      <c s="48" t="str">
        <f>IF(AK1850="","",IF(AK1850&gt;0,COUNT($AG$2:AG1850),""))</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IF(BC1850="","",IF(BC1850&gt;0,COUNT($AY$2:AY1850),""))</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51" spans="1:66" ht="15.75" customHeight="1">
      <c r="A1851" s="50" t="str">
        <f>IF('S.D.PASTE SHEET'!A1851="","",'S.D.PASTE SHEET'!A1851)</f>
        <v/>
      </c>
      <c s="50" t="str">
        <f>IF('S.D.PASTE SHEET'!B1851="","",'S.D.PASTE SHEET'!B1851)</f>
        <v/>
      </c>
      <c s="50" t="str">
        <f>IF('S.D.PASTE SHEET'!C1851="","",'S.D.PASTE SHEET'!C1851)</f>
        <v/>
      </c>
      <c s="51" t="str">
        <f>IF('S.D.PASTE SHEET'!D1851="","",'S.D.PASTE SHEET'!D1851)</f>
        <v/>
      </c>
      <c s="50" t="str">
        <f>IF('S.D.PASTE SHEET'!E1851="","",UPPER('S.D.PASTE SHEET'!E1851))</f>
        <v/>
      </c>
      <c s="50" t="str">
        <f>IF('S.D.PASTE SHEET'!F1851="","",'S.D.PASTE SHEET'!F1851)</f>
        <v/>
      </c>
      <c s="50" t="str">
        <f>IF('S.D.PASTE SHEET'!G1851="","",UPPER('S.D.PASTE SHEET'!G1851))</f>
        <v/>
      </c>
      <c s="50" t="str">
        <f>IF('S.D.PASTE SHEET'!H1851="","",UPPER('S.D.PASTE SHEET'!H1851))</f>
        <v/>
      </c>
      <c s="50" t="str">
        <f>IF('S.D.PASTE SHEET'!I1851="","",'S.D.PASTE SHEET'!I1851)</f>
        <v/>
      </c>
      <c s="51" t="str">
        <f>IF('S.D.PASTE SHEET'!J1851="","",'S.D.PASTE SHEET'!J1851)</f>
        <v/>
      </c>
      <c s="50" t="str">
        <f>IF('S.D.PASTE SHEET'!K1851="","",'S.D.PASTE SHEET'!K1851)</f>
        <v/>
      </c>
      <c s="50" t="str">
        <f>IF('S.D.PASTE SHEET'!L1851="","",'S.D.PASTE SHEET'!L1851)</f>
        <v/>
      </c>
      <c s="50" t="str">
        <f>IF('S.D.PASTE SHEET'!M1851="","",'S.D.PASTE SHEET'!M1851)</f>
        <v/>
      </c>
      <c s="50" t="str">
        <f>IF('S.D.PASTE SHEET'!N1851="","",'S.D.PASTE SHEET'!N1851)</f>
        <v/>
      </c>
      <c s="50" t="str">
        <f>IF('S.D.PASTE SHEET'!O1851="","",'S.D.PASTE SHEET'!O1851)</f>
        <v/>
      </c>
      <c s="50" t="str">
        <f>IF('S.D.PASTE SHEET'!P1851="","",'S.D.PASTE SHEET'!P1851)</f>
        <v/>
      </c>
      <c s="50" t="str">
        <f>IF('S.D.PASTE SHEET'!Q1851="","",'S.D.PASTE SHEET'!Q1851)</f>
        <v/>
      </c>
      <c s="50" t="str">
        <f>IF('S.D.PASTE SHEET'!R1851="","",'S.D.PASTE SHEET'!R1851)</f>
        <v/>
      </c>
      <c s="50" t="str">
        <f>IF('S.D.PASTE SHEET'!S1851="","",'S.D.PASTE SHEET'!S1851)</f>
        <v/>
      </c>
      <c s="50" t="str">
        <f>IF('S.D.PASTE SHEET'!T1851="","",'S.D.PASTE SHEET'!T1851)</f>
        <v/>
      </c>
      <c s="50" t="str">
        <f>IF('S.D.PASTE SHEET'!U1851="","",'S.D.PASTE SHEET'!U1851)</f>
        <v/>
      </c>
      <c s="50" t="str">
        <f>IF('S.D.PASTE SHEET'!V1851="","",'S.D.PASTE SHEET'!V1851)</f>
        <v/>
      </c>
      <c s="50" t="str">
        <f>IF('S.D.PASTE SHEET'!W1851="","",'S.D.PASTE SHEET'!W1851)</f>
        <v/>
      </c>
      <c s="50" t="str">
        <f>IF('S.D.PASTE SHEET'!X1851="","",'S.D.PASTE SHEET'!X1851)</f>
        <v/>
      </c>
      <c s="50" t="str">
        <f>IF('S.D.PASTE SHEET'!Y1851="","",'S.D.PASTE SHEET'!Y1851)</f>
        <v/>
      </c>
      <c s="50" t="str">
        <f>IF('S.D.PASTE SHEET'!Z1851="","",'S.D.PASTE SHEET'!Z1851)</f>
        <v/>
      </c>
      <c s="50" t="str">
        <f>IF('S.D.PASTE SHEET'!AA1851="","",'S.D.PASTE SHEET'!AA1851)</f>
        <v/>
      </c>
      <c s="50" t="str">
        <f>IF('S.D.PASTE SHEET'!AB1851="","",'S.D.PASTE SHEET'!AB1851)</f>
        <v/>
      </c>
      <c s="50" t="str">
        <f>IF('S.D.PASTE SHEET'!AC1851="","",'S.D.PASTE SHEET'!AC1851)</f>
        <v/>
      </c>
      <c s="50" t="str">
        <f>IF('S.D.PASTE SHEET'!AD1851="","",'S.D.PASTE SHEET'!AD1851)</f>
        <v/>
      </c>
      <c s="52"/>
      <c s="48" t="str">
        <f>IF(AK1851="","",IF(AK1851&gt;0,COUNT($AG$2:AG1851),""))</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IF(BC1851="","",IF(BC1851&gt;0,COUNT($AY$2:AY1851),""))</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52" spans="1:66" ht="15.75" customHeight="1">
      <c r="A1852" s="50" t="str">
        <f>IF('S.D.PASTE SHEET'!A1852="","",'S.D.PASTE SHEET'!A1852)</f>
        <v/>
      </c>
      <c s="50" t="str">
        <f>IF('S.D.PASTE SHEET'!B1852="","",'S.D.PASTE SHEET'!B1852)</f>
        <v/>
      </c>
      <c s="50" t="str">
        <f>IF('S.D.PASTE SHEET'!C1852="","",'S.D.PASTE SHEET'!C1852)</f>
        <v/>
      </c>
      <c s="51" t="str">
        <f>IF('S.D.PASTE SHEET'!D1852="","",'S.D.PASTE SHEET'!D1852)</f>
        <v/>
      </c>
      <c s="50" t="str">
        <f>IF('S.D.PASTE SHEET'!E1852="","",UPPER('S.D.PASTE SHEET'!E1852))</f>
        <v/>
      </c>
      <c s="50" t="str">
        <f>IF('S.D.PASTE SHEET'!F1852="","",'S.D.PASTE SHEET'!F1852)</f>
        <v/>
      </c>
      <c s="50" t="str">
        <f>IF('S.D.PASTE SHEET'!G1852="","",UPPER('S.D.PASTE SHEET'!G1852))</f>
        <v/>
      </c>
      <c s="50" t="str">
        <f>IF('S.D.PASTE SHEET'!H1852="","",UPPER('S.D.PASTE SHEET'!H1852))</f>
        <v/>
      </c>
      <c s="50" t="str">
        <f>IF('S.D.PASTE SHEET'!I1852="","",'S.D.PASTE SHEET'!I1852)</f>
        <v/>
      </c>
      <c s="51" t="str">
        <f>IF('S.D.PASTE SHEET'!J1852="","",'S.D.PASTE SHEET'!J1852)</f>
        <v/>
      </c>
      <c s="50" t="str">
        <f>IF('S.D.PASTE SHEET'!K1852="","",'S.D.PASTE SHEET'!K1852)</f>
        <v/>
      </c>
      <c s="50" t="str">
        <f>IF('S.D.PASTE SHEET'!L1852="","",'S.D.PASTE SHEET'!L1852)</f>
        <v/>
      </c>
      <c s="50" t="str">
        <f>IF('S.D.PASTE SHEET'!M1852="","",'S.D.PASTE SHEET'!M1852)</f>
        <v/>
      </c>
      <c s="50" t="str">
        <f>IF('S.D.PASTE SHEET'!N1852="","",'S.D.PASTE SHEET'!N1852)</f>
        <v/>
      </c>
      <c s="50" t="str">
        <f>IF('S.D.PASTE SHEET'!O1852="","",'S.D.PASTE SHEET'!O1852)</f>
        <v/>
      </c>
      <c s="50" t="str">
        <f>IF('S.D.PASTE SHEET'!P1852="","",'S.D.PASTE SHEET'!P1852)</f>
        <v/>
      </c>
      <c s="50" t="str">
        <f>IF('S.D.PASTE SHEET'!Q1852="","",'S.D.PASTE SHEET'!Q1852)</f>
        <v/>
      </c>
      <c s="50" t="str">
        <f>IF('S.D.PASTE SHEET'!R1852="","",'S.D.PASTE SHEET'!R1852)</f>
        <v/>
      </c>
      <c s="50" t="str">
        <f>IF('S.D.PASTE SHEET'!S1852="","",'S.D.PASTE SHEET'!S1852)</f>
        <v/>
      </c>
      <c s="50" t="str">
        <f>IF('S.D.PASTE SHEET'!T1852="","",'S.D.PASTE SHEET'!T1852)</f>
        <v/>
      </c>
      <c s="50" t="str">
        <f>IF('S.D.PASTE SHEET'!U1852="","",'S.D.PASTE SHEET'!U1852)</f>
        <v/>
      </c>
      <c s="50" t="str">
        <f>IF('S.D.PASTE SHEET'!V1852="","",'S.D.PASTE SHEET'!V1852)</f>
        <v/>
      </c>
      <c s="50" t="str">
        <f>IF('S.D.PASTE SHEET'!W1852="","",'S.D.PASTE SHEET'!W1852)</f>
        <v/>
      </c>
      <c s="50" t="str">
        <f>IF('S.D.PASTE SHEET'!X1852="","",'S.D.PASTE SHEET'!X1852)</f>
        <v/>
      </c>
      <c s="50" t="str">
        <f>IF('S.D.PASTE SHEET'!Y1852="","",'S.D.PASTE SHEET'!Y1852)</f>
        <v/>
      </c>
      <c s="50" t="str">
        <f>IF('S.D.PASTE SHEET'!Z1852="","",'S.D.PASTE SHEET'!Z1852)</f>
        <v/>
      </c>
      <c s="50" t="str">
        <f>IF('S.D.PASTE SHEET'!AA1852="","",'S.D.PASTE SHEET'!AA1852)</f>
        <v/>
      </c>
      <c s="50" t="str">
        <f>IF('S.D.PASTE SHEET'!AB1852="","",'S.D.PASTE SHEET'!AB1852)</f>
        <v/>
      </c>
      <c s="50" t="str">
        <f>IF('S.D.PASTE SHEET'!AC1852="","",'S.D.PASTE SHEET'!AC1852)</f>
        <v/>
      </c>
      <c s="50" t="str">
        <f>IF('S.D.PASTE SHEET'!AD1852="","",'S.D.PASTE SHEET'!AD1852)</f>
        <v/>
      </c>
      <c s="52"/>
      <c s="48" t="str">
        <f>IF(AK1852="","",IF(AK1852&gt;0,COUNT($AG$2:AG1852),""))</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IF(BC1852="","",IF(BC1852&gt;0,COUNT($AY$2:AY1852),""))</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53" spans="1:66" ht="15.75" customHeight="1">
      <c r="A1853" s="50" t="str">
        <f>IF('S.D.PASTE SHEET'!A1853="","",'S.D.PASTE SHEET'!A1853)</f>
        <v/>
      </c>
      <c s="50" t="str">
        <f>IF('S.D.PASTE SHEET'!B1853="","",'S.D.PASTE SHEET'!B1853)</f>
        <v/>
      </c>
      <c s="50" t="str">
        <f>IF('S.D.PASTE SHEET'!C1853="","",'S.D.PASTE SHEET'!C1853)</f>
        <v/>
      </c>
      <c s="51" t="str">
        <f>IF('S.D.PASTE SHEET'!D1853="","",'S.D.PASTE SHEET'!D1853)</f>
        <v/>
      </c>
      <c s="50" t="str">
        <f>IF('S.D.PASTE SHEET'!E1853="","",UPPER('S.D.PASTE SHEET'!E1853))</f>
        <v/>
      </c>
      <c s="50" t="str">
        <f>IF('S.D.PASTE SHEET'!F1853="","",'S.D.PASTE SHEET'!F1853)</f>
        <v/>
      </c>
      <c s="50" t="str">
        <f>IF('S.D.PASTE SHEET'!G1853="","",UPPER('S.D.PASTE SHEET'!G1853))</f>
        <v/>
      </c>
      <c s="50" t="str">
        <f>IF('S.D.PASTE SHEET'!H1853="","",UPPER('S.D.PASTE SHEET'!H1853))</f>
        <v/>
      </c>
      <c s="50" t="str">
        <f>IF('S.D.PASTE SHEET'!I1853="","",'S.D.PASTE SHEET'!I1853)</f>
        <v/>
      </c>
      <c s="51" t="str">
        <f>IF('S.D.PASTE SHEET'!J1853="","",'S.D.PASTE SHEET'!J1853)</f>
        <v/>
      </c>
      <c s="50" t="str">
        <f>IF('S.D.PASTE SHEET'!K1853="","",'S.D.PASTE SHEET'!K1853)</f>
        <v/>
      </c>
      <c s="50" t="str">
        <f>IF('S.D.PASTE SHEET'!L1853="","",'S.D.PASTE SHEET'!L1853)</f>
        <v/>
      </c>
      <c s="50" t="str">
        <f>IF('S.D.PASTE SHEET'!M1853="","",'S.D.PASTE SHEET'!M1853)</f>
        <v/>
      </c>
      <c s="50" t="str">
        <f>IF('S.D.PASTE SHEET'!N1853="","",'S.D.PASTE SHEET'!N1853)</f>
        <v/>
      </c>
      <c s="50" t="str">
        <f>IF('S.D.PASTE SHEET'!O1853="","",'S.D.PASTE SHEET'!O1853)</f>
        <v/>
      </c>
      <c s="50" t="str">
        <f>IF('S.D.PASTE SHEET'!P1853="","",'S.D.PASTE SHEET'!P1853)</f>
        <v/>
      </c>
      <c s="50" t="str">
        <f>IF('S.D.PASTE SHEET'!Q1853="","",'S.D.PASTE SHEET'!Q1853)</f>
        <v/>
      </c>
      <c s="50" t="str">
        <f>IF('S.D.PASTE SHEET'!R1853="","",'S.D.PASTE SHEET'!R1853)</f>
        <v/>
      </c>
      <c s="50" t="str">
        <f>IF('S.D.PASTE SHEET'!S1853="","",'S.D.PASTE SHEET'!S1853)</f>
        <v/>
      </c>
      <c s="50" t="str">
        <f>IF('S.D.PASTE SHEET'!T1853="","",'S.D.PASTE SHEET'!T1853)</f>
        <v/>
      </c>
      <c s="50" t="str">
        <f>IF('S.D.PASTE SHEET'!U1853="","",'S.D.PASTE SHEET'!U1853)</f>
        <v/>
      </c>
      <c s="50" t="str">
        <f>IF('S.D.PASTE SHEET'!V1853="","",'S.D.PASTE SHEET'!V1853)</f>
        <v/>
      </c>
      <c s="50" t="str">
        <f>IF('S.D.PASTE SHEET'!W1853="","",'S.D.PASTE SHEET'!W1853)</f>
        <v/>
      </c>
      <c s="50" t="str">
        <f>IF('S.D.PASTE SHEET'!X1853="","",'S.D.PASTE SHEET'!X1853)</f>
        <v/>
      </c>
      <c s="50" t="str">
        <f>IF('S.D.PASTE SHEET'!Y1853="","",'S.D.PASTE SHEET'!Y1853)</f>
        <v/>
      </c>
      <c s="50" t="str">
        <f>IF('S.D.PASTE SHEET'!Z1853="","",'S.D.PASTE SHEET'!Z1853)</f>
        <v/>
      </c>
      <c s="50" t="str">
        <f>IF('S.D.PASTE SHEET'!AA1853="","",'S.D.PASTE SHEET'!AA1853)</f>
        <v/>
      </c>
      <c s="50" t="str">
        <f>IF('S.D.PASTE SHEET'!AB1853="","",'S.D.PASTE SHEET'!AB1853)</f>
        <v/>
      </c>
      <c s="50" t="str">
        <f>IF('S.D.PASTE SHEET'!AC1853="","",'S.D.PASTE SHEET'!AC1853)</f>
        <v/>
      </c>
      <c s="50" t="str">
        <f>IF('S.D.PASTE SHEET'!AD1853="","",'S.D.PASTE SHEET'!AD1853)</f>
        <v/>
      </c>
      <c s="52"/>
      <c s="48" t="str">
        <f>IF(AK1853="","",IF(AK1853&gt;0,COUNT($AG$2:AG1853),""))</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IF(BC1853="","",IF(BC1853&gt;0,COUNT($AY$2:AY1853),""))</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54" spans="1:66" ht="15.75" customHeight="1">
      <c r="A1854" s="50" t="str">
        <f>IF('S.D.PASTE SHEET'!A1854="","",'S.D.PASTE SHEET'!A1854)</f>
        <v/>
      </c>
      <c s="50" t="str">
        <f>IF('S.D.PASTE SHEET'!B1854="","",'S.D.PASTE SHEET'!B1854)</f>
        <v/>
      </c>
      <c s="50" t="str">
        <f>IF('S.D.PASTE SHEET'!C1854="","",'S.D.PASTE SHEET'!C1854)</f>
        <v/>
      </c>
      <c s="51" t="str">
        <f>IF('S.D.PASTE SHEET'!D1854="","",'S.D.PASTE SHEET'!D1854)</f>
        <v/>
      </c>
      <c s="50" t="str">
        <f>IF('S.D.PASTE SHEET'!E1854="","",UPPER('S.D.PASTE SHEET'!E1854))</f>
        <v/>
      </c>
      <c s="50" t="str">
        <f>IF('S.D.PASTE SHEET'!F1854="","",'S.D.PASTE SHEET'!F1854)</f>
        <v/>
      </c>
      <c s="50" t="str">
        <f>IF('S.D.PASTE SHEET'!G1854="","",UPPER('S.D.PASTE SHEET'!G1854))</f>
        <v/>
      </c>
      <c s="50" t="str">
        <f>IF('S.D.PASTE SHEET'!H1854="","",UPPER('S.D.PASTE SHEET'!H1854))</f>
        <v/>
      </c>
      <c s="50" t="str">
        <f>IF('S.D.PASTE SHEET'!I1854="","",'S.D.PASTE SHEET'!I1854)</f>
        <v/>
      </c>
      <c s="51" t="str">
        <f>IF('S.D.PASTE SHEET'!J1854="","",'S.D.PASTE SHEET'!J1854)</f>
        <v/>
      </c>
      <c s="50" t="str">
        <f>IF('S.D.PASTE SHEET'!K1854="","",'S.D.PASTE SHEET'!K1854)</f>
        <v/>
      </c>
      <c s="50" t="str">
        <f>IF('S.D.PASTE SHEET'!L1854="","",'S.D.PASTE SHEET'!L1854)</f>
        <v/>
      </c>
      <c s="50" t="str">
        <f>IF('S.D.PASTE SHEET'!M1854="","",'S.D.PASTE SHEET'!M1854)</f>
        <v/>
      </c>
      <c s="50" t="str">
        <f>IF('S.D.PASTE SHEET'!N1854="","",'S.D.PASTE SHEET'!N1854)</f>
        <v/>
      </c>
      <c s="50" t="str">
        <f>IF('S.D.PASTE SHEET'!O1854="","",'S.D.PASTE SHEET'!O1854)</f>
        <v/>
      </c>
      <c s="50" t="str">
        <f>IF('S.D.PASTE SHEET'!P1854="","",'S.D.PASTE SHEET'!P1854)</f>
        <v/>
      </c>
      <c s="50" t="str">
        <f>IF('S.D.PASTE SHEET'!Q1854="","",'S.D.PASTE SHEET'!Q1854)</f>
        <v/>
      </c>
      <c s="50" t="str">
        <f>IF('S.D.PASTE SHEET'!R1854="","",'S.D.PASTE SHEET'!R1854)</f>
        <v/>
      </c>
      <c s="50" t="str">
        <f>IF('S.D.PASTE SHEET'!S1854="","",'S.D.PASTE SHEET'!S1854)</f>
        <v/>
      </c>
      <c s="50" t="str">
        <f>IF('S.D.PASTE SHEET'!T1854="","",'S.D.PASTE SHEET'!T1854)</f>
        <v/>
      </c>
      <c s="50" t="str">
        <f>IF('S.D.PASTE SHEET'!U1854="","",'S.D.PASTE SHEET'!U1854)</f>
        <v/>
      </c>
      <c s="50" t="str">
        <f>IF('S.D.PASTE SHEET'!V1854="","",'S.D.PASTE SHEET'!V1854)</f>
        <v/>
      </c>
      <c s="50" t="str">
        <f>IF('S.D.PASTE SHEET'!W1854="","",'S.D.PASTE SHEET'!W1854)</f>
        <v/>
      </c>
      <c s="50" t="str">
        <f>IF('S.D.PASTE SHEET'!X1854="","",'S.D.PASTE SHEET'!X1854)</f>
        <v/>
      </c>
      <c s="50" t="str">
        <f>IF('S.D.PASTE SHEET'!Y1854="","",'S.D.PASTE SHEET'!Y1854)</f>
        <v/>
      </c>
      <c s="50" t="str">
        <f>IF('S.D.PASTE SHEET'!Z1854="","",'S.D.PASTE SHEET'!Z1854)</f>
        <v/>
      </c>
      <c s="50" t="str">
        <f>IF('S.D.PASTE SHEET'!AA1854="","",'S.D.PASTE SHEET'!AA1854)</f>
        <v/>
      </c>
      <c s="50" t="str">
        <f>IF('S.D.PASTE SHEET'!AB1854="","",'S.D.PASTE SHEET'!AB1854)</f>
        <v/>
      </c>
      <c s="50" t="str">
        <f>IF('S.D.PASTE SHEET'!AC1854="","",'S.D.PASTE SHEET'!AC1854)</f>
        <v/>
      </c>
      <c s="50" t="str">
        <f>IF('S.D.PASTE SHEET'!AD1854="","",'S.D.PASTE SHEET'!AD1854)</f>
        <v/>
      </c>
      <c s="52"/>
      <c s="48" t="str">
        <f>IF(AK1854="","",IF(AK1854&gt;0,COUNT($AG$2:AG1854),""))</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IF(BC1854="","",IF(BC1854&gt;0,COUNT($AY$2:AY1854),""))</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55" spans="1:66" ht="15.75" customHeight="1">
      <c r="A1855" s="50" t="str">
        <f>IF('S.D.PASTE SHEET'!A1855="","",'S.D.PASTE SHEET'!A1855)</f>
        <v/>
      </c>
      <c s="50" t="str">
        <f>IF('S.D.PASTE SHEET'!B1855="","",'S.D.PASTE SHEET'!B1855)</f>
        <v/>
      </c>
      <c s="50" t="str">
        <f>IF('S.D.PASTE SHEET'!C1855="","",'S.D.PASTE SHEET'!C1855)</f>
        <v/>
      </c>
      <c s="51" t="str">
        <f>IF('S.D.PASTE SHEET'!D1855="","",'S.D.PASTE SHEET'!D1855)</f>
        <v/>
      </c>
      <c s="50" t="str">
        <f>IF('S.D.PASTE SHEET'!E1855="","",UPPER('S.D.PASTE SHEET'!E1855))</f>
        <v/>
      </c>
      <c s="50" t="str">
        <f>IF('S.D.PASTE SHEET'!F1855="","",'S.D.PASTE SHEET'!F1855)</f>
        <v/>
      </c>
      <c s="50" t="str">
        <f>IF('S.D.PASTE SHEET'!G1855="","",UPPER('S.D.PASTE SHEET'!G1855))</f>
        <v/>
      </c>
      <c s="50" t="str">
        <f>IF('S.D.PASTE SHEET'!H1855="","",UPPER('S.D.PASTE SHEET'!H1855))</f>
        <v/>
      </c>
      <c s="50" t="str">
        <f>IF('S.D.PASTE SHEET'!I1855="","",'S.D.PASTE SHEET'!I1855)</f>
        <v/>
      </c>
      <c s="51" t="str">
        <f>IF('S.D.PASTE SHEET'!J1855="","",'S.D.PASTE SHEET'!J1855)</f>
        <v/>
      </c>
      <c s="50" t="str">
        <f>IF('S.D.PASTE SHEET'!K1855="","",'S.D.PASTE SHEET'!K1855)</f>
        <v/>
      </c>
      <c s="50" t="str">
        <f>IF('S.D.PASTE SHEET'!L1855="","",'S.D.PASTE SHEET'!L1855)</f>
        <v/>
      </c>
      <c s="50" t="str">
        <f>IF('S.D.PASTE SHEET'!M1855="","",'S.D.PASTE SHEET'!M1855)</f>
        <v/>
      </c>
      <c s="50" t="str">
        <f>IF('S.D.PASTE SHEET'!N1855="","",'S.D.PASTE SHEET'!N1855)</f>
        <v/>
      </c>
      <c s="50" t="str">
        <f>IF('S.D.PASTE SHEET'!O1855="","",'S.D.PASTE SHEET'!O1855)</f>
        <v/>
      </c>
      <c s="50" t="str">
        <f>IF('S.D.PASTE SHEET'!P1855="","",'S.D.PASTE SHEET'!P1855)</f>
        <v/>
      </c>
      <c s="50" t="str">
        <f>IF('S.D.PASTE SHEET'!Q1855="","",'S.D.PASTE SHEET'!Q1855)</f>
        <v/>
      </c>
      <c s="50" t="str">
        <f>IF('S.D.PASTE SHEET'!R1855="","",'S.D.PASTE SHEET'!R1855)</f>
        <v/>
      </c>
      <c s="50" t="str">
        <f>IF('S.D.PASTE SHEET'!S1855="","",'S.D.PASTE SHEET'!S1855)</f>
        <v/>
      </c>
      <c s="50" t="str">
        <f>IF('S.D.PASTE SHEET'!T1855="","",'S.D.PASTE SHEET'!T1855)</f>
        <v/>
      </c>
      <c s="50" t="str">
        <f>IF('S.D.PASTE SHEET'!U1855="","",'S.D.PASTE SHEET'!U1855)</f>
        <v/>
      </c>
      <c s="50" t="str">
        <f>IF('S.D.PASTE SHEET'!V1855="","",'S.D.PASTE SHEET'!V1855)</f>
        <v/>
      </c>
      <c s="50" t="str">
        <f>IF('S.D.PASTE SHEET'!W1855="","",'S.D.PASTE SHEET'!W1855)</f>
        <v/>
      </c>
      <c s="50" t="str">
        <f>IF('S.D.PASTE SHEET'!X1855="","",'S.D.PASTE SHEET'!X1855)</f>
        <v/>
      </c>
      <c s="50" t="str">
        <f>IF('S.D.PASTE SHEET'!Y1855="","",'S.D.PASTE SHEET'!Y1855)</f>
        <v/>
      </c>
      <c s="50" t="str">
        <f>IF('S.D.PASTE SHEET'!Z1855="","",'S.D.PASTE SHEET'!Z1855)</f>
        <v/>
      </c>
      <c s="50" t="str">
        <f>IF('S.D.PASTE SHEET'!AA1855="","",'S.D.PASTE SHEET'!AA1855)</f>
        <v/>
      </c>
      <c s="50" t="str">
        <f>IF('S.D.PASTE SHEET'!AB1855="","",'S.D.PASTE SHEET'!AB1855)</f>
        <v/>
      </c>
      <c s="50" t="str">
        <f>IF('S.D.PASTE SHEET'!AC1855="","",'S.D.PASTE SHEET'!AC1855)</f>
        <v/>
      </c>
      <c s="50" t="str">
        <f>IF('S.D.PASTE SHEET'!AD1855="","",'S.D.PASTE SHEET'!AD1855)</f>
        <v/>
      </c>
      <c s="52"/>
      <c s="48" t="str">
        <f>IF(AK1855="","",IF(AK1855&gt;0,COUNT($AG$2:AG1855),""))</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IF(BC1855="","",IF(BC1855&gt;0,COUNT($AY$2:AY1855),""))</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56" spans="1:66" ht="15.75" customHeight="1">
      <c r="A1856" s="50" t="str">
        <f>IF('S.D.PASTE SHEET'!A1856="","",'S.D.PASTE SHEET'!A1856)</f>
        <v/>
      </c>
      <c s="50" t="str">
        <f>IF('S.D.PASTE SHEET'!B1856="","",'S.D.PASTE SHEET'!B1856)</f>
        <v/>
      </c>
      <c s="50" t="str">
        <f>IF('S.D.PASTE SHEET'!C1856="","",'S.D.PASTE SHEET'!C1856)</f>
        <v/>
      </c>
      <c s="51" t="str">
        <f>IF('S.D.PASTE SHEET'!D1856="","",'S.D.PASTE SHEET'!D1856)</f>
        <v/>
      </c>
      <c s="50" t="str">
        <f>IF('S.D.PASTE SHEET'!E1856="","",UPPER('S.D.PASTE SHEET'!E1856))</f>
        <v/>
      </c>
      <c s="50" t="str">
        <f>IF('S.D.PASTE SHEET'!F1856="","",'S.D.PASTE SHEET'!F1856)</f>
        <v/>
      </c>
      <c s="50" t="str">
        <f>IF('S.D.PASTE SHEET'!G1856="","",UPPER('S.D.PASTE SHEET'!G1856))</f>
        <v/>
      </c>
      <c s="50" t="str">
        <f>IF('S.D.PASTE SHEET'!H1856="","",UPPER('S.D.PASTE SHEET'!H1856))</f>
        <v/>
      </c>
      <c s="50" t="str">
        <f>IF('S.D.PASTE SHEET'!I1856="","",'S.D.PASTE SHEET'!I1856)</f>
        <v/>
      </c>
      <c s="51" t="str">
        <f>IF('S.D.PASTE SHEET'!J1856="","",'S.D.PASTE SHEET'!J1856)</f>
        <v/>
      </c>
      <c s="50" t="str">
        <f>IF('S.D.PASTE SHEET'!K1856="","",'S.D.PASTE SHEET'!K1856)</f>
        <v/>
      </c>
      <c s="50" t="str">
        <f>IF('S.D.PASTE SHEET'!L1856="","",'S.D.PASTE SHEET'!L1856)</f>
        <v/>
      </c>
      <c s="50" t="str">
        <f>IF('S.D.PASTE SHEET'!M1856="","",'S.D.PASTE SHEET'!M1856)</f>
        <v/>
      </c>
      <c s="50" t="str">
        <f>IF('S.D.PASTE SHEET'!N1856="","",'S.D.PASTE SHEET'!N1856)</f>
        <v/>
      </c>
      <c s="50" t="str">
        <f>IF('S.D.PASTE SHEET'!O1856="","",'S.D.PASTE SHEET'!O1856)</f>
        <v/>
      </c>
      <c s="50" t="str">
        <f>IF('S.D.PASTE SHEET'!P1856="","",'S.D.PASTE SHEET'!P1856)</f>
        <v/>
      </c>
      <c s="50" t="str">
        <f>IF('S.D.PASTE SHEET'!Q1856="","",'S.D.PASTE SHEET'!Q1856)</f>
        <v/>
      </c>
      <c s="50" t="str">
        <f>IF('S.D.PASTE SHEET'!R1856="","",'S.D.PASTE SHEET'!R1856)</f>
        <v/>
      </c>
      <c s="50" t="str">
        <f>IF('S.D.PASTE SHEET'!S1856="","",'S.D.PASTE SHEET'!S1856)</f>
        <v/>
      </c>
      <c s="50" t="str">
        <f>IF('S.D.PASTE SHEET'!T1856="","",'S.D.PASTE SHEET'!T1856)</f>
        <v/>
      </c>
      <c s="50" t="str">
        <f>IF('S.D.PASTE SHEET'!U1856="","",'S.D.PASTE SHEET'!U1856)</f>
        <v/>
      </c>
      <c s="50" t="str">
        <f>IF('S.D.PASTE SHEET'!V1856="","",'S.D.PASTE SHEET'!V1856)</f>
        <v/>
      </c>
      <c s="50" t="str">
        <f>IF('S.D.PASTE SHEET'!W1856="","",'S.D.PASTE SHEET'!W1856)</f>
        <v/>
      </c>
      <c s="50" t="str">
        <f>IF('S.D.PASTE SHEET'!X1856="","",'S.D.PASTE SHEET'!X1856)</f>
        <v/>
      </c>
      <c s="50" t="str">
        <f>IF('S.D.PASTE SHEET'!Y1856="","",'S.D.PASTE SHEET'!Y1856)</f>
        <v/>
      </c>
      <c s="50" t="str">
        <f>IF('S.D.PASTE SHEET'!Z1856="","",'S.D.PASTE SHEET'!Z1856)</f>
        <v/>
      </c>
      <c s="50" t="str">
        <f>IF('S.D.PASTE SHEET'!AA1856="","",'S.D.PASTE SHEET'!AA1856)</f>
        <v/>
      </c>
      <c s="50" t="str">
        <f>IF('S.D.PASTE SHEET'!AB1856="","",'S.D.PASTE SHEET'!AB1856)</f>
        <v/>
      </c>
      <c s="50" t="str">
        <f>IF('S.D.PASTE SHEET'!AC1856="","",'S.D.PASTE SHEET'!AC1856)</f>
        <v/>
      </c>
      <c s="50" t="str">
        <f>IF('S.D.PASTE SHEET'!AD1856="","",'S.D.PASTE SHEET'!AD1856)</f>
        <v/>
      </c>
      <c s="52"/>
      <c s="48" t="str">
        <f>IF(AK1856="","",IF(AK1856&gt;0,COUNT($AG$2:AG1856),""))</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IF(BC1856="","",IF(BC1856&gt;0,COUNT($AY$2:AY1856),""))</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57" spans="1:66" ht="15.75" customHeight="1">
      <c r="A1857" s="50" t="str">
        <f>IF('S.D.PASTE SHEET'!A1857="","",'S.D.PASTE SHEET'!A1857)</f>
        <v/>
      </c>
      <c s="50" t="str">
        <f>IF('S.D.PASTE SHEET'!B1857="","",'S.D.PASTE SHEET'!B1857)</f>
        <v/>
      </c>
      <c s="50" t="str">
        <f>IF('S.D.PASTE SHEET'!C1857="","",'S.D.PASTE SHEET'!C1857)</f>
        <v/>
      </c>
      <c s="51" t="str">
        <f>IF('S.D.PASTE SHEET'!D1857="","",'S.D.PASTE SHEET'!D1857)</f>
        <v/>
      </c>
      <c s="50" t="str">
        <f>IF('S.D.PASTE SHEET'!E1857="","",UPPER('S.D.PASTE SHEET'!E1857))</f>
        <v/>
      </c>
      <c s="50" t="str">
        <f>IF('S.D.PASTE SHEET'!F1857="","",'S.D.PASTE SHEET'!F1857)</f>
        <v/>
      </c>
      <c s="50" t="str">
        <f>IF('S.D.PASTE SHEET'!G1857="","",UPPER('S.D.PASTE SHEET'!G1857))</f>
        <v/>
      </c>
      <c s="50" t="str">
        <f>IF('S.D.PASTE SHEET'!H1857="","",UPPER('S.D.PASTE SHEET'!H1857))</f>
        <v/>
      </c>
      <c s="50" t="str">
        <f>IF('S.D.PASTE SHEET'!I1857="","",'S.D.PASTE SHEET'!I1857)</f>
        <v/>
      </c>
      <c s="51" t="str">
        <f>IF('S.D.PASTE SHEET'!J1857="","",'S.D.PASTE SHEET'!J1857)</f>
        <v/>
      </c>
      <c s="50" t="str">
        <f>IF('S.D.PASTE SHEET'!K1857="","",'S.D.PASTE SHEET'!K1857)</f>
        <v/>
      </c>
      <c s="50" t="str">
        <f>IF('S.D.PASTE SHEET'!L1857="","",'S.D.PASTE SHEET'!L1857)</f>
        <v/>
      </c>
      <c s="50" t="str">
        <f>IF('S.D.PASTE SHEET'!M1857="","",'S.D.PASTE SHEET'!M1857)</f>
        <v/>
      </c>
      <c s="50" t="str">
        <f>IF('S.D.PASTE SHEET'!N1857="","",'S.D.PASTE SHEET'!N1857)</f>
        <v/>
      </c>
      <c s="50" t="str">
        <f>IF('S.D.PASTE SHEET'!O1857="","",'S.D.PASTE SHEET'!O1857)</f>
        <v/>
      </c>
      <c s="50" t="str">
        <f>IF('S.D.PASTE SHEET'!P1857="","",'S.D.PASTE SHEET'!P1857)</f>
        <v/>
      </c>
      <c s="50" t="str">
        <f>IF('S.D.PASTE SHEET'!Q1857="","",'S.D.PASTE SHEET'!Q1857)</f>
        <v/>
      </c>
      <c s="50" t="str">
        <f>IF('S.D.PASTE SHEET'!R1857="","",'S.D.PASTE SHEET'!R1857)</f>
        <v/>
      </c>
      <c s="50" t="str">
        <f>IF('S.D.PASTE SHEET'!S1857="","",'S.D.PASTE SHEET'!S1857)</f>
        <v/>
      </c>
      <c s="50" t="str">
        <f>IF('S.D.PASTE SHEET'!T1857="","",'S.D.PASTE SHEET'!T1857)</f>
        <v/>
      </c>
      <c s="50" t="str">
        <f>IF('S.D.PASTE SHEET'!U1857="","",'S.D.PASTE SHEET'!U1857)</f>
        <v/>
      </c>
      <c s="50" t="str">
        <f>IF('S.D.PASTE SHEET'!V1857="","",'S.D.PASTE SHEET'!V1857)</f>
        <v/>
      </c>
      <c s="50" t="str">
        <f>IF('S.D.PASTE SHEET'!W1857="","",'S.D.PASTE SHEET'!W1857)</f>
        <v/>
      </c>
      <c s="50" t="str">
        <f>IF('S.D.PASTE SHEET'!X1857="","",'S.D.PASTE SHEET'!X1857)</f>
        <v/>
      </c>
      <c s="50" t="str">
        <f>IF('S.D.PASTE SHEET'!Y1857="","",'S.D.PASTE SHEET'!Y1857)</f>
        <v/>
      </c>
      <c s="50" t="str">
        <f>IF('S.D.PASTE SHEET'!Z1857="","",'S.D.PASTE SHEET'!Z1857)</f>
        <v/>
      </c>
      <c s="50" t="str">
        <f>IF('S.D.PASTE SHEET'!AA1857="","",'S.D.PASTE SHEET'!AA1857)</f>
        <v/>
      </c>
      <c s="50" t="str">
        <f>IF('S.D.PASTE SHEET'!AB1857="","",'S.D.PASTE SHEET'!AB1857)</f>
        <v/>
      </c>
      <c s="50" t="str">
        <f>IF('S.D.PASTE SHEET'!AC1857="","",'S.D.PASTE SHEET'!AC1857)</f>
        <v/>
      </c>
      <c s="50" t="str">
        <f>IF('S.D.PASTE SHEET'!AD1857="","",'S.D.PASTE SHEET'!AD1857)</f>
        <v/>
      </c>
      <c s="52"/>
      <c s="48" t="str">
        <f>IF(AK1857="","",IF(AK1857&gt;0,COUNT($AG$2:AG1857),""))</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IF(BC1857="","",IF(BC1857&gt;0,COUNT($AY$2:AY1857),""))</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58" spans="1:66" ht="15.75" customHeight="1">
      <c r="A1858" s="50" t="str">
        <f>IF('S.D.PASTE SHEET'!A1858="","",'S.D.PASTE SHEET'!A1858)</f>
        <v/>
      </c>
      <c s="50" t="str">
        <f>IF('S.D.PASTE SHEET'!B1858="","",'S.D.PASTE SHEET'!B1858)</f>
        <v/>
      </c>
      <c s="50" t="str">
        <f>IF('S.D.PASTE SHEET'!C1858="","",'S.D.PASTE SHEET'!C1858)</f>
        <v/>
      </c>
      <c s="51" t="str">
        <f>IF('S.D.PASTE SHEET'!D1858="","",'S.D.PASTE SHEET'!D1858)</f>
        <v/>
      </c>
      <c s="50" t="str">
        <f>IF('S.D.PASTE SHEET'!E1858="","",UPPER('S.D.PASTE SHEET'!E1858))</f>
        <v/>
      </c>
      <c s="50" t="str">
        <f>IF('S.D.PASTE SHEET'!F1858="","",'S.D.PASTE SHEET'!F1858)</f>
        <v/>
      </c>
      <c s="50" t="str">
        <f>IF('S.D.PASTE SHEET'!G1858="","",UPPER('S.D.PASTE SHEET'!G1858))</f>
        <v/>
      </c>
      <c s="50" t="str">
        <f>IF('S.D.PASTE SHEET'!H1858="","",UPPER('S.D.PASTE SHEET'!H1858))</f>
        <v/>
      </c>
      <c s="50" t="str">
        <f>IF('S.D.PASTE SHEET'!I1858="","",'S.D.PASTE SHEET'!I1858)</f>
        <v/>
      </c>
      <c s="51" t="str">
        <f>IF('S.D.PASTE SHEET'!J1858="","",'S.D.PASTE SHEET'!J1858)</f>
        <v/>
      </c>
      <c s="50" t="str">
        <f>IF('S.D.PASTE SHEET'!K1858="","",'S.D.PASTE SHEET'!K1858)</f>
        <v/>
      </c>
      <c s="50" t="str">
        <f>IF('S.D.PASTE SHEET'!L1858="","",'S.D.PASTE SHEET'!L1858)</f>
        <v/>
      </c>
      <c s="50" t="str">
        <f>IF('S.D.PASTE SHEET'!M1858="","",'S.D.PASTE SHEET'!M1858)</f>
        <v/>
      </c>
      <c s="50" t="str">
        <f>IF('S.D.PASTE SHEET'!N1858="","",'S.D.PASTE SHEET'!N1858)</f>
        <v/>
      </c>
      <c s="50" t="str">
        <f>IF('S.D.PASTE SHEET'!O1858="","",'S.D.PASTE SHEET'!O1858)</f>
        <v/>
      </c>
      <c s="50" t="str">
        <f>IF('S.D.PASTE SHEET'!P1858="","",'S.D.PASTE SHEET'!P1858)</f>
        <v/>
      </c>
      <c s="50" t="str">
        <f>IF('S.D.PASTE SHEET'!Q1858="","",'S.D.PASTE SHEET'!Q1858)</f>
        <v/>
      </c>
      <c s="50" t="str">
        <f>IF('S.D.PASTE SHEET'!R1858="","",'S.D.PASTE SHEET'!R1858)</f>
        <v/>
      </c>
      <c s="50" t="str">
        <f>IF('S.D.PASTE SHEET'!S1858="","",'S.D.PASTE SHEET'!S1858)</f>
        <v/>
      </c>
      <c s="50" t="str">
        <f>IF('S.D.PASTE SHEET'!T1858="","",'S.D.PASTE SHEET'!T1858)</f>
        <v/>
      </c>
      <c s="50" t="str">
        <f>IF('S.D.PASTE SHEET'!U1858="","",'S.D.PASTE SHEET'!U1858)</f>
        <v/>
      </c>
      <c s="50" t="str">
        <f>IF('S.D.PASTE SHEET'!V1858="","",'S.D.PASTE SHEET'!V1858)</f>
        <v/>
      </c>
      <c s="50" t="str">
        <f>IF('S.D.PASTE SHEET'!W1858="","",'S.D.PASTE SHEET'!W1858)</f>
        <v/>
      </c>
      <c s="50" t="str">
        <f>IF('S.D.PASTE SHEET'!X1858="","",'S.D.PASTE SHEET'!X1858)</f>
        <v/>
      </c>
      <c s="50" t="str">
        <f>IF('S.D.PASTE SHEET'!Y1858="","",'S.D.PASTE SHEET'!Y1858)</f>
        <v/>
      </c>
      <c s="50" t="str">
        <f>IF('S.D.PASTE SHEET'!Z1858="","",'S.D.PASTE SHEET'!Z1858)</f>
        <v/>
      </c>
      <c s="50" t="str">
        <f>IF('S.D.PASTE SHEET'!AA1858="","",'S.D.PASTE SHEET'!AA1858)</f>
        <v/>
      </c>
      <c s="50" t="str">
        <f>IF('S.D.PASTE SHEET'!AB1858="","",'S.D.PASTE SHEET'!AB1858)</f>
        <v/>
      </c>
      <c s="50" t="str">
        <f>IF('S.D.PASTE SHEET'!AC1858="","",'S.D.PASTE SHEET'!AC1858)</f>
        <v/>
      </c>
      <c s="50" t="str">
        <f>IF('S.D.PASTE SHEET'!AD1858="","",'S.D.PASTE SHEET'!AD1858)</f>
        <v/>
      </c>
      <c s="52"/>
      <c s="48" t="str">
        <f>IF(AK1858="","",IF(AK1858&gt;0,COUNT($AG$2:AG1858),""))</f>
        <v/>
      </c>
      <c s="53" t="str">
        <f t="shared" si="897"/>
        <v/>
      </c>
      <c s="53" t="str">
        <f t="shared" si="898"/>
        <v/>
      </c>
      <c s="53" t="str">
        <f t="shared" si="899"/>
        <v/>
      </c>
      <c s="51" t="str">
        <f t="shared" si="900"/>
        <v/>
      </c>
      <c s="53" t="str">
        <f t="shared" si="901"/>
        <v/>
      </c>
      <c s="53" t="str">
        <f t="shared" si="902"/>
        <v/>
      </c>
      <c s="53" t="str">
        <f t="shared" si="903"/>
        <v/>
      </c>
      <c s="53" t="str">
        <f t="shared" si="904"/>
        <v/>
      </c>
      <c s="53" t="str">
        <f t="shared" si="905"/>
        <v/>
      </c>
      <c s="51" t="str">
        <f t="shared" si="906"/>
        <v/>
      </c>
      <c s="53" t="str">
        <f t="shared" si="907"/>
        <v/>
      </c>
      <c s="53" t="str">
        <f t="shared" si="908"/>
        <v/>
      </c>
      <c s="53" t="str">
        <f t="shared" si="909"/>
        <v/>
      </c>
      <c s="53" t="str">
        <f t="shared" si="910"/>
        <v/>
      </c>
      <c s="53" t="str">
        <f t="shared" si="911"/>
        <v/>
      </c>
      <c s="53" t="str">
        <f t="shared" si="912"/>
        <v/>
      </c>
      <c s="48"/>
      <c s="48" t="str">
        <f>IF(BC1858="","",IF(BC1858&gt;0,COUNT($AY$2:AY1858),""))</f>
        <v/>
      </c>
      <c s="54" t="str">
        <f t="shared" si="913"/>
        <v/>
      </c>
      <c s="54" t="str">
        <f t="shared" si="914"/>
        <v/>
      </c>
      <c s="54" t="str">
        <f t="shared" si="915"/>
        <v/>
      </c>
      <c s="51" t="str">
        <f t="shared" si="916"/>
        <v/>
      </c>
      <c s="54" t="str">
        <f t="shared" si="917"/>
        <v/>
      </c>
      <c s="54" t="str">
        <f t="shared" si="918"/>
        <v/>
      </c>
      <c s="54" t="str">
        <f t="shared" si="919"/>
        <v/>
      </c>
      <c s="54" t="str">
        <f t="shared" si="920"/>
        <v/>
      </c>
      <c s="54" t="str">
        <f t="shared" si="921"/>
        <v/>
      </c>
      <c s="51" t="str">
        <f t="shared" si="922"/>
        <v/>
      </c>
      <c s="54" t="str">
        <f t="shared" si="923"/>
        <v/>
      </c>
      <c s="54" t="str">
        <f t="shared" si="924"/>
        <v/>
      </c>
      <c s="54" t="str">
        <f t="shared" si="925"/>
        <v/>
      </c>
      <c s="54" t="str">
        <f t="shared" si="926"/>
        <v/>
      </c>
      <c s="54" t="str">
        <f t="shared" si="927"/>
        <v/>
      </c>
      <c s="54" t="str">
        <f t="shared" si="928"/>
        <v/>
      </c>
    </row>
    <row r="1859" spans="1:66" ht="15.75" customHeight="1">
      <c r="A1859" s="50" t="str">
        <f>IF('S.D.PASTE SHEET'!A1859="","",'S.D.PASTE SHEET'!A1859)</f>
        <v/>
      </c>
      <c s="50" t="str">
        <f>IF('S.D.PASTE SHEET'!B1859="","",'S.D.PASTE SHEET'!B1859)</f>
        <v/>
      </c>
      <c s="50" t="str">
        <f>IF('S.D.PASTE SHEET'!C1859="","",'S.D.PASTE SHEET'!C1859)</f>
        <v/>
      </c>
      <c s="51" t="str">
        <f>IF('S.D.PASTE SHEET'!D1859="","",'S.D.PASTE SHEET'!D1859)</f>
        <v/>
      </c>
      <c s="50" t="str">
        <f>IF('S.D.PASTE SHEET'!E1859="","",UPPER('S.D.PASTE SHEET'!E1859))</f>
        <v/>
      </c>
      <c s="50" t="str">
        <f>IF('S.D.PASTE SHEET'!F1859="","",'S.D.PASTE SHEET'!F1859)</f>
        <v/>
      </c>
      <c s="50" t="str">
        <f>IF('S.D.PASTE SHEET'!G1859="","",UPPER('S.D.PASTE SHEET'!G1859))</f>
        <v/>
      </c>
      <c s="50" t="str">
        <f>IF('S.D.PASTE SHEET'!H1859="","",UPPER('S.D.PASTE SHEET'!H1859))</f>
        <v/>
      </c>
      <c s="50" t="str">
        <f>IF('S.D.PASTE SHEET'!I1859="","",'S.D.PASTE SHEET'!I1859)</f>
        <v/>
      </c>
      <c s="51" t="str">
        <f>IF('S.D.PASTE SHEET'!J1859="","",'S.D.PASTE SHEET'!J1859)</f>
        <v/>
      </c>
      <c s="50" t="str">
        <f>IF('S.D.PASTE SHEET'!K1859="","",'S.D.PASTE SHEET'!K1859)</f>
        <v/>
      </c>
      <c s="50" t="str">
        <f>IF('S.D.PASTE SHEET'!L1859="","",'S.D.PASTE SHEET'!L1859)</f>
        <v/>
      </c>
      <c s="50" t="str">
        <f>IF('S.D.PASTE SHEET'!M1859="","",'S.D.PASTE SHEET'!M1859)</f>
        <v/>
      </c>
      <c s="50" t="str">
        <f>IF('S.D.PASTE SHEET'!N1859="","",'S.D.PASTE SHEET'!N1859)</f>
        <v/>
      </c>
      <c s="50" t="str">
        <f>IF('S.D.PASTE SHEET'!O1859="","",'S.D.PASTE SHEET'!O1859)</f>
        <v/>
      </c>
      <c s="50" t="str">
        <f>IF('S.D.PASTE SHEET'!P1859="","",'S.D.PASTE SHEET'!P1859)</f>
        <v/>
      </c>
      <c s="50" t="str">
        <f>IF('S.D.PASTE SHEET'!Q1859="","",'S.D.PASTE SHEET'!Q1859)</f>
        <v/>
      </c>
      <c s="50" t="str">
        <f>IF('S.D.PASTE SHEET'!R1859="","",'S.D.PASTE SHEET'!R1859)</f>
        <v/>
      </c>
      <c s="50" t="str">
        <f>IF('S.D.PASTE SHEET'!S1859="","",'S.D.PASTE SHEET'!S1859)</f>
        <v/>
      </c>
      <c s="50" t="str">
        <f>IF('S.D.PASTE SHEET'!T1859="","",'S.D.PASTE SHEET'!T1859)</f>
        <v/>
      </c>
      <c s="50" t="str">
        <f>IF('S.D.PASTE SHEET'!U1859="","",'S.D.PASTE SHEET'!U1859)</f>
        <v/>
      </c>
      <c s="50" t="str">
        <f>IF('S.D.PASTE SHEET'!V1859="","",'S.D.PASTE SHEET'!V1859)</f>
        <v/>
      </c>
      <c s="50" t="str">
        <f>IF('S.D.PASTE SHEET'!W1859="","",'S.D.PASTE SHEET'!W1859)</f>
        <v/>
      </c>
      <c s="50" t="str">
        <f>IF('S.D.PASTE SHEET'!X1859="","",'S.D.PASTE SHEET'!X1859)</f>
        <v/>
      </c>
      <c s="50" t="str">
        <f>IF('S.D.PASTE SHEET'!Y1859="","",'S.D.PASTE SHEET'!Y1859)</f>
        <v/>
      </c>
      <c s="50" t="str">
        <f>IF('S.D.PASTE SHEET'!Z1859="","",'S.D.PASTE SHEET'!Z1859)</f>
        <v/>
      </c>
      <c s="50" t="str">
        <f>IF('S.D.PASTE SHEET'!AA1859="","",'S.D.PASTE SHEET'!AA1859)</f>
        <v/>
      </c>
      <c s="50" t="str">
        <f>IF('S.D.PASTE SHEET'!AB1859="","",'S.D.PASTE SHEET'!AB1859)</f>
        <v/>
      </c>
      <c s="50" t="str">
        <f>IF('S.D.PASTE SHEET'!AC1859="","",'S.D.PASTE SHEET'!AC1859)</f>
        <v/>
      </c>
      <c s="50" t="str">
        <f>IF('S.D.PASTE SHEET'!AD1859="","",'S.D.PASTE SHEET'!AD1859)</f>
        <v/>
      </c>
      <c s="52"/>
      <c s="48" t="str">
        <f>IF(AK1859="","",IF(AK1859&gt;0,COUNT($AG$2:AG1859),""))</f>
        <v/>
      </c>
      <c s="53" t="str">
        <f t="shared" si="929" ref="AG1859:AG1922">IF(AND($AJ$1=12,$A1859=12),$A1859,"")</f>
        <v/>
      </c>
      <c s="53" t="str">
        <f t="shared" si="930" ref="AH1859:AH1922">IF(AND($AJ$1=12,$A1859=12),$B1859,"")</f>
        <v/>
      </c>
      <c s="53" t="str">
        <f t="shared" si="931" ref="AI1859:AI1922">IF(AND($AJ$1=12,$A1859=12),C1859,"")</f>
        <v/>
      </c>
      <c s="51" t="str">
        <f t="shared" si="932" ref="AJ1859:AJ1922">IF(AND($AJ$1=12,$A1859=12),$D1859,"")</f>
        <v/>
      </c>
      <c s="53" t="str">
        <f t="shared" si="933" ref="AK1859:AK1922">IF(AND($AJ$1=12,$A1859=12),$E1859,"")</f>
        <v/>
      </c>
      <c s="53" t="str">
        <f t="shared" si="934" ref="AL1859:AL1922">IF(AND($AJ$1=12,$A1859=12),$F1859,"")</f>
        <v/>
      </c>
      <c s="53" t="str">
        <f t="shared" si="935" ref="AM1859:AM1922">IF(AND($AJ$1=12,$A1859=12),$G1859,"")</f>
        <v/>
      </c>
      <c s="53" t="str">
        <f t="shared" si="936" ref="AN1859:AN1922">IF(AND($AJ$1=12,$A1859=12),$H1859,"")</f>
        <v/>
      </c>
      <c s="53" t="str">
        <f t="shared" si="937" ref="AO1859:AO1922">IF(AND($AJ$1=12,$A1859=12),$I1859,"")</f>
        <v/>
      </c>
      <c s="51" t="str">
        <f t="shared" si="938" ref="AP1859:AP1922">IF(AND($AJ$1=12,$A1859=12),$J1859,"")</f>
        <v/>
      </c>
      <c s="53" t="str">
        <f t="shared" si="939" ref="AQ1859:AQ1922">IF(AND($AJ$1=12,$A1859=12),$K1859,"")</f>
        <v/>
      </c>
      <c s="53" t="str">
        <f t="shared" si="940" ref="AR1859:AR1922">IF(AND($AJ$1=12,$A1859=12),$L1859,"")</f>
        <v/>
      </c>
      <c s="53" t="str">
        <f t="shared" si="941" ref="AS1859:AS1922">IF(AND($AJ$1=12,$A1859=12),$M1859,"")</f>
        <v/>
      </c>
      <c s="53" t="str">
        <f t="shared" si="942" ref="AT1859:AT1922">IF(AND($AJ$1=12,$A1859=12),$N1859,"")</f>
        <v/>
      </c>
      <c s="53" t="str">
        <f t="shared" si="943" ref="AU1859:AU1922">IF(AND($AJ$1=12,$A1859=12),$O1859,"")</f>
        <v/>
      </c>
      <c s="53" t="str">
        <f t="shared" si="944" ref="AV1859:AV1922">IF(AND($AJ$1=12,$A1859=12),$P1859,"")</f>
        <v/>
      </c>
      <c s="48"/>
      <c s="48" t="str">
        <f>IF(BC1859="","",IF(BC1859&gt;0,COUNT($AY$2:AY1859),""))</f>
        <v/>
      </c>
      <c s="54" t="str">
        <f t="shared" si="945" ref="AY1859:AY1922">IF(AND($BB$1=12,$A1859=12,$BC$1=$B1859),$A1859,"")</f>
        <v/>
      </c>
      <c s="54" t="str">
        <f t="shared" si="946" ref="AZ1859:AZ1922">IF(AND($BB$1=12,$A1859=12,$BC$1=$B1859),$B1859,"")</f>
        <v/>
      </c>
      <c s="54" t="str">
        <f t="shared" si="947" ref="BA1859:BA1922">IF(AND($BB$1=12,$A1859=12,$BC$1=$B1859),$C1859,"")</f>
        <v/>
      </c>
      <c s="51" t="str">
        <f t="shared" si="948" ref="BB1859:BB1922">IF(AND($BB$1=12,$A1859=12,$BC$1=$B1859),$D1859,"")</f>
        <v/>
      </c>
      <c s="54" t="str">
        <f t="shared" si="949" ref="BC1859:BC1922">IF(AND($BB$1=12,$A1859=12,$BC$1=$B1859),$E1859,"")</f>
        <v/>
      </c>
      <c s="54" t="str">
        <f t="shared" si="950" ref="BD1859:BD1922">IF(AND($BB$1=12,$A1859=12,$BC$1=$B1859),$F1859,"")</f>
        <v/>
      </c>
      <c s="54" t="str">
        <f t="shared" si="951" ref="BE1859:BE1922">IF(AND($BB$1=12,$A1859=12,$BC$1=$B1859),$G1859,"")</f>
        <v/>
      </c>
      <c s="54" t="str">
        <f t="shared" si="952" ref="BF1859:BF1922">IF(AND($BB$1=12,$A1859=12,$BC$1=$B1859),$H1859,"")</f>
        <v/>
      </c>
      <c s="54" t="str">
        <f t="shared" si="953" ref="BG1859:BG1922">IF(AND($BB$1=12,$A1859=12,$BC$1=$B1859),$I1859,"")</f>
        <v/>
      </c>
      <c s="51" t="str">
        <f t="shared" si="954" ref="BH1859:BH1922">IF(AND($BB$1=12,$A1859=12,$BC$1=$B1859),$J1859,"")</f>
        <v/>
      </c>
      <c s="54" t="str">
        <f t="shared" si="955" ref="BI1859:BI1922">IF(AND($BB$1=12,$A1859=12,$BC$1=$B1859),$K1859,"")</f>
        <v/>
      </c>
      <c s="54" t="str">
        <f t="shared" si="956" ref="BJ1859:BJ1922">IF(AND($BB$1=12,$A1859=12,$BC$1=$B1859),$L1859,"")</f>
        <v/>
      </c>
      <c s="54" t="str">
        <f t="shared" si="957" ref="BK1859:BK1922">IF(AND($BB$1=12,$A1859=12,$BC$1=$B1859),$M1859,"")</f>
        <v/>
      </c>
      <c s="54" t="str">
        <f t="shared" si="958" ref="BL1859:BL1922">IF(AND($BB$1=12,$A1859=12,$BC$1=$B1859),$N1859,"")</f>
        <v/>
      </c>
      <c s="54" t="str">
        <f t="shared" si="959" ref="BM1859:BM1922">IF(AND($BB$1=12,$A1859=12,$BC$1=$B1859),$O1859,"")</f>
        <v/>
      </c>
      <c s="54" t="str">
        <f t="shared" si="960" ref="BN1859:BN1922">IF(AND($BB$1=12,$A1859=12,$BC$1=$B1859),$P1859,"")</f>
        <v/>
      </c>
    </row>
    <row r="1860" spans="1:66" ht="15.75" customHeight="1">
      <c r="A1860" s="50" t="str">
        <f>IF('S.D.PASTE SHEET'!A1860="","",'S.D.PASTE SHEET'!A1860)</f>
        <v/>
      </c>
      <c s="50" t="str">
        <f>IF('S.D.PASTE SHEET'!B1860="","",'S.D.PASTE SHEET'!B1860)</f>
        <v/>
      </c>
      <c s="50" t="str">
        <f>IF('S.D.PASTE SHEET'!C1860="","",'S.D.PASTE SHEET'!C1860)</f>
        <v/>
      </c>
      <c s="51" t="str">
        <f>IF('S.D.PASTE SHEET'!D1860="","",'S.D.PASTE SHEET'!D1860)</f>
        <v/>
      </c>
      <c s="50" t="str">
        <f>IF('S.D.PASTE SHEET'!E1860="","",UPPER('S.D.PASTE SHEET'!E1860))</f>
        <v/>
      </c>
      <c s="50" t="str">
        <f>IF('S.D.PASTE SHEET'!F1860="","",'S.D.PASTE SHEET'!F1860)</f>
        <v/>
      </c>
      <c s="50" t="str">
        <f>IF('S.D.PASTE SHEET'!G1860="","",UPPER('S.D.PASTE SHEET'!G1860))</f>
        <v/>
      </c>
      <c s="50" t="str">
        <f>IF('S.D.PASTE SHEET'!H1860="","",UPPER('S.D.PASTE SHEET'!H1860))</f>
        <v/>
      </c>
      <c s="50" t="str">
        <f>IF('S.D.PASTE SHEET'!I1860="","",'S.D.PASTE SHEET'!I1860)</f>
        <v/>
      </c>
      <c s="51" t="str">
        <f>IF('S.D.PASTE SHEET'!J1860="","",'S.D.PASTE SHEET'!J1860)</f>
        <v/>
      </c>
      <c s="50" t="str">
        <f>IF('S.D.PASTE SHEET'!K1860="","",'S.D.PASTE SHEET'!K1860)</f>
        <v/>
      </c>
      <c s="50" t="str">
        <f>IF('S.D.PASTE SHEET'!L1860="","",'S.D.PASTE SHEET'!L1860)</f>
        <v/>
      </c>
      <c s="50" t="str">
        <f>IF('S.D.PASTE SHEET'!M1860="","",'S.D.PASTE SHEET'!M1860)</f>
        <v/>
      </c>
      <c s="50" t="str">
        <f>IF('S.D.PASTE SHEET'!N1860="","",'S.D.PASTE SHEET'!N1860)</f>
        <v/>
      </c>
      <c s="50" t="str">
        <f>IF('S.D.PASTE SHEET'!O1860="","",'S.D.PASTE SHEET'!O1860)</f>
        <v/>
      </c>
      <c s="50" t="str">
        <f>IF('S.D.PASTE SHEET'!P1860="","",'S.D.PASTE SHEET'!P1860)</f>
        <v/>
      </c>
      <c s="50" t="str">
        <f>IF('S.D.PASTE SHEET'!Q1860="","",'S.D.PASTE SHEET'!Q1860)</f>
        <v/>
      </c>
      <c s="50" t="str">
        <f>IF('S.D.PASTE SHEET'!R1860="","",'S.D.PASTE SHEET'!R1860)</f>
        <v/>
      </c>
      <c s="50" t="str">
        <f>IF('S.D.PASTE SHEET'!S1860="","",'S.D.PASTE SHEET'!S1860)</f>
        <v/>
      </c>
      <c s="50" t="str">
        <f>IF('S.D.PASTE SHEET'!T1860="","",'S.D.PASTE SHEET'!T1860)</f>
        <v/>
      </c>
      <c s="50" t="str">
        <f>IF('S.D.PASTE SHEET'!U1860="","",'S.D.PASTE SHEET'!U1860)</f>
        <v/>
      </c>
      <c s="50" t="str">
        <f>IF('S.D.PASTE SHEET'!V1860="","",'S.D.PASTE SHEET'!V1860)</f>
        <v/>
      </c>
      <c s="50" t="str">
        <f>IF('S.D.PASTE SHEET'!W1860="","",'S.D.PASTE SHEET'!W1860)</f>
        <v/>
      </c>
      <c s="50" t="str">
        <f>IF('S.D.PASTE SHEET'!X1860="","",'S.D.PASTE SHEET'!X1860)</f>
        <v/>
      </c>
      <c s="50" t="str">
        <f>IF('S.D.PASTE SHEET'!Y1860="","",'S.D.PASTE SHEET'!Y1860)</f>
        <v/>
      </c>
      <c s="50" t="str">
        <f>IF('S.D.PASTE SHEET'!Z1860="","",'S.D.PASTE SHEET'!Z1860)</f>
        <v/>
      </c>
      <c s="50" t="str">
        <f>IF('S.D.PASTE SHEET'!AA1860="","",'S.D.PASTE SHEET'!AA1860)</f>
        <v/>
      </c>
      <c s="50" t="str">
        <f>IF('S.D.PASTE SHEET'!AB1860="","",'S.D.PASTE SHEET'!AB1860)</f>
        <v/>
      </c>
      <c s="50" t="str">
        <f>IF('S.D.PASTE SHEET'!AC1860="","",'S.D.PASTE SHEET'!AC1860)</f>
        <v/>
      </c>
      <c s="50" t="str">
        <f>IF('S.D.PASTE SHEET'!AD1860="","",'S.D.PASTE SHEET'!AD1860)</f>
        <v/>
      </c>
      <c s="52"/>
      <c s="48" t="str">
        <f>IF(AK1860="","",IF(AK1860&gt;0,COUNT($AG$2:AG1860),""))</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IF(BC1860="","",IF(BC1860&gt;0,COUNT($AY$2:AY1860),""))</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61" spans="1:66" ht="15.75" customHeight="1">
      <c r="A1861" s="50" t="str">
        <f>IF('S.D.PASTE SHEET'!A1861="","",'S.D.PASTE SHEET'!A1861)</f>
        <v/>
      </c>
      <c s="50" t="str">
        <f>IF('S.D.PASTE SHEET'!B1861="","",'S.D.PASTE SHEET'!B1861)</f>
        <v/>
      </c>
      <c s="50" t="str">
        <f>IF('S.D.PASTE SHEET'!C1861="","",'S.D.PASTE SHEET'!C1861)</f>
        <v/>
      </c>
      <c s="51" t="str">
        <f>IF('S.D.PASTE SHEET'!D1861="","",'S.D.PASTE SHEET'!D1861)</f>
        <v/>
      </c>
      <c s="50" t="str">
        <f>IF('S.D.PASTE SHEET'!E1861="","",UPPER('S.D.PASTE SHEET'!E1861))</f>
        <v/>
      </c>
      <c s="50" t="str">
        <f>IF('S.D.PASTE SHEET'!F1861="","",'S.D.PASTE SHEET'!F1861)</f>
        <v/>
      </c>
      <c s="50" t="str">
        <f>IF('S.D.PASTE SHEET'!G1861="","",UPPER('S.D.PASTE SHEET'!G1861))</f>
        <v/>
      </c>
      <c s="50" t="str">
        <f>IF('S.D.PASTE SHEET'!H1861="","",UPPER('S.D.PASTE SHEET'!H1861))</f>
        <v/>
      </c>
      <c s="50" t="str">
        <f>IF('S.D.PASTE SHEET'!I1861="","",'S.D.PASTE SHEET'!I1861)</f>
        <v/>
      </c>
      <c s="51" t="str">
        <f>IF('S.D.PASTE SHEET'!J1861="","",'S.D.PASTE SHEET'!J1861)</f>
        <v/>
      </c>
      <c s="50" t="str">
        <f>IF('S.D.PASTE SHEET'!K1861="","",'S.D.PASTE SHEET'!K1861)</f>
        <v/>
      </c>
      <c s="50" t="str">
        <f>IF('S.D.PASTE SHEET'!L1861="","",'S.D.PASTE SHEET'!L1861)</f>
        <v/>
      </c>
      <c s="50" t="str">
        <f>IF('S.D.PASTE SHEET'!M1861="","",'S.D.PASTE SHEET'!M1861)</f>
        <v/>
      </c>
      <c s="50" t="str">
        <f>IF('S.D.PASTE SHEET'!N1861="","",'S.D.PASTE SHEET'!N1861)</f>
        <v/>
      </c>
      <c s="50" t="str">
        <f>IF('S.D.PASTE SHEET'!O1861="","",'S.D.PASTE SHEET'!O1861)</f>
        <v/>
      </c>
      <c s="50" t="str">
        <f>IF('S.D.PASTE SHEET'!P1861="","",'S.D.PASTE SHEET'!P1861)</f>
        <v/>
      </c>
      <c s="50" t="str">
        <f>IF('S.D.PASTE SHEET'!Q1861="","",'S.D.PASTE SHEET'!Q1861)</f>
        <v/>
      </c>
      <c s="50" t="str">
        <f>IF('S.D.PASTE SHEET'!R1861="","",'S.D.PASTE SHEET'!R1861)</f>
        <v/>
      </c>
      <c s="50" t="str">
        <f>IF('S.D.PASTE SHEET'!S1861="","",'S.D.PASTE SHEET'!S1861)</f>
        <v/>
      </c>
      <c s="50" t="str">
        <f>IF('S.D.PASTE SHEET'!T1861="","",'S.D.PASTE SHEET'!T1861)</f>
        <v/>
      </c>
      <c s="50" t="str">
        <f>IF('S.D.PASTE SHEET'!U1861="","",'S.D.PASTE SHEET'!U1861)</f>
        <v/>
      </c>
      <c s="50" t="str">
        <f>IF('S.D.PASTE SHEET'!V1861="","",'S.D.PASTE SHEET'!V1861)</f>
        <v/>
      </c>
      <c s="50" t="str">
        <f>IF('S.D.PASTE SHEET'!W1861="","",'S.D.PASTE SHEET'!W1861)</f>
        <v/>
      </c>
      <c s="50" t="str">
        <f>IF('S.D.PASTE SHEET'!X1861="","",'S.D.PASTE SHEET'!X1861)</f>
        <v/>
      </c>
      <c s="50" t="str">
        <f>IF('S.D.PASTE SHEET'!Y1861="","",'S.D.PASTE SHEET'!Y1861)</f>
        <v/>
      </c>
      <c s="50" t="str">
        <f>IF('S.D.PASTE SHEET'!Z1861="","",'S.D.PASTE SHEET'!Z1861)</f>
        <v/>
      </c>
      <c s="50" t="str">
        <f>IF('S.D.PASTE SHEET'!AA1861="","",'S.D.PASTE SHEET'!AA1861)</f>
        <v/>
      </c>
      <c s="50" t="str">
        <f>IF('S.D.PASTE SHEET'!AB1861="","",'S.D.PASTE SHEET'!AB1861)</f>
        <v/>
      </c>
      <c s="50" t="str">
        <f>IF('S.D.PASTE SHEET'!AC1861="","",'S.D.PASTE SHEET'!AC1861)</f>
        <v/>
      </c>
      <c s="50" t="str">
        <f>IF('S.D.PASTE SHEET'!AD1861="","",'S.D.PASTE SHEET'!AD1861)</f>
        <v/>
      </c>
      <c s="52"/>
      <c s="48" t="str">
        <f>IF(AK1861="","",IF(AK1861&gt;0,COUNT($AG$2:AG1861),""))</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IF(BC1861="","",IF(BC1861&gt;0,COUNT($AY$2:AY1861),""))</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62" spans="1:66" ht="15.75" customHeight="1">
      <c r="A1862" s="50" t="str">
        <f>IF('S.D.PASTE SHEET'!A1862="","",'S.D.PASTE SHEET'!A1862)</f>
        <v/>
      </c>
      <c s="50" t="str">
        <f>IF('S.D.PASTE SHEET'!B1862="","",'S.D.PASTE SHEET'!B1862)</f>
        <v/>
      </c>
      <c s="50" t="str">
        <f>IF('S.D.PASTE SHEET'!C1862="","",'S.D.PASTE SHEET'!C1862)</f>
        <v/>
      </c>
      <c s="51" t="str">
        <f>IF('S.D.PASTE SHEET'!D1862="","",'S.D.PASTE SHEET'!D1862)</f>
        <v/>
      </c>
      <c s="50" t="str">
        <f>IF('S.D.PASTE SHEET'!E1862="","",UPPER('S.D.PASTE SHEET'!E1862))</f>
        <v/>
      </c>
      <c s="50" t="str">
        <f>IF('S.D.PASTE SHEET'!F1862="","",'S.D.PASTE SHEET'!F1862)</f>
        <v/>
      </c>
      <c s="50" t="str">
        <f>IF('S.D.PASTE SHEET'!G1862="","",UPPER('S.D.PASTE SHEET'!G1862))</f>
        <v/>
      </c>
      <c s="50" t="str">
        <f>IF('S.D.PASTE SHEET'!H1862="","",UPPER('S.D.PASTE SHEET'!H1862))</f>
        <v/>
      </c>
      <c s="50" t="str">
        <f>IF('S.D.PASTE SHEET'!I1862="","",'S.D.PASTE SHEET'!I1862)</f>
        <v/>
      </c>
      <c s="51" t="str">
        <f>IF('S.D.PASTE SHEET'!J1862="","",'S.D.PASTE SHEET'!J1862)</f>
        <v/>
      </c>
      <c s="50" t="str">
        <f>IF('S.D.PASTE SHEET'!K1862="","",'S.D.PASTE SHEET'!K1862)</f>
        <v/>
      </c>
      <c s="50" t="str">
        <f>IF('S.D.PASTE SHEET'!L1862="","",'S.D.PASTE SHEET'!L1862)</f>
        <v/>
      </c>
      <c s="50" t="str">
        <f>IF('S.D.PASTE SHEET'!M1862="","",'S.D.PASTE SHEET'!M1862)</f>
        <v/>
      </c>
      <c s="50" t="str">
        <f>IF('S.D.PASTE SHEET'!N1862="","",'S.D.PASTE SHEET'!N1862)</f>
        <v/>
      </c>
      <c s="50" t="str">
        <f>IF('S.D.PASTE SHEET'!O1862="","",'S.D.PASTE SHEET'!O1862)</f>
        <v/>
      </c>
      <c s="50" t="str">
        <f>IF('S.D.PASTE SHEET'!P1862="","",'S.D.PASTE SHEET'!P1862)</f>
        <v/>
      </c>
      <c s="50" t="str">
        <f>IF('S.D.PASTE SHEET'!Q1862="","",'S.D.PASTE SHEET'!Q1862)</f>
        <v/>
      </c>
      <c s="50" t="str">
        <f>IF('S.D.PASTE SHEET'!R1862="","",'S.D.PASTE SHEET'!R1862)</f>
        <v/>
      </c>
      <c s="50" t="str">
        <f>IF('S.D.PASTE SHEET'!S1862="","",'S.D.PASTE SHEET'!S1862)</f>
        <v/>
      </c>
      <c s="50" t="str">
        <f>IF('S.D.PASTE SHEET'!T1862="","",'S.D.PASTE SHEET'!T1862)</f>
        <v/>
      </c>
      <c s="50" t="str">
        <f>IF('S.D.PASTE SHEET'!U1862="","",'S.D.PASTE SHEET'!U1862)</f>
        <v/>
      </c>
      <c s="50" t="str">
        <f>IF('S.D.PASTE SHEET'!V1862="","",'S.D.PASTE SHEET'!V1862)</f>
        <v/>
      </c>
      <c s="50" t="str">
        <f>IF('S.D.PASTE SHEET'!W1862="","",'S.D.PASTE SHEET'!W1862)</f>
        <v/>
      </c>
      <c s="50" t="str">
        <f>IF('S.D.PASTE SHEET'!X1862="","",'S.D.PASTE SHEET'!X1862)</f>
        <v/>
      </c>
      <c s="50" t="str">
        <f>IF('S.D.PASTE SHEET'!Y1862="","",'S.D.PASTE SHEET'!Y1862)</f>
        <v/>
      </c>
      <c s="50" t="str">
        <f>IF('S.D.PASTE SHEET'!Z1862="","",'S.D.PASTE SHEET'!Z1862)</f>
        <v/>
      </c>
      <c s="50" t="str">
        <f>IF('S.D.PASTE SHEET'!AA1862="","",'S.D.PASTE SHEET'!AA1862)</f>
        <v/>
      </c>
      <c s="50" t="str">
        <f>IF('S.D.PASTE SHEET'!AB1862="","",'S.D.PASTE SHEET'!AB1862)</f>
        <v/>
      </c>
      <c s="50" t="str">
        <f>IF('S.D.PASTE SHEET'!AC1862="","",'S.D.PASTE SHEET'!AC1862)</f>
        <v/>
      </c>
      <c s="50" t="str">
        <f>IF('S.D.PASTE SHEET'!AD1862="","",'S.D.PASTE SHEET'!AD1862)</f>
        <v/>
      </c>
      <c s="52"/>
      <c s="48" t="str">
        <f>IF(AK1862="","",IF(AK1862&gt;0,COUNT($AG$2:AG1862),""))</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IF(BC1862="","",IF(BC1862&gt;0,COUNT($AY$2:AY1862),""))</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63" spans="1:66" ht="15.75" customHeight="1">
      <c r="A1863" s="50" t="str">
        <f>IF('S.D.PASTE SHEET'!A1863="","",'S.D.PASTE SHEET'!A1863)</f>
        <v/>
      </c>
      <c s="50" t="str">
        <f>IF('S.D.PASTE SHEET'!B1863="","",'S.D.PASTE SHEET'!B1863)</f>
        <v/>
      </c>
      <c s="50" t="str">
        <f>IF('S.D.PASTE SHEET'!C1863="","",'S.D.PASTE SHEET'!C1863)</f>
        <v/>
      </c>
      <c s="51" t="str">
        <f>IF('S.D.PASTE SHEET'!D1863="","",'S.D.PASTE SHEET'!D1863)</f>
        <v/>
      </c>
      <c s="50" t="str">
        <f>IF('S.D.PASTE SHEET'!E1863="","",UPPER('S.D.PASTE SHEET'!E1863))</f>
        <v/>
      </c>
      <c s="50" t="str">
        <f>IF('S.D.PASTE SHEET'!F1863="","",'S.D.PASTE SHEET'!F1863)</f>
        <v/>
      </c>
      <c s="50" t="str">
        <f>IF('S.D.PASTE SHEET'!G1863="","",UPPER('S.D.PASTE SHEET'!G1863))</f>
        <v/>
      </c>
      <c s="50" t="str">
        <f>IF('S.D.PASTE SHEET'!H1863="","",UPPER('S.D.PASTE SHEET'!H1863))</f>
        <v/>
      </c>
      <c s="50" t="str">
        <f>IF('S.D.PASTE SHEET'!I1863="","",'S.D.PASTE SHEET'!I1863)</f>
        <v/>
      </c>
      <c s="51" t="str">
        <f>IF('S.D.PASTE SHEET'!J1863="","",'S.D.PASTE SHEET'!J1863)</f>
        <v/>
      </c>
      <c s="50" t="str">
        <f>IF('S.D.PASTE SHEET'!K1863="","",'S.D.PASTE SHEET'!K1863)</f>
        <v/>
      </c>
      <c s="50" t="str">
        <f>IF('S.D.PASTE SHEET'!L1863="","",'S.D.PASTE SHEET'!L1863)</f>
        <v/>
      </c>
      <c s="50" t="str">
        <f>IF('S.D.PASTE SHEET'!M1863="","",'S.D.PASTE SHEET'!M1863)</f>
        <v/>
      </c>
      <c s="50" t="str">
        <f>IF('S.D.PASTE SHEET'!N1863="","",'S.D.PASTE SHEET'!N1863)</f>
        <v/>
      </c>
      <c s="50" t="str">
        <f>IF('S.D.PASTE SHEET'!O1863="","",'S.D.PASTE SHEET'!O1863)</f>
        <v/>
      </c>
      <c s="50" t="str">
        <f>IF('S.D.PASTE SHEET'!P1863="","",'S.D.PASTE SHEET'!P1863)</f>
        <v/>
      </c>
      <c s="50" t="str">
        <f>IF('S.D.PASTE SHEET'!Q1863="","",'S.D.PASTE SHEET'!Q1863)</f>
        <v/>
      </c>
      <c s="50" t="str">
        <f>IF('S.D.PASTE SHEET'!R1863="","",'S.D.PASTE SHEET'!R1863)</f>
        <v/>
      </c>
      <c s="50" t="str">
        <f>IF('S.D.PASTE SHEET'!S1863="","",'S.D.PASTE SHEET'!S1863)</f>
        <v/>
      </c>
      <c s="50" t="str">
        <f>IF('S.D.PASTE SHEET'!T1863="","",'S.D.PASTE SHEET'!T1863)</f>
        <v/>
      </c>
      <c s="50" t="str">
        <f>IF('S.D.PASTE SHEET'!U1863="","",'S.D.PASTE SHEET'!U1863)</f>
        <v/>
      </c>
      <c s="50" t="str">
        <f>IF('S.D.PASTE SHEET'!V1863="","",'S.D.PASTE SHEET'!V1863)</f>
        <v/>
      </c>
      <c s="50" t="str">
        <f>IF('S.D.PASTE SHEET'!W1863="","",'S.D.PASTE SHEET'!W1863)</f>
        <v/>
      </c>
      <c s="50" t="str">
        <f>IF('S.D.PASTE SHEET'!X1863="","",'S.D.PASTE SHEET'!X1863)</f>
        <v/>
      </c>
      <c s="50" t="str">
        <f>IF('S.D.PASTE SHEET'!Y1863="","",'S.D.PASTE SHEET'!Y1863)</f>
        <v/>
      </c>
      <c s="50" t="str">
        <f>IF('S.D.PASTE SHEET'!Z1863="","",'S.D.PASTE SHEET'!Z1863)</f>
        <v/>
      </c>
      <c s="50" t="str">
        <f>IF('S.D.PASTE SHEET'!AA1863="","",'S.D.PASTE SHEET'!AA1863)</f>
        <v/>
      </c>
      <c s="50" t="str">
        <f>IF('S.D.PASTE SHEET'!AB1863="","",'S.D.PASTE SHEET'!AB1863)</f>
        <v/>
      </c>
      <c s="50" t="str">
        <f>IF('S.D.PASTE SHEET'!AC1863="","",'S.D.PASTE SHEET'!AC1863)</f>
        <v/>
      </c>
      <c s="50" t="str">
        <f>IF('S.D.PASTE SHEET'!AD1863="","",'S.D.PASTE SHEET'!AD1863)</f>
        <v/>
      </c>
      <c s="52"/>
      <c s="48" t="str">
        <f>IF(AK1863="","",IF(AK1863&gt;0,COUNT($AG$2:AG1863),""))</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IF(BC1863="","",IF(BC1863&gt;0,COUNT($AY$2:AY1863),""))</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64" spans="1:66" ht="15.75" customHeight="1">
      <c r="A1864" s="50" t="str">
        <f>IF('S.D.PASTE SHEET'!A1864="","",'S.D.PASTE SHEET'!A1864)</f>
        <v/>
      </c>
      <c s="50" t="str">
        <f>IF('S.D.PASTE SHEET'!B1864="","",'S.D.PASTE SHEET'!B1864)</f>
        <v/>
      </c>
      <c s="50" t="str">
        <f>IF('S.D.PASTE SHEET'!C1864="","",'S.D.PASTE SHEET'!C1864)</f>
        <v/>
      </c>
      <c s="51" t="str">
        <f>IF('S.D.PASTE SHEET'!D1864="","",'S.D.PASTE SHEET'!D1864)</f>
        <v/>
      </c>
      <c s="50" t="str">
        <f>IF('S.D.PASTE SHEET'!E1864="","",UPPER('S.D.PASTE SHEET'!E1864))</f>
        <v/>
      </c>
      <c s="50" t="str">
        <f>IF('S.D.PASTE SHEET'!F1864="","",'S.D.PASTE SHEET'!F1864)</f>
        <v/>
      </c>
      <c s="50" t="str">
        <f>IF('S.D.PASTE SHEET'!G1864="","",UPPER('S.D.PASTE SHEET'!G1864))</f>
        <v/>
      </c>
      <c s="50" t="str">
        <f>IF('S.D.PASTE SHEET'!H1864="","",UPPER('S.D.PASTE SHEET'!H1864))</f>
        <v/>
      </c>
      <c s="50" t="str">
        <f>IF('S.D.PASTE SHEET'!I1864="","",'S.D.PASTE SHEET'!I1864)</f>
        <v/>
      </c>
      <c s="51" t="str">
        <f>IF('S.D.PASTE SHEET'!J1864="","",'S.D.PASTE SHEET'!J1864)</f>
        <v/>
      </c>
      <c s="50" t="str">
        <f>IF('S.D.PASTE SHEET'!K1864="","",'S.D.PASTE SHEET'!K1864)</f>
        <v/>
      </c>
      <c s="50" t="str">
        <f>IF('S.D.PASTE SHEET'!L1864="","",'S.D.PASTE SHEET'!L1864)</f>
        <v/>
      </c>
      <c s="50" t="str">
        <f>IF('S.D.PASTE SHEET'!M1864="","",'S.D.PASTE SHEET'!M1864)</f>
        <v/>
      </c>
      <c s="50" t="str">
        <f>IF('S.D.PASTE SHEET'!N1864="","",'S.D.PASTE SHEET'!N1864)</f>
        <v/>
      </c>
      <c s="50" t="str">
        <f>IF('S.D.PASTE SHEET'!O1864="","",'S.D.PASTE SHEET'!O1864)</f>
        <v/>
      </c>
      <c s="50" t="str">
        <f>IF('S.D.PASTE SHEET'!P1864="","",'S.D.PASTE SHEET'!P1864)</f>
        <v/>
      </c>
      <c s="50" t="str">
        <f>IF('S.D.PASTE SHEET'!Q1864="","",'S.D.PASTE SHEET'!Q1864)</f>
        <v/>
      </c>
      <c s="50" t="str">
        <f>IF('S.D.PASTE SHEET'!R1864="","",'S.D.PASTE SHEET'!R1864)</f>
        <v/>
      </c>
      <c s="50" t="str">
        <f>IF('S.D.PASTE SHEET'!S1864="","",'S.D.PASTE SHEET'!S1864)</f>
        <v/>
      </c>
      <c s="50" t="str">
        <f>IF('S.D.PASTE SHEET'!T1864="","",'S.D.PASTE SHEET'!T1864)</f>
        <v/>
      </c>
      <c s="50" t="str">
        <f>IF('S.D.PASTE SHEET'!U1864="","",'S.D.PASTE SHEET'!U1864)</f>
        <v/>
      </c>
      <c s="50" t="str">
        <f>IF('S.D.PASTE SHEET'!V1864="","",'S.D.PASTE SHEET'!V1864)</f>
        <v/>
      </c>
      <c s="50" t="str">
        <f>IF('S.D.PASTE SHEET'!W1864="","",'S.D.PASTE SHEET'!W1864)</f>
        <v/>
      </c>
      <c s="50" t="str">
        <f>IF('S.D.PASTE SHEET'!X1864="","",'S.D.PASTE SHEET'!X1864)</f>
        <v/>
      </c>
      <c s="50" t="str">
        <f>IF('S.D.PASTE SHEET'!Y1864="","",'S.D.PASTE SHEET'!Y1864)</f>
        <v/>
      </c>
      <c s="50" t="str">
        <f>IF('S.D.PASTE SHEET'!Z1864="","",'S.D.PASTE SHEET'!Z1864)</f>
        <v/>
      </c>
      <c s="50" t="str">
        <f>IF('S.D.PASTE SHEET'!AA1864="","",'S.D.PASTE SHEET'!AA1864)</f>
        <v/>
      </c>
      <c s="50" t="str">
        <f>IF('S.D.PASTE SHEET'!AB1864="","",'S.D.PASTE SHEET'!AB1864)</f>
        <v/>
      </c>
      <c s="50" t="str">
        <f>IF('S.D.PASTE SHEET'!AC1864="","",'S.D.PASTE SHEET'!AC1864)</f>
        <v/>
      </c>
      <c s="50" t="str">
        <f>IF('S.D.PASTE SHEET'!AD1864="","",'S.D.PASTE SHEET'!AD1864)</f>
        <v/>
      </c>
      <c s="52"/>
      <c s="48" t="str">
        <f>IF(AK1864="","",IF(AK1864&gt;0,COUNT($AG$2:AG1864),""))</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IF(BC1864="","",IF(BC1864&gt;0,COUNT($AY$2:AY1864),""))</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65" spans="1:66" ht="15.75" customHeight="1">
      <c r="A1865" s="50" t="str">
        <f>IF('S.D.PASTE SHEET'!A1865="","",'S.D.PASTE SHEET'!A1865)</f>
        <v/>
      </c>
      <c s="50" t="str">
        <f>IF('S.D.PASTE SHEET'!B1865="","",'S.D.PASTE SHEET'!B1865)</f>
        <v/>
      </c>
      <c s="50" t="str">
        <f>IF('S.D.PASTE SHEET'!C1865="","",'S.D.PASTE SHEET'!C1865)</f>
        <v/>
      </c>
      <c s="51" t="str">
        <f>IF('S.D.PASTE SHEET'!D1865="","",'S.D.PASTE SHEET'!D1865)</f>
        <v/>
      </c>
      <c s="50" t="str">
        <f>IF('S.D.PASTE SHEET'!E1865="","",UPPER('S.D.PASTE SHEET'!E1865))</f>
        <v/>
      </c>
      <c s="50" t="str">
        <f>IF('S.D.PASTE SHEET'!F1865="","",'S.D.PASTE SHEET'!F1865)</f>
        <v/>
      </c>
      <c s="50" t="str">
        <f>IF('S.D.PASTE SHEET'!G1865="","",UPPER('S.D.PASTE SHEET'!G1865))</f>
        <v/>
      </c>
      <c s="50" t="str">
        <f>IF('S.D.PASTE SHEET'!H1865="","",UPPER('S.D.PASTE SHEET'!H1865))</f>
        <v/>
      </c>
      <c s="50" t="str">
        <f>IF('S.D.PASTE SHEET'!I1865="","",'S.D.PASTE SHEET'!I1865)</f>
        <v/>
      </c>
      <c s="51" t="str">
        <f>IF('S.D.PASTE SHEET'!J1865="","",'S.D.PASTE SHEET'!J1865)</f>
        <v/>
      </c>
      <c s="50" t="str">
        <f>IF('S.D.PASTE SHEET'!K1865="","",'S.D.PASTE SHEET'!K1865)</f>
        <v/>
      </c>
      <c s="50" t="str">
        <f>IF('S.D.PASTE SHEET'!L1865="","",'S.D.PASTE SHEET'!L1865)</f>
        <v/>
      </c>
      <c s="50" t="str">
        <f>IF('S.D.PASTE SHEET'!M1865="","",'S.D.PASTE SHEET'!M1865)</f>
        <v/>
      </c>
      <c s="50" t="str">
        <f>IF('S.D.PASTE SHEET'!N1865="","",'S.D.PASTE SHEET'!N1865)</f>
        <v/>
      </c>
      <c s="50" t="str">
        <f>IF('S.D.PASTE SHEET'!O1865="","",'S.D.PASTE SHEET'!O1865)</f>
        <v/>
      </c>
      <c s="50" t="str">
        <f>IF('S.D.PASTE SHEET'!P1865="","",'S.D.PASTE SHEET'!P1865)</f>
        <v/>
      </c>
      <c s="50" t="str">
        <f>IF('S.D.PASTE SHEET'!Q1865="","",'S.D.PASTE SHEET'!Q1865)</f>
        <v/>
      </c>
      <c s="50" t="str">
        <f>IF('S.D.PASTE SHEET'!R1865="","",'S.D.PASTE SHEET'!R1865)</f>
        <v/>
      </c>
      <c s="50" t="str">
        <f>IF('S.D.PASTE SHEET'!S1865="","",'S.D.PASTE SHEET'!S1865)</f>
        <v/>
      </c>
      <c s="50" t="str">
        <f>IF('S.D.PASTE SHEET'!T1865="","",'S.D.PASTE SHEET'!T1865)</f>
        <v/>
      </c>
      <c s="50" t="str">
        <f>IF('S.D.PASTE SHEET'!U1865="","",'S.D.PASTE SHEET'!U1865)</f>
        <v/>
      </c>
      <c s="50" t="str">
        <f>IF('S.D.PASTE SHEET'!V1865="","",'S.D.PASTE SHEET'!V1865)</f>
        <v/>
      </c>
      <c s="50" t="str">
        <f>IF('S.D.PASTE SHEET'!W1865="","",'S.D.PASTE SHEET'!W1865)</f>
        <v/>
      </c>
      <c s="50" t="str">
        <f>IF('S.D.PASTE SHEET'!X1865="","",'S.D.PASTE SHEET'!X1865)</f>
        <v/>
      </c>
      <c s="50" t="str">
        <f>IF('S.D.PASTE SHEET'!Y1865="","",'S.D.PASTE SHEET'!Y1865)</f>
        <v/>
      </c>
      <c s="50" t="str">
        <f>IF('S.D.PASTE SHEET'!Z1865="","",'S.D.PASTE SHEET'!Z1865)</f>
        <v/>
      </c>
      <c s="50" t="str">
        <f>IF('S.D.PASTE SHEET'!AA1865="","",'S.D.PASTE SHEET'!AA1865)</f>
        <v/>
      </c>
      <c s="50" t="str">
        <f>IF('S.D.PASTE SHEET'!AB1865="","",'S.D.PASTE SHEET'!AB1865)</f>
        <v/>
      </c>
      <c s="50" t="str">
        <f>IF('S.D.PASTE SHEET'!AC1865="","",'S.D.PASTE SHEET'!AC1865)</f>
        <v/>
      </c>
      <c s="50" t="str">
        <f>IF('S.D.PASTE SHEET'!AD1865="","",'S.D.PASTE SHEET'!AD1865)</f>
        <v/>
      </c>
      <c s="52"/>
      <c s="48" t="str">
        <f>IF(AK1865="","",IF(AK1865&gt;0,COUNT($AG$2:AG1865),""))</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IF(BC1865="","",IF(BC1865&gt;0,COUNT($AY$2:AY1865),""))</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66" spans="1:66" ht="15.75" customHeight="1">
      <c r="A1866" s="50" t="str">
        <f>IF('S.D.PASTE SHEET'!A1866="","",'S.D.PASTE SHEET'!A1866)</f>
        <v/>
      </c>
      <c s="50" t="str">
        <f>IF('S.D.PASTE SHEET'!B1866="","",'S.D.PASTE SHEET'!B1866)</f>
        <v/>
      </c>
      <c s="50" t="str">
        <f>IF('S.D.PASTE SHEET'!C1866="","",'S.D.PASTE SHEET'!C1866)</f>
        <v/>
      </c>
      <c s="51" t="str">
        <f>IF('S.D.PASTE SHEET'!D1866="","",'S.D.PASTE SHEET'!D1866)</f>
        <v/>
      </c>
      <c s="50" t="str">
        <f>IF('S.D.PASTE SHEET'!E1866="","",UPPER('S.D.PASTE SHEET'!E1866))</f>
        <v/>
      </c>
      <c s="50" t="str">
        <f>IF('S.D.PASTE SHEET'!F1866="","",'S.D.PASTE SHEET'!F1866)</f>
        <v/>
      </c>
      <c s="50" t="str">
        <f>IF('S.D.PASTE SHEET'!G1866="","",UPPER('S.D.PASTE SHEET'!G1866))</f>
        <v/>
      </c>
      <c s="50" t="str">
        <f>IF('S.D.PASTE SHEET'!H1866="","",UPPER('S.D.PASTE SHEET'!H1866))</f>
        <v/>
      </c>
      <c s="50" t="str">
        <f>IF('S.D.PASTE SHEET'!I1866="","",'S.D.PASTE SHEET'!I1866)</f>
        <v/>
      </c>
      <c s="51" t="str">
        <f>IF('S.D.PASTE SHEET'!J1866="","",'S.D.PASTE SHEET'!J1866)</f>
        <v/>
      </c>
      <c s="50" t="str">
        <f>IF('S.D.PASTE SHEET'!K1866="","",'S.D.PASTE SHEET'!K1866)</f>
        <v/>
      </c>
      <c s="50" t="str">
        <f>IF('S.D.PASTE SHEET'!L1866="","",'S.D.PASTE SHEET'!L1866)</f>
        <v/>
      </c>
      <c s="50" t="str">
        <f>IF('S.D.PASTE SHEET'!M1866="","",'S.D.PASTE SHEET'!M1866)</f>
        <v/>
      </c>
      <c s="50" t="str">
        <f>IF('S.D.PASTE SHEET'!N1866="","",'S.D.PASTE SHEET'!N1866)</f>
        <v/>
      </c>
      <c s="50" t="str">
        <f>IF('S.D.PASTE SHEET'!O1866="","",'S.D.PASTE SHEET'!O1866)</f>
        <v/>
      </c>
      <c s="50" t="str">
        <f>IF('S.D.PASTE SHEET'!P1866="","",'S.D.PASTE SHEET'!P1866)</f>
        <v/>
      </c>
      <c s="50" t="str">
        <f>IF('S.D.PASTE SHEET'!Q1866="","",'S.D.PASTE SHEET'!Q1866)</f>
        <v/>
      </c>
      <c s="50" t="str">
        <f>IF('S.D.PASTE SHEET'!R1866="","",'S.D.PASTE SHEET'!R1866)</f>
        <v/>
      </c>
      <c s="50" t="str">
        <f>IF('S.D.PASTE SHEET'!S1866="","",'S.D.PASTE SHEET'!S1866)</f>
        <v/>
      </c>
      <c s="50" t="str">
        <f>IF('S.D.PASTE SHEET'!T1866="","",'S.D.PASTE SHEET'!T1866)</f>
        <v/>
      </c>
      <c s="50" t="str">
        <f>IF('S.D.PASTE SHEET'!U1866="","",'S.D.PASTE SHEET'!U1866)</f>
        <v/>
      </c>
      <c s="50" t="str">
        <f>IF('S.D.PASTE SHEET'!V1866="","",'S.D.PASTE SHEET'!V1866)</f>
        <v/>
      </c>
      <c s="50" t="str">
        <f>IF('S.D.PASTE SHEET'!W1866="","",'S.D.PASTE SHEET'!W1866)</f>
        <v/>
      </c>
      <c s="50" t="str">
        <f>IF('S.D.PASTE SHEET'!X1866="","",'S.D.PASTE SHEET'!X1866)</f>
        <v/>
      </c>
      <c s="50" t="str">
        <f>IF('S.D.PASTE SHEET'!Y1866="","",'S.D.PASTE SHEET'!Y1866)</f>
        <v/>
      </c>
      <c s="50" t="str">
        <f>IF('S.D.PASTE SHEET'!Z1866="","",'S.D.PASTE SHEET'!Z1866)</f>
        <v/>
      </c>
      <c s="50" t="str">
        <f>IF('S.D.PASTE SHEET'!AA1866="","",'S.D.PASTE SHEET'!AA1866)</f>
        <v/>
      </c>
      <c s="50" t="str">
        <f>IF('S.D.PASTE SHEET'!AB1866="","",'S.D.PASTE SHEET'!AB1866)</f>
        <v/>
      </c>
      <c s="50" t="str">
        <f>IF('S.D.PASTE SHEET'!AC1866="","",'S.D.PASTE SHEET'!AC1866)</f>
        <v/>
      </c>
      <c s="50" t="str">
        <f>IF('S.D.PASTE SHEET'!AD1866="","",'S.D.PASTE SHEET'!AD1866)</f>
        <v/>
      </c>
      <c s="52"/>
      <c s="48" t="str">
        <f>IF(AK1866="","",IF(AK1866&gt;0,COUNT($AG$2:AG1866),""))</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IF(BC1866="","",IF(BC1866&gt;0,COUNT($AY$2:AY1866),""))</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67" spans="1:66" ht="15.75" customHeight="1">
      <c r="A1867" s="50" t="str">
        <f>IF('S.D.PASTE SHEET'!A1867="","",'S.D.PASTE SHEET'!A1867)</f>
        <v/>
      </c>
      <c s="50" t="str">
        <f>IF('S.D.PASTE SHEET'!B1867="","",'S.D.PASTE SHEET'!B1867)</f>
        <v/>
      </c>
      <c s="50" t="str">
        <f>IF('S.D.PASTE SHEET'!C1867="","",'S.D.PASTE SHEET'!C1867)</f>
        <v/>
      </c>
      <c s="51" t="str">
        <f>IF('S.D.PASTE SHEET'!D1867="","",'S.D.PASTE SHEET'!D1867)</f>
        <v/>
      </c>
      <c s="50" t="str">
        <f>IF('S.D.PASTE SHEET'!E1867="","",UPPER('S.D.PASTE SHEET'!E1867))</f>
        <v/>
      </c>
      <c s="50" t="str">
        <f>IF('S.D.PASTE SHEET'!F1867="","",'S.D.PASTE SHEET'!F1867)</f>
        <v/>
      </c>
      <c s="50" t="str">
        <f>IF('S.D.PASTE SHEET'!G1867="","",UPPER('S.D.PASTE SHEET'!G1867))</f>
        <v/>
      </c>
      <c s="50" t="str">
        <f>IF('S.D.PASTE SHEET'!H1867="","",UPPER('S.D.PASTE SHEET'!H1867))</f>
        <v/>
      </c>
      <c s="50" t="str">
        <f>IF('S.D.PASTE SHEET'!I1867="","",'S.D.PASTE SHEET'!I1867)</f>
        <v/>
      </c>
      <c s="51" t="str">
        <f>IF('S.D.PASTE SHEET'!J1867="","",'S.D.PASTE SHEET'!J1867)</f>
        <v/>
      </c>
      <c s="50" t="str">
        <f>IF('S.D.PASTE SHEET'!K1867="","",'S.D.PASTE SHEET'!K1867)</f>
        <v/>
      </c>
      <c s="50" t="str">
        <f>IF('S.D.PASTE SHEET'!L1867="","",'S.D.PASTE SHEET'!L1867)</f>
        <v/>
      </c>
      <c s="50" t="str">
        <f>IF('S.D.PASTE SHEET'!M1867="","",'S.D.PASTE SHEET'!M1867)</f>
        <v/>
      </c>
      <c s="50" t="str">
        <f>IF('S.D.PASTE SHEET'!N1867="","",'S.D.PASTE SHEET'!N1867)</f>
        <v/>
      </c>
      <c s="50" t="str">
        <f>IF('S.D.PASTE SHEET'!O1867="","",'S.D.PASTE SHEET'!O1867)</f>
        <v/>
      </c>
      <c s="50" t="str">
        <f>IF('S.D.PASTE SHEET'!P1867="","",'S.D.PASTE SHEET'!P1867)</f>
        <v/>
      </c>
      <c s="50" t="str">
        <f>IF('S.D.PASTE SHEET'!Q1867="","",'S.D.PASTE SHEET'!Q1867)</f>
        <v/>
      </c>
      <c s="50" t="str">
        <f>IF('S.D.PASTE SHEET'!R1867="","",'S.D.PASTE SHEET'!R1867)</f>
        <v/>
      </c>
      <c s="50" t="str">
        <f>IF('S.D.PASTE SHEET'!S1867="","",'S.D.PASTE SHEET'!S1867)</f>
        <v/>
      </c>
      <c s="50" t="str">
        <f>IF('S.D.PASTE SHEET'!T1867="","",'S.D.PASTE SHEET'!T1867)</f>
        <v/>
      </c>
      <c s="50" t="str">
        <f>IF('S.D.PASTE SHEET'!U1867="","",'S.D.PASTE SHEET'!U1867)</f>
        <v/>
      </c>
      <c s="50" t="str">
        <f>IF('S.D.PASTE SHEET'!V1867="","",'S.D.PASTE SHEET'!V1867)</f>
        <v/>
      </c>
      <c s="50" t="str">
        <f>IF('S.D.PASTE SHEET'!W1867="","",'S.D.PASTE SHEET'!W1867)</f>
        <v/>
      </c>
      <c s="50" t="str">
        <f>IF('S.D.PASTE SHEET'!X1867="","",'S.D.PASTE SHEET'!X1867)</f>
        <v/>
      </c>
      <c s="50" t="str">
        <f>IF('S.D.PASTE SHEET'!Y1867="","",'S.D.PASTE SHEET'!Y1867)</f>
        <v/>
      </c>
      <c s="50" t="str">
        <f>IF('S.D.PASTE SHEET'!Z1867="","",'S.D.PASTE SHEET'!Z1867)</f>
        <v/>
      </c>
      <c s="50" t="str">
        <f>IF('S.D.PASTE SHEET'!AA1867="","",'S.D.PASTE SHEET'!AA1867)</f>
        <v/>
      </c>
      <c s="50" t="str">
        <f>IF('S.D.PASTE SHEET'!AB1867="","",'S.D.PASTE SHEET'!AB1867)</f>
        <v/>
      </c>
      <c s="50" t="str">
        <f>IF('S.D.PASTE SHEET'!AC1867="","",'S.D.PASTE SHEET'!AC1867)</f>
        <v/>
      </c>
      <c s="50" t="str">
        <f>IF('S.D.PASTE SHEET'!AD1867="","",'S.D.PASTE SHEET'!AD1867)</f>
        <v/>
      </c>
      <c s="52"/>
      <c s="48" t="str">
        <f>IF(AK1867="","",IF(AK1867&gt;0,COUNT($AG$2:AG1867),""))</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IF(BC1867="","",IF(BC1867&gt;0,COUNT($AY$2:AY1867),""))</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68" spans="1:66" ht="15.75" customHeight="1">
      <c r="A1868" s="50" t="str">
        <f>IF('S.D.PASTE SHEET'!A1868="","",'S.D.PASTE SHEET'!A1868)</f>
        <v/>
      </c>
      <c s="50" t="str">
        <f>IF('S.D.PASTE SHEET'!B1868="","",'S.D.PASTE SHEET'!B1868)</f>
        <v/>
      </c>
      <c s="50" t="str">
        <f>IF('S.D.PASTE SHEET'!C1868="","",'S.D.PASTE SHEET'!C1868)</f>
        <v/>
      </c>
      <c s="51" t="str">
        <f>IF('S.D.PASTE SHEET'!D1868="","",'S.D.PASTE SHEET'!D1868)</f>
        <v/>
      </c>
      <c s="50" t="str">
        <f>IF('S.D.PASTE SHEET'!E1868="","",UPPER('S.D.PASTE SHEET'!E1868))</f>
        <v/>
      </c>
      <c s="50" t="str">
        <f>IF('S.D.PASTE SHEET'!F1868="","",'S.D.PASTE SHEET'!F1868)</f>
        <v/>
      </c>
      <c s="50" t="str">
        <f>IF('S.D.PASTE SHEET'!G1868="","",UPPER('S.D.PASTE SHEET'!G1868))</f>
        <v/>
      </c>
      <c s="50" t="str">
        <f>IF('S.D.PASTE SHEET'!H1868="","",UPPER('S.D.PASTE SHEET'!H1868))</f>
        <v/>
      </c>
      <c s="50" t="str">
        <f>IF('S.D.PASTE SHEET'!I1868="","",'S.D.PASTE SHEET'!I1868)</f>
        <v/>
      </c>
      <c s="51" t="str">
        <f>IF('S.D.PASTE SHEET'!J1868="","",'S.D.PASTE SHEET'!J1868)</f>
        <v/>
      </c>
      <c s="50" t="str">
        <f>IF('S.D.PASTE SHEET'!K1868="","",'S.D.PASTE SHEET'!K1868)</f>
        <v/>
      </c>
      <c s="50" t="str">
        <f>IF('S.D.PASTE SHEET'!L1868="","",'S.D.PASTE SHEET'!L1868)</f>
        <v/>
      </c>
      <c s="50" t="str">
        <f>IF('S.D.PASTE SHEET'!M1868="","",'S.D.PASTE SHEET'!M1868)</f>
        <v/>
      </c>
      <c s="50" t="str">
        <f>IF('S.D.PASTE SHEET'!N1868="","",'S.D.PASTE SHEET'!N1868)</f>
        <v/>
      </c>
      <c s="50" t="str">
        <f>IF('S.D.PASTE SHEET'!O1868="","",'S.D.PASTE SHEET'!O1868)</f>
        <v/>
      </c>
      <c s="50" t="str">
        <f>IF('S.D.PASTE SHEET'!P1868="","",'S.D.PASTE SHEET'!P1868)</f>
        <v/>
      </c>
      <c s="50" t="str">
        <f>IF('S.D.PASTE SHEET'!Q1868="","",'S.D.PASTE SHEET'!Q1868)</f>
        <v/>
      </c>
      <c s="50" t="str">
        <f>IF('S.D.PASTE SHEET'!R1868="","",'S.D.PASTE SHEET'!R1868)</f>
        <v/>
      </c>
      <c s="50" t="str">
        <f>IF('S.D.PASTE SHEET'!S1868="","",'S.D.PASTE SHEET'!S1868)</f>
        <v/>
      </c>
      <c s="50" t="str">
        <f>IF('S.D.PASTE SHEET'!T1868="","",'S.D.PASTE SHEET'!T1868)</f>
        <v/>
      </c>
      <c s="50" t="str">
        <f>IF('S.D.PASTE SHEET'!U1868="","",'S.D.PASTE SHEET'!U1868)</f>
        <v/>
      </c>
      <c s="50" t="str">
        <f>IF('S.D.PASTE SHEET'!V1868="","",'S.D.PASTE SHEET'!V1868)</f>
        <v/>
      </c>
      <c s="50" t="str">
        <f>IF('S.D.PASTE SHEET'!W1868="","",'S.D.PASTE SHEET'!W1868)</f>
        <v/>
      </c>
      <c s="50" t="str">
        <f>IF('S.D.PASTE SHEET'!X1868="","",'S.D.PASTE SHEET'!X1868)</f>
        <v/>
      </c>
      <c s="50" t="str">
        <f>IF('S.D.PASTE SHEET'!Y1868="","",'S.D.PASTE SHEET'!Y1868)</f>
        <v/>
      </c>
      <c s="50" t="str">
        <f>IF('S.D.PASTE SHEET'!Z1868="","",'S.D.PASTE SHEET'!Z1868)</f>
        <v/>
      </c>
      <c s="50" t="str">
        <f>IF('S.D.PASTE SHEET'!AA1868="","",'S.D.PASTE SHEET'!AA1868)</f>
        <v/>
      </c>
      <c s="50" t="str">
        <f>IF('S.D.PASTE SHEET'!AB1868="","",'S.D.PASTE SHEET'!AB1868)</f>
        <v/>
      </c>
      <c s="50" t="str">
        <f>IF('S.D.PASTE SHEET'!AC1868="","",'S.D.PASTE SHEET'!AC1868)</f>
        <v/>
      </c>
      <c s="50" t="str">
        <f>IF('S.D.PASTE SHEET'!AD1868="","",'S.D.PASTE SHEET'!AD1868)</f>
        <v/>
      </c>
      <c s="52"/>
      <c s="48" t="str">
        <f>IF(AK1868="","",IF(AK1868&gt;0,COUNT($AG$2:AG1868),""))</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IF(BC1868="","",IF(BC1868&gt;0,COUNT($AY$2:AY1868),""))</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69" spans="1:66" ht="15.75" customHeight="1">
      <c r="A1869" s="50" t="str">
        <f>IF('S.D.PASTE SHEET'!A1869="","",'S.D.PASTE SHEET'!A1869)</f>
        <v/>
      </c>
      <c s="50" t="str">
        <f>IF('S.D.PASTE SHEET'!B1869="","",'S.D.PASTE SHEET'!B1869)</f>
        <v/>
      </c>
      <c s="50" t="str">
        <f>IF('S.D.PASTE SHEET'!C1869="","",'S.D.PASTE SHEET'!C1869)</f>
        <v/>
      </c>
      <c s="51" t="str">
        <f>IF('S.D.PASTE SHEET'!D1869="","",'S.D.PASTE SHEET'!D1869)</f>
        <v/>
      </c>
      <c s="50" t="str">
        <f>IF('S.D.PASTE SHEET'!E1869="","",UPPER('S.D.PASTE SHEET'!E1869))</f>
        <v/>
      </c>
      <c s="50" t="str">
        <f>IF('S.D.PASTE SHEET'!F1869="","",'S.D.PASTE SHEET'!F1869)</f>
        <v/>
      </c>
      <c s="50" t="str">
        <f>IF('S.D.PASTE SHEET'!G1869="","",UPPER('S.D.PASTE SHEET'!G1869))</f>
        <v/>
      </c>
      <c s="50" t="str">
        <f>IF('S.D.PASTE SHEET'!H1869="","",UPPER('S.D.PASTE SHEET'!H1869))</f>
        <v/>
      </c>
      <c s="50" t="str">
        <f>IF('S.D.PASTE SHEET'!I1869="","",'S.D.PASTE SHEET'!I1869)</f>
        <v/>
      </c>
      <c s="51" t="str">
        <f>IF('S.D.PASTE SHEET'!J1869="","",'S.D.PASTE SHEET'!J1869)</f>
        <v/>
      </c>
      <c s="50" t="str">
        <f>IF('S.D.PASTE SHEET'!K1869="","",'S.D.PASTE SHEET'!K1869)</f>
        <v/>
      </c>
      <c s="50" t="str">
        <f>IF('S.D.PASTE SHEET'!L1869="","",'S.D.PASTE SHEET'!L1869)</f>
        <v/>
      </c>
      <c s="50" t="str">
        <f>IF('S.D.PASTE SHEET'!M1869="","",'S.D.PASTE SHEET'!M1869)</f>
        <v/>
      </c>
      <c s="50" t="str">
        <f>IF('S.D.PASTE SHEET'!N1869="","",'S.D.PASTE SHEET'!N1869)</f>
        <v/>
      </c>
      <c s="50" t="str">
        <f>IF('S.D.PASTE SHEET'!O1869="","",'S.D.PASTE SHEET'!O1869)</f>
        <v/>
      </c>
      <c s="50" t="str">
        <f>IF('S.D.PASTE SHEET'!P1869="","",'S.D.PASTE SHEET'!P1869)</f>
        <v/>
      </c>
      <c s="50" t="str">
        <f>IF('S.D.PASTE SHEET'!Q1869="","",'S.D.PASTE SHEET'!Q1869)</f>
        <v/>
      </c>
      <c s="50" t="str">
        <f>IF('S.D.PASTE SHEET'!R1869="","",'S.D.PASTE SHEET'!R1869)</f>
        <v/>
      </c>
      <c s="50" t="str">
        <f>IF('S.D.PASTE SHEET'!S1869="","",'S.D.PASTE SHEET'!S1869)</f>
        <v/>
      </c>
      <c s="50" t="str">
        <f>IF('S.D.PASTE SHEET'!T1869="","",'S.D.PASTE SHEET'!T1869)</f>
        <v/>
      </c>
      <c s="50" t="str">
        <f>IF('S.D.PASTE SHEET'!U1869="","",'S.D.PASTE SHEET'!U1869)</f>
        <v/>
      </c>
      <c s="50" t="str">
        <f>IF('S.D.PASTE SHEET'!V1869="","",'S.D.PASTE SHEET'!V1869)</f>
        <v/>
      </c>
      <c s="50" t="str">
        <f>IF('S.D.PASTE SHEET'!W1869="","",'S.D.PASTE SHEET'!W1869)</f>
        <v/>
      </c>
      <c s="50" t="str">
        <f>IF('S.D.PASTE SHEET'!X1869="","",'S.D.PASTE SHEET'!X1869)</f>
        <v/>
      </c>
      <c s="50" t="str">
        <f>IF('S.D.PASTE SHEET'!Y1869="","",'S.D.PASTE SHEET'!Y1869)</f>
        <v/>
      </c>
      <c s="50" t="str">
        <f>IF('S.D.PASTE SHEET'!Z1869="","",'S.D.PASTE SHEET'!Z1869)</f>
        <v/>
      </c>
      <c s="50" t="str">
        <f>IF('S.D.PASTE SHEET'!AA1869="","",'S.D.PASTE SHEET'!AA1869)</f>
        <v/>
      </c>
      <c s="50" t="str">
        <f>IF('S.D.PASTE SHEET'!AB1869="","",'S.D.PASTE SHEET'!AB1869)</f>
        <v/>
      </c>
      <c s="50" t="str">
        <f>IF('S.D.PASTE SHEET'!AC1869="","",'S.D.PASTE SHEET'!AC1869)</f>
        <v/>
      </c>
      <c s="50" t="str">
        <f>IF('S.D.PASTE SHEET'!AD1869="","",'S.D.PASTE SHEET'!AD1869)</f>
        <v/>
      </c>
      <c s="52"/>
      <c s="48" t="str">
        <f>IF(AK1869="","",IF(AK1869&gt;0,COUNT($AG$2:AG1869),""))</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IF(BC1869="","",IF(BC1869&gt;0,COUNT($AY$2:AY1869),""))</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70" spans="1:66" ht="15.75" customHeight="1">
      <c r="A1870" s="50" t="str">
        <f>IF('S.D.PASTE SHEET'!A1870="","",'S.D.PASTE SHEET'!A1870)</f>
        <v/>
      </c>
      <c s="50" t="str">
        <f>IF('S.D.PASTE SHEET'!B1870="","",'S.D.PASTE SHEET'!B1870)</f>
        <v/>
      </c>
      <c s="50" t="str">
        <f>IF('S.D.PASTE SHEET'!C1870="","",'S.D.PASTE SHEET'!C1870)</f>
        <v/>
      </c>
      <c s="51" t="str">
        <f>IF('S.D.PASTE SHEET'!D1870="","",'S.D.PASTE SHEET'!D1870)</f>
        <v/>
      </c>
      <c s="50" t="str">
        <f>IF('S.D.PASTE SHEET'!E1870="","",UPPER('S.D.PASTE SHEET'!E1870))</f>
        <v/>
      </c>
      <c s="50" t="str">
        <f>IF('S.D.PASTE SHEET'!F1870="","",'S.D.PASTE SHEET'!F1870)</f>
        <v/>
      </c>
      <c s="50" t="str">
        <f>IF('S.D.PASTE SHEET'!G1870="","",UPPER('S.D.PASTE SHEET'!G1870))</f>
        <v/>
      </c>
      <c s="50" t="str">
        <f>IF('S.D.PASTE SHEET'!H1870="","",UPPER('S.D.PASTE SHEET'!H1870))</f>
        <v/>
      </c>
      <c s="50" t="str">
        <f>IF('S.D.PASTE SHEET'!I1870="","",'S.D.PASTE SHEET'!I1870)</f>
        <v/>
      </c>
      <c s="51" t="str">
        <f>IF('S.D.PASTE SHEET'!J1870="","",'S.D.PASTE SHEET'!J1870)</f>
        <v/>
      </c>
      <c s="50" t="str">
        <f>IF('S.D.PASTE SHEET'!K1870="","",'S.D.PASTE SHEET'!K1870)</f>
        <v/>
      </c>
      <c s="50" t="str">
        <f>IF('S.D.PASTE SHEET'!L1870="","",'S.D.PASTE SHEET'!L1870)</f>
        <v/>
      </c>
      <c s="50" t="str">
        <f>IF('S.D.PASTE SHEET'!M1870="","",'S.D.PASTE SHEET'!M1870)</f>
        <v/>
      </c>
      <c s="50" t="str">
        <f>IF('S.D.PASTE SHEET'!N1870="","",'S.D.PASTE SHEET'!N1870)</f>
        <v/>
      </c>
      <c s="50" t="str">
        <f>IF('S.D.PASTE SHEET'!O1870="","",'S.D.PASTE SHEET'!O1870)</f>
        <v/>
      </c>
      <c s="50" t="str">
        <f>IF('S.D.PASTE SHEET'!P1870="","",'S.D.PASTE SHEET'!P1870)</f>
        <v/>
      </c>
      <c s="50" t="str">
        <f>IF('S.D.PASTE SHEET'!Q1870="","",'S.D.PASTE SHEET'!Q1870)</f>
        <v/>
      </c>
      <c s="50" t="str">
        <f>IF('S.D.PASTE SHEET'!R1870="","",'S.D.PASTE SHEET'!R1870)</f>
        <v/>
      </c>
      <c s="50" t="str">
        <f>IF('S.D.PASTE SHEET'!S1870="","",'S.D.PASTE SHEET'!S1870)</f>
        <v/>
      </c>
      <c s="50" t="str">
        <f>IF('S.D.PASTE SHEET'!T1870="","",'S.D.PASTE SHEET'!T1870)</f>
        <v/>
      </c>
      <c s="50" t="str">
        <f>IF('S.D.PASTE SHEET'!U1870="","",'S.D.PASTE SHEET'!U1870)</f>
        <v/>
      </c>
      <c s="50" t="str">
        <f>IF('S.D.PASTE SHEET'!V1870="","",'S.D.PASTE SHEET'!V1870)</f>
        <v/>
      </c>
      <c s="50" t="str">
        <f>IF('S.D.PASTE SHEET'!W1870="","",'S.D.PASTE SHEET'!W1870)</f>
        <v/>
      </c>
      <c s="50" t="str">
        <f>IF('S.D.PASTE SHEET'!X1870="","",'S.D.PASTE SHEET'!X1870)</f>
        <v/>
      </c>
      <c s="50" t="str">
        <f>IF('S.D.PASTE SHEET'!Y1870="","",'S.D.PASTE SHEET'!Y1870)</f>
        <v/>
      </c>
      <c s="50" t="str">
        <f>IF('S.D.PASTE SHEET'!Z1870="","",'S.D.PASTE SHEET'!Z1870)</f>
        <v/>
      </c>
      <c s="50" t="str">
        <f>IF('S.D.PASTE SHEET'!AA1870="","",'S.D.PASTE SHEET'!AA1870)</f>
        <v/>
      </c>
      <c s="50" t="str">
        <f>IF('S.D.PASTE SHEET'!AB1870="","",'S.D.PASTE SHEET'!AB1870)</f>
        <v/>
      </c>
      <c s="50" t="str">
        <f>IF('S.D.PASTE SHEET'!AC1870="","",'S.D.PASTE SHEET'!AC1870)</f>
        <v/>
      </c>
      <c s="50" t="str">
        <f>IF('S.D.PASTE SHEET'!AD1870="","",'S.D.PASTE SHEET'!AD1870)</f>
        <v/>
      </c>
      <c s="52"/>
      <c s="48" t="str">
        <f>IF(AK1870="","",IF(AK1870&gt;0,COUNT($AG$2:AG1870),""))</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IF(BC1870="","",IF(BC1870&gt;0,COUNT($AY$2:AY1870),""))</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71" spans="1:66" ht="15.75" customHeight="1">
      <c r="A1871" s="50" t="str">
        <f>IF('S.D.PASTE SHEET'!A1871="","",'S.D.PASTE SHEET'!A1871)</f>
        <v/>
      </c>
      <c s="50" t="str">
        <f>IF('S.D.PASTE SHEET'!B1871="","",'S.D.PASTE SHEET'!B1871)</f>
        <v/>
      </c>
      <c s="50" t="str">
        <f>IF('S.D.PASTE SHEET'!C1871="","",'S.D.PASTE SHEET'!C1871)</f>
        <v/>
      </c>
      <c s="51" t="str">
        <f>IF('S.D.PASTE SHEET'!D1871="","",'S.D.PASTE SHEET'!D1871)</f>
        <v/>
      </c>
      <c s="50" t="str">
        <f>IF('S.D.PASTE SHEET'!E1871="","",UPPER('S.D.PASTE SHEET'!E1871))</f>
        <v/>
      </c>
      <c s="50" t="str">
        <f>IF('S.D.PASTE SHEET'!F1871="","",'S.D.PASTE SHEET'!F1871)</f>
        <v/>
      </c>
      <c s="50" t="str">
        <f>IF('S.D.PASTE SHEET'!G1871="","",UPPER('S.D.PASTE SHEET'!G1871))</f>
        <v/>
      </c>
      <c s="50" t="str">
        <f>IF('S.D.PASTE SHEET'!H1871="","",UPPER('S.D.PASTE SHEET'!H1871))</f>
        <v/>
      </c>
      <c s="50" t="str">
        <f>IF('S.D.PASTE SHEET'!I1871="","",'S.D.PASTE SHEET'!I1871)</f>
        <v/>
      </c>
      <c s="51" t="str">
        <f>IF('S.D.PASTE SHEET'!J1871="","",'S.D.PASTE SHEET'!J1871)</f>
        <v/>
      </c>
      <c s="50" t="str">
        <f>IF('S.D.PASTE SHEET'!K1871="","",'S.D.PASTE SHEET'!K1871)</f>
        <v/>
      </c>
      <c s="50" t="str">
        <f>IF('S.D.PASTE SHEET'!L1871="","",'S.D.PASTE SHEET'!L1871)</f>
        <v/>
      </c>
      <c s="50" t="str">
        <f>IF('S.D.PASTE SHEET'!M1871="","",'S.D.PASTE SHEET'!M1871)</f>
        <v/>
      </c>
      <c s="50" t="str">
        <f>IF('S.D.PASTE SHEET'!N1871="","",'S.D.PASTE SHEET'!N1871)</f>
        <v/>
      </c>
      <c s="50" t="str">
        <f>IF('S.D.PASTE SHEET'!O1871="","",'S.D.PASTE SHEET'!O1871)</f>
        <v/>
      </c>
      <c s="50" t="str">
        <f>IF('S.D.PASTE SHEET'!P1871="","",'S.D.PASTE SHEET'!P1871)</f>
        <v/>
      </c>
      <c s="50" t="str">
        <f>IF('S.D.PASTE SHEET'!Q1871="","",'S.D.PASTE SHEET'!Q1871)</f>
        <v/>
      </c>
      <c s="50" t="str">
        <f>IF('S.D.PASTE SHEET'!R1871="","",'S.D.PASTE SHEET'!R1871)</f>
        <v/>
      </c>
      <c s="50" t="str">
        <f>IF('S.D.PASTE SHEET'!S1871="","",'S.D.PASTE SHEET'!S1871)</f>
        <v/>
      </c>
      <c s="50" t="str">
        <f>IF('S.D.PASTE SHEET'!T1871="","",'S.D.PASTE SHEET'!T1871)</f>
        <v/>
      </c>
      <c s="50" t="str">
        <f>IF('S.D.PASTE SHEET'!U1871="","",'S.D.PASTE SHEET'!U1871)</f>
        <v/>
      </c>
      <c s="50" t="str">
        <f>IF('S.D.PASTE SHEET'!V1871="","",'S.D.PASTE SHEET'!V1871)</f>
        <v/>
      </c>
      <c s="50" t="str">
        <f>IF('S.D.PASTE SHEET'!W1871="","",'S.D.PASTE SHEET'!W1871)</f>
        <v/>
      </c>
      <c s="50" t="str">
        <f>IF('S.D.PASTE SHEET'!X1871="","",'S.D.PASTE SHEET'!X1871)</f>
        <v/>
      </c>
      <c s="50" t="str">
        <f>IF('S.D.PASTE SHEET'!Y1871="","",'S.D.PASTE SHEET'!Y1871)</f>
        <v/>
      </c>
      <c s="50" t="str">
        <f>IF('S.D.PASTE SHEET'!Z1871="","",'S.D.PASTE SHEET'!Z1871)</f>
        <v/>
      </c>
      <c s="50" t="str">
        <f>IF('S.D.PASTE SHEET'!AA1871="","",'S.D.PASTE SHEET'!AA1871)</f>
        <v/>
      </c>
      <c s="50" t="str">
        <f>IF('S.D.PASTE SHEET'!AB1871="","",'S.D.PASTE SHEET'!AB1871)</f>
        <v/>
      </c>
      <c s="50" t="str">
        <f>IF('S.D.PASTE SHEET'!AC1871="","",'S.D.PASTE SHEET'!AC1871)</f>
        <v/>
      </c>
      <c s="50" t="str">
        <f>IF('S.D.PASTE SHEET'!AD1871="","",'S.D.PASTE SHEET'!AD1871)</f>
        <v/>
      </c>
      <c s="52"/>
      <c s="48" t="str">
        <f>IF(AK1871="","",IF(AK1871&gt;0,COUNT($AG$2:AG1871),""))</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IF(BC1871="","",IF(BC1871&gt;0,COUNT($AY$2:AY1871),""))</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72" spans="1:66" ht="15.75" customHeight="1">
      <c r="A1872" s="50" t="str">
        <f>IF('S.D.PASTE SHEET'!A1872="","",'S.D.PASTE SHEET'!A1872)</f>
        <v/>
      </c>
      <c s="50" t="str">
        <f>IF('S.D.PASTE SHEET'!B1872="","",'S.D.PASTE SHEET'!B1872)</f>
        <v/>
      </c>
      <c s="50" t="str">
        <f>IF('S.D.PASTE SHEET'!C1872="","",'S.D.PASTE SHEET'!C1872)</f>
        <v/>
      </c>
      <c s="51" t="str">
        <f>IF('S.D.PASTE SHEET'!D1872="","",'S.D.PASTE SHEET'!D1872)</f>
        <v/>
      </c>
      <c s="50" t="str">
        <f>IF('S.D.PASTE SHEET'!E1872="","",UPPER('S.D.PASTE SHEET'!E1872))</f>
        <v/>
      </c>
      <c s="50" t="str">
        <f>IF('S.D.PASTE SHEET'!F1872="","",'S.D.PASTE SHEET'!F1872)</f>
        <v/>
      </c>
      <c s="50" t="str">
        <f>IF('S.D.PASTE SHEET'!G1872="","",UPPER('S.D.PASTE SHEET'!G1872))</f>
        <v/>
      </c>
      <c s="50" t="str">
        <f>IF('S.D.PASTE SHEET'!H1872="","",UPPER('S.D.PASTE SHEET'!H1872))</f>
        <v/>
      </c>
      <c s="50" t="str">
        <f>IF('S.D.PASTE SHEET'!I1872="","",'S.D.PASTE SHEET'!I1872)</f>
        <v/>
      </c>
      <c s="51" t="str">
        <f>IF('S.D.PASTE SHEET'!J1872="","",'S.D.PASTE SHEET'!J1872)</f>
        <v/>
      </c>
      <c s="50" t="str">
        <f>IF('S.D.PASTE SHEET'!K1872="","",'S.D.PASTE SHEET'!K1872)</f>
        <v/>
      </c>
      <c s="50" t="str">
        <f>IF('S.D.PASTE SHEET'!L1872="","",'S.D.PASTE SHEET'!L1872)</f>
        <v/>
      </c>
      <c s="50" t="str">
        <f>IF('S.D.PASTE SHEET'!M1872="","",'S.D.PASTE SHEET'!M1872)</f>
        <v/>
      </c>
      <c s="50" t="str">
        <f>IF('S.D.PASTE SHEET'!N1872="","",'S.D.PASTE SHEET'!N1872)</f>
        <v/>
      </c>
      <c s="50" t="str">
        <f>IF('S.D.PASTE SHEET'!O1872="","",'S.D.PASTE SHEET'!O1872)</f>
        <v/>
      </c>
      <c s="50" t="str">
        <f>IF('S.D.PASTE SHEET'!P1872="","",'S.D.PASTE SHEET'!P1872)</f>
        <v/>
      </c>
      <c s="50" t="str">
        <f>IF('S.D.PASTE SHEET'!Q1872="","",'S.D.PASTE SHEET'!Q1872)</f>
        <v/>
      </c>
      <c s="50" t="str">
        <f>IF('S.D.PASTE SHEET'!R1872="","",'S.D.PASTE SHEET'!R1872)</f>
        <v/>
      </c>
      <c s="50" t="str">
        <f>IF('S.D.PASTE SHEET'!S1872="","",'S.D.PASTE SHEET'!S1872)</f>
        <v/>
      </c>
      <c s="50" t="str">
        <f>IF('S.D.PASTE SHEET'!T1872="","",'S.D.PASTE SHEET'!T1872)</f>
        <v/>
      </c>
      <c s="50" t="str">
        <f>IF('S.D.PASTE SHEET'!U1872="","",'S.D.PASTE SHEET'!U1872)</f>
        <v/>
      </c>
      <c s="50" t="str">
        <f>IF('S.D.PASTE SHEET'!V1872="","",'S.D.PASTE SHEET'!V1872)</f>
        <v/>
      </c>
      <c s="50" t="str">
        <f>IF('S.D.PASTE SHEET'!W1872="","",'S.D.PASTE SHEET'!W1872)</f>
        <v/>
      </c>
      <c s="50" t="str">
        <f>IF('S.D.PASTE SHEET'!X1872="","",'S.D.PASTE SHEET'!X1872)</f>
        <v/>
      </c>
      <c s="50" t="str">
        <f>IF('S.D.PASTE SHEET'!Y1872="","",'S.D.PASTE SHEET'!Y1872)</f>
        <v/>
      </c>
      <c s="50" t="str">
        <f>IF('S.D.PASTE SHEET'!Z1872="","",'S.D.PASTE SHEET'!Z1872)</f>
        <v/>
      </c>
      <c s="50" t="str">
        <f>IF('S.D.PASTE SHEET'!AA1872="","",'S.D.PASTE SHEET'!AA1872)</f>
        <v/>
      </c>
      <c s="50" t="str">
        <f>IF('S.D.PASTE SHEET'!AB1872="","",'S.D.PASTE SHEET'!AB1872)</f>
        <v/>
      </c>
      <c s="50" t="str">
        <f>IF('S.D.PASTE SHEET'!AC1872="","",'S.D.PASTE SHEET'!AC1872)</f>
        <v/>
      </c>
      <c s="50" t="str">
        <f>IF('S.D.PASTE SHEET'!AD1872="","",'S.D.PASTE SHEET'!AD1872)</f>
        <v/>
      </c>
      <c s="52"/>
      <c s="48" t="str">
        <f>IF(AK1872="","",IF(AK1872&gt;0,COUNT($AG$2:AG1872),""))</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IF(BC1872="","",IF(BC1872&gt;0,COUNT($AY$2:AY1872),""))</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73" spans="1:66" ht="15.75" customHeight="1">
      <c r="A1873" s="50" t="str">
        <f>IF('S.D.PASTE SHEET'!A1873="","",'S.D.PASTE SHEET'!A1873)</f>
        <v/>
      </c>
      <c s="50" t="str">
        <f>IF('S.D.PASTE SHEET'!B1873="","",'S.D.PASTE SHEET'!B1873)</f>
        <v/>
      </c>
      <c s="50" t="str">
        <f>IF('S.D.PASTE SHEET'!C1873="","",'S.D.PASTE SHEET'!C1873)</f>
        <v/>
      </c>
      <c s="51" t="str">
        <f>IF('S.D.PASTE SHEET'!D1873="","",'S.D.PASTE SHEET'!D1873)</f>
        <v/>
      </c>
      <c s="50" t="str">
        <f>IF('S.D.PASTE SHEET'!E1873="","",UPPER('S.D.PASTE SHEET'!E1873))</f>
        <v/>
      </c>
      <c s="50" t="str">
        <f>IF('S.D.PASTE SHEET'!F1873="","",'S.D.PASTE SHEET'!F1873)</f>
        <v/>
      </c>
      <c s="50" t="str">
        <f>IF('S.D.PASTE SHEET'!G1873="","",UPPER('S.D.PASTE SHEET'!G1873))</f>
        <v/>
      </c>
      <c s="50" t="str">
        <f>IF('S.D.PASTE SHEET'!H1873="","",UPPER('S.D.PASTE SHEET'!H1873))</f>
        <v/>
      </c>
      <c s="50" t="str">
        <f>IF('S.D.PASTE SHEET'!I1873="","",'S.D.PASTE SHEET'!I1873)</f>
        <v/>
      </c>
      <c s="51" t="str">
        <f>IF('S.D.PASTE SHEET'!J1873="","",'S.D.PASTE SHEET'!J1873)</f>
        <v/>
      </c>
      <c s="50" t="str">
        <f>IF('S.D.PASTE SHEET'!K1873="","",'S.D.PASTE SHEET'!K1873)</f>
        <v/>
      </c>
      <c s="50" t="str">
        <f>IF('S.D.PASTE SHEET'!L1873="","",'S.D.PASTE SHEET'!L1873)</f>
        <v/>
      </c>
      <c s="50" t="str">
        <f>IF('S.D.PASTE SHEET'!M1873="","",'S.D.PASTE SHEET'!M1873)</f>
        <v/>
      </c>
      <c s="50" t="str">
        <f>IF('S.D.PASTE SHEET'!N1873="","",'S.D.PASTE SHEET'!N1873)</f>
        <v/>
      </c>
      <c s="50" t="str">
        <f>IF('S.D.PASTE SHEET'!O1873="","",'S.D.PASTE SHEET'!O1873)</f>
        <v/>
      </c>
      <c s="50" t="str">
        <f>IF('S.D.PASTE SHEET'!P1873="","",'S.D.PASTE SHEET'!P1873)</f>
        <v/>
      </c>
      <c s="50" t="str">
        <f>IF('S.D.PASTE SHEET'!Q1873="","",'S.D.PASTE SHEET'!Q1873)</f>
        <v/>
      </c>
      <c s="50" t="str">
        <f>IF('S.D.PASTE SHEET'!R1873="","",'S.D.PASTE SHEET'!R1873)</f>
        <v/>
      </c>
      <c s="50" t="str">
        <f>IF('S.D.PASTE SHEET'!S1873="","",'S.D.PASTE SHEET'!S1873)</f>
        <v/>
      </c>
      <c s="50" t="str">
        <f>IF('S.D.PASTE SHEET'!T1873="","",'S.D.PASTE SHEET'!T1873)</f>
        <v/>
      </c>
      <c s="50" t="str">
        <f>IF('S.D.PASTE SHEET'!U1873="","",'S.D.PASTE SHEET'!U1873)</f>
        <v/>
      </c>
      <c s="50" t="str">
        <f>IF('S.D.PASTE SHEET'!V1873="","",'S.D.PASTE SHEET'!V1873)</f>
        <v/>
      </c>
      <c s="50" t="str">
        <f>IF('S.D.PASTE SHEET'!W1873="","",'S.D.PASTE SHEET'!W1873)</f>
        <v/>
      </c>
      <c s="50" t="str">
        <f>IF('S.D.PASTE SHEET'!X1873="","",'S.D.PASTE SHEET'!X1873)</f>
        <v/>
      </c>
      <c s="50" t="str">
        <f>IF('S.D.PASTE SHEET'!Y1873="","",'S.D.PASTE SHEET'!Y1873)</f>
        <v/>
      </c>
      <c s="50" t="str">
        <f>IF('S.D.PASTE SHEET'!Z1873="","",'S.D.PASTE SHEET'!Z1873)</f>
        <v/>
      </c>
      <c s="50" t="str">
        <f>IF('S.D.PASTE SHEET'!AA1873="","",'S.D.PASTE SHEET'!AA1873)</f>
        <v/>
      </c>
      <c s="50" t="str">
        <f>IF('S.D.PASTE SHEET'!AB1873="","",'S.D.PASTE SHEET'!AB1873)</f>
        <v/>
      </c>
      <c s="50" t="str">
        <f>IF('S.D.PASTE SHEET'!AC1873="","",'S.D.PASTE SHEET'!AC1873)</f>
        <v/>
      </c>
      <c s="50" t="str">
        <f>IF('S.D.PASTE SHEET'!AD1873="","",'S.D.PASTE SHEET'!AD1873)</f>
        <v/>
      </c>
      <c s="52"/>
      <c s="48" t="str">
        <f>IF(AK1873="","",IF(AK1873&gt;0,COUNT($AG$2:AG1873),""))</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IF(BC1873="","",IF(BC1873&gt;0,COUNT($AY$2:AY1873),""))</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74" spans="1:66" ht="15.75" customHeight="1">
      <c r="A1874" s="50" t="str">
        <f>IF('S.D.PASTE SHEET'!A1874="","",'S.D.PASTE SHEET'!A1874)</f>
        <v/>
      </c>
      <c s="50" t="str">
        <f>IF('S.D.PASTE SHEET'!B1874="","",'S.D.PASTE SHEET'!B1874)</f>
        <v/>
      </c>
      <c s="50" t="str">
        <f>IF('S.D.PASTE SHEET'!C1874="","",'S.D.PASTE SHEET'!C1874)</f>
        <v/>
      </c>
      <c s="51" t="str">
        <f>IF('S.D.PASTE SHEET'!D1874="","",'S.D.PASTE SHEET'!D1874)</f>
        <v/>
      </c>
      <c s="50" t="str">
        <f>IF('S.D.PASTE SHEET'!E1874="","",UPPER('S.D.PASTE SHEET'!E1874))</f>
        <v/>
      </c>
      <c s="50" t="str">
        <f>IF('S.D.PASTE SHEET'!F1874="","",'S.D.PASTE SHEET'!F1874)</f>
        <v/>
      </c>
      <c s="50" t="str">
        <f>IF('S.D.PASTE SHEET'!G1874="","",UPPER('S.D.PASTE SHEET'!G1874))</f>
        <v/>
      </c>
      <c s="50" t="str">
        <f>IF('S.D.PASTE SHEET'!H1874="","",UPPER('S.D.PASTE SHEET'!H1874))</f>
        <v/>
      </c>
      <c s="50" t="str">
        <f>IF('S.D.PASTE SHEET'!I1874="","",'S.D.PASTE SHEET'!I1874)</f>
        <v/>
      </c>
      <c s="51" t="str">
        <f>IF('S.D.PASTE SHEET'!J1874="","",'S.D.PASTE SHEET'!J1874)</f>
        <v/>
      </c>
      <c s="50" t="str">
        <f>IF('S.D.PASTE SHEET'!K1874="","",'S.D.PASTE SHEET'!K1874)</f>
        <v/>
      </c>
      <c s="50" t="str">
        <f>IF('S.D.PASTE SHEET'!L1874="","",'S.D.PASTE SHEET'!L1874)</f>
        <v/>
      </c>
      <c s="50" t="str">
        <f>IF('S.D.PASTE SHEET'!M1874="","",'S.D.PASTE SHEET'!M1874)</f>
        <v/>
      </c>
      <c s="50" t="str">
        <f>IF('S.D.PASTE SHEET'!N1874="","",'S.D.PASTE SHEET'!N1874)</f>
        <v/>
      </c>
      <c s="50" t="str">
        <f>IF('S.D.PASTE SHEET'!O1874="","",'S.D.PASTE SHEET'!O1874)</f>
        <v/>
      </c>
      <c s="50" t="str">
        <f>IF('S.D.PASTE SHEET'!P1874="","",'S.D.PASTE SHEET'!P1874)</f>
        <v/>
      </c>
      <c s="50" t="str">
        <f>IF('S.D.PASTE SHEET'!Q1874="","",'S.D.PASTE SHEET'!Q1874)</f>
        <v/>
      </c>
      <c s="50" t="str">
        <f>IF('S.D.PASTE SHEET'!R1874="","",'S.D.PASTE SHEET'!R1874)</f>
        <v/>
      </c>
      <c s="50" t="str">
        <f>IF('S.D.PASTE SHEET'!S1874="","",'S.D.PASTE SHEET'!S1874)</f>
        <v/>
      </c>
      <c s="50" t="str">
        <f>IF('S.D.PASTE SHEET'!T1874="","",'S.D.PASTE SHEET'!T1874)</f>
        <v/>
      </c>
      <c s="50" t="str">
        <f>IF('S.D.PASTE SHEET'!U1874="","",'S.D.PASTE SHEET'!U1874)</f>
        <v/>
      </c>
      <c s="50" t="str">
        <f>IF('S.D.PASTE SHEET'!V1874="","",'S.D.PASTE SHEET'!V1874)</f>
        <v/>
      </c>
      <c s="50" t="str">
        <f>IF('S.D.PASTE SHEET'!W1874="","",'S.D.PASTE SHEET'!W1874)</f>
        <v/>
      </c>
      <c s="50" t="str">
        <f>IF('S.D.PASTE SHEET'!X1874="","",'S.D.PASTE SHEET'!X1874)</f>
        <v/>
      </c>
      <c s="50" t="str">
        <f>IF('S.D.PASTE SHEET'!Y1874="","",'S.D.PASTE SHEET'!Y1874)</f>
        <v/>
      </c>
      <c s="50" t="str">
        <f>IF('S.D.PASTE SHEET'!Z1874="","",'S.D.PASTE SHEET'!Z1874)</f>
        <v/>
      </c>
      <c s="50" t="str">
        <f>IF('S.D.PASTE SHEET'!AA1874="","",'S.D.PASTE SHEET'!AA1874)</f>
        <v/>
      </c>
      <c s="50" t="str">
        <f>IF('S.D.PASTE SHEET'!AB1874="","",'S.D.PASTE SHEET'!AB1874)</f>
        <v/>
      </c>
      <c s="50" t="str">
        <f>IF('S.D.PASTE SHEET'!AC1874="","",'S.D.PASTE SHEET'!AC1874)</f>
        <v/>
      </c>
      <c s="50" t="str">
        <f>IF('S.D.PASTE SHEET'!AD1874="","",'S.D.PASTE SHEET'!AD1874)</f>
        <v/>
      </c>
      <c s="52"/>
      <c s="48" t="str">
        <f>IF(AK1874="","",IF(AK1874&gt;0,COUNT($AG$2:AG1874),""))</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IF(BC1874="","",IF(BC1874&gt;0,COUNT($AY$2:AY1874),""))</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75" spans="1:66" ht="15.75" customHeight="1">
      <c r="A1875" s="50" t="str">
        <f>IF('S.D.PASTE SHEET'!A1875="","",'S.D.PASTE SHEET'!A1875)</f>
        <v/>
      </c>
      <c s="50" t="str">
        <f>IF('S.D.PASTE SHEET'!B1875="","",'S.D.PASTE SHEET'!B1875)</f>
        <v/>
      </c>
      <c s="50" t="str">
        <f>IF('S.D.PASTE SHEET'!C1875="","",'S.D.PASTE SHEET'!C1875)</f>
        <v/>
      </c>
      <c s="51" t="str">
        <f>IF('S.D.PASTE SHEET'!D1875="","",'S.D.PASTE SHEET'!D1875)</f>
        <v/>
      </c>
      <c s="50" t="str">
        <f>IF('S.D.PASTE SHEET'!E1875="","",UPPER('S.D.PASTE SHEET'!E1875))</f>
        <v/>
      </c>
      <c s="50" t="str">
        <f>IF('S.D.PASTE SHEET'!F1875="","",'S.D.PASTE SHEET'!F1875)</f>
        <v/>
      </c>
      <c s="50" t="str">
        <f>IF('S.D.PASTE SHEET'!G1875="","",UPPER('S.D.PASTE SHEET'!G1875))</f>
        <v/>
      </c>
      <c s="50" t="str">
        <f>IF('S.D.PASTE SHEET'!H1875="","",UPPER('S.D.PASTE SHEET'!H1875))</f>
        <v/>
      </c>
      <c s="50" t="str">
        <f>IF('S.D.PASTE SHEET'!I1875="","",'S.D.PASTE SHEET'!I1875)</f>
        <v/>
      </c>
      <c s="51" t="str">
        <f>IF('S.D.PASTE SHEET'!J1875="","",'S.D.PASTE SHEET'!J1875)</f>
        <v/>
      </c>
      <c s="50" t="str">
        <f>IF('S.D.PASTE SHEET'!K1875="","",'S.D.PASTE SHEET'!K1875)</f>
        <v/>
      </c>
      <c s="50" t="str">
        <f>IF('S.D.PASTE SHEET'!L1875="","",'S.D.PASTE SHEET'!L1875)</f>
        <v/>
      </c>
      <c s="50" t="str">
        <f>IF('S.D.PASTE SHEET'!M1875="","",'S.D.PASTE SHEET'!M1875)</f>
        <v/>
      </c>
      <c s="50" t="str">
        <f>IF('S.D.PASTE SHEET'!N1875="","",'S.D.PASTE SHEET'!N1875)</f>
        <v/>
      </c>
      <c s="50" t="str">
        <f>IF('S.D.PASTE SHEET'!O1875="","",'S.D.PASTE SHEET'!O1875)</f>
        <v/>
      </c>
      <c s="50" t="str">
        <f>IF('S.D.PASTE SHEET'!P1875="","",'S.D.PASTE SHEET'!P1875)</f>
        <v/>
      </c>
      <c s="50" t="str">
        <f>IF('S.D.PASTE SHEET'!Q1875="","",'S.D.PASTE SHEET'!Q1875)</f>
        <v/>
      </c>
      <c s="50" t="str">
        <f>IF('S.D.PASTE SHEET'!R1875="","",'S.D.PASTE SHEET'!R1875)</f>
        <v/>
      </c>
      <c s="50" t="str">
        <f>IF('S.D.PASTE SHEET'!S1875="","",'S.D.PASTE SHEET'!S1875)</f>
        <v/>
      </c>
      <c s="50" t="str">
        <f>IF('S.D.PASTE SHEET'!T1875="","",'S.D.PASTE SHEET'!T1875)</f>
        <v/>
      </c>
      <c s="50" t="str">
        <f>IF('S.D.PASTE SHEET'!U1875="","",'S.D.PASTE SHEET'!U1875)</f>
        <v/>
      </c>
      <c s="50" t="str">
        <f>IF('S.D.PASTE SHEET'!V1875="","",'S.D.PASTE SHEET'!V1875)</f>
        <v/>
      </c>
      <c s="50" t="str">
        <f>IF('S.D.PASTE SHEET'!W1875="","",'S.D.PASTE SHEET'!W1875)</f>
        <v/>
      </c>
      <c s="50" t="str">
        <f>IF('S.D.PASTE SHEET'!X1875="","",'S.D.PASTE SHEET'!X1875)</f>
        <v/>
      </c>
      <c s="50" t="str">
        <f>IF('S.D.PASTE SHEET'!Y1875="","",'S.D.PASTE SHEET'!Y1875)</f>
        <v/>
      </c>
      <c s="50" t="str">
        <f>IF('S.D.PASTE SHEET'!Z1875="","",'S.D.PASTE SHEET'!Z1875)</f>
        <v/>
      </c>
      <c s="50" t="str">
        <f>IF('S.D.PASTE SHEET'!AA1875="","",'S.D.PASTE SHEET'!AA1875)</f>
        <v/>
      </c>
      <c s="50" t="str">
        <f>IF('S.D.PASTE SHEET'!AB1875="","",'S.D.PASTE SHEET'!AB1875)</f>
        <v/>
      </c>
      <c s="50" t="str">
        <f>IF('S.D.PASTE SHEET'!AC1875="","",'S.D.PASTE SHEET'!AC1875)</f>
        <v/>
      </c>
      <c s="50" t="str">
        <f>IF('S.D.PASTE SHEET'!AD1875="","",'S.D.PASTE SHEET'!AD1875)</f>
        <v/>
      </c>
      <c s="52"/>
      <c s="48" t="str">
        <f>IF(AK1875="","",IF(AK1875&gt;0,COUNT($AG$2:AG1875),""))</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IF(BC1875="","",IF(BC1875&gt;0,COUNT($AY$2:AY1875),""))</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76" spans="1:66" ht="15.75" customHeight="1">
      <c r="A1876" s="50" t="str">
        <f>IF('S.D.PASTE SHEET'!A1876="","",'S.D.PASTE SHEET'!A1876)</f>
        <v/>
      </c>
      <c s="50" t="str">
        <f>IF('S.D.PASTE SHEET'!B1876="","",'S.D.PASTE SHEET'!B1876)</f>
        <v/>
      </c>
      <c s="50" t="str">
        <f>IF('S.D.PASTE SHEET'!C1876="","",'S.D.PASTE SHEET'!C1876)</f>
        <v/>
      </c>
      <c s="51" t="str">
        <f>IF('S.D.PASTE SHEET'!D1876="","",'S.D.PASTE SHEET'!D1876)</f>
        <v/>
      </c>
      <c s="50" t="str">
        <f>IF('S.D.PASTE SHEET'!E1876="","",UPPER('S.D.PASTE SHEET'!E1876))</f>
        <v/>
      </c>
      <c s="50" t="str">
        <f>IF('S.D.PASTE SHEET'!F1876="","",'S.D.PASTE SHEET'!F1876)</f>
        <v/>
      </c>
      <c s="50" t="str">
        <f>IF('S.D.PASTE SHEET'!G1876="","",UPPER('S.D.PASTE SHEET'!G1876))</f>
        <v/>
      </c>
      <c s="50" t="str">
        <f>IF('S.D.PASTE SHEET'!H1876="","",UPPER('S.D.PASTE SHEET'!H1876))</f>
        <v/>
      </c>
      <c s="50" t="str">
        <f>IF('S.D.PASTE SHEET'!I1876="","",'S.D.PASTE SHEET'!I1876)</f>
        <v/>
      </c>
      <c s="51" t="str">
        <f>IF('S.D.PASTE SHEET'!J1876="","",'S.D.PASTE SHEET'!J1876)</f>
        <v/>
      </c>
      <c s="50" t="str">
        <f>IF('S.D.PASTE SHEET'!K1876="","",'S.D.PASTE SHEET'!K1876)</f>
        <v/>
      </c>
      <c s="50" t="str">
        <f>IF('S.D.PASTE SHEET'!L1876="","",'S.D.PASTE SHEET'!L1876)</f>
        <v/>
      </c>
      <c s="50" t="str">
        <f>IF('S.D.PASTE SHEET'!M1876="","",'S.D.PASTE SHEET'!M1876)</f>
        <v/>
      </c>
      <c s="50" t="str">
        <f>IF('S.D.PASTE SHEET'!N1876="","",'S.D.PASTE SHEET'!N1876)</f>
        <v/>
      </c>
      <c s="50" t="str">
        <f>IF('S.D.PASTE SHEET'!O1876="","",'S.D.PASTE SHEET'!O1876)</f>
        <v/>
      </c>
      <c s="50" t="str">
        <f>IF('S.D.PASTE SHEET'!P1876="","",'S.D.PASTE SHEET'!P1876)</f>
        <v/>
      </c>
      <c s="50" t="str">
        <f>IF('S.D.PASTE SHEET'!Q1876="","",'S.D.PASTE SHEET'!Q1876)</f>
        <v/>
      </c>
      <c s="50" t="str">
        <f>IF('S.D.PASTE SHEET'!R1876="","",'S.D.PASTE SHEET'!R1876)</f>
        <v/>
      </c>
      <c s="50" t="str">
        <f>IF('S.D.PASTE SHEET'!S1876="","",'S.D.PASTE SHEET'!S1876)</f>
        <v/>
      </c>
      <c s="50" t="str">
        <f>IF('S.D.PASTE SHEET'!T1876="","",'S.D.PASTE SHEET'!T1876)</f>
        <v/>
      </c>
      <c s="50" t="str">
        <f>IF('S.D.PASTE SHEET'!U1876="","",'S.D.PASTE SHEET'!U1876)</f>
        <v/>
      </c>
      <c s="50" t="str">
        <f>IF('S.D.PASTE SHEET'!V1876="","",'S.D.PASTE SHEET'!V1876)</f>
        <v/>
      </c>
      <c s="50" t="str">
        <f>IF('S.D.PASTE SHEET'!W1876="","",'S.D.PASTE SHEET'!W1876)</f>
        <v/>
      </c>
      <c s="50" t="str">
        <f>IF('S.D.PASTE SHEET'!X1876="","",'S.D.PASTE SHEET'!X1876)</f>
        <v/>
      </c>
      <c s="50" t="str">
        <f>IF('S.D.PASTE SHEET'!Y1876="","",'S.D.PASTE SHEET'!Y1876)</f>
        <v/>
      </c>
      <c s="50" t="str">
        <f>IF('S.D.PASTE SHEET'!Z1876="","",'S.D.PASTE SHEET'!Z1876)</f>
        <v/>
      </c>
      <c s="50" t="str">
        <f>IF('S.D.PASTE SHEET'!AA1876="","",'S.D.PASTE SHEET'!AA1876)</f>
        <v/>
      </c>
      <c s="50" t="str">
        <f>IF('S.D.PASTE SHEET'!AB1876="","",'S.D.PASTE SHEET'!AB1876)</f>
        <v/>
      </c>
      <c s="50" t="str">
        <f>IF('S.D.PASTE SHEET'!AC1876="","",'S.D.PASTE SHEET'!AC1876)</f>
        <v/>
      </c>
      <c s="50" t="str">
        <f>IF('S.D.PASTE SHEET'!AD1876="","",'S.D.PASTE SHEET'!AD1876)</f>
        <v/>
      </c>
      <c s="52"/>
      <c s="48" t="str">
        <f>IF(AK1876="","",IF(AK1876&gt;0,COUNT($AG$2:AG1876),""))</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IF(BC1876="","",IF(BC1876&gt;0,COUNT($AY$2:AY1876),""))</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77" spans="1:66" ht="15.75" customHeight="1">
      <c r="A1877" s="50" t="str">
        <f>IF('S.D.PASTE SHEET'!A1877="","",'S.D.PASTE SHEET'!A1877)</f>
        <v/>
      </c>
      <c s="50" t="str">
        <f>IF('S.D.PASTE SHEET'!B1877="","",'S.D.PASTE SHEET'!B1877)</f>
        <v/>
      </c>
      <c s="50" t="str">
        <f>IF('S.D.PASTE SHEET'!C1877="","",'S.D.PASTE SHEET'!C1877)</f>
        <v/>
      </c>
      <c s="51" t="str">
        <f>IF('S.D.PASTE SHEET'!D1877="","",'S.D.PASTE SHEET'!D1877)</f>
        <v/>
      </c>
      <c s="50" t="str">
        <f>IF('S.D.PASTE SHEET'!E1877="","",UPPER('S.D.PASTE SHEET'!E1877))</f>
        <v/>
      </c>
      <c s="50" t="str">
        <f>IF('S.D.PASTE SHEET'!F1877="","",'S.D.PASTE SHEET'!F1877)</f>
        <v/>
      </c>
      <c s="50" t="str">
        <f>IF('S.D.PASTE SHEET'!G1877="","",UPPER('S.D.PASTE SHEET'!G1877))</f>
        <v/>
      </c>
      <c s="50" t="str">
        <f>IF('S.D.PASTE SHEET'!H1877="","",UPPER('S.D.PASTE SHEET'!H1877))</f>
        <v/>
      </c>
      <c s="50" t="str">
        <f>IF('S.D.PASTE SHEET'!I1877="","",'S.D.PASTE SHEET'!I1877)</f>
        <v/>
      </c>
      <c s="51" t="str">
        <f>IF('S.D.PASTE SHEET'!J1877="","",'S.D.PASTE SHEET'!J1877)</f>
        <v/>
      </c>
      <c s="50" t="str">
        <f>IF('S.D.PASTE SHEET'!K1877="","",'S.D.PASTE SHEET'!K1877)</f>
        <v/>
      </c>
      <c s="50" t="str">
        <f>IF('S.D.PASTE SHEET'!L1877="","",'S.D.PASTE SHEET'!L1877)</f>
        <v/>
      </c>
      <c s="50" t="str">
        <f>IF('S.D.PASTE SHEET'!M1877="","",'S.D.PASTE SHEET'!M1877)</f>
        <v/>
      </c>
      <c s="50" t="str">
        <f>IF('S.D.PASTE SHEET'!N1877="","",'S.D.PASTE SHEET'!N1877)</f>
        <v/>
      </c>
      <c s="50" t="str">
        <f>IF('S.D.PASTE SHEET'!O1877="","",'S.D.PASTE SHEET'!O1877)</f>
        <v/>
      </c>
      <c s="50" t="str">
        <f>IF('S.D.PASTE SHEET'!P1877="","",'S.D.PASTE SHEET'!P1877)</f>
        <v/>
      </c>
      <c s="50" t="str">
        <f>IF('S.D.PASTE SHEET'!Q1877="","",'S.D.PASTE SHEET'!Q1877)</f>
        <v/>
      </c>
      <c s="50" t="str">
        <f>IF('S.D.PASTE SHEET'!R1877="","",'S.D.PASTE SHEET'!R1877)</f>
        <v/>
      </c>
      <c s="50" t="str">
        <f>IF('S.D.PASTE SHEET'!S1877="","",'S.D.PASTE SHEET'!S1877)</f>
        <v/>
      </c>
      <c s="50" t="str">
        <f>IF('S.D.PASTE SHEET'!T1877="","",'S.D.PASTE SHEET'!T1877)</f>
        <v/>
      </c>
      <c s="50" t="str">
        <f>IF('S.D.PASTE SHEET'!U1877="","",'S.D.PASTE SHEET'!U1877)</f>
        <v/>
      </c>
      <c s="50" t="str">
        <f>IF('S.D.PASTE SHEET'!V1877="","",'S.D.PASTE SHEET'!V1877)</f>
        <v/>
      </c>
      <c s="50" t="str">
        <f>IF('S.D.PASTE SHEET'!W1877="","",'S.D.PASTE SHEET'!W1877)</f>
        <v/>
      </c>
      <c s="50" t="str">
        <f>IF('S.D.PASTE SHEET'!X1877="","",'S.D.PASTE SHEET'!X1877)</f>
        <v/>
      </c>
      <c s="50" t="str">
        <f>IF('S.D.PASTE SHEET'!Y1877="","",'S.D.PASTE SHEET'!Y1877)</f>
        <v/>
      </c>
      <c s="50" t="str">
        <f>IF('S.D.PASTE SHEET'!Z1877="","",'S.D.PASTE SHEET'!Z1877)</f>
        <v/>
      </c>
      <c s="50" t="str">
        <f>IF('S.D.PASTE SHEET'!AA1877="","",'S.D.PASTE SHEET'!AA1877)</f>
        <v/>
      </c>
      <c s="50" t="str">
        <f>IF('S.D.PASTE SHEET'!AB1877="","",'S.D.PASTE SHEET'!AB1877)</f>
        <v/>
      </c>
      <c s="50" t="str">
        <f>IF('S.D.PASTE SHEET'!AC1877="","",'S.D.PASTE SHEET'!AC1877)</f>
        <v/>
      </c>
      <c s="50" t="str">
        <f>IF('S.D.PASTE SHEET'!AD1877="","",'S.D.PASTE SHEET'!AD1877)</f>
        <v/>
      </c>
      <c s="52"/>
      <c s="48" t="str">
        <f>IF(AK1877="","",IF(AK1877&gt;0,COUNT($AG$2:AG1877),""))</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IF(BC1877="","",IF(BC1877&gt;0,COUNT($AY$2:AY1877),""))</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78" spans="1:66" ht="15.75" customHeight="1">
      <c r="A1878" s="50" t="str">
        <f>IF('S.D.PASTE SHEET'!A1878="","",'S.D.PASTE SHEET'!A1878)</f>
        <v/>
      </c>
      <c s="50" t="str">
        <f>IF('S.D.PASTE SHEET'!B1878="","",'S.D.PASTE SHEET'!B1878)</f>
        <v/>
      </c>
      <c s="50" t="str">
        <f>IF('S.D.PASTE SHEET'!C1878="","",'S.D.PASTE SHEET'!C1878)</f>
        <v/>
      </c>
      <c s="51" t="str">
        <f>IF('S.D.PASTE SHEET'!D1878="","",'S.D.PASTE SHEET'!D1878)</f>
        <v/>
      </c>
      <c s="50" t="str">
        <f>IF('S.D.PASTE SHEET'!E1878="","",UPPER('S.D.PASTE SHEET'!E1878))</f>
        <v/>
      </c>
      <c s="50" t="str">
        <f>IF('S.D.PASTE SHEET'!F1878="","",'S.D.PASTE SHEET'!F1878)</f>
        <v/>
      </c>
      <c s="50" t="str">
        <f>IF('S.D.PASTE SHEET'!G1878="","",UPPER('S.D.PASTE SHEET'!G1878))</f>
        <v/>
      </c>
      <c s="50" t="str">
        <f>IF('S.D.PASTE SHEET'!H1878="","",UPPER('S.D.PASTE SHEET'!H1878))</f>
        <v/>
      </c>
      <c s="50" t="str">
        <f>IF('S.D.PASTE SHEET'!I1878="","",'S.D.PASTE SHEET'!I1878)</f>
        <v/>
      </c>
      <c s="51" t="str">
        <f>IF('S.D.PASTE SHEET'!J1878="","",'S.D.PASTE SHEET'!J1878)</f>
        <v/>
      </c>
      <c s="50" t="str">
        <f>IF('S.D.PASTE SHEET'!K1878="","",'S.D.PASTE SHEET'!K1878)</f>
        <v/>
      </c>
      <c s="50" t="str">
        <f>IF('S.D.PASTE SHEET'!L1878="","",'S.D.PASTE SHEET'!L1878)</f>
        <v/>
      </c>
      <c s="50" t="str">
        <f>IF('S.D.PASTE SHEET'!M1878="","",'S.D.PASTE SHEET'!M1878)</f>
        <v/>
      </c>
      <c s="50" t="str">
        <f>IF('S.D.PASTE SHEET'!N1878="","",'S.D.PASTE SHEET'!N1878)</f>
        <v/>
      </c>
      <c s="50" t="str">
        <f>IF('S.D.PASTE SHEET'!O1878="","",'S.D.PASTE SHEET'!O1878)</f>
        <v/>
      </c>
      <c s="50" t="str">
        <f>IF('S.D.PASTE SHEET'!P1878="","",'S.D.PASTE SHEET'!P1878)</f>
        <v/>
      </c>
      <c s="50" t="str">
        <f>IF('S.D.PASTE SHEET'!Q1878="","",'S.D.PASTE SHEET'!Q1878)</f>
        <v/>
      </c>
      <c s="50" t="str">
        <f>IF('S.D.PASTE SHEET'!R1878="","",'S.D.PASTE SHEET'!R1878)</f>
        <v/>
      </c>
      <c s="50" t="str">
        <f>IF('S.D.PASTE SHEET'!S1878="","",'S.D.PASTE SHEET'!S1878)</f>
        <v/>
      </c>
      <c s="50" t="str">
        <f>IF('S.D.PASTE SHEET'!T1878="","",'S.D.PASTE SHEET'!T1878)</f>
        <v/>
      </c>
      <c s="50" t="str">
        <f>IF('S.D.PASTE SHEET'!U1878="","",'S.D.PASTE SHEET'!U1878)</f>
        <v/>
      </c>
      <c s="50" t="str">
        <f>IF('S.D.PASTE SHEET'!V1878="","",'S.D.PASTE SHEET'!V1878)</f>
        <v/>
      </c>
      <c s="50" t="str">
        <f>IF('S.D.PASTE SHEET'!W1878="","",'S.D.PASTE SHEET'!W1878)</f>
        <v/>
      </c>
      <c s="50" t="str">
        <f>IF('S.D.PASTE SHEET'!X1878="","",'S.D.PASTE SHEET'!X1878)</f>
        <v/>
      </c>
      <c s="50" t="str">
        <f>IF('S.D.PASTE SHEET'!Y1878="","",'S.D.PASTE SHEET'!Y1878)</f>
        <v/>
      </c>
      <c s="50" t="str">
        <f>IF('S.D.PASTE SHEET'!Z1878="","",'S.D.PASTE SHEET'!Z1878)</f>
        <v/>
      </c>
      <c s="50" t="str">
        <f>IF('S.D.PASTE SHEET'!AA1878="","",'S.D.PASTE SHEET'!AA1878)</f>
        <v/>
      </c>
      <c s="50" t="str">
        <f>IF('S.D.PASTE SHEET'!AB1878="","",'S.D.PASTE SHEET'!AB1878)</f>
        <v/>
      </c>
      <c s="50" t="str">
        <f>IF('S.D.PASTE SHEET'!AC1878="","",'S.D.PASTE SHEET'!AC1878)</f>
        <v/>
      </c>
      <c s="50" t="str">
        <f>IF('S.D.PASTE SHEET'!AD1878="","",'S.D.PASTE SHEET'!AD1878)</f>
        <v/>
      </c>
      <c s="52"/>
      <c s="48" t="str">
        <f>IF(AK1878="","",IF(AK1878&gt;0,COUNT($AG$2:AG1878),""))</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IF(BC1878="","",IF(BC1878&gt;0,COUNT($AY$2:AY1878),""))</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79" spans="1:66" ht="15.75" customHeight="1">
      <c r="A1879" s="50" t="str">
        <f>IF('S.D.PASTE SHEET'!A1879="","",'S.D.PASTE SHEET'!A1879)</f>
        <v/>
      </c>
      <c s="50" t="str">
        <f>IF('S.D.PASTE SHEET'!B1879="","",'S.D.PASTE SHEET'!B1879)</f>
        <v/>
      </c>
      <c s="50" t="str">
        <f>IF('S.D.PASTE SHEET'!C1879="","",'S.D.PASTE SHEET'!C1879)</f>
        <v/>
      </c>
      <c s="51" t="str">
        <f>IF('S.D.PASTE SHEET'!D1879="","",'S.D.PASTE SHEET'!D1879)</f>
        <v/>
      </c>
      <c s="50" t="str">
        <f>IF('S.D.PASTE SHEET'!E1879="","",UPPER('S.D.PASTE SHEET'!E1879))</f>
        <v/>
      </c>
      <c s="50" t="str">
        <f>IF('S.D.PASTE SHEET'!F1879="","",'S.D.PASTE SHEET'!F1879)</f>
        <v/>
      </c>
      <c s="50" t="str">
        <f>IF('S.D.PASTE SHEET'!G1879="","",UPPER('S.D.PASTE SHEET'!G1879))</f>
        <v/>
      </c>
      <c s="50" t="str">
        <f>IF('S.D.PASTE SHEET'!H1879="","",UPPER('S.D.PASTE SHEET'!H1879))</f>
        <v/>
      </c>
      <c s="50" t="str">
        <f>IF('S.D.PASTE SHEET'!I1879="","",'S.D.PASTE SHEET'!I1879)</f>
        <v/>
      </c>
      <c s="51" t="str">
        <f>IF('S.D.PASTE SHEET'!J1879="","",'S.D.PASTE SHEET'!J1879)</f>
        <v/>
      </c>
      <c s="50" t="str">
        <f>IF('S.D.PASTE SHEET'!K1879="","",'S.D.PASTE SHEET'!K1879)</f>
        <v/>
      </c>
      <c s="50" t="str">
        <f>IF('S.D.PASTE SHEET'!L1879="","",'S.D.PASTE SHEET'!L1879)</f>
        <v/>
      </c>
      <c s="50" t="str">
        <f>IF('S.D.PASTE SHEET'!M1879="","",'S.D.PASTE SHEET'!M1879)</f>
        <v/>
      </c>
      <c s="50" t="str">
        <f>IF('S.D.PASTE SHEET'!N1879="","",'S.D.PASTE SHEET'!N1879)</f>
        <v/>
      </c>
      <c s="50" t="str">
        <f>IF('S.D.PASTE SHEET'!O1879="","",'S.D.PASTE SHEET'!O1879)</f>
        <v/>
      </c>
      <c s="50" t="str">
        <f>IF('S.D.PASTE SHEET'!P1879="","",'S.D.PASTE SHEET'!P1879)</f>
        <v/>
      </c>
      <c s="50" t="str">
        <f>IF('S.D.PASTE SHEET'!Q1879="","",'S.D.PASTE SHEET'!Q1879)</f>
        <v/>
      </c>
      <c s="50" t="str">
        <f>IF('S.D.PASTE SHEET'!R1879="","",'S.D.PASTE SHEET'!R1879)</f>
        <v/>
      </c>
      <c s="50" t="str">
        <f>IF('S.D.PASTE SHEET'!S1879="","",'S.D.PASTE SHEET'!S1879)</f>
        <v/>
      </c>
      <c s="50" t="str">
        <f>IF('S.D.PASTE SHEET'!T1879="","",'S.D.PASTE SHEET'!T1879)</f>
        <v/>
      </c>
      <c s="50" t="str">
        <f>IF('S.D.PASTE SHEET'!U1879="","",'S.D.PASTE SHEET'!U1879)</f>
        <v/>
      </c>
      <c s="50" t="str">
        <f>IF('S.D.PASTE SHEET'!V1879="","",'S.D.PASTE SHEET'!V1879)</f>
        <v/>
      </c>
      <c s="50" t="str">
        <f>IF('S.D.PASTE SHEET'!W1879="","",'S.D.PASTE SHEET'!W1879)</f>
        <v/>
      </c>
      <c s="50" t="str">
        <f>IF('S.D.PASTE SHEET'!X1879="","",'S.D.PASTE SHEET'!X1879)</f>
        <v/>
      </c>
      <c s="50" t="str">
        <f>IF('S.D.PASTE SHEET'!Y1879="","",'S.D.PASTE SHEET'!Y1879)</f>
        <v/>
      </c>
      <c s="50" t="str">
        <f>IF('S.D.PASTE SHEET'!Z1879="","",'S.D.PASTE SHEET'!Z1879)</f>
        <v/>
      </c>
      <c s="50" t="str">
        <f>IF('S.D.PASTE SHEET'!AA1879="","",'S.D.PASTE SHEET'!AA1879)</f>
        <v/>
      </c>
      <c s="50" t="str">
        <f>IF('S.D.PASTE SHEET'!AB1879="","",'S.D.PASTE SHEET'!AB1879)</f>
        <v/>
      </c>
      <c s="50" t="str">
        <f>IF('S.D.PASTE SHEET'!AC1879="","",'S.D.PASTE SHEET'!AC1879)</f>
        <v/>
      </c>
      <c s="50" t="str">
        <f>IF('S.D.PASTE SHEET'!AD1879="","",'S.D.PASTE SHEET'!AD1879)</f>
        <v/>
      </c>
      <c s="52"/>
      <c s="48" t="str">
        <f>IF(AK1879="","",IF(AK1879&gt;0,COUNT($AG$2:AG1879),""))</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IF(BC1879="","",IF(BC1879&gt;0,COUNT($AY$2:AY1879),""))</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80" spans="1:66" ht="15.75" customHeight="1">
      <c r="A1880" s="50" t="str">
        <f>IF('S.D.PASTE SHEET'!A1880="","",'S.D.PASTE SHEET'!A1880)</f>
        <v/>
      </c>
      <c s="50" t="str">
        <f>IF('S.D.PASTE SHEET'!B1880="","",'S.D.PASTE SHEET'!B1880)</f>
        <v/>
      </c>
      <c s="50" t="str">
        <f>IF('S.D.PASTE SHEET'!C1880="","",'S.D.PASTE SHEET'!C1880)</f>
        <v/>
      </c>
      <c s="51" t="str">
        <f>IF('S.D.PASTE SHEET'!D1880="","",'S.D.PASTE SHEET'!D1880)</f>
        <v/>
      </c>
      <c s="50" t="str">
        <f>IF('S.D.PASTE SHEET'!E1880="","",UPPER('S.D.PASTE SHEET'!E1880))</f>
        <v/>
      </c>
      <c s="50" t="str">
        <f>IF('S.D.PASTE SHEET'!F1880="","",'S.D.PASTE SHEET'!F1880)</f>
        <v/>
      </c>
      <c s="50" t="str">
        <f>IF('S.D.PASTE SHEET'!G1880="","",UPPER('S.D.PASTE SHEET'!G1880))</f>
        <v/>
      </c>
      <c s="50" t="str">
        <f>IF('S.D.PASTE SHEET'!H1880="","",UPPER('S.D.PASTE SHEET'!H1880))</f>
        <v/>
      </c>
      <c s="50" t="str">
        <f>IF('S.D.PASTE SHEET'!I1880="","",'S.D.PASTE SHEET'!I1880)</f>
        <v/>
      </c>
      <c s="51" t="str">
        <f>IF('S.D.PASTE SHEET'!J1880="","",'S.D.PASTE SHEET'!J1880)</f>
        <v/>
      </c>
      <c s="50" t="str">
        <f>IF('S.D.PASTE SHEET'!K1880="","",'S.D.PASTE SHEET'!K1880)</f>
        <v/>
      </c>
      <c s="50" t="str">
        <f>IF('S.D.PASTE SHEET'!L1880="","",'S.D.PASTE SHEET'!L1880)</f>
        <v/>
      </c>
      <c s="50" t="str">
        <f>IF('S.D.PASTE SHEET'!M1880="","",'S.D.PASTE SHEET'!M1880)</f>
        <v/>
      </c>
      <c s="50" t="str">
        <f>IF('S.D.PASTE SHEET'!N1880="","",'S.D.PASTE SHEET'!N1880)</f>
        <v/>
      </c>
      <c s="50" t="str">
        <f>IF('S.D.PASTE SHEET'!O1880="","",'S.D.PASTE SHEET'!O1880)</f>
        <v/>
      </c>
      <c s="50" t="str">
        <f>IF('S.D.PASTE SHEET'!P1880="","",'S.D.PASTE SHEET'!P1880)</f>
        <v/>
      </c>
      <c s="50" t="str">
        <f>IF('S.D.PASTE SHEET'!Q1880="","",'S.D.PASTE SHEET'!Q1880)</f>
        <v/>
      </c>
      <c s="50" t="str">
        <f>IF('S.D.PASTE SHEET'!R1880="","",'S.D.PASTE SHEET'!R1880)</f>
        <v/>
      </c>
      <c s="50" t="str">
        <f>IF('S.D.PASTE SHEET'!S1880="","",'S.D.PASTE SHEET'!S1880)</f>
        <v/>
      </c>
      <c s="50" t="str">
        <f>IF('S.D.PASTE SHEET'!T1880="","",'S.D.PASTE SHEET'!T1880)</f>
        <v/>
      </c>
      <c s="50" t="str">
        <f>IF('S.D.PASTE SHEET'!U1880="","",'S.D.PASTE SHEET'!U1880)</f>
        <v/>
      </c>
      <c s="50" t="str">
        <f>IF('S.D.PASTE SHEET'!V1880="","",'S.D.PASTE SHEET'!V1880)</f>
        <v/>
      </c>
      <c s="50" t="str">
        <f>IF('S.D.PASTE SHEET'!W1880="","",'S.D.PASTE SHEET'!W1880)</f>
        <v/>
      </c>
      <c s="50" t="str">
        <f>IF('S.D.PASTE SHEET'!X1880="","",'S.D.PASTE SHEET'!X1880)</f>
        <v/>
      </c>
      <c s="50" t="str">
        <f>IF('S.D.PASTE SHEET'!Y1880="","",'S.D.PASTE SHEET'!Y1880)</f>
        <v/>
      </c>
      <c s="50" t="str">
        <f>IF('S.D.PASTE SHEET'!Z1880="","",'S.D.PASTE SHEET'!Z1880)</f>
        <v/>
      </c>
      <c s="50" t="str">
        <f>IF('S.D.PASTE SHEET'!AA1880="","",'S.D.PASTE SHEET'!AA1880)</f>
        <v/>
      </c>
      <c s="50" t="str">
        <f>IF('S.D.PASTE SHEET'!AB1880="","",'S.D.PASTE SHEET'!AB1880)</f>
        <v/>
      </c>
      <c s="50" t="str">
        <f>IF('S.D.PASTE SHEET'!AC1880="","",'S.D.PASTE SHEET'!AC1880)</f>
        <v/>
      </c>
      <c s="50" t="str">
        <f>IF('S.D.PASTE SHEET'!AD1880="","",'S.D.PASTE SHEET'!AD1880)</f>
        <v/>
      </c>
      <c s="52"/>
      <c s="48" t="str">
        <f>IF(AK1880="","",IF(AK1880&gt;0,COUNT($AG$2:AG1880),""))</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IF(BC1880="","",IF(BC1880&gt;0,COUNT($AY$2:AY1880),""))</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81" spans="1:66" ht="15.75" customHeight="1">
      <c r="A1881" s="50" t="str">
        <f>IF('S.D.PASTE SHEET'!A1881="","",'S.D.PASTE SHEET'!A1881)</f>
        <v/>
      </c>
      <c s="50" t="str">
        <f>IF('S.D.PASTE SHEET'!B1881="","",'S.D.PASTE SHEET'!B1881)</f>
        <v/>
      </c>
      <c s="50" t="str">
        <f>IF('S.D.PASTE SHEET'!C1881="","",'S.D.PASTE SHEET'!C1881)</f>
        <v/>
      </c>
      <c s="51" t="str">
        <f>IF('S.D.PASTE SHEET'!D1881="","",'S.D.PASTE SHEET'!D1881)</f>
        <v/>
      </c>
      <c s="50" t="str">
        <f>IF('S.D.PASTE SHEET'!E1881="","",UPPER('S.D.PASTE SHEET'!E1881))</f>
        <v/>
      </c>
      <c s="50" t="str">
        <f>IF('S.D.PASTE SHEET'!F1881="","",'S.D.PASTE SHEET'!F1881)</f>
        <v/>
      </c>
      <c s="50" t="str">
        <f>IF('S.D.PASTE SHEET'!G1881="","",UPPER('S.D.PASTE SHEET'!G1881))</f>
        <v/>
      </c>
      <c s="50" t="str">
        <f>IF('S.D.PASTE SHEET'!H1881="","",UPPER('S.D.PASTE SHEET'!H1881))</f>
        <v/>
      </c>
      <c s="50" t="str">
        <f>IF('S.D.PASTE SHEET'!I1881="","",'S.D.PASTE SHEET'!I1881)</f>
        <v/>
      </c>
      <c s="51" t="str">
        <f>IF('S.D.PASTE SHEET'!J1881="","",'S.D.PASTE SHEET'!J1881)</f>
        <v/>
      </c>
      <c s="50" t="str">
        <f>IF('S.D.PASTE SHEET'!K1881="","",'S.D.PASTE SHEET'!K1881)</f>
        <v/>
      </c>
      <c s="50" t="str">
        <f>IF('S.D.PASTE SHEET'!L1881="","",'S.D.PASTE SHEET'!L1881)</f>
        <v/>
      </c>
      <c s="50" t="str">
        <f>IF('S.D.PASTE SHEET'!M1881="","",'S.D.PASTE SHEET'!M1881)</f>
        <v/>
      </c>
      <c s="50" t="str">
        <f>IF('S.D.PASTE SHEET'!N1881="","",'S.D.PASTE SHEET'!N1881)</f>
        <v/>
      </c>
      <c s="50" t="str">
        <f>IF('S.D.PASTE SHEET'!O1881="","",'S.D.PASTE SHEET'!O1881)</f>
        <v/>
      </c>
      <c s="50" t="str">
        <f>IF('S.D.PASTE SHEET'!P1881="","",'S.D.PASTE SHEET'!P1881)</f>
        <v/>
      </c>
      <c s="50" t="str">
        <f>IF('S.D.PASTE SHEET'!Q1881="","",'S.D.PASTE SHEET'!Q1881)</f>
        <v/>
      </c>
      <c s="50" t="str">
        <f>IF('S.D.PASTE SHEET'!R1881="","",'S.D.PASTE SHEET'!R1881)</f>
        <v/>
      </c>
      <c s="50" t="str">
        <f>IF('S.D.PASTE SHEET'!S1881="","",'S.D.PASTE SHEET'!S1881)</f>
        <v/>
      </c>
      <c s="50" t="str">
        <f>IF('S.D.PASTE SHEET'!T1881="","",'S.D.PASTE SHEET'!T1881)</f>
        <v/>
      </c>
      <c s="50" t="str">
        <f>IF('S.D.PASTE SHEET'!U1881="","",'S.D.PASTE SHEET'!U1881)</f>
        <v/>
      </c>
      <c s="50" t="str">
        <f>IF('S.D.PASTE SHEET'!V1881="","",'S.D.PASTE SHEET'!V1881)</f>
        <v/>
      </c>
      <c s="50" t="str">
        <f>IF('S.D.PASTE SHEET'!W1881="","",'S.D.PASTE SHEET'!W1881)</f>
        <v/>
      </c>
      <c s="50" t="str">
        <f>IF('S.D.PASTE SHEET'!X1881="","",'S.D.PASTE SHEET'!X1881)</f>
        <v/>
      </c>
      <c s="50" t="str">
        <f>IF('S.D.PASTE SHEET'!Y1881="","",'S.D.PASTE SHEET'!Y1881)</f>
        <v/>
      </c>
      <c s="50" t="str">
        <f>IF('S.D.PASTE SHEET'!Z1881="","",'S.D.PASTE SHEET'!Z1881)</f>
        <v/>
      </c>
      <c s="50" t="str">
        <f>IF('S.D.PASTE SHEET'!AA1881="","",'S.D.PASTE SHEET'!AA1881)</f>
        <v/>
      </c>
      <c s="50" t="str">
        <f>IF('S.D.PASTE SHEET'!AB1881="","",'S.D.PASTE SHEET'!AB1881)</f>
        <v/>
      </c>
      <c s="50" t="str">
        <f>IF('S.D.PASTE SHEET'!AC1881="","",'S.D.PASTE SHEET'!AC1881)</f>
        <v/>
      </c>
      <c s="50" t="str">
        <f>IF('S.D.PASTE SHEET'!AD1881="","",'S.D.PASTE SHEET'!AD1881)</f>
        <v/>
      </c>
      <c s="52"/>
      <c s="48" t="str">
        <f>IF(AK1881="","",IF(AK1881&gt;0,COUNT($AG$2:AG1881),""))</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IF(BC1881="","",IF(BC1881&gt;0,COUNT($AY$2:AY1881),""))</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82" spans="1:66" ht="15.75" customHeight="1">
      <c r="A1882" s="50" t="str">
        <f>IF('S.D.PASTE SHEET'!A1882="","",'S.D.PASTE SHEET'!A1882)</f>
        <v/>
      </c>
      <c s="50" t="str">
        <f>IF('S.D.PASTE SHEET'!B1882="","",'S.D.PASTE SHEET'!B1882)</f>
        <v/>
      </c>
      <c s="50" t="str">
        <f>IF('S.D.PASTE SHEET'!C1882="","",'S.D.PASTE SHEET'!C1882)</f>
        <v/>
      </c>
      <c s="51" t="str">
        <f>IF('S.D.PASTE SHEET'!D1882="","",'S.D.PASTE SHEET'!D1882)</f>
        <v/>
      </c>
      <c s="50" t="str">
        <f>IF('S.D.PASTE SHEET'!E1882="","",UPPER('S.D.PASTE SHEET'!E1882))</f>
        <v/>
      </c>
      <c s="50" t="str">
        <f>IF('S.D.PASTE SHEET'!F1882="","",'S.D.PASTE SHEET'!F1882)</f>
        <v/>
      </c>
      <c s="50" t="str">
        <f>IF('S.D.PASTE SHEET'!G1882="","",UPPER('S.D.PASTE SHEET'!G1882))</f>
        <v/>
      </c>
      <c s="50" t="str">
        <f>IF('S.D.PASTE SHEET'!H1882="","",UPPER('S.D.PASTE SHEET'!H1882))</f>
        <v/>
      </c>
      <c s="50" t="str">
        <f>IF('S.D.PASTE SHEET'!I1882="","",'S.D.PASTE SHEET'!I1882)</f>
        <v/>
      </c>
      <c s="51" t="str">
        <f>IF('S.D.PASTE SHEET'!J1882="","",'S.D.PASTE SHEET'!J1882)</f>
        <v/>
      </c>
      <c s="50" t="str">
        <f>IF('S.D.PASTE SHEET'!K1882="","",'S.D.PASTE SHEET'!K1882)</f>
        <v/>
      </c>
      <c s="50" t="str">
        <f>IF('S.D.PASTE SHEET'!L1882="","",'S.D.PASTE SHEET'!L1882)</f>
        <v/>
      </c>
      <c s="50" t="str">
        <f>IF('S.D.PASTE SHEET'!M1882="","",'S.D.PASTE SHEET'!M1882)</f>
        <v/>
      </c>
      <c s="50" t="str">
        <f>IF('S.D.PASTE SHEET'!N1882="","",'S.D.PASTE SHEET'!N1882)</f>
        <v/>
      </c>
      <c s="50" t="str">
        <f>IF('S.D.PASTE SHEET'!O1882="","",'S.D.PASTE SHEET'!O1882)</f>
        <v/>
      </c>
      <c s="50" t="str">
        <f>IF('S.D.PASTE SHEET'!P1882="","",'S.D.PASTE SHEET'!P1882)</f>
        <v/>
      </c>
      <c s="50" t="str">
        <f>IF('S.D.PASTE SHEET'!Q1882="","",'S.D.PASTE SHEET'!Q1882)</f>
        <v/>
      </c>
      <c s="50" t="str">
        <f>IF('S.D.PASTE SHEET'!R1882="","",'S.D.PASTE SHEET'!R1882)</f>
        <v/>
      </c>
      <c s="50" t="str">
        <f>IF('S.D.PASTE SHEET'!S1882="","",'S.D.PASTE SHEET'!S1882)</f>
        <v/>
      </c>
      <c s="50" t="str">
        <f>IF('S.D.PASTE SHEET'!T1882="","",'S.D.PASTE SHEET'!T1882)</f>
        <v/>
      </c>
      <c s="50" t="str">
        <f>IF('S.D.PASTE SHEET'!U1882="","",'S.D.PASTE SHEET'!U1882)</f>
        <v/>
      </c>
      <c s="50" t="str">
        <f>IF('S.D.PASTE SHEET'!V1882="","",'S.D.PASTE SHEET'!V1882)</f>
        <v/>
      </c>
      <c s="50" t="str">
        <f>IF('S.D.PASTE SHEET'!W1882="","",'S.D.PASTE SHEET'!W1882)</f>
        <v/>
      </c>
      <c s="50" t="str">
        <f>IF('S.D.PASTE SHEET'!X1882="","",'S.D.PASTE SHEET'!X1882)</f>
        <v/>
      </c>
      <c s="50" t="str">
        <f>IF('S.D.PASTE SHEET'!Y1882="","",'S.D.PASTE SHEET'!Y1882)</f>
        <v/>
      </c>
      <c s="50" t="str">
        <f>IF('S.D.PASTE SHEET'!Z1882="","",'S.D.PASTE SHEET'!Z1882)</f>
        <v/>
      </c>
      <c s="50" t="str">
        <f>IF('S.D.PASTE SHEET'!AA1882="","",'S.D.PASTE SHEET'!AA1882)</f>
        <v/>
      </c>
      <c s="50" t="str">
        <f>IF('S.D.PASTE SHEET'!AB1882="","",'S.D.PASTE SHEET'!AB1882)</f>
        <v/>
      </c>
      <c s="50" t="str">
        <f>IF('S.D.PASTE SHEET'!AC1882="","",'S.D.PASTE SHEET'!AC1882)</f>
        <v/>
      </c>
      <c s="50" t="str">
        <f>IF('S.D.PASTE SHEET'!AD1882="","",'S.D.PASTE SHEET'!AD1882)</f>
        <v/>
      </c>
      <c s="52"/>
      <c s="48" t="str">
        <f>IF(AK1882="","",IF(AK1882&gt;0,COUNT($AG$2:AG1882),""))</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IF(BC1882="","",IF(BC1882&gt;0,COUNT($AY$2:AY1882),""))</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83" spans="1:66" ht="15.75" customHeight="1">
      <c r="A1883" s="50" t="str">
        <f>IF('S.D.PASTE SHEET'!A1883="","",'S.D.PASTE SHEET'!A1883)</f>
        <v/>
      </c>
      <c s="50" t="str">
        <f>IF('S.D.PASTE SHEET'!B1883="","",'S.D.PASTE SHEET'!B1883)</f>
        <v/>
      </c>
      <c s="50" t="str">
        <f>IF('S.D.PASTE SHEET'!C1883="","",'S.D.PASTE SHEET'!C1883)</f>
        <v/>
      </c>
      <c s="51" t="str">
        <f>IF('S.D.PASTE SHEET'!D1883="","",'S.D.PASTE SHEET'!D1883)</f>
        <v/>
      </c>
      <c s="50" t="str">
        <f>IF('S.D.PASTE SHEET'!E1883="","",UPPER('S.D.PASTE SHEET'!E1883))</f>
        <v/>
      </c>
      <c s="50" t="str">
        <f>IF('S.D.PASTE SHEET'!F1883="","",'S.D.PASTE SHEET'!F1883)</f>
        <v/>
      </c>
      <c s="50" t="str">
        <f>IF('S.D.PASTE SHEET'!G1883="","",UPPER('S.D.PASTE SHEET'!G1883))</f>
        <v/>
      </c>
      <c s="50" t="str">
        <f>IF('S.D.PASTE SHEET'!H1883="","",UPPER('S.D.PASTE SHEET'!H1883))</f>
        <v/>
      </c>
      <c s="50" t="str">
        <f>IF('S.D.PASTE SHEET'!I1883="","",'S.D.PASTE SHEET'!I1883)</f>
        <v/>
      </c>
      <c s="51" t="str">
        <f>IF('S.D.PASTE SHEET'!J1883="","",'S.D.PASTE SHEET'!J1883)</f>
        <v/>
      </c>
      <c s="50" t="str">
        <f>IF('S.D.PASTE SHEET'!K1883="","",'S.D.PASTE SHEET'!K1883)</f>
        <v/>
      </c>
      <c s="50" t="str">
        <f>IF('S.D.PASTE SHEET'!L1883="","",'S.D.PASTE SHEET'!L1883)</f>
        <v/>
      </c>
      <c s="50" t="str">
        <f>IF('S.D.PASTE SHEET'!M1883="","",'S.D.PASTE SHEET'!M1883)</f>
        <v/>
      </c>
      <c s="50" t="str">
        <f>IF('S.D.PASTE SHEET'!N1883="","",'S.D.PASTE SHEET'!N1883)</f>
        <v/>
      </c>
      <c s="50" t="str">
        <f>IF('S.D.PASTE SHEET'!O1883="","",'S.D.PASTE SHEET'!O1883)</f>
        <v/>
      </c>
      <c s="50" t="str">
        <f>IF('S.D.PASTE SHEET'!P1883="","",'S.D.PASTE SHEET'!P1883)</f>
        <v/>
      </c>
      <c s="50" t="str">
        <f>IF('S.D.PASTE SHEET'!Q1883="","",'S.D.PASTE SHEET'!Q1883)</f>
        <v/>
      </c>
      <c s="50" t="str">
        <f>IF('S.D.PASTE SHEET'!R1883="","",'S.D.PASTE SHEET'!R1883)</f>
        <v/>
      </c>
      <c s="50" t="str">
        <f>IF('S.D.PASTE SHEET'!S1883="","",'S.D.PASTE SHEET'!S1883)</f>
        <v/>
      </c>
      <c s="50" t="str">
        <f>IF('S.D.PASTE SHEET'!T1883="","",'S.D.PASTE SHEET'!T1883)</f>
        <v/>
      </c>
      <c s="50" t="str">
        <f>IF('S.D.PASTE SHEET'!U1883="","",'S.D.PASTE SHEET'!U1883)</f>
        <v/>
      </c>
      <c s="50" t="str">
        <f>IF('S.D.PASTE SHEET'!V1883="","",'S.D.PASTE SHEET'!V1883)</f>
        <v/>
      </c>
      <c s="50" t="str">
        <f>IF('S.D.PASTE SHEET'!W1883="","",'S.D.PASTE SHEET'!W1883)</f>
        <v/>
      </c>
      <c s="50" t="str">
        <f>IF('S.D.PASTE SHEET'!X1883="","",'S.D.PASTE SHEET'!X1883)</f>
        <v/>
      </c>
      <c s="50" t="str">
        <f>IF('S.D.PASTE SHEET'!Y1883="","",'S.D.PASTE SHEET'!Y1883)</f>
        <v/>
      </c>
      <c s="50" t="str">
        <f>IF('S.D.PASTE SHEET'!Z1883="","",'S.D.PASTE SHEET'!Z1883)</f>
        <v/>
      </c>
      <c s="50" t="str">
        <f>IF('S.D.PASTE SHEET'!AA1883="","",'S.D.PASTE SHEET'!AA1883)</f>
        <v/>
      </c>
      <c s="50" t="str">
        <f>IF('S.D.PASTE SHEET'!AB1883="","",'S.D.PASTE SHEET'!AB1883)</f>
        <v/>
      </c>
      <c s="50" t="str">
        <f>IF('S.D.PASTE SHEET'!AC1883="","",'S.D.PASTE SHEET'!AC1883)</f>
        <v/>
      </c>
      <c s="50" t="str">
        <f>IF('S.D.PASTE SHEET'!AD1883="","",'S.D.PASTE SHEET'!AD1883)</f>
        <v/>
      </c>
      <c s="52"/>
      <c s="48" t="str">
        <f>IF(AK1883="","",IF(AK1883&gt;0,COUNT($AG$2:AG1883),""))</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IF(BC1883="","",IF(BC1883&gt;0,COUNT($AY$2:AY1883),""))</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84" spans="1:66" ht="15.75" customHeight="1">
      <c r="A1884" s="50" t="str">
        <f>IF('S.D.PASTE SHEET'!A1884="","",'S.D.PASTE SHEET'!A1884)</f>
        <v/>
      </c>
      <c s="50" t="str">
        <f>IF('S.D.PASTE SHEET'!B1884="","",'S.D.PASTE SHEET'!B1884)</f>
        <v/>
      </c>
      <c s="50" t="str">
        <f>IF('S.D.PASTE SHEET'!C1884="","",'S.D.PASTE SHEET'!C1884)</f>
        <v/>
      </c>
      <c s="51" t="str">
        <f>IF('S.D.PASTE SHEET'!D1884="","",'S.D.PASTE SHEET'!D1884)</f>
        <v/>
      </c>
      <c s="50" t="str">
        <f>IF('S.D.PASTE SHEET'!E1884="","",UPPER('S.D.PASTE SHEET'!E1884))</f>
        <v/>
      </c>
      <c s="50" t="str">
        <f>IF('S.D.PASTE SHEET'!F1884="","",'S.D.PASTE SHEET'!F1884)</f>
        <v/>
      </c>
      <c s="50" t="str">
        <f>IF('S.D.PASTE SHEET'!G1884="","",UPPER('S.D.PASTE SHEET'!G1884))</f>
        <v/>
      </c>
      <c s="50" t="str">
        <f>IF('S.D.PASTE SHEET'!H1884="","",UPPER('S.D.PASTE SHEET'!H1884))</f>
        <v/>
      </c>
      <c s="50" t="str">
        <f>IF('S.D.PASTE SHEET'!I1884="","",'S.D.PASTE SHEET'!I1884)</f>
        <v/>
      </c>
      <c s="51" t="str">
        <f>IF('S.D.PASTE SHEET'!J1884="","",'S.D.PASTE SHEET'!J1884)</f>
        <v/>
      </c>
      <c s="50" t="str">
        <f>IF('S.D.PASTE SHEET'!K1884="","",'S.D.PASTE SHEET'!K1884)</f>
        <v/>
      </c>
      <c s="50" t="str">
        <f>IF('S.D.PASTE SHEET'!L1884="","",'S.D.PASTE SHEET'!L1884)</f>
        <v/>
      </c>
      <c s="50" t="str">
        <f>IF('S.D.PASTE SHEET'!M1884="","",'S.D.PASTE SHEET'!M1884)</f>
        <v/>
      </c>
      <c s="50" t="str">
        <f>IF('S.D.PASTE SHEET'!N1884="","",'S.D.PASTE SHEET'!N1884)</f>
        <v/>
      </c>
      <c s="50" t="str">
        <f>IF('S.D.PASTE SHEET'!O1884="","",'S.D.PASTE SHEET'!O1884)</f>
        <v/>
      </c>
      <c s="50" t="str">
        <f>IF('S.D.PASTE SHEET'!P1884="","",'S.D.PASTE SHEET'!P1884)</f>
        <v/>
      </c>
      <c s="50" t="str">
        <f>IF('S.D.PASTE SHEET'!Q1884="","",'S.D.PASTE SHEET'!Q1884)</f>
        <v/>
      </c>
      <c s="50" t="str">
        <f>IF('S.D.PASTE SHEET'!R1884="","",'S.D.PASTE SHEET'!R1884)</f>
        <v/>
      </c>
      <c s="50" t="str">
        <f>IF('S.D.PASTE SHEET'!S1884="","",'S.D.PASTE SHEET'!S1884)</f>
        <v/>
      </c>
      <c s="50" t="str">
        <f>IF('S.D.PASTE SHEET'!T1884="","",'S.D.PASTE SHEET'!T1884)</f>
        <v/>
      </c>
      <c s="50" t="str">
        <f>IF('S.D.PASTE SHEET'!U1884="","",'S.D.PASTE SHEET'!U1884)</f>
        <v/>
      </c>
      <c s="50" t="str">
        <f>IF('S.D.PASTE SHEET'!V1884="","",'S.D.PASTE SHEET'!V1884)</f>
        <v/>
      </c>
      <c s="50" t="str">
        <f>IF('S.D.PASTE SHEET'!W1884="","",'S.D.PASTE SHEET'!W1884)</f>
        <v/>
      </c>
      <c s="50" t="str">
        <f>IF('S.D.PASTE SHEET'!X1884="","",'S.D.PASTE SHEET'!X1884)</f>
        <v/>
      </c>
      <c s="50" t="str">
        <f>IF('S.D.PASTE SHEET'!Y1884="","",'S.D.PASTE SHEET'!Y1884)</f>
        <v/>
      </c>
      <c s="50" t="str">
        <f>IF('S.D.PASTE SHEET'!Z1884="","",'S.D.PASTE SHEET'!Z1884)</f>
        <v/>
      </c>
      <c s="50" t="str">
        <f>IF('S.D.PASTE SHEET'!AA1884="","",'S.D.PASTE SHEET'!AA1884)</f>
        <v/>
      </c>
      <c s="50" t="str">
        <f>IF('S.D.PASTE SHEET'!AB1884="","",'S.D.PASTE SHEET'!AB1884)</f>
        <v/>
      </c>
      <c s="50" t="str">
        <f>IF('S.D.PASTE SHEET'!AC1884="","",'S.D.PASTE SHEET'!AC1884)</f>
        <v/>
      </c>
      <c s="50" t="str">
        <f>IF('S.D.PASTE SHEET'!AD1884="","",'S.D.PASTE SHEET'!AD1884)</f>
        <v/>
      </c>
      <c s="52"/>
      <c s="48" t="str">
        <f>IF(AK1884="","",IF(AK1884&gt;0,COUNT($AG$2:AG1884),""))</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IF(BC1884="","",IF(BC1884&gt;0,COUNT($AY$2:AY1884),""))</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85" spans="1:66" ht="15.75" customHeight="1">
      <c r="A1885" s="50" t="str">
        <f>IF('S.D.PASTE SHEET'!A1885="","",'S.D.PASTE SHEET'!A1885)</f>
        <v/>
      </c>
      <c s="50" t="str">
        <f>IF('S.D.PASTE SHEET'!B1885="","",'S.D.PASTE SHEET'!B1885)</f>
        <v/>
      </c>
      <c s="50" t="str">
        <f>IF('S.D.PASTE SHEET'!C1885="","",'S.D.PASTE SHEET'!C1885)</f>
        <v/>
      </c>
      <c s="51" t="str">
        <f>IF('S.D.PASTE SHEET'!D1885="","",'S.D.PASTE SHEET'!D1885)</f>
        <v/>
      </c>
      <c s="50" t="str">
        <f>IF('S.D.PASTE SHEET'!E1885="","",UPPER('S.D.PASTE SHEET'!E1885))</f>
        <v/>
      </c>
      <c s="50" t="str">
        <f>IF('S.D.PASTE SHEET'!F1885="","",'S.D.PASTE SHEET'!F1885)</f>
        <v/>
      </c>
      <c s="50" t="str">
        <f>IF('S.D.PASTE SHEET'!G1885="","",UPPER('S.D.PASTE SHEET'!G1885))</f>
        <v/>
      </c>
      <c s="50" t="str">
        <f>IF('S.D.PASTE SHEET'!H1885="","",UPPER('S.D.PASTE SHEET'!H1885))</f>
        <v/>
      </c>
      <c s="50" t="str">
        <f>IF('S.D.PASTE SHEET'!I1885="","",'S.D.PASTE SHEET'!I1885)</f>
        <v/>
      </c>
      <c s="51" t="str">
        <f>IF('S.D.PASTE SHEET'!J1885="","",'S.D.PASTE SHEET'!J1885)</f>
        <v/>
      </c>
      <c s="50" t="str">
        <f>IF('S.D.PASTE SHEET'!K1885="","",'S.D.PASTE SHEET'!K1885)</f>
        <v/>
      </c>
      <c s="50" t="str">
        <f>IF('S.D.PASTE SHEET'!L1885="","",'S.D.PASTE SHEET'!L1885)</f>
        <v/>
      </c>
      <c s="50" t="str">
        <f>IF('S.D.PASTE SHEET'!M1885="","",'S.D.PASTE SHEET'!M1885)</f>
        <v/>
      </c>
      <c s="50" t="str">
        <f>IF('S.D.PASTE SHEET'!N1885="","",'S.D.PASTE SHEET'!N1885)</f>
        <v/>
      </c>
      <c s="50" t="str">
        <f>IF('S.D.PASTE SHEET'!O1885="","",'S.D.PASTE SHEET'!O1885)</f>
        <v/>
      </c>
      <c s="50" t="str">
        <f>IF('S.D.PASTE SHEET'!P1885="","",'S.D.PASTE SHEET'!P1885)</f>
        <v/>
      </c>
      <c s="50" t="str">
        <f>IF('S.D.PASTE SHEET'!Q1885="","",'S.D.PASTE SHEET'!Q1885)</f>
        <v/>
      </c>
      <c s="50" t="str">
        <f>IF('S.D.PASTE SHEET'!R1885="","",'S.D.PASTE SHEET'!R1885)</f>
        <v/>
      </c>
      <c s="50" t="str">
        <f>IF('S.D.PASTE SHEET'!S1885="","",'S.D.PASTE SHEET'!S1885)</f>
        <v/>
      </c>
      <c s="50" t="str">
        <f>IF('S.D.PASTE SHEET'!T1885="","",'S.D.PASTE SHEET'!T1885)</f>
        <v/>
      </c>
      <c s="50" t="str">
        <f>IF('S.D.PASTE SHEET'!U1885="","",'S.D.PASTE SHEET'!U1885)</f>
        <v/>
      </c>
      <c s="50" t="str">
        <f>IF('S.D.PASTE SHEET'!V1885="","",'S.D.PASTE SHEET'!V1885)</f>
        <v/>
      </c>
      <c s="50" t="str">
        <f>IF('S.D.PASTE SHEET'!W1885="","",'S.D.PASTE SHEET'!W1885)</f>
        <v/>
      </c>
      <c s="50" t="str">
        <f>IF('S.D.PASTE SHEET'!X1885="","",'S.D.PASTE SHEET'!X1885)</f>
        <v/>
      </c>
      <c s="50" t="str">
        <f>IF('S.D.PASTE SHEET'!Y1885="","",'S.D.PASTE SHEET'!Y1885)</f>
        <v/>
      </c>
      <c s="50" t="str">
        <f>IF('S.D.PASTE SHEET'!Z1885="","",'S.D.PASTE SHEET'!Z1885)</f>
        <v/>
      </c>
      <c s="50" t="str">
        <f>IF('S.D.PASTE SHEET'!AA1885="","",'S.D.PASTE SHEET'!AA1885)</f>
        <v/>
      </c>
      <c s="50" t="str">
        <f>IF('S.D.PASTE SHEET'!AB1885="","",'S.D.PASTE SHEET'!AB1885)</f>
        <v/>
      </c>
      <c s="50" t="str">
        <f>IF('S.D.PASTE SHEET'!AC1885="","",'S.D.PASTE SHEET'!AC1885)</f>
        <v/>
      </c>
      <c s="50" t="str">
        <f>IF('S.D.PASTE SHEET'!AD1885="","",'S.D.PASTE SHEET'!AD1885)</f>
        <v/>
      </c>
      <c s="52"/>
      <c s="48" t="str">
        <f>IF(AK1885="","",IF(AK1885&gt;0,COUNT($AG$2:AG1885),""))</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IF(BC1885="","",IF(BC1885&gt;0,COUNT($AY$2:AY1885),""))</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86" spans="1:66" ht="15.75" customHeight="1">
      <c r="A1886" s="50" t="str">
        <f>IF('S.D.PASTE SHEET'!A1886="","",'S.D.PASTE SHEET'!A1886)</f>
        <v/>
      </c>
      <c s="50" t="str">
        <f>IF('S.D.PASTE SHEET'!B1886="","",'S.D.PASTE SHEET'!B1886)</f>
        <v/>
      </c>
      <c s="50" t="str">
        <f>IF('S.D.PASTE SHEET'!C1886="","",'S.D.PASTE SHEET'!C1886)</f>
        <v/>
      </c>
      <c s="51" t="str">
        <f>IF('S.D.PASTE SHEET'!D1886="","",'S.D.PASTE SHEET'!D1886)</f>
        <v/>
      </c>
      <c s="50" t="str">
        <f>IF('S.D.PASTE SHEET'!E1886="","",UPPER('S.D.PASTE SHEET'!E1886))</f>
        <v/>
      </c>
      <c s="50" t="str">
        <f>IF('S.D.PASTE SHEET'!F1886="","",'S.D.PASTE SHEET'!F1886)</f>
        <v/>
      </c>
      <c s="50" t="str">
        <f>IF('S.D.PASTE SHEET'!G1886="","",UPPER('S.D.PASTE SHEET'!G1886))</f>
        <v/>
      </c>
      <c s="50" t="str">
        <f>IF('S.D.PASTE SHEET'!H1886="","",UPPER('S.D.PASTE SHEET'!H1886))</f>
        <v/>
      </c>
      <c s="50" t="str">
        <f>IF('S.D.PASTE SHEET'!I1886="","",'S.D.PASTE SHEET'!I1886)</f>
        <v/>
      </c>
      <c s="51" t="str">
        <f>IF('S.D.PASTE SHEET'!J1886="","",'S.D.PASTE SHEET'!J1886)</f>
        <v/>
      </c>
      <c s="50" t="str">
        <f>IF('S.D.PASTE SHEET'!K1886="","",'S.D.PASTE SHEET'!K1886)</f>
        <v/>
      </c>
      <c s="50" t="str">
        <f>IF('S.D.PASTE SHEET'!L1886="","",'S.D.PASTE SHEET'!L1886)</f>
        <v/>
      </c>
      <c s="50" t="str">
        <f>IF('S.D.PASTE SHEET'!M1886="","",'S.D.PASTE SHEET'!M1886)</f>
        <v/>
      </c>
      <c s="50" t="str">
        <f>IF('S.D.PASTE SHEET'!N1886="","",'S.D.PASTE SHEET'!N1886)</f>
        <v/>
      </c>
      <c s="50" t="str">
        <f>IF('S.D.PASTE SHEET'!O1886="","",'S.D.PASTE SHEET'!O1886)</f>
        <v/>
      </c>
      <c s="50" t="str">
        <f>IF('S.D.PASTE SHEET'!P1886="","",'S.D.PASTE SHEET'!P1886)</f>
        <v/>
      </c>
      <c s="50" t="str">
        <f>IF('S.D.PASTE SHEET'!Q1886="","",'S.D.PASTE SHEET'!Q1886)</f>
        <v/>
      </c>
      <c s="50" t="str">
        <f>IF('S.D.PASTE SHEET'!R1886="","",'S.D.PASTE SHEET'!R1886)</f>
        <v/>
      </c>
      <c s="50" t="str">
        <f>IF('S.D.PASTE SHEET'!S1886="","",'S.D.PASTE SHEET'!S1886)</f>
        <v/>
      </c>
      <c s="50" t="str">
        <f>IF('S.D.PASTE SHEET'!T1886="","",'S.D.PASTE SHEET'!T1886)</f>
        <v/>
      </c>
      <c s="50" t="str">
        <f>IF('S.D.PASTE SHEET'!U1886="","",'S.D.PASTE SHEET'!U1886)</f>
        <v/>
      </c>
      <c s="50" t="str">
        <f>IF('S.D.PASTE SHEET'!V1886="","",'S.D.PASTE SHEET'!V1886)</f>
        <v/>
      </c>
      <c s="50" t="str">
        <f>IF('S.D.PASTE SHEET'!W1886="","",'S.D.PASTE SHEET'!W1886)</f>
        <v/>
      </c>
      <c s="50" t="str">
        <f>IF('S.D.PASTE SHEET'!X1886="","",'S.D.PASTE SHEET'!X1886)</f>
        <v/>
      </c>
      <c s="50" t="str">
        <f>IF('S.D.PASTE SHEET'!Y1886="","",'S.D.PASTE SHEET'!Y1886)</f>
        <v/>
      </c>
      <c s="50" t="str">
        <f>IF('S.D.PASTE SHEET'!Z1886="","",'S.D.PASTE SHEET'!Z1886)</f>
        <v/>
      </c>
      <c s="50" t="str">
        <f>IF('S.D.PASTE SHEET'!AA1886="","",'S.D.PASTE SHEET'!AA1886)</f>
        <v/>
      </c>
      <c s="50" t="str">
        <f>IF('S.D.PASTE SHEET'!AB1886="","",'S.D.PASTE SHEET'!AB1886)</f>
        <v/>
      </c>
      <c s="50" t="str">
        <f>IF('S.D.PASTE SHEET'!AC1886="","",'S.D.PASTE SHEET'!AC1886)</f>
        <v/>
      </c>
      <c s="50" t="str">
        <f>IF('S.D.PASTE SHEET'!AD1886="","",'S.D.PASTE SHEET'!AD1886)</f>
        <v/>
      </c>
      <c s="52"/>
      <c s="48" t="str">
        <f>IF(AK1886="","",IF(AK1886&gt;0,COUNT($AG$2:AG1886),""))</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IF(BC1886="","",IF(BC1886&gt;0,COUNT($AY$2:AY1886),""))</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87" spans="1:66" ht="15.75" customHeight="1">
      <c r="A1887" s="50" t="str">
        <f>IF('S.D.PASTE SHEET'!A1887="","",'S.D.PASTE SHEET'!A1887)</f>
        <v/>
      </c>
      <c s="50" t="str">
        <f>IF('S.D.PASTE SHEET'!B1887="","",'S.D.PASTE SHEET'!B1887)</f>
        <v/>
      </c>
      <c s="50" t="str">
        <f>IF('S.D.PASTE SHEET'!C1887="","",'S.D.PASTE SHEET'!C1887)</f>
        <v/>
      </c>
      <c s="51" t="str">
        <f>IF('S.D.PASTE SHEET'!D1887="","",'S.D.PASTE SHEET'!D1887)</f>
        <v/>
      </c>
      <c s="50" t="str">
        <f>IF('S.D.PASTE SHEET'!E1887="","",UPPER('S.D.PASTE SHEET'!E1887))</f>
        <v/>
      </c>
      <c s="50" t="str">
        <f>IF('S.D.PASTE SHEET'!F1887="","",'S.D.PASTE SHEET'!F1887)</f>
        <v/>
      </c>
      <c s="50" t="str">
        <f>IF('S.D.PASTE SHEET'!G1887="","",UPPER('S.D.PASTE SHEET'!G1887))</f>
        <v/>
      </c>
      <c s="50" t="str">
        <f>IF('S.D.PASTE SHEET'!H1887="","",UPPER('S.D.PASTE SHEET'!H1887))</f>
        <v/>
      </c>
      <c s="50" t="str">
        <f>IF('S.D.PASTE SHEET'!I1887="","",'S.D.PASTE SHEET'!I1887)</f>
        <v/>
      </c>
      <c s="51" t="str">
        <f>IF('S.D.PASTE SHEET'!J1887="","",'S.D.PASTE SHEET'!J1887)</f>
        <v/>
      </c>
      <c s="50" t="str">
        <f>IF('S.D.PASTE SHEET'!K1887="","",'S.D.PASTE SHEET'!K1887)</f>
        <v/>
      </c>
      <c s="50" t="str">
        <f>IF('S.D.PASTE SHEET'!L1887="","",'S.D.PASTE SHEET'!L1887)</f>
        <v/>
      </c>
      <c s="50" t="str">
        <f>IF('S.D.PASTE SHEET'!M1887="","",'S.D.PASTE SHEET'!M1887)</f>
        <v/>
      </c>
      <c s="50" t="str">
        <f>IF('S.D.PASTE SHEET'!N1887="","",'S.D.PASTE SHEET'!N1887)</f>
        <v/>
      </c>
      <c s="50" t="str">
        <f>IF('S.D.PASTE SHEET'!O1887="","",'S.D.PASTE SHEET'!O1887)</f>
        <v/>
      </c>
      <c s="50" t="str">
        <f>IF('S.D.PASTE SHEET'!P1887="","",'S.D.PASTE SHEET'!P1887)</f>
        <v/>
      </c>
      <c s="50" t="str">
        <f>IF('S.D.PASTE SHEET'!Q1887="","",'S.D.PASTE SHEET'!Q1887)</f>
        <v/>
      </c>
      <c s="50" t="str">
        <f>IF('S.D.PASTE SHEET'!R1887="","",'S.D.PASTE SHEET'!R1887)</f>
        <v/>
      </c>
      <c s="50" t="str">
        <f>IF('S.D.PASTE SHEET'!S1887="","",'S.D.PASTE SHEET'!S1887)</f>
        <v/>
      </c>
      <c s="50" t="str">
        <f>IF('S.D.PASTE SHEET'!T1887="","",'S.D.PASTE SHEET'!T1887)</f>
        <v/>
      </c>
      <c s="50" t="str">
        <f>IF('S.D.PASTE SHEET'!U1887="","",'S.D.PASTE SHEET'!U1887)</f>
        <v/>
      </c>
      <c s="50" t="str">
        <f>IF('S.D.PASTE SHEET'!V1887="","",'S.D.PASTE SHEET'!V1887)</f>
        <v/>
      </c>
      <c s="50" t="str">
        <f>IF('S.D.PASTE SHEET'!W1887="","",'S.D.PASTE SHEET'!W1887)</f>
        <v/>
      </c>
      <c s="50" t="str">
        <f>IF('S.D.PASTE SHEET'!X1887="","",'S.D.PASTE SHEET'!X1887)</f>
        <v/>
      </c>
      <c s="50" t="str">
        <f>IF('S.D.PASTE SHEET'!Y1887="","",'S.D.PASTE SHEET'!Y1887)</f>
        <v/>
      </c>
      <c s="50" t="str">
        <f>IF('S.D.PASTE SHEET'!Z1887="","",'S.D.PASTE SHEET'!Z1887)</f>
        <v/>
      </c>
      <c s="50" t="str">
        <f>IF('S.D.PASTE SHEET'!AA1887="","",'S.D.PASTE SHEET'!AA1887)</f>
        <v/>
      </c>
      <c s="50" t="str">
        <f>IF('S.D.PASTE SHEET'!AB1887="","",'S.D.PASTE SHEET'!AB1887)</f>
        <v/>
      </c>
      <c s="50" t="str">
        <f>IF('S.D.PASTE SHEET'!AC1887="","",'S.D.PASTE SHEET'!AC1887)</f>
        <v/>
      </c>
      <c s="50" t="str">
        <f>IF('S.D.PASTE SHEET'!AD1887="","",'S.D.PASTE SHEET'!AD1887)</f>
        <v/>
      </c>
      <c s="52"/>
      <c s="48" t="str">
        <f>IF(AK1887="","",IF(AK1887&gt;0,COUNT($AG$2:AG1887),""))</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IF(BC1887="","",IF(BC1887&gt;0,COUNT($AY$2:AY1887),""))</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88" spans="1:66" ht="15.75" customHeight="1">
      <c r="A1888" s="50" t="str">
        <f>IF('S.D.PASTE SHEET'!A1888="","",'S.D.PASTE SHEET'!A1888)</f>
        <v/>
      </c>
      <c s="50" t="str">
        <f>IF('S.D.PASTE SHEET'!B1888="","",'S.D.PASTE SHEET'!B1888)</f>
        <v/>
      </c>
      <c s="50" t="str">
        <f>IF('S.D.PASTE SHEET'!C1888="","",'S.D.PASTE SHEET'!C1888)</f>
        <v/>
      </c>
      <c s="51" t="str">
        <f>IF('S.D.PASTE SHEET'!D1888="","",'S.D.PASTE SHEET'!D1888)</f>
        <v/>
      </c>
      <c s="50" t="str">
        <f>IF('S.D.PASTE SHEET'!E1888="","",UPPER('S.D.PASTE SHEET'!E1888))</f>
        <v/>
      </c>
      <c s="50" t="str">
        <f>IF('S.D.PASTE SHEET'!F1888="","",'S.D.PASTE SHEET'!F1888)</f>
        <v/>
      </c>
      <c s="50" t="str">
        <f>IF('S.D.PASTE SHEET'!G1888="","",UPPER('S.D.PASTE SHEET'!G1888))</f>
        <v/>
      </c>
      <c s="50" t="str">
        <f>IF('S.D.PASTE SHEET'!H1888="","",UPPER('S.D.PASTE SHEET'!H1888))</f>
        <v/>
      </c>
      <c s="50" t="str">
        <f>IF('S.D.PASTE SHEET'!I1888="","",'S.D.PASTE SHEET'!I1888)</f>
        <v/>
      </c>
      <c s="51" t="str">
        <f>IF('S.D.PASTE SHEET'!J1888="","",'S.D.PASTE SHEET'!J1888)</f>
        <v/>
      </c>
      <c s="50" t="str">
        <f>IF('S.D.PASTE SHEET'!K1888="","",'S.D.PASTE SHEET'!K1888)</f>
        <v/>
      </c>
      <c s="50" t="str">
        <f>IF('S.D.PASTE SHEET'!L1888="","",'S.D.PASTE SHEET'!L1888)</f>
        <v/>
      </c>
      <c s="50" t="str">
        <f>IF('S.D.PASTE SHEET'!M1888="","",'S.D.PASTE SHEET'!M1888)</f>
        <v/>
      </c>
      <c s="50" t="str">
        <f>IF('S.D.PASTE SHEET'!N1888="","",'S.D.PASTE SHEET'!N1888)</f>
        <v/>
      </c>
      <c s="50" t="str">
        <f>IF('S.D.PASTE SHEET'!O1888="","",'S.D.PASTE SHEET'!O1888)</f>
        <v/>
      </c>
      <c s="50" t="str">
        <f>IF('S.D.PASTE SHEET'!P1888="","",'S.D.PASTE SHEET'!P1888)</f>
        <v/>
      </c>
      <c s="50" t="str">
        <f>IF('S.D.PASTE SHEET'!Q1888="","",'S.D.PASTE SHEET'!Q1888)</f>
        <v/>
      </c>
      <c s="50" t="str">
        <f>IF('S.D.PASTE SHEET'!R1888="","",'S.D.PASTE SHEET'!R1888)</f>
        <v/>
      </c>
      <c s="50" t="str">
        <f>IF('S.D.PASTE SHEET'!S1888="","",'S.D.PASTE SHEET'!S1888)</f>
        <v/>
      </c>
      <c s="50" t="str">
        <f>IF('S.D.PASTE SHEET'!T1888="","",'S.D.PASTE SHEET'!T1888)</f>
        <v/>
      </c>
      <c s="50" t="str">
        <f>IF('S.D.PASTE SHEET'!U1888="","",'S.D.PASTE SHEET'!U1888)</f>
        <v/>
      </c>
      <c s="50" t="str">
        <f>IF('S.D.PASTE SHEET'!V1888="","",'S.D.PASTE SHEET'!V1888)</f>
        <v/>
      </c>
      <c s="50" t="str">
        <f>IF('S.D.PASTE SHEET'!W1888="","",'S.D.PASTE SHEET'!W1888)</f>
        <v/>
      </c>
      <c s="50" t="str">
        <f>IF('S.D.PASTE SHEET'!X1888="","",'S.D.PASTE SHEET'!X1888)</f>
        <v/>
      </c>
      <c s="50" t="str">
        <f>IF('S.D.PASTE SHEET'!Y1888="","",'S.D.PASTE SHEET'!Y1888)</f>
        <v/>
      </c>
      <c s="50" t="str">
        <f>IF('S.D.PASTE SHEET'!Z1888="","",'S.D.PASTE SHEET'!Z1888)</f>
        <v/>
      </c>
      <c s="50" t="str">
        <f>IF('S.D.PASTE SHEET'!AA1888="","",'S.D.PASTE SHEET'!AA1888)</f>
        <v/>
      </c>
      <c s="50" t="str">
        <f>IF('S.D.PASTE SHEET'!AB1888="","",'S.D.PASTE SHEET'!AB1888)</f>
        <v/>
      </c>
      <c s="50" t="str">
        <f>IF('S.D.PASTE SHEET'!AC1888="","",'S.D.PASTE SHEET'!AC1888)</f>
        <v/>
      </c>
      <c s="50" t="str">
        <f>IF('S.D.PASTE SHEET'!AD1888="","",'S.D.PASTE SHEET'!AD1888)</f>
        <v/>
      </c>
      <c s="52"/>
      <c s="48" t="str">
        <f>IF(AK1888="","",IF(AK1888&gt;0,COUNT($AG$2:AG1888),""))</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IF(BC1888="","",IF(BC1888&gt;0,COUNT($AY$2:AY1888),""))</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89" spans="1:66" ht="15.75" customHeight="1">
      <c r="A1889" s="50" t="str">
        <f>IF('S.D.PASTE SHEET'!A1889="","",'S.D.PASTE SHEET'!A1889)</f>
        <v/>
      </c>
      <c s="50" t="str">
        <f>IF('S.D.PASTE SHEET'!B1889="","",'S.D.PASTE SHEET'!B1889)</f>
        <v/>
      </c>
      <c s="50" t="str">
        <f>IF('S.D.PASTE SHEET'!C1889="","",'S.D.PASTE SHEET'!C1889)</f>
        <v/>
      </c>
      <c s="51" t="str">
        <f>IF('S.D.PASTE SHEET'!D1889="","",'S.D.PASTE SHEET'!D1889)</f>
        <v/>
      </c>
      <c s="50" t="str">
        <f>IF('S.D.PASTE SHEET'!E1889="","",UPPER('S.D.PASTE SHEET'!E1889))</f>
        <v/>
      </c>
      <c s="50" t="str">
        <f>IF('S.D.PASTE SHEET'!F1889="","",'S.D.PASTE SHEET'!F1889)</f>
        <v/>
      </c>
      <c s="50" t="str">
        <f>IF('S.D.PASTE SHEET'!G1889="","",UPPER('S.D.PASTE SHEET'!G1889))</f>
        <v/>
      </c>
      <c s="50" t="str">
        <f>IF('S.D.PASTE SHEET'!H1889="","",UPPER('S.D.PASTE SHEET'!H1889))</f>
        <v/>
      </c>
      <c s="50" t="str">
        <f>IF('S.D.PASTE SHEET'!I1889="","",'S.D.PASTE SHEET'!I1889)</f>
        <v/>
      </c>
      <c s="51" t="str">
        <f>IF('S.D.PASTE SHEET'!J1889="","",'S.D.PASTE SHEET'!J1889)</f>
        <v/>
      </c>
      <c s="50" t="str">
        <f>IF('S.D.PASTE SHEET'!K1889="","",'S.D.PASTE SHEET'!K1889)</f>
        <v/>
      </c>
      <c s="50" t="str">
        <f>IF('S.D.PASTE SHEET'!L1889="","",'S.D.PASTE SHEET'!L1889)</f>
        <v/>
      </c>
      <c s="50" t="str">
        <f>IF('S.D.PASTE SHEET'!M1889="","",'S.D.PASTE SHEET'!M1889)</f>
        <v/>
      </c>
      <c s="50" t="str">
        <f>IF('S.D.PASTE SHEET'!N1889="","",'S.D.PASTE SHEET'!N1889)</f>
        <v/>
      </c>
      <c s="50" t="str">
        <f>IF('S.D.PASTE SHEET'!O1889="","",'S.D.PASTE SHEET'!O1889)</f>
        <v/>
      </c>
      <c s="50" t="str">
        <f>IF('S.D.PASTE SHEET'!P1889="","",'S.D.PASTE SHEET'!P1889)</f>
        <v/>
      </c>
      <c s="50" t="str">
        <f>IF('S.D.PASTE SHEET'!Q1889="","",'S.D.PASTE SHEET'!Q1889)</f>
        <v/>
      </c>
      <c s="50" t="str">
        <f>IF('S.D.PASTE SHEET'!R1889="","",'S.D.PASTE SHEET'!R1889)</f>
        <v/>
      </c>
      <c s="50" t="str">
        <f>IF('S.D.PASTE SHEET'!S1889="","",'S.D.PASTE SHEET'!S1889)</f>
        <v/>
      </c>
      <c s="50" t="str">
        <f>IF('S.D.PASTE SHEET'!T1889="","",'S.D.PASTE SHEET'!T1889)</f>
        <v/>
      </c>
      <c s="50" t="str">
        <f>IF('S.D.PASTE SHEET'!U1889="","",'S.D.PASTE SHEET'!U1889)</f>
        <v/>
      </c>
      <c s="50" t="str">
        <f>IF('S.D.PASTE SHEET'!V1889="","",'S.D.PASTE SHEET'!V1889)</f>
        <v/>
      </c>
      <c s="50" t="str">
        <f>IF('S.D.PASTE SHEET'!W1889="","",'S.D.PASTE SHEET'!W1889)</f>
        <v/>
      </c>
      <c s="50" t="str">
        <f>IF('S.D.PASTE SHEET'!X1889="","",'S.D.PASTE SHEET'!X1889)</f>
        <v/>
      </c>
      <c s="50" t="str">
        <f>IF('S.D.PASTE SHEET'!Y1889="","",'S.D.PASTE SHEET'!Y1889)</f>
        <v/>
      </c>
      <c s="50" t="str">
        <f>IF('S.D.PASTE SHEET'!Z1889="","",'S.D.PASTE SHEET'!Z1889)</f>
        <v/>
      </c>
      <c s="50" t="str">
        <f>IF('S.D.PASTE SHEET'!AA1889="","",'S.D.PASTE SHEET'!AA1889)</f>
        <v/>
      </c>
      <c s="50" t="str">
        <f>IF('S.D.PASTE SHEET'!AB1889="","",'S.D.PASTE SHEET'!AB1889)</f>
        <v/>
      </c>
      <c s="50" t="str">
        <f>IF('S.D.PASTE SHEET'!AC1889="","",'S.D.PASTE SHEET'!AC1889)</f>
        <v/>
      </c>
      <c s="50" t="str">
        <f>IF('S.D.PASTE SHEET'!AD1889="","",'S.D.PASTE SHEET'!AD1889)</f>
        <v/>
      </c>
      <c s="52"/>
      <c s="48" t="str">
        <f>IF(AK1889="","",IF(AK1889&gt;0,COUNT($AG$2:AG1889),""))</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IF(BC1889="","",IF(BC1889&gt;0,COUNT($AY$2:AY1889),""))</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90" spans="1:66" ht="15.75" customHeight="1">
      <c r="A1890" s="50" t="str">
        <f>IF('S.D.PASTE SHEET'!A1890="","",'S.D.PASTE SHEET'!A1890)</f>
        <v/>
      </c>
      <c s="50" t="str">
        <f>IF('S.D.PASTE SHEET'!B1890="","",'S.D.PASTE SHEET'!B1890)</f>
        <v/>
      </c>
      <c s="50" t="str">
        <f>IF('S.D.PASTE SHEET'!C1890="","",'S.D.PASTE SHEET'!C1890)</f>
        <v/>
      </c>
      <c s="51" t="str">
        <f>IF('S.D.PASTE SHEET'!D1890="","",'S.D.PASTE SHEET'!D1890)</f>
        <v/>
      </c>
      <c s="50" t="str">
        <f>IF('S.D.PASTE SHEET'!E1890="","",UPPER('S.D.PASTE SHEET'!E1890))</f>
        <v/>
      </c>
      <c s="50" t="str">
        <f>IF('S.D.PASTE SHEET'!F1890="","",'S.D.PASTE SHEET'!F1890)</f>
        <v/>
      </c>
      <c s="50" t="str">
        <f>IF('S.D.PASTE SHEET'!G1890="","",UPPER('S.D.PASTE SHEET'!G1890))</f>
        <v/>
      </c>
      <c s="50" t="str">
        <f>IF('S.D.PASTE SHEET'!H1890="","",UPPER('S.D.PASTE SHEET'!H1890))</f>
        <v/>
      </c>
      <c s="50" t="str">
        <f>IF('S.D.PASTE SHEET'!I1890="","",'S.D.PASTE SHEET'!I1890)</f>
        <v/>
      </c>
      <c s="51" t="str">
        <f>IF('S.D.PASTE SHEET'!J1890="","",'S.D.PASTE SHEET'!J1890)</f>
        <v/>
      </c>
      <c s="50" t="str">
        <f>IF('S.D.PASTE SHEET'!K1890="","",'S.D.PASTE SHEET'!K1890)</f>
        <v/>
      </c>
      <c s="50" t="str">
        <f>IF('S.D.PASTE SHEET'!L1890="","",'S.D.PASTE SHEET'!L1890)</f>
        <v/>
      </c>
      <c s="50" t="str">
        <f>IF('S.D.PASTE SHEET'!M1890="","",'S.D.PASTE SHEET'!M1890)</f>
        <v/>
      </c>
      <c s="50" t="str">
        <f>IF('S.D.PASTE SHEET'!N1890="","",'S.D.PASTE SHEET'!N1890)</f>
        <v/>
      </c>
      <c s="50" t="str">
        <f>IF('S.D.PASTE SHEET'!O1890="","",'S.D.PASTE SHEET'!O1890)</f>
        <v/>
      </c>
      <c s="50" t="str">
        <f>IF('S.D.PASTE SHEET'!P1890="","",'S.D.PASTE SHEET'!P1890)</f>
        <v/>
      </c>
      <c s="50" t="str">
        <f>IF('S.D.PASTE SHEET'!Q1890="","",'S.D.PASTE SHEET'!Q1890)</f>
        <v/>
      </c>
      <c s="50" t="str">
        <f>IF('S.D.PASTE SHEET'!R1890="","",'S.D.PASTE SHEET'!R1890)</f>
        <v/>
      </c>
      <c s="50" t="str">
        <f>IF('S.D.PASTE SHEET'!S1890="","",'S.D.PASTE SHEET'!S1890)</f>
        <v/>
      </c>
      <c s="50" t="str">
        <f>IF('S.D.PASTE SHEET'!T1890="","",'S.D.PASTE SHEET'!T1890)</f>
        <v/>
      </c>
      <c s="50" t="str">
        <f>IF('S.D.PASTE SHEET'!U1890="","",'S.D.PASTE SHEET'!U1890)</f>
        <v/>
      </c>
      <c s="50" t="str">
        <f>IF('S.D.PASTE SHEET'!V1890="","",'S.D.PASTE SHEET'!V1890)</f>
        <v/>
      </c>
      <c s="50" t="str">
        <f>IF('S.D.PASTE SHEET'!W1890="","",'S.D.PASTE SHEET'!W1890)</f>
        <v/>
      </c>
      <c s="50" t="str">
        <f>IF('S.D.PASTE SHEET'!X1890="","",'S.D.PASTE SHEET'!X1890)</f>
        <v/>
      </c>
      <c s="50" t="str">
        <f>IF('S.D.PASTE SHEET'!Y1890="","",'S.D.PASTE SHEET'!Y1890)</f>
        <v/>
      </c>
      <c s="50" t="str">
        <f>IF('S.D.PASTE SHEET'!Z1890="","",'S.D.PASTE SHEET'!Z1890)</f>
        <v/>
      </c>
      <c s="50" t="str">
        <f>IF('S.D.PASTE SHEET'!AA1890="","",'S.D.PASTE SHEET'!AA1890)</f>
        <v/>
      </c>
      <c s="50" t="str">
        <f>IF('S.D.PASTE SHEET'!AB1890="","",'S.D.PASTE SHEET'!AB1890)</f>
        <v/>
      </c>
      <c s="50" t="str">
        <f>IF('S.D.PASTE SHEET'!AC1890="","",'S.D.PASTE SHEET'!AC1890)</f>
        <v/>
      </c>
      <c s="50" t="str">
        <f>IF('S.D.PASTE SHEET'!AD1890="","",'S.D.PASTE SHEET'!AD1890)</f>
        <v/>
      </c>
      <c s="52"/>
      <c s="48" t="str">
        <f>IF(AK1890="","",IF(AK1890&gt;0,COUNT($AG$2:AG1890),""))</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IF(BC1890="","",IF(BC1890&gt;0,COUNT($AY$2:AY1890),""))</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91" spans="1:66" ht="15.75" customHeight="1">
      <c r="A1891" s="50" t="str">
        <f>IF('S.D.PASTE SHEET'!A1891="","",'S.D.PASTE SHEET'!A1891)</f>
        <v/>
      </c>
      <c s="50" t="str">
        <f>IF('S.D.PASTE SHEET'!B1891="","",'S.D.PASTE SHEET'!B1891)</f>
        <v/>
      </c>
      <c s="50" t="str">
        <f>IF('S.D.PASTE SHEET'!C1891="","",'S.D.PASTE SHEET'!C1891)</f>
        <v/>
      </c>
      <c s="51" t="str">
        <f>IF('S.D.PASTE SHEET'!D1891="","",'S.D.PASTE SHEET'!D1891)</f>
        <v/>
      </c>
      <c s="50" t="str">
        <f>IF('S.D.PASTE SHEET'!E1891="","",UPPER('S.D.PASTE SHEET'!E1891))</f>
        <v/>
      </c>
      <c s="50" t="str">
        <f>IF('S.D.PASTE SHEET'!F1891="","",'S.D.PASTE SHEET'!F1891)</f>
        <v/>
      </c>
      <c s="50" t="str">
        <f>IF('S.D.PASTE SHEET'!G1891="","",UPPER('S.D.PASTE SHEET'!G1891))</f>
        <v/>
      </c>
      <c s="50" t="str">
        <f>IF('S.D.PASTE SHEET'!H1891="","",UPPER('S.D.PASTE SHEET'!H1891))</f>
        <v/>
      </c>
      <c s="50" t="str">
        <f>IF('S.D.PASTE SHEET'!I1891="","",'S.D.PASTE SHEET'!I1891)</f>
        <v/>
      </c>
      <c s="51" t="str">
        <f>IF('S.D.PASTE SHEET'!J1891="","",'S.D.PASTE SHEET'!J1891)</f>
        <v/>
      </c>
      <c s="50" t="str">
        <f>IF('S.D.PASTE SHEET'!K1891="","",'S.D.PASTE SHEET'!K1891)</f>
        <v/>
      </c>
      <c s="50" t="str">
        <f>IF('S.D.PASTE SHEET'!L1891="","",'S.D.PASTE SHEET'!L1891)</f>
        <v/>
      </c>
      <c s="50" t="str">
        <f>IF('S.D.PASTE SHEET'!M1891="","",'S.D.PASTE SHEET'!M1891)</f>
        <v/>
      </c>
      <c s="50" t="str">
        <f>IF('S.D.PASTE SHEET'!N1891="","",'S.D.PASTE SHEET'!N1891)</f>
        <v/>
      </c>
      <c s="50" t="str">
        <f>IF('S.D.PASTE SHEET'!O1891="","",'S.D.PASTE SHEET'!O1891)</f>
        <v/>
      </c>
      <c s="50" t="str">
        <f>IF('S.D.PASTE SHEET'!P1891="","",'S.D.PASTE SHEET'!P1891)</f>
        <v/>
      </c>
      <c s="50" t="str">
        <f>IF('S.D.PASTE SHEET'!Q1891="","",'S.D.PASTE SHEET'!Q1891)</f>
        <v/>
      </c>
      <c s="50" t="str">
        <f>IF('S.D.PASTE SHEET'!R1891="","",'S.D.PASTE SHEET'!R1891)</f>
        <v/>
      </c>
      <c s="50" t="str">
        <f>IF('S.D.PASTE SHEET'!S1891="","",'S.D.PASTE SHEET'!S1891)</f>
        <v/>
      </c>
      <c s="50" t="str">
        <f>IF('S.D.PASTE SHEET'!T1891="","",'S.D.PASTE SHEET'!T1891)</f>
        <v/>
      </c>
      <c s="50" t="str">
        <f>IF('S.D.PASTE SHEET'!U1891="","",'S.D.PASTE SHEET'!U1891)</f>
        <v/>
      </c>
      <c s="50" t="str">
        <f>IF('S.D.PASTE SHEET'!V1891="","",'S.D.PASTE SHEET'!V1891)</f>
        <v/>
      </c>
      <c s="50" t="str">
        <f>IF('S.D.PASTE SHEET'!W1891="","",'S.D.PASTE SHEET'!W1891)</f>
        <v/>
      </c>
      <c s="50" t="str">
        <f>IF('S.D.PASTE SHEET'!X1891="","",'S.D.PASTE SHEET'!X1891)</f>
        <v/>
      </c>
      <c s="50" t="str">
        <f>IF('S.D.PASTE SHEET'!Y1891="","",'S.D.PASTE SHEET'!Y1891)</f>
        <v/>
      </c>
      <c s="50" t="str">
        <f>IF('S.D.PASTE SHEET'!Z1891="","",'S.D.PASTE SHEET'!Z1891)</f>
        <v/>
      </c>
      <c s="50" t="str">
        <f>IF('S.D.PASTE SHEET'!AA1891="","",'S.D.PASTE SHEET'!AA1891)</f>
        <v/>
      </c>
      <c s="50" t="str">
        <f>IF('S.D.PASTE SHEET'!AB1891="","",'S.D.PASTE SHEET'!AB1891)</f>
        <v/>
      </c>
      <c s="50" t="str">
        <f>IF('S.D.PASTE SHEET'!AC1891="","",'S.D.PASTE SHEET'!AC1891)</f>
        <v/>
      </c>
      <c s="50" t="str">
        <f>IF('S.D.PASTE SHEET'!AD1891="","",'S.D.PASTE SHEET'!AD1891)</f>
        <v/>
      </c>
      <c s="52"/>
      <c s="48" t="str">
        <f>IF(AK1891="","",IF(AK1891&gt;0,COUNT($AG$2:AG1891),""))</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IF(BC1891="","",IF(BC1891&gt;0,COUNT($AY$2:AY1891),""))</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92" spans="1:66" ht="15.75" customHeight="1">
      <c r="A1892" s="50" t="str">
        <f>IF('S.D.PASTE SHEET'!A1892="","",'S.D.PASTE SHEET'!A1892)</f>
        <v/>
      </c>
      <c s="50" t="str">
        <f>IF('S.D.PASTE SHEET'!B1892="","",'S.D.PASTE SHEET'!B1892)</f>
        <v/>
      </c>
      <c s="50" t="str">
        <f>IF('S.D.PASTE SHEET'!C1892="","",'S.D.PASTE SHEET'!C1892)</f>
        <v/>
      </c>
      <c s="51" t="str">
        <f>IF('S.D.PASTE SHEET'!D1892="","",'S.D.PASTE SHEET'!D1892)</f>
        <v/>
      </c>
      <c s="50" t="str">
        <f>IF('S.D.PASTE SHEET'!E1892="","",UPPER('S.D.PASTE SHEET'!E1892))</f>
        <v/>
      </c>
      <c s="50" t="str">
        <f>IF('S.D.PASTE SHEET'!F1892="","",'S.D.PASTE SHEET'!F1892)</f>
        <v/>
      </c>
      <c s="50" t="str">
        <f>IF('S.D.PASTE SHEET'!G1892="","",UPPER('S.D.PASTE SHEET'!G1892))</f>
        <v/>
      </c>
      <c s="50" t="str">
        <f>IF('S.D.PASTE SHEET'!H1892="","",UPPER('S.D.PASTE SHEET'!H1892))</f>
        <v/>
      </c>
      <c s="50" t="str">
        <f>IF('S.D.PASTE SHEET'!I1892="","",'S.D.PASTE SHEET'!I1892)</f>
        <v/>
      </c>
      <c s="51" t="str">
        <f>IF('S.D.PASTE SHEET'!J1892="","",'S.D.PASTE SHEET'!J1892)</f>
        <v/>
      </c>
      <c s="50" t="str">
        <f>IF('S.D.PASTE SHEET'!K1892="","",'S.D.PASTE SHEET'!K1892)</f>
        <v/>
      </c>
      <c s="50" t="str">
        <f>IF('S.D.PASTE SHEET'!L1892="","",'S.D.PASTE SHEET'!L1892)</f>
        <v/>
      </c>
      <c s="50" t="str">
        <f>IF('S.D.PASTE SHEET'!M1892="","",'S.D.PASTE SHEET'!M1892)</f>
        <v/>
      </c>
      <c s="50" t="str">
        <f>IF('S.D.PASTE SHEET'!N1892="","",'S.D.PASTE SHEET'!N1892)</f>
        <v/>
      </c>
      <c s="50" t="str">
        <f>IF('S.D.PASTE SHEET'!O1892="","",'S.D.PASTE SHEET'!O1892)</f>
        <v/>
      </c>
      <c s="50" t="str">
        <f>IF('S.D.PASTE SHEET'!P1892="","",'S.D.PASTE SHEET'!P1892)</f>
        <v/>
      </c>
      <c s="50" t="str">
        <f>IF('S.D.PASTE SHEET'!Q1892="","",'S.D.PASTE SHEET'!Q1892)</f>
        <v/>
      </c>
      <c s="50" t="str">
        <f>IF('S.D.PASTE SHEET'!R1892="","",'S.D.PASTE SHEET'!R1892)</f>
        <v/>
      </c>
      <c s="50" t="str">
        <f>IF('S.D.PASTE SHEET'!S1892="","",'S.D.PASTE SHEET'!S1892)</f>
        <v/>
      </c>
      <c s="50" t="str">
        <f>IF('S.D.PASTE SHEET'!T1892="","",'S.D.PASTE SHEET'!T1892)</f>
        <v/>
      </c>
      <c s="50" t="str">
        <f>IF('S.D.PASTE SHEET'!U1892="","",'S.D.PASTE SHEET'!U1892)</f>
        <v/>
      </c>
      <c s="50" t="str">
        <f>IF('S.D.PASTE SHEET'!V1892="","",'S.D.PASTE SHEET'!V1892)</f>
        <v/>
      </c>
      <c s="50" t="str">
        <f>IF('S.D.PASTE SHEET'!W1892="","",'S.D.PASTE SHEET'!W1892)</f>
        <v/>
      </c>
      <c s="50" t="str">
        <f>IF('S.D.PASTE SHEET'!X1892="","",'S.D.PASTE SHEET'!X1892)</f>
        <v/>
      </c>
      <c s="50" t="str">
        <f>IF('S.D.PASTE SHEET'!Y1892="","",'S.D.PASTE SHEET'!Y1892)</f>
        <v/>
      </c>
      <c s="50" t="str">
        <f>IF('S.D.PASTE SHEET'!Z1892="","",'S.D.PASTE SHEET'!Z1892)</f>
        <v/>
      </c>
      <c s="50" t="str">
        <f>IF('S.D.PASTE SHEET'!AA1892="","",'S.D.PASTE SHEET'!AA1892)</f>
        <v/>
      </c>
      <c s="50" t="str">
        <f>IF('S.D.PASTE SHEET'!AB1892="","",'S.D.PASTE SHEET'!AB1892)</f>
        <v/>
      </c>
      <c s="50" t="str">
        <f>IF('S.D.PASTE SHEET'!AC1892="","",'S.D.PASTE SHEET'!AC1892)</f>
        <v/>
      </c>
      <c s="50" t="str">
        <f>IF('S.D.PASTE SHEET'!AD1892="","",'S.D.PASTE SHEET'!AD1892)</f>
        <v/>
      </c>
      <c s="52"/>
      <c s="48" t="str">
        <f>IF(AK1892="","",IF(AK1892&gt;0,COUNT($AG$2:AG1892),""))</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IF(BC1892="","",IF(BC1892&gt;0,COUNT($AY$2:AY1892),""))</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93" spans="1:66" ht="15.75" customHeight="1">
      <c r="A1893" s="50" t="str">
        <f>IF('S.D.PASTE SHEET'!A1893="","",'S.D.PASTE SHEET'!A1893)</f>
        <v/>
      </c>
      <c s="50" t="str">
        <f>IF('S.D.PASTE SHEET'!B1893="","",'S.D.PASTE SHEET'!B1893)</f>
        <v/>
      </c>
      <c s="50" t="str">
        <f>IF('S.D.PASTE SHEET'!C1893="","",'S.D.PASTE SHEET'!C1893)</f>
        <v/>
      </c>
      <c s="51" t="str">
        <f>IF('S.D.PASTE SHEET'!D1893="","",'S.D.PASTE SHEET'!D1893)</f>
        <v/>
      </c>
      <c s="50" t="str">
        <f>IF('S.D.PASTE SHEET'!E1893="","",UPPER('S.D.PASTE SHEET'!E1893))</f>
        <v/>
      </c>
      <c s="50" t="str">
        <f>IF('S.D.PASTE SHEET'!F1893="","",'S.D.PASTE SHEET'!F1893)</f>
        <v/>
      </c>
      <c s="50" t="str">
        <f>IF('S.D.PASTE SHEET'!G1893="","",UPPER('S.D.PASTE SHEET'!G1893))</f>
        <v/>
      </c>
      <c s="50" t="str">
        <f>IF('S.D.PASTE SHEET'!H1893="","",UPPER('S.D.PASTE SHEET'!H1893))</f>
        <v/>
      </c>
      <c s="50" t="str">
        <f>IF('S.D.PASTE SHEET'!I1893="","",'S.D.PASTE SHEET'!I1893)</f>
        <v/>
      </c>
      <c s="51" t="str">
        <f>IF('S.D.PASTE SHEET'!J1893="","",'S.D.PASTE SHEET'!J1893)</f>
        <v/>
      </c>
      <c s="50" t="str">
        <f>IF('S.D.PASTE SHEET'!K1893="","",'S.D.PASTE SHEET'!K1893)</f>
        <v/>
      </c>
      <c s="50" t="str">
        <f>IF('S.D.PASTE SHEET'!L1893="","",'S.D.PASTE SHEET'!L1893)</f>
        <v/>
      </c>
      <c s="50" t="str">
        <f>IF('S.D.PASTE SHEET'!M1893="","",'S.D.PASTE SHEET'!M1893)</f>
        <v/>
      </c>
      <c s="50" t="str">
        <f>IF('S.D.PASTE SHEET'!N1893="","",'S.D.PASTE SHEET'!N1893)</f>
        <v/>
      </c>
      <c s="50" t="str">
        <f>IF('S.D.PASTE SHEET'!O1893="","",'S.D.PASTE SHEET'!O1893)</f>
        <v/>
      </c>
      <c s="50" t="str">
        <f>IF('S.D.PASTE SHEET'!P1893="","",'S.D.PASTE SHEET'!P1893)</f>
        <v/>
      </c>
      <c s="50" t="str">
        <f>IF('S.D.PASTE SHEET'!Q1893="","",'S.D.PASTE SHEET'!Q1893)</f>
        <v/>
      </c>
      <c s="50" t="str">
        <f>IF('S.D.PASTE SHEET'!R1893="","",'S.D.PASTE SHEET'!R1893)</f>
        <v/>
      </c>
      <c s="50" t="str">
        <f>IF('S.D.PASTE SHEET'!S1893="","",'S.D.PASTE SHEET'!S1893)</f>
        <v/>
      </c>
      <c s="50" t="str">
        <f>IF('S.D.PASTE SHEET'!T1893="","",'S.D.PASTE SHEET'!T1893)</f>
        <v/>
      </c>
      <c s="50" t="str">
        <f>IF('S.D.PASTE SHEET'!U1893="","",'S.D.PASTE SHEET'!U1893)</f>
        <v/>
      </c>
      <c s="50" t="str">
        <f>IF('S.D.PASTE SHEET'!V1893="","",'S.D.PASTE SHEET'!V1893)</f>
        <v/>
      </c>
      <c s="50" t="str">
        <f>IF('S.D.PASTE SHEET'!W1893="","",'S.D.PASTE SHEET'!W1893)</f>
        <v/>
      </c>
      <c s="50" t="str">
        <f>IF('S.D.PASTE SHEET'!X1893="","",'S.D.PASTE SHEET'!X1893)</f>
        <v/>
      </c>
      <c s="50" t="str">
        <f>IF('S.D.PASTE SHEET'!Y1893="","",'S.D.PASTE SHEET'!Y1893)</f>
        <v/>
      </c>
      <c s="50" t="str">
        <f>IF('S.D.PASTE SHEET'!Z1893="","",'S.D.PASTE SHEET'!Z1893)</f>
        <v/>
      </c>
      <c s="50" t="str">
        <f>IF('S.D.PASTE SHEET'!AA1893="","",'S.D.PASTE SHEET'!AA1893)</f>
        <v/>
      </c>
      <c s="50" t="str">
        <f>IF('S.D.PASTE SHEET'!AB1893="","",'S.D.PASTE SHEET'!AB1893)</f>
        <v/>
      </c>
      <c s="50" t="str">
        <f>IF('S.D.PASTE SHEET'!AC1893="","",'S.D.PASTE SHEET'!AC1893)</f>
        <v/>
      </c>
      <c s="50" t="str">
        <f>IF('S.D.PASTE SHEET'!AD1893="","",'S.D.PASTE SHEET'!AD1893)</f>
        <v/>
      </c>
      <c s="52"/>
      <c s="48" t="str">
        <f>IF(AK1893="","",IF(AK1893&gt;0,COUNT($AG$2:AG1893),""))</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IF(BC1893="","",IF(BC1893&gt;0,COUNT($AY$2:AY1893),""))</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94" spans="1:66" ht="15.75" customHeight="1">
      <c r="A1894" s="50" t="str">
        <f>IF('S.D.PASTE SHEET'!A1894="","",'S.D.PASTE SHEET'!A1894)</f>
        <v/>
      </c>
      <c s="50" t="str">
        <f>IF('S.D.PASTE SHEET'!B1894="","",'S.D.PASTE SHEET'!B1894)</f>
        <v/>
      </c>
      <c s="50" t="str">
        <f>IF('S.D.PASTE SHEET'!C1894="","",'S.D.PASTE SHEET'!C1894)</f>
        <v/>
      </c>
      <c s="51" t="str">
        <f>IF('S.D.PASTE SHEET'!D1894="","",'S.D.PASTE SHEET'!D1894)</f>
        <v/>
      </c>
      <c s="50" t="str">
        <f>IF('S.D.PASTE SHEET'!E1894="","",UPPER('S.D.PASTE SHEET'!E1894))</f>
        <v/>
      </c>
      <c s="50" t="str">
        <f>IF('S.D.PASTE SHEET'!F1894="","",'S.D.PASTE SHEET'!F1894)</f>
        <v/>
      </c>
      <c s="50" t="str">
        <f>IF('S.D.PASTE SHEET'!G1894="","",UPPER('S.D.PASTE SHEET'!G1894))</f>
        <v/>
      </c>
      <c s="50" t="str">
        <f>IF('S.D.PASTE SHEET'!H1894="","",UPPER('S.D.PASTE SHEET'!H1894))</f>
        <v/>
      </c>
      <c s="50" t="str">
        <f>IF('S.D.PASTE SHEET'!I1894="","",'S.D.PASTE SHEET'!I1894)</f>
        <v/>
      </c>
      <c s="51" t="str">
        <f>IF('S.D.PASTE SHEET'!J1894="","",'S.D.PASTE SHEET'!J1894)</f>
        <v/>
      </c>
      <c s="50" t="str">
        <f>IF('S.D.PASTE SHEET'!K1894="","",'S.D.PASTE SHEET'!K1894)</f>
        <v/>
      </c>
      <c s="50" t="str">
        <f>IF('S.D.PASTE SHEET'!L1894="","",'S.D.PASTE SHEET'!L1894)</f>
        <v/>
      </c>
      <c s="50" t="str">
        <f>IF('S.D.PASTE SHEET'!M1894="","",'S.D.PASTE SHEET'!M1894)</f>
        <v/>
      </c>
      <c s="50" t="str">
        <f>IF('S.D.PASTE SHEET'!N1894="","",'S.D.PASTE SHEET'!N1894)</f>
        <v/>
      </c>
      <c s="50" t="str">
        <f>IF('S.D.PASTE SHEET'!O1894="","",'S.D.PASTE SHEET'!O1894)</f>
        <v/>
      </c>
      <c s="50" t="str">
        <f>IF('S.D.PASTE SHEET'!P1894="","",'S.D.PASTE SHEET'!P1894)</f>
        <v/>
      </c>
      <c s="50" t="str">
        <f>IF('S.D.PASTE SHEET'!Q1894="","",'S.D.PASTE SHEET'!Q1894)</f>
        <v/>
      </c>
      <c s="50" t="str">
        <f>IF('S.D.PASTE SHEET'!R1894="","",'S.D.PASTE SHEET'!R1894)</f>
        <v/>
      </c>
      <c s="50" t="str">
        <f>IF('S.D.PASTE SHEET'!S1894="","",'S.D.PASTE SHEET'!S1894)</f>
        <v/>
      </c>
      <c s="50" t="str">
        <f>IF('S.D.PASTE SHEET'!T1894="","",'S.D.PASTE SHEET'!T1894)</f>
        <v/>
      </c>
      <c s="50" t="str">
        <f>IF('S.D.PASTE SHEET'!U1894="","",'S.D.PASTE SHEET'!U1894)</f>
        <v/>
      </c>
      <c s="50" t="str">
        <f>IF('S.D.PASTE SHEET'!V1894="","",'S.D.PASTE SHEET'!V1894)</f>
        <v/>
      </c>
      <c s="50" t="str">
        <f>IF('S.D.PASTE SHEET'!W1894="","",'S.D.PASTE SHEET'!W1894)</f>
        <v/>
      </c>
      <c s="50" t="str">
        <f>IF('S.D.PASTE SHEET'!X1894="","",'S.D.PASTE SHEET'!X1894)</f>
        <v/>
      </c>
      <c s="50" t="str">
        <f>IF('S.D.PASTE SHEET'!Y1894="","",'S.D.PASTE SHEET'!Y1894)</f>
        <v/>
      </c>
      <c s="50" t="str">
        <f>IF('S.D.PASTE SHEET'!Z1894="","",'S.D.PASTE SHEET'!Z1894)</f>
        <v/>
      </c>
      <c s="50" t="str">
        <f>IF('S.D.PASTE SHEET'!AA1894="","",'S.D.PASTE SHEET'!AA1894)</f>
        <v/>
      </c>
      <c s="50" t="str">
        <f>IF('S.D.PASTE SHEET'!AB1894="","",'S.D.PASTE SHEET'!AB1894)</f>
        <v/>
      </c>
      <c s="50" t="str">
        <f>IF('S.D.PASTE SHEET'!AC1894="","",'S.D.PASTE SHEET'!AC1894)</f>
        <v/>
      </c>
      <c s="50" t="str">
        <f>IF('S.D.PASTE SHEET'!AD1894="","",'S.D.PASTE SHEET'!AD1894)</f>
        <v/>
      </c>
      <c s="52"/>
      <c s="48" t="str">
        <f>IF(AK1894="","",IF(AK1894&gt;0,COUNT($AG$2:AG1894),""))</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IF(BC1894="","",IF(BC1894&gt;0,COUNT($AY$2:AY1894),""))</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95" spans="1:66" ht="15.75" customHeight="1">
      <c r="A1895" s="50" t="str">
        <f>IF('S.D.PASTE SHEET'!A1895="","",'S.D.PASTE SHEET'!A1895)</f>
        <v/>
      </c>
      <c s="50" t="str">
        <f>IF('S.D.PASTE SHEET'!B1895="","",'S.D.PASTE SHEET'!B1895)</f>
        <v/>
      </c>
      <c s="50" t="str">
        <f>IF('S.D.PASTE SHEET'!C1895="","",'S.D.PASTE SHEET'!C1895)</f>
        <v/>
      </c>
      <c s="51" t="str">
        <f>IF('S.D.PASTE SHEET'!D1895="","",'S.D.PASTE SHEET'!D1895)</f>
        <v/>
      </c>
      <c s="50" t="str">
        <f>IF('S.D.PASTE SHEET'!E1895="","",UPPER('S.D.PASTE SHEET'!E1895))</f>
        <v/>
      </c>
      <c s="50" t="str">
        <f>IF('S.D.PASTE SHEET'!F1895="","",'S.D.PASTE SHEET'!F1895)</f>
        <v/>
      </c>
      <c s="50" t="str">
        <f>IF('S.D.PASTE SHEET'!G1895="","",UPPER('S.D.PASTE SHEET'!G1895))</f>
        <v/>
      </c>
      <c s="50" t="str">
        <f>IF('S.D.PASTE SHEET'!H1895="","",UPPER('S.D.PASTE SHEET'!H1895))</f>
        <v/>
      </c>
      <c s="50" t="str">
        <f>IF('S.D.PASTE SHEET'!I1895="","",'S.D.PASTE SHEET'!I1895)</f>
        <v/>
      </c>
      <c s="51" t="str">
        <f>IF('S.D.PASTE SHEET'!J1895="","",'S.D.PASTE SHEET'!J1895)</f>
        <v/>
      </c>
      <c s="50" t="str">
        <f>IF('S.D.PASTE SHEET'!K1895="","",'S.D.PASTE SHEET'!K1895)</f>
        <v/>
      </c>
      <c s="50" t="str">
        <f>IF('S.D.PASTE SHEET'!L1895="","",'S.D.PASTE SHEET'!L1895)</f>
        <v/>
      </c>
      <c s="50" t="str">
        <f>IF('S.D.PASTE SHEET'!M1895="","",'S.D.PASTE SHEET'!M1895)</f>
        <v/>
      </c>
      <c s="50" t="str">
        <f>IF('S.D.PASTE SHEET'!N1895="","",'S.D.PASTE SHEET'!N1895)</f>
        <v/>
      </c>
      <c s="50" t="str">
        <f>IF('S.D.PASTE SHEET'!O1895="","",'S.D.PASTE SHEET'!O1895)</f>
        <v/>
      </c>
      <c s="50" t="str">
        <f>IF('S.D.PASTE SHEET'!P1895="","",'S.D.PASTE SHEET'!P1895)</f>
        <v/>
      </c>
      <c s="50" t="str">
        <f>IF('S.D.PASTE SHEET'!Q1895="","",'S.D.PASTE SHEET'!Q1895)</f>
        <v/>
      </c>
      <c s="50" t="str">
        <f>IF('S.D.PASTE SHEET'!R1895="","",'S.D.PASTE SHEET'!R1895)</f>
        <v/>
      </c>
      <c s="50" t="str">
        <f>IF('S.D.PASTE SHEET'!S1895="","",'S.D.PASTE SHEET'!S1895)</f>
        <v/>
      </c>
      <c s="50" t="str">
        <f>IF('S.D.PASTE SHEET'!T1895="","",'S.D.PASTE SHEET'!T1895)</f>
        <v/>
      </c>
      <c s="50" t="str">
        <f>IF('S.D.PASTE SHEET'!U1895="","",'S.D.PASTE SHEET'!U1895)</f>
        <v/>
      </c>
      <c s="50" t="str">
        <f>IF('S.D.PASTE SHEET'!V1895="","",'S.D.PASTE SHEET'!V1895)</f>
        <v/>
      </c>
      <c s="50" t="str">
        <f>IF('S.D.PASTE SHEET'!W1895="","",'S.D.PASTE SHEET'!W1895)</f>
        <v/>
      </c>
      <c s="50" t="str">
        <f>IF('S.D.PASTE SHEET'!X1895="","",'S.D.PASTE SHEET'!X1895)</f>
        <v/>
      </c>
      <c s="50" t="str">
        <f>IF('S.D.PASTE SHEET'!Y1895="","",'S.D.PASTE SHEET'!Y1895)</f>
        <v/>
      </c>
      <c s="50" t="str">
        <f>IF('S.D.PASTE SHEET'!Z1895="","",'S.D.PASTE SHEET'!Z1895)</f>
        <v/>
      </c>
      <c s="50" t="str">
        <f>IF('S.D.PASTE SHEET'!AA1895="","",'S.D.PASTE SHEET'!AA1895)</f>
        <v/>
      </c>
      <c s="50" t="str">
        <f>IF('S.D.PASTE SHEET'!AB1895="","",'S.D.PASTE SHEET'!AB1895)</f>
        <v/>
      </c>
      <c s="50" t="str">
        <f>IF('S.D.PASTE SHEET'!AC1895="","",'S.D.PASTE SHEET'!AC1895)</f>
        <v/>
      </c>
      <c s="50" t="str">
        <f>IF('S.D.PASTE SHEET'!AD1895="","",'S.D.PASTE SHEET'!AD1895)</f>
        <v/>
      </c>
      <c s="52"/>
      <c s="48" t="str">
        <f>IF(AK1895="","",IF(AK1895&gt;0,COUNT($AG$2:AG1895),""))</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IF(BC1895="","",IF(BC1895&gt;0,COUNT($AY$2:AY1895),""))</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96" spans="1:66" ht="15.75" customHeight="1">
      <c r="A1896" s="50" t="str">
        <f>IF('S.D.PASTE SHEET'!A1896="","",'S.D.PASTE SHEET'!A1896)</f>
        <v/>
      </c>
      <c s="50" t="str">
        <f>IF('S.D.PASTE SHEET'!B1896="","",'S.D.PASTE SHEET'!B1896)</f>
        <v/>
      </c>
      <c s="50" t="str">
        <f>IF('S.D.PASTE SHEET'!C1896="","",'S.D.PASTE SHEET'!C1896)</f>
        <v/>
      </c>
      <c s="51" t="str">
        <f>IF('S.D.PASTE SHEET'!D1896="","",'S.D.PASTE SHEET'!D1896)</f>
        <v/>
      </c>
      <c s="50" t="str">
        <f>IF('S.D.PASTE SHEET'!E1896="","",UPPER('S.D.PASTE SHEET'!E1896))</f>
        <v/>
      </c>
      <c s="50" t="str">
        <f>IF('S.D.PASTE SHEET'!F1896="","",'S.D.PASTE SHEET'!F1896)</f>
        <v/>
      </c>
      <c s="50" t="str">
        <f>IF('S.D.PASTE SHEET'!G1896="","",UPPER('S.D.PASTE SHEET'!G1896))</f>
        <v/>
      </c>
      <c s="50" t="str">
        <f>IF('S.D.PASTE SHEET'!H1896="","",UPPER('S.D.PASTE SHEET'!H1896))</f>
        <v/>
      </c>
      <c s="50" t="str">
        <f>IF('S.D.PASTE SHEET'!I1896="","",'S.D.PASTE SHEET'!I1896)</f>
        <v/>
      </c>
      <c s="51" t="str">
        <f>IF('S.D.PASTE SHEET'!J1896="","",'S.D.PASTE SHEET'!J1896)</f>
        <v/>
      </c>
      <c s="50" t="str">
        <f>IF('S.D.PASTE SHEET'!K1896="","",'S.D.PASTE SHEET'!K1896)</f>
        <v/>
      </c>
      <c s="50" t="str">
        <f>IF('S.D.PASTE SHEET'!L1896="","",'S.D.PASTE SHEET'!L1896)</f>
        <v/>
      </c>
      <c s="50" t="str">
        <f>IF('S.D.PASTE SHEET'!M1896="","",'S.D.PASTE SHEET'!M1896)</f>
        <v/>
      </c>
      <c s="50" t="str">
        <f>IF('S.D.PASTE SHEET'!N1896="","",'S.D.PASTE SHEET'!N1896)</f>
        <v/>
      </c>
      <c s="50" t="str">
        <f>IF('S.D.PASTE SHEET'!O1896="","",'S.D.PASTE SHEET'!O1896)</f>
        <v/>
      </c>
      <c s="50" t="str">
        <f>IF('S.D.PASTE SHEET'!P1896="","",'S.D.PASTE SHEET'!P1896)</f>
        <v/>
      </c>
      <c s="50" t="str">
        <f>IF('S.D.PASTE SHEET'!Q1896="","",'S.D.PASTE SHEET'!Q1896)</f>
        <v/>
      </c>
      <c s="50" t="str">
        <f>IF('S.D.PASTE SHEET'!R1896="","",'S.D.PASTE SHEET'!R1896)</f>
        <v/>
      </c>
      <c s="50" t="str">
        <f>IF('S.D.PASTE SHEET'!S1896="","",'S.D.PASTE SHEET'!S1896)</f>
        <v/>
      </c>
      <c s="50" t="str">
        <f>IF('S.D.PASTE SHEET'!T1896="","",'S.D.PASTE SHEET'!T1896)</f>
        <v/>
      </c>
      <c s="50" t="str">
        <f>IF('S.D.PASTE SHEET'!U1896="","",'S.D.PASTE SHEET'!U1896)</f>
        <v/>
      </c>
      <c s="50" t="str">
        <f>IF('S.D.PASTE SHEET'!V1896="","",'S.D.PASTE SHEET'!V1896)</f>
        <v/>
      </c>
      <c s="50" t="str">
        <f>IF('S.D.PASTE SHEET'!W1896="","",'S.D.PASTE SHEET'!W1896)</f>
        <v/>
      </c>
      <c s="50" t="str">
        <f>IF('S.D.PASTE SHEET'!X1896="","",'S.D.PASTE SHEET'!X1896)</f>
        <v/>
      </c>
      <c s="50" t="str">
        <f>IF('S.D.PASTE SHEET'!Y1896="","",'S.D.PASTE SHEET'!Y1896)</f>
        <v/>
      </c>
      <c s="50" t="str">
        <f>IF('S.D.PASTE SHEET'!Z1896="","",'S.D.PASTE SHEET'!Z1896)</f>
        <v/>
      </c>
      <c s="50" t="str">
        <f>IF('S.D.PASTE SHEET'!AA1896="","",'S.D.PASTE SHEET'!AA1896)</f>
        <v/>
      </c>
      <c s="50" t="str">
        <f>IF('S.D.PASTE SHEET'!AB1896="","",'S.D.PASTE SHEET'!AB1896)</f>
        <v/>
      </c>
      <c s="50" t="str">
        <f>IF('S.D.PASTE SHEET'!AC1896="","",'S.D.PASTE SHEET'!AC1896)</f>
        <v/>
      </c>
      <c s="50" t="str">
        <f>IF('S.D.PASTE SHEET'!AD1896="","",'S.D.PASTE SHEET'!AD1896)</f>
        <v/>
      </c>
      <c s="52"/>
      <c s="48" t="str">
        <f>IF(AK1896="","",IF(AK1896&gt;0,COUNT($AG$2:AG1896),""))</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IF(BC1896="","",IF(BC1896&gt;0,COUNT($AY$2:AY1896),""))</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97" spans="1:66" ht="15.75" customHeight="1">
      <c r="A1897" s="50" t="str">
        <f>IF('S.D.PASTE SHEET'!A1897="","",'S.D.PASTE SHEET'!A1897)</f>
        <v/>
      </c>
      <c s="50" t="str">
        <f>IF('S.D.PASTE SHEET'!B1897="","",'S.D.PASTE SHEET'!B1897)</f>
        <v/>
      </c>
      <c s="50" t="str">
        <f>IF('S.D.PASTE SHEET'!C1897="","",'S.D.PASTE SHEET'!C1897)</f>
        <v/>
      </c>
      <c s="51" t="str">
        <f>IF('S.D.PASTE SHEET'!D1897="","",'S.D.PASTE SHEET'!D1897)</f>
        <v/>
      </c>
      <c s="50" t="str">
        <f>IF('S.D.PASTE SHEET'!E1897="","",UPPER('S.D.PASTE SHEET'!E1897))</f>
        <v/>
      </c>
      <c s="50" t="str">
        <f>IF('S.D.PASTE SHEET'!F1897="","",'S.D.PASTE SHEET'!F1897)</f>
        <v/>
      </c>
      <c s="50" t="str">
        <f>IF('S.D.PASTE SHEET'!G1897="","",UPPER('S.D.PASTE SHEET'!G1897))</f>
        <v/>
      </c>
      <c s="50" t="str">
        <f>IF('S.D.PASTE SHEET'!H1897="","",UPPER('S.D.PASTE SHEET'!H1897))</f>
        <v/>
      </c>
      <c s="50" t="str">
        <f>IF('S.D.PASTE SHEET'!I1897="","",'S.D.PASTE SHEET'!I1897)</f>
        <v/>
      </c>
      <c s="51" t="str">
        <f>IF('S.D.PASTE SHEET'!J1897="","",'S.D.PASTE SHEET'!J1897)</f>
        <v/>
      </c>
      <c s="50" t="str">
        <f>IF('S.D.PASTE SHEET'!K1897="","",'S.D.PASTE SHEET'!K1897)</f>
        <v/>
      </c>
      <c s="50" t="str">
        <f>IF('S.D.PASTE SHEET'!L1897="","",'S.D.PASTE SHEET'!L1897)</f>
        <v/>
      </c>
      <c s="50" t="str">
        <f>IF('S.D.PASTE SHEET'!M1897="","",'S.D.PASTE SHEET'!M1897)</f>
        <v/>
      </c>
      <c s="50" t="str">
        <f>IF('S.D.PASTE SHEET'!N1897="","",'S.D.PASTE SHEET'!N1897)</f>
        <v/>
      </c>
      <c s="50" t="str">
        <f>IF('S.D.PASTE SHEET'!O1897="","",'S.D.PASTE SHEET'!O1897)</f>
        <v/>
      </c>
      <c s="50" t="str">
        <f>IF('S.D.PASTE SHEET'!P1897="","",'S.D.PASTE SHEET'!P1897)</f>
        <v/>
      </c>
      <c s="50" t="str">
        <f>IF('S.D.PASTE SHEET'!Q1897="","",'S.D.PASTE SHEET'!Q1897)</f>
        <v/>
      </c>
      <c s="50" t="str">
        <f>IF('S.D.PASTE SHEET'!R1897="","",'S.D.PASTE SHEET'!R1897)</f>
        <v/>
      </c>
      <c s="50" t="str">
        <f>IF('S.D.PASTE SHEET'!S1897="","",'S.D.PASTE SHEET'!S1897)</f>
        <v/>
      </c>
      <c s="50" t="str">
        <f>IF('S.D.PASTE SHEET'!T1897="","",'S.D.PASTE SHEET'!T1897)</f>
        <v/>
      </c>
      <c s="50" t="str">
        <f>IF('S.D.PASTE SHEET'!U1897="","",'S.D.PASTE SHEET'!U1897)</f>
        <v/>
      </c>
      <c s="50" t="str">
        <f>IF('S.D.PASTE SHEET'!V1897="","",'S.D.PASTE SHEET'!V1897)</f>
        <v/>
      </c>
      <c s="50" t="str">
        <f>IF('S.D.PASTE SHEET'!W1897="","",'S.D.PASTE SHEET'!W1897)</f>
        <v/>
      </c>
      <c s="50" t="str">
        <f>IF('S.D.PASTE SHEET'!X1897="","",'S.D.PASTE SHEET'!X1897)</f>
        <v/>
      </c>
      <c s="50" t="str">
        <f>IF('S.D.PASTE SHEET'!Y1897="","",'S.D.PASTE SHEET'!Y1897)</f>
        <v/>
      </c>
      <c s="50" t="str">
        <f>IF('S.D.PASTE SHEET'!Z1897="","",'S.D.PASTE SHEET'!Z1897)</f>
        <v/>
      </c>
      <c s="50" t="str">
        <f>IF('S.D.PASTE SHEET'!AA1897="","",'S.D.PASTE SHEET'!AA1897)</f>
        <v/>
      </c>
      <c s="50" t="str">
        <f>IF('S.D.PASTE SHEET'!AB1897="","",'S.D.PASTE SHEET'!AB1897)</f>
        <v/>
      </c>
      <c s="50" t="str">
        <f>IF('S.D.PASTE SHEET'!AC1897="","",'S.D.PASTE SHEET'!AC1897)</f>
        <v/>
      </c>
      <c s="50" t="str">
        <f>IF('S.D.PASTE SHEET'!AD1897="","",'S.D.PASTE SHEET'!AD1897)</f>
        <v/>
      </c>
      <c s="52"/>
      <c s="48" t="str">
        <f>IF(AK1897="","",IF(AK1897&gt;0,COUNT($AG$2:AG1897),""))</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IF(BC1897="","",IF(BC1897&gt;0,COUNT($AY$2:AY1897),""))</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98" spans="1:66" ht="15.75" customHeight="1">
      <c r="A1898" s="50" t="str">
        <f>IF('S.D.PASTE SHEET'!A1898="","",'S.D.PASTE SHEET'!A1898)</f>
        <v/>
      </c>
      <c s="50" t="str">
        <f>IF('S.D.PASTE SHEET'!B1898="","",'S.D.PASTE SHEET'!B1898)</f>
        <v/>
      </c>
      <c s="50" t="str">
        <f>IF('S.D.PASTE SHEET'!C1898="","",'S.D.PASTE SHEET'!C1898)</f>
        <v/>
      </c>
      <c s="51" t="str">
        <f>IF('S.D.PASTE SHEET'!D1898="","",'S.D.PASTE SHEET'!D1898)</f>
        <v/>
      </c>
      <c s="50" t="str">
        <f>IF('S.D.PASTE SHEET'!E1898="","",UPPER('S.D.PASTE SHEET'!E1898))</f>
        <v/>
      </c>
      <c s="50" t="str">
        <f>IF('S.D.PASTE SHEET'!F1898="","",'S.D.PASTE SHEET'!F1898)</f>
        <v/>
      </c>
      <c s="50" t="str">
        <f>IF('S.D.PASTE SHEET'!G1898="","",UPPER('S.D.PASTE SHEET'!G1898))</f>
        <v/>
      </c>
      <c s="50" t="str">
        <f>IF('S.D.PASTE SHEET'!H1898="","",UPPER('S.D.PASTE SHEET'!H1898))</f>
        <v/>
      </c>
      <c s="50" t="str">
        <f>IF('S.D.PASTE SHEET'!I1898="","",'S.D.PASTE SHEET'!I1898)</f>
        <v/>
      </c>
      <c s="51" t="str">
        <f>IF('S.D.PASTE SHEET'!J1898="","",'S.D.PASTE SHEET'!J1898)</f>
        <v/>
      </c>
      <c s="50" t="str">
        <f>IF('S.D.PASTE SHEET'!K1898="","",'S.D.PASTE SHEET'!K1898)</f>
        <v/>
      </c>
      <c s="50" t="str">
        <f>IF('S.D.PASTE SHEET'!L1898="","",'S.D.PASTE SHEET'!L1898)</f>
        <v/>
      </c>
      <c s="50" t="str">
        <f>IF('S.D.PASTE SHEET'!M1898="","",'S.D.PASTE SHEET'!M1898)</f>
        <v/>
      </c>
      <c s="50" t="str">
        <f>IF('S.D.PASTE SHEET'!N1898="","",'S.D.PASTE SHEET'!N1898)</f>
        <v/>
      </c>
      <c s="50" t="str">
        <f>IF('S.D.PASTE SHEET'!O1898="","",'S.D.PASTE SHEET'!O1898)</f>
        <v/>
      </c>
      <c s="50" t="str">
        <f>IF('S.D.PASTE SHEET'!P1898="","",'S.D.PASTE SHEET'!P1898)</f>
        <v/>
      </c>
      <c s="50" t="str">
        <f>IF('S.D.PASTE SHEET'!Q1898="","",'S.D.PASTE SHEET'!Q1898)</f>
        <v/>
      </c>
      <c s="50" t="str">
        <f>IF('S.D.PASTE SHEET'!R1898="","",'S.D.PASTE SHEET'!R1898)</f>
        <v/>
      </c>
      <c s="50" t="str">
        <f>IF('S.D.PASTE SHEET'!S1898="","",'S.D.PASTE SHEET'!S1898)</f>
        <v/>
      </c>
      <c s="50" t="str">
        <f>IF('S.D.PASTE SHEET'!T1898="","",'S.D.PASTE SHEET'!T1898)</f>
        <v/>
      </c>
      <c s="50" t="str">
        <f>IF('S.D.PASTE SHEET'!U1898="","",'S.D.PASTE SHEET'!U1898)</f>
        <v/>
      </c>
      <c s="50" t="str">
        <f>IF('S.D.PASTE SHEET'!V1898="","",'S.D.PASTE SHEET'!V1898)</f>
        <v/>
      </c>
      <c s="50" t="str">
        <f>IF('S.D.PASTE SHEET'!W1898="","",'S.D.PASTE SHEET'!W1898)</f>
        <v/>
      </c>
      <c s="50" t="str">
        <f>IF('S.D.PASTE SHEET'!X1898="","",'S.D.PASTE SHEET'!X1898)</f>
        <v/>
      </c>
      <c s="50" t="str">
        <f>IF('S.D.PASTE SHEET'!Y1898="","",'S.D.PASTE SHEET'!Y1898)</f>
        <v/>
      </c>
      <c s="50" t="str">
        <f>IF('S.D.PASTE SHEET'!Z1898="","",'S.D.PASTE SHEET'!Z1898)</f>
        <v/>
      </c>
      <c s="50" t="str">
        <f>IF('S.D.PASTE SHEET'!AA1898="","",'S.D.PASTE SHEET'!AA1898)</f>
        <v/>
      </c>
      <c s="50" t="str">
        <f>IF('S.D.PASTE SHEET'!AB1898="","",'S.D.PASTE SHEET'!AB1898)</f>
        <v/>
      </c>
      <c s="50" t="str">
        <f>IF('S.D.PASTE SHEET'!AC1898="","",'S.D.PASTE SHEET'!AC1898)</f>
        <v/>
      </c>
      <c s="50" t="str">
        <f>IF('S.D.PASTE SHEET'!AD1898="","",'S.D.PASTE SHEET'!AD1898)</f>
        <v/>
      </c>
      <c s="52"/>
      <c s="48" t="str">
        <f>IF(AK1898="","",IF(AK1898&gt;0,COUNT($AG$2:AG1898),""))</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IF(BC1898="","",IF(BC1898&gt;0,COUNT($AY$2:AY1898),""))</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899" spans="1:66" ht="15.75" customHeight="1">
      <c r="A1899" s="50" t="str">
        <f>IF('S.D.PASTE SHEET'!A1899="","",'S.D.PASTE SHEET'!A1899)</f>
        <v/>
      </c>
      <c s="50" t="str">
        <f>IF('S.D.PASTE SHEET'!B1899="","",'S.D.PASTE SHEET'!B1899)</f>
        <v/>
      </c>
      <c s="50" t="str">
        <f>IF('S.D.PASTE SHEET'!C1899="","",'S.D.PASTE SHEET'!C1899)</f>
        <v/>
      </c>
      <c s="51" t="str">
        <f>IF('S.D.PASTE SHEET'!D1899="","",'S.D.PASTE SHEET'!D1899)</f>
        <v/>
      </c>
      <c s="50" t="str">
        <f>IF('S.D.PASTE SHEET'!E1899="","",UPPER('S.D.PASTE SHEET'!E1899))</f>
        <v/>
      </c>
      <c s="50" t="str">
        <f>IF('S.D.PASTE SHEET'!F1899="","",'S.D.PASTE SHEET'!F1899)</f>
        <v/>
      </c>
      <c s="50" t="str">
        <f>IF('S.D.PASTE SHEET'!G1899="","",UPPER('S.D.PASTE SHEET'!G1899))</f>
        <v/>
      </c>
      <c s="50" t="str">
        <f>IF('S.D.PASTE SHEET'!H1899="","",UPPER('S.D.PASTE SHEET'!H1899))</f>
        <v/>
      </c>
      <c s="50" t="str">
        <f>IF('S.D.PASTE SHEET'!I1899="","",'S.D.PASTE SHEET'!I1899)</f>
        <v/>
      </c>
      <c s="51" t="str">
        <f>IF('S.D.PASTE SHEET'!J1899="","",'S.D.PASTE SHEET'!J1899)</f>
        <v/>
      </c>
      <c s="50" t="str">
        <f>IF('S.D.PASTE SHEET'!K1899="","",'S.D.PASTE SHEET'!K1899)</f>
        <v/>
      </c>
      <c s="50" t="str">
        <f>IF('S.D.PASTE SHEET'!L1899="","",'S.D.PASTE SHEET'!L1899)</f>
        <v/>
      </c>
      <c s="50" t="str">
        <f>IF('S.D.PASTE SHEET'!M1899="","",'S.D.PASTE SHEET'!M1899)</f>
        <v/>
      </c>
      <c s="50" t="str">
        <f>IF('S.D.PASTE SHEET'!N1899="","",'S.D.PASTE SHEET'!N1899)</f>
        <v/>
      </c>
      <c s="50" t="str">
        <f>IF('S.D.PASTE SHEET'!O1899="","",'S.D.PASTE SHEET'!O1899)</f>
        <v/>
      </c>
      <c s="50" t="str">
        <f>IF('S.D.PASTE SHEET'!P1899="","",'S.D.PASTE SHEET'!P1899)</f>
        <v/>
      </c>
      <c s="50" t="str">
        <f>IF('S.D.PASTE SHEET'!Q1899="","",'S.D.PASTE SHEET'!Q1899)</f>
        <v/>
      </c>
      <c s="50" t="str">
        <f>IF('S.D.PASTE SHEET'!R1899="","",'S.D.PASTE SHEET'!R1899)</f>
        <v/>
      </c>
      <c s="50" t="str">
        <f>IF('S.D.PASTE SHEET'!S1899="","",'S.D.PASTE SHEET'!S1899)</f>
        <v/>
      </c>
      <c s="50" t="str">
        <f>IF('S.D.PASTE SHEET'!T1899="","",'S.D.PASTE SHEET'!T1899)</f>
        <v/>
      </c>
      <c s="50" t="str">
        <f>IF('S.D.PASTE SHEET'!U1899="","",'S.D.PASTE SHEET'!U1899)</f>
        <v/>
      </c>
      <c s="50" t="str">
        <f>IF('S.D.PASTE SHEET'!V1899="","",'S.D.PASTE SHEET'!V1899)</f>
        <v/>
      </c>
      <c s="50" t="str">
        <f>IF('S.D.PASTE SHEET'!W1899="","",'S.D.PASTE SHEET'!W1899)</f>
        <v/>
      </c>
      <c s="50" t="str">
        <f>IF('S.D.PASTE SHEET'!X1899="","",'S.D.PASTE SHEET'!X1899)</f>
        <v/>
      </c>
      <c s="50" t="str">
        <f>IF('S.D.PASTE SHEET'!Y1899="","",'S.D.PASTE SHEET'!Y1899)</f>
        <v/>
      </c>
      <c s="50" t="str">
        <f>IF('S.D.PASTE SHEET'!Z1899="","",'S.D.PASTE SHEET'!Z1899)</f>
        <v/>
      </c>
      <c s="50" t="str">
        <f>IF('S.D.PASTE SHEET'!AA1899="","",'S.D.PASTE SHEET'!AA1899)</f>
        <v/>
      </c>
      <c s="50" t="str">
        <f>IF('S.D.PASTE SHEET'!AB1899="","",'S.D.PASTE SHEET'!AB1899)</f>
        <v/>
      </c>
      <c s="50" t="str">
        <f>IF('S.D.PASTE SHEET'!AC1899="","",'S.D.PASTE SHEET'!AC1899)</f>
        <v/>
      </c>
      <c s="50" t="str">
        <f>IF('S.D.PASTE SHEET'!AD1899="","",'S.D.PASTE SHEET'!AD1899)</f>
        <v/>
      </c>
      <c s="52"/>
      <c s="48" t="str">
        <f>IF(AK1899="","",IF(AK1899&gt;0,COUNT($AG$2:AG1899),""))</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IF(BC1899="","",IF(BC1899&gt;0,COUNT($AY$2:AY1899),""))</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00" spans="1:66" ht="15.75" customHeight="1">
      <c r="A1900" s="50" t="str">
        <f>IF('S.D.PASTE SHEET'!A1900="","",'S.D.PASTE SHEET'!A1900)</f>
        <v/>
      </c>
      <c s="50" t="str">
        <f>IF('S.D.PASTE SHEET'!B1900="","",'S.D.PASTE SHEET'!B1900)</f>
        <v/>
      </c>
      <c s="50" t="str">
        <f>IF('S.D.PASTE SHEET'!C1900="","",'S.D.PASTE SHEET'!C1900)</f>
        <v/>
      </c>
      <c s="51" t="str">
        <f>IF('S.D.PASTE SHEET'!D1900="","",'S.D.PASTE SHEET'!D1900)</f>
        <v/>
      </c>
      <c s="50" t="str">
        <f>IF('S.D.PASTE SHEET'!E1900="","",UPPER('S.D.PASTE SHEET'!E1900))</f>
        <v/>
      </c>
      <c s="50" t="str">
        <f>IF('S.D.PASTE SHEET'!F1900="","",'S.D.PASTE SHEET'!F1900)</f>
        <v/>
      </c>
      <c s="50" t="str">
        <f>IF('S.D.PASTE SHEET'!G1900="","",UPPER('S.D.PASTE SHEET'!G1900))</f>
        <v/>
      </c>
      <c s="50" t="str">
        <f>IF('S.D.PASTE SHEET'!H1900="","",UPPER('S.D.PASTE SHEET'!H1900))</f>
        <v/>
      </c>
      <c s="50" t="str">
        <f>IF('S.D.PASTE SHEET'!I1900="","",'S.D.PASTE SHEET'!I1900)</f>
        <v/>
      </c>
      <c s="51" t="str">
        <f>IF('S.D.PASTE SHEET'!J1900="","",'S.D.PASTE SHEET'!J1900)</f>
        <v/>
      </c>
      <c s="50" t="str">
        <f>IF('S.D.PASTE SHEET'!K1900="","",'S.D.PASTE SHEET'!K1900)</f>
        <v/>
      </c>
      <c s="50" t="str">
        <f>IF('S.D.PASTE SHEET'!L1900="","",'S.D.PASTE SHEET'!L1900)</f>
        <v/>
      </c>
      <c s="50" t="str">
        <f>IF('S.D.PASTE SHEET'!M1900="","",'S.D.PASTE SHEET'!M1900)</f>
        <v/>
      </c>
      <c s="50" t="str">
        <f>IF('S.D.PASTE SHEET'!N1900="","",'S.D.PASTE SHEET'!N1900)</f>
        <v/>
      </c>
      <c s="50" t="str">
        <f>IF('S.D.PASTE SHEET'!O1900="","",'S.D.PASTE SHEET'!O1900)</f>
        <v/>
      </c>
      <c s="50" t="str">
        <f>IF('S.D.PASTE SHEET'!P1900="","",'S.D.PASTE SHEET'!P1900)</f>
        <v/>
      </c>
      <c s="50" t="str">
        <f>IF('S.D.PASTE SHEET'!Q1900="","",'S.D.PASTE SHEET'!Q1900)</f>
        <v/>
      </c>
      <c s="50" t="str">
        <f>IF('S.D.PASTE SHEET'!R1900="","",'S.D.PASTE SHEET'!R1900)</f>
        <v/>
      </c>
      <c s="50" t="str">
        <f>IF('S.D.PASTE SHEET'!S1900="","",'S.D.PASTE SHEET'!S1900)</f>
        <v/>
      </c>
      <c s="50" t="str">
        <f>IF('S.D.PASTE SHEET'!T1900="","",'S.D.PASTE SHEET'!T1900)</f>
        <v/>
      </c>
      <c s="50" t="str">
        <f>IF('S.D.PASTE SHEET'!U1900="","",'S.D.PASTE SHEET'!U1900)</f>
        <v/>
      </c>
      <c s="50" t="str">
        <f>IF('S.D.PASTE SHEET'!V1900="","",'S.D.PASTE SHEET'!V1900)</f>
        <v/>
      </c>
      <c s="50" t="str">
        <f>IF('S.D.PASTE SHEET'!W1900="","",'S.D.PASTE SHEET'!W1900)</f>
        <v/>
      </c>
      <c s="50" t="str">
        <f>IF('S.D.PASTE SHEET'!X1900="","",'S.D.PASTE SHEET'!X1900)</f>
        <v/>
      </c>
      <c s="50" t="str">
        <f>IF('S.D.PASTE SHEET'!Y1900="","",'S.D.PASTE SHEET'!Y1900)</f>
        <v/>
      </c>
      <c s="50" t="str">
        <f>IF('S.D.PASTE SHEET'!Z1900="","",'S.D.PASTE SHEET'!Z1900)</f>
        <v/>
      </c>
      <c s="50" t="str">
        <f>IF('S.D.PASTE SHEET'!AA1900="","",'S.D.PASTE SHEET'!AA1900)</f>
        <v/>
      </c>
      <c s="50" t="str">
        <f>IF('S.D.PASTE SHEET'!AB1900="","",'S.D.PASTE SHEET'!AB1900)</f>
        <v/>
      </c>
      <c s="50" t="str">
        <f>IF('S.D.PASTE SHEET'!AC1900="","",'S.D.PASTE SHEET'!AC1900)</f>
        <v/>
      </c>
      <c s="50" t="str">
        <f>IF('S.D.PASTE SHEET'!AD1900="","",'S.D.PASTE SHEET'!AD1900)</f>
        <v/>
      </c>
      <c s="52"/>
      <c s="48" t="str">
        <f>IF(AK1900="","",IF(AK1900&gt;0,COUNT($AG$2:AG1900),""))</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IF(BC1900="","",IF(BC1900&gt;0,COUNT($AY$2:AY1900),""))</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01" spans="1:66" ht="15.75" customHeight="1">
      <c r="A1901" s="50" t="str">
        <f>IF('S.D.PASTE SHEET'!A1901="","",'S.D.PASTE SHEET'!A1901)</f>
        <v/>
      </c>
      <c s="50" t="str">
        <f>IF('S.D.PASTE SHEET'!B1901="","",'S.D.PASTE SHEET'!B1901)</f>
        <v/>
      </c>
      <c s="50" t="str">
        <f>IF('S.D.PASTE SHEET'!C1901="","",'S.D.PASTE SHEET'!C1901)</f>
        <v/>
      </c>
      <c s="51" t="str">
        <f>IF('S.D.PASTE SHEET'!D1901="","",'S.D.PASTE SHEET'!D1901)</f>
        <v/>
      </c>
      <c s="50" t="str">
        <f>IF('S.D.PASTE SHEET'!E1901="","",UPPER('S.D.PASTE SHEET'!E1901))</f>
        <v/>
      </c>
      <c s="50" t="str">
        <f>IF('S.D.PASTE SHEET'!F1901="","",'S.D.PASTE SHEET'!F1901)</f>
        <v/>
      </c>
      <c s="50" t="str">
        <f>IF('S.D.PASTE SHEET'!G1901="","",UPPER('S.D.PASTE SHEET'!G1901))</f>
        <v/>
      </c>
      <c s="50" t="str">
        <f>IF('S.D.PASTE SHEET'!H1901="","",UPPER('S.D.PASTE SHEET'!H1901))</f>
        <v/>
      </c>
      <c s="50" t="str">
        <f>IF('S.D.PASTE SHEET'!I1901="","",'S.D.PASTE SHEET'!I1901)</f>
        <v/>
      </c>
      <c s="51" t="str">
        <f>IF('S.D.PASTE SHEET'!J1901="","",'S.D.PASTE SHEET'!J1901)</f>
        <v/>
      </c>
      <c s="50" t="str">
        <f>IF('S.D.PASTE SHEET'!K1901="","",'S.D.PASTE SHEET'!K1901)</f>
        <v/>
      </c>
      <c s="50" t="str">
        <f>IF('S.D.PASTE SHEET'!L1901="","",'S.D.PASTE SHEET'!L1901)</f>
        <v/>
      </c>
      <c s="50" t="str">
        <f>IF('S.D.PASTE SHEET'!M1901="","",'S.D.PASTE SHEET'!M1901)</f>
        <v/>
      </c>
      <c s="50" t="str">
        <f>IF('S.D.PASTE SHEET'!N1901="","",'S.D.PASTE SHEET'!N1901)</f>
        <v/>
      </c>
      <c s="50" t="str">
        <f>IF('S.D.PASTE SHEET'!O1901="","",'S.D.PASTE SHEET'!O1901)</f>
        <v/>
      </c>
      <c s="50" t="str">
        <f>IF('S.D.PASTE SHEET'!P1901="","",'S.D.PASTE SHEET'!P1901)</f>
        <v/>
      </c>
      <c s="50" t="str">
        <f>IF('S.D.PASTE SHEET'!Q1901="","",'S.D.PASTE SHEET'!Q1901)</f>
        <v/>
      </c>
      <c s="50" t="str">
        <f>IF('S.D.PASTE SHEET'!R1901="","",'S.D.PASTE SHEET'!R1901)</f>
        <v/>
      </c>
      <c s="50" t="str">
        <f>IF('S.D.PASTE SHEET'!S1901="","",'S.D.PASTE SHEET'!S1901)</f>
        <v/>
      </c>
      <c s="50" t="str">
        <f>IF('S.D.PASTE SHEET'!T1901="","",'S.D.PASTE SHEET'!T1901)</f>
        <v/>
      </c>
      <c s="50" t="str">
        <f>IF('S.D.PASTE SHEET'!U1901="","",'S.D.PASTE SHEET'!U1901)</f>
        <v/>
      </c>
      <c s="50" t="str">
        <f>IF('S.D.PASTE SHEET'!V1901="","",'S.D.PASTE SHEET'!V1901)</f>
        <v/>
      </c>
      <c s="50" t="str">
        <f>IF('S.D.PASTE SHEET'!W1901="","",'S.D.PASTE SHEET'!W1901)</f>
        <v/>
      </c>
      <c s="50" t="str">
        <f>IF('S.D.PASTE SHEET'!X1901="","",'S.D.PASTE SHEET'!X1901)</f>
        <v/>
      </c>
      <c s="50" t="str">
        <f>IF('S.D.PASTE SHEET'!Y1901="","",'S.D.PASTE SHEET'!Y1901)</f>
        <v/>
      </c>
      <c s="50" t="str">
        <f>IF('S.D.PASTE SHEET'!Z1901="","",'S.D.PASTE SHEET'!Z1901)</f>
        <v/>
      </c>
      <c s="50" t="str">
        <f>IF('S.D.PASTE SHEET'!AA1901="","",'S.D.PASTE SHEET'!AA1901)</f>
        <v/>
      </c>
      <c s="50" t="str">
        <f>IF('S.D.PASTE SHEET'!AB1901="","",'S.D.PASTE SHEET'!AB1901)</f>
        <v/>
      </c>
      <c s="50" t="str">
        <f>IF('S.D.PASTE SHEET'!AC1901="","",'S.D.PASTE SHEET'!AC1901)</f>
        <v/>
      </c>
      <c s="50" t="str">
        <f>IF('S.D.PASTE SHEET'!AD1901="","",'S.D.PASTE SHEET'!AD1901)</f>
        <v/>
      </c>
      <c s="52"/>
      <c s="48" t="str">
        <f>IF(AK1901="","",IF(AK1901&gt;0,COUNT($AG$2:AG1901),""))</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IF(BC1901="","",IF(BC1901&gt;0,COUNT($AY$2:AY1901),""))</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02" spans="1:66" ht="15.75" customHeight="1">
      <c r="A1902" s="50" t="str">
        <f>IF('S.D.PASTE SHEET'!A1902="","",'S.D.PASTE SHEET'!A1902)</f>
        <v/>
      </c>
      <c s="50" t="str">
        <f>IF('S.D.PASTE SHEET'!B1902="","",'S.D.PASTE SHEET'!B1902)</f>
        <v/>
      </c>
      <c s="50" t="str">
        <f>IF('S.D.PASTE SHEET'!C1902="","",'S.D.PASTE SHEET'!C1902)</f>
        <v/>
      </c>
      <c s="51" t="str">
        <f>IF('S.D.PASTE SHEET'!D1902="","",'S.D.PASTE SHEET'!D1902)</f>
        <v/>
      </c>
      <c s="50" t="str">
        <f>IF('S.D.PASTE SHEET'!E1902="","",UPPER('S.D.PASTE SHEET'!E1902))</f>
        <v/>
      </c>
      <c s="50" t="str">
        <f>IF('S.D.PASTE SHEET'!F1902="","",'S.D.PASTE SHEET'!F1902)</f>
        <v/>
      </c>
      <c s="50" t="str">
        <f>IF('S.D.PASTE SHEET'!G1902="","",UPPER('S.D.PASTE SHEET'!G1902))</f>
        <v/>
      </c>
      <c s="50" t="str">
        <f>IF('S.D.PASTE SHEET'!H1902="","",UPPER('S.D.PASTE SHEET'!H1902))</f>
        <v/>
      </c>
      <c s="50" t="str">
        <f>IF('S.D.PASTE SHEET'!I1902="","",'S.D.PASTE SHEET'!I1902)</f>
        <v/>
      </c>
      <c s="51" t="str">
        <f>IF('S.D.PASTE SHEET'!J1902="","",'S.D.PASTE SHEET'!J1902)</f>
        <v/>
      </c>
      <c s="50" t="str">
        <f>IF('S.D.PASTE SHEET'!K1902="","",'S.D.PASTE SHEET'!K1902)</f>
        <v/>
      </c>
      <c s="50" t="str">
        <f>IF('S.D.PASTE SHEET'!L1902="","",'S.D.PASTE SHEET'!L1902)</f>
        <v/>
      </c>
      <c s="50" t="str">
        <f>IF('S.D.PASTE SHEET'!M1902="","",'S.D.PASTE SHEET'!M1902)</f>
        <v/>
      </c>
      <c s="50" t="str">
        <f>IF('S.D.PASTE SHEET'!N1902="","",'S.D.PASTE SHEET'!N1902)</f>
        <v/>
      </c>
      <c s="50" t="str">
        <f>IF('S.D.PASTE SHEET'!O1902="","",'S.D.PASTE SHEET'!O1902)</f>
        <v/>
      </c>
      <c s="50" t="str">
        <f>IF('S.D.PASTE SHEET'!P1902="","",'S.D.PASTE SHEET'!P1902)</f>
        <v/>
      </c>
      <c s="50" t="str">
        <f>IF('S.D.PASTE SHEET'!Q1902="","",'S.D.PASTE SHEET'!Q1902)</f>
        <v/>
      </c>
      <c s="50" t="str">
        <f>IF('S.D.PASTE SHEET'!R1902="","",'S.D.PASTE SHEET'!R1902)</f>
        <v/>
      </c>
      <c s="50" t="str">
        <f>IF('S.D.PASTE SHEET'!S1902="","",'S.D.PASTE SHEET'!S1902)</f>
        <v/>
      </c>
      <c s="50" t="str">
        <f>IF('S.D.PASTE SHEET'!T1902="","",'S.D.PASTE SHEET'!T1902)</f>
        <v/>
      </c>
      <c s="50" t="str">
        <f>IF('S.D.PASTE SHEET'!U1902="","",'S.D.PASTE SHEET'!U1902)</f>
        <v/>
      </c>
      <c s="50" t="str">
        <f>IF('S.D.PASTE SHEET'!V1902="","",'S.D.PASTE SHEET'!V1902)</f>
        <v/>
      </c>
      <c s="50" t="str">
        <f>IF('S.D.PASTE SHEET'!W1902="","",'S.D.PASTE SHEET'!W1902)</f>
        <v/>
      </c>
      <c s="50" t="str">
        <f>IF('S.D.PASTE SHEET'!X1902="","",'S.D.PASTE SHEET'!X1902)</f>
        <v/>
      </c>
      <c s="50" t="str">
        <f>IF('S.D.PASTE SHEET'!Y1902="","",'S.D.PASTE SHEET'!Y1902)</f>
        <v/>
      </c>
      <c s="50" t="str">
        <f>IF('S.D.PASTE SHEET'!Z1902="","",'S.D.PASTE SHEET'!Z1902)</f>
        <v/>
      </c>
      <c s="50" t="str">
        <f>IF('S.D.PASTE SHEET'!AA1902="","",'S.D.PASTE SHEET'!AA1902)</f>
        <v/>
      </c>
      <c s="50" t="str">
        <f>IF('S.D.PASTE SHEET'!AB1902="","",'S.D.PASTE SHEET'!AB1902)</f>
        <v/>
      </c>
      <c s="50" t="str">
        <f>IF('S.D.PASTE SHEET'!AC1902="","",'S.D.PASTE SHEET'!AC1902)</f>
        <v/>
      </c>
      <c s="50" t="str">
        <f>IF('S.D.PASTE SHEET'!AD1902="","",'S.D.PASTE SHEET'!AD1902)</f>
        <v/>
      </c>
      <c s="52"/>
      <c s="48" t="str">
        <f>IF(AK1902="","",IF(AK1902&gt;0,COUNT($AG$2:AG1902),""))</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IF(BC1902="","",IF(BC1902&gt;0,COUNT($AY$2:AY1902),""))</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03" spans="1:66" ht="15.75" customHeight="1">
      <c r="A1903" s="50" t="str">
        <f>IF('S.D.PASTE SHEET'!A1903="","",'S.D.PASTE SHEET'!A1903)</f>
        <v/>
      </c>
      <c s="50" t="str">
        <f>IF('S.D.PASTE SHEET'!B1903="","",'S.D.PASTE SHEET'!B1903)</f>
        <v/>
      </c>
      <c s="50" t="str">
        <f>IF('S.D.PASTE SHEET'!C1903="","",'S.D.PASTE SHEET'!C1903)</f>
        <v/>
      </c>
      <c s="51" t="str">
        <f>IF('S.D.PASTE SHEET'!D1903="","",'S.D.PASTE SHEET'!D1903)</f>
        <v/>
      </c>
      <c s="50" t="str">
        <f>IF('S.D.PASTE SHEET'!E1903="","",UPPER('S.D.PASTE SHEET'!E1903))</f>
        <v/>
      </c>
      <c s="50" t="str">
        <f>IF('S.D.PASTE SHEET'!F1903="","",'S.D.PASTE SHEET'!F1903)</f>
        <v/>
      </c>
      <c s="50" t="str">
        <f>IF('S.D.PASTE SHEET'!G1903="","",UPPER('S.D.PASTE SHEET'!G1903))</f>
        <v/>
      </c>
      <c s="50" t="str">
        <f>IF('S.D.PASTE SHEET'!H1903="","",UPPER('S.D.PASTE SHEET'!H1903))</f>
        <v/>
      </c>
      <c s="50" t="str">
        <f>IF('S.D.PASTE SHEET'!I1903="","",'S.D.PASTE SHEET'!I1903)</f>
        <v/>
      </c>
      <c s="51" t="str">
        <f>IF('S.D.PASTE SHEET'!J1903="","",'S.D.PASTE SHEET'!J1903)</f>
        <v/>
      </c>
      <c s="50" t="str">
        <f>IF('S.D.PASTE SHEET'!K1903="","",'S.D.PASTE SHEET'!K1903)</f>
        <v/>
      </c>
      <c s="50" t="str">
        <f>IF('S.D.PASTE SHEET'!L1903="","",'S.D.PASTE SHEET'!L1903)</f>
        <v/>
      </c>
      <c s="50" t="str">
        <f>IF('S.D.PASTE SHEET'!M1903="","",'S.D.PASTE SHEET'!M1903)</f>
        <v/>
      </c>
      <c s="50" t="str">
        <f>IF('S.D.PASTE SHEET'!N1903="","",'S.D.PASTE SHEET'!N1903)</f>
        <v/>
      </c>
      <c s="50" t="str">
        <f>IF('S.D.PASTE SHEET'!O1903="","",'S.D.PASTE SHEET'!O1903)</f>
        <v/>
      </c>
      <c s="50" t="str">
        <f>IF('S.D.PASTE SHEET'!P1903="","",'S.D.PASTE SHEET'!P1903)</f>
        <v/>
      </c>
      <c s="50" t="str">
        <f>IF('S.D.PASTE SHEET'!Q1903="","",'S.D.PASTE SHEET'!Q1903)</f>
        <v/>
      </c>
      <c s="50" t="str">
        <f>IF('S.D.PASTE SHEET'!R1903="","",'S.D.PASTE SHEET'!R1903)</f>
        <v/>
      </c>
      <c s="50" t="str">
        <f>IF('S.D.PASTE SHEET'!S1903="","",'S.D.PASTE SHEET'!S1903)</f>
        <v/>
      </c>
      <c s="50" t="str">
        <f>IF('S.D.PASTE SHEET'!T1903="","",'S.D.PASTE SHEET'!T1903)</f>
        <v/>
      </c>
      <c s="50" t="str">
        <f>IF('S.D.PASTE SHEET'!U1903="","",'S.D.PASTE SHEET'!U1903)</f>
        <v/>
      </c>
      <c s="50" t="str">
        <f>IF('S.D.PASTE SHEET'!V1903="","",'S.D.PASTE SHEET'!V1903)</f>
        <v/>
      </c>
      <c s="50" t="str">
        <f>IF('S.D.PASTE SHEET'!W1903="","",'S.D.PASTE SHEET'!W1903)</f>
        <v/>
      </c>
      <c s="50" t="str">
        <f>IF('S.D.PASTE SHEET'!X1903="","",'S.D.PASTE SHEET'!X1903)</f>
        <v/>
      </c>
      <c s="50" t="str">
        <f>IF('S.D.PASTE SHEET'!Y1903="","",'S.D.PASTE SHEET'!Y1903)</f>
        <v/>
      </c>
      <c s="50" t="str">
        <f>IF('S.D.PASTE SHEET'!Z1903="","",'S.D.PASTE SHEET'!Z1903)</f>
        <v/>
      </c>
      <c s="50" t="str">
        <f>IF('S.D.PASTE SHEET'!AA1903="","",'S.D.PASTE SHEET'!AA1903)</f>
        <v/>
      </c>
      <c s="50" t="str">
        <f>IF('S.D.PASTE SHEET'!AB1903="","",'S.D.PASTE SHEET'!AB1903)</f>
        <v/>
      </c>
      <c s="50" t="str">
        <f>IF('S.D.PASTE SHEET'!AC1903="","",'S.D.PASTE SHEET'!AC1903)</f>
        <v/>
      </c>
      <c s="50" t="str">
        <f>IF('S.D.PASTE SHEET'!AD1903="","",'S.D.PASTE SHEET'!AD1903)</f>
        <v/>
      </c>
      <c s="52"/>
      <c s="48" t="str">
        <f>IF(AK1903="","",IF(AK1903&gt;0,COUNT($AG$2:AG1903),""))</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IF(BC1903="","",IF(BC1903&gt;0,COUNT($AY$2:AY1903),""))</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04" spans="1:66" ht="15.75" customHeight="1">
      <c r="A1904" s="50" t="str">
        <f>IF('S.D.PASTE SHEET'!A1904="","",'S.D.PASTE SHEET'!A1904)</f>
        <v/>
      </c>
      <c s="50" t="str">
        <f>IF('S.D.PASTE SHEET'!B1904="","",'S.D.PASTE SHEET'!B1904)</f>
        <v/>
      </c>
      <c s="50" t="str">
        <f>IF('S.D.PASTE SHEET'!C1904="","",'S.D.PASTE SHEET'!C1904)</f>
        <v/>
      </c>
      <c s="51" t="str">
        <f>IF('S.D.PASTE SHEET'!D1904="","",'S.D.PASTE SHEET'!D1904)</f>
        <v/>
      </c>
      <c s="50" t="str">
        <f>IF('S.D.PASTE SHEET'!E1904="","",UPPER('S.D.PASTE SHEET'!E1904))</f>
        <v/>
      </c>
      <c s="50" t="str">
        <f>IF('S.D.PASTE SHEET'!F1904="","",'S.D.PASTE SHEET'!F1904)</f>
        <v/>
      </c>
      <c s="50" t="str">
        <f>IF('S.D.PASTE SHEET'!G1904="","",UPPER('S.D.PASTE SHEET'!G1904))</f>
        <v/>
      </c>
      <c s="50" t="str">
        <f>IF('S.D.PASTE SHEET'!H1904="","",UPPER('S.D.PASTE SHEET'!H1904))</f>
        <v/>
      </c>
      <c s="50" t="str">
        <f>IF('S.D.PASTE SHEET'!I1904="","",'S.D.PASTE SHEET'!I1904)</f>
        <v/>
      </c>
      <c s="51" t="str">
        <f>IF('S.D.PASTE SHEET'!J1904="","",'S.D.PASTE SHEET'!J1904)</f>
        <v/>
      </c>
      <c s="50" t="str">
        <f>IF('S.D.PASTE SHEET'!K1904="","",'S.D.PASTE SHEET'!K1904)</f>
        <v/>
      </c>
      <c s="50" t="str">
        <f>IF('S.D.PASTE SHEET'!L1904="","",'S.D.PASTE SHEET'!L1904)</f>
        <v/>
      </c>
      <c s="50" t="str">
        <f>IF('S.D.PASTE SHEET'!M1904="","",'S.D.PASTE SHEET'!M1904)</f>
        <v/>
      </c>
      <c s="50" t="str">
        <f>IF('S.D.PASTE SHEET'!N1904="","",'S.D.PASTE SHEET'!N1904)</f>
        <v/>
      </c>
      <c s="50" t="str">
        <f>IF('S.D.PASTE SHEET'!O1904="","",'S.D.PASTE SHEET'!O1904)</f>
        <v/>
      </c>
      <c s="50" t="str">
        <f>IF('S.D.PASTE SHEET'!P1904="","",'S.D.PASTE SHEET'!P1904)</f>
        <v/>
      </c>
      <c s="50" t="str">
        <f>IF('S.D.PASTE SHEET'!Q1904="","",'S.D.PASTE SHEET'!Q1904)</f>
        <v/>
      </c>
      <c s="50" t="str">
        <f>IF('S.D.PASTE SHEET'!R1904="","",'S.D.PASTE SHEET'!R1904)</f>
        <v/>
      </c>
      <c s="50" t="str">
        <f>IF('S.D.PASTE SHEET'!S1904="","",'S.D.PASTE SHEET'!S1904)</f>
        <v/>
      </c>
      <c s="50" t="str">
        <f>IF('S.D.PASTE SHEET'!T1904="","",'S.D.PASTE SHEET'!T1904)</f>
        <v/>
      </c>
      <c s="50" t="str">
        <f>IF('S.D.PASTE SHEET'!U1904="","",'S.D.PASTE SHEET'!U1904)</f>
        <v/>
      </c>
      <c s="50" t="str">
        <f>IF('S.D.PASTE SHEET'!V1904="","",'S.D.PASTE SHEET'!V1904)</f>
        <v/>
      </c>
      <c s="50" t="str">
        <f>IF('S.D.PASTE SHEET'!W1904="","",'S.D.PASTE SHEET'!W1904)</f>
        <v/>
      </c>
      <c s="50" t="str">
        <f>IF('S.D.PASTE SHEET'!X1904="","",'S.D.PASTE SHEET'!X1904)</f>
        <v/>
      </c>
      <c s="50" t="str">
        <f>IF('S.D.PASTE SHEET'!Y1904="","",'S.D.PASTE SHEET'!Y1904)</f>
        <v/>
      </c>
      <c s="50" t="str">
        <f>IF('S.D.PASTE SHEET'!Z1904="","",'S.D.PASTE SHEET'!Z1904)</f>
        <v/>
      </c>
      <c s="50" t="str">
        <f>IF('S.D.PASTE SHEET'!AA1904="","",'S.D.PASTE SHEET'!AA1904)</f>
        <v/>
      </c>
      <c s="50" t="str">
        <f>IF('S.D.PASTE SHEET'!AB1904="","",'S.D.PASTE SHEET'!AB1904)</f>
        <v/>
      </c>
      <c s="50" t="str">
        <f>IF('S.D.PASTE SHEET'!AC1904="","",'S.D.PASTE SHEET'!AC1904)</f>
        <v/>
      </c>
      <c s="50" t="str">
        <f>IF('S.D.PASTE SHEET'!AD1904="","",'S.D.PASTE SHEET'!AD1904)</f>
        <v/>
      </c>
      <c s="52"/>
      <c s="48" t="str">
        <f>IF(AK1904="","",IF(AK1904&gt;0,COUNT($AG$2:AG1904),""))</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IF(BC1904="","",IF(BC1904&gt;0,COUNT($AY$2:AY1904),""))</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05" spans="1:66" ht="15.75" customHeight="1">
      <c r="A1905" s="50" t="str">
        <f>IF('S.D.PASTE SHEET'!A1905="","",'S.D.PASTE SHEET'!A1905)</f>
        <v/>
      </c>
      <c s="50" t="str">
        <f>IF('S.D.PASTE SHEET'!B1905="","",'S.D.PASTE SHEET'!B1905)</f>
        <v/>
      </c>
      <c s="50" t="str">
        <f>IF('S.D.PASTE SHEET'!C1905="","",'S.D.PASTE SHEET'!C1905)</f>
        <v/>
      </c>
      <c s="51" t="str">
        <f>IF('S.D.PASTE SHEET'!D1905="","",'S.D.PASTE SHEET'!D1905)</f>
        <v/>
      </c>
      <c s="50" t="str">
        <f>IF('S.D.PASTE SHEET'!E1905="","",UPPER('S.D.PASTE SHEET'!E1905))</f>
        <v/>
      </c>
      <c s="50" t="str">
        <f>IF('S.D.PASTE SHEET'!F1905="","",'S.D.PASTE SHEET'!F1905)</f>
        <v/>
      </c>
      <c s="50" t="str">
        <f>IF('S.D.PASTE SHEET'!G1905="","",UPPER('S.D.PASTE SHEET'!G1905))</f>
        <v/>
      </c>
      <c s="50" t="str">
        <f>IF('S.D.PASTE SHEET'!H1905="","",UPPER('S.D.PASTE SHEET'!H1905))</f>
        <v/>
      </c>
      <c s="50" t="str">
        <f>IF('S.D.PASTE SHEET'!I1905="","",'S.D.PASTE SHEET'!I1905)</f>
        <v/>
      </c>
      <c s="51" t="str">
        <f>IF('S.D.PASTE SHEET'!J1905="","",'S.D.PASTE SHEET'!J1905)</f>
        <v/>
      </c>
      <c s="50" t="str">
        <f>IF('S.D.PASTE SHEET'!K1905="","",'S.D.PASTE SHEET'!K1905)</f>
        <v/>
      </c>
      <c s="50" t="str">
        <f>IF('S.D.PASTE SHEET'!L1905="","",'S.D.PASTE SHEET'!L1905)</f>
        <v/>
      </c>
      <c s="50" t="str">
        <f>IF('S.D.PASTE SHEET'!M1905="","",'S.D.PASTE SHEET'!M1905)</f>
        <v/>
      </c>
      <c s="50" t="str">
        <f>IF('S.D.PASTE SHEET'!N1905="","",'S.D.PASTE SHEET'!N1905)</f>
        <v/>
      </c>
      <c s="50" t="str">
        <f>IF('S.D.PASTE SHEET'!O1905="","",'S.D.PASTE SHEET'!O1905)</f>
        <v/>
      </c>
      <c s="50" t="str">
        <f>IF('S.D.PASTE SHEET'!P1905="","",'S.D.PASTE SHEET'!P1905)</f>
        <v/>
      </c>
      <c s="50" t="str">
        <f>IF('S.D.PASTE SHEET'!Q1905="","",'S.D.PASTE SHEET'!Q1905)</f>
        <v/>
      </c>
      <c s="50" t="str">
        <f>IF('S.D.PASTE SHEET'!R1905="","",'S.D.PASTE SHEET'!R1905)</f>
        <v/>
      </c>
      <c s="50" t="str">
        <f>IF('S.D.PASTE SHEET'!S1905="","",'S.D.PASTE SHEET'!S1905)</f>
        <v/>
      </c>
      <c s="50" t="str">
        <f>IF('S.D.PASTE SHEET'!T1905="","",'S.D.PASTE SHEET'!T1905)</f>
        <v/>
      </c>
      <c s="50" t="str">
        <f>IF('S.D.PASTE SHEET'!U1905="","",'S.D.PASTE SHEET'!U1905)</f>
        <v/>
      </c>
      <c s="50" t="str">
        <f>IF('S.D.PASTE SHEET'!V1905="","",'S.D.PASTE SHEET'!V1905)</f>
        <v/>
      </c>
      <c s="50" t="str">
        <f>IF('S.D.PASTE SHEET'!W1905="","",'S.D.PASTE SHEET'!W1905)</f>
        <v/>
      </c>
      <c s="50" t="str">
        <f>IF('S.D.PASTE SHEET'!X1905="","",'S.D.PASTE SHEET'!X1905)</f>
        <v/>
      </c>
      <c s="50" t="str">
        <f>IF('S.D.PASTE SHEET'!Y1905="","",'S.D.PASTE SHEET'!Y1905)</f>
        <v/>
      </c>
      <c s="50" t="str">
        <f>IF('S.D.PASTE SHEET'!Z1905="","",'S.D.PASTE SHEET'!Z1905)</f>
        <v/>
      </c>
      <c s="50" t="str">
        <f>IF('S.D.PASTE SHEET'!AA1905="","",'S.D.PASTE SHEET'!AA1905)</f>
        <v/>
      </c>
      <c s="50" t="str">
        <f>IF('S.D.PASTE SHEET'!AB1905="","",'S.D.PASTE SHEET'!AB1905)</f>
        <v/>
      </c>
      <c s="50" t="str">
        <f>IF('S.D.PASTE SHEET'!AC1905="","",'S.D.PASTE SHEET'!AC1905)</f>
        <v/>
      </c>
      <c s="50" t="str">
        <f>IF('S.D.PASTE SHEET'!AD1905="","",'S.D.PASTE SHEET'!AD1905)</f>
        <v/>
      </c>
      <c s="52"/>
      <c s="48" t="str">
        <f>IF(AK1905="","",IF(AK1905&gt;0,COUNT($AG$2:AG1905),""))</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IF(BC1905="","",IF(BC1905&gt;0,COUNT($AY$2:AY1905),""))</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06" spans="1:66" ht="15.75" customHeight="1">
      <c r="A1906" s="50" t="str">
        <f>IF('S.D.PASTE SHEET'!A1906="","",'S.D.PASTE SHEET'!A1906)</f>
        <v/>
      </c>
      <c s="50" t="str">
        <f>IF('S.D.PASTE SHEET'!B1906="","",'S.D.PASTE SHEET'!B1906)</f>
        <v/>
      </c>
      <c s="50" t="str">
        <f>IF('S.D.PASTE SHEET'!C1906="","",'S.D.PASTE SHEET'!C1906)</f>
        <v/>
      </c>
      <c s="51" t="str">
        <f>IF('S.D.PASTE SHEET'!D1906="","",'S.D.PASTE SHEET'!D1906)</f>
        <v/>
      </c>
      <c s="50" t="str">
        <f>IF('S.D.PASTE SHEET'!E1906="","",UPPER('S.D.PASTE SHEET'!E1906))</f>
        <v/>
      </c>
      <c s="50" t="str">
        <f>IF('S.D.PASTE SHEET'!F1906="","",'S.D.PASTE SHEET'!F1906)</f>
        <v/>
      </c>
      <c s="50" t="str">
        <f>IF('S.D.PASTE SHEET'!G1906="","",UPPER('S.D.PASTE SHEET'!G1906))</f>
        <v/>
      </c>
      <c s="50" t="str">
        <f>IF('S.D.PASTE SHEET'!H1906="","",UPPER('S.D.PASTE SHEET'!H1906))</f>
        <v/>
      </c>
      <c s="50" t="str">
        <f>IF('S.D.PASTE SHEET'!I1906="","",'S.D.PASTE SHEET'!I1906)</f>
        <v/>
      </c>
      <c s="51" t="str">
        <f>IF('S.D.PASTE SHEET'!J1906="","",'S.D.PASTE SHEET'!J1906)</f>
        <v/>
      </c>
      <c s="50" t="str">
        <f>IF('S.D.PASTE SHEET'!K1906="","",'S.D.PASTE SHEET'!K1906)</f>
        <v/>
      </c>
      <c s="50" t="str">
        <f>IF('S.D.PASTE SHEET'!L1906="","",'S.D.PASTE SHEET'!L1906)</f>
        <v/>
      </c>
      <c s="50" t="str">
        <f>IF('S.D.PASTE SHEET'!M1906="","",'S.D.PASTE SHEET'!M1906)</f>
        <v/>
      </c>
      <c s="50" t="str">
        <f>IF('S.D.PASTE SHEET'!N1906="","",'S.D.PASTE SHEET'!N1906)</f>
        <v/>
      </c>
      <c s="50" t="str">
        <f>IF('S.D.PASTE SHEET'!O1906="","",'S.D.PASTE SHEET'!O1906)</f>
        <v/>
      </c>
      <c s="50" t="str">
        <f>IF('S.D.PASTE SHEET'!P1906="","",'S.D.PASTE SHEET'!P1906)</f>
        <v/>
      </c>
      <c s="50" t="str">
        <f>IF('S.D.PASTE SHEET'!Q1906="","",'S.D.PASTE SHEET'!Q1906)</f>
        <v/>
      </c>
      <c s="50" t="str">
        <f>IF('S.D.PASTE SHEET'!R1906="","",'S.D.PASTE SHEET'!R1906)</f>
        <v/>
      </c>
      <c s="50" t="str">
        <f>IF('S.D.PASTE SHEET'!S1906="","",'S.D.PASTE SHEET'!S1906)</f>
        <v/>
      </c>
      <c s="50" t="str">
        <f>IF('S.D.PASTE SHEET'!T1906="","",'S.D.PASTE SHEET'!T1906)</f>
        <v/>
      </c>
      <c s="50" t="str">
        <f>IF('S.D.PASTE SHEET'!U1906="","",'S.D.PASTE SHEET'!U1906)</f>
        <v/>
      </c>
      <c s="50" t="str">
        <f>IF('S.D.PASTE SHEET'!V1906="","",'S.D.PASTE SHEET'!V1906)</f>
        <v/>
      </c>
      <c s="50" t="str">
        <f>IF('S.D.PASTE SHEET'!W1906="","",'S.D.PASTE SHEET'!W1906)</f>
        <v/>
      </c>
      <c s="50" t="str">
        <f>IF('S.D.PASTE SHEET'!X1906="","",'S.D.PASTE SHEET'!X1906)</f>
        <v/>
      </c>
      <c s="50" t="str">
        <f>IF('S.D.PASTE SHEET'!Y1906="","",'S.D.PASTE SHEET'!Y1906)</f>
        <v/>
      </c>
      <c s="50" t="str">
        <f>IF('S.D.PASTE SHEET'!Z1906="","",'S.D.PASTE SHEET'!Z1906)</f>
        <v/>
      </c>
      <c s="50" t="str">
        <f>IF('S.D.PASTE SHEET'!AA1906="","",'S.D.PASTE SHEET'!AA1906)</f>
        <v/>
      </c>
      <c s="50" t="str">
        <f>IF('S.D.PASTE SHEET'!AB1906="","",'S.D.PASTE SHEET'!AB1906)</f>
        <v/>
      </c>
      <c s="50" t="str">
        <f>IF('S.D.PASTE SHEET'!AC1906="","",'S.D.PASTE SHEET'!AC1906)</f>
        <v/>
      </c>
      <c s="50" t="str">
        <f>IF('S.D.PASTE SHEET'!AD1906="","",'S.D.PASTE SHEET'!AD1906)</f>
        <v/>
      </c>
      <c s="52"/>
      <c s="48" t="str">
        <f>IF(AK1906="","",IF(AK1906&gt;0,COUNT($AG$2:AG1906),""))</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IF(BC1906="","",IF(BC1906&gt;0,COUNT($AY$2:AY1906),""))</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07" spans="1:66" ht="15.75" customHeight="1">
      <c r="A1907" s="50" t="str">
        <f>IF('S.D.PASTE SHEET'!A1907="","",'S.D.PASTE SHEET'!A1907)</f>
        <v/>
      </c>
      <c s="50" t="str">
        <f>IF('S.D.PASTE SHEET'!B1907="","",'S.D.PASTE SHEET'!B1907)</f>
        <v/>
      </c>
      <c s="50" t="str">
        <f>IF('S.D.PASTE SHEET'!C1907="","",'S.D.PASTE SHEET'!C1907)</f>
        <v/>
      </c>
      <c s="51" t="str">
        <f>IF('S.D.PASTE SHEET'!D1907="","",'S.D.PASTE SHEET'!D1907)</f>
        <v/>
      </c>
      <c s="50" t="str">
        <f>IF('S.D.PASTE SHEET'!E1907="","",UPPER('S.D.PASTE SHEET'!E1907))</f>
        <v/>
      </c>
      <c s="50" t="str">
        <f>IF('S.D.PASTE SHEET'!F1907="","",'S.D.PASTE SHEET'!F1907)</f>
        <v/>
      </c>
      <c s="50" t="str">
        <f>IF('S.D.PASTE SHEET'!G1907="","",UPPER('S.D.PASTE SHEET'!G1907))</f>
        <v/>
      </c>
      <c s="50" t="str">
        <f>IF('S.D.PASTE SHEET'!H1907="","",UPPER('S.D.PASTE SHEET'!H1907))</f>
        <v/>
      </c>
      <c s="50" t="str">
        <f>IF('S.D.PASTE SHEET'!I1907="","",'S.D.PASTE SHEET'!I1907)</f>
        <v/>
      </c>
      <c s="51" t="str">
        <f>IF('S.D.PASTE SHEET'!J1907="","",'S.D.PASTE SHEET'!J1907)</f>
        <v/>
      </c>
      <c s="50" t="str">
        <f>IF('S.D.PASTE SHEET'!K1907="","",'S.D.PASTE SHEET'!K1907)</f>
        <v/>
      </c>
      <c s="50" t="str">
        <f>IF('S.D.PASTE SHEET'!L1907="","",'S.D.PASTE SHEET'!L1907)</f>
        <v/>
      </c>
      <c s="50" t="str">
        <f>IF('S.D.PASTE SHEET'!M1907="","",'S.D.PASTE SHEET'!M1907)</f>
        <v/>
      </c>
      <c s="50" t="str">
        <f>IF('S.D.PASTE SHEET'!N1907="","",'S.D.PASTE SHEET'!N1907)</f>
        <v/>
      </c>
      <c s="50" t="str">
        <f>IF('S.D.PASTE SHEET'!O1907="","",'S.D.PASTE SHEET'!O1907)</f>
        <v/>
      </c>
      <c s="50" t="str">
        <f>IF('S.D.PASTE SHEET'!P1907="","",'S.D.PASTE SHEET'!P1907)</f>
        <v/>
      </c>
      <c s="50" t="str">
        <f>IF('S.D.PASTE SHEET'!Q1907="","",'S.D.PASTE SHEET'!Q1907)</f>
        <v/>
      </c>
      <c s="50" t="str">
        <f>IF('S.D.PASTE SHEET'!R1907="","",'S.D.PASTE SHEET'!R1907)</f>
        <v/>
      </c>
      <c s="50" t="str">
        <f>IF('S.D.PASTE SHEET'!S1907="","",'S.D.PASTE SHEET'!S1907)</f>
        <v/>
      </c>
      <c s="50" t="str">
        <f>IF('S.D.PASTE SHEET'!T1907="","",'S.D.PASTE SHEET'!T1907)</f>
        <v/>
      </c>
      <c s="50" t="str">
        <f>IF('S.D.PASTE SHEET'!U1907="","",'S.D.PASTE SHEET'!U1907)</f>
        <v/>
      </c>
      <c s="50" t="str">
        <f>IF('S.D.PASTE SHEET'!V1907="","",'S.D.PASTE SHEET'!V1907)</f>
        <v/>
      </c>
      <c s="50" t="str">
        <f>IF('S.D.PASTE SHEET'!W1907="","",'S.D.PASTE SHEET'!W1907)</f>
        <v/>
      </c>
      <c s="50" t="str">
        <f>IF('S.D.PASTE SHEET'!X1907="","",'S.D.PASTE SHEET'!X1907)</f>
        <v/>
      </c>
      <c s="50" t="str">
        <f>IF('S.D.PASTE SHEET'!Y1907="","",'S.D.PASTE SHEET'!Y1907)</f>
        <v/>
      </c>
      <c s="50" t="str">
        <f>IF('S.D.PASTE SHEET'!Z1907="","",'S.D.PASTE SHEET'!Z1907)</f>
        <v/>
      </c>
      <c s="50" t="str">
        <f>IF('S.D.PASTE SHEET'!AA1907="","",'S.D.PASTE SHEET'!AA1907)</f>
        <v/>
      </c>
      <c s="50" t="str">
        <f>IF('S.D.PASTE SHEET'!AB1907="","",'S.D.PASTE SHEET'!AB1907)</f>
        <v/>
      </c>
      <c s="50" t="str">
        <f>IF('S.D.PASTE SHEET'!AC1907="","",'S.D.PASTE SHEET'!AC1907)</f>
        <v/>
      </c>
      <c s="50" t="str">
        <f>IF('S.D.PASTE SHEET'!AD1907="","",'S.D.PASTE SHEET'!AD1907)</f>
        <v/>
      </c>
      <c s="52"/>
      <c s="48" t="str">
        <f>IF(AK1907="","",IF(AK1907&gt;0,COUNT($AG$2:AG1907),""))</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IF(BC1907="","",IF(BC1907&gt;0,COUNT($AY$2:AY1907),""))</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08" spans="1:66" ht="15.75" customHeight="1">
      <c r="A1908" s="50" t="str">
        <f>IF('S.D.PASTE SHEET'!A1908="","",'S.D.PASTE SHEET'!A1908)</f>
        <v/>
      </c>
      <c s="50" t="str">
        <f>IF('S.D.PASTE SHEET'!B1908="","",'S.D.PASTE SHEET'!B1908)</f>
        <v/>
      </c>
      <c s="50" t="str">
        <f>IF('S.D.PASTE SHEET'!C1908="","",'S.D.PASTE SHEET'!C1908)</f>
        <v/>
      </c>
      <c s="51" t="str">
        <f>IF('S.D.PASTE SHEET'!D1908="","",'S.D.PASTE SHEET'!D1908)</f>
        <v/>
      </c>
      <c s="50" t="str">
        <f>IF('S.D.PASTE SHEET'!E1908="","",UPPER('S.D.PASTE SHEET'!E1908))</f>
        <v/>
      </c>
      <c s="50" t="str">
        <f>IF('S.D.PASTE SHEET'!F1908="","",'S.D.PASTE SHEET'!F1908)</f>
        <v/>
      </c>
      <c s="50" t="str">
        <f>IF('S.D.PASTE SHEET'!G1908="","",UPPER('S.D.PASTE SHEET'!G1908))</f>
        <v/>
      </c>
      <c s="50" t="str">
        <f>IF('S.D.PASTE SHEET'!H1908="","",UPPER('S.D.PASTE SHEET'!H1908))</f>
        <v/>
      </c>
      <c s="50" t="str">
        <f>IF('S.D.PASTE SHEET'!I1908="","",'S.D.PASTE SHEET'!I1908)</f>
        <v/>
      </c>
      <c s="51" t="str">
        <f>IF('S.D.PASTE SHEET'!J1908="","",'S.D.PASTE SHEET'!J1908)</f>
        <v/>
      </c>
      <c s="50" t="str">
        <f>IF('S.D.PASTE SHEET'!K1908="","",'S.D.PASTE SHEET'!K1908)</f>
        <v/>
      </c>
      <c s="50" t="str">
        <f>IF('S.D.PASTE SHEET'!L1908="","",'S.D.PASTE SHEET'!L1908)</f>
        <v/>
      </c>
      <c s="50" t="str">
        <f>IF('S.D.PASTE SHEET'!M1908="","",'S.D.PASTE SHEET'!M1908)</f>
        <v/>
      </c>
      <c s="50" t="str">
        <f>IF('S.D.PASTE SHEET'!N1908="","",'S.D.PASTE SHEET'!N1908)</f>
        <v/>
      </c>
      <c s="50" t="str">
        <f>IF('S.D.PASTE SHEET'!O1908="","",'S.D.PASTE SHEET'!O1908)</f>
        <v/>
      </c>
      <c s="50" t="str">
        <f>IF('S.D.PASTE SHEET'!P1908="","",'S.D.PASTE SHEET'!P1908)</f>
        <v/>
      </c>
      <c s="50" t="str">
        <f>IF('S.D.PASTE SHEET'!Q1908="","",'S.D.PASTE SHEET'!Q1908)</f>
        <v/>
      </c>
      <c s="50" t="str">
        <f>IF('S.D.PASTE SHEET'!R1908="","",'S.D.PASTE SHEET'!R1908)</f>
        <v/>
      </c>
      <c s="50" t="str">
        <f>IF('S.D.PASTE SHEET'!S1908="","",'S.D.PASTE SHEET'!S1908)</f>
        <v/>
      </c>
      <c s="50" t="str">
        <f>IF('S.D.PASTE SHEET'!T1908="","",'S.D.PASTE SHEET'!T1908)</f>
        <v/>
      </c>
      <c s="50" t="str">
        <f>IF('S.D.PASTE SHEET'!U1908="","",'S.D.PASTE SHEET'!U1908)</f>
        <v/>
      </c>
      <c s="50" t="str">
        <f>IF('S.D.PASTE SHEET'!V1908="","",'S.D.PASTE SHEET'!V1908)</f>
        <v/>
      </c>
      <c s="50" t="str">
        <f>IF('S.D.PASTE SHEET'!W1908="","",'S.D.PASTE SHEET'!W1908)</f>
        <v/>
      </c>
      <c s="50" t="str">
        <f>IF('S.D.PASTE SHEET'!X1908="","",'S.D.PASTE SHEET'!X1908)</f>
        <v/>
      </c>
      <c s="50" t="str">
        <f>IF('S.D.PASTE SHEET'!Y1908="","",'S.D.PASTE SHEET'!Y1908)</f>
        <v/>
      </c>
      <c s="50" t="str">
        <f>IF('S.D.PASTE SHEET'!Z1908="","",'S.D.PASTE SHEET'!Z1908)</f>
        <v/>
      </c>
      <c s="50" t="str">
        <f>IF('S.D.PASTE SHEET'!AA1908="","",'S.D.PASTE SHEET'!AA1908)</f>
        <v/>
      </c>
      <c s="50" t="str">
        <f>IF('S.D.PASTE SHEET'!AB1908="","",'S.D.PASTE SHEET'!AB1908)</f>
        <v/>
      </c>
      <c s="50" t="str">
        <f>IF('S.D.PASTE SHEET'!AC1908="","",'S.D.PASTE SHEET'!AC1908)</f>
        <v/>
      </c>
      <c s="50" t="str">
        <f>IF('S.D.PASTE SHEET'!AD1908="","",'S.D.PASTE SHEET'!AD1908)</f>
        <v/>
      </c>
      <c s="52"/>
      <c s="48" t="str">
        <f>IF(AK1908="","",IF(AK1908&gt;0,COUNT($AG$2:AG1908),""))</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IF(BC1908="","",IF(BC1908&gt;0,COUNT($AY$2:AY1908),""))</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09" spans="1:66" ht="15.75" customHeight="1">
      <c r="A1909" s="50" t="str">
        <f>IF('S.D.PASTE SHEET'!A1909="","",'S.D.PASTE SHEET'!A1909)</f>
        <v/>
      </c>
      <c s="50" t="str">
        <f>IF('S.D.PASTE SHEET'!B1909="","",'S.D.PASTE SHEET'!B1909)</f>
        <v/>
      </c>
      <c s="50" t="str">
        <f>IF('S.D.PASTE SHEET'!C1909="","",'S.D.PASTE SHEET'!C1909)</f>
        <v/>
      </c>
      <c s="51" t="str">
        <f>IF('S.D.PASTE SHEET'!D1909="","",'S.D.PASTE SHEET'!D1909)</f>
        <v/>
      </c>
      <c s="50" t="str">
        <f>IF('S.D.PASTE SHEET'!E1909="","",UPPER('S.D.PASTE SHEET'!E1909))</f>
        <v/>
      </c>
      <c s="50" t="str">
        <f>IF('S.D.PASTE SHEET'!F1909="","",'S.D.PASTE SHEET'!F1909)</f>
        <v/>
      </c>
      <c s="50" t="str">
        <f>IF('S.D.PASTE SHEET'!G1909="","",UPPER('S.D.PASTE SHEET'!G1909))</f>
        <v/>
      </c>
      <c s="50" t="str">
        <f>IF('S.D.PASTE SHEET'!H1909="","",UPPER('S.D.PASTE SHEET'!H1909))</f>
        <v/>
      </c>
      <c s="50" t="str">
        <f>IF('S.D.PASTE SHEET'!I1909="","",'S.D.PASTE SHEET'!I1909)</f>
        <v/>
      </c>
      <c s="51" t="str">
        <f>IF('S.D.PASTE SHEET'!J1909="","",'S.D.PASTE SHEET'!J1909)</f>
        <v/>
      </c>
      <c s="50" t="str">
        <f>IF('S.D.PASTE SHEET'!K1909="","",'S.D.PASTE SHEET'!K1909)</f>
        <v/>
      </c>
      <c s="50" t="str">
        <f>IF('S.D.PASTE SHEET'!L1909="","",'S.D.PASTE SHEET'!L1909)</f>
        <v/>
      </c>
      <c s="50" t="str">
        <f>IF('S.D.PASTE SHEET'!M1909="","",'S.D.PASTE SHEET'!M1909)</f>
        <v/>
      </c>
      <c s="50" t="str">
        <f>IF('S.D.PASTE SHEET'!N1909="","",'S.D.PASTE SHEET'!N1909)</f>
        <v/>
      </c>
      <c s="50" t="str">
        <f>IF('S.D.PASTE SHEET'!O1909="","",'S.D.PASTE SHEET'!O1909)</f>
        <v/>
      </c>
      <c s="50" t="str">
        <f>IF('S.D.PASTE SHEET'!P1909="","",'S.D.PASTE SHEET'!P1909)</f>
        <v/>
      </c>
      <c s="50" t="str">
        <f>IF('S.D.PASTE SHEET'!Q1909="","",'S.D.PASTE SHEET'!Q1909)</f>
        <v/>
      </c>
      <c s="50" t="str">
        <f>IF('S.D.PASTE SHEET'!R1909="","",'S.D.PASTE SHEET'!R1909)</f>
        <v/>
      </c>
      <c s="50" t="str">
        <f>IF('S.D.PASTE SHEET'!S1909="","",'S.D.PASTE SHEET'!S1909)</f>
        <v/>
      </c>
      <c s="50" t="str">
        <f>IF('S.D.PASTE SHEET'!T1909="","",'S.D.PASTE SHEET'!T1909)</f>
        <v/>
      </c>
      <c s="50" t="str">
        <f>IF('S.D.PASTE SHEET'!U1909="","",'S.D.PASTE SHEET'!U1909)</f>
        <v/>
      </c>
      <c s="50" t="str">
        <f>IF('S.D.PASTE SHEET'!V1909="","",'S.D.PASTE SHEET'!V1909)</f>
        <v/>
      </c>
      <c s="50" t="str">
        <f>IF('S.D.PASTE SHEET'!W1909="","",'S.D.PASTE SHEET'!W1909)</f>
        <v/>
      </c>
      <c s="50" t="str">
        <f>IF('S.D.PASTE SHEET'!X1909="","",'S.D.PASTE SHEET'!X1909)</f>
        <v/>
      </c>
      <c s="50" t="str">
        <f>IF('S.D.PASTE SHEET'!Y1909="","",'S.D.PASTE SHEET'!Y1909)</f>
        <v/>
      </c>
      <c s="50" t="str">
        <f>IF('S.D.PASTE SHEET'!Z1909="","",'S.D.PASTE SHEET'!Z1909)</f>
        <v/>
      </c>
      <c s="50" t="str">
        <f>IF('S.D.PASTE SHEET'!AA1909="","",'S.D.PASTE SHEET'!AA1909)</f>
        <v/>
      </c>
      <c s="50" t="str">
        <f>IF('S.D.PASTE SHEET'!AB1909="","",'S.D.PASTE SHEET'!AB1909)</f>
        <v/>
      </c>
      <c s="50" t="str">
        <f>IF('S.D.PASTE SHEET'!AC1909="","",'S.D.PASTE SHEET'!AC1909)</f>
        <v/>
      </c>
      <c s="50" t="str">
        <f>IF('S.D.PASTE SHEET'!AD1909="","",'S.D.PASTE SHEET'!AD1909)</f>
        <v/>
      </c>
      <c s="52"/>
      <c s="48" t="str">
        <f>IF(AK1909="","",IF(AK1909&gt;0,COUNT($AG$2:AG1909),""))</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IF(BC1909="","",IF(BC1909&gt;0,COUNT($AY$2:AY1909),""))</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10" spans="1:66" ht="15.75" customHeight="1">
      <c r="A1910" s="50" t="str">
        <f>IF('S.D.PASTE SHEET'!A1910="","",'S.D.PASTE SHEET'!A1910)</f>
        <v/>
      </c>
      <c s="50" t="str">
        <f>IF('S.D.PASTE SHEET'!B1910="","",'S.D.PASTE SHEET'!B1910)</f>
        <v/>
      </c>
      <c s="50" t="str">
        <f>IF('S.D.PASTE SHEET'!C1910="","",'S.D.PASTE SHEET'!C1910)</f>
        <v/>
      </c>
      <c s="51" t="str">
        <f>IF('S.D.PASTE SHEET'!D1910="","",'S.D.PASTE SHEET'!D1910)</f>
        <v/>
      </c>
      <c s="50" t="str">
        <f>IF('S.D.PASTE SHEET'!E1910="","",UPPER('S.D.PASTE SHEET'!E1910))</f>
        <v/>
      </c>
      <c s="50" t="str">
        <f>IF('S.D.PASTE SHEET'!F1910="","",'S.D.PASTE SHEET'!F1910)</f>
        <v/>
      </c>
      <c s="50" t="str">
        <f>IF('S.D.PASTE SHEET'!G1910="","",UPPER('S.D.PASTE SHEET'!G1910))</f>
        <v/>
      </c>
      <c s="50" t="str">
        <f>IF('S.D.PASTE SHEET'!H1910="","",UPPER('S.D.PASTE SHEET'!H1910))</f>
        <v/>
      </c>
      <c s="50" t="str">
        <f>IF('S.D.PASTE SHEET'!I1910="","",'S.D.PASTE SHEET'!I1910)</f>
        <v/>
      </c>
      <c s="51" t="str">
        <f>IF('S.D.PASTE SHEET'!J1910="","",'S.D.PASTE SHEET'!J1910)</f>
        <v/>
      </c>
      <c s="50" t="str">
        <f>IF('S.D.PASTE SHEET'!K1910="","",'S.D.PASTE SHEET'!K1910)</f>
        <v/>
      </c>
      <c s="50" t="str">
        <f>IF('S.D.PASTE SHEET'!L1910="","",'S.D.PASTE SHEET'!L1910)</f>
        <v/>
      </c>
      <c s="50" t="str">
        <f>IF('S.D.PASTE SHEET'!M1910="","",'S.D.PASTE SHEET'!M1910)</f>
        <v/>
      </c>
      <c s="50" t="str">
        <f>IF('S.D.PASTE SHEET'!N1910="","",'S.D.PASTE SHEET'!N1910)</f>
        <v/>
      </c>
      <c s="50" t="str">
        <f>IF('S.D.PASTE SHEET'!O1910="","",'S.D.PASTE SHEET'!O1910)</f>
        <v/>
      </c>
      <c s="50" t="str">
        <f>IF('S.D.PASTE SHEET'!P1910="","",'S.D.PASTE SHEET'!P1910)</f>
        <v/>
      </c>
      <c s="50" t="str">
        <f>IF('S.D.PASTE SHEET'!Q1910="","",'S.D.PASTE SHEET'!Q1910)</f>
        <v/>
      </c>
      <c s="50" t="str">
        <f>IF('S.D.PASTE SHEET'!R1910="","",'S.D.PASTE SHEET'!R1910)</f>
        <v/>
      </c>
      <c s="50" t="str">
        <f>IF('S.D.PASTE SHEET'!S1910="","",'S.D.PASTE SHEET'!S1910)</f>
        <v/>
      </c>
      <c s="50" t="str">
        <f>IF('S.D.PASTE SHEET'!T1910="","",'S.D.PASTE SHEET'!T1910)</f>
        <v/>
      </c>
      <c s="50" t="str">
        <f>IF('S.D.PASTE SHEET'!U1910="","",'S.D.PASTE SHEET'!U1910)</f>
        <v/>
      </c>
      <c s="50" t="str">
        <f>IF('S.D.PASTE SHEET'!V1910="","",'S.D.PASTE SHEET'!V1910)</f>
        <v/>
      </c>
      <c s="50" t="str">
        <f>IF('S.D.PASTE SHEET'!W1910="","",'S.D.PASTE SHEET'!W1910)</f>
        <v/>
      </c>
      <c s="50" t="str">
        <f>IF('S.D.PASTE SHEET'!X1910="","",'S.D.PASTE SHEET'!X1910)</f>
        <v/>
      </c>
      <c s="50" t="str">
        <f>IF('S.D.PASTE SHEET'!Y1910="","",'S.D.PASTE SHEET'!Y1910)</f>
        <v/>
      </c>
      <c s="50" t="str">
        <f>IF('S.D.PASTE SHEET'!Z1910="","",'S.D.PASTE SHEET'!Z1910)</f>
        <v/>
      </c>
      <c s="50" t="str">
        <f>IF('S.D.PASTE SHEET'!AA1910="","",'S.D.PASTE SHEET'!AA1910)</f>
        <v/>
      </c>
      <c s="50" t="str">
        <f>IF('S.D.PASTE SHEET'!AB1910="","",'S.D.PASTE SHEET'!AB1910)</f>
        <v/>
      </c>
      <c s="50" t="str">
        <f>IF('S.D.PASTE SHEET'!AC1910="","",'S.D.PASTE SHEET'!AC1910)</f>
        <v/>
      </c>
      <c s="50" t="str">
        <f>IF('S.D.PASTE SHEET'!AD1910="","",'S.D.PASTE SHEET'!AD1910)</f>
        <v/>
      </c>
      <c s="52"/>
      <c s="48" t="str">
        <f>IF(AK1910="","",IF(AK1910&gt;0,COUNT($AG$2:AG1910),""))</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IF(BC1910="","",IF(BC1910&gt;0,COUNT($AY$2:AY1910),""))</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11" spans="1:66" ht="15.75" customHeight="1">
      <c r="A1911" s="50" t="str">
        <f>IF('S.D.PASTE SHEET'!A1911="","",'S.D.PASTE SHEET'!A1911)</f>
        <v/>
      </c>
      <c s="50" t="str">
        <f>IF('S.D.PASTE SHEET'!B1911="","",'S.D.PASTE SHEET'!B1911)</f>
        <v/>
      </c>
      <c s="50" t="str">
        <f>IF('S.D.PASTE SHEET'!C1911="","",'S.D.PASTE SHEET'!C1911)</f>
        <v/>
      </c>
      <c s="51" t="str">
        <f>IF('S.D.PASTE SHEET'!D1911="","",'S.D.PASTE SHEET'!D1911)</f>
        <v/>
      </c>
      <c s="50" t="str">
        <f>IF('S.D.PASTE SHEET'!E1911="","",UPPER('S.D.PASTE SHEET'!E1911))</f>
        <v/>
      </c>
      <c s="50" t="str">
        <f>IF('S.D.PASTE SHEET'!F1911="","",'S.D.PASTE SHEET'!F1911)</f>
        <v/>
      </c>
      <c s="50" t="str">
        <f>IF('S.D.PASTE SHEET'!G1911="","",UPPER('S.D.PASTE SHEET'!G1911))</f>
        <v/>
      </c>
      <c s="50" t="str">
        <f>IF('S.D.PASTE SHEET'!H1911="","",UPPER('S.D.PASTE SHEET'!H1911))</f>
        <v/>
      </c>
      <c s="50" t="str">
        <f>IF('S.D.PASTE SHEET'!I1911="","",'S.D.PASTE SHEET'!I1911)</f>
        <v/>
      </c>
      <c s="51" t="str">
        <f>IF('S.D.PASTE SHEET'!J1911="","",'S.D.PASTE SHEET'!J1911)</f>
        <v/>
      </c>
      <c s="50" t="str">
        <f>IF('S.D.PASTE SHEET'!K1911="","",'S.D.PASTE SHEET'!K1911)</f>
        <v/>
      </c>
      <c s="50" t="str">
        <f>IF('S.D.PASTE SHEET'!L1911="","",'S.D.PASTE SHEET'!L1911)</f>
        <v/>
      </c>
      <c s="50" t="str">
        <f>IF('S.D.PASTE SHEET'!M1911="","",'S.D.PASTE SHEET'!M1911)</f>
        <v/>
      </c>
      <c s="50" t="str">
        <f>IF('S.D.PASTE SHEET'!N1911="","",'S.D.PASTE SHEET'!N1911)</f>
        <v/>
      </c>
      <c s="50" t="str">
        <f>IF('S.D.PASTE SHEET'!O1911="","",'S.D.PASTE SHEET'!O1911)</f>
        <v/>
      </c>
      <c s="50" t="str">
        <f>IF('S.D.PASTE SHEET'!P1911="","",'S.D.PASTE SHEET'!P1911)</f>
        <v/>
      </c>
      <c s="50" t="str">
        <f>IF('S.D.PASTE SHEET'!Q1911="","",'S.D.PASTE SHEET'!Q1911)</f>
        <v/>
      </c>
      <c s="50" t="str">
        <f>IF('S.D.PASTE SHEET'!R1911="","",'S.D.PASTE SHEET'!R1911)</f>
        <v/>
      </c>
      <c s="50" t="str">
        <f>IF('S.D.PASTE SHEET'!S1911="","",'S.D.PASTE SHEET'!S1911)</f>
        <v/>
      </c>
      <c s="50" t="str">
        <f>IF('S.D.PASTE SHEET'!T1911="","",'S.D.PASTE SHEET'!T1911)</f>
        <v/>
      </c>
      <c s="50" t="str">
        <f>IF('S.D.PASTE SHEET'!U1911="","",'S.D.PASTE SHEET'!U1911)</f>
        <v/>
      </c>
      <c s="50" t="str">
        <f>IF('S.D.PASTE SHEET'!V1911="","",'S.D.PASTE SHEET'!V1911)</f>
        <v/>
      </c>
      <c s="50" t="str">
        <f>IF('S.D.PASTE SHEET'!W1911="","",'S.D.PASTE SHEET'!W1911)</f>
        <v/>
      </c>
      <c s="50" t="str">
        <f>IF('S.D.PASTE SHEET'!X1911="","",'S.D.PASTE SHEET'!X1911)</f>
        <v/>
      </c>
      <c s="50" t="str">
        <f>IF('S.D.PASTE SHEET'!Y1911="","",'S.D.PASTE SHEET'!Y1911)</f>
        <v/>
      </c>
      <c s="50" t="str">
        <f>IF('S.D.PASTE SHEET'!Z1911="","",'S.D.PASTE SHEET'!Z1911)</f>
        <v/>
      </c>
      <c s="50" t="str">
        <f>IF('S.D.PASTE SHEET'!AA1911="","",'S.D.PASTE SHEET'!AA1911)</f>
        <v/>
      </c>
      <c s="50" t="str">
        <f>IF('S.D.PASTE SHEET'!AB1911="","",'S.D.PASTE SHEET'!AB1911)</f>
        <v/>
      </c>
      <c s="50" t="str">
        <f>IF('S.D.PASTE SHEET'!AC1911="","",'S.D.PASTE SHEET'!AC1911)</f>
        <v/>
      </c>
      <c s="50" t="str">
        <f>IF('S.D.PASTE SHEET'!AD1911="","",'S.D.PASTE SHEET'!AD1911)</f>
        <v/>
      </c>
      <c s="52"/>
      <c s="48" t="str">
        <f>IF(AK1911="","",IF(AK1911&gt;0,COUNT($AG$2:AG1911),""))</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IF(BC1911="","",IF(BC1911&gt;0,COUNT($AY$2:AY1911),""))</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12" spans="1:66" ht="15.75" customHeight="1">
      <c r="A1912" s="50" t="str">
        <f>IF('S.D.PASTE SHEET'!A1912="","",'S.D.PASTE SHEET'!A1912)</f>
        <v/>
      </c>
      <c s="50" t="str">
        <f>IF('S.D.PASTE SHEET'!B1912="","",'S.D.PASTE SHEET'!B1912)</f>
        <v/>
      </c>
      <c s="50" t="str">
        <f>IF('S.D.PASTE SHEET'!C1912="","",'S.D.PASTE SHEET'!C1912)</f>
        <v/>
      </c>
      <c s="51" t="str">
        <f>IF('S.D.PASTE SHEET'!D1912="","",'S.D.PASTE SHEET'!D1912)</f>
        <v/>
      </c>
      <c s="50" t="str">
        <f>IF('S.D.PASTE SHEET'!E1912="","",UPPER('S.D.PASTE SHEET'!E1912))</f>
        <v/>
      </c>
      <c s="50" t="str">
        <f>IF('S.D.PASTE SHEET'!F1912="","",'S.D.PASTE SHEET'!F1912)</f>
        <v/>
      </c>
      <c s="50" t="str">
        <f>IF('S.D.PASTE SHEET'!G1912="","",UPPER('S.D.PASTE SHEET'!G1912))</f>
        <v/>
      </c>
      <c s="50" t="str">
        <f>IF('S.D.PASTE SHEET'!H1912="","",UPPER('S.D.PASTE SHEET'!H1912))</f>
        <v/>
      </c>
      <c s="50" t="str">
        <f>IF('S.D.PASTE SHEET'!I1912="","",'S.D.PASTE SHEET'!I1912)</f>
        <v/>
      </c>
      <c s="51" t="str">
        <f>IF('S.D.PASTE SHEET'!J1912="","",'S.D.PASTE SHEET'!J1912)</f>
        <v/>
      </c>
      <c s="50" t="str">
        <f>IF('S.D.PASTE SHEET'!K1912="","",'S.D.PASTE SHEET'!K1912)</f>
        <v/>
      </c>
      <c s="50" t="str">
        <f>IF('S.D.PASTE SHEET'!L1912="","",'S.D.PASTE SHEET'!L1912)</f>
        <v/>
      </c>
      <c s="50" t="str">
        <f>IF('S.D.PASTE SHEET'!M1912="","",'S.D.PASTE SHEET'!M1912)</f>
        <v/>
      </c>
      <c s="50" t="str">
        <f>IF('S.D.PASTE SHEET'!N1912="","",'S.D.PASTE SHEET'!N1912)</f>
        <v/>
      </c>
      <c s="50" t="str">
        <f>IF('S.D.PASTE SHEET'!O1912="","",'S.D.PASTE SHEET'!O1912)</f>
        <v/>
      </c>
      <c s="50" t="str">
        <f>IF('S.D.PASTE SHEET'!P1912="","",'S.D.PASTE SHEET'!P1912)</f>
        <v/>
      </c>
      <c s="50" t="str">
        <f>IF('S.D.PASTE SHEET'!Q1912="","",'S.D.PASTE SHEET'!Q1912)</f>
        <v/>
      </c>
      <c s="50" t="str">
        <f>IF('S.D.PASTE SHEET'!R1912="","",'S.D.PASTE SHEET'!R1912)</f>
        <v/>
      </c>
      <c s="50" t="str">
        <f>IF('S.D.PASTE SHEET'!S1912="","",'S.D.PASTE SHEET'!S1912)</f>
        <v/>
      </c>
      <c s="50" t="str">
        <f>IF('S.D.PASTE SHEET'!T1912="","",'S.D.PASTE SHEET'!T1912)</f>
        <v/>
      </c>
      <c s="50" t="str">
        <f>IF('S.D.PASTE SHEET'!U1912="","",'S.D.PASTE SHEET'!U1912)</f>
        <v/>
      </c>
      <c s="50" t="str">
        <f>IF('S.D.PASTE SHEET'!V1912="","",'S.D.PASTE SHEET'!V1912)</f>
        <v/>
      </c>
      <c s="50" t="str">
        <f>IF('S.D.PASTE SHEET'!W1912="","",'S.D.PASTE SHEET'!W1912)</f>
        <v/>
      </c>
      <c s="50" t="str">
        <f>IF('S.D.PASTE SHEET'!X1912="","",'S.D.PASTE SHEET'!X1912)</f>
        <v/>
      </c>
      <c s="50" t="str">
        <f>IF('S.D.PASTE SHEET'!Y1912="","",'S.D.PASTE SHEET'!Y1912)</f>
        <v/>
      </c>
      <c s="50" t="str">
        <f>IF('S.D.PASTE SHEET'!Z1912="","",'S.D.PASTE SHEET'!Z1912)</f>
        <v/>
      </c>
      <c s="50" t="str">
        <f>IF('S.D.PASTE SHEET'!AA1912="","",'S.D.PASTE SHEET'!AA1912)</f>
        <v/>
      </c>
      <c s="50" t="str">
        <f>IF('S.D.PASTE SHEET'!AB1912="","",'S.D.PASTE SHEET'!AB1912)</f>
        <v/>
      </c>
      <c s="50" t="str">
        <f>IF('S.D.PASTE SHEET'!AC1912="","",'S.D.PASTE SHEET'!AC1912)</f>
        <v/>
      </c>
      <c s="50" t="str">
        <f>IF('S.D.PASTE SHEET'!AD1912="","",'S.D.PASTE SHEET'!AD1912)</f>
        <v/>
      </c>
      <c s="52"/>
      <c s="48" t="str">
        <f>IF(AK1912="","",IF(AK1912&gt;0,COUNT($AG$2:AG1912),""))</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IF(BC1912="","",IF(BC1912&gt;0,COUNT($AY$2:AY1912),""))</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13" spans="1:66" ht="15.75" customHeight="1">
      <c r="A1913" s="50" t="str">
        <f>IF('S.D.PASTE SHEET'!A1913="","",'S.D.PASTE SHEET'!A1913)</f>
        <v/>
      </c>
      <c s="50" t="str">
        <f>IF('S.D.PASTE SHEET'!B1913="","",'S.D.PASTE SHEET'!B1913)</f>
        <v/>
      </c>
      <c s="50" t="str">
        <f>IF('S.D.PASTE SHEET'!C1913="","",'S.D.PASTE SHEET'!C1913)</f>
        <v/>
      </c>
      <c s="51" t="str">
        <f>IF('S.D.PASTE SHEET'!D1913="","",'S.D.PASTE SHEET'!D1913)</f>
        <v/>
      </c>
      <c s="50" t="str">
        <f>IF('S.D.PASTE SHEET'!E1913="","",UPPER('S.D.PASTE SHEET'!E1913))</f>
        <v/>
      </c>
      <c s="50" t="str">
        <f>IF('S.D.PASTE SHEET'!F1913="","",'S.D.PASTE SHEET'!F1913)</f>
        <v/>
      </c>
      <c s="50" t="str">
        <f>IF('S.D.PASTE SHEET'!G1913="","",UPPER('S.D.PASTE SHEET'!G1913))</f>
        <v/>
      </c>
      <c s="50" t="str">
        <f>IF('S.D.PASTE SHEET'!H1913="","",UPPER('S.D.PASTE SHEET'!H1913))</f>
        <v/>
      </c>
      <c s="50" t="str">
        <f>IF('S.D.PASTE SHEET'!I1913="","",'S.D.PASTE SHEET'!I1913)</f>
        <v/>
      </c>
      <c s="51" t="str">
        <f>IF('S.D.PASTE SHEET'!J1913="","",'S.D.PASTE SHEET'!J1913)</f>
        <v/>
      </c>
      <c s="50" t="str">
        <f>IF('S.D.PASTE SHEET'!K1913="","",'S.D.PASTE SHEET'!K1913)</f>
        <v/>
      </c>
      <c s="50" t="str">
        <f>IF('S.D.PASTE SHEET'!L1913="","",'S.D.PASTE SHEET'!L1913)</f>
        <v/>
      </c>
      <c s="50" t="str">
        <f>IF('S.D.PASTE SHEET'!M1913="","",'S.D.PASTE SHEET'!M1913)</f>
        <v/>
      </c>
      <c s="50" t="str">
        <f>IF('S.D.PASTE SHEET'!N1913="","",'S.D.PASTE SHEET'!N1913)</f>
        <v/>
      </c>
      <c s="50" t="str">
        <f>IF('S.D.PASTE SHEET'!O1913="","",'S.D.PASTE SHEET'!O1913)</f>
        <v/>
      </c>
      <c s="50" t="str">
        <f>IF('S.D.PASTE SHEET'!P1913="","",'S.D.PASTE SHEET'!P1913)</f>
        <v/>
      </c>
      <c s="50" t="str">
        <f>IF('S.D.PASTE SHEET'!Q1913="","",'S.D.PASTE SHEET'!Q1913)</f>
        <v/>
      </c>
      <c s="50" t="str">
        <f>IF('S.D.PASTE SHEET'!R1913="","",'S.D.PASTE SHEET'!R1913)</f>
        <v/>
      </c>
      <c s="50" t="str">
        <f>IF('S.D.PASTE SHEET'!S1913="","",'S.D.PASTE SHEET'!S1913)</f>
        <v/>
      </c>
      <c s="50" t="str">
        <f>IF('S.D.PASTE SHEET'!T1913="","",'S.D.PASTE SHEET'!T1913)</f>
        <v/>
      </c>
      <c s="50" t="str">
        <f>IF('S.D.PASTE SHEET'!U1913="","",'S.D.PASTE SHEET'!U1913)</f>
        <v/>
      </c>
      <c s="50" t="str">
        <f>IF('S.D.PASTE SHEET'!V1913="","",'S.D.PASTE SHEET'!V1913)</f>
        <v/>
      </c>
      <c s="50" t="str">
        <f>IF('S.D.PASTE SHEET'!W1913="","",'S.D.PASTE SHEET'!W1913)</f>
        <v/>
      </c>
      <c s="50" t="str">
        <f>IF('S.D.PASTE SHEET'!X1913="","",'S.D.PASTE SHEET'!X1913)</f>
        <v/>
      </c>
      <c s="50" t="str">
        <f>IF('S.D.PASTE SHEET'!Y1913="","",'S.D.PASTE SHEET'!Y1913)</f>
        <v/>
      </c>
      <c s="50" t="str">
        <f>IF('S.D.PASTE SHEET'!Z1913="","",'S.D.PASTE SHEET'!Z1913)</f>
        <v/>
      </c>
      <c s="50" t="str">
        <f>IF('S.D.PASTE SHEET'!AA1913="","",'S.D.PASTE SHEET'!AA1913)</f>
        <v/>
      </c>
      <c s="50" t="str">
        <f>IF('S.D.PASTE SHEET'!AB1913="","",'S.D.PASTE SHEET'!AB1913)</f>
        <v/>
      </c>
      <c s="50" t="str">
        <f>IF('S.D.PASTE SHEET'!AC1913="","",'S.D.PASTE SHEET'!AC1913)</f>
        <v/>
      </c>
      <c s="50" t="str">
        <f>IF('S.D.PASTE SHEET'!AD1913="","",'S.D.PASTE SHEET'!AD1913)</f>
        <v/>
      </c>
      <c s="52"/>
      <c s="48" t="str">
        <f>IF(AK1913="","",IF(AK1913&gt;0,COUNT($AG$2:AG1913),""))</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IF(BC1913="","",IF(BC1913&gt;0,COUNT($AY$2:AY1913),""))</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14" spans="1:66" ht="15.75" customHeight="1">
      <c r="A1914" s="50" t="str">
        <f>IF('S.D.PASTE SHEET'!A1914="","",'S.D.PASTE SHEET'!A1914)</f>
        <v/>
      </c>
      <c s="50" t="str">
        <f>IF('S.D.PASTE SHEET'!B1914="","",'S.D.PASTE SHEET'!B1914)</f>
        <v/>
      </c>
      <c s="50" t="str">
        <f>IF('S.D.PASTE SHEET'!C1914="","",'S.D.PASTE SHEET'!C1914)</f>
        <v/>
      </c>
      <c s="51" t="str">
        <f>IF('S.D.PASTE SHEET'!D1914="","",'S.D.PASTE SHEET'!D1914)</f>
        <v/>
      </c>
      <c s="50" t="str">
        <f>IF('S.D.PASTE SHEET'!E1914="","",UPPER('S.D.PASTE SHEET'!E1914))</f>
        <v/>
      </c>
      <c s="50" t="str">
        <f>IF('S.D.PASTE SHEET'!F1914="","",'S.D.PASTE SHEET'!F1914)</f>
        <v/>
      </c>
      <c s="50" t="str">
        <f>IF('S.D.PASTE SHEET'!G1914="","",UPPER('S.D.PASTE SHEET'!G1914))</f>
        <v/>
      </c>
      <c s="50" t="str">
        <f>IF('S.D.PASTE SHEET'!H1914="","",UPPER('S.D.PASTE SHEET'!H1914))</f>
        <v/>
      </c>
      <c s="50" t="str">
        <f>IF('S.D.PASTE SHEET'!I1914="","",'S.D.PASTE SHEET'!I1914)</f>
        <v/>
      </c>
      <c s="51" t="str">
        <f>IF('S.D.PASTE SHEET'!J1914="","",'S.D.PASTE SHEET'!J1914)</f>
        <v/>
      </c>
      <c s="50" t="str">
        <f>IF('S.D.PASTE SHEET'!K1914="","",'S.D.PASTE SHEET'!K1914)</f>
        <v/>
      </c>
      <c s="50" t="str">
        <f>IF('S.D.PASTE SHEET'!L1914="","",'S.D.PASTE SHEET'!L1914)</f>
        <v/>
      </c>
      <c s="50" t="str">
        <f>IF('S.D.PASTE SHEET'!M1914="","",'S.D.PASTE SHEET'!M1914)</f>
        <v/>
      </c>
      <c s="50" t="str">
        <f>IF('S.D.PASTE SHEET'!N1914="","",'S.D.PASTE SHEET'!N1914)</f>
        <v/>
      </c>
      <c s="50" t="str">
        <f>IF('S.D.PASTE SHEET'!O1914="","",'S.D.PASTE SHEET'!O1914)</f>
        <v/>
      </c>
      <c s="50" t="str">
        <f>IF('S.D.PASTE SHEET'!P1914="","",'S.D.PASTE SHEET'!P1914)</f>
        <v/>
      </c>
      <c s="50" t="str">
        <f>IF('S.D.PASTE SHEET'!Q1914="","",'S.D.PASTE SHEET'!Q1914)</f>
        <v/>
      </c>
      <c s="50" t="str">
        <f>IF('S.D.PASTE SHEET'!R1914="","",'S.D.PASTE SHEET'!R1914)</f>
        <v/>
      </c>
      <c s="50" t="str">
        <f>IF('S.D.PASTE SHEET'!S1914="","",'S.D.PASTE SHEET'!S1914)</f>
        <v/>
      </c>
      <c s="50" t="str">
        <f>IF('S.D.PASTE SHEET'!T1914="","",'S.D.PASTE SHEET'!T1914)</f>
        <v/>
      </c>
      <c s="50" t="str">
        <f>IF('S.D.PASTE SHEET'!U1914="","",'S.D.PASTE SHEET'!U1914)</f>
        <v/>
      </c>
      <c s="50" t="str">
        <f>IF('S.D.PASTE SHEET'!V1914="","",'S.D.PASTE SHEET'!V1914)</f>
        <v/>
      </c>
      <c s="50" t="str">
        <f>IF('S.D.PASTE SHEET'!W1914="","",'S.D.PASTE SHEET'!W1914)</f>
        <v/>
      </c>
      <c s="50" t="str">
        <f>IF('S.D.PASTE SHEET'!X1914="","",'S.D.PASTE SHEET'!X1914)</f>
        <v/>
      </c>
      <c s="50" t="str">
        <f>IF('S.D.PASTE SHEET'!Y1914="","",'S.D.PASTE SHEET'!Y1914)</f>
        <v/>
      </c>
      <c s="50" t="str">
        <f>IF('S.D.PASTE SHEET'!Z1914="","",'S.D.PASTE SHEET'!Z1914)</f>
        <v/>
      </c>
      <c s="50" t="str">
        <f>IF('S.D.PASTE SHEET'!AA1914="","",'S.D.PASTE SHEET'!AA1914)</f>
        <v/>
      </c>
      <c s="50" t="str">
        <f>IF('S.D.PASTE SHEET'!AB1914="","",'S.D.PASTE SHEET'!AB1914)</f>
        <v/>
      </c>
      <c s="50" t="str">
        <f>IF('S.D.PASTE SHEET'!AC1914="","",'S.D.PASTE SHEET'!AC1914)</f>
        <v/>
      </c>
      <c s="50" t="str">
        <f>IF('S.D.PASTE SHEET'!AD1914="","",'S.D.PASTE SHEET'!AD1914)</f>
        <v/>
      </c>
      <c s="52"/>
      <c s="48" t="str">
        <f>IF(AK1914="","",IF(AK1914&gt;0,COUNT($AG$2:AG1914),""))</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IF(BC1914="","",IF(BC1914&gt;0,COUNT($AY$2:AY1914),""))</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15" spans="1:66" ht="15.75" customHeight="1">
      <c r="A1915" s="50" t="str">
        <f>IF('S.D.PASTE SHEET'!A1915="","",'S.D.PASTE SHEET'!A1915)</f>
        <v/>
      </c>
      <c s="50" t="str">
        <f>IF('S.D.PASTE SHEET'!B1915="","",'S.D.PASTE SHEET'!B1915)</f>
        <v/>
      </c>
      <c s="50" t="str">
        <f>IF('S.D.PASTE SHEET'!C1915="","",'S.D.PASTE SHEET'!C1915)</f>
        <v/>
      </c>
      <c s="51" t="str">
        <f>IF('S.D.PASTE SHEET'!D1915="","",'S.D.PASTE SHEET'!D1915)</f>
        <v/>
      </c>
      <c s="50" t="str">
        <f>IF('S.D.PASTE SHEET'!E1915="","",UPPER('S.D.PASTE SHEET'!E1915))</f>
        <v/>
      </c>
      <c s="50" t="str">
        <f>IF('S.D.PASTE SHEET'!F1915="","",'S.D.PASTE SHEET'!F1915)</f>
        <v/>
      </c>
      <c s="50" t="str">
        <f>IF('S.D.PASTE SHEET'!G1915="","",UPPER('S.D.PASTE SHEET'!G1915))</f>
        <v/>
      </c>
      <c s="50" t="str">
        <f>IF('S.D.PASTE SHEET'!H1915="","",UPPER('S.D.PASTE SHEET'!H1915))</f>
        <v/>
      </c>
      <c s="50" t="str">
        <f>IF('S.D.PASTE SHEET'!I1915="","",'S.D.PASTE SHEET'!I1915)</f>
        <v/>
      </c>
      <c s="51" t="str">
        <f>IF('S.D.PASTE SHEET'!J1915="","",'S.D.PASTE SHEET'!J1915)</f>
        <v/>
      </c>
      <c s="50" t="str">
        <f>IF('S.D.PASTE SHEET'!K1915="","",'S.D.PASTE SHEET'!K1915)</f>
        <v/>
      </c>
      <c s="50" t="str">
        <f>IF('S.D.PASTE SHEET'!L1915="","",'S.D.PASTE SHEET'!L1915)</f>
        <v/>
      </c>
      <c s="50" t="str">
        <f>IF('S.D.PASTE SHEET'!M1915="","",'S.D.PASTE SHEET'!M1915)</f>
        <v/>
      </c>
      <c s="50" t="str">
        <f>IF('S.D.PASTE SHEET'!N1915="","",'S.D.PASTE SHEET'!N1915)</f>
        <v/>
      </c>
      <c s="50" t="str">
        <f>IF('S.D.PASTE SHEET'!O1915="","",'S.D.PASTE SHEET'!O1915)</f>
        <v/>
      </c>
      <c s="50" t="str">
        <f>IF('S.D.PASTE SHEET'!P1915="","",'S.D.PASTE SHEET'!P1915)</f>
        <v/>
      </c>
      <c s="50" t="str">
        <f>IF('S.D.PASTE SHEET'!Q1915="","",'S.D.PASTE SHEET'!Q1915)</f>
        <v/>
      </c>
      <c s="50" t="str">
        <f>IF('S.D.PASTE SHEET'!R1915="","",'S.D.PASTE SHEET'!R1915)</f>
        <v/>
      </c>
      <c s="50" t="str">
        <f>IF('S.D.PASTE SHEET'!S1915="","",'S.D.PASTE SHEET'!S1915)</f>
        <v/>
      </c>
      <c s="50" t="str">
        <f>IF('S.D.PASTE SHEET'!T1915="","",'S.D.PASTE SHEET'!T1915)</f>
        <v/>
      </c>
      <c s="50" t="str">
        <f>IF('S.D.PASTE SHEET'!U1915="","",'S.D.PASTE SHEET'!U1915)</f>
        <v/>
      </c>
      <c s="50" t="str">
        <f>IF('S.D.PASTE SHEET'!V1915="","",'S.D.PASTE SHEET'!V1915)</f>
        <v/>
      </c>
      <c s="50" t="str">
        <f>IF('S.D.PASTE SHEET'!W1915="","",'S.D.PASTE SHEET'!W1915)</f>
        <v/>
      </c>
      <c s="50" t="str">
        <f>IF('S.D.PASTE SHEET'!X1915="","",'S.D.PASTE SHEET'!X1915)</f>
        <v/>
      </c>
      <c s="50" t="str">
        <f>IF('S.D.PASTE SHEET'!Y1915="","",'S.D.PASTE SHEET'!Y1915)</f>
        <v/>
      </c>
      <c s="50" t="str">
        <f>IF('S.D.PASTE SHEET'!Z1915="","",'S.D.PASTE SHEET'!Z1915)</f>
        <v/>
      </c>
      <c s="50" t="str">
        <f>IF('S.D.PASTE SHEET'!AA1915="","",'S.D.PASTE SHEET'!AA1915)</f>
        <v/>
      </c>
      <c s="50" t="str">
        <f>IF('S.D.PASTE SHEET'!AB1915="","",'S.D.PASTE SHEET'!AB1915)</f>
        <v/>
      </c>
      <c s="50" t="str">
        <f>IF('S.D.PASTE SHEET'!AC1915="","",'S.D.PASTE SHEET'!AC1915)</f>
        <v/>
      </c>
      <c s="50" t="str">
        <f>IF('S.D.PASTE SHEET'!AD1915="","",'S.D.PASTE SHEET'!AD1915)</f>
        <v/>
      </c>
      <c s="52"/>
      <c s="48" t="str">
        <f>IF(AK1915="","",IF(AK1915&gt;0,COUNT($AG$2:AG1915),""))</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IF(BC1915="","",IF(BC1915&gt;0,COUNT($AY$2:AY1915),""))</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16" spans="1:66" ht="15.75" customHeight="1">
      <c r="A1916" s="50" t="str">
        <f>IF('S.D.PASTE SHEET'!A1916="","",'S.D.PASTE SHEET'!A1916)</f>
        <v/>
      </c>
      <c s="50" t="str">
        <f>IF('S.D.PASTE SHEET'!B1916="","",'S.D.PASTE SHEET'!B1916)</f>
        <v/>
      </c>
      <c s="50" t="str">
        <f>IF('S.D.PASTE SHEET'!C1916="","",'S.D.PASTE SHEET'!C1916)</f>
        <v/>
      </c>
      <c s="51" t="str">
        <f>IF('S.D.PASTE SHEET'!D1916="","",'S.D.PASTE SHEET'!D1916)</f>
        <v/>
      </c>
      <c s="50" t="str">
        <f>IF('S.D.PASTE SHEET'!E1916="","",UPPER('S.D.PASTE SHEET'!E1916))</f>
        <v/>
      </c>
      <c s="50" t="str">
        <f>IF('S.D.PASTE SHEET'!F1916="","",'S.D.PASTE SHEET'!F1916)</f>
        <v/>
      </c>
      <c s="50" t="str">
        <f>IF('S.D.PASTE SHEET'!G1916="","",UPPER('S.D.PASTE SHEET'!G1916))</f>
        <v/>
      </c>
      <c s="50" t="str">
        <f>IF('S.D.PASTE SHEET'!H1916="","",UPPER('S.D.PASTE SHEET'!H1916))</f>
        <v/>
      </c>
      <c s="50" t="str">
        <f>IF('S.D.PASTE SHEET'!I1916="","",'S.D.PASTE SHEET'!I1916)</f>
        <v/>
      </c>
      <c s="51" t="str">
        <f>IF('S.D.PASTE SHEET'!J1916="","",'S.D.PASTE SHEET'!J1916)</f>
        <v/>
      </c>
      <c s="50" t="str">
        <f>IF('S.D.PASTE SHEET'!K1916="","",'S.D.PASTE SHEET'!K1916)</f>
        <v/>
      </c>
      <c s="50" t="str">
        <f>IF('S.D.PASTE SHEET'!L1916="","",'S.D.PASTE SHEET'!L1916)</f>
        <v/>
      </c>
      <c s="50" t="str">
        <f>IF('S.D.PASTE SHEET'!M1916="","",'S.D.PASTE SHEET'!M1916)</f>
        <v/>
      </c>
      <c s="50" t="str">
        <f>IF('S.D.PASTE SHEET'!N1916="","",'S.D.PASTE SHEET'!N1916)</f>
        <v/>
      </c>
      <c s="50" t="str">
        <f>IF('S.D.PASTE SHEET'!O1916="","",'S.D.PASTE SHEET'!O1916)</f>
        <v/>
      </c>
      <c s="50" t="str">
        <f>IF('S.D.PASTE SHEET'!P1916="","",'S.D.PASTE SHEET'!P1916)</f>
        <v/>
      </c>
      <c s="50" t="str">
        <f>IF('S.D.PASTE SHEET'!Q1916="","",'S.D.PASTE SHEET'!Q1916)</f>
        <v/>
      </c>
      <c s="50" t="str">
        <f>IF('S.D.PASTE SHEET'!R1916="","",'S.D.PASTE SHEET'!R1916)</f>
        <v/>
      </c>
      <c s="50" t="str">
        <f>IF('S.D.PASTE SHEET'!S1916="","",'S.D.PASTE SHEET'!S1916)</f>
        <v/>
      </c>
      <c s="50" t="str">
        <f>IF('S.D.PASTE SHEET'!T1916="","",'S.D.PASTE SHEET'!T1916)</f>
        <v/>
      </c>
      <c s="50" t="str">
        <f>IF('S.D.PASTE SHEET'!U1916="","",'S.D.PASTE SHEET'!U1916)</f>
        <v/>
      </c>
      <c s="50" t="str">
        <f>IF('S.D.PASTE SHEET'!V1916="","",'S.D.PASTE SHEET'!V1916)</f>
        <v/>
      </c>
      <c s="50" t="str">
        <f>IF('S.D.PASTE SHEET'!W1916="","",'S.D.PASTE SHEET'!W1916)</f>
        <v/>
      </c>
      <c s="50" t="str">
        <f>IF('S.D.PASTE SHEET'!X1916="","",'S.D.PASTE SHEET'!X1916)</f>
        <v/>
      </c>
      <c s="50" t="str">
        <f>IF('S.D.PASTE SHEET'!Y1916="","",'S.D.PASTE SHEET'!Y1916)</f>
        <v/>
      </c>
      <c s="50" t="str">
        <f>IF('S.D.PASTE SHEET'!Z1916="","",'S.D.PASTE SHEET'!Z1916)</f>
        <v/>
      </c>
      <c s="50" t="str">
        <f>IF('S.D.PASTE SHEET'!AA1916="","",'S.D.PASTE SHEET'!AA1916)</f>
        <v/>
      </c>
      <c s="50" t="str">
        <f>IF('S.D.PASTE SHEET'!AB1916="","",'S.D.PASTE SHEET'!AB1916)</f>
        <v/>
      </c>
      <c s="50" t="str">
        <f>IF('S.D.PASTE SHEET'!AC1916="","",'S.D.PASTE SHEET'!AC1916)</f>
        <v/>
      </c>
      <c s="50" t="str">
        <f>IF('S.D.PASTE SHEET'!AD1916="","",'S.D.PASTE SHEET'!AD1916)</f>
        <v/>
      </c>
      <c s="52"/>
      <c s="48" t="str">
        <f>IF(AK1916="","",IF(AK1916&gt;0,COUNT($AG$2:AG1916),""))</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IF(BC1916="","",IF(BC1916&gt;0,COUNT($AY$2:AY1916),""))</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17" spans="1:66" ht="15.75" customHeight="1">
      <c r="A1917" s="50" t="str">
        <f>IF('S.D.PASTE SHEET'!A1917="","",'S.D.PASTE SHEET'!A1917)</f>
        <v/>
      </c>
      <c s="50" t="str">
        <f>IF('S.D.PASTE SHEET'!B1917="","",'S.D.PASTE SHEET'!B1917)</f>
        <v/>
      </c>
      <c s="50" t="str">
        <f>IF('S.D.PASTE SHEET'!C1917="","",'S.D.PASTE SHEET'!C1917)</f>
        <v/>
      </c>
      <c s="51" t="str">
        <f>IF('S.D.PASTE SHEET'!D1917="","",'S.D.PASTE SHEET'!D1917)</f>
        <v/>
      </c>
      <c s="50" t="str">
        <f>IF('S.D.PASTE SHEET'!E1917="","",UPPER('S.D.PASTE SHEET'!E1917))</f>
        <v/>
      </c>
      <c s="50" t="str">
        <f>IF('S.D.PASTE SHEET'!F1917="","",'S.D.PASTE SHEET'!F1917)</f>
        <v/>
      </c>
      <c s="50" t="str">
        <f>IF('S.D.PASTE SHEET'!G1917="","",UPPER('S.D.PASTE SHEET'!G1917))</f>
        <v/>
      </c>
      <c s="50" t="str">
        <f>IF('S.D.PASTE SHEET'!H1917="","",UPPER('S.D.PASTE SHEET'!H1917))</f>
        <v/>
      </c>
      <c s="50" t="str">
        <f>IF('S.D.PASTE SHEET'!I1917="","",'S.D.PASTE SHEET'!I1917)</f>
        <v/>
      </c>
      <c s="51" t="str">
        <f>IF('S.D.PASTE SHEET'!J1917="","",'S.D.PASTE SHEET'!J1917)</f>
        <v/>
      </c>
      <c s="50" t="str">
        <f>IF('S.D.PASTE SHEET'!K1917="","",'S.D.PASTE SHEET'!K1917)</f>
        <v/>
      </c>
      <c s="50" t="str">
        <f>IF('S.D.PASTE SHEET'!L1917="","",'S.D.PASTE SHEET'!L1917)</f>
        <v/>
      </c>
      <c s="50" t="str">
        <f>IF('S.D.PASTE SHEET'!M1917="","",'S.D.PASTE SHEET'!M1917)</f>
        <v/>
      </c>
      <c s="50" t="str">
        <f>IF('S.D.PASTE SHEET'!N1917="","",'S.D.PASTE SHEET'!N1917)</f>
        <v/>
      </c>
      <c s="50" t="str">
        <f>IF('S.D.PASTE SHEET'!O1917="","",'S.D.PASTE SHEET'!O1917)</f>
        <v/>
      </c>
      <c s="50" t="str">
        <f>IF('S.D.PASTE SHEET'!P1917="","",'S.D.PASTE SHEET'!P1917)</f>
        <v/>
      </c>
      <c s="50" t="str">
        <f>IF('S.D.PASTE SHEET'!Q1917="","",'S.D.PASTE SHEET'!Q1917)</f>
        <v/>
      </c>
      <c s="50" t="str">
        <f>IF('S.D.PASTE SHEET'!R1917="","",'S.D.PASTE SHEET'!R1917)</f>
        <v/>
      </c>
      <c s="50" t="str">
        <f>IF('S.D.PASTE SHEET'!S1917="","",'S.D.PASTE SHEET'!S1917)</f>
        <v/>
      </c>
      <c s="50" t="str">
        <f>IF('S.D.PASTE SHEET'!T1917="","",'S.D.PASTE SHEET'!T1917)</f>
        <v/>
      </c>
      <c s="50" t="str">
        <f>IF('S.D.PASTE SHEET'!U1917="","",'S.D.PASTE SHEET'!U1917)</f>
        <v/>
      </c>
      <c s="50" t="str">
        <f>IF('S.D.PASTE SHEET'!V1917="","",'S.D.PASTE SHEET'!V1917)</f>
        <v/>
      </c>
      <c s="50" t="str">
        <f>IF('S.D.PASTE SHEET'!W1917="","",'S.D.PASTE SHEET'!W1917)</f>
        <v/>
      </c>
      <c s="50" t="str">
        <f>IF('S.D.PASTE SHEET'!X1917="","",'S.D.PASTE SHEET'!X1917)</f>
        <v/>
      </c>
      <c s="50" t="str">
        <f>IF('S.D.PASTE SHEET'!Y1917="","",'S.D.PASTE SHEET'!Y1917)</f>
        <v/>
      </c>
      <c s="50" t="str">
        <f>IF('S.D.PASTE SHEET'!Z1917="","",'S.D.PASTE SHEET'!Z1917)</f>
        <v/>
      </c>
      <c s="50" t="str">
        <f>IF('S.D.PASTE SHEET'!AA1917="","",'S.D.PASTE SHEET'!AA1917)</f>
        <v/>
      </c>
      <c s="50" t="str">
        <f>IF('S.D.PASTE SHEET'!AB1917="","",'S.D.PASTE SHEET'!AB1917)</f>
        <v/>
      </c>
      <c s="50" t="str">
        <f>IF('S.D.PASTE SHEET'!AC1917="","",'S.D.PASTE SHEET'!AC1917)</f>
        <v/>
      </c>
      <c s="50" t="str">
        <f>IF('S.D.PASTE SHEET'!AD1917="","",'S.D.PASTE SHEET'!AD1917)</f>
        <v/>
      </c>
      <c s="52"/>
      <c s="48" t="str">
        <f>IF(AK1917="","",IF(AK1917&gt;0,COUNT($AG$2:AG1917),""))</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IF(BC1917="","",IF(BC1917&gt;0,COUNT($AY$2:AY1917),""))</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18" spans="1:66" ht="15.75" customHeight="1">
      <c r="A1918" s="50" t="str">
        <f>IF('S.D.PASTE SHEET'!A1918="","",'S.D.PASTE SHEET'!A1918)</f>
        <v/>
      </c>
      <c s="50" t="str">
        <f>IF('S.D.PASTE SHEET'!B1918="","",'S.D.PASTE SHEET'!B1918)</f>
        <v/>
      </c>
      <c s="50" t="str">
        <f>IF('S.D.PASTE SHEET'!C1918="","",'S.D.PASTE SHEET'!C1918)</f>
        <v/>
      </c>
      <c s="51" t="str">
        <f>IF('S.D.PASTE SHEET'!D1918="","",'S.D.PASTE SHEET'!D1918)</f>
        <v/>
      </c>
      <c s="50" t="str">
        <f>IF('S.D.PASTE SHEET'!E1918="","",UPPER('S.D.PASTE SHEET'!E1918))</f>
        <v/>
      </c>
      <c s="50" t="str">
        <f>IF('S.D.PASTE SHEET'!F1918="","",'S.D.PASTE SHEET'!F1918)</f>
        <v/>
      </c>
      <c s="50" t="str">
        <f>IF('S.D.PASTE SHEET'!G1918="","",UPPER('S.D.PASTE SHEET'!G1918))</f>
        <v/>
      </c>
      <c s="50" t="str">
        <f>IF('S.D.PASTE SHEET'!H1918="","",UPPER('S.D.PASTE SHEET'!H1918))</f>
        <v/>
      </c>
      <c s="50" t="str">
        <f>IF('S.D.PASTE SHEET'!I1918="","",'S.D.PASTE SHEET'!I1918)</f>
        <v/>
      </c>
      <c s="51" t="str">
        <f>IF('S.D.PASTE SHEET'!J1918="","",'S.D.PASTE SHEET'!J1918)</f>
        <v/>
      </c>
      <c s="50" t="str">
        <f>IF('S.D.PASTE SHEET'!K1918="","",'S.D.PASTE SHEET'!K1918)</f>
        <v/>
      </c>
      <c s="50" t="str">
        <f>IF('S.D.PASTE SHEET'!L1918="","",'S.D.PASTE SHEET'!L1918)</f>
        <v/>
      </c>
      <c s="50" t="str">
        <f>IF('S.D.PASTE SHEET'!M1918="","",'S.D.PASTE SHEET'!M1918)</f>
        <v/>
      </c>
      <c s="50" t="str">
        <f>IF('S.D.PASTE SHEET'!N1918="","",'S.D.PASTE SHEET'!N1918)</f>
        <v/>
      </c>
      <c s="50" t="str">
        <f>IF('S.D.PASTE SHEET'!O1918="","",'S.D.PASTE SHEET'!O1918)</f>
        <v/>
      </c>
      <c s="50" t="str">
        <f>IF('S.D.PASTE SHEET'!P1918="","",'S.D.PASTE SHEET'!P1918)</f>
        <v/>
      </c>
      <c s="50" t="str">
        <f>IF('S.D.PASTE SHEET'!Q1918="","",'S.D.PASTE SHEET'!Q1918)</f>
        <v/>
      </c>
      <c s="50" t="str">
        <f>IF('S.D.PASTE SHEET'!R1918="","",'S.D.PASTE SHEET'!R1918)</f>
        <v/>
      </c>
      <c s="50" t="str">
        <f>IF('S.D.PASTE SHEET'!S1918="","",'S.D.PASTE SHEET'!S1918)</f>
        <v/>
      </c>
      <c s="50" t="str">
        <f>IF('S.D.PASTE SHEET'!T1918="","",'S.D.PASTE SHEET'!T1918)</f>
        <v/>
      </c>
      <c s="50" t="str">
        <f>IF('S.D.PASTE SHEET'!U1918="","",'S.D.PASTE SHEET'!U1918)</f>
        <v/>
      </c>
      <c s="50" t="str">
        <f>IF('S.D.PASTE SHEET'!V1918="","",'S.D.PASTE SHEET'!V1918)</f>
        <v/>
      </c>
      <c s="50" t="str">
        <f>IF('S.D.PASTE SHEET'!W1918="","",'S.D.PASTE SHEET'!W1918)</f>
        <v/>
      </c>
      <c s="50" t="str">
        <f>IF('S.D.PASTE SHEET'!X1918="","",'S.D.PASTE SHEET'!X1918)</f>
        <v/>
      </c>
      <c s="50" t="str">
        <f>IF('S.D.PASTE SHEET'!Y1918="","",'S.D.PASTE SHEET'!Y1918)</f>
        <v/>
      </c>
      <c s="50" t="str">
        <f>IF('S.D.PASTE SHEET'!Z1918="","",'S.D.PASTE SHEET'!Z1918)</f>
        <v/>
      </c>
      <c s="50" t="str">
        <f>IF('S.D.PASTE SHEET'!AA1918="","",'S.D.PASTE SHEET'!AA1918)</f>
        <v/>
      </c>
      <c s="50" t="str">
        <f>IF('S.D.PASTE SHEET'!AB1918="","",'S.D.PASTE SHEET'!AB1918)</f>
        <v/>
      </c>
      <c s="50" t="str">
        <f>IF('S.D.PASTE SHEET'!AC1918="","",'S.D.PASTE SHEET'!AC1918)</f>
        <v/>
      </c>
      <c s="50" t="str">
        <f>IF('S.D.PASTE SHEET'!AD1918="","",'S.D.PASTE SHEET'!AD1918)</f>
        <v/>
      </c>
      <c s="52"/>
      <c s="48" t="str">
        <f>IF(AK1918="","",IF(AK1918&gt;0,COUNT($AG$2:AG1918),""))</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IF(BC1918="","",IF(BC1918&gt;0,COUNT($AY$2:AY1918),""))</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19" spans="1:66" ht="15.75" customHeight="1">
      <c r="A1919" s="50" t="str">
        <f>IF('S.D.PASTE SHEET'!A1919="","",'S.D.PASTE SHEET'!A1919)</f>
        <v/>
      </c>
      <c s="50" t="str">
        <f>IF('S.D.PASTE SHEET'!B1919="","",'S.D.PASTE SHEET'!B1919)</f>
        <v/>
      </c>
      <c s="50" t="str">
        <f>IF('S.D.PASTE SHEET'!C1919="","",'S.D.PASTE SHEET'!C1919)</f>
        <v/>
      </c>
      <c s="51" t="str">
        <f>IF('S.D.PASTE SHEET'!D1919="","",'S.D.PASTE SHEET'!D1919)</f>
        <v/>
      </c>
      <c s="50" t="str">
        <f>IF('S.D.PASTE SHEET'!E1919="","",UPPER('S.D.PASTE SHEET'!E1919))</f>
        <v/>
      </c>
      <c s="50" t="str">
        <f>IF('S.D.PASTE SHEET'!F1919="","",'S.D.PASTE SHEET'!F1919)</f>
        <v/>
      </c>
      <c s="50" t="str">
        <f>IF('S.D.PASTE SHEET'!G1919="","",UPPER('S.D.PASTE SHEET'!G1919))</f>
        <v/>
      </c>
      <c s="50" t="str">
        <f>IF('S.D.PASTE SHEET'!H1919="","",UPPER('S.D.PASTE SHEET'!H1919))</f>
        <v/>
      </c>
      <c s="50" t="str">
        <f>IF('S.D.PASTE SHEET'!I1919="","",'S.D.PASTE SHEET'!I1919)</f>
        <v/>
      </c>
      <c s="51" t="str">
        <f>IF('S.D.PASTE SHEET'!J1919="","",'S.D.PASTE SHEET'!J1919)</f>
        <v/>
      </c>
      <c s="50" t="str">
        <f>IF('S.D.PASTE SHEET'!K1919="","",'S.D.PASTE SHEET'!K1919)</f>
        <v/>
      </c>
      <c s="50" t="str">
        <f>IF('S.D.PASTE SHEET'!L1919="","",'S.D.PASTE SHEET'!L1919)</f>
        <v/>
      </c>
      <c s="50" t="str">
        <f>IF('S.D.PASTE SHEET'!M1919="","",'S.D.PASTE SHEET'!M1919)</f>
        <v/>
      </c>
      <c s="50" t="str">
        <f>IF('S.D.PASTE SHEET'!N1919="","",'S.D.PASTE SHEET'!N1919)</f>
        <v/>
      </c>
      <c s="50" t="str">
        <f>IF('S.D.PASTE SHEET'!O1919="","",'S.D.PASTE SHEET'!O1919)</f>
        <v/>
      </c>
      <c s="50" t="str">
        <f>IF('S.D.PASTE SHEET'!P1919="","",'S.D.PASTE SHEET'!P1919)</f>
        <v/>
      </c>
      <c s="50" t="str">
        <f>IF('S.D.PASTE SHEET'!Q1919="","",'S.D.PASTE SHEET'!Q1919)</f>
        <v/>
      </c>
      <c s="50" t="str">
        <f>IF('S.D.PASTE SHEET'!R1919="","",'S.D.PASTE SHEET'!R1919)</f>
        <v/>
      </c>
      <c s="50" t="str">
        <f>IF('S.D.PASTE SHEET'!S1919="","",'S.D.PASTE SHEET'!S1919)</f>
        <v/>
      </c>
      <c s="50" t="str">
        <f>IF('S.D.PASTE SHEET'!T1919="","",'S.D.PASTE SHEET'!T1919)</f>
        <v/>
      </c>
      <c s="50" t="str">
        <f>IF('S.D.PASTE SHEET'!U1919="","",'S.D.PASTE SHEET'!U1919)</f>
        <v/>
      </c>
      <c s="50" t="str">
        <f>IF('S.D.PASTE SHEET'!V1919="","",'S.D.PASTE SHEET'!V1919)</f>
        <v/>
      </c>
      <c s="50" t="str">
        <f>IF('S.D.PASTE SHEET'!W1919="","",'S.D.PASTE SHEET'!W1919)</f>
        <v/>
      </c>
      <c s="50" t="str">
        <f>IF('S.D.PASTE SHEET'!X1919="","",'S.D.PASTE SHEET'!X1919)</f>
        <v/>
      </c>
      <c s="50" t="str">
        <f>IF('S.D.PASTE SHEET'!Y1919="","",'S.D.PASTE SHEET'!Y1919)</f>
        <v/>
      </c>
      <c s="50" t="str">
        <f>IF('S.D.PASTE SHEET'!Z1919="","",'S.D.PASTE SHEET'!Z1919)</f>
        <v/>
      </c>
      <c s="50" t="str">
        <f>IF('S.D.PASTE SHEET'!AA1919="","",'S.D.PASTE SHEET'!AA1919)</f>
        <v/>
      </c>
      <c s="50" t="str">
        <f>IF('S.D.PASTE SHEET'!AB1919="","",'S.D.PASTE SHEET'!AB1919)</f>
        <v/>
      </c>
      <c s="50" t="str">
        <f>IF('S.D.PASTE SHEET'!AC1919="","",'S.D.PASTE SHEET'!AC1919)</f>
        <v/>
      </c>
      <c s="50" t="str">
        <f>IF('S.D.PASTE SHEET'!AD1919="","",'S.D.PASTE SHEET'!AD1919)</f>
        <v/>
      </c>
      <c s="52"/>
      <c s="48" t="str">
        <f>IF(AK1919="","",IF(AK1919&gt;0,COUNT($AG$2:AG1919),""))</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IF(BC1919="","",IF(BC1919&gt;0,COUNT($AY$2:AY1919),""))</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20" spans="1:66" ht="15.75" customHeight="1">
      <c r="A1920" s="50" t="str">
        <f>IF('S.D.PASTE SHEET'!A1920="","",'S.D.PASTE SHEET'!A1920)</f>
        <v/>
      </c>
      <c s="50" t="str">
        <f>IF('S.D.PASTE SHEET'!B1920="","",'S.D.PASTE SHEET'!B1920)</f>
        <v/>
      </c>
      <c s="50" t="str">
        <f>IF('S.D.PASTE SHEET'!C1920="","",'S.D.PASTE SHEET'!C1920)</f>
        <v/>
      </c>
      <c s="51" t="str">
        <f>IF('S.D.PASTE SHEET'!D1920="","",'S.D.PASTE SHEET'!D1920)</f>
        <v/>
      </c>
      <c s="50" t="str">
        <f>IF('S.D.PASTE SHEET'!E1920="","",UPPER('S.D.PASTE SHEET'!E1920))</f>
        <v/>
      </c>
      <c s="50" t="str">
        <f>IF('S.D.PASTE SHEET'!F1920="","",'S.D.PASTE SHEET'!F1920)</f>
        <v/>
      </c>
      <c s="50" t="str">
        <f>IF('S.D.PASTE SHEET'!G1920="","",UPPER('S.D.PASTE SHEET'!G1920))</f>
        <v/>
      </c>
      <c s="50" t="str">
        <f>IF('S.D.PASTE SHEET'!H1920="","",UPPER('S.D.PASTE SHEET'!H1920))</f>
        <v/>
      </c>
      <c s="50" t="str">
        <f>IF('S.D.PASTE SHEET'!I1920="","",'S.D.PASTE SHEET'!I1920)</f>
        <v/>
      </c>
      <c s="51" t="str">
        <f>IF('S.D.PASTE SHEET'!J1920="","",'S.D.PASTE SHEET'!J1920)</f>
        <v/>
      </c>
      <c s="50" t="str">
        <f>IF('S.D.PASTE SHEET'!K1920="","",'S.D.PASTE SHEET'!K1920)</f>
        <v/>
      </c>
      <c s="50" t="str">
        <f>IF('S.D.PASTE SHEET'!L1920="","",'S.D.PASTE SHEET'!L1920)</f>
        <v/>
      </c>
      <c s="50" t="str">
        <f>IF('S.D.PASTE SHEET'!M1920="","",'S.D.PASTE SHEET'!M1920)</f>
        <v/>
      </c>
      <c s="50" t="str">
        <f>IF('S.D.PASTE SHEET'!N1920="","",'S.D.PASTE SHEET'!N1920)</f>
        <v/>
      </c>
      <c s="50" t="str">
        <f>IF('S.D.PASTE SHEET'!O1920="","",'S.D.PASTE SHEET'!O1920)</f>
        <v/>
      </c>
      <c s="50" t="str">
        <f>IF('S.D.PASTE SHEET'!P1920="","",'S.D.PASTE SHEET'!P1920)</f>
        <v/>
      </c>
      <c s="50" t="str">
        <f>IF('S.D.PASTE SHEET'!Q1920="","",'S.D.PASTE SHEET'!Q1920)</f>
        <v/>
      </c>
      <c s="50" t="str">
        <f>IF('S.D.PASTE SHEET'!R1920="","",'S.D.PASTE SHEET'!R1920)</f>
        <v/>
      </c>
      <c s="50" t="str">
        <f>IF('S.D.PASTE SHEET'!S1920="","",'S.D.PASTE SHEET'!S1920)</f>
        <v/>
      </c>
      <c s="50" t="str">
        <f>IF('S.D.PASTE SHEET'!T1920="","",'S.D.PASTE SHEET'!T1920)</f>
        <v/>
      </c>
      <c s="50" t="str">
        <f>IF('S.D.PASTE SHEET'!U1920="","",'S.D.PASTE SHEET'!U1920)</f>
        <v/>
      </c>
      <c s="50" t="str">
        <f>IF('S.D.PASTE SHEET'!V1920="","",'S.D.PASTE SHEET'!V1920)</f>
        <v/>
      </c>
      <c s="50" t="str">
        <f>IF('S.D.PASTE SHEET'!W1920="","",'S.D.PASTE SHEET'!W1920)</f>
        <v/>
      </c>
      <c s="50" t="str">
        <f>IF('S.D.PASTE SHEET'!X1920="","",'S.D.PASTE SHEET'!X1920)</f>
        <v/>
      </c>
      <c s="50" t="str">
        <f>IF('S.D.PASTE SHEET'!Y1920="","",'S.D.PASTE SHEET'!Y1920)</f>
        <v/>
      </c>
      <c s="50" t="str">
        <f>IF('S.D.PASTE SHEET'!Z1920="","",'S.D.PASTE SHEET'!Z1920)</f>
        <v/>
      </c>
      <c s="50" t="str">
        <f>IF('S.D.PASTE SHEET'!AA1920="","",'S.D.PASTE SHEET'!AA1920)</f>
        <v/>
      </c>
      <c s="50" t="str">
        <f>IF('S.D.PASTE SHEET'!AB1920="","",'S.D.PASTE SHEET'!AB1920)</f>
        <v/>
      </c>
      <c s="50" t="str">
        <f>IF('S.D.PASTE SHEET'!AC1920="","",'S.D.PASTE SHEET'!AC1920)</f>
        <v/>
      </c>
      <c s="50" t="str">
        <f>IF('S.D.PASTE SHEET'!AD1920="","",'S.D.PASTE SHEET'!AD1920)</f>
        <v/>
      </c>
      <c s="52"/>
      <c s="48" t="str">
        <f>IF(AK1920="","",IF(AK1920&gt;0,COUNT($AG$2:AG1920),""))</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IF(BC1920="","",IF(BC1920&gt;0,COUNT($AY$2:AY1920),""))</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21" spans="1:66" ht="15.75" customHeight="1">
      <c r="A1921" s="50" t="str">
        <f>IF('S.D.PASTE SHEET'!A1921="","",'S.D.PASTE SHEET'!A1921)</f>
        <v/>
      </c>
      <c s="50" t="str">
        <f>IF('S.D.PASTE SHEET'!B1921="","",'S.D.PASTE SHEET'!B1921)</f>
        <v/>
      </c>
      <c s="50" t="str">
        <f>IF('S.D.PASTE SHEET'!C1921="","",'S.D.PASTE SHEET'!C1921)</f>
        <v/>
      </c>
      <c s="51" t="str">
        <f>IF('S.D.PASTE SHEET'!D1921="","",'S.D.PASTE SHEET'!D1921)</f>
        <v/>
      </c>
      <c s="50" t="str">
        <f>IF('S.D.PASTE SHEET'!E1921="","",UPPER('S.D.PASTE SHEET'!E1921))</f>
        <v/>
      </c>
      <c s="50" t="str">
        <f>IF('S.D.PASTE SHEET'!F1921="","",'S.D.PASTE SHEET'!F1921)</f>
        <v/>
      </c>
      <c s="50" t="str">
        <f>IF('S.D.PASTE SHEET'!G1921="","",UPPER('S.D.PASTE SHEET'!G1921))</f>
        <v/>
      </c>
      <c s="50" t="str">
        <f>IF('S.D.PASTE SHEET'!H1921="","",UPPER('S.D.PASTE SHEET'!H1921))</f>
        <v/>
      </c>
      <c s="50" t="str">
        <f>IF('S.D.PASTE SHEET'!I1921="","",'S.D.PASTE SHEET'!I1921)</f>
        <v/>
      </c>
      <c s="51" t="str">
        <f>IF('S.D.PASTE SHEET'!J1921="","",'S.D.PASTE SHEET'!J1921)</f>
        <v/>
      </c>
      <c s="50" t="str">
        <f>IF('S.D.PASTE SHEET'!K1921="","",'S.D.PASTE SHEET'!K1921)</f>
        <v/>
      </c>
      <c s="50" t="str">
        <f>IF('S.D.PASTE SHEET'!L1921="","",'S.D.PASTE SHEET'!L1921)</f>
        <v/>
      </c>
      <c s="50" t="str">
        <f>IF('S.D.PASTE SHEET'!M1921="","",'S.D.PASTE SHEET'!M1921)</f>
        <v/>
      </c>
      <c s="50" t="str">
        <f>IF('S.D.PASTE SHEET'!N1921="","",'S.D.PASTE SHEET'!N1921)</f>
        <v/>
      </c>
      <c s="50" t="str">
        <f>IF('S.D.PASTE SHEET'!O1921="","",'S.D.PASTE SHEET'!O1921)</f>
        <v/>
      </c>
      <c s="50" t="str">
        <f>IF('S.D.PASTE SHEET'!P1921="","",'S.D.PASTE SHEET'!P1921)</f>
        <v/>
      </c>
      <c s="50" t="str">
        <f>IF('S.D.PASTE SHEET'!Q1921="","",'S.D.PASTE SHEET'!Q1921)</f>
        <v/>
      </c>
      <c s="50" t="str">
        <f>IF('S.D.PASTE SHEET'!R1921="","",'S.D.PASTE SHEET'!R1921)</f>
        <v/>
      </c>
      <c s="50" t="str">
        <f>IF('S.D.PASTE SHEET'!S1921="","",'S.D.PASTE SHEET'!S1921)</f>
        <v/>
      </c>
      <c s="50" t="str">
        <f>IF('S.D.PASTE SHEET'!T1921="","",'S.D.PASTE SHEET'!T1921)</f>
        <v/>
      </c>
      <c s="50" t="str">
        <f>IF('S.D.PASTE SHEET'!U1921="","",'S.D.PASTE SHEET'!U1921)</f>
        <v/>
      </c>
      <c s="50" t="str">
        <f>IF('S.D.PASTE SHEET'!V1921="","",'S.D.PASTE SHEET'!V1921)</f>
        <v/>
      </c>
      <c s="50" t="str">
        <f>IF('S.D.PASTE SHEET'!W1921="","",'S.D.PASTE SHEET'!W1921)</f>
        <v/>
      </c>
      <c s="50" t="str">
        <f>IF('S.D.PASTE SHEET'!X1921="","",'S.D.PASTE SHEET'!X1921)</f>
        <v/>
      </c>
      <c s="50" t="str">
        <f>IF('S.D.PASTE SHEET'!Y1921="","",'S.D.PASTE SHEET'!Y1921)</f>
        <v/>
      </c>
      <c s="50" t="str">
        <f>IF('S.D.PASTE SHEET'!Z1921="","",'S.D.PASTE SHEET'!Z1921)</f>
        <v/>
      </c>
      <c s="50" t="str">
        <f>IF('S.D.PASTE SHEET'!AA1921="","",'S.D.PASTE SHEET'!AA1921)</f>
        <v/>
      </c>
      <c s="50" t="str">
        <f>IF('S.D.PASTE SHEET'!AB1921="","",'S.D.PASTE SHEET'!AB1921)</f>
        <v/>
      </c>
      <c s="50" t="str">
        <f>IF('S.D.PASTE SHEET'!AC1921="","",'S.D.PASTE SHEET'!AC1921)</f>
        <v/>
      </c>
      <c s="50" t="str">
        <f>IF('S.D.PASTE SHEET'!AD1921="","",'S.D.PASTE SHEET'!AD1921)</f>
        <v/>
      </c>
      <c s="52"/>
      <c s="48" t="str">
        <f>IF(AK1921="","",IF(AK1921&gt;0,COUNT($AG$2:AG1921),""))</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IF(BC1921="","",IF(BC1921&gt;0,COUNT($AY$2:AY1921),""))</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22" spans="1:66" ht="15.75" customHeight="1">
      <c r="A1922" s="50" t="str">
        <f>IF('S.D.PASTE SHEET'!A1922="","",'S.D.PASTE SHEET'!A1922)</f>
        <v/>
      </c>
      <c s="50" t="str">
        <f>IF('S.D.PASTE SHEET'!B1922="","",'S.D.PASTE SHEET'!B1922)</f>
        <v/>
      </c>
      <c s="50" t="str">
        <f>IF('S.D.PASTE SHEET'!C1922="","",'S.D.PASTE SHEET'!C1922)</f>
        <v/>
      </c>
      <c s="51" t="str">
        <f>IF('S.D.PASTE SHEET'!D1922="","",'S.D.PASTE SHEET'!D1922)</f>
        <v/>
      </c>
      <c s="50" t="str">
        <f>IF('S.D.PASTE SHEET'!E1922="","",UPPER('S.D.PASTE SHEET'!E1922))</f>
        <v/>
      </c>
      <c s="50" t="str">
        <f>IF('S.D.PASTE SHEET'!F1922="","",'S.D.PASTE SHEET'!F1922)</f>
        <v/>
      </c>
      <c s="50" t="str">
        <f>IF('S.D.PASTE SHEET'!G1922="","",UPPER('S.D.PASTE SHEET'!G1922))</f>
        <v/>
      </c>
      <c s="50" t="str">
        <f>IF('S.D.PASTE SHEET'!H1922="","",UPPER('S.D.PASTE SHEET'!H1922))</f>
        <v/>
      </c>
      <c s="50" t="str">
        <f>IF('S.D.PASTE SHEET'!I1922="","",'S.D.PASTE SHEET'!I1922)</f>
        <v/>
      </c>
      <c s="51" t="str">
        <f>IF('S.D.PASTE SHEET'!J1922="","",'S.D.PASTE SHEET'!J1922)</f>
        <v/>
      </c>
      <c s="50" t="str">
        <f>IF('S.D.PASTE SHEET'!K1922="","",'S.D.PASTE SHEET'!K1922)</f>
        <v/>
      </c>
      <c s="50" t="str">
        <f>IF('S.D.PASTE SHEET'!L1922="","",'S.D.PASTE SHEET'!L1922)</f>
        <v/>
      </c>
      <c s="50" t="str">
        <f>IF('S.D.PASTE SHEET'!M1922="","",'S.D.PASTE SHEET'!M1922)</f>
        <v/>
      </c>
      <c s="50" t="str">
        <f>IF('S.D.PASTE SHEET'!N1922="","",'S.D.PASTE SHEET'!N1922)</f>
        <v/>
      </c>
      <c s="50" t="str">
        <f>IF('S.D.PASTE SHEET'!O1922="","",'S.D.PASTE SHEET'!O1922)</f>
        <v/>
      </c>
      <c s="50" t="str">
        <f>IF('S.D.PASTE SHEET'!P1922="","",'S.D.PASTE SHEET'!P1922)</f>
        <v/>
      </c>
      <c s="50" t="str">
        <f>IF('S.D.PASTE SHEET'!Q1922="","",'S.D.PASTE SHEET'!Q1922)</f>
        <v/>
      </c>
      <c s="50" t="str">
        <f>IF('S.D.PASTE SHEET'!R1922="","",'S.D.PASTE SHEET'!R1922)</f>
        <v/>
      </c>
      <c s="50" t="str">
        <f>IF('S.D.PASTE SHEET'!S1922="","",'S.D.PASTE SHEET'!S1922)</f>
        <v/>
      </c>
      <c s="50" t="str">
        <f>IF('S.D.PASTE SHEET'!T1922="","",'S.D.PASTE SHEET'!T1922)</f>
        <v/>
      </c>
      <c s="50" t="str">
        <f>IF('S.D.PASTE SHEET'!U1922="","",'S.D.PASTE SHEET'!U1922)</f>
        <v/>
      </c>
      <c s="50" t="str">
        <f>IF('S.D.PASTE SHEET'!V1922="","",'S.D.PASTE SHEET'!V1922)</f>
        <v/>
      </c>
      <c s="50" t="str">
        <f>IF('S.D.PASTE SHEET'!W1922="","",'S.D.PASTE SHEET'!W1922)</f>
        <v/>
      </c>
      <c s="50" t="str">
        <f>IF('S.D.PASTE SHEET'!X1922="","",'S.D.PASTE SHEET'!X1922)</f>
        <v/>
      </c>
      <c s="50" t="str">
        <f>IF('S.D.PASTE SHEET'!Y1922="","",'S.D.PASTE SHEET'!Y1922)</f>
        <v/>
      </c>
      <c s="50" t="str">
        <f>IF('S.D.PASTE SHEET'!Z1922="","",'S.D.PASTE SHEET'!Z1922)</f>
        <v/>
      </c>
      <c s="50" t="str">
        <f>IF('S.D.PASTE SHEET'!AA1922="","",'S.D.PASTE SHEET'!AA1922)</f>
        <v/>
      </c>
      <c s="50" t="str">
        <f>IF('S.D.PASTE SHEET'!AB1922="","",'S.D.PASTE SHEET'!AB1922)</f>
        <v/>
      </c>
      <c s="50" t="str">
        <f>IF('S.D.PASTE SHEET'!AC1922="","",'S.D.PASTE SHEET'!AC1922)</f>
        <v/>
      </c>
      <c s="50" t="str">
        <f>IF('S.D.PASTE SHEET'!AD1922="","",'S.D.PASTE SHEET'!AD1922)</f>
        <v/>
      </c>
      <c s="52"/>
      <c s="48" t="str">
        <f>IF(AK1922="","",IF(AK1922&gt;0,COUNT($AG$2:AG1922),""))</f>
        <v/>
      </c>
      <c s="53" t="str">
        <f t="shared" si="929"/>
        <v/>
      </c>
      <c s="53" t="str">
        <f t="shared" si="930"/>
        <v/>
      </c>
      <c s="53" t="str">
        <f t="shared" si="931"/>
        <v/>
      </c>
      <c s="51" t="str">
        <f t="shared" si="932"/>
        <v/>
      </c>
      <c s="53" t="str">
        <f t="shared" si="933"/>
        <v/>
      </c>
      <c s="53" t="str">
        <f t="shared" si="934"/>
        <v/>
      </c>
      <c s="53" t="str">
        <f t="shared" si="935"/>
        <v/>
      </c>
      <c s="53" t="str">
        <f t="shared" si="936"/>
        <v/>
      </c>
      <c s="53" t="str">
        <f t="shared" si="937"/>
        <v/>
      </c>
      <c s="51" t="str">
        <f t="shared" si="938"/>
        <v/>
      </c>
      <c s="53" t="str">
        <f t="shared" si="939"/>
        <v/>
      </c>
      <c s="53" t="str">
        <f t="shared" si="940"/>
        <v/>
      </c>
      <c s="53" t="str">
        <f t="shared" si="941"/>
        <v/>
      </c>
      <c s="53" t="str">
        <f t="shared" si="942"/>
        <v/>
      </c>
      <c s="53" t="str">
        <f t="shared" si="943"/>
        <v/>
      </c>
      <c s="53" t="str">
        <f t="shared" si="944"/>
        <v/>
      </c>
      <c s="48"/>
      <c s="48" t="str">
        <f>IF(BC1922="","",IF(BC1922&gt;0,COUNT($AY$2:AY1922),""))</f>
        <v/>
      </c>
      <c s="54" t="str">
        <f t="shared" si="945"/>
        <v/>
      </c>
      <c s="54" t="str">
        <f t="shared" si="946"/>
        <v/>
      </c>
      <c s="54" t="str">
        <f t="shared" si="947"/>
        <v/>
      </c>
      <c s="51" t="str">
        <f t="shared" si="948"/>
        <v/>
      </c>
      <c s="54" t="str">
        <f t="shared" si="949"/>
        <v/>
      </c>
      <c s="54" t="str">
        <f t="shared" si="950"/>
        <v/>
      </c>
      <c s="54" t="str">
        <f t="shared" si="951"/>
        <v/>
      </c>
      <c s="54" t="str">
        <f t="shared" si="952"/>
        <v/>
      </c>
      <c s="54" t="str">
        <f t="shared" si="953"/>
        <v/>
      </c>
      <c s="51" t="str">
        <f t="shared" si="954"/>
        <v/>
      </c>
      <c s="54" t="str">
        <f t="shared" si="955"/>
        <v/>
      </c>
      <c s="54" t="str">
        <f t="shared" si="956"/>
        <v/>
      </c>
      <c s="54" t="str">
        <f t="shared" si="957"/>
        <v/>
      </c>
      <c s="54" t="str">
        <f t="shared" si="958"/>
        <v/>
      </c>
      <c s="54" t="str">
        <f t="shared" si="959"/>
        <v/>
      </c>
      <c s="54" t="str">
        <f t="shared" si="960"/>
        <v/>
      </c>
    </row>
    <row r="1923" spans="1:66" ht="15.75" customHeight="1">
      <c r="A1923" s="50" t="str">
        <f>IF('S.D.PASTE SHEET'!A1923="","",'S.D.PASTE SHEET'!A1923)</f>
        <v/>
      </c>
      <c s="50" t="str">
        <f>IF('S.D.PASTE SHEET'!B1923="","",'S.D.PASTE SHEET'!B1923)</f>
        <v/>
      </c>
      <c s="50" t="str">
        <f>IF('S.D.PASTE SHEET'!C1923="","",'S.D.PASTE SHEET'!C1923)</f>
        <v/>
      </c>
      <c s="51" t="str">
        <f>IF('S.D.PASTE SHEET'!D1923="","",'S.D.PASTE SHEET'!D1923)</f>
        <v/>
      </c>
      <c s="50" t="str">
        <f>IF('S.D.PASTE SHEET'!E1923="","",UPPER('S.D.PASTE SHEET'!E1923))</f>
        <v/>
      </c>
      <c s="50" t="str">
        <f>IF('S.D.PASTE SHEET'!F1923="","",'S.D.PASTE SHEET'!F1923)</f>
        <v/>
      </c>
      <c s="50" t="str">
        <f>IF('S.D.PASTE SHEET'!G1923="","",UPPER('S.D.PASTE SHEET'!G1923))</f>
        <v/>
      </c>
      <c s="50" t="str">
        <f>IF('S.D.PASTE SHEET'!H1923="","",UPPER('S.D.PASTE SHEET'!H1923))</f>
        <v/>
      </c>
      <c s="50" t="str">
        <f>IF('S.D.PASTE SHEET'!I1923="","",'S.D.PASTE SHEET'!I1923)</f>
        <v/>
      </c>
      <c s="51" t="str">
        <f>IF('S.D.PASTE SHEET'!J1923="","",'S.D.PASTE SHEET'!J1923)</f>
        <v/>
      </c>
      <c s="50" t="str">
        <f>IF('S.D.PASTE SHEET'!K1923="","",'S.D.PASTE SHEET'!K1923)</f>
        <v/>
      </c>
      <c s="50" t="str">
        <f>IF('S.D.PASTE SHEET'!L1923="","",'S.D.PASTE SHEET'!L1923)</f>
        <v/>
      </c>
      <c s="50" t="str">
        <f>IF('S.D.PASTE SHEET'!M1923="","",'S.D.PASTE SHEET'!M1923)</f>
        <v/>
      </c>
      <c s="50" t="str">
        <f>IF('S.D.PASTE SHEET'!N1923="","",'S.D.PASTE SHEET'!N1923)</f>
        <v/>
      </c>
      <c s="50" t="str">
        <f>IF('S.D.PASTE SHEET'!O1923="","",'S.D.PASTE SHEET'!O1923)</f>
        <v/>
      </c>
      <c s="50" t="str">
        <f>IF('S.D.PASTE SHEET'!P1923="","",'S.D.PASTE SHEET'!P1923)</f>
        <v/>
      </c>
      <c s="50" t="str">
        <f>IF('S.D.PASTE SHEET'!Q1923="","",'S.D.PASTE SHEET'!Q1923)</f>
        <v/>
      </c>
      <c s="50" t="str">
        <f>IF('S.D.PASTE SHEET'!R1923="","",'S.D.PASTE SHEET'!R1923)</f>
        <v/>
      </c>
      <c s="50" t="str">
        <f>IF('S.D.PASTE SHEET'!S1923="","",'S.D.PASTE SHEET'!S1923)</f>
        <v/>
      </c>
      <c s="50" t="str">
        <f>IF('S.D.PASTE SHEET'!T1923="","",'S.D.PASTE SHEET'!T1923)</f>
        <v/>
      </c>
      <c s="50" t="str">
        <f>IF('S.D.PASTE SHEET'!U1923="","",'S.D.PASTE SHEET'!U1923)</f>
        <v/>
      </c>
      <c s="50" t="str">
        <f>IF('S.D.PASTE SHEET'!V1923="","",'S.D.PASTE SHEET'!V1923)</f>
        <v/>
      </c>
      <c s="50" t="str">
        <f>IF('S.D.PASTE SHEET'!W1923="","",'S.D.PASTE SHEET'!W1923)</f>
        <v/>
      </c>
      <c s="50" t="str">
        <f>IF('S.D.PASTE SHEET'!X1923="","",'S.D.PASTE SHEET'!X1923)</f>
        <v/>
      </c>
      <c s="50" t="str">
        <f>IF('S.D.PASTE SHEET'!Y1923="","",'S.D.PASTE SHEET'!Y1923)</f>
        <v/>
      </c>
      <c s="50" t="str">
        <f>IF('S.D.PASTE SHEET'!Z1923="","",'S.D.PASTE SHEET'!Z1923)</f>
        <v/>
      </c>
      <c s="50" t="str">
        <f>IF('S.D.PASTE SHEET'!AA1923="","",'S.D.PASTE SHEET'!AA1923)</f>
        <v/>
      </c>
      <c s="50" t="str">
        <f>IF('S.D.PASTE SHEET'!AB1923="","",'S.D.PASTE SHEET'!AB1923)</f>
        <v/>
      </c>
      <c s="50" t="str">
        <f>IF('S.D.PASTE SHEET'!AC1923="","",'S.D.PASTE SHEET'!AC1923)</f>
        <v/>
      </c>
      <c s="50" t="str">
        <f>IF('S.D.PASTE SHEET'!AD1923="","",'S.D.PASTE SHEET'!AD1923)</f>
        <v/>
      </c>
      <c s="52"/>
      <c s="48" t="str">
        <f>IF(AK1923="","",IF(AK1923&gt;0,COUNT($AG$2:AG1923),""))</f>
        <v/>
      </c>
      <c s="53" t="str">
        <f t="shared" si="961" ref="AG1923:AG1986">IF(AND($AJ$1=12,$A1923=12),$A1923,"")</f>
        <v/>
      </c>
      <c s="53" t="str">
        <f t="shared" si="962" ref="AH1923:AH1986">IF(AND($AJ$1=12,$A1923=12),$B1923,"")</f>
        <v/>
      </c>
      <c s="53" t="str">
        <f t="shared" si="963" ref="AI1923:AI1986">IF(AND($AJ$1=12,$A1923=12),C1923,"")</f>
        <v/>
      </c>
      <c s="51" t="str">
        <f t="shared" si="964" ref="AJ1923:AJ1986">IF(AND($AJ$1=12,$A1923=12),$D1923,"")</f>
        <v/>
      </c>
      <c s="53" t="str">
        <f t="shared" si="965" ref="AK1923:AK1986">IF(AND($AJ$1=12,$A1923=12),$E1923,"")</f>
        <v/>
      </c>
      <c s="53" t="str">
        <f t="shared" si="966" ref="AL1923:AL1986">IF(AND($AJ$1=12,$A1923=12),$F1923,"")</f>
        <v/>
      </c>
      <c s="53" t="str">
        <f t="shared" si="967" ref="AM1923:AM1986">IF(AND($AJ$1=12,$A1923=12),$G1923,"")</f>
        <v/>
      </c>
      <c s="53" t="str">
        <f t="shared" si="968" ref="AN1923:AN1986">IF(AND($AJ$1=12,$A1923=12),$H1923,"")</f>
        <v/>
      </c>
      <c s="53" t="str">
        <f t="shared" si="969" ref="AO1923:AO1986">IF(AND($AJ$1=12,$A1923=12),$I1923,"")</f>
        <v/>
      </c>
      <c s="51" t="str">
        <f t="shared" si="970" ref="AP1923:AP1986">IF(AND($AJ$1=12,$A1923=12),$J1923,"")</f>
        <v/>
      </c>
      <c s="53" t="str">
        <f t="shared" si="971" ref="AQ1923:AQ1986">IF(AND($AJ$1=12,$A1923=12),$K1923,"")</f>
        <v/>
      </c>
      <c s="53" t="str">
        <f t="shared" si="972" ref="AR1923:AR1986">IF(AND($AJ$1=12,$A1923=12),$L1923,"")</f>
        <v/>
      </c>
      <c s="53" t="str">
        <f t="shared" si="973" ref="AS1923:AS1986">IF(AND($AJ$1=12,$A1923=12),$M1923,"")</f>
        <v/>
      </c>
      <c s="53" t="str">
        <f t="shared" si="974" ref="AT1923:AT1986">IF(AND($AJ$1=12,$A1923=12),$N1923,"")</f>
        <v/>
      </c>
      <c s="53" t="str">
        <f t="shared" si="975" ref="AU1923:AU1986">IF(AND($AJ$1=12,$A1923=12),$O1923,"")</f>
        <v/>
      </c>
      <c s="53" t="str">
        <f t="shared" si="976" ref="AV1923:AV1986">IF(AND($AJ$1=12,$A1923=12),$P1923,"")</f>
        <v/>
      </c>
      <c s="48"/>
      <c s="48" t="str">
        <f>IF(BC1923="","",IF(BC1923&gt;0,COUNT($AY$2:AY1923),""))</f>
        <v/>
      </c>
      <c s="54" t="str">
        <f t="shared" si="977" ref="AY1923:AY1986">IF(AND($BB$1=12,$A1923=12,$BC$1=$B1923),$A1923,"")</f>
        <v/>
      </c>
      <c s="54" t="str">
        <f t="shared" si="978" ref="AZ1923:AZ1986">IF(AND($BB$1=12,$A1923=12,$BC$1=$B1923),$B1923,"")</f>
        <v/>
      </c>
      <c s="54" t="str">
        <f t="shared" si="979" ref="BA1923:BA1986">IF(AND($BB$1=12,$A1923=12,$BC$1=$B1923),$C1923,"")</f>
        <v/>
      </c>
      <c s="51" t="str">
        <f t="shared" si="980" ref="BB1923:BB1986">IF(AND($BB$1=12,$A1923=12,$BC$1=$B1923),$D1923,"")</f>
        <v/>
      </c>
      <c s="54" t="str">
        <f t="shared" si="981" ref="BC1923:BC1986">IF(AND($BB$1=12,$A1923=12,$BC$1=$B1923),$E1923,"")</f>
        <v/>
      </c>
      <c s="54" t="str">
        <f t="shared" si="982" ref="BD1923:BD1986">IF(AND($BB$1=12,$A1923=12,$BC$1=$B1923),$F1923,"")</f>
        <v/>
      </c>
      <c s="54" t="str">
        <f t="shared" si="983" ref="BE1923:BE1986">IF(AND($BB$1=12,$A1923=12,$BC$1=$B1923),$G1923,"")</f>
        <v/>
      </c>
      <c s="54" t="str">
        <f t="shared" si="984" ref="BF1923:BF1986">IF(AND($BB$1=12,$A1923=12,$BC$1=$B1923),$H1923,"")</f>
        <v/>
      </c>
      <c s="54" t="str">
        <f t="shared" si="985" ref="BG1923:BG1986">IF(AND($BB$1=12,$A1923=12,$BC$1=$B1923),$I1923,"")</f>
        <v/>
      </c>
      <c s="51" t="str">
        <f t="shared" si="986" ref="BH1923:BH1986">IF(AND($BB$1=12,$A1923=12,$BC$1=$B1923),$J1923,"")</f>
        <v/>
      </c>
      <c s="54" t="str">
        <f t="shared" si="987" ref="BI1923:BI1986">IF(AND($BB$1=12,$A1923=12,$BC$1=$B1923),$K1923,"")</f>
        <v/>
      </c>
      <c s="54" t="str">
        <f t="shared" si="988" ref="BJ1923:BJ1986">IF(AND($BB$1=12,$A1923=12,$BC$1=$B1923),$L1923,"")</f>
        <v/>
      </c>
      <c s="54" t="str">
        <f t="shared" si="989" ref="BK1923:BK1986">IF(AND($BB$1=12,$A1923=12,$BC$1=$B1923),$M1923,"")</f>
        <v/>
      </c>
      <c s="54" t="str">
        <f t="shared" si="990" ref="BL1923:BL1986">IF(AND($BB$1=12,$A1923=12,$BC$1=$B1923),$N1923,"")</f>
        <v/>
      </c>
      <c s="54" t="str">
        <f t="shared" si="991" ref="BM1923:BM1986">IF(AND($BB$1=12,$A1923=12,$BC$1=$B1923),$O1923,"")</f>
        <v/>
      </c>
      <c s="54" t="str">
        <f t="shared" si="992" ref="BN1923:BN1986">IF(AND($BB$1=12,$A1923=12,$BC$1=$B1923),$P1923,"")</f>
        <v/>
      </c>
    </row>
    <row r="1924" spans="1:66" ht="15.75" customHeight="1">
      <c r="A1924" s="50" t="str">
        <f>IF('S.D.PASTE SHEET'!A1924="","",'S.D.PASTE SHEET'!A1924)</f>
        <v/>
      </c>
      <c s="50" t="str">
        <f>IF('S.D.PASTE SHEET'!B1924="","",'S.D.PASTE SHEET'!B1924)</f>
        <v/>
      </c>
      <c s="50" t="str">
        <f>IF('S.D.PASTE SHEET'!C1924="","",'S.D.PASTE SHEET'!C1924)</f>
        <v/>
      </c>
      <c s="51" t="str">
        <f>IF('S.D.PASTE SHEET'!D1924="","",'S.D.PASTE SHEET'!D1924)</f>
        <v/>
      </c>
      <c s="50" t="str">
        <f>IF('S.D.PASTE SHEET'!E1924="","",UPPER('S.D.PASTE SHEET'!E1924))</f>
        <v/>
      </c>
      <c s="50" t="str">
        <f>IF('S.D.PASTE SHEET'!F1924="","",'S.D.PASTE SHEET'!F1924)</f>
        <v/>
      </c>
      <c s="50" t="str">
        <f>IF('S.D.PASTE SHEET'!G1924="","",UPPER('S.D.PASTE SHEET'!G1924))</f>
        <v/>
      </c>
      <c s="50" t="str">
        <f>IF('S.D.PASTE SHEET'!H1924="","",UPPER('S.D.PASTE SHEET'!H1924))</f>
        <v/>
      </c>
      <c s="50" t="str">
        <f>IF('S.D.PASTE SHEET'!I1924="","",'S.D.PASTE SHEET'!I1924)</f>
        <v/>
      </c>
      <c s="51" t="str">
        <f>IF('S.D.PASTE SHEET'!J1924="","",'S.D.PASTE SHEET'!J1924)</f>
        <v/>
      </c>
      <c s="50" t="str">
        <f>IF('S.D.PASTE SHEET'!K1924="","",'S.D.PASTE SHEET'!K1924)</f>
        <v/>
      </c>
      <c s="50" t="str">
        <f>IF('S.D.PASTE SHEET'!L1924="","",'S.D.PASTE SHEET'!L1924)</f>
        <v/>
      </c>
      <c s="50" t="str">
        <f>IF('S.D.PASTE SHEET'!M1924="","",'S.D.PASTE SHEET'!M1924)</f>
        <v/>
      </c>
      <c s="50" t="str">
        <f>IF('S.D.PASTE SHEET'!N1924="","",'S.D.PASTE SHEET'!N1924)</f>
        <v/>
      </c>
      <c s="50" t="str">
        <f>IF('S.D.PASTE SHEET'!O1924="","",'S.D.PASTE SHEET'!O1924)</f>
        <v/>
      </c>
      <c s="50" t="str">
        <f>IF('S.D.PASTE SHEET'!P1924="","",'S.D.PASTE SHEET'!P1924)</f>
        <v/>
      </c>
      <c s="50" t="str">
        <f>IF('S.D.PASTE SHEET'!Q1924="","",'S.D.PASTE SHEET'!Q1924)</f>
        <v/>
      </c>
      <c s="50" t="str">
        <f>IF('S.D.PASTE SHEET'!R1924="","",'S.D.PASTE SHEET'!R1924)</f>
        <v/>
      </c>
      <c s="50" t="str">
        <f>IF('S.D.PASTE SHEET'!S1924="","",'S.D.PASTE SHEET'!S1924)</f>
        <v/>
      </c>
      <c s="50" t="str">
        <f>IF('S.D.PASTE SHEET'!T1924="","",'S.D.PASTE SHEET'!T1924)</f>
        <v/>
      </c>
      <c s="50" t="str">
        <f>IF('S.D.PASTE SHEET'!U1924="","",'S.D.PASTE SHEET'!U1924)</f>
        <v/>
      </c>
      <c s="50" t="str">
        <f>IF('S.D.PASTE SHEET'!V1924="","",'S.D.PASTE SHEET'!V1924)</f>
        <v/>
      </c>
      <c s="50" t="str">
        <f>IF('S.D.PASTE SHEET'!W1924="","",'S.D.PASTE SHEET'!W1924)</f>
        <v/>
      </c>
      <c s="50" t="str">
        <f>IF('S.D.PASTE SHEET'!X1924="","",'S.D.PASTE SHEET'!X1924)</f>
        <v/>
      </c>
      <c s="50" t="str">
        <f>IF('S.D.PASTE SHEET'!Y1924="","",'S.D.PASTE SHEET'!Y1924)</f>
        <v/>
      </c>
      <c s="50" t="str">
        <f>IF('S.D.PASTE SHEET'!Z1924="","",'S.D.PASTE SHEET'!Z1924)</f>
        <v/>
      </c>
      <c s="50" t="str">
        <f>IF('S.D.PASTE SHEET'!AA1924="","",'S.D.PASTE SHEET'!AA1924)</f>
        <v/>
      </c>
      <c s="50" t="str">
        <f>IF('S.D.PASTE SHEET'!AB1924="","",'S.D.PASTE SHEET'!AB1924)</f>
        <v/>
      </c>
      <c s="50" t="str">
        <f>IF('S.D.PASTE SHEET'!AC1924="","",'S.D.PASTE SHEET'!AC1924)</f>
        <v/>
      </c>
      <c s="50" t="str">
        <f>IF('S.D.PASTE SHEET'!AD1924="","",'S.D.PASTE SHEET'!AD1924)</f>
        <v/>
      </c>
      <c s="52"/>
      <c s="48" t="str">
        <f>IF(AK1924="","",IF(AK1924&gt;0,COUNT($AG$2:AG1924),""))</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IF(BC1924="","",IF(BC1924&gt;0,COUNT($AY$2:AY1924),""))</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25" spans="1:66" ht="15.75" customHeight="1">
      <c r="A1925" s="50" t="str">
        <f>IF('S.D.PASTE SHEET'!A1925="","",'S.D.PASTE SHEET'!A1925)</f>
        <v/>
      </c>
      <c s="50" t="str">
        <f>IF('S.D.PASTE SHEET'!B1925="","",'S.D.PASTE SHEET'!B1925)</f>
        <v/>
      </c>
      <c s="50" t="str">
        <f>IF('S.D.PASTE SHEET'!C1925="","",'S.D.PASTE SHEET'!C1925)</f>
        <v/>
      </c>
      <c s="51" t="str">
        <f>IF('S.D.PASTE SHEET'!D1925="","",'S.D.PASTE SHEET'!D1925)</f>
        <v/>
      </c>
      <c s="50" t="str">
        <f>IF('S.D.PASTE SHEET'!E1925="","",UPPER('S.D.PASTE SHEET'!E1925))</f>
        <v/>
      </c>
      <c s="50" t="str">
        <f>IF('S.D.PASTE SHEET'!F1925="","",'S.D.PASTE SHEET'!F1925)</f>
        <v/>
      </c>
      <c s="50" t="str">
        <f>IF('S.D.PASTE SHEET'!G1925="","",UPPER('S.D.PASTE SHEET'!G1925))</f>
        <v/>
      </c>
      <c s="50" t="str">
        <f>IF('S.D.PASTE SHEET'!H1925="","",UPPER('S.D.PASTE SHEET'!H1925))</f>
        <v/>
      </c>
      <c s="50" t="str">
        <f>IF('S.D.PASTE SHEET'!I1925="","",'S.D.PASTE SHEET'!I1925)</f>
        <v/>
      </c>
      <c s="51" t="str">
        <f>IF('S.D.PASTE SHEET'!J1925="","",'S.D.PASTE SHEET'!J1925)</f>
        <v/>
      </c>
      <c s="50" t="str">
        <f>IF('S.D.PASTE SHEET'!K1925="","",'S.D.PASTE SHEET'!K1925)</f>
        <v/>
      </c>
      <c s="50" t="str">
        <f>IF('S.D.PASTE SHEET'!L1925="","",'S.D.PASTE SHEET'!L1925)</f>
        <v/>
      </c>
      <c s="50" t="str">
        <f>IF('S.D.PASTE SHEET'!M1925="","",'S.D.PASTE SHEET'!M1925)</f>
        <v/>
      </c>
      <c s="50" t="str">
        <f>IF('S.D.PASTE SHEET'!N1925="","",'S.D.PASTE SHEET'!N1925)</f>
        <v/>
      </c>
      <c s="50" t="str">
        <f>IF('S.D.PASTE SHEET'!O1925="","",'S.D.PASTE SHEET'!O1925)</f>
        <v/>
      </c>
      <c s="50" t="str">
        <f>IF('S.D.PASTE SHEET'!P1925="","",'S.D.PASTE SHEET'!P1925)</f>
        <v/>
      </c>
      <c s="50" t="str">
        <f>IF('S.D.PASTE SHEET'!Q1925="","",'S.D.PASTE SHEET'!Q1925)</f>
        <v/>
      </c>
      <c s="50" t="str">
        <f>IF('S.D.PASTE SHEET'!R1925="","",'S.D.PASTE SHEET'!R1925)</f>
        <v/>
      </c>
      <c s="50" t="str">
        <f>IF('S.D.PASTE SHEET'!S1925="","",'S.D.PASTE SHEET'!S1925)</f>
        <v/>
      </c>
      <c s="50" t="str">
        <f>IF('S.D.PASTE SHEET'!T1925="","",'S.D.PASTE SHEET'!T1925)</f>
        <v/>
      </c>
      <c s="50" t="str">
        <f>IF('S.D.PASTE SHEET'!U1925="","",'S.D.PASTE SHEET'!U1925)</f>
        <v/>
      </c>
      <c s="50" t="str">
        <f>IF('S.D.PASTE SHEET'!V1925="","",'S.D.PASTE SHEET'!V1925)</f>
        <v/>
      </c>
      <c s="50" t="str">
        <f>IF('S.D.PASTE SHEET'!W1925="","",'S.D.PASTE SHEET'!W1925)</f>
        <v/>
      </c>
      <c s="50" t="str">
        <f>IF('S.D.PASTE SHEET'!X1925="","",'S.D.PASTE SHEET'!X1925)</f>
        <v/>
      </c>
      <c s="50" t="str">
        <f>IF('S.D.PASTE SHEET'!Y1925="","",'S.D.PASTE SHEET'!Y1925)</f>
        <v/>
      </c>
      <c s="50" t="str">
        <f>IF('S.D.PASTE SHEET'!Z1925="","",'S.D.PASTE SHEET'!Z1925)</f>
        <v/>
      </c>
      <c s="50" t="str">
        <f>IF('S.D.PASTE SHEET'!AA1925="","",'S.D.PASTE SHEET'!AA1925)</f>
        <v/>
      </c>
      <c s="50" t="str">
        <f>IF('S.D.PASTE SHEET'!AB1925="","",'S.D.PASTE SHEET'!AB1925)</f>
        <v/>
      </c>
      <c s="50" t="str">
        <f>IF('S.D.PASTE SHEET'!AC1925="","",'S.D.PASTE SHEET'!AC1925)</f>
        <v/>
      </c>
      <c s="50" t="str">
        <f>IF('S.D.PASTE SHEET'!AD1925="","",'S.D.PASTE SHEET'!AD1925)</f>
        <v/>
      </c>
      <c s="52"/>
      <c s="48" t="str">
        <f>IF(AK1925="","",IF(AK1925&gt;0,COUNT($AG$2:AG1925),""))</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IF(BC1925="","",IF(BC1925&gt;0,COUNT($AY$2:AY1925),""))</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26" spans="1:66" ht="15.75" customHeight="1">
      <c r="A1926" s="50" t="str">
        <f>IF('S.D.PASTE SHEET'!A1926="","",'S.D.PASTE SHEET'!A1926)</f>
        <v/>
      </c>
      <c s="50" t="str">
        <f>IF('S.D.PASTE SHEET'!B1926="","",'S.D.PASTE SHEET'!B1926)</f>
        <v/>
      </c>
      <c s="50" t="str">
        <f>IF('S.D.PASTE SHEET'!C1926="","",'S.D.PASTE SHEET'!C1926)</f>
        <v/>
      </c>
      <c s="51" t="str">
        <f>IF('S.D.PASTE SHEET'!D1926="","",'S.D.PASTE SHEET'!D1926)</f>
        <v/>
      </c>
      <c s="50" t="str">
        <f>IF('S.D.PASTE SHEET'!E1926="","",UPPER('S.D.PASTE SHEET'!E1926))</f>
        <v/>
      </c>
      <c s="50" t="str">
        <f>IF('S.D.PASTE SHEET'!F1926="","",'S.D.PASTE SHEET'!F1926)</f>
        <v/>
      </c>
      <c s="50" t="str">
        <f>IF('S.D.PASTE SHEET'!G1926="","",UPPER('S.D.PASTE SHEET'!G1926))</f>
        <v/>
      </c>
      <c s="50" t="str">
        <f>IF('S.D.PASTE SHEET'!H1926="","",UPPER('S.D.PASTE SHEET'!H1926))</f>
        <v/>
      </c>
      <c s="50" t="str">
        <f>IF('S.D.PASTE SHEET'!I1926="","",'S.D.PASTE SHEET'!I1926)</f>
        <v/>
      </c>
      <c s="51" t="str">
        <f>IF('S.D.PASTE SHEET'!J1926="","",'S.D.PASTE SHEET'!J1926)</f>
        <v/>
      </c>
      <c s="50" t="str">
        <f>IF('S.D.PASTE SHEET'!K1926="","",'S.D.PASTE SHEET'!K1926)</f>
        <v/>
      </c>
      <c s="50" t="str">
        <f>IF('S.D.PASTE SHEET'!L1926="","",'S.D.PASTE SHEET'!L1926)</f>
        <v/>
      </c>
      <c s="50" t="str">
        <f>IF('S.D.PASTE SHEET'!M1926="","",'S.D.PASTE SHEET'!M1926)</f>
        <v/>
      </c>
      <c s="50" t="str">
        <f>IF('S.D.PASTE SHEET'!N1926="","",'S.D.PASTE SHEET'!N1926)</f>
        <v/>
      </c>
      <c s="50" t="str">
        <f>IF('S.D.PASTE SHEET'!O1926="","",'S.D.PASTE SHEET'!O1926)</f>
        <v/>
      </c>
      <c s="50" t="str">
        <f>IF('S.D.PASTE SHEET'!P1926="","",'S.D.PASTE SHEET'!P1926)</f>
        <v/>
      </c>
      <c s="50" t="str">
        <f>IF('S.D.PASTE SHEET'!Q1926="","",'S.D.PASTE SHEET'!Q1926)</f>
        <v/>
      </c>
      <c s="50" t="str">
        <f>IF('S.D.PASTE SHEET'!R1926="","",'S.D.PASTE SHEET'!R1926)</f>
        <v/>
      </c>
      <c s="50" t="str">
        <f>IF('S.D.PASTE SHEET'!S1926="","",'S.D.PASTE SHEET'!S1926)</f>
        <v/>
      </c>
      <c s="50" t="str">
        <f>IF('S.D.PASTE SHEET'!T1926="","",'S.D.PASTE SHEET'!T1926)</f>
        <v/>
      </c>
      <c s="50" t="str">
        <f>IF('S.D.PASTE SHEET'!U1926="","",'S.D.PASTE SHEET'!U1926)</f>
        <v/>
      </c>
      <c s="50" t="str">
        <f>IF('S.D.PASTE SHEET'!V1926="","",'S.D.PASTE SHEET'!V1926)</f>
        <v/>
      </c>
      <c s="50" t="str">
        <f>IF('S.D.PASTE SHEET'!W1926="","",'S.D.PASTE SHEET'!W1926)</f>
        <v/>
      </c>
      <c s="50" t="str">
        <f>IF('S.D.PASTE SHEET'!X1926="","",'S.D.PASTE SHEET'!X1926)</f>
        <v/>
      </c>
      <c s="50" t="str">
        <f>IF('S.D.PASTE SHEET'!Y1926="","",'S.D.PASTE SHEET'!Y1926)</f>
        <v/>
      </c>
      <c s="50" t="str">
        <f>IF('S.D.PASTE SHEET'!Z1926="","",'S.D.PASTE SHEET'!Z1926)</f>
        <v/>
      </c>
      <c s="50" t="str">
        <f>IF('S.D.PASTE SHEET'!AA1926="","",'S.D.PASTE SHEET'!AA1926)</f>
        <v/>
      </c>
      <c s="50" t="str">
        <f>IF('S.D.PASTE SHEET'!AB1926="","",'S.D.PASTE SHEET'!AB1926)</f>
        <v/>
      </c>
      <c s="50" t="str">
        <f>IF('S.D.PASTE SHEET'!AC1926="","",'S.D.PASTE SHEET'!AC1926)</f>
        <v/>
      </c>
      <c s="50" t="str">
        <f>IF('S.D.PASTE SHEET'!AD1926="","",'S.D.PASTE SHEET'!AD1926)</f>
        <v/>
      </c>
      <c s="52"/>
      <c s="48" t="str">
        <f>IF(AK1926="","",IF(AK1926&gt;0,COUNT($AG$2:AG1926),""))</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IF(BC1926="","",IF(BC1926&gt;0,COUNT($AY$2:AY1926),""))</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27" spans="1:66" ht="15.75" customHeight="1">
      <c r="A1927" s="50" t="str">
        <f>IF('S.D.PASTE SHEET'!A1927="","",'S.D.PASTE SHEET'!A1927)</f>
        <v/>
      </c>
      <c s="50" t="str">
        <f>IF('S.D.PASTE SHEET'!B1927="","",'S.D.PASTE SHEET'!B1927)</f>
        <v/>
      </c>
      <c s="50" t="str">
        <f>IF('S.D.PASTE SHEET'!C1927="","",'S.D.PASTE SHEET'!C1927)</f>
        <v/>
      </c>
      <c s="51" t="str">
        <f>IF('S.D.PASTE SHEET'!D1927="","",'S.D.PASTE SHEET'!D1927)</f>
        <v/>
      </c>
      <c s="50" t="str">
        <f>IF('S.D.PASTE SHEET'!E1927="","",UPPER('S.D.PASTE SHEET'!E1927))</f>
        <v/>
      </c>
      <c s="50" t="str">
        <f>IF('S.D.PASTE SHEET'!F1927="","",'S.D.PASTE SHEET'!F1927)</f>
        <v/>
      </c>
      <c s="50" t="str">
        <f>IF('S.D.PASTE SHEET'!G1927="","",UPPER('S.D.PASTE SHEET'!G1927))</f>
        <v/>
      </c>
      <c s="50" t="str">
        <f>IF('S.D.PASTE SHEET'!H1927="","",UPPER('S.D.PASTE SHEET'!H1927))</f>
        <v/>
      </c>
      <c s="50" t="str">
        <f>IF('S.D.PASTE SHEET'!I1927="","",'S.D.PASTE SHEET'!I1927)</f>
        <v/>
      </c>
      <c s="51" t="str">
        <f>IF('S.D.PASTE SHEET'!J1927="","",'S.D.PASTE SHEET'!J1927)</f>
        <v/>
      </c>
      <c s="50" t="str">
        <f>IF('S.D.PASTE SHEET'!K1927="","",'S.D.PASTE SHEET'!K1927)</f>
        <v/>
      </c>
      <c s="50" t="str">
        <f>IF('S.D.PASTE SHEET'!L1927="","",'S.D.PASTE SHEET'!L1927)</f>
        <v/>
      </c>
      <c s="50" t="str">
        <f>IF('S.D.PASTE SHEET'!M1927="","",'S.D.PASTE SHEET'!M1927)</f>
        <v/>
      </c>
      <c s="50" t="str">
        <f>IF('S.D.PASTE SHEET'!N1927="","",'S.D.PASTE SHEET'!N1927)</f>
        <v/>
      </c>
      <c s="50" t="str">
        <f>IF('S.D.PASTE SHEET'!O1927="","",'S.D.PASTE SHEET'!O1927)</f>
        <v/>
      </c>
      <c s="50" t="str">
        <f>IF('S.D.PASTE SHEET'!P1927="","",'S.D.PASTE SHEET'!P1927)</f>
        <v/>
      </c>
      <c s="50" t="str">
        <f>IF('S.D.PASTE SHEET'!Q1927="","",'S.D.PASTE SHEET'!Q1927)</f>
        <v/>
      </c>
      <c s="50" t="str">
        <f>IF('S.D.PASTE SHEET'!R1927="","",'S.D.PASTE SHEET'!R1927)</f>
        <v/>
      </c>
      <c s="50" t="str">
        <f>IF('S.D.PASTE SHEET'!S1927="","",'S.D.PASTE SHEET'!S1927)</f>
        <v/>
      </c>
      <c s="50" t="str">
        <f>IF('S.D.PASTE SHEET'!T1927="","",'S.D.PASTE SHEET'!T1927)</f>
        <v/>
      </c>
      <c s="50" t="str">
        <f>IF('S.D.PASTE SHEET'!U1927="","",'S.D.PASTE SHEET'!U1927)</f>
        <v/>
      </c>
      <c s="50" t="str">
        <f>IF('S.D.PASTE SHEET'!V1927="","",'S.D.PASTE SHEET'!V1927)</f>
        <v/>
      </c>
      <c s="50" t="str">
        <f>IF('S.D.PASTE SHEET'!W1927="","",'S.D.PASTE SHEET'!W1927)</f>
        <v/>
      </c>
      <c s="50" t="str">
        <f>IF('S.D.PASTE SHEET'!X1927="","",'S.D.PASTE SHEET'!X1927)</f>
        <v/>
      </c>
      <c s="50" t="str">
        <f>IF('S.D.PASTE SHEET'!Y1927="","",'S.D.PASTE SHEET'!Y1927)</f>
        <v/>
      </c>
      <c s="50" t="str">
        <f>IF('S.D.PASTE SHEET'!Z1927="","",'S.D.PASTE SHEET'!Z1927)</f>
        <v/>
      </c>
      <c s="50" t="str">
        <f>IF('S.D.PASTE SHEET'!AA1927="","",'S.D.PASTE SHEET'!AA1927)</f>
        <v/>
      </c>
      <c s="50" t="str">
        <f>IF('S.D.PASTE SHEET'!AB1927="","",'S.D.PASTE SHEET'!AB1927)</f>
        <v/>
      </c>
      <c s="50" t="str">
        <f>IF('S.D.PASTE SHEET'!AC1927="","",'S.D.PASTE SHEET'!AC1927)</f>
        <v/>
      </c>
      <c s="50" t="str">
        <f>IF('S.D.PASTE SHEET'!AD1927="","",'S.D.PASTE SHEET'!AD1927)</f>
        <v/>
      </c>
      <c s="52"/>
      <c s="48" t="str">
        <f>IF(AK1927="","",IF(AK1927&gt;0,COUNT($AG$2:AG1927),""))</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IF(BC1927="","",IF(BC1927&gt;0,COUNT($AY$2:AY1927),""))</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28" spans="1:66" ht="15.75" customHeight="1">
      <c r="A1928" s="50" t="str">
        <f>IF('S.D.PASTE SHEET'!A1928="","",'S.D.PASTE SHEET'!A1928)</f>
        <v/>
      </c>
      <c s="50" t="str">
        <f>IF('S.D.PASTE SHEET'!B1928="","",'S.D.PASTE SHEET'!B1928)</f>
        <v/>
      </c>
      <c s="50" t="str">
        <f>IF('S.D.PASTE SHEET'!C1928="","",'S.D.PASTE SHEET'!C1928)</f>
        <v/>
      </c>
      <c s="51" t="str">
        <f>IF('S.D.PASTE SHEET'!D1928="","",'S.D.PASTE SHEET'!D1928)</f>
        <v/>
      </c>
      <c s="50" t="str">
        <f>IF('S.D.PASTE SHEET'!E1928="","",UPPER('S.D.PASTE SHEET'!E1928))</f>
        <v/>
      </c>
      <c s="50" t="str">
        <f>IF('S.D.PASTE SHEET'!F1928="","",'S.D.PASTE SHEET'!F1928)</f>
        <v/>
      </c>
      <c s="50" t="str">
        <f>IF('S.D.PASTE SHEET'!G1928="","",UPPER('S.D.PASTE SHEET'!G1928))</f>
        <v/>
      </c>
      <c s="50" t="str">
        <f>IF('S.D.PASTE SHEET'!H1928="","",UPPER('S.D.PASTE SHEET'!H1928))</f>
        <v/>
      </c>
      <c s="50" t="str">
        <f>IF('S.D.PASTE SHEET'!I1928="","",'S.D.PASTE SHEET'!I1928)</f>
        <v/>
      </c>
      <c s="51" t="str">
        <f>IF('S.D.PASTE SHEET'!J1928="","",'S.D.PASTE SHEET'!J1928)</f>
        <v/>
      </c>
      <c s="50" t="str">
        <f>IF('S.D.PASTE SHEET'!K1928="","",'S.D.PASTE SHEET'!K1928)</f>
        <v/>
      </c>
      <c s="50" t="str">
        <f>IF('S.D.PASTE SHEET'!L1928="","",'S.D.PASTE SHEET'!L1928)</f>
        <v/>
      </c>
      <c s="50" t="str">
        <f>IF('S.D.PASTE SHEET'!M1928="","",'S.D.PASTE SHEET'!M1928)</f>
        <v/>
      </c>
      <c s="50" t="str">
        <f>IF('S.D.PASTE SHEET'!N1928="","",'S.D.PASTE SHEET'!N1928)</f>
        <v/>
      </c>
      <c s="50" t="str">
        <f>IF('S.D.PASTE SHEET'!O1928="","",'S.D.PASTE SHEET'!O1928)</f>
        <v/>
      </c>
      <c s="50" t="str">
        <f>IF('S.D.PASTE SHEET'!P1928="","",'S.D.PASTE SHEET'!P1928)</f>
        <v/>
      </c>
      <c s="50" t="str">
        <f>IF('S.D.PASTE SHEET'!Q1928="","",'S.D.PASTE SHEET'!Q1928)</f>
        <v/>
      </c>
      <c s="50" t="str">
        <f>IF('S.D.PASTE SHEET'!R1928="","",'S.D.PASTE SHEET'!R1928)</f>
        <v/>
      </c>
      <c s="50" t="str">
        <f>IF('S.D.PASTE SHEET'!S1928="","",'S.D.PASTE SHEET'!S1928)</f>
        <v/>
      </c>
      <c s="50" t="str">
        <f>IF('S.D.PASTE SHEET'!T1928="","",'S.D.PASTE SHEET'!T1928)</f>
        <v/>
      </c>
      <c s="50" t="str">
        <f>IF('S.D.PASTE SHEET'!U1928="","",'S.D.PASTE SHEET'!U1928)</f>
        <v/>
      </c>
      <c s="50" t="str">
        <f>IF('S.D.PASTE SHEET'!V1928="","",'S.D.PASTE SHEET'!V1928)</f>
        <v/>
      </c>
      <c s="50" t="str">
        <f>IF('S.D.PASTE SHEET'!W1928="","",'S.D.PASTE SHEET'!W1928)</f>
        <v/>
      </c>
      <c s="50" t="str">
        <f>IF('S.D.PASTE SHEET'!X1928="","",'S.D.PASTE SHEET'!X1928)</f>
        <v/>
      </c>
      <c s="50" t="str">
        <f>IF('S.D.PASTE SHEET'!Y1928="","",'S.D.PASTE SHEET'!Y1928)</f>
        <v/>
      </c>
      <c s="50" t="str">
        <f>IF('S.D.PASTE SHEET'!Z1928="","",'S.D.PASTE SHEET'!Z1928)</f>
        <v/>
      </c>
      <c s="50" t="str">
        <f>IF('S.D.PASTE SHEET'!AA1928="","",'S.D.PASTE SHEET'!AA1928)</f>
        <v/>
      </c>
      <c s="50" t="str">
        <f>IF('S.D.PASTE SHEET'!AB1928="","",'S.D.PASTE SHEET'!AB1928)</f>
        <v/>
      </c>
      <c s="50" t="str">
        <f>IF('S.D.PASTE SHEET'!AC1928="","",'S.D.PASTE SHEET'!AC1928)</f>
        <v/>
      </c>
      <c s="50" t="str">
        <f>IF('S.D.PASTE SHEET'!AD1928="","",'S.D.PASTE SHEET'!AD1928)</f>
        <v/>
      </c>
      <c s="52"/>
      <c s="48" t="str">
        <f>IF(AK1928="","",IF(AK1928&gt;0,COUNT($AG$2:AG1928),""))</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IF(BC1928="","",IF(BC1928&gt;0,COUNT($AY$2:AY1928),""))</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29" spans="1:66" ht="15.75" customHeight="1">
      <c r="A1929" s="50" t="str">
        <f>IF('S.D.PASTE SHEET'!A1929="","",'S.D.PASTE SHEET'!A1929)</f>
        <v/>
      </c>
      <c s="50" t="str">
        <f>IF('S.D.PASTE SHEET'!B1929="","",'S.D.PASTE SHEET'!B1929)</f>
        <v/>
      </c>
      <c s="50" t="str">
        <f>IF('S.D.PASTE SHEET'!C1929="","",'S.D.PASTE SHEET'!C1929)</f>
        <v/>
      </c>
      <c s="51" t="str">
        <f>IF('S.D.PASTE SHEET'!D1929="","",'S.D.PASTE SHEET'!D1929)</f>
        <v/>
      </c>
      <c s="50" t="str">
        <f>IF('S.D.PASTE SHEET'!E1929="","",UPPER('S.D.PASTE SHEET'!E1929))</f>
        <v/>
      </c>
      <c s="50" t="str">
        <f>IF('S.D.PASTE SHEET'!F1929="","",'S.D.PASTE SHEET'!F1929)</f>
        <v/>
      </c>
      <c s="50" t="str">
        <f>IF('S.D.PASTE SHEET'!G1929="","",UPPER('S.D.PASTE SHEET'!G1929))</f>
        <v/>
      </c>
      <c s="50" t="str">
        <f>IF('S.D.PASTE SHEET'!H1929="","",UPPER('S.D.PASTE SHEET'!H1929))</f>
        <v/>
      </c>
      <c s="50" t="str">
        <f>IF('S.D.PASTE SHEET'!I1929="","",'S.D.PASTE SHEET'!I1929)</f>
        <v/>
      </c>
      <c s="51" t="str">
        <f>IF('S.D.PASTE SHEET'!J1929="","",'S.D.PASTE SHEET'!J1929)</f>
        <v/>
      </c>
      <c s="50" t="str">
        <f>IF('S.D.PASTE SHEET'!K1929="","",'S.D.PASTE SHEET'!K1929)</f>
        <v/>
      </c>
      <c s="50" t="str">
        <f>IF('S.D.PASTE SHEET'!L1929="","",'S.D.PASTE SHEET'!L1929)</f>
        <v/>
      </c>
      <c s="50" t="str">
        <f>IF('S.D.PASTE SHEET'!M1929="","",'S.D.PASTE SHEET'!M1929)</f>
        <v/>
      </c>
      <c s="50" t="str">
        <f>IF('S.D.PASTE SHEET'!N1929="","",'S.D.PASTE SHEET'!N1929)</f>
        <v/>
      </c>
      <c s="50" t="str">
        <f>IF('S.D.PASTE SHEET'!O1929="","",'S.D.PASTE SHEET'!O1929)</f>
        <v/>
      </c>
      <c s="50" t="str">
        <f>IF('S.D.PASTE SHEET'!P1929="","",'S.D.PASTE SHEET'!P1929)</f>
        <v/>
      </c>
      <c s="50" t="str">
        <f>IF('S.D.PASTE SHEET'!Q1929="","",'S.D.PASTE SHEET'!Q1929)</f>
        <v/>
      </c>
      <c s="50" t="str">
        <f>IF('S.D.PASTE SHEET'!R1929="","",'S.D.PASTE SHEET'!R1929)</f>
        <v/>
      </c>
      <c s="50" t="str">
        <f>IF('S.D.PASTE SHEET'!S1929="","",'S.D.PASTE SHEET'!S1929)</f>
        <v/>
      </c>
      <c s="50" t="str">
        <f>IF('S.D.PASTE SHEET'!T1929="","",'S.D.PASTE SHEET'!T1929)</f>
        <v/>
      </c>
      <c s="50" t="str">
        <f>IF('S.D.PASTE SHEET'!U1929="","",'S.D.PASTE SHEET'!U1929)</f>
        <v/>
      </c>
      <c s="50" t="str">
        <f>IF('S.D.PASTE SHEET'!V1929="","",'S.D.PASTE SHEET'!V1929)</f>
        <v/>
      </c>
      <c s="50" t="str">
        <f>IF('S.D.PASTE SHEET'!W1929="","",'S.D.PASTE SHEET'!W1929)</f>
        <v/>
      </c>
      <c s="50" t="str">
        <f>IF('S.D.PASTE SHEET'!X1929="","",'S.D.PASTE SHEET'!X1929)</f>
        <v/>
      </c>
      <c s="50" t="str">
        <f>IF('S.D.PASTE SHEET'!Y1929="","",'S.D.PASTE SHEET'!Y1929)</f>
        <v/>
      </c>
      <c s="50" t="str">
        <f>IF('S.D.PASTE SHEET'!Z1929="","",'S.D.PASTE SHEET'!Z1929)</f>
        <v/>
      </c>
      <c s="50" t="str">
        <f>IF('S.D.PASTE SHEET'!AA1929="","",'S.D.PASTE SHEET'!AA1929)</f>
        <v/>
      </c>
      <c s="50" t="str">
        <f>IF('S.D.PASTE SHEET'!AB1929="","",'S.D.PASTE SHEET'!AB1929)</f>
        <v/>
      </c>
      <c s="50" t="str">
        <f>IF('S.D.PASTE SHEET'!AC1929="","",'S.D.PASTE SHEET'!AC1929)</f>
        <v/>
      </c>
      <c s="50" t="str">
        <f>IF('S.D.PASTE SHEET'!AD1929="","",'S.D.PASTE SHEET'!AD1929)</f>
        <v/>
      </c>
      <c s="52"/>
      <c s="48" t="str">
        <f>IF(AK1929="","",IF(AK1929&gt;0,COUNT($AG$2:AG1929),""))</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IF(BC1929="","",IF(BC1929&gt;0,COUNT($AY$2:AY1929),""))</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30" spans="1:66" ht="15.75" customHeight="1">
      <c r="A1930" s="50" t="str">
        <f>IF('S.D.PASTE SHEET'!A1930="","",'S.D.PASTE SHEET'!A1930)</f>
        <v/>
      </c>
      <c s="50" t="str">
        <f>IF('S.D.PASTE SHEET'!B1930="","",'S.D.PASTE SHEET'!B1930)</f>
        <v/>
      </c>
      <c s="50" t="str">
        <f>IF('S.D.PASTE SHEET'!C1930="","",'S.D.PASTE SHEET'!C1930)</f>
        <v/>
      </c>
      <c s="51" t="str">
        <f>IF('S.D.PASTE SHEET'!D1930="","",'S.D.PASTE SHEET'!D1930)</f>
        <v/>
      </c>
      <c s="50" t="str">
        <f>IF('S.D.PASTE SHEET'!E1930="","",UPPER('S.D.PASTE SHEET'!E1930))</f>
        <v/>
      </c>
      <c s="50" t="str">
        <f>IF('S.D.PASTE SHEET'!F1930="","",'S.D.PASTE SHEET'!F1930)</f>
        <v/>
      </c>
      <c s="50" t="str">
        <f>IF('S.D.PASTE SHEET'!G1930="","",UPPER('S.D.PASTE SHEET'!G1930))</f>
        <v/>
      </c>
      <c s="50" t="str">
        <f>IF('S.D.PASTE SHEET'!H1930="","",UPPER('S.D.PASTE SHEET'!H1930))</f>
        <v/>
      </c>
      <c s="50" t="str">
        <f>IF('S.D.PASTE SHEET'!I1930="","",'S.D.PASTE SHEET'!I1930)</f>
        <v/>
      </c>
      <c s="51" t="str">
        <f>IF('S.D.PASTE SHEET'!J1930="","",'S.D.PASTE SHEET'!J1930)</f>
        <v/>
      </c>
      <c s="50" t="str">
        <f>IF('S.D.PASTE SHEET'!K1930="","",'S.D.PASTE SHEET'!K1930)</f>
        <v/>
      </c>
      <c s="50" t="str">
        <f>IF('S.D.PASTE SHEET'!L1930="","",'S.D.PASTE SHEET'!L1930)</f>
        <v/>
      </c>
      <c s="50" t="str">
        <f>IF('S.D.PASTE SHEET'!M1930="","",'S.D.PASTE SHEET'!M1930)</f>
        <v/>
      </c>
      <c s="50" t="str">
        <f>IF('S.D.PASTE SHEET'!N1930="","",'S.D.PASTE SHEET'!N1930)</f>
        <v/>
      </c>
      <c s="50" t="str">
        <f>IF('S.D.PASTE SHEET'!O1930="","",'S.D.PASTE SHEET'!O1930)</f>
        <v/>
      </c>
      <c s="50" t="str">
        <f>IF('S.D.PASTE SHEET'!P1930="","",'S.D.PASTE SHEET'!P1930)</f>
        <v/>
      </c>
      <c s="50" t="str">
        <f>IF('S.D.PASTE SHEET'!Q1930="","",'S.D.PASTE SHEET'!Q1930)</f>
        <v/>
      </c>
      <c s="50" t="str">
        <f>IF('S.D.PASTE SHEET'!R1930="","",'S.D.PASTE SHEET'!R1930)</f>
        <v/>
      </c>
      <c s="50" t="str">
        <f>IF('S.D.PASTE SHEET'!S1930="","",'S.D.PASTE SHEET'!S1930)</f>
        <v/>
      </c>
      <c s="50" t="str">
        <f>IF('S.D.PASTE SHEET'!T1930="","",'S.D.PASTE SHEET'!T1930)</f>
        <v/>
      </c>
      <c s="50" t="str">
        <f>IF('S.D.PASTE SHEET'!U1930="","",'S.D.PASTE SHEET'!U1930)</f>
        <v/>
      </c>
      <c s="50" t="str">
        <f>IF('S.D.PASTE SHEET'!V1930="","",'S.D.PASTE SHEET'!V1930)</f>
        <v/>
      </c>
      <c s="50" t="str">
        <f>IF('S.D.PASTE SHEET'!W1930="","",'S.D.PASTE SHEET'!W1930)</f>
        <v/>
      </c>
      <c s="50" t="str">
        <f>IF('S.D.PASTE SHEET'!X1930="","",'S.D.PASTE SHEET'!X1930)</f>
        <v/>
      </c>
      <c s="50" t="str">
        <f>IF('S.D.PASTE SHEET'!Y1930="","",'S.D.PASTE SHEET'!Y1930)</f>
        <v/>
      </c>
      <c s="50" t="str">
        <f>IF('S.D.PASTE SHEET'!Z1930="","",'S.D.PASTE SHEET'!Z1930)</f>
        <v/>
      </c>
      <c s="50" t="str">
        <f>IF('S.D.PASTE SHEET'!AA1930="","",'S.D.PASTE SHEET'!AA1930)</f>
        <v/>
      </c>
      <c s="50" t="str">
        <f>IF('S.D.PASTE SHEET'!AB1930="","",'S.D.PASTE SHEET'!AB1930)</f>
        <v/>
      </c>
      <c s="50" t="str">
        <f>IF('S.D.PASTE SHEET'!AC1930="","",'S.D.PASTE SHEET'!AC1930)</f>
        <v/>
      </c>
      <c s="50" t="str">
        <f>IF('S.D.PASTE SHEET'!AD1930="","",'S.D.PASTE SHEET'!AD1930)</f>
        <v/>
      </c>
      <c s="52"/>
      <c s="48" t="str">
        <f>IF(AK1930="","",IF(AK1930&gt;0,COUNT($AG$2:AG1930),""))</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IF(BC1930="","",IF(BC1930&gt;0,COUNT($AY$2:AY1930),""))</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31" spans="1:66" ht="15.75" customHeight="1">
      <c r="A1931" s="50" t="str">
        <f>IF('S.D.PASTE SHEET'!A1931="","",'S.D.PASTE SHEET'!A1931)</f>
        <v/>
      </c>
      <c s="50" t="str">
        <f>IF('S.D.PASTE SHEET'!B1931="","",'S.D.PASTE SHEET'!B1931)</f>
        <v/>
      </c>
      <c s="50" t="str">
        <f>IF('S.D.PASTE SHEET'!C1931="","",'S.D.PASTE SHEET'!C1931)</f>
        <v/>
      </c>
      <c s="51" t="str">
        <f>IF('S.D.PASTE SHEET'!D1931="","",'S.D.PASTE SHEET'!D1931)</f>
        <v/>
      </c>
      <c s="50" t="str">
        <f>IF('S.D.PASTE SHEET'!E1931="","",UPPER('S.D.PASTE SHEET'!E1931))</f>
        <v/>
      </c>
      <c s="50" t="str">
        <f>IF('S.D.PASTE SHEET'!F1931="","",'S.D.PASTE SHEET'!F1931)</f>
        <v/>
      </c>
      <c s="50" t="str">
        <f>IF('S.D.PASTE SHEET'!G1931="","",UPPER('S.D.PASTE SHEET'!G1931))</f>
        <v/>
      </c>
      <c s="50" t="str">
        <f>IF('S.D.PASTE SHEET'!H1931="","",UPPER('S.D.PASTE SHEET'!H1931))</f>
        <v/>
      </c>
      <c s="50" t="str">
        <f>IF('S.D.PASTE SHEET'!I1931="","",'S.D.PASTE SHEET'!I1931)</f>
        <v/>
      </c>
      <c s="51" t="str">
        <f>IF('S.D.PASTE SHEET'!J1931="","",'S.D.PASTE SHEET'!J1931)</f>
        <v/>
      </c>
      <c s="50" t="str">
        <f>IF('S.D.PASTE SHEET'!K1931="","",'S.D.PASTE SHEET'!K1931)</f>
        <v/>
      </c>
      <c s="50" t="str">
        <f>IF('S.D.PASTE SHEET'!L1931="","",'S.D.PASTE SHEET'!L1931)</f>
        <v/>
      </c>
      <c s="50" t="str">
        <f>IF('S.D.PASTE SHEET'!M1931="","",'S.D.PASTE SHEET'!M1931)</f>
        <v/>
      </c>
      <c s="50" t="str">
        <f>IF('S.D.PASTE SHEET'!N1931="","",'S.D.PASTE SHEET'!N1931)</f>
        <v/>
      </c>
      <c s="50" t="str">
        <f>IF('S.D.PASTE SHEET'!O1931="","",'S.D.PASTE SHEET'!O1931)</f>
        <v/>
      </c>
      <c s="50" t="str">
        <f>IF('S.D.PASTE SHEET'!P1931="","",'S.D.PASTE SHEET'!P1931)</f>
        <v/>
      </c>
      <c s="50" t="str">
        <f>IF('S.D.PASTE SHEET'!Q1931="","",'S.D.PASTE SHEET'!Q1931)</f>
        <v/>
      </c>
      <c s="50" t="str">
        <f>IF('S.D.PASTE SHEET'!R1931="","",'S.D.PASTE SHEET'!R1931)</f>
        <v/>
      </c>
      <c s="50" t="str">
        <f>IF('S.D.PASTE SHEET'!S1931="","",'S.D.PASTE SHEET'!S1931)</f>
        <v/>
      </c>
      <c s="50" t="str">
        <f>IF('S.D.PASTE SHEET'!T1931="","",'S.D.PASTE SHEET'!T1931)</f>
        <v/>
      </c>
      <c s="50" t="str">
        <f>IF('S.D.PASTE SHEET'!U1931="","",'S.D.PASTE SHEET'!U1931)</f>
        <v/>
      </c>
      <c s="50" t="str">
        <f>IF('S.D.PASTE SHEET'!V1931="","",'S.D.PASTE SHEET'!V1931)</f>
        <v/>
      </c>
      <c s="50" t="str">
        <f>IF('S.D.PASTE SHEET'!W1931="","",'S.D.PASTE SHEET'!W1931)</f>
        <v/>
      </c>
      <c s="50" t="str">
        <f>IF('S.D.PASTE SHEET'!X1931="","",'S.D.PASTE SHEET'!X1931)</f>
        <v/>
      </c>
      <c s="50" t="str">
        <f>IF('S.D.PASTE SHEET'!Y1931="","",'S.D.PASTE SHEET'!Y1931)</f>
        <v/>
      </c>
      <c s="50" t="str">
        <f>IF('S.D.PASTE SHEET'!Z1931="","",'S.D.PASTE SHEET'!Z1931)</f>
        <v/>
      </c>
      <c s="50" t="str">
        <f>IF('S.D.PASTE SHEET'!AA1931="","",'S.D.PASTE SHEET'!AA1931)</f>
        <v/>
      </c>
      <c s="50" t="str">
        <f>IF('S.D.PASTE SHEET'!AB1931="","",'S.D.PASTE SHEET'!AB1931)</f>
        <v/>
      </c>
      <c s="50" t="str">
        <f>IF('S.D.PASTE SHEET'!AC1931="","",'S.D.PASTE SHEET'!AC1931)</f>
        <v/>
      </c>
      <c s="50" t="str">
        <f>IF('S.D.PASTE SHEET'!AD1931="","",'S.D.PASTE SHEET'!AD1931)</f>
        <v/>
      </c>
      <c s="52"/>
      <c s="48" t="str">
        <f>IF(AK1931="","",IF(AK1931&gt;0,COUNT($AG$2:AG1931),""))</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IF(BC1931="","",IF(BC1931&gt;0,COUNT($AY$2:AY1931),""))</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32" spans="1:66" ht="15.75" customHeight="1">
      <c r="A1932" s="50" t="str">
        <f>IF('S.D.PASTE SHEET'!A1932="","",'S.D.PASTE SHEET'!A1932)</f>
        <v/>
      </c>
      <c s="50" t="str">
        <f>IF('S.D.PASTE SHEET'!B1932="","",'S.D.PASTE SHEET'!B1932)</f>
        <v/>
      </c>
      <c s="50" t="str">
        <f>IF('S.D.PASTE SHEET'!C1932="","",'S.D.PASTE SHEET'!C1932)</f>
        <v/>
      </c>
      <c s="51" t="str">
        <f>IF('S.D.PASTE SHEET'!D1932="","",'S.D.PASTE SHEET'!D1932)</f>
        <v/>
      </c>
      <c s="50" t="str">
        <f>IF('S.D.PASTE SHEET'!E1932="","",UPPER('S.D.PASTE SHEET'!E1932))</f>
        <v/>
      </c>
      <c s="50" t="str">
        <f>IF('S.D.PASTE SHEET'!F1932="","",'S.D.PASTE SHEET'!F1932)</f>
        <v/>
      </c>
      <c s="50" t="str">
        <f>IF('S.D.PASTE SHEET'!G1932="","",UPPER('S.D.PASTE SHEET'!G1932))</f>
        <v/>
      </c>
      <c s="50" t="str">
        <f>IF('S.D.PASTE SHEET'!H1932="","",UPPER('S.D.PASTE SHEET'!H1932))</f>
        <v/>
      </c>
      <c s="50" t="str">
        <f>IF('S.D.PASTE SHEET'!I1932="","",'S.D.PASTE SHEET'!I1932)</f>
        <v/>
      </c>
      <c s="51" t="str">
        <f>IF('S.D.PASTE SHEET'!J1932="","",'S.D.PASTE SHEET'!J1932)</f>
        <v/>
      </c>
      <c s="50" t="str">
        <f>IF('S.D.PASTE SHEET'!K1932="","",'S.D.PASTE SHEET'!K1932)</f>
        <v/>
      </c>
      <c s="50" t="str">
        <f>IF('S.D.PASTE SHEET'!L1932="","",'S.D.PASTE SHEET'!L1932)</f>
        <v/>
      </c>
      <c s="50" t="str">
        <f>IF('S.D.PASTE SHEET'!M1932="","",'S.D.PASTE SHEET'!M1932)</f>
        <v/>
      </c>
      <c s="50" t="str">
        <f>IF('S.D.PASTE SHEET'!N1932="","",'S.D.PASTE SHEET'!N1932)</f>
        <v/>
      </c>
      <c s="50" t="str">
        <f>IF('S.D.PASTE SHEET'!O1932="","",'S.D.PASTE SHEET'!O1932)</f>
        <v/>
      </c>
      <c s="50" t="str">
        <f>IF('S.D.PASTE SHEET'!P1932="","",'S.D.PASTE SHEET'!P1932)</f>
        <v/>
      </c>
      <c s="50" t="str">
        <f>IF('S.D.PASTE SHEET'!Q1932="","",'S.D.PASTE SHEET'!Q1932)</f>
        <v/>
      </c>
      <c s="50" t="str">
        <f>IF('S.D.PASTE SHEET'!R1932="","",'S.D.PASTE SHEET'!R1932)</f>
        <v/>
      </c>
      <c s="50" t="str">
        <f>IF('S.D.PASTE SHEET'!S1932="","",'S.D.PASTE SHEET'!S1932)</f>
        <v/>
      </c>
      <c s="50" t="str">
        <f>IF('S.D.PASTE SHEET'!T1932="","",'S.D.PASTE SHEET'!T1932)</f>
        <v/>
      </c>
      <c s="50" t="str">
        <f>IF('S.D.PASTE SHEET'!U1932="","",'S.D.PASTE SHEET'!U1932)</f>
        <v/>
      </c>
      <c s="50" t="str">
        <f>IF('S.D.PASTE SHEET'!V1932="","",'S.D.PASTE SHEET'!V1932)</f>
        <v/>
      </c>
      <c s="50" t="str">
        <f>IF('S.D.PASTE SHEET'!W1932="","",'S.D.PASTE SHEET'!W1932)</f>
        <v/>
      </c>
      <c s="50" t="str">
        <f>IF('S.D.PASTE SHEET'!X1932="","",'S.D.PASTE SHEET'!X1932)</f>
        <v/>
      </c>
      <c s="50" t="str">
        <f>IF('S.D.PASTE SHEET'!Y1932="","",'S.D.PASTE SHEET'!Y1932)</f>
        <v/>
      </c>
      <c s="50" t="str">
        <f>IF('S.D.PASTE SHEET'!Z1932="","",'S.D.PASTE SHEET'!Z1932)</f>
        <v/>
      </c>
      <c s="50" t="str">
        <f>IF('S.D.PASTE SHEET'!AA1932="","",'S.D.PASTE SHEET'!AA1932)</f>
        <v/>
      </c>
      <c s="50" t="str">
        <f>IF('S.D.PASTE SHEET'!AB1932="","",'S.D.PASTE SHEET'!AB1932)</f>
        <v/>
      </c>
      <c s="50" t="str">
        <f>IF('S.D.PASTE SHEET'!AC1932="","",'S.D.PASTE SHEET'!AC1932)</f>
        <v/>
      </c>
      <c s="50" t="str">
        <f>IF('S.D.PASTE SHEET'!AD1932="","",'S.D.PASTE SHEET'!AD1932)</f>
        <v/>
      </c>
      <c s="52"/>
      <c s="48" t="str">
        <f>IF(AK1932="","",IF(AK1932&gt;0,COUNT($AG$2:AG1932),""))</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IF(BC1932="","",IF(BC1932&gt;0,COUNT($AY$2:AY1932),""))</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33" spans="1:66" ht="15.75" customHeight="1">
      <c r="A1933" s="50" t="str">
        <f>IF('S.D.PASTE SHEET'!A1933="","",'S.D.PASTE SHEET'!A1933)</f>
        <v/>
      </c>
      <c s="50" t="str">
        <f>IF('S.D.PASTE SHEET'!B1933="","",'S.D.PASTE SHEET'!B1933)</f>
        <v/>
      </c>
      <c s="50" t="str">
        <f>IF('S.D.PASTE SHEET'!C1933="","",'S.D.PASTE SHEET'!C1933)</f>
        <v/>
      </c>
      <c s="51" t="str">
        <f>IF('S.D.PASTE SHEET'!D1933="","",'S.D.PASTE SHEET'!D1933)</f>
        <v/>
      </c>
      <c s="50" t="str">
        <f>IF('S.D.PASTE SHEET'!E1933="","",UPPER('S.D.PASTE SHEET'!E1933))</f>
        <v/>
      </c>
      <c s="50" t="str">
        <f>IF('S.D.PASTE SHEET'!F1933="","",'S.D.PASTE SHEET'!F1933)</f>
        <v/>
      </c>
      <c s="50" t="str">
        <f>IF('S.D.PASTE SHEET'!G1933="","",UPPER('S.D.PASTE SHEET'!G1933))</f>
        <v/>
      </c>
      <c s="50" t="str">
        <f>IF('S.D.PASTE SHEET'!H1933="","",UPPER('S.D.PASTE SHEET'!H1933))</f>
        <v/>
      </c>
      <c s="50" t="str">
        <f>IF('S.D.PASTE SHEET'!I1933="","",'S.D.PASTE SHEET'!I1933)</f>
        <v/>
      </c>
      <c s="51" t="str">
        <f>IF('S.D.PASTE SHEET'!J1933="","",'S.D.PASTE SHEET'!J1933)</f>
        <v/>
      </c>
      <c s="50" t="str">
        <f>IF('S.D.PASTE SHEET'!K1933="","",'S.D.PASTE SHEET'!K1933)</f>
        <v/>
      </c>
      <c s="50" t="str">
        <f>IF('S.D.PASTE SHEET'!L1933="","",'S.D.PASTE SHEET'!L1933)</f>
        <v/>
      </c>
      <c s="50" t="str">
        <f>IF('S.D.PASTE SHEET'!M1933="","",'S.D.PASTE SHEET'!M1933)</f>
        <v/>
      </c>
      <c s="50" t="str">
        <f>IF('S.D.PASTE SHEET'!N1933="","",'S.D.PASTE SHEET'!N1933)</f>
        <v/>
      </c>
      <c s="50" t="str">
        <f>IF('S.D.PASTE SHEET'!O1933="","",'S.D.PASTE SHEET'!O1933)</f>
        <v/>
      </c>
      <c s="50" t="str">
        <f>IF('S.D.PASTE SHEET'!P1933="","",'S.D.PASTE SHEET'!P1933)</f>
        <v/>
      </c>
      <c s="50" t="str">
        <f>IF('S.D.PASTE SHEET'!Q1933="","",'S.D.PASTE SHEET'!Q1933)</f>
        <v/>
      </c>
      <c s="50" t="str">
        <f>IF('S.D.PASTE SHEET'!R1933="","",'S.D.PASTE SHEET'!R1933)</f>
        <v/>
      </c>
      <c s="50" t="str">
        <f>IF('S.D.PASTE SHEET'!S1933="","",'S.D.PASTE SHEET'!S1933)</f>
        <v/>
      </c>
      <c s="50" t="str">
        <f>IF('S.D.PASTE SHEET'!T1933="","",'S.D.PASTE SHEET'!T1933)</f>
        <v/>
      </c>
      <c s="50" t="str">
        <f>IF('S.D.PASTE SHEET'!U1933="","",'S.D.PASTE SHEET'!U1933)</f>
        <v/>
      </c>
      <c s="50" t="str">
        <f>IF('S.D.PASTE SHEET'!V1933="","",'S.D.PASTE SHEET'!V1933)</f>
        <v/>
      </c>
      <c s="50" t="str">
        <f>IF('S.D.PASTE SHEET'!W1933="","",'S.D.PASTE SHEET'!W1933)</f>
        <v/>
      </c>
      <c s="50" t="str">
        <f>IF('S.D.PASTE SHEET'!X1933="","",'S.D.PASTE SHEET'!X1933)</f>
        <v/>
      </c>
      <c s="50" t="str">
        <f>IF('S.D.PASTE SHEET'!Y1933="","",'S.D.PASTE SHEET'!Y1933)</f>
        <v/>
      </c>
      <c s="50" t="str">
        <f>IF('S.D.PASTE SHEET'!Z1933="","",'S.D.PASTE SHEET'!Z1933)</f>
        <v/>
      </c>
      <c s="50" t="str">
        <f>IF('S.D.PASTE SHEET'!AA1933="","",'S.D.PASTE SHEET'!AA1933)</f>
        <v/>
      </c>
      <c s="50" t="str">
        <f>IF('S.D.PASTE SHEET'!AB1933="","",'S.D.PASTE SHEET'!AB1933)</f>
        <v/>
      </c>
      <c s="50" t="str">
        <f>IF('S.D.PASTE SHEET'!AC1933="","",'S.D.PASTE SHEET'!AC1933)</f>
        <v/>
      </c>
      <c s="50" t="str">
        <f>IF('S.D.PASTE SHEET'!AD1933="","",'S.D.PASTE SHEET'!AD1933)</f>
        <v/>
      </c>
      <c s="52"/>
      <c s="48" t="str">
        <f>IF(AK1933="","",IF(AK1933&gt;0,COUNT($AG$2:AG1933),""))</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IF(BC1933="","",IF(BC1933&gt;0,COUNT($AY$2:AY1933),""))</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34" spans="1:66" ht="15.75" customHeight="1">
      <c r="A1934" s="50" t="str">
        <f>IF('S.D.PASTE SHEET'!A1934="","",'S.D.PASTE SHEET'!A1934)</f>
        <v/>
      </c>
      <c s="50" t="str">
        <f>IF('S.D.PASTE SHEET'!B1934="","",'S.D.PASTE SHEET'!B1934)</f>
        <v/>
      </c>
      <c s="50" t="str">
        <f>IF('S.D.PASTE SHEET'!C1934="","",'S.D.PASTE SHEET'!C1934)</f>
        <v/>
      </c>
      <c s="51" t="str">
        <f>IF('S.D.PASTE SHEET'!D1934="","",'S.D.PASTE SHEET'!D1934)</f>
        <v/>
      </c>
      <c s="50" t="str">
        <f>IF('S.D.PASTE SHEET'!E1934="","",UPPER('S.D.PASTE SHEET'!E1934))</f>
        <v/>
      </c>
      <c s="50" t="str">
        <f>IF('S.D.PASTE SHEET'!F1934="","",'S.D.PASTE SHEET'!F1934)</f>
        <v/>
      </c>
      <c s="50" t="str">
        <f>IF('S.D.PASTE SHEET'!G1934="","",UPPER('S.D.PASTE SHEET'!G1934))</f>
        <v/>
      </c>
      <c s="50" t="str">
        <f>IF('S.D.PASTE SHEET'!H1934="","",UPPER('S.D.PASTE SHEET'!H1934))</f>
        <v/>
      </c>
      <c s="50" t="str">
        <f>IF('S.D.PASTE SHEET'!I1934="","",'S.D.PASTE SHEET'!I1934)</f>
        <v/>
      </c>
      <c s="51" t="str">
        <f>IF('S.D.PASTE SHEET'!J1934="","",'S.D.PASTE SHEET'!J1934)</f>
        <v/>
      </c>
      <c s="50" t="str">
        <f>IF('S.D.PASTE SHEET'!K1934="","",'S.D.PASTE SHEET'!K1934)</f>
        <v/>
      </c>
      <c s="50" t="str">
        <f>IF('S.D.PASTE SHEET'!L1934="","",'S.D.PASTE SHEET'!L1934)</f>
        <v/>
      </c>
      <c s="50" t="str">
        <f>IF('S.D.PASTE SHEET'!M1934="","",'S.D.PASTE SHEET'!M1934)</f>
        <v/>
      </c>
      <c s="50" t="str">
        <f>IF('S.D.PASTE SHEET'!N1934="","",'S.D.PASTE SHEET'!N1934)</f>
        <v/>
      </c>
      <c s="50" t="str">
        <f>IF('S.D.PASTE SHEET'!O1934="","",'S.D.PASTE SHEET'!O1934)</f>
        <v/>
      </c>
      <c s="50" t="str">
        <f>IF('S.D.PASTE SHEET'!P1934="","",'S.D.PASTE SHEET'!P1934)</f>
        <v/>
      </c>
      <c s="50" t="str">
        <f>IF('S.D.PASTE SHEET'!Q1934="","",'S.D.PASTE SHEET'!Q1934)</f>
        <v/>
      </c>
      <c s="50" t="str">
        <f>IF('S.D.PASTE SHEET'!R1934="","",'S.D.PASTE SHEET'!R1934)</f>
        <v/>
      </c>
      <c s="50" t="str">
        <f>IF('S.D.PASTE SHEET'!S1934="","",'S.D.PASTE SHEET'!S1934)</f>
        <v/>
      </c>
      <c s="50" t="str">
        <f>IF('S.D.PASTE SHEET'!T1934="","",'S.D.PASTE SHEET'!T1934)</f>
        <v/>
      </c>
      <c s="50" t="str">
        <f>IF('S.D.PASTE SHEET'!U1934="","",'S.D.PASTE SHEET'!U1934)</f>
        <v/>
      </c>
      <c s="50" t="str">
        <f>IF('S.D.PASTE SHEET'!V1934="","",'S.D.PASTE SHEET'!V1934)</f>
        <v/>
      </c>
      <c s="50" t="str">
        <f>IF('S.D.PASTE SHEET'!W1934="","",'S.D.PASTE SHEET'!W1934)</f>
        <v/>
      </c>
      <c s="50" t="str">
        <f>IF('S.D.PASTE SHEET'!X1934="","",'S.D.PASTE SHEET'!X1934)</f>
        <v/>
      </c>
      <c s="50" t="str">
        <f>IF('S.D.PASTE SHEET'!Y1934="","",'S.D.PASTE SHEET'!Y1934)</f>
        <v/>
      </c>
      <c s="50" t="str">
        <f>IF('S.D.PASTE SHEET'!Z1934="","",'S.D.PASTE SHEET'!Z1934)</f>
        <v/>
      </c>
      <c s="50" t="str">
        <f>IF('S.D.PASTE SHEET'!AA1934="","",'S.D.PASTE SHEET'!AA1934)</f>
        <v/>
      </c>
      <c s="50" t="str">
        <f>IF('S.D.PASTE SHEET'!AB1934="","",'S.D.PASTE SHEET'!AB1934)</f>
        <v/>
      </c>
      <c s="50" t="str">
        <f>IF('S.D.PASTE SHEET'!AC1934="","",'S.D.PASTE SHEET'!AC1934)</f>
        <v/>
      </c>
      <c s="50" t="str">
        <f>IF('S.D.PASTE SHEET'!AD1934="","",'S.D.PASTE SHEET'!AD1934)</f>
        <v/>
      </c>
      <c s="52"/>
      <c s="48" t="str">
        <f>IF(AK1934="","",IF(AK1934&gt;0,COUNT($AG$2:AG1934),""))</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IF(BC1934="","",IF(BC1934&gt;0,COUNT($AY$2:AY1934),""))</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35" spans="1:66" ht="15.75" customHeight="1">
      <c r="A1935" s="50" t="str">
        <f>IF('S.D.PASTE SHEET'!A1935="","",'S.D.PASTE SHEET'!A1935)</f>
        <v/>
      </c>
      <c s="50" t="str">
        <f>IF('S.D.PASTE SHEET'!B1935="","",'S.D.PASTE SHEET'!B1935)</f>
        <v/>
      </c>
      <c s="50" t="str">
        <f>IF('S.D.PASTE SHEET'!C1935="","",'S.D.PASTE SHEET'!C1935)</f>
        <v/>
      </c>
      <c s="51" t="str">
        <f>IF('S.D.PASTE SHEET'!D1935="","",'S.D.PASTE SHEET'!D1935)</f>
        <v/>
      </c>
      <c s="50" t="str">
        <f>IF('S.D.PASTE SHEET'!E1935="","",UPPER('S.D.PASTE SHEET'!E1935))</f>
        <v/>
      </c>
      <c s="50" t="str">
        <f>IF('S.D.PASTE SHEET'!F1935="","",'S.D.PASTE SHEET'!F1935)</f>
        <v/>
      </c>
      <c s="50" t="str">
        <f>IF('S.D.PASTE SHEET'!G1935="","",UPPER('S.D.PASTE SHEET'!G1935))</f>
        <v/>
      </c>
      <c s="50" t="str">
        <f>IF('S.D.PASTE SHEET'!H1935="","",UPPER('S.D.PASTE SHEET'!H1935))</f>
        <v/>
      </c>
      <c s="50" t="str">
        <f>IF('S.D.PASTE SHEET'!I1935="","",'S.D.PASTE SHEET'!I1935)</f>
        <v/>
      </c>
      <c s="51" t="str">
        <f>IF('S.D.PASTE SHEET'!J1935="","",'S.D.PASTE SHEET'!J1935)</f>
        <v/>
      </c>
      <c s="50" t="str">
        <f>IF('S.D.PASTE SHEET'!K1935="","",'S.D.PASTE SHEET'!K1935)</f>
        <v/>
      </c>
      <c s="50" t="str">
        <f>IF('S.D.PASTE SHEET'!L1935="","",'S.D.PASTE SHEET'!L1935)</f>
        <v/>
      </c>
      <c s="50" t="str">
        <f>IF('S.D.PASTE SHEET'!M1935="","",'S.D.PASTE SHEET'!M1935)</f>
        <v/>
      </c>
      <c s="50" t="str">
        <f>IF('S.D.PASTE SHEET'!N1935="","",'S.D.PASTE SHEET'!N1935)</f>
        <v/>
      </c>
      <c s="50" t="str">
        <f>IF('S.D.PASTE SHEET'!O1935="","",'S.D.PASTE SHEET'!O1935)</f>
        <v/>
      </c>
      <c s="50" t="str">
        <f>IF('S.D.PASTE SHEET'!P1935="","",'S.D.PASTE SHEET'!P1935)</f>
        <v/>
      </c>
      <c s="50" t="str">
        <f>IF('S.D.PASTE SHEET'!Q1935="","",'S.D.PASTE SHEET'!Q1935)</f>
        <v/>
      </c>
      <c s="50" t="str">
        <f>IF('S.D.PASTE SHEET'!R1935="","",'S.D.PASTE SHEET'!R1935)</f>
        <v/>
      </c>
      <c s="50" t="str">
        <f>IF('S.D.PASTE SHEET'!S1935="","",'S.D.PASTE SHEET'!S1935)</f>
        <v/>
      </c>
      <c s="50" t="str">
        <f>IF('S.D.PASTE SHEET'!T1935="","",'S.D.PASTE SHEET'!T1935)</f>
        <v/>
      </c>
      <c s="50" t="str">
        <f>IF('S.D.PASTE SHEET'!U1935="","",'S.D.PASTE SHEET'!U1935)</f>
        <v/>
      </c>
      <c s="50" t="str">
        <f>IF('S.D.PASTE SHEET'!V1935="","",'S.D.PASTE SHEET'!V1935)</f>
        <v/>
      </c>
      <c s="50" t="str">
        <f>IF('S.D.PASTE SHEET'!W1935="","",'S.D.PASTE SHEET'!W1935)</f>
        <v/>
      </c>
      <c s="50" t="str">
        <f>IF('S.D.PASTE SHEET'!X1935="","",'S.D.PASTE SHEET'!X1935)</f>
        <v/>
      </c>
      <c s="50" t="str">
        <f>IF('S.D.PASTE SHEET'!Y1935="","",'S.D.PASTE SHEET'!Y1935)</f>
        <v/>
      </c>
      <c s="50" t="str">
        <f>IF('S.D.PASTE SHEET'!Z1935="","",'S.D.PASTE SHEET'!Z1935)</f>
        <v/>
      </c>
      <c s="50" t="str">
        <f>IF('S.D.PASTE SHEET'!AA1935="","",'S.D.PASTE SHEET'!AA1935)</f>
        <v/>
      </c>
      <c s="50" t="str">
        <f>IF('S.D.PASTE SHEET'!AB1935="","",'S.D.PASTE SHEET'!AB1935)</f>
        <v/>
      </c>
      <c s="50" t="str">
        <f>IF('S.D.PASTE SHEET'!AC1935="","",'S.D.PASTE SHEET'!AC1935)</f>
        <v/>
      </c>
      <c s="50" t="str">
        <f>IF('S.D.PASTE SHEET'!AD1935="","",'S.D.PASTE SHEET'!AD1935)</f>
        <v/>
      </c>
      <c s="52"/>
      <c s="48" t="str">
        <f>IF(AK1935="","",IF(AK1935&gt;0,COUNT($AG$2:AG1935),""))</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IF(BC1935="","",IF(BC1935&gt;0,COUNT($AY$2:AY1935),""))</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36" spans="1:66" ht="15.75" customHeight="1">
      <c r="A1936" s="50" t="str">
        <f>IF('S.D.PASTE SHEET'!A1936="","",'S.D.PASTE SHEET'!A1936)</f>
        <v/>
      </c>
      <c s="50" t="str">
        <f>IF('S.D.PASTE SHEET'!B1936="","",'S.D.PASTE SHEET'!B1936)</f>
        <v/>
      </c>
      <c s="50" t="str">
        <f>IF('S.D.PASTE SHEET'!C1936="","",'S.D.PASTE SHEET'!C1936)</f>
        <v/>
      </c>
      <c s="51" t="str">
        <f>IF('S.D.PASTE SHEET'!D1936="","",'S.D.PASTE SHEET'!D1936)</f>
        <v/>
      </c>
      <c s="50" t="str">
        <f>IF('S.D.PASTE SHEET'!E1936="","",UPPER('S.D.PASTE SHEET'!E1936))</f>
        <v/>
      </c>
      <c s="50" t="str">
        <f>IF('S.D.PASTE SHEET'!F1936="","",'S.D.PASTE SHEET'!F1936)</f>
        <v/>
      </c>
      <c s="50" t="str">
        <f>IF('S.D.PASTE SHEET'!G1936="","",UPPER('S.D.PASTE SHEET'!G1936))</f>
        <v/>
      </c>
      <c s="50" t="str">
        <f>IF('S.D.PASTE SHEET'!H1936="","",UPPER('S.D.PASTE SHEET'!H1936))</f>
        <v/>
      </c>
      <c s="50" t="str">
        <f>IF('S.D.PASTE SHEET'!I1936="","",'S.D.PASTE SHEET'!I1936)</f>
        <v/>
      </c>
      <c s="51" t="str">
        <f>IF('S.D.PASTE SHEET'!J1936="","",'S.D.PASTE SHEET'!J1936)</f>
        <v/>
      </c>
      <c s="50" t="str">
        <f>IF('S.D.PASTE SHEET'!K1936="","",'S.D.PASTE SHEET'!K1936)</f>
        <v/>
      </c>
      <c s="50" t="str">
        <f>IF('S.D.PASTE SHEET'!L1936="","",'S.D.PASTE SHEET'!L1936)</f>
        <v/>
      </c>
      <c s="50" t="str">
        <f>IF('S.D.PASTE SHEET'!M1936="","",'S.D.PASTE SHEET'!M1936)</f>
        <v/>
      </c>
      <c s="50" t="str">
        <f>IF('S.D.PASTE SHEET'!N1936="","",'S.D.PASTE SHEET'!N1936)</f>
        <v/>
      </c>
      <c s="50" t="str">
        <f>IF('S.D.PASTE SHEET'!O1936="","",'S.D.PASTE SHEET'!O1936)</f>
        <v/>
      </c>
      <c s="50" t="str">
        <f>IF('S.D.PASTE SHEET'!P1936="","",'S.D.PASTE SHEET'!P1936)</f>
        <v/>
      </c>
      <c s="50" t="str">
        <f>IF('S.D.PASTE SHEET'!Q1936="","",'S.D.PASTE SHEET'!Q1936)</f>
        <v/>
      </c>
      <c s="50" t="str">
        <f>IF('S.D.PASTE SHEET'!R1936="","",'S.D.PASTE SHEET'!R1936)</f>
        <v/>
      </c>
      <c s="50" t="str">
        <f>IF('S.D.PASTE SHEET'!S1936="","",'S.D.PASTE SHEET'!S1936)</f>
        <v/>
      </c>
      <c s="50" t="str">
        <f>IF('S.D.PASTE SHEET'!T1936="","",'S.D.PASTE SHEET'!T1936)</f>
        <v/>
      </c>
      <c s="50" t="str">
        <f>IF('S.D.PASTE SHEET'!U1936="","",'S.D.PASTE SHEET'!U1936)</f>
        <v/>
      </c>
      <c s="50" t="str">
        <f>IF('S.D.PASTE SHEET'!V1936="","",'S.D.PASTE SHEET'!V1936)</f>
        <v/>
      </c>
      <c s="50" t="str">
        <f>IF('S.D.PASTE SHEET'!W1936="","",'S.D.PASTE SHEET'!W1936)</f>
        <v/>
      </c>
      <c s="50" t="str">
        <f>IF('S.D.PASTE SHEET'!X1936="","",'S.D.PASTE SHEET'!X1936)</f>
        <v/>
      </c>
      <c s="50" t="str">
        <f>IF('S.D.PASTE SHEET'!Y1936="","",'S.D.PASTE SHEET'!Y1936)</f>
        <v/>
      </c>
      <c s="50" t="str">
        <f>IF('S.D.PASTE SHEET'!Z1936="","",'S.D.PASTE SHEET'!Z1936)</f>
        <v/>
      </c>
      <c s="50" t="str">
        <f>IF('S.D.PASTE SHEET'!AA1936="","",'S.D.PASTE SHEET'!AA1936)</f>
        <v/>
      </c>
      <c s="50" t="str">
        <f>IF('S.D.PASTE SHEET'!AB1936="","",'S.D.PASTE SHEET'!AB1936)</f>
        <v/>
      </c>
      <c s="50" t="str">
        <f>IF('S.D.PASTE SHEET'!AC1936="","",'S.D.PASTE SHEET'!AC1936)</f>
        <v/>
      </c>
      <c s="50" t="str">
        <f>IF('S.D.PASTE SHEET'!AD1936="","",'S.D.PASTE SHEET'!AD1936)</f>
        <v/>
      </c>
      <c s="52"/>
      <c s="48" t="str">
        <f>IF(AK1936="","",IF(AK1936&gt;0,COUNT($AG$2:AG1936),""))</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IF(BC1936="","",IF(BC1936&gt;0,COUNT($AY$2:AY1936),""))</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37" spans="1:66" ht="15.75" customHeight="1">
      <c r="A1937" s="50" t="str">
        <f>IF('S.D.PASTE SHEET'!A1937="","",'S.D.PASTE SHEET'!A1937)</f>
        <v/>
      </c>
      <c s="50" t="str">
        <f>IF('S.D.PASTE SHEET'!B1937="","",'S.D.PASTE SHEET'!B1937)</f>
        <v/>
      </c>
      <c s="50" t="str">
        <f>IF('S.D.PASTE SHEET'!C1937="","",'S.D.PASTE SHEET'!C1937)</f>
        <v/>
      </c>
      <c s="51" t="str">
        <f>IF('S.D.PASTE SHEET'!D1937="","",'S.D.PASTE SHEET'!D1937)</f>
        <v/>
      </c>
      <c s="50" t="str">
        <f>IF('S.D.PASTE SHEET'!E1937="","",UPPER('S.D.PASTE SHEET'!E1937))</f>
        <v/>
      </c>
      <c s="50" t="str">
        <f>IF('S.D.PASTE SHEET'!F1937="","",'S.D.PASTE SHEET'!F1937)</f>
        <v/>
      </c>
      <c s="50" t="str">
        <f>IF('S.D.PASTE SHEET'!G1937="","",UPPER('S.D.PASTE SHEET'!G1937))</f>
        <v/>
      </c>
      <c s="50" t="str">
        <f>IF('S.D.PASTE SHEET'!H1937="","",UPPER('S.D.PASTE SHEET'!H1937))</f>
        <v/>
      </c>
      <c s="50" t="str">
        <f>IF('S.D.PASTE SHEET'!I1937="","",'S.D.PASTE SHEET'!I1937)</f>
        <v/>
      </c>
      <c s="51" t="str">
        <f>IF('S.D.PASTE SHEET'!J1937="","",'S.D.PASTE SHEET'!J1937)</f>
        <v/>
      </c>
      <c s="50" t="str">
        <f>IF('S.D.PASTE SHEET'!K1937="","",'S.D.PASTE SHEET'!K1937)</f>
        <v/>
      </c>
      <c s="50" t="str">
        <f>IF('S.D.PASTE SHEET'!L1937="","",'S.D.PASTE SHEET'!L1937)</f>
        <v/>
      </c>
      <c s="50" t="str">
        <f>IF('S.D.PASTE SHEET'!M1937="","",'S.D.PASTE SHEET'!M1937)</f>
        <v/>
      </c>
      <c s="50" t="str">
        <f>IF('S.D.PASTE SHEET'!N1937="","",'S.D.PASTE SHEET'!N1937)</f>
        <v/>
      </c>
      <c s="50" t="str">
        <f>IF('S.D.PASTE SHEET'!O1937="","",'S.D.PASTE SHEET'!O1937)</f>
        <v/>
      </c>
      <c s="50" t="str">
        <f>IF('S.D.PASTE SHEET'!P1937="","",'S.D.PASTE SHEET'!P1937)</f>
        <v/>
      </c>
      <c s="50" t="str">
        <f>IF('S.D.PASTE SHEET'!Q1937="","",'S.D.PASTE SHEET'!Q1937)</f>
        <v/>
      </c>
      <c s="50" t="str">
        <f>IF('S.D.PASTE SHEET'!R1937="","",'S.D.PASTE SHEET'!R1937)</f>
        <v/>
      </c>
      <c s="50" t="str">
        <f>IF('S.D.PASTE SHEET'!S1937="","",'S.D.PASTE SHEET'!S1937)</f>
        <v/>
      </c>
      <c s="50" t="str">
        <f>IF('S.D.PASTE SHEET'!T1937="","",'S.D.PASTE SHEET'!T1937)</f>
        <v/>
      </c>
      <c s="50" t="str">
        <f>IF('S.D.PASTE SHEET'!U1937="","",'S.D.PASTE SHEET'!U1937)</f>
        <v/>
      </c>
      <c s="50" t="str">
        <f>IF('S.D.PASTE SHEET'!V1937="","",'S.D.PASTE SHEET'!V1937)</f>
        <v/>
      </c>
      <c s="50" t="str">
        <f>IF('S.D.PASTE SHEET'!W1937="","",'S.D.PASTE SHEET'!W1937)</f>
        <v/>
      </c>
      <c s="50" t="str">
        <f>IF('S.D.PASTE SHEET'!X1937="","",'S.D.PASTE SHEET'!X1937)</f>
        <v/>
      </c>
      <c s="50" t="str">
        <f>IF('S.D.PASTE SHEET'!Y1937="","",'S.D.PASTE SHEET'!Y1937)</f>
        <v/>
      </c>
      <c s="50" t="str">
        <f>IF('S.D.PASTE SHEET'!Z1937="","",'S.D.PASTE SHEET'!Z1937)</f>
        <v/>
      </c>
      <c s="50" t="str">
        <f>IF('S.D.PASTE SHEET'!AA1937="","",'S.D.PASTE SHEET'!AA1937)</f>
        <v/>
      </c>
      <c s="50" t="str">
        <f>IF('S.D.PASTE SHEET'!AB1937="","",'S.D.PASTE SHEET'!AB1937)</f>
        <v/>
      </c>
      <c s="50" t="str">
        <f>IF('S.D.PASTE SHEET'!AC1937="","",'S.D.PASTE SHEET'!AC1937)</f>
        <v/>
      </c>
      <c s="50" t="str">
        <f>IF('S.D.PASTE SHEET'!AD1937="","",'S.D.PASTE SHEET'!AD1937)</f>
        <v/>
      </c>
      <c s="52"/>
      <c s="48" t="str">
        <f>IF(AK1937="","",IF(AK1937&gt;0,COUNT($AG$2:AG1937),""))</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IF(BC1937="","",IF(BC1937&gt;0,COUNT($AY$2:AY1937),""))</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38" spans="1:66" ht="15.75" customHeight="1">
      <c r="A1938" s="50" t="str">
        <f>IF('S.D.PASTE SHEET'!A1938="","",'S.D.PASTE SHEET'!A1938)</f>
        <v/>
      </c>
      <c s="50" t="str">
        <f>IF('S.D.PASTE SHEET'!B1938="","",'S.D.PASTE SHEET'!B1938)</f>
        <v/>
      </c>
      <c s="50" t="str">
        <f>IF('S.D.PASTE SHEET'!C1938="","",'S.D.PASTE SHEET'!C1938)</f>
        <v/>
      </c>
      <c s="51" t="str">
        <f>IF('S.D.PASTE SHEET'!D1938="","",'S.D.PASTE SHEET'!D1938)</f>
        <v/>
      </c>
      <c s="50" t="str">
        <f>IF('S.D.PASTE SHEET'!E1938="","",UPPER('S.D.PASTE SHEET'!E1938))</f>
        <v/>
      </c>
      <c s="50" t="str">
        <f>IF('S.D.PASTE SHEET'!F1938="","",'S.D.PASTE SHEET'!F1938)</f>
        <v/>
      </c>
      <c s="50" t="str">
        <f>IF('S.D.PASTE SHEET'!G1938="","",UPPER('S.D.PASTE SHEET'!G1938))</f>
        <v/>
      </c>
      <c s="50" t="str">
        <f>IF('S.D.PASTE SHEET'!H1938="","",UPPER('S.D.PASTE SHEET'!H1938))</f>
        <v/>
      </c>
      <c s="50" t="str">
        <f>IF('S.D.PASTE SHEET'!I1938="","",'S.D.PASTE SHEET'!I1938)</f>
        <v/>
      </c>
      <c s="51" t="str">
        <f>IF('S.D.PASTE SHEET'!J1938="","",'S.D.PASTE SHEET'!J1938)</f>
        <v/>
      </c>
      <c s="50" t="str">
        <f>IF('S.D.PASTE SHEET'!K1938="","",'S.D.PASTE SHEET'!K1938)</f>
        <v/>
      </c>
      <c s="50" t="str">
        <f>IF('S.D.PASTE SHEET'!L1938="","",'S.D.PASTE SHEET'!L1938)</f>
        <v/>
      </c>
      <c s="50" t="str">
        <f>IF('S.D.PASTE SHEET'!M1938="","",'S.D.PASTE SHEET'!M1938)</f>
        <v/>
      </c>
      <c s="50" t="str">
        <f>IF('S.D.PASTE SHEET'!N1938="","",'S.D.PASTE SHEET'!N1938)</f>
        <v/>
      </c>
      <c s="50" t="str">
        <f>IF('S.D.PASTE SHEET'!O1938="","",'S.D.PASTE SHEET'!O1938)</f>
        <v/>
      </c>
      <c s="50" t="str">
        <f>IF('S.D.PASTE SHEET'!P1938="","",'S.D.PASTE SHEET'!P1938)</f>
        <v/>
      </c>
      <c s="50" t="str">
        <f>IF('S.D.PASTE SHEET'!Q1938="","",'S.D.PASTE SHEET'!Q1938)</f>
        <v/>
      </c>
      <c s="50" t="str">
        <f>IF('S.D.PASTE SHEET'!R1938="","",'S.D.PASTE SHEET'!R1938)</f>
        <v/>
      </c>
      <c s="50" t="str">
        <f>IF('S.D.PASTE SHEET'!S1938="","",'S.D.PASTE SHEET'!S1938)</f>
        <v/>
      </c>
      <c s="50" t="str">
        <f>IF('S.D.PASTE SHEET'!T1938="","",'S.D.PASTE SHEET'!T1938)</f>
        <v/>
      </c>
      <c s="50" t="str">
        <f>IF('S.D.PASTE SHEET'!U1938="","",'S.D.PASTE SHEET'!U1938)</f>
        <v/>
      </c>
      <c s="50" t="str">
        <f>IF('S.D.PASTE SHEET'!V1938="","",'S.D.PASTE SHEET'!V1938)</f>
        <v/>
      </c>
      <c s="50" t="str">
        <f>IF('S.D.PASTE SHEET'!W1938="","",'S.D.PASTE SHEET'!W1938)</f>
        <v/>
      </c>
      <c s="50" t="str">
        <f>IF('S.D.PASTE SHEET'!X1938="","",'S.D.PASTE SHEET'!X1938)</f>
        <v/>
      </c>
      <c s="50" t="str">
        <f>IF('S.D.PASTE SHEET'!Y1938="","",'S.D.PASTE SHEET'!Y1938)</f>
        <v/>
      </c>
      <c s="50" t="str">
        <f>IF('S.D.PASTE SHEET'!Z1938="","",'S.D.PASTE SHEET'!Z1938)</f>
        <v/>
      </c>
      <c s="50" t="str">
        <f>IF('S.D.PASTE SHEET'!AA1938="","",'S.D.PASTE SHEET'!AA1938)</f>
        <v/>
      </c>
      <c s="50" t="str">
        <f>IF('S.D.PASTE SHEET'!AB1938="","",'S.D.PASTE SHEET'!AB1938)</f>
        <v/>
      </c>
      <c s="50" t="str">
        <f>IF('S.D.PASTE SHEET'!AC1938="","",'S.D.PASTE SHEET'!AC1938)</f>
        <v/>
      </c>
      <c s="50" t="str">
        <f>IF('S.D.PASTE SHEET'!AD1938="","",'S.D.PASTE SHEET'!AD1938)</f>
        <v/>
      </c>
      <c s="52"/>
      <c s="48" t="str">
        <f>IF(AK1938="","",IF(AK1938&gt;0,COUNT($AG$2:AG1938),""))</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IF(BC1938="","",IF(BC1938&gt;0,COUNT($AY$2:AY1938),""))</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39" spans="1:66" ht="15.75" customHeight="1">
      <c r="A1939" s="50" t="str">
        <f>IF('S.D.PASTE SHEET'!A1939="","",'S.D.PASTE SHEET'!A1939)</f>
        <v/>
      </c>
      <c s="50" t="str">
        <f>IF('S.D.PASTE SHEET'!B1939="","",'S.D.PASTE SHEET'!B1939)</f>
        <v/>
      </c>
      <c s="50" t="str">
        <f>IF('S.D.PASTE SHEET'!C1939="","",'S.D.PASTE SHEET'!C1939)</f>
        <v/>
      </c>
      <c s="51" t="str">
        <f>IF('S.D.PASTE SHEET'!D1939="","",'S.D.PASTE SHEET'!D1939)</f>
        <v/>
      </c>
      <c s="50" t="str">
        <f>IF('S.D.PASTE SHEET'!E1939="","",UPPER('S.D.PASTE SHEET'!E1939))</f>
        <v/>
      </c>
      <c s="50" t="str">
        <f>IF('S.D.PASTE SHEET'!F1939="","",'S.D.PASTE SHEET'!F1939)</f>
        <v/>
      </c>
      <c s="50" t="str">
        <f>IF('S.D.PASTE SHEET'!G1939="","",UPPER('S.D.PASTE SHEET'!G1939))</f>
        <v/>
      </c>
      <c s="50" t="str">
        <f>IF('S.D.PASTE SHEET'!H1939="","",UPPER('S.D.PASTE SHEET'!H1939))</f>
        <v/>
      </c>
      <c s="50" t="str">
        <f>IF('S.D.PASTE SHEET'!I1939="","",'S.D.PASTE SHEET'!I1939)</f>
        <v/>
      </c>
      <c s="51" t="str">
        <f>IF('S.D.PASTE SHEET'!J1939="","",'S.D.PASTE SHEET'!J1939)</f>
        <v/>
      </c>
      <c s="50" t="str">
        <f>IF('S.D.PASTE SHEET'!K1939="","",'S.D.PASTE SHEET'!K1939)</f>
        <v/>
      </c>
      <c s="50" t="str">
        <f>IF('S.D.PASTE SHEET'!L1939="","",'S.D.PASTE SHEET'!L1939)</f>
        <v/>
      </c>
      <c s="50" t="str">
        <f>IF('S.D.PASTE SHEET'!M1939="","",'S.D.PASTE SHEET'!M1939)</f>
        <v/>
      </c>
      <c s="50" t="str">
        <f>IF('S.D.PASTE SHEET'!N1939="","",'S.D.PASTE SHEET'!N1939)</f>
        <v/>
      </c>
      <c s="50" t="str">
        <f>IF('S.D.PASTE SHEET'!O1939="","",'S.D.PASTE SHEET'!O1939)</f>
        <v/>
      </c>
      <c s="50" t="str">
        <f>IF('S.D.PASTE SHEET'!P1939="","",'S.D.PASTE SHEET'!P1939)</f>
        <v/>
      </c>
      <c s="50" t="str">
        <f>IF('S.D.PASTE SHEET'!Q1939="","",'S.D.PASTE SHEET'!Q1939)</f>
        <v/>
      </c>
      <c s="50" t="str">
        <f>IF('S.D.PASTE SHEET'!R1939="","",'S.D.PASTE SHEET'!R1939)</f>
        <v/>
      </c>
      <c s="50" t="str">
        <f>IF('S.D.PASTE SHEET'!S1939="","",'S.D.PASTE SHEET'!S1939)</f>
        <v/>
      </c>
      <c s="50" t="str">
        <f>IF('S.D.PASTE SHEET'!T1939="","",'S.D.PASTE SHEET'!T1939)</f>
        <v/>
      </c>
      <c s="50" t="str">
        <f>IF('S.D.PASTE SHEET'!U1939="","",'S.D.PASTE SHEET'!U1939)</f>
        <v/>
      </c>
      <c s="50" t="str">
        <f>IF('S.D.PASTE SHEET'!V1939="","",'S.D.PASTE SHEET'!V1939)</f>
        <v/>
      </c>
      <c s="50" t="str">
        <f>IF('S.D.PASTE SHEET'!W1939="","",'S.D.PASTE SHEET'!W1939)</f>
        <v/>
      </c>
      <c s="50" t="str">
        <f>IF('S.D.PASTE SHEET'!X1939="","",'S.D.PASTE SHEET'!X1939)</f>
        <v/>
      </c>
      <c s="50" t="str">
        <f>IF('S.D.PASTE SHEET'!Y1939="","",'S.D.PASTE SHEET'!Y1939)</f>
        <v/>
      </c>
      <c s="50" t="str">
        <f>IF('S.D.PASTE SHEET'!Z1939="","",'S.D.PASTE SHEET'!Z1939)</f>
        <v/>
      </c>
      <c s="50" t="str">
        <f>IF('S.D.PASTE SHEET'!AA1939="","",'S.D.PASTE SHEET'!AA1939)</f>
        <v/>
      </c>
      <c s="50" t="str">
        <f>IF('S.D.PASTE SHEET'!AB1939="","",'S.D.PASTE SHEET'!AB1939)</f>
        <v/>
      </c>
      <c s="50" t="str">
        <f>IF('S.D.PASTE SHEET'!AC1939="","",'S.D.PASTE SHEET'!AC1939)</f>
        <v/>
      </c>
      <c s="50" t="str">
        <f>IF('S.D.PASTE SHEET'!AD1939="","",'S.D.PASTE SHEET'!AD1939)</f>
        <v/>
      </c>
      <c s="52"/>
      <c s="48" t="str">
        <f>IF(AK1939="","",IF(AK1939&gt;0,COUNT($AG$2:AG1939),""))</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IF(BC1939="","",IF(BC1939&gt;0,COUNT($AY$2:AY1939),""))</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40" spans="1:66" ht="15.75" customHeight="1">
      <c r="A1940" s="50" t="str">
        <f>IF('S.D.PASTE SHEET'!A1940="","",'S.D.PASTE SHEET'!A1940)</f>
        <v/>
      </c>
      <c s="50" t="str">
        <f>IF('S.D.PASTE SHEET'!B1940="","",'S.D.PASTE SHEET'!B1940)</f>
        <v/>
      </c>
      <c s="50" t="str">
        <f>IF('S.D.PASTE SHEET'!C1940="","",'S.D.PASTE SHEET'!C1940)</f>
        <v/>
      </c>
      <c s="51" t="str">
        <f>IF('S.D.PASTE SHEET'!D1940="","",'S.D.PASTE SHEET'!D1940)</f>
        <v/>
      </c>
      <c s="50" t="str">
        <f>IF('S.D.PASTE SHEET'!E1940="","",UPPER('S.D.PASTE SHEET'!E1940))</f>
        <v/>
      </c>
      <c s="50" t="str">
        <f>IF('S.D.PASTE SHEET'!F1940="","",'S.D.PASTE SHEET'!F1940)</f>
        <v/>
      </c>
      <c s="50" t="str">
        <f>IF('S.D.PASTE SHEET'!G1940="","",UPPER('S.D.PASTE SHEET'!G1940))</f>
        <v/>
      </c>
      <c s="50" t="str">
        <f>IF('S.D.PASTE SHEET'!H1940="","",UPPER('S.D.PASTE SHEET'!H1940))</f>
        <v/>
      </c>
      <c s="50" t="str">
        <f>IF('S.D.PASTE SHEET'!I1940="","",'S.D.PASTE SHEET'!I1940)</f>
        <v/>
      </c>
      <c s="51" t="str">
        <f>IF('S.D.PASTE SHEET'!J1940="","",'S.D.PASTE SHEET'!J1940)</f>
        <v/>
      </c>
      <c s="50" t="str">
        <f>IF('S.D.PASTE SHEET'!K1940="","",'S.D.PASTE SHEET'!K1940)</f>
        <v/>
      </c>
      <c s="50" t="str">
        <f>IF('S.D.PASTE SHEET'!L1940="","",'S.D.PASTE SHEET'!L1940)</f>
        <v/>
      </c>
      <c s="50" t="str">
        <f>IF('S.D.PASTE SHEET'!M1940="","",'S.D.PASTE SHEET'!M1940)</f>
        <v/>
      </c>
      <c s="50" t="str">
        <f>IF('S.D.PASTE SHEET'!N1940="","",'S.D.PASTE SHEET'!N1940)</f>
        <v/>
      </c>
      <c s="50" t="str">
        <f>IF('S.D.PASTE SHEET'!O1940="","",'S.D.PASTE SHEET'!O1940)</f>
        <v/>
      </c>
      <c s="50" t="str">
        <f>IF('S.D.PASTE SHEET'!P1940="","",'S.D.PASTE SHEET'!P1940)</f>
        <v/>
      </c>
      <c s="50" t="str">
        <f>IF('S.D.PASTE SHEET'!Q1940="","",'S.D.PASTE SHEET'!Q1940)</f>
        <v/>
      </c>
      <c s="50" t="str">
        <f>IF('S.D.PASTE SHEET'!R1940="","",'S.D.PASTE SHEET'!R1940)</f>
        <v/>
      </c>
      <c s="50" t="str">
        <f>IF('S.D.PASTE SHEET'!S1940="","",'S.D.PASTE SHEET'!S1940)</f>
        <v/>
      </c>
      <c s="50" t="str">
        <f>IF('S.D.PASTE SHEET'!T1940="","",'S.D.PASTE SHEET'!T1940)</f>
        <v/>
      </c>
      <c s="50" t="str">
        <f>IF('S.D.PASTE SHEET'!U1940="","",'S.D.PASTE SHEET'!U1940)</f>
        <v/>
      </c>
      <c s="50" t="str">
        <f>IF('S.D.PASTE SHEET'!V1940="","",'S.D.PASTE SHEET'!V1940)</f>
        <v/>
      </c>
      <c s="50" t="str">
        <f>IF('S.D.PASTE SHEET'!W1940="","",'S.D.PASTE SHEET'!W1940)</f>
        <v/>
      </c>
      <c s="50" t="str">
        <f>IF('S.D.PASTE SHEET'!X1940="","",'S.D.PASTE SHEET'!X1940)</f>
        <v/>
      </c>
      <c s="50" t="str">
        <f>IF('S.D.PASTE SHEET'!Y1940="","",'S.D.PASTE SHEET'!Y1940)</f>
        <v/>
      </c>
      <c s="50" t="str">
        <f>IF('S.D.PASTE SHEET'!Z1940="","",'S.D.PASTE SHEET'!Z1940)</f>
        <v/>
      </c>
      <c s="50" t="str">
        <f>IF('S.D.PASTE SHEET'!AA1940="","",'S.D.PASTE SHEET'!AA1940)</f>
        <v/>
      </c>
      <c s="50" t="str">
        <f>IF('S.D.PASTE SHEET'!AB1940="","",'S.D.PASTE SHEET'!AB1940)</f>
        <v/>
      </c>
      <c s="50" t="str">
        <f>IF('S.D.PASTE SHEET'!AC1940="","",'S.D.PASTE SHEET'!AC1940)</f>
        <v/>
      </c>
      <c s="50" t="str">
        <f>IF('S.D.PASTE SHEET'!AD1940="","",'S.D.PASTE SHEET'!AD1940)</f>
        <v/>
      </c>
      <c s="52"/>
      <c s="48" t="str">
        <f>IF(AK1940="","",IF(AK1940&gt;0,COUNT($AG$2:AG1940),""))</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IF(BC1940="","",IF(BC1940&gt;0,COUNT($AY$2:AY1940),""))</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41" spans="1:66" ht="15.75" customHeight="1">
      <c r="A1941" s="50" t="str">
        <f>IF('S.D.PASTE SHEET'!A1941="","",'S.D.PASTE SHEET'!A1941)</f>
        <v/>
      </c>
      <c s="50" t="str">
        <f>IF('S.D.PASTE SHEET'!B1941="","",'S.D.PASTE SHEET'!B1941)</f>
        <v/>
      </c>
      <c s="50" t="str">
        <f>IF('S.D.PASTE SHEET'!C1941="","",'S.D.PASTE SHEET'!C1941)</f>
        <v/>
      </c>
      <c s="51" t="str">
        <f>IF('S.D.PASTE SHEET'!D1941="","",'S.D.PASTE SHEET'!D1941)</f>
        <v/>
      </c>
      <c s="50" t="str">
        <f>IF('S.D.PASTE SHEET'!E1941="","",UPPER('S.D.PASTE SHEET'!E1941))</f>
        <v/>
      </c>
      <c s="50" t="str">
        <f>IF('S.D.PASTE SHEET'!F1941="","",'S.D.PASTE SHEET'!F1941)</f>
        <v/>
      </c>
      <c s="50" t="str">
        <f>IF('S.D.PASTE SHEET'!G1941="","",UPPER('S.D.PASTE SHEET'!G1941))</f>
        <v/>
      </c>
      <c s="50" t="str">
        <f>IF('S.D.PASTE SHEET'!H1941="","",UPPER('S.D.PASTE SHEET'!H1941))</f>
        <v/>
      </c>
      <c s="50" t="str">
        <f>IF('S.D.PASTE SHEET'!I1941="","",'S.D.PASTE SHEET'!I1941)</f>
        <v/>
      </c>
      <c s="51" t="str">
        <f>IF('S.D.PASTE SHEET'!J1941="","",'S.D.PASTE SHEET'!J1941)</f>
        <v/>
      </c>
      <c s="50" t="str">
        <f>IF('S.D.PASTE SHEET'!K1941="","",'S.D.PASTE SHEET'!K1941)</f>
        <v/>
      </c>
      <c s="50" t="str">
        <f>IF('S.D.PASTE SHEET'!L1941="","",'S.D.PASTE SHEET'!L1941)</f>
        <v/>
      </c>
      <c s="50" t="str">
        <f>IF('S.D.PASTE SHEET'!M1941="","",'S.D.PASTE SHEET'!M1941)</f>
        <v/>
      </c>
      <c s="50" t="str">
        <f>IF('S.D.PASTE SHEET'!N1941="","",'S.D.PASTE SHEET'!N1941)</f>
        <v/>
      </c>
      <c s="50" t="str">
        <f>IF('S.D.PASTE SHEET'!O1941="","",'S.D.PASTE SHEET'!O1941)</f>
        <v/>
      </c>
      <c s="50" t="str">
        <f>IF('S.D.PASTE SHEET'!P1941="","",'S.D.PASTE SHEET'!P1941)</f>
        <v/>
      </c>
      <c s="50" t="str">
        <f>IF('S.D.PASTE SHEET'!Q1941="","",'S.D.PASTE SHEET'!Q1941)</f>
        <v/>
      </c>
      <c s="50" t="str">
        <f>IF('S.D.PASTE SHEET'!R1941="","",'S.D.PASTE SHEET'!R1941)</f>
        <v/>
      </c>
      <c s="50" t="str">
        <f>IF('S.D.PASTE SHEET'!S1941="","",'S.D.PASTE SHEET'!S1941)</f>
        <v/>
      </c>
      <c s="50" t="str">
        <f>IF('S.D.PASTE SHEET'!T1941="","",'S.D.PASTE SHEET'!T1941)</f>
        <v/>
      </c>
      <c s="50" t="str">
        <f>IF('S.D.PASTE SHEET'!U1941="","",'S.D.PASTE SHEET'!U1941)</f>
        <v/>
      </c>
      <c s="50" t="str">
        <f>IF('S.D.PASTE SHEET'!V1941="","",'S.D.PASTE SHEET'!V1941)</f>
        <v/>
      </c>
      <c s="50" t="str">
        <f>IF('S.D.PASTE SHEET'!W1941="","",'S.D.PASTE SHEET'!W1941)</f>
        <v/>
      </c>
      <c s="50" t="str">
        <f>IF('S.D.PASTE SHEET'!X1941="","",'S.D.PASTE SHEET'!X1941)</f>
        <v/>
      </c>
      <c s="50" t="str">
        <f>IF('S.D.PASTE SHEET'!Y1941="","",'S.D.PASTE SHEET'!Y1941)</f>
        <v/>
      </c>
      <c s="50" t="str">
        <f>IF('S.D.PASTE SHEET'!Z1941="","",'S.D.PASTE SHEET'!Z1941)</f>
        <v/>
      </c>
      <c s="50" t="str">
        <f>IF('S.D.PASTE SHEET'!AA1941="","",'S.D.PASTE SHEET'!AA1941)</f>
        <v/>
      </c>
      <c s="50" t="str">
        <f>IF('S.D.PASTE SHEET'!AB1941="","",'S.D.PASTE SHEET'!AB1941)</f>
        <v/>
      </c>
      <c s="50" t="str">
        <f>IF('S.D.PASTE SHEET'!AC1941="","",'S.D.PASTE SHEET'!AC1941)</f>
        <v/>
      </c>
      <c s="50" t="str">
        <f>IF('S.D.PASTE SHEET'!AD1941="","",'S.D.PASTE SHEET'!AD1941)</f>
        <v/>
      </c>
      <c s="52"/>
      <c s="48" t="str">
        <f>IF(AK1941="","",IF(AK1941&gt;0,COUNT($AG$2:AG1941),""))</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IF(BC1941="","",IF(BC1941&gt;0,COUNT($AY$2:AY1941),""))</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42" spans="1:66" ht="15.75" customHeight="1">
      <c r="A1942" s="50" t="str">
        <f>IF('S.D.PASTE SHEET'!A1942="","",'S.D.PASTE SHEET'!A1942)</f>
        <v/>
      </c>
      <c s="50" t="str">
        <f>IF('S.D.PASTE SHEET'!B1942="","",'S.D.PASTE SHEET'!B1942)</f>
        <v/>
      </c>
      <c s="50" t="str">
        <f>IF('S.D.PASTE SHEET'!C1942="","",'S.D.PASTE SHEET'!C1942)</f>
        <v/>
      </c>
      <c s="51" t="str">
        <f>IF('S.D.PASTE SHEET'!D1942="","",'S.D.PASTE SHEET'!D1942)</f>
        <v/>
      </c>
      <c s="50" t="str">
        <f>IF('S.D.PASTE SHEET'!E1942="","",UPPER('S.D.PASTE SHEET'!E1942))</f>
        <v/>
      </c>
      <c s="50" t="str">
        <f>IF('S.D.PASTE SHEET'!F1942="","",'S.D.PASTE SHEET'!F1942)</f>
        <v/>
      </c>
      <c s="50" t="str">
        <f>IF('S.D.PASTE SHEET'!G1942="","",UPPER('S.D.PASTE SHEET'!G1942))</f>
        <v/>
      </c>
      <c s="50" t="str">
        <f>IF('S.D.PASTE SHEET'!H1942="","",UPPER('S.D.PASTE SHEET'!H1942))</f>
        <v/>
      </c>
      <c s="50" t="str">
        <f>IF('S.D.PASTE SHEET'!I1942="","",'S.D.PASTE SHEET'!I1942)</f>
        <v/>
      </c>
      <c s="51" t="str">
        <f>IF('S.D.PASTE SHEET'!J1942="","",'S.D.PASTE SHEET'!J1942)</f>
        <v/>
      </c>
      <c s="50" t="str">
        <f>IF('S.D.PASTE SHEET'!K1942="","",'S.D.PASTE SHEET'!K1942)</f>
        <v/>
      </c>
      <c s="50" t="str">
        <f>IF('S.D.PASTE SHEET'!L1942="","",'S.D.PASTE SHEET'!L1942)</f>
        <v/>
      </c>
      <c s="50" t="str">
        <f>IF('S.D.PASTE SHEET'!M1942="","",'S.D.PASTE SHEET'!M1942)</f>
        <v/>
      </c>
      <c s="50" t="str">
        <f>IF('S.D.PASTE SHEET'!N1942="","",'S.D.PASTE SHEET'!N1942)</f>
        <v/>
      </c>
      <c s="50" t="str">
        <f>IF('S.D.PASTE SHEET'!O1942="","",'S.D.PASTE SHEET'!O1942)</f>
        <v/>
      </c>
      <c s="50" t="str">
        <f>IF('S.D.PASTE SHEET'!P1942="","",'S.D.PASTE SHEET'!P1942)</f>
        <v/>
      </c>
      <c s="50" t="str">
        <f>IF('S.D.PASTE SHEET'!Q1942="","",'S.D.PASTE SHEET'!Q1942)</f>
        <v/>
      </c>
      <c s="50" t="str">
        <f>IF('S.D.PASTE SHEET'!R1942="","",'S.D.PASTE SHEET'!R1942)</f>
        <v/>
      </c>
      <c s="50" t="str">
        <f>IF('S.D.PASTE SHEET'!S1942="","",'S.D.PASTE SHEET'!S1942)</f>
        <v/>
      </c>
      <c s="50" t="str">
        <f>IF('S.D.PASTE SHEET'!T1942="","",'S.D.PASTE SHEET'!T1942)</f>
        <v/>
      </c>
      <c s="50" t="str">
        <f>IF('S.D.PASTE SHEET'!U1942="","",'S.D.PASTE SHEET'!U1942)</f>
        <v/>
      </c>
      <c s="50" t="str">
        <f>IF('S.D.PASTE SHEET'!V1942="","",'S.D.PASTE SHEET'!V1942)</f>
        <v/>
      </c>
      <c s="50" t="str">
        <f>IF('S.D.PASTE SHEET'!W1942="","",'S.D.PASTE SHEET'!W1942)</f>
        <v/>
      </c>
      <c s="50" t="str">
        <f>IF('S.D.PASTE SHEET'!X1942="","",'S.D.PASTE SHEET'!X1942)</f>
        <v/>
      </c>
      <c s="50" t="str">
        <f>IF('S.D.PASTE SHEET'!Y1942="","",'S.D.PASTE SHEET'!Y1942)</f>
        <v/>
      </c>
      <c s="50" t="str">
        <f>IF('S.D.PASTE SHEET'!Z1942="","",'S.D.PASTE SHEET'!Z1942)</f>
        <v/>
      </c>
      <c s="50" t="str">
        <f>IF('S.D.PASTE SHEET'!AA1942="","",'S.D.PASTE SHEET'!AA1942)</f>
        <v/>
      </c>
      <c s="50" t="str">
        <f>IF('S.D.PASTE SHEET'!AB1942="","",'S.D.PASTE SHEET'!AB1942)</f>
        <v/>
      </c>
      <c s="50" t="str">
        <f>IF('S.D.PASTE SHEET'!AC1942="","",'S.D.PASTE SHEET'!AC1942)</f>
        <v/>
      </c>
      <c s="50" t="str">
        <f>IF('S.D.PASTE SHEET'!AD1942="","",'S.D.PASTE SHEET'!AD1942)</f>
        <v/>
      </c>
      <c s="52"/>
      <c s="48" t="str">
        <f>IF(AK1942="","",IF(AK1942&gt;0,COUNT($AG$2:AG1942),""))</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IF(BC1942="","",IF(BC1942&gt;0,COUNT($AY$2:AY1942),""))</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43" spans="1:66" ht="15.75" customHeight="1">
      <c r="A1943" s="50" t="str">
        <f>IF('S.D.PASTE SHEET'!A1943="","",'S.D.PASTE SHEET'!A1943)</f>
        <v/>
      </c>
      <c s="50" t="str">
        <f>IF('S.D.PASTE SHEET'!B1943="","",'S.D.PASTE SHEET'!B1943)</f>
        <v/>
      </c>
      <c s="50" t="str">
        <f>IF('S.D.PASTE SHEET'!C1943="","",'S.D.PASTE SHEET'!C1943)</f>
        <v/>
      </c>
      <c s="51" t="str">
        <f>IF('S.D.PASTE SHEET'!D1943="","",'S.D.PASTE SHEET'!D1943)</f>
        <v/>
      </c>
      <c s="50" t="str">
        <f>IF('S.D.PASTE SHEET'!E1943="","",UPPER('S.D.PASTE SHEET'!E1943))</f>
        <v/>
      </c>
      <c s="50" t="str">
        <f>IF('S.D.PASTE SHEET'!F1943="","",'S.D.PASTE SHEET'!F1943)</f>
        <v/>
      </c>
      <c s="50" t="str">
        <f>IF('S.D.PASTE SHEET'!G1943="","",UPPER('S.D.PASTE SHEET'!G1943))</f>
        <v/>
      </c>
      <c s="50" t="str">
        <f>IF('S.D.PASTE SHEET'!H1943="","",UPPER('S.D.PASTE SHEET'!H1943))</f>
        <v/>
      </c>
      <c s="50" t="str">
        <f>IF('S.D.PASTE SHEET'!I1943="","",'S.D.PASTE SHEET'!I1943)</f>
        <v/>
      </c>
      <c s="51" t="str">
        <f>IF('S.D.PASTE SHEET'!J1943="","",'S.D.PASTE SHEET'!J1943)</f>
        <v/>
      </c>
      <c s="50" t="str">
        <f>IF('S.D.PASTE SHEET'!K1943="","",'S.D.PASTE SHEET'!K1943)</f>
        <v/>
      </c>
      <c s="50" t="str">
        <f>IF('S.D.PASTE SHEET'!L1943="","",'S.D.PASTE SHEET'!L1943)</f>
        <v/>
      </c>
      <c s="50" t="str">
        <f>IF('S.D.PASTE SHEET'!M1943="","",'S.D.PASTE SHEET'!M1943)</f>
        <v/>
      </c>
      <c s="50" t="str">
        <f>IF('S.D.PASTE SHEET'!N1943="","",'S.D.PASTE SHEET'!N1943)</f>
        <v/>
      </c>
      <c s="50" t="str">
        <f>IF('S.D.PASTE SHEET'!O1943="","",'S.D.PASTE SHEET'!O1943)</f>
        <v/>
      </c>
      <c s="50" t="str">
        <f>IF('S.D.PASTE SHEET'!P1943="","",'S.D.PASTE SHEET'!P1943)</f>
        <v/>
      </c>
      <c s="50" t="str">
        <f>IF('S.D.PASTE SHEET'!Q1943="","",'S.D.PASTE SHEET'!Q1943)</f>
        <v/>
      </c>
      <c s="50" t="str">
        <f>IF('S.D.PASTE SHEET'!R1943="","",'S.D.PASTE SHEET'!R1943)</f>
        <v/>
      </c>
      <c s="50" t="str">
        <f>IF('S.D.PASTE SHEET'!S1943="","",'S.D.PASTE SHEET'!S1943)</f>
        <v/>
      </c>
      <c s="50" t="str">
        <f>IF('S.D.PASTE SHEET'!T1943="","",'S.D.PASTE SHEET'!T1943)</f>
        <v/>
      </c>
      <c s="50" t="str">
        <f>IF('S.D.PASTE SHEET'!U1943="","",'S.D.PASTE SHEET'!U1943)</f>
        <v/>
      </c>
      <c s="50" t="str">
        <f>IF('S.D.PASTE SHEET'!V1943="","",'S.D.PASTE SHEET'!V1943)</f>
        <v/>
      </c>
      <c s="50" t="str">
        <f>IF('S.D.PASTE SHEET'!W1943="","",'S.D.PASTE SHEET'!W1943)</f>
        <v/>
      </c>
      <c s="50" t="str">
        <f>IF('S.D.PASTE SHEET'!X1943="","",'S.D.PASTE SHEET'!X1943)</f>
        <v/>
      </c>
      <c s="50" t="str">
        <f>IF('S.D.PASTE SHEET'!Y1943="","",'S.D.PASTE SHEET'!Y1943)</f>
        <v/>
      </c>
      <c s="50" t="str">
        <f>IF('S.D.PASTE SHEET'!Z1943="","",'S.D.PASTE SHEET'!Z1943)</f>
        <v/>
      </c>
      <c s="50" t="str">
        <f>IF('S.D.PASTE SHEET'!AA1943="","",'S.D.PASTE SHEET'!AA1943)</f>
        <v/>
      </c>
      <c s="50" t="str">
        <f>IF('S.D.PASTE SHEET'!AB1943="","",'S.D.PASTE SHEET'!AB1943)</f>
        <v/>
      </c>
      <c s="50" t="str">
        <f>IF('S.D.PASTE SHEET'!AC1943="","",'S.D.PASTE SHEET'!AC1943)</f>
        <v/>
      </c>
      <c s="50" t="str">
        <f>IF('S.D.PASTE SHEET'!AD1943="","",'S.D.PASTE SHEET'!AD1943)</f>
        <v/>
      </c>
      <c s="52"/>
      <c s="48" t="str">
        <f>IF(AK1943="","",IF(AK1943&gt;0,COUNT($AG$2:AG1943),""))</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IF(BC1943="","",IF(BC1943&gt;0,COUNT($AY$2:AY1943),""))</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44" spans="1:66" ht="15.75" customHeight="1">
      <c r="A1944" s="50" t="str">
        <f>IF('S.D.PASTE SHEET'!A1944="","",'S.D.PASTE SHEET'!A1944)</f>
        <v/>
      </c>
      <c s="50" t="str">
        <f>IF('S.D.PASTE SHEET'!B1944="","",'S.D.PASTE SHEET'!B1944)</f>
        <v/>
      </c>
      <c s="50" t="str">
        <f>IF('S.D.PASTE SHEET'!C1944="","",'S.D.PASTE SHEET'!C1944)</f>
        <v/>
      </c>
      <c s="51" t="str">
        <f>IF('S.D.PASTE SHEET'!D1944="","",'S.D.PASTE SHEET'!D1944)</f>
        <v/>
      </c>
      <c s="50" t="str">
        <f>IF('S.D.PASTE SHEET'!E1944="","",UPPER('S.D.PASTE SHEET'!E1944))</f>
        <v/>
      </c>
      <c s="50" t="str">
        <f>IF('S.D.PASTE SHEET'!F1944="","",'S.D.PASTE SHEET'!F1944)</f>
        <v/>
      </c>
      <c s="50" t="str">
        <f>IF('S.D.PASTE SHEET'!G1944="","",UPPER('S.D.PASTE SHEET'!G1944))</f>
        <v/>
      </c>
      <c s="50" t="str">
        <f>IF('S.D.PASTE SHEET'!H1944="","",UPPER('S.D.PASTE SHEET'!H1944))</f>
        <v/>
      </c>
      <c s="50" t="str">
        <f>IF('S.D.PASTE SHEET'!I1944="","",'S.D.PASTE SHEET'!I1944)</f>
        <v/>
      </c>
      <c s="51" t="str">
        <f>IF('S.D.PASTE SHEET'!J1944="","",'S.D.PASTE SHEET'!J1944)</f>
        <v/>
      </c>
      <c s="50" t="str">
        <f>IF('S.D.PASTE SHEET'!K1944="","",'S.D.PASTE SHEET'!K1944)</f>
        <v/>
      </c>
      <c s="50" t="str">
        <f>IF('S.D.PASTE SHEET'!L1944="","",'S.D.PASTE SHEET'!L1944)</f>
        <v/>
      </c>
      <c s="50" t="str">
        <f>IF('S.D.PASTE SHEET'!M1944="","",'S.D.PASTE SHEET'!M1944)</f>
        <v/>
      </c>
      <c s="50" t="str">
        <f>IF('S.D.PASTE SHEET'!N1944="","",'S.D.PASTE SHEET'!N1944)</f>
        <v/>
      </c>
      <c s="50" t="str">
        <f>IF('S.D.PASTE SHEET'!O1944="","",'S.D.PASTE SHEET'!O1944)</f>
        <v/>
      </c>
      <c s="50" t="str">
        <f>IF('S.D.PASTE SHEET'!P1944="","",'S.D.PASTE SHEET'!P1944)</f>
        <v/>
      </c>
      <c s="50" t="str">
        <f>IF('S.D.PASTE SHEET'!Q1944="","",'S.D.PASTE SHEET'!Q1944)</f>
        <v/>
      </c>
      <c s="50" t="str">
        <f>IF('S.D.PASTE SHEET'!R1944="","",'S.D.PASTE SHEET'!R1944)</f>
        <v/>
      </c>
      <c s="50" t="str">
        <f>IF('S.D.PASTE SHEET'!S1944="","",'S.D.PASTE SHEET'!S1944)</f>
        <v/>
      </c>
      <c s="50" t="str">
        <f>IF('S.D.PASTE SHEET'!T1944="","",'S.D.PASTE SHEET'!T1944)</f>
        <v/>
      </c>
      <c s="50" t="str">
        <f>IF('S.D.PASTE SHEET'!U1944="","",'S.D.PASTE SHEET'!U1944)</f>
        <v/>
      </c>
      <c s="50" t="str">
        <f>IF('S.D.PASTE SHEET'!V1944="","",'S.D.PASTE SHEET'!V1944)</f>
        <v/>
      </c>
      <c s="50" t="str">
        <f>IF('S.D.PASTE SHEET'!W1944="","",'S.D.PASTE SHEET'!W1944)</f>
        <v/>
      </c>
      <c s="50" t="str">
        <f>IF('S.D.PASTE SHEET'!X1944="","",'S.D.PASTE SHEET'!X1944)</f>
        <v/>
      </c>
      <c s="50" t="str">
        <f>IF('S.D.PASTE SHEET'!Y1944="","",'S.D.PASTE SHEET'!Y1944)</f>
        <v/>
      </c>
      <c s="50" t="str">
        <f>IF('S.D.PASTE SHEET'!Z1944="","",'S.D.PASTE SHEET'!Z1944)</f>
        <v/>
      </c>
      <c s="50" t="str">
        <f>IF('S.D.PASTE SHEET'!AA1944="","",'S.D.PASTE SHEET'!AA1944)</f>
        <v/>
      </c>
      <c s="50" t="str">
        <f>IF('S.D.PASTE SHEET'!AB1944="","",'S.D.PASTE SHEET'!AB1944)</f>
        <v/>
      </c>
      <c s="50" t="str">
        <f>IF('S.D.PASTE SHEET'!AC1944="","",'S.D.PASTE SHEET'!AC1944)</f>
        <v/>
      </c>
      <c s="50" t="str">
        <f>IF('S.D.PASTE SHEET'!AD1944="","",'S.D.PASTE SHEET'!AD1944)</f>
        <v/>
      </c>
      <c s="52"/>
      <c s="48" t="str">
        <f>IF(AK1944="","",IF(AK1944&gt;0,COUNT($AG$2:AG1944),""))</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IF(BC1944="","",IF(BC1944&gt;0,COUNT($AY$2:AY1944),""))</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45" spans="1:66" ht="15.75" customHeight="1">
      <c r="A1945" s="50" t="str">
        <f>IF('S.D.PASTE SHEET'!A1945="","",'S.D.PASTE SHEET'!A1945)</f>
        <v/>
      </c>
      <c s="50" t="str">
        <f>IF('S.D.PASTE SHEET'!B1945="","",'S.D.PASTE SHEET'!B1945)</f>
        <v/>
      </c>
      <c s="50" t="str">
        <f>IF('S.D.PASTE SHEET'!C1945="","",'S.D.PASTE SHEET'!C1945)</f>
        <v/>
      </c>
      <c s="51" t="str">
        <f>IF('S.D.PASTE SHEET'!D1945="","",'S.D.PASTE SHEET'!D1945)</f>
        <v/>
      </c>
      <c s="50" t="str">
        <f>IF('S.D.PASTE SHEET'!E1945="","",UPPER('S.D.PASTE SHEET'!E1945))</f>
        <v/>
      </c>
      <c s="50" t="str">
        <f>IF('S.D.PASTE SHEET'!F1945="","",'S.D.PASTE SHEET'!F1945)</f>
        <v/>
      </c>
      <c s="50" t="str">
        <f>IF('S.D.PASTE SHEET'!G1945="","",UPPER('S.D.PASTE SHEET'!G1945))</f>
        <v/>
      </c>
      <c s="50" t="str">
        <f>IF('S.D.PASTE SHEET'!H1945="","",UPPER('S.D.PASTE SHEET'!H1945))</f>
        <v/>
      </c>
      <c s="50" t="str">
        <f>IF('S.D.PASTE SHEET'!I1945="","",'S.D.PASTE SHEET'!I1945)</f>
        <v/>
      </c>
      <c s="51" t="str">
        <f>IF('S.D.PASTE SHEET'!J1945="","",'S.D.PASTE SHEET'!J1945)</f>
        <v/>
      </c>
      <c s="50" t="str">
        <f>IF('S.D.PASTE SHEET'!K1945="","",'S.D.PASTE SHEET'!K1945)</f>
        <v/>
      </c>
      <c s="50" t="str">
        <f>IF('S.D.PASTE SHEET'!L1945="","",'S.D.PASTE SHEET'!L1945)</f>
        <v/>
      </c>
      <c s="50" t="str">
        <f>IF('S.D.PASTE SHEET'!M1945="","",'S.D.PASTE SHEET'!M1945)</f>
        <v/>
      </c>
      <c s="50" t="str">
        <f>IF('S.D.PASTE SHEET'!N1945="","",'S.D.PASTE SHEET'!N1945)</f>
        <v/>
      </c>
      <c s="50" t="str">
        <f>IF('S.D.PASTE SHEET'!O1945="","",'S.D.PASTE SHEET'!O1945)</f>
        <v/>
      </c>
      <c s="50" t="str">
        <f>IF('S.D.PASTE SHEET'!P1945="","",'S.D.PASTE SHEET'!P1945)</f>
        <v/>
      </c>
      <c s="50" t="str">
        <f>IF('S.D.PASTE SHEET'!Q1945="","",'S.D.PASTE SHEET'!Q1945)</f>
        <v/>
      </c>
      <c s="50" t="str">
        <f>IF('S.D.PASTE SHEET'!R1945="","",'S.D.PASTE SHEET'!R1945)</f>
        <v/>
      </c>
      <c s="50" t="str">
        <f>IF('S.D.PASTE SHEET'!S1945="","",'S.D.PASTE SHEET'!S1945)</f>
        <v/>
      </c>
      <c s="50" t="str">
        <f>IF('S.D.PASTE SHEET'!T1945="","",'S.D.PASTE SHEET'!T1945)</f>
        <v/>
      </c>
      <c s="50" t="str">
        <f>IF('S.D.PASTE SHEET'!U1945="","",'S.D.PASTE SHEET'!U1945)</f>
        <v/>
      </c>
      <c s="50" t="str">
        <f>IF('S.D.PASTE SHEET'!V1945="","",'S.D.PASTE SHEET'!V1945)</f>
        <v/>
      </c>
      <c s="50" t="str">
        <f>IF('S.D.PASTE SHEET'!W1945="","",'S.D.PASTE SHEET'!W1945)</f>
        <v/>
      </c>
      <c s="50" t="str">
        <f>IF('S.D.PASTE SHEET'!X1945="","",'S.D.PASTE SHEET'!X1945)</f>
        <v/>
      </c>
      <c s="50" t="str">
        <f>IF('S.D.PASTE SHEET'!Y1945="","",'S.D.PASTE SHEET'!Y1945)</f>
        <v/>
      </c>
      <c s="50" t="str">
        <f>IF('S.D.PASTE SHEET'!Z1945="","",'S.D.PASTE SHEET'!Z1945)</f>
        <v/>
      </c>
      <c s="50" t="str">
        <f>IF('S.D.PASTE SHEET'!AA1945="","",'S.D.PASTE SHEET'!AA1945)</f>
        <v/>
      </c>
      <c s="50" t="str">
        <f>IF('S.D.PASTE SHEET'!AB1945="","",'S.D.PASTE SHEET'!AB1945)</f>
        <v/>
      </c>
      <c s="50" t="str">
        <f>IF('S.D.PASTE SHEET'!AC1945="","",'S.D.PASTE SHEET'!AC1945)</f>
        <v/>
      </c>
      <c s="50" t="str">
        <f>IF('S.D.PASTE SHEET'!AD1945="","",'S.D.PASTE SHEET'!AD1945)</f>
        <v/>
      </c>
      <c s="52"/>
      <c s="48" t="str">
        <f>IF(AK1945="","",IF(AK1945&gt;0,COUNT($AG$2:AG1945),""))</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IF(BC1945="","",IF(BC1945&gt;0,COUNT($AY$2:AY1945),""))</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46" spans="1:66" ht="15.75" customHeight="1">
      <c r="A1946" s="50" t="str">
        <f>IF('S.D.PASTE SHEET'!A1946="","",'S.D.PASTE SHEET'!A1946)</f>
        <v/>
      </c>
      <c s="50" t="str">
        <f>IF('S.D.PASTE SHEET'!B1946="","",'S.D.PASTE SHEET'!B1946)</f>
        <v/>
      </c>
      <c s="50" t="str">
        <f>IF('S.D.PASTE SHEET'!C1946="","",'S.D.PASTE SHEET'!C1946)</f>
        <v/>
      </c>
      <c s="51" t="str">
        <f>IF('S.D.PASTE SHEET'!D1946="","",'S.D.PASTE SHEET'!D1946)</f>
        <v/>
      </c>
      <c s="50" t="str">
        <f>IF('S.D.PASTE SHEET'!E1946="","",UPPER('S.D.PASTE SHEET'!E1946))</f>
        <v/>
      </c>
      <c s="50" t="str">
        <f>IF('S.D.PASTE SHEET'!F1946="","",'S.D.PASTE SHEET'!F1946)</f>
        <v/>
      </c>
      <c s="50" t="str">
        <f>IF('S.D.PASTE SHEET'!G1946="","",UPPER('S.D.PASTE SHEET'!G1946))</f>
        <v/>
      </c>
      <c s="50" t="str">
        <f>IF('S.D.PASTE SHEET'!H1946="","",UPPER('S.D.PASTE SHEET'!H1946))</f>
        <v/>
      </c>
      <c s="50" t="str">
        <f>IF('S.D.PASTE SHEET'!I1946="","",'S.D.PASTE SHEET'!I1946)</f>
        <v/>
      </c>
      <c s="51" t="str">
        <f>IF('S.D.PASTE SHEET'!J1946="","",'S.D.PASTE SHEET'!J1946)</f>
        <v/>
      </c>
      <c s="50" t="str">
        <f>IF('S.D.PASTE SHEET'!K1946="","",'S.D.PASTE SHEET'!K1946)</f>
        <v/>
      </c>
      <c s="50" t="str">
        <f>IF('S.D.PASTE SHEET'!L1946="","",'S.D.PASTE SHEET'!L1946)</f>
        <v/>
      </c>
      <c s="50" t="str">
        <f>IF('S.D.PASTE SHEET'!M1946="","",'S.D.PASTE SHEET'!M1946)</f>
        <v/>
      </c>
      <c s="50" t="str">
        <f>IF('S.D.PASTE SHEET'!N1946="","",'S.D.PASTE SHEET'!N1946)</f>
        <v/>
      </c>
      <c s="50" t="str">
        <f>IF('S.D.PASTE SHEET'!O1946="","",'S.D.PASTE SHEET'!O1946)</f>
        <v/>
      </c>
      <c s="50" t="str">
        <f>IF('S.D.PASTE SHEET'!P1946="","",'S.D.PASTE SHEET'!P1946)</f>
        <v/>
      </c>
      <c s="50" t="str">
        <f>IF('S.D.PASTE SHEET'!Q1946="","",'S.D.PASTE SHEET'!Q1946)</f>
        <v/>
      </c>
      <c s="50" t="str">
        <f>IF('S.D.PASTE SHEET'!R1946="","",'S.D.PASTE SHEET'!R1946)</f>
        <v/>
      </c>
      <c s="50" t="str">
        <f>IF('S.D.PASTE SHEET'!S1946="","",'S.D.PASTE SHEET'!S1946)</f>
        <v/>
      </c>
      <c s="50" t="str">
        <f>IF('S.D.PASTE SHEET'!T1946="","",'S.D.PASTE SHEET'!T1946)</f>
        <v/>
      </c>
      <c s="50" t="str">
        <f>IF('S.D.PASTE SHEET'!U1946="","",'S.D.PASTE SHEET'!U1946)</f>
        <v/>
      </c>
      <c s="50" t="str">
        <f>IF('S.D.PASTE SHEET'!V1946="","",'S.D.PASTE SHEET'!V1946)</f>
        <v/>
      </c>
      <c s="50" t="str">
        <f>IF('S.D.PASTE SHEET'!W1946="","",'S.D.PASTE SHEET'!W1946)</f>
        <v/>
      </c>
      <c s="50" t="str">
        <f>IF('S.D.PASTE SHEET'!X1946="","",'S.D.PASTE SHEET'!X1946)</f>
        <v/>
      </c>
      <c s="50" t="str">
        <f>IF('S.D.PASTE SHEET'!Y1946="","",'S.D.PASTE SHEET'!Y1946)</f>
        <v/>
      </c>
      <c s="50" t="str">
        <f>IF('S.D.PASTE SHEET'!Z1946="","",'S.D.PASTE SHEET'!Z1946)</f>
        <v/>
      </c>
      <c s="50" t="str">
        <f>IF('S.D.PASTE SHEET'!AA1946="","",'S.D.PASTE SHEET'!AA1946)</f>
        <v/>
      </c>
      <c s="50" t="str">
        <f>IF('S.D.PASTE SHEET'!AB1946="","",'S.D.PASTE SHEET'!AB1946)</f>
        <v/>
      </c>
      <c s="50" t="str">
        <f>IF('S.D.PASTE SHEET'!AC1946="","",'S.D.PASTE SHEET'!AC1946)</f>
        <v/>
      </c>
      <c s="50" t="str">
        <f>IF('S.D.PASTE SHEET'!AD1946="","",'S.D.PASTE SHEET'!AD1946)</f>
        <v/>
      </c>
      <c s="52"/>
      <c s="48" t="str">
        <f>IF(AK1946="","",IF(AK1946&gt;0,COUNT($AG$2:AG1946),""))</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IF(BC1946="","",IF(BC1946&gt;0,COUNT($AY$2:AY1946),""))</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47" spans="1:66" ht="15.75" customHeight="1">
      <c r="A1947" s="50" t="str">
        <f>IF('S.D.PASTE SHEET'!A1947="","",'S.D.PASTE SHEET'!A1947)</f>
        <v/>
      </c>
      <c s="50" t="str">
        <f>IF('S.D.PASTE SHEET'!B1947="","",'S.D.PASTE SHEET'!B1947)</f>
        <v/>
      </c>
      <c s="50" t="str">
        <f>IF('S.D.PASTE SHEET'!C1947="","",'S.D.PASTE SHEET'!C1947)</f>
        <v/>
      </c>
      <c s="51" t="str">
        <f>IF('S.D.PASTE SHEET'!D1947="","",'S.D.PASTE SHEET'!D1947)</f>
        <v/>
      </c>
      <c s="50" t="str">
        <f>IF('S.D.PASTE SHEET'!E1947="","",UPPER('S.D.PASTE SHEET'!E1947))</f>
        <v/>
      </c>
      <c s="50" t="str">
        <f>IF('S.D.PASTE SHEET'!F1947="","",'S.D.PASTE SHEET'!F1947)</f>
        <v/>
      </c>
      <c s="50" t="str">
        <f>IF('S.D.PASTE SHEET'!G1947="","",UPPER('S.D.PASTE SHEET'!G1947))</f>
        <v/>
      </c>
      <c s="50" t="str">
        <f>IF('S.D.PASTE SHEET'!H1947="","",UPPER('S.D.PASTE SHEET'!H1947))</f>
        <v/>
      </c>
      <c s="50" t="str">
        <f>IF('S.D.PASTE SHEET'!I1947="","",'S.D.PASTE SHEET'!I1947)</f>
        <v/>
      </c>
      <c s="51" t="str">
        <f>IF('S.D.PASTE SHEET'!J1947="","",'S.D.PASTE SHEET'!J1947)</f>
        <v/>
      </c>
      <c s="50" t="str">
        <f>IF('S.D.PASTE SHEET'!K1947="","",'S.D.PASTE SHEET'!K1947)</f>
        <v/>
      </c>
      <c s="50" t="str">
        <f>IF('S.D.PASTE SHEET'!L1947="","",'S.D.PASTE SHEET'!L1947)</f>
        <v/>
      </c>
      <c s="50" t="str">
        <f>IF('S.D.PASTE SHEET'!M1947="","",'S.D.PASTE SHEET'!M1947)</f>
        <v/>
      </c>
      <c s="50" t="str">
        <f>IF('S.D.PASTE SHEET'!N1947="","",'S.D.PASTE SHEET'!N1947)</f>
        <v/>
      </c>
      <c s="50" t="str">
        <f>IF('S.D.PASTE SHEET'!O1947="","",'S.D.PASTE SHEET'!O1947)</f>
        <v/>
      </c>
      <c s="50" t="str">
        <f>IF('S.D.PASTE SHEET'!P1947="","",'S.D.PASTE SHEET'!P1947)</f>
        <v/>
      </c>
      <c s="50" t="str">
        <f>IF('S.D.PASTE SHEET'!Q1947="","",'S.D.PASTE SHEET'!Q1947)</f>
        <v/>
      </c>
      <c s="50" t="str">
        <f>IF('S.D.PASTE SHEET'!R1947="","",'S.D.PASTE SHEET'!R1947)</f>
        <v/>
      </c>
      <c s="50" t="str">
        <f>IF('S.D.PASTE SHEET'!S1947="","",'S.D.PASTE SHEET'!S1947)</f>
        <v/>
      </c>
      <c s="50" t="str">
        <f>IF('S.D.PASTE SHEET'!T1947="","",'S.D.PASTE SHEET'!T1947)</f>
        <v/>
      </c>
      <c s="50" t="str">
        <f>IF('S.D.PASTE SHEET'!U1947="","",'S.D.PASTE SHEET'!U1947)</f>
        <v/>
      </c>
      <c s="50" t="str">
        <f>IF('S.D.PASTE SHEET'!V1947="","",'S.D.PASTE SHEET'!V1947)</f>
        <v/>
      </c>
      <c s="50" t="str">
        <f>IF('S.D.PASTE SHEET'!W1947="","",'S.D.PASTE SHEET'!W1947)</f>
        <v/>
      </c>
      <c s="50" t="str">
        <f>IF('S.D.PASTE SHEET'!X1947="","",'S.D.PASTE SHEET'!X1947)</f>
        <v/>
      </c>
      <c s="50" t="str">
        <f>IF('S.D.PASTE SHEET'!Y1947="","",'S.D.PASTE SHEET'!Y1947)</f>
        <v/>
      </c>
      <c s="50" t="str">
        <f>IF('S.D.PASTE SHEET'!Z1947="","",'S.D.PASTE SHEET'!Z1947)</f>
        <v/>
      </c>
      <c s="50" t="str">
        <f>IF('S.D.PASTE SHEET'!AA1947="","",'S.D.PASTE SHEET'!AA1947)</f>
        <v/>
      </c>
      <c s="50" t="str">
        <f>IF('S.D.PASTE SHEET'!AB1947="","",'S.D.PASTE SHEET'!AB1947)</f>
        <v/>
      </c>
      <c s="50" t="str">
        <f>IF('S.D.PASTE SHEET'!AC1947="","",'S.D.PASTE SHEET'!AC1947)</f>
        <v/>
      </c>
      <c s="50" t="str">
        <f>IF('S.D.PASTE SHEET'!AD1947="","",'S.D.PASTE SHEET'!AD1947)</f>
        <v/>
      </c>
      <c s="52"/>
      <c s="48" t="str">
        <f>IF(AK1947="","",IF(AK1947&gt;0,COUNT($AG$2:AG1947),""))</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IF(BC1947="","",IF(BC1947&gt;0,COUNT($AY$2:AY1947),""))</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48" spans="1:66" ht="15.75" customHeight="1">
      <c r="A1948" s="50" t="str">
        <f>IF('S.D.PASTE SHEET'!A1948="","",'S.D.PASTE SHEET'!A1948)</f>
        <v/>
      </c>
      <c s="50" t="str">
        <f>IF('S.D.PASTE SHEET'!B1948="","",'S.D.PASTE SHEET'!B1948)</f>
        <v/>
      </c>
      <c s="50" t="str">
        <f>IF('S.D.PASTE SHEET'!C1948="","",'S.D.PASTE SHEET'!C1948)</f>
        <v/>
      </c>
      <c s="51" t="str">
        <f>IF('S.D.PASTE SHEET'!D1948="","",'S.D.PASTE SHEET'!D1948)</f>
        <v/>
      </c>
      <c s="50" t="str">
        <f>IF('S.D.PASTE SHEET'!E1948="","",UPPER('S.D.PASTE SHEET'!E1948))</f>
        <v/>
      </c>
      <c s="50" t="str">
        <f>IF('S.D.PASTE SHEET'!F1948="","",'S.D.PASTE SHEET'!F1948)</f>
        <v/>
      </c>
      <c s="50" t="str">
        <f>IF('S.D.PASTE SHEET'!G1948="","",UPPER('S.D.PASTE SHEET'!G1948))</f>
        <v/>
      </c>
      <c s="50" t="str">
        <f>IF('S.D.PASTE SHEET'!H1948="","",UPPER('S.D.PASTE SHEET'!H1948))</f>
        <v/>
      </c>
      <c s="50" t="str">
        <f>IF('S.D.PASTE SHEET'!I1948="","",'S.D.PASTE SHEET'!I1948)</f>
        <v/>
      </c>
      <c s="51" t="str">
        <f>IF('S.D.PASTE SHEET'!J1948="","",'S.D.PASTE SHEET'!J1948)</f>
        <v/>
      </c>
      <c s="50" t="str">
        <f>IF('S.D.PASTE SHEET'!K1948="","",'S.D.PASTE SHEET'!K1948)</f>
        <v/>
      </c>
      <c s="50" t="str">
        <f>IF('S.D.PASTE SHEET'!L1948="","",'S.D.PASTE SHEET'!L1948)</f>
        <v/>
      </c>
      <c s="50" t="str">
        <f>IF('S.D.PASTE SHEET'!M1948="","",'S.D.PASTE SHEET'!M1948)</f>
        <v/>
      </c>
      <c s="50" t="str">
        <f>IF('S.D.PASTE SHEET'!N1948="","",'S.D.PASTE SHEET'!N1948)</f>
        <v/>
      </c>
      <c s="50" t="str">
        <f>IF('S.D.PASTE SHEET'!O1948="","",'S.D.PASTE SHEET'!O1948)</f>
        <v/>
      </c>
      <c s="50" t="str">
        <f>IF('S.D.PASTE SHEET'!P1948="","",'S.D.PASTE SHEET'!P1948)</f>
        <v/>
      </c>
      <c s="50" t="str">
        <f>IF('S.D.PASTE SHEET'!Q1948="","",'S.D.PASTE SHEET'!Q1948)</f>
        <v/>
      </c>
      <c s="50" t="str">
        <f>IF('S.D.PASTE SHEET'!R1948="","",'S.D.PASTE SHEET'!R1948)</f>
        <v/>
      </c>
      <c s="50" t="str">
        <f>IF('S.D.PASTE SHEET'!S1948="","",'S.D.PASTE SHEET'!S1948)</f>
        <v/>
      </c>
      <c s="50" t="str">
        <f>IF('S.D.PASTE SHEET'!T1948="","",'S.D.PASTE SHEET'!T1948)</f>
        <v/>
      </c>
      <c s="50" t="str">
        <f>IF('S.D.PASTE SHEET'!U1948="","",'S.D.PASTE SHEET'!U1948)</f>
        <v/>
      </c>
      <c s="50" t="str">
        <f>IF('S.D.PASTE SHEET'!V1948="","",'S.D.PASTE SHEET'!V1948)</f>
        <v/>
      </c>
      <c s="50" t="str">
        <f>IF('S.D.PASTE SHEET'!W1948="","",'S.D.PASTE SHEET'!W1948)</f>
        <v/>
      </c>
      <c s="50" t="str">
        <f>IF('S.D.PASTE SHEET'!X1948="","",'S.D.PASTE SHEET'!X1948)</f>
        <v/>
      </c>
      <c s="50" t="str">
        <f>IF('S.D.PASTE SHEET'!Y1948="","",'S.D.PASTE SHEET'!Y1948)</f>
        <v/>
      </c>
      <c s="50" t="str">
        <f>IF('S.D.PASTE SHEET'!Z1948="","",'S.D.PASTE SHEET'!Z1948)</f>
        <v/>
      </c>
      <c s="50" t="str">
        <f>IF('S.D.PASTE SHEET'!AA1948="","",'S.D.PASTE SHEET'!AA1948)</f>
        <v/>
      </c>
      <c s="50" t="str">
        <f>IF('S.D.PASTE SHEET'!AB1948="","",'S.D.PASTE SHEET'!AB1948)</f>
        <v/>
      </c>
      <c s="50" t="str">
        <f>IF('S.D.PASTE SHEET'!AC1948="","",'S.D.PASTE SHEET'!AC1948)</f>
        <v/>
      </c>
      <c s="50" t="str">
        <f>IF('S.D.PASTE SHEET'!AD1948="","",'S.D.PASTE SHEET'!AD1948)</f>
        <v/>
      </c>
      <c s="52"/>
      <c s="48" t="str">
        <f>IF(AK1948="","",IF(AK1948&gt;0,COUNT($AG$2:AG1948),""))</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IF(BC1948="","",IF(BC1948&gt;0,COUNT($AY$2:AY1948),""))</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49" spans="1:66" ht="15.75" customHeight="1">
      <c r="A1949" s="50" t="str">
        <f>IF('S.D.PASTE SHEET'!A1949="","",'S.D.PASTE SHEET'!A1949)</f>
        <v/>
      </c>
      <c s="50" t="str">
        <f>IF('S.D.PASTE SHEET'!B1949="","",'S.D.PASTE SHEET'!B1949)</f>
        <v/>
      </c>
      <c s="50" t="str">
        <f>IF('S.D.PASTE SHEET'!C1949="","",'S.D.PASTE SHEET'!C1949)</f>
        <v/>
      </c>
      <c s="51" t="str">
        <f>IF('S.D.PASTE SHEET'!D1949="","",'S.D.PASTE SHEET'!D1949)</f>
        <v/>
      </c>
      <c s="50" t="str">
        <f>IF('S.D.PASTE SHEET'!E1949="","",UPPER('S.D.PASTE SHEET'!E1949))</f>
        <v/>
      </c>
      <c s="50" t="str">
        <f>IF('S.D.PASTE SHEET'!F1949="","",'S.D.PASTE SHEET'!F1949)</f>
        <v/>
      </c>
      <c s="50" t="str">
        <f>IF('S.D.PASTE SHEET'!G1949="","",UPPER('S.D.PASTE SHEET'!G1949))</f>
        <v/>
      </c>
      <c s="50" t="str">
        <f>IF('S.D.PASTE SHEET'!H1949="","",UPPER('S.D.PASTE SHEET'!H1949))</f>
        <v/>
      </c>
      <c s="50" t="str">
        <f>IF('S.D.PASTE SHEET'!I1949="","",'S.D.PASTE SHEET'!I1949)</f>
        <v/>
      </c>
      <c s="51" t="str">
        <f>IF('S.D.PASTE SHEET'!J1949="","",'S.D.PASTE SHEET'!J1949)</f>
        <v/>
      </c>
      <c s="50" t="str">
        <f>IF('S.D.PASTE SHEET'!K1949="","",'S.D.PASTE SHEET'!K1949)</f>
        <v/>
      </c>
      <c s="50" t="str">
        <f>IF('S.D.PASTE SHEET'!L1949="","",'S.D.PASTE SHEET'!L1949)</f>
        <v/>
      </c>
      <c s="50" t="str">
        <f>IF('S.D.PASTE SHEET'!M1949="","",'S.D.PASTE SHEET'!M1949)</f>
        <v/>
      </c>
      <c s="50" t="str">
        <f>IF('S.D.PASTE SHEET'!N1949="","",'S.D.PASTE SHEET'!N1949)</f>
        <v/>
      </c>
      <c s="50" t="str">
        <f>IF('S.D.PASTE SHEET'!O1949="","",'S.D.PASTE SHEET'!O1949)</f>
        <v/>
      </c>
      <c s="50" t="str">
        <f>IF('S.D.PASTE SHEET'!P1949="","",'S.D.PASTE SHEET'!P1949)</f>
        <v/>
      </c>
      <c s="50" t="str">
        <f>IF('S.D.PASTE SHEET'!Q1949="","",'S.D.PASTE SHEET'!Q1949)</f>
        <v/>
      </c>
      <c s="50" t="str">
        <f>IF('S.D.PASTE SHEET'!R1949="","",'S.D.PASTE SHEET'!R1949)</f>
        <v/>
      </c>
      <c s="50" t="str">
        <f>IF('S.D.PASTE SHEET'!S1949="","",'S.D.PASTE SHEET'!S1949)</f>
        <v/>
      </c>
      <c s="50" t="str">
        <f>IF('S.D.PASTE SHEET'!T1949="","",'S.D.PASTE SHEET'!T1949)</f>
        <v/>
      </c>
      <c s="50" t="str">
        <f>IF('S.D.PASTE SHEET'!U1949="","",'S.D.PASTE SHEET'!U1949)</f>
        <v/>
      </c>
      <c s="50" t="str">
        <f>IF('S.D.PASTE SHEET'!V1949="","",'S.D.PASTE SHEET'!V1949)</f>
        <v/>
      </c>
      <c s="50" t="str">
        <f>IF('S.D.PASTE SHEET'!W1949="","",'S.D.PASTE SHEET'!W1949)</f>
        <v/>
      </c>
      <c s="50" t="str">
        <f>IF('S.D.PASTE SHEET'!X1949="","",'S.D.PASTE SHEET'!X1949)</f>
        <v/>
      </c>
      <c s="50" t="str">
        <f>IF('S.D.PASTE SHEET'!Y1949="","",'S.D.PASTE SHEET'!Y1949)</f>
        <v/>
      </c>
      <c s="50" t="str">
        <f>IF('S.D.PASTE SHEET'!Z1949="","",'S.D.PASTE SHEET'!Z1949)</f>
        <v/>
      </c>
      <c s="50" t="str">
        <f>IF('S.D.PASTE SHEET'!AA1949="","",'S.D.PASTE SHEET'!AA1949)</f>
        <v/>
      </c>
      <c s="50" t="str">
        <f>IF('S.D.PASTE SHEET'!AB1949="","",'S.D.PASTE SHEET'!AB1949)</f>
        <v/>
      </c>
      <c s="50" t="str">
        <f>IF('S.D.PASTE SHEET'!AC1949="","",'S.D.PASTE SHEET'!AC1949)</f>
        <v/>
      </c>
      <c s="50" t="str">
        <f>IF('S.D.PASTE SHEET'!AD1949="","",'S.D.PASTE SHEET'!AD1949)</f>
        <v/>
      </c>
      <c s="52"/>
      <c s="48" t="str">
        <f>IF(AK1949="","",IF(AK1949&gt;0,COUNT($AG$2:AG1949),""))</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IF(BC1949="","",IF(BC1949&gt;0,COUNT($AY$2:AY1949),""))</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50" spans="1:66" ht="15.75" customHeight="1">
      <c r="A1950" s="50" t="str">
        <f>IF('S.D.PASTE SHEET'!A1950="","",'S.D.PASTE SHEET'!A1950)</f>
        <v/>
      </c>
      <c s="50" t="str">
        <f>IF('S.D.PASTE SHEET'!B1950="","",'S.D.PASTE SHEET'!B1950)</f>
        <v/>
      </c>
      <c s="50" t="str">
        <f>IF('S.D.PASTE SHEET'!C1950="","",'S.D.PASTE SHEET'!C1950)</f>
        <v/>
      </c>
      <c s="51" t="str">
        <f>IF('S.D.PASTE SHEET'!D1950="","",'S.D.PASTE SHEET'!D1950)</f>
        <v/>
      </c>
      <c s="50" t="str">
        <f>IF('S.D.PASTE SHEET'!E1950="","",UPPER('S.D.PASTE SHEET'!E1950))</f>
        <v/>
      </c>
      <c s="50" t="str">
        <f>IF('S.D.PASTE SHEET'!F1950="","",'S.D.PASTE SHEET'!F1950)</f>
        <v/>
      </c>
      <c s="50" t="str">
        <f>IF('S.D.PASTE SHEET'!G1950="","",UPPER('S.D.PASTE SHEET'!G1950))</f>
        <v/>
      </c>
      <c s="50" t="str">
        <f>IF('S.D.PASTE SHEET'!H1950="","",UPPER('S.D.PASTE SHEET'!H1950))</f>
        <v/>
      </c>
      <c s="50" t="str">
        <f>IF('S.D.PASTE SHEET'!I1950="","",'S.D.PASTE SHEET'!I1950)</f>
        <v/>
      </c>
      <c s="51" t="str">
        <f>IF('S.D.PASTE SHEET'!J1950="","",'S.D.PASTE SHEET'!J1950)</f>
        <v/>
      </c>
      <c s="50" t="str">
        <f>IF('S.D.PASTE SHEET'!K1950="","",'S.D.PASTE SHEET'!K1950)</f>
        <v/>
      </c>
      <c s="50" t="str">
        <f>IF('S.D.PASTE SHEET'!L1950="","",'S.D.PASTE SHEET'!L1950)</f>
        <v/>
      </c>
      <c s="50" t="str">
        <f>IF('S.D.PASTE SHEET'!M1950="","",'S.D.PASTE SHEET'!M1950)</f>
        <v/>
      </c>
      <c s="50" t="str">
        <f>IF('S.D.PASTE SHEET'!N1950="","",'S.D.PASTE SHEET'!N1950)</f>
        <v/>
      </c>
      <c s="50" t="str">
        <f>IF('S.D.PASTE SHEET'!O1950="","",'S.D.PASTE SHEET'!O1950)</f>
        <v/>
      </c>
      <c s="50" t="str">
        <f>IF('S.D.PASTE SHEET'!P1950="","",'S.D.PASTE SHEET'!P1950)</f>
        <v/>
      </c>
      <c s="50" t="str">
        <f>IF('S.D.PASTE SHEET'!Q1950="","",'S.D.PASTE SHEET'!Q1950)</f>
        <v/>
      </c>
      <c s="50" t="str">
        <f>IF('S.D.PASTE SHEET'!R1950="","",'S.D.PASTE SHEET'!R1950)</f>
        <v/>
      </c>
      <c s="50" t="str">
        <f>IF('S.D.PASTE SHEET'!S1950="","",'S.D.PASTE SHEET'!S1950)</f>
        <v/>
      </c>
      <c s="50" t="str">
        <f>IF('S.D.PASTE SHEET'!T1950="","",'S.D.PASTE SHEET'!T1950)</f>
        <v/>
      </c>
      <c s="50" t="str">
        <f>IF('S.D.PASTE SHEET'!U1950="","",'S.D.PASTE SHEET'!U1950)</f>
        <v/>
      </c>
      <c s="50" t="str">
        <f>IF('S.D.PASTE SHEET'!V1950="","",'S.D.PASTE SHEET'!V1950)</f>
        <v/>
      </c>
      <c s="50" t="str">
        <f>IF('S.D.PASTE SHEET'!W1950="","",'S.D.PASTE SHEET'!W1950)</f>
        <v/>
      </c>
      <c s="50" t="str">
        <f>IF('S.D.PASTE SHEET'!X1950="","",'S.D.PASTE SHEET'!X1950)</f>
        <v/>
      </c>
      <c s="50" t="str">
        <f>IF('S.D.PASTE SHEET'!Y1950="","",'S.D.PASTE SHEET'!Y1950)</f>
        <v/>
      </c>
      <c s="50" t="str">
        <f>IF('S.D.PASTE SHEET'!Z1950="","",'S.D.PASTE SHEET'!Z1950)</f>
        <v/>
      </c>
      <c s="50" t="str">
        <f>IF('S.D.PASTE SHEET'!AA1950="","",'S.D.PASTE SHEET'!AA1950)</f>
        <v/>
      </c>
      <c s="50" t="str">
        <f>IF('S.D.PASTE SHEET'!AB1950="","",'S.D.PASTE SHEET'!AB1950)</f>
        <v/>
      </c>
      <c s="50" t="str">
        <f>IF('S.D.PASTE SHEET'!AC1950="","",'S.D.PASTE SHEET'!AC1950)</f>
        <v/>
      </c>
      <c s="50" t="str">
        <f>IF('S.D.PASTE SHEET'!AD1950="","",'S.D.PASTE SHEET'!AD1950)</f>
        <v/>
      </c>
      <c s="52"/>
      <c s="48" t="str">
        <f>IF(AK1950="","",IF(AK1950&gt;0,COUNT($AG$2:AG1950),""))</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IF(BC1950="","",IF(BC1950&gt;0,COUNT($AY$2:AY1950),""))</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51" spans="1:66" ht="15.75" customHeight="1">
      <c r="A1951" s="50" t="str">
        <f>IF('S.D.PASTE SHEET'!A1951="","",'S.D.PASTE SHEET'!A1951)</f>
        <v/>
      </c>
      <c s="50" t="str">
        <f>IF('S.D.PASTE SHEET'!B1951="","",'S.D.PASTE SHEET'!B1951)</f>
        <v/>
      </c>
      <c s="50" t="str">
        <f>IF('S.D.PASTE SHEET'!C1951="","",'S.D.PASTE SHEET'!C1951)</f>
        <v/>
      </c>
      <c s="51" t="str">
        <f>IF('S.D.PASTE SHEET'!D1951="","",'S.D.PASTE SHEET'!D1951)</f>
        <v/>
      </c>
      <c s="50" t="str">
        <f>IF('S.D.PASTE SHEET'!E1951="","",UPPER('S.D.PASTE SHEET'!E1951))</f>
        <v/>
      </c>
      <c s="50" t="str">
        <f>IF('S.D.PASTE SHEET'!F1951="","",'S.D.PASTE SHEET'!F1951)</f>
        <v/>
      </c>
      <c s="50" t="str">
        <f>IF('S.D.PASTE SHEET'!G1951="","",UPPER('S.D.PASTE SHEET'!G1951))</f>
        <v/>
      </c>
      <c s="50" t="str">
        <f>IF('S.D.PASTE SHEET'!H1951="","",UPPER('S.D.PASTE SHEET'!H1951))</f>
        <v/>
      </c>
      <c s="50" t="str">
        <f>IF('S.D.PASTE SHEET'!I1951="","",'S.D.PASTE SHEET'!I1951)</f>
        <v/>
      </c>
      <c s="51" t="str">
        <f>IF('S.D.PASTE SHEET'!J1951="","",'S.D.PASTE SHEET'!J1951)</f>
        <v/>
      </c>
      <c s="50" t="str">
        <f>IF('S.D.PASTE SHEET'!K1951="","",'S.D.PASTE SHEET'!K1951)</f>
        <v/>
      </c>
      <c s="50" t="str">
        <f>IF('S.D.PASTE SHEET'!L1951="","",'S.D.PASTE SHEET'!L1951)</f>
        <v/>
      </c>
      <c s="50" t="str">
        <f>IF('S.D.PASTE SHEET'!M1951="","",'S.D.PASTE SHEET'!M1951)</f>
        <v/>
      </c>
      <c s="50" t="str">
        <f>IF('S.D.PASTE SHEET'!N1951="","",'S.D.PASTE SHEET'!N1951)</f>
        <v/>
      </c>
      <c s="50" t="str">
        <f>IF('S.D.PASTE SHEET'!O1951="","",'S.D.PASTE SHEET'!O1951)</f>
        <v/>
      </c>
      <c s="50" t="str">
        <f>IF('S.D.PASTE SHEET'!P1951="","",'S.D.PASTE SHEET'!P1951)</f>
        <v/>
      </c>
      <c s="50" t="str">
        <f>IF('S.D.PASTE SHEET'!Q1951="","",'S.D.PASTE SHEET'!Q1951)</f>
        <v/>
      </c>
      <c s="50" t="str">
        <f>IF('S.D.PASTE SHEET'!R1951="","",'S.D.PASTE SHEET'!R1951)</f>
        <v/>
      </c>
      <c s="50" t="str">
        <f>IF('S.D.PASTE SHEET'!S1951="","",'S.D.PASTE SHEET'!S1951)</f>
        <v/>
      </c>
      <c s="50" t="str">
        <f>IF('S.D.PASTE SHEET'!T1951="","",'S.D.PASTE SHEET'!T1951)</f>
        <v/>
      </c>
      <c s="50" t="str">
        <f>IF('S.D.PASTE SHEET'!U1951="","",'S.D.PASTE SHEET'!U1951)</f>
        <v/>
      </c>
      <c s="50" t="str">
        <f>IF('S.D.PASTE SHEET'!V1951="","",'S.D.PASTE SHEET'!V1951)</f>
        <v/>
      </c>
      <c s="50" t="str">
        <f>IF('S.D.PASTE SHEET'!W1951="","",'S.D.PASTE SHEET'!W1951)</f>
        <v/>
      </c>
      <c s="50" t="str">
        <f>IF('S.D.PASTE SHEET'!X1951="","",'S.D.PASTE SHEET'!X1951)</f>
        <v/>
      </c>
      <c s="50" t="str">
        <f>IF('S.D.PASTE SHEET'!Y1951="","",'S.D.PASTE SHEET'!Y1951)</f>
        <v/>
      </c>
      <c s="50" t="str">
        <f>IF('S.D.PASTE SHEET'!Z1951="","",'S.D.PASTE SHEET'!Z1951)</f>
        <v/>
      </c>
      <c s="50" t="str">
        <f>IF('S.D.PASTE SHEET'!AA1951="","",'S.D.PASTE SHEET'!AA1951)</f>
        <v/>
      </c>
      <c s="50" t="str">
        <f>IF('S.D.PASTE SHEET'!AB1951="","",'S.D.PASTE SHEET'!AB1951)</f>
        <v/>
      </c>
      <c s="50" t="str">
        <f>IF('S.D.PASTE SHEET'!AC1951="","",'S.D.PASTE SHEET'!AC1951)</f>
        <v/>
      </c>
      <c s="50" t="str">
        <f>IF('S.D.PASTE SHEET'!AD1951="","",'S.D.PASTE SHEET'!AD1951)</f>
        <v/>
      </c>
      <c s="52"/>
      <c s="48" t="str">
        <f>IF(AK1951="","",IF(AK1951&gt;0,COUNT($AG$2:AG1951),""))</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IF(BC1951="","",IF(BC1951&gt;0,COUNT($AY$2:AY1951),""))</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52" spans="1:66" ht="15.75" customHeight="1">
      <c r="A1952" s="50" t="str">
        <f>IF('S.D.PASTE SHEET'!A1952="","",'S.D.PASTE SHEET'!A1952)</f>
        <v/>
      </c>
      <c s="50" t="str">
        <f>IF('S.D.PASTE SHEET'!B1952="","",'S.D.PASTE SHEET'!B1952)</f>
        <v/>
      </c>
      <c s="50" t="str">
        <f>IF('S.D.PASTE SHEET'!C1952="","",'S.D.PASTE SHEET'!C1952)</f>
        <v/>
      </c>
      <c s="51" t="str">
        <f>IF('S.D.PASTE SHEET'!D1952="","",'S.D.PASTE SHEET'!D1952)</f>
        <v/>
      </c>
      <c s="50" t="str">
        <f>IF('S.D.PASTE SHEET'!E1952="","",UPPER('S.D.PASTE SHEET'!E1952))</f>
        <v/>
      </c>
      <c s="50" t="str">
        <f>IF('S.D.PASTE SHEET'!F1952="","",'S.D.PASTE SHEET'!F1952)</f>
        <v/>
      </c>
      <c s="50" t="str">
        <f>IF('S.D.PASTE SHEET'!G1952="","",UPPER('S.D.PASTE SHEET'!G1952))</f>
        <v/>
      </c>
      <c s="50" t="str">
        <f>IF('S.D.PASTE SHEET'!H1952="","",UPPER('S.D.PASTE SHEET'!H1952))</f>
        <v/>
      </c>
      <c s="50" t="str">
        <f>IF('S.D.PASTE SHEET'!I1952="","",'S.D.PASTE SHEET'!I1952)</f>
        <v/>
      </c>
      <c s="51" t="str">
        <f>IF('S.D.PASTE SHEET'!J1952="","",'S.D.PASTE SHEET'!J1952)</f>
        <v/>
      </c>
      <c s="50" t="str">
        <f>IF('S.D.PASTE SHEET'!K1952="","",'S.D.PASTE SHEET'!K1952)</f>
        <v/>
      </c>
      <c s="50" t="str">
        <f>IF('S.D.PASTE SHEET'!L1952="","",'S.D.PASTE SHEET'!L1952)</f>
        <v/>
      </c>
      <c s="50" t="str">
        <f>IF('S.D.PASTE SHEET'!M1952="","",'S.D.PASTE SHEET'!M1952)</f>
        <v/>
      </c>
      <c s="50" t="str">
        <f>IF('S.D.PASTE SHEET'!N1952="","",'S.D.PASTE SHEET'!N1952)</f>
        <v/>
      </c>
      <c s="50" t="str">
        <f>IF('S.D.PASTE SHEET'!O1952="","",'S.D.PASTE SHEET'!O1952)</f>
        <v/>
      </c>
      <c s="50" t="str">
        <f>IF('S.D.PASTE SHEET'!P1952="","",'S.D.PASTE SHEET'!P1952)</f>
        <v/>
      </c>
      <c s="50" t="str">
        <f>IF('S.D.PASTE SHEET'!Q1952="","",'S.D.PASTE SHEET'!Q1952)</f>
        <v/>
      </c>
      <c s="50" t="str">
        <f>IF('S.D.PASTE SHEET'!R1952="","",'S.D.PASTE SHEET'!R1952)</f>
        <v/>
      </c>
      <c s="50" t="str">
        <f>IF('S.D.PASTE SHEET'!S1952="","",'S.D.PASTE SHEET'!S1952)</f>
        <v/>
      </c>
      <c s="50" t="str">
        <f>IF('S.D.PASTE SHEET'!T1952="","",'S.D.PASTE SHEET'!T1952)</f>
        <v/>
      </c>
      <c s="50" t="str">
        <f>IF('S.D.PASTE SHEET'!U1952="","",'S.D.PASTE SHEET'!U1952)</f>
        <v/>
      </c>
      <c s="50" t="str">
        <f>IF('S.D.PASTE SHEET'!V1952="","",'S.D.PASTE SHEET'!V1952)</f>
        <v/>
      </c>
      <c s="50" t="str">
        <f>IF('S.D.PASTE SHEET'!W1952="","",'S.D.PASTE SHEET'!W1952)</f>
        <v/>
      </c>
      <c s="50" t="str">
        <f>IF('S.D.PASTE SHEET'!X1952="","",'S.D.PASTE SHEET'!X1952)</f>
        <v/>
      </c>
      <c s="50" t="str">
        <f>IF('S.D.PASTE SHEET'!Y1952="","",'S.D.PASTE SHEET'!Y1952)</f>
        <v/>
      </c>
      <c s="50" t="str">
        <f>IF('S.D.PASTE SHEET'!Z1952="","",'S.D.PASTE SHEET'!Z1952)</f>
        <v/>
      </c>
      <c s="50" t="str">
        <f>IF('S.D.PASTE SHEET'!AA1952="","",'S.D.PASTE SHEET'!AA1952)</f>
        <v/>
      </c>
      <c s="50" t="str">
        <f>IF('S.D.PASTE SHEET'!AB1952="","",'S.D.PASTE SHEET'!AB1952)</f>
        <v/>
      </c>
      <c s="50" t="str">
        <f>IF('S.D.PASTE SHEET'!AC1952="","",'S.D.PASTE SHEET'!AC1952)</f>
        <v/>
      </c>
      <c s="50" t="str">
        <f>IF('S.D.PASTE SHEET'!AD1952="","",'S.D.PASTE SHEET'!AD1952)</f>
        <v/>
      </c>
      <c s="52"/>
      <c s="48" t="str">
        <f>IF(AK1952="","",IF(AK1952&gt;0,COUNT($AG$2:AG1952),""))</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IF(BC1952="","",IF(BC1952&gt;0,COUNT($AY$2:AY1952),""))</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53" spans="1:66" ht="15.75" customHeight="1">
      <c r="A1953" s="50" t="str">
        <f>IF('S.D.PASTE SHEET'!A1953="","",'S.D.PASTE SHEET'!A1953)</f>
        <v/>
      </c>
      <c s="50" t="str">
        <f>IF('S.D.PASTE SHEET'!B1953="","",'S.D.PASTE SHEET'!B1953)</f>
        <v/>
      </c>
      <c s="50" t="str">
        <f>IF('S.D.PASTE SHEET'!C1953="","",'S.D.PASTE SHEET'!C1953)</f>
        <v/>
      </c>
      <c s="51" t="str">
        <f>IF('S.D.PASTE SHEET'!D1953="","",'S.D.PASTE SHEET'!D1953)</f>
        <v/>
      </c>
      <c s="50" t="str">
        <f>IF('S.D.PASTE SHEET'!E1953="","",UPPER('S.D.PASTE SHEET'!E1953))</f>
        <v/>
      </c>
      <c s="50" t="str">
        <f>IF('S.D.PASTE SHEET'!F1953="","",'S.D.PASTE SHEET'!F1953)</f>
        <v/>
      </c>
      <c s="50" t="str">
        <f>IF('S.D.PASTE SHEET'!G1953="","",UPPER('S.D.PASTE SHEET'!G1953))</f>
        <v/>
      </c>
      <c s="50" t="str">
        <f>IF('S.D.PASTE SHEET'!H1953="","",UPPER('S.D.PASTE SHEET'!H1953))</f>
        <v/>
      </c>
      <c s="50" t="str">
        <f>IF('S.D.PASTE SHEET'!I1953="","",'S.D.PASTE SHEET'!I1953)</f>
        <v/>
      </c>
      <c s="51" t="str">
        <f>IF('S.D.PASTE SHEET'!J1953="","",'S.D.PASTE SHEET'!J1953)</f>
        <v/>
      </c>
      <c s="50" t="str">
        <f>IF('S.D.PASTE SHEET'!K1953="","",'S.D.PASTE SHEET'!K1953)</f>
        <v/>
      </c>
      <c s="50" t="str">
        <f>IF('S.D.PASTE SHEET'!L1953="","",'S.D.PASTE SHEET'!L1953)</f>
        <v/>
      </c>
      <c s="50" t="str">
        <f>IF('S.D.PASTE SHEET'!M1953="","",'S.D.PASTE SHEET'!M1953)</f>
        <v/>
      </c>
      <c s="50" t="str">
        <f>IF('S.D.PASTE SHEET'!N1953="","",'S.D.PASTE SHEET'!N1953)</f>
        <v/>
      </c>
      <c s="50" t="str">
        <f>IF('S.D.PASTE SHEET'!O1953="","",'S.D.PASTE SHEET'!O1953)</f>
        <v/>
      </c>
      <c s="50" t="str">
        <f>IF('S.D.PASTE SHEET'!P1953="","",'S.D.PASTE SHEET'!P1953)</f>
        <v/>
      </c>
      <c s="50" t="str">
        <f>IF('S.D.PASTE SHEET'!Q1953="","",'S.D.PASTE SHEET'!Q1953)</f>
        <v/>
      </c>
      <c s="50" t="str">
        <f>IF('S.D.PASTE SHEET'!R1953="","",'S.D.PASTE SHEET'!R1953)</f>
        <v/>
      </c>
      <c s="50" t="str">
        <f>IF('S.D.PASTE SHEET'!S1953="","",'S.D.PASTE SHEET'!S1953)</f>
        <v/>
      </c>
      <c s="50" t="str">
        <f>IF('S.D.PASTE SHEET'!T1953="","",'S.D.PASTE SHEET'!T1953)</f>
        <v/>
      </c>
      <c s="50" t="str">
        <f>IF('S.D.PASTE SHEET'!U1953="","",'S.D.PASTE SHEET'!U1953)</f>
        <v/>
      </c>
      <c s="50" t="str">
        <f>IF('S.D.PASTE SHEET'!V1953="","",'S.D.PASTE SHEET'!V1953)</f>
        <v/>
      </c>
      <c s="50" t="str">
        <f>IF('S.D.PASTE SHEET'!W1953="","",'S.D.PASTE SHEET'!W1953)</f>
        <v/>
      </c>
      <c s="50" t="str">
        <f>IF('S.D.PASTE SHEET'!X1953="","",'S.D.PASTE SHEET'!X1953)</f>
        <v/>
      </c>
      <c s="50" t="str">
        <f>IF('S.D.PASTE SHEET'!Y1953="","",'S.D.PASTE SHEET'!Y1953)</f>
        <v/>
      </c>
      <c s="50" t="str">
        <f>IF('S.D.PASTE SHEET'!Z1953="","",'S.D.PASTE SHEET'!Z1953)</f>
        <v/>
      </c>
      <c s="50" t="str">
        <f>IF('S.D.PASTE SHEET'!AA1953="","",'S.D.PASTE SHEET'!AA1953)</f>
        <v/>
      </c>
      <c s="50" t="str">
        <f>IF('S.D.PASTE SHEET'!AB1953="","",'S.D.PASTE SHEET'!AB1953)</f>
        <v/>
      </c>
      <c s="50" t="str">
        <f>IF('S.D.PASTE SHEET'!AC1953="","",'S.D.PASTE SHEET'!AC1953)</f>
        <v/>
      </c>
      <c s="50" t="str">
        <f>IF('S.D.PASTE SHEET'!AD1953="","",'S.D.PASTE SHEET'!AD1953)</f>
        <v/>
      </c>
      <c s="52"/>
      <c s="48" t="str">
        <f>IF(AK1953="","",IF(AK1953&gt;0,COUNT($AG$2:AG1953),""))</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IF(BC1953="","",IF(BC1953&gt;0,COUNT($AY$2:AY1953),""))</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54" spans="1:66" ht="15.75" customHeight="1">
      <c r="A1954" s="50" t="str">
        <f>IF('S.D.PASTE SHEET'!A1954="","",'S.D.PASTE SHEET'!A1954)</f>
        <v/>
      </c>
      <c s="50" t="str">
        <f>IF('S.D.PASTE SHEET'!B1954="","",'S.D.PASTE SHEET'!B1954)</f>
        <v/>
      </c>
      <c s="50" t="str">
        <f>IF('S.D.PASTE SHEET'!C1954="","",'S.D.PASTE SHEET'!C1954)</f>
        <v/>
      </c>
      <c s="51" t="str">
        <f>IF('S.D.PASTE SHEET'!D1954="","",'S.D.PASTE SHEET'!D1954)</f>
        <v/>
      </c>
      <c s="50" t="str">
        <f>IF('S.D.PASTE SHEET'!E1954="","",UPPER('S.D.PASTE SHEET'!E1954))</f>
        <v/>
      </c>
      <c s="50" t="str">
        <f>IF('S.D.PASTE SHEET'!F1954="","",'S.D.PASTE SHEET'!F1954)</f>
        <v/>
      </c>
      <c s="50" t="str">
        <f>IF('S.D.PASTE SHEET'!G1954="","",UPPER('S.D.PASTE SHEET'!G1954))</f>
        <v/>
      </c>
      <c s="50" t="str">
        <f>IF('S.D.PASTE SHEET'!H1954="","",UPPER('S.D.PASTE SHEET'!H1954))</f>
        <v/>
      </c>
      <c s="50" t="str">
        <f>IF('S.D.PASTE SHEET'!I1954="","",'S.D.PASTE SHEET'!I1954)</f>
        <v/>
      </c>
      <c s="51" t="str">
        <f>IF('S.D.PASTE SHEET'!J1954="","",'S.D.PASTE SHEET'!J1954)</f>
        <v/>
      </c>
      <c s="50" t="str">
        <f>IF('S.D.PASTE SHEET'!K1954="","",'S.D.PASTE SHEET'!K1954)</f>
        <v/>
      </c>
      <c s="50" t="str">
        <f>IF('S.D.PASTE SHEET'!L1954="","",'S.D.PASTE SHEET'!L1954)</f>
        <v/>
      </c>
      <c s="50" t="str">
        <f>IF('S.D.PASTE SHEET'!M1954="","",'S.D.PASTE SHEET'!M1954)</f>
        <v/>
      </c>
      <c s="50" t="str">
        <f>IF('S.D.PASTE SHEET'!N1954="","",'S.D.PASTE SHEET'!N1954)</f>
        <v/>
      </c>
      <c s="50" t="str">
        <f>IF('S.D.PASTE SHEET'!O1954="","",'S.D.PASTE SHEET'!O1954)</f>
        <v/>
      </c>
      <c s="50" t="str">
        <f>IF('S.D.PASTE SHEET'!P1954="","",'S.D.PASTE SHEET'!P1954)</f>
        <v/>
      </c>
      <c s="50" t="str">
        <f>IF('S.D.PASTE SHEET'!Q1954="","",'S.D.PASTE SHEET'!Q1954)</f>
        <v/>
      </c>
      <c s="50" t="str">
        <f>IF('S.D.PASTE SHEET'!R1954="","",'S.D.PASTE SHEET'!R1954)</f>
        <v/>
      </c>
      <c s="50" t="str">
        <f>IF('S.D.PASTE SHEET'!S1954="","",'S.D.PASTE SHEET'!S1954)</f>
        <v/>
      </c>
      <c s="50" t="str">
        <f>IF('S.D.PASTE SHEET'!T1954="","",'S.D.PASTE SHEET'!T1954)</f>
        <v/>
      </c>
      <c s="50" t="str">
        <f>IF('S.D.PASTE SHEET'!U1954="","",'S.D.PASTE SHEET'!U1954)</f>
        <v/>
      </c>
      <c s="50" t="str">
        <f>IF('S.D.PASTE SHEET'!V1954="","",'S.D.PASTE SHEET'!V1954)</f>
        <v/>
      </c>
      <c s="50" t="str">
        <f>IF('S.D.PASTE SHEET'!W1954="","",'S.D.PASTE SHEET'!W1954)</f>
        <v/>
      </c>
      <c s="50" t="str">
        <f>IF('S.D.PASTE SHEET'!X1954="","",'S.D.PASTE SHEET'!X1954)</f>
        <v/>
      </c>
      <c s="50" t="str">
        <f>IF('S.D.PASTE SHEET'!Y1954="","",'S.D.PASTE SHEET'!Y1954)</f>
        <v/>
      </c>
      <c s="50" t="str">
        <f>IF('S.D.PASTE SHEET'!Z1954="","",'S.D.PASTE SHEET'!Z1954)</f>
        <v/>
      </c>
      <c s="50" t="str">
        <f>IF('S.D.PASTE SHEET'!AA1954="","",'S.D.PASTE SHEET'!AA1954)</f>
        <v/>
      </c>
      <c s="50" t="str">
        <f>IF('S.D.PASTE SHEET'!AB1954="","",'S.D.PASTE SHEET'!AB1954)</f>
        <v/>
      </c>
      <c s="50" t="str">
        <f>IF('S.D.PASTE SHEET'!AC1954="","",'S.D.PASTE SHEET'!AC1954)</f>
        <v/>
      </c>
      <c s="50" t="str">
        <f>IF('S.D.PASTE SHEET'!AD1954="","",'S.D.PASTE SHEET'!AD1954)</f>
        <v/>
      </c>
      <c s="52"/>
      <c s="48" t="str">
        <f>IF(AK1954="","",IF(AK1954&gt;0,COUNT($AG$2:AG1954),""))</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IF(BC1954="","",IF(BC1954&gt;0,COUNT($AY$2:AY1954),""))</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55" spans="1:66" ht="15.75" customHeight="1">
      <c r="A1955" s="50" t="str">
        <f>IF('S.D.PASTE SHEET'!A1955="","",'S.D.PASTE SHEET'!A1955)</f>
        <v/>
      </c>
      <c s="50" t="str">
        <f>IF('S.D.PASTE SHEET'!B1955="","",'S.D.PASTE SHEET'!B1955)</f>
        <v/>
      </c>
      <c s="50" t="str">
        <f>IF('S.D.PASTE SHEET'!C1955="","",'S.D.PASTE SHEET'!C1955)</f>
        <v/>
      </c>
      <c s="51" t="str">
        <f>IF('S.D.PASTE SHEET'!D1955="","",'S.D.PASTE SHEET'!D1955)</f>
        <v/>
      </c>
      <c s="50" t="str">
        <f>IF('S.D.PASTE SHEET'!E1955="","",UPPER('S.D.PASTE SHEET'!E1955))</f>
        <v/>
      </c>
      <c s="50" t="str">
        <f>IF('S.D.PASTE SHEET'!F1955="","",'S.D.PASTE SHEET'!F1955)</f>
        <v/>
      </c>
      <c s="50" t="str">
        <f>IF('S.D.PASTE SHEET'!G1955="","",UPPER('S.D.PASTE SHEET'!G1955))</f>
        <v/>
      </c>
      <c s="50" t="str">
        <f>IF('S.D.PASTE SHEET'!H1955="","",UPPER('S.D.PASTE SHEET'!H1955))</f>
        <v/>
      </c>
      <c s="50" t="str">
        <f>IF('S.D.PASTE SHEET'!I1955="","",'S.D.PASTE SHEET'!I1955)</f>
        <v/>
      </c>
      <c s="51" t="str">
        <f>IF('S.D.PASTE SHEET'!J1955="","",'S.D.PASTE SHEET'!J1955)</f>
        <v/>
      </c>
      <c s="50" t="str">
        <f>IF('S.D.PASTE SHEET'!K1955="","",'S.D.PASTE SHEET'!K1955)</f>
        <v/>
      </c>
      <c s="50" t="str">
        <f>IF('S.D.PASTE SHEET'!L1955="","",'S.D.PASTE SHEET'!L1955)</f>
        <v/>
      </c>
      <c s="50" t="str">
        <f>IF('S.D.PASTE SHEET'!M1955="","",'S.D.PASTE SHEET'!M1955)</f>
        <v/>
      </c>
      <c s="50" t="str">
        <f>IF('S.D.PASTE SHEET'!N1955="","",'S.D.PASTE SHEET'!N1955)</f>
        <v/>
      </c>
      <c s="50" t="str">
        <f>IF('S.D.PASTE SHEET'!O1955="","",'S.D.PASTE SHEET'!O1955)</f>
        <v/>
      </c>
      <c s="50" t="str">
        <f>IF('S.D.PASTE SHEET'!P1955="","",'S.D.PASTE SHEET'!P1955)</f>
        <v/>
      </c>
      <c s="50" t="str">
        <f>IF('S.D.PASTE SHEET'!Q1955="","",'S.D.PASTE SHEET'!Q1955)</f>
        <v/>
      </c>
      <c s="50" t="str">
        <f>IF('S.D.PASTE SHEET'!R1955="","",'S.D.PASTE SHEET'!R1955)</f>
        <v/>
      </c>
      <c s="50" t="str">
        <f>IF('S.D.PASTE SHEET'!S1955="","",'S.D.PASTE SHEET'!S1955)</f>
        <v/>
      </c>
      <c s="50" t="str">
        <f>IF('S.D.PASTE SHEET'!T1955="","",'S.D.PASTE SHEET'!T1955)</f>
        <v/>
      </c>
      <c s="50" t="str">
        <f>IF('S.D.PASTE SHEET'!U1955="","",'S.D.PASTE SHEET'!U1955)</f>
        <v/>
      </c>
      <c s="50" t="str">
        <f>IF('S.D.PASTE SHEET'!V1955="","",'S.D.PASTE SHEET'!V1955)</f>
        <v/>
      </c>
      <c s="50" t="str">
        <f>IF('S.D.PASTE SHEET'!W1955="","",'S.D.PASTE SHEET'!W1955)</f>
        <v/>
      </c>
      <c s="50" t="str">
        <f>IF('S.D.PASTE SHEET'!X1955="","",'S.D.PASTE SHEET'!X1955)</f>
        <v/>
      </c>
      <c s="50" t="str">
        <f>IF('S.D.PASTE SHEET'!Y1955="","",'S.D.PASTE SHEET'!Y1955)</f>
        <v/>
      </c>
      <c s="50" t="str">
        <f>IF('S.D.PASTE SHEET'!Z1955="","",'S.D.PASTE SHEET'!Z1955)</f>
        <v/>
      </c>
      <c s="50" t="str">
        <f>IF('S.D.PASTE SHEET'!AA1955="","",'S.D.PASTE SHEET'!AA1955)</f>
        <v/>
      </c>
      <c s="50" t="str">
        <f>IF('S.D.PASTE SHEET'!AB1955="","",'S.D.PASTE SHEET'!AB1955)</f>
        <v/>
      </c>
      <c s="50" t="str">
        <f>IF('S.D.PASTE SHEET'!AC1955="","",'S.D.PASTE SHEET'!AC1955)</f>
        <v/>
      </c>
      <c s="50" t="str">
        <f>IF('S.D.PASTE SHEET'!AD1955="","",'S.D.PASTE SHEET'!AD1955)</f>
        <v/>
      </c>
      <c s="52"/>
      <c s="48" t="str">
        <f>IF(AK1955="","",IF(AK1955&gt;0,COUNT($AG$2:AG1955),""))</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IF(BC1955="","",IF(BC1955&gt;0,COUNT($AY$2:AY1955),""))</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56" spans="1:66" ht="15.75" customHeight="1">
      <c r="A1956" s="50" t="str">
        <f>IF('S.D.PASTE SHEET'!A1956="","",'S.D.PASTE SHEET'!A1956)</f>
        <v/>
      </c>
      <c s="50" t="str">
        <f>IF('S.D.PASTE SHEET'!B1956="","",'S.D.PASTE SHEET'!B1956)</f>
        <v/>
      </c>
      <c s="50" t="str">
        <f>IF('S.D.PASTE SHEET'!C1956="","",'S.D.PASTE SHEET'!C1956)</f>
        <v/>
      </c>
      <c s="51" t="str">
        <f>IF('S.D.PASTE SHEET'!D1956="","",'S.D.PASTE SHEET'!D1956)</f>
        <v/>
      </c>
      <c s="50" t="str">
        <f>IF('S.D.PASTE SHEET'!E1956="","",UPPER('S.D.PASTE SHEET'!E1956))</f>
        <v/>
      </c>
      <c s="50" t="str">
        <f>IF('S.D.PASTE SHEET'!F1956="","",'S.D.PASTE SHEET'!F1956)</f>
        <v/>
      </c>
      <c s="50" t="str">
        <f>IF('S.D.PASTE SHEET'!G1956="","",UPPER('S.D.PASTE SHEET'!G1956))</f>
        <v/>
      </c>
      <c s="50" t="str">
        <f>IF('S.D.PASTE SHEET'!H1956="","",UPPER('S.D.PASTE SHEET'!H1956))</f>
        <v/>
      </c>
      <c s="50" t="str">
        <f>IF('S.D.PASTE SHEET'!I1956="","",'S.D.PASTE SHEET'!I1956)</f>
        <v/>
      </c>
      <c s="51" t="str">
        <f>IF('S.D.PASTE SHEET'!J1956="","",'S.D.PASTE SHEET'!J1956)</f>
        <v/>
      </c>
      <c s="50" t="str">
        <f>IF('S.D.PASTE SHEET'!K1956="","",'S.D.PASTE SHEET'!K1956)</f>
        <v/>
      </c>
      <c s="50" t="str">
        <f>IF('S.D.PASTE SHEET'!L1956="","",'S.D.PASTE SHEET'!L1956)</f>
        <v/>
      </c>
      <c s="50" t="str">
        <f>IF('S.D.PASTE SHEET'!M1956="","",'S.D.PASTE SHEET'!M1956)</f>
        <v/>
      </c>
      <c s="50" t="str">
        <f>IF('S.D.PASTE SHEET'!N1956="","",'S.D.PASTE SHEET'!N1956)</f>
        <v/>
      </c>
      <c s="50" t="str">
        <f>IF('S.D.PASTE SHEET'!O1956="","",'S.D.PASTE SHEET'!O1956)</f>
        <v/>
      </c>
      <c s="50" t="str">
        <f>IF('S.D.PASTE SHEET'!P1956="","",'S.D.PASTE SHEET'!P1956)</f>
        <v/>
      </c>
      <c s="50" t="str">
        <f>IF('S.D.PASTE SHEET'!Q1956="","",'S.D.PASTE SHEET'!Q1956)</f>
        <v/>
      </c>
      <c s="50" t="str">
        <f>IF('S.D.PASTE SHEET'!R1956="","",'S.D.PASTE SHEET'!R1956)</f>
        <v/>
      </c>
      <c s="50" t="str">
        <f>IF('S.D.PASTE SHEET'!S1956="","",'S.D.PASTE SHEET'!S1956)</f>
        <v/>
      </c>
      <c s="50" t="str">
        <f>IF('S.D.PASTE SHEET'!T1956="","",'S.D.PASTE SHEET'!T1956)</f>
        <v/>
      </c>
      <c s="50" t="str">
        <f>IF('S.D.PASTE SHEET'!U1956="","",'S.D.PASTE SHEET'!U1956)</f>
        <v/>
      </c>
      <c s="50" t="str">
        <f>IF('S.D.PASTE SHEET'!V1956="","",'S.D.PASTE SHEET'!V1956)</f>
        <v/>
      </c>
      <c s="50" t="str">
        <f>IF('S.D.PASTE SHEET'!W1956="","",'S.D.PASTE SHEET'!W1956)</f>
        <v/>
      </c>
      <c s="50" t="str">
        <f>IF('S.D.PASTE SHEET'!X1956="","",'S.D.PASTE SHEET'!X1956)</f>
        <v/>
      </c>
      <c s="50" t="str">
        <f>IF('S.D.PASTE SHEET'!Y1956="","",'S.D.PASTE SHEET'!Y1956)</f>
        <v/>
      </c>
      <c s="50" t="str">
        <f>IF('S.D.PASTE SHEET'!Z1956="","",'S.D.PASTE SHEET'!Z1956)</f>
        <v/>
      </c>
      <c s="50" t="str">
        <f>IF('S.D.PASTE SHEET'!AA1956="","",'S.D.PASTE SHEET'!AA1956)</f>
        <v/>
      </c>
      <c s="50" t="str">
        <f>IF('S.D.PASTE SHEET'!AB1956="","",'S.D.PASTE SHEET'!AB1956)</f>
        <v/>
      </c>
      <c s="50" t="str">
        <f>IF('S.D.PASTE SHEET'!AC1956="","",'S.D.PASTE SHEET'!AC1956)</f>
        <v/>
      </c>
      <c s="50" t="str">
        <f>IF('S.D.PASTE SHEET'!AD1956="","",'S.D.PASTE SHEET'!AD1956)</f>
        <v/>
      </c>
      <c s="52"/>
      <c s="48" t="str">
        <f>IF(AK1956="","",IF(AK1956&gt;0,COUNT($AG$2:AG1956),""))</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IF(BC1956="","",IF(BC1956&gt;0,COUNT($AY$2:AY1956),""))</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57" spans="1:66" ht="15.75" customHeight="1">
      <c r="A1957" s="50" t="str">
        <f>IF('S.D.PASTE SHEET'!A1957="","",'S.D.PASTE SHEET'!A1957)</f>
        <v/>
      </c>
      <c s="50" t="str">
        <f>IF('S.D.PASTE SHEET'!B1957="","",'S.D.PASTE SHEET'!B1957)</f>
        <v/>
      </c>
      <c s="50" t="str">
        <f>IF('S.D.PASTE SHEET'!C1957="","",'S.D.PASTE SHEET'!C1957)</f>
        <v/>
      </c>
      <c s="51" t="str">
        <f>IF('S.D.PASTE SHEET'!D1957="","",'S.D.PASTE SHEET'!D1957)</f>
        <v/>
      </c>
      <c s="50" t="str">
        <f>IF('S.D.PASTE SHEET'!E1957="","",UPPER('S.D.PASTE SHEET'!E1957))</f>
        <v/>
      </c>
      <c s="50" t="str">
        <f>IF('S.D.PASTE SHEET'!F1957="","",'S.D.PASTE SHEET'!F1957)</f>
        <v/>
      </c>
      <c s="50" t="str">
        <f>IF('S.D.PASTE SHEET'!G1957="","",UPPER('S.D.PASTE SHEET'!G1957))</f>
        <v/>
      </c>
      <c s="50" t="str">
        <f>IF('S.D.PASTE SHEET'!H1957="","",UPPER('S.D.PASTE SHEET'!H1957))</f>
        <v/>
      </c>
      <c s="50" t="str">
        <f>IF('S.D.PASTE SHEET'!I1957="","",'S.D.PASTE SHEET'!I1957)</f>
        <v/>
      </c>
      <c s="51" t="str">
        <f>IF('S.D.PASTE SHEET'!J1957="","",'S.D.PASTE SHEET'!J1957)</f>
        <v/>
      </c>
      <c s="50" t="str">
        <f>IF('S.D.PASTE SHEET'!K1957="","",'S.D.PASTE SHEET'!K1957)</f>
        <v/>
      </c>
      <c s="50" t="str">
        <f>IF('S.D.PASTE SHEET'!L1957="","",'S.D.PASTE SHEET'!L1957)</f>
        <v/>
      </c>
      <c s="50" t="str">
        <f>IF('S.D.PASTE SHEET'!M1957="","",'S.D.PASTE SHEET'!M1957)</f>
        <v/>
      </c>
      <c s="50" t="str">
        <f>IF('S.D.PASTE SHEET'!N1957="","",'S.D.PASTE SHEET'!N1957)</f>
        <v/>
      </c>
      <c s="50" t="str">
        <f>IF('S.D.PASTE SHEET'!O1957="","",'S.D.PASTE SHEET'!O1957)</f>
        <v/>
      </c>
      <c s="50" t="str">
        <f>IF('S.D.PASTE SHEET'!P1957="","",'S.D.PASTE SHEET'!P1957)</f>
        <v/>
      </c>
      <c s="50" t="str">
        <f>IF('S.D.PASTE SHEET'!Q1957="","",'S.D.PASTE SHEET'!Q1957)</f>
        <v/>
      </c>
      <c s="50" t="str">
        <f>IF('S.D.PASTE SHEET'!R1957="","",'S.D.PASTE SHEET'!R1957)</f>
        <v/>
      </c>
      <c s="50" t="str">
        <f>IF('S.D.PASTE SHEET'!S1957="","",'S.D.PASTE SHEET'!S1957)</f>
        <v/>
      </c>
      <c s="50" t="str">
        <f>IF('S.D.PASTE SHEET'!T1957="","",'S.D.PASTE SHEET'!T1957)</f>
        <v/>
      </c>
      <c s="50" t="str">
        <f>IF('S.D.PASTE SHEET'!U1957="","",'S.D.PASTE SHEET'!U1957)</f>
        <v/>
      </c>
      <c s="50" t="str">
        <f>IF('S.D.PASTE SHEET'!V1957="","",'S.D.PASTE SHEET'!V1957)</f>
        <v/>
      </c>
      <c s="50" t="str">
        <f>IF('S.D.PASTE SHEET'!W1957="","",'S.D.PASTE SHEET'!W1957)</f>
        <v/>
      </c>
      <c s="50" t="str">
        <f>IF('S.D.PASTE SHEET'!X1957="","",'S.D.PASTE SHEET'!X1957)</f>
        <v/>
      </c>
      <c s="50" t="str">
        <f>IF('S.D.PASTE SHEET'!Y1957="","",'S.D.PASTE SHEET'!Y1957)</f>
        <v/>
      </c>
      <c s="50" t="str">
        <f>IF('S.D.PASTE SHEET'!Z1957="","",'S.D.PASTE SHEET'!Z1957)</f>
        <v/>
      </c>
      <c s="50" t="str">
        <f>IF('S.D.PASTE SHEET'!AA1957="","",'S.D.PASTE SHEET'!AA1957)</f>
        <v/>
      </c>
      <c s="50" t="str">
        <f>IF('S.D.PASTE SHEET'!AB1957="","",'S.D.PASTE SHEET'!AB1957)</f>
        <v/>
      </c>
      <c s="50" t="str">
        <f>IF('S.D.PASTE SHEET'!AC1957="","",'S.D.PASTE SHEET'!AC1957)</f>
        <v/>
      </c>
      <c s="50" t="str">
        <f>IF('S.D.PASTE SHEET'!AD1957="","",'S.D.PASTE SHEET'!AD1957)</f>
        <v/>
      </c>
      <c s="52"/>
      <c s="48" t="str">
        <f>IF(AK1957="","",IF(AK1957&gt;0,COUNT($AG$2:AG1957),""))</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IF(BC1957="","",IF(BC1957&gt;0,COUNT($AY$2:AY1957),""))</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58" spans="1:66" ht="15.75" customHeight="1">
      <c r="A1958" s="50" t="str">
        <f>IF('S.D.PASTE SHEET'!A1958="","",'S.D.PASTE SHEET'!A1958)</f>
        <v/>
      </c>
      <c s="50" t="str">
        <f>IF('S.D.PASTE SHEET'!B1958="","",'S.D.PASTE SHEET'!B1958)</f>
        <v/>
      </c>
      <c s="50" t="str">
        <f>IF('S.D.PASTE SHEET'!C1958="","",'S.D.PASTE SHEET'!C1958)</f>
        <v/>
      </c>
      <c s="51" t="str">
        <f>IF('S.D.PASTE SHEET'!D1958="","",'S.D.PASTE SHEET'!D1958)</f>
        <v/>
      </c>
      <c s="50" t="str">
        <f>IF('S.D.PASTE SHEET'!E1958="","",UPPER('S.D.PASTE SHEET'!E1958))</f>
        <v/>
      </c>
      <c s="50" t="str">
        <f>IF('S.D.PASTE SHEET'!F1958="","",'S.D.PASTE SHEET'!F1958)</f>
        <v/>
      </c>
      <c s="50" t="str">
        <f>IF('S.D.PASTE SHEET'!G1958="","",UPPER('S.D.PASTE SHEET'!G1958))</f>
        <v/>
      </c>
      <c s="50" t="str">
        <f>IF('S.D.PASTE SHEET'!H1958="","",UPPER('S.D.PASTE SHEET'!H1958))</f>
        <v/>
      </c>
      <c s="50" t="str">
        <f>IF('S.D.PASTE SHEET'!I1958="","",'S.D.PASTE SHEET'!I1958)</f>
        <v/>
      </c>
      <c s="51" t="str">
        <f>IF('S.D.PASTE SHEET'!J1958="","",'S.D.PASTE SHEET'!J1958)</f>
        <v/>
      </c>
      <c s="50" t="str">
        <f>IF('S.D.PASTE SHEET'!K1958="","",'S.D.PASTE SHEET'!K1958)</f>
        <v/>
      </c>
      <c s="50" t="str">
        <f>IF('S.D.PASTE SHEET'!L1958="","",'S.D.PASTE SHEET'!L1958)</f>
        <v/>
      </c>
      <c s="50" t="str">
        <f>IF('S.D.PASTE SHEET'!M1958="","",'S.D.PASTE SHEET'!M1958)</f>
        <v/>
      </c>
      <c s="50" t="str">
        <f>IF('S.D.PASTE SHEET'!N1958="","",'S.D.PASTE SHEET'!N1958)</f>
        <v/>
      </c>
      <c s="50" t="str">
        <f>IF('S.D.PASTE SHEET'!O1958="","",'S.D.PASTE SHEET'!O1958)</f>
        <v/>
      </c>
      <c s="50" t="str">
        <f>IF('S.D.PASTE SHEET'!P1958="","",'S.D.PASTE SHEET'!P1958)</f>
        <v/>
      </c>
      <c s="50" t="str">
        <f>IF('S.D.PASTE SHEET'!Q1958="","",'S.D.PASTE SHEET'!Q1958)</f>
        <v/>
      </c>
      <c s="50" t="str">
        <f>IF('S.D.PASTE SHEET'!R1958="","",'S.D.PASTE SHEET'!R1958)</f>
        <v/>
      </c>
      <c s="50" t="str">
        <f>IF('S.D.PASTE SHEET'!S1958="","",'S.D.PASTE SHEET'!S1958)</f>
        <v/>
      </c>
      <c s="50" t="str">
        <f>IF('S.D.PASTE SHEET'!T1958="","",'S.D.PASTE SHEET'!T1958)</f>
        <v/>
      </c>
      <c s="50" t="str">
        <f>IF('S.D.PASTE SHEET'!U1958="","",'S.D.PASTE SHEET'!U1958)</f>
        <v/>
      </c>
      <c s="50" t="str">
        <f>IF('S.D.PASTE SHEET'!V1958="","",'S.D.PASTE SHEET'!V1958)</f>
        <v/>
      </c>
      <c s="50" t="str">
        <f>IF('S.D.PASTE SHEET'!W1958="","",'S.D.PASTE SHEET'!W1958)</f>
        <v/>
      </c>
      <c s="50" t="str">
        <f>IF('S.D.PASTE SHEET'!X1958="","",'S.D.PASTE SHEET'!X1958)</f>
        <v/>
      </c>
      <c s="50" t="str">
        <f>IF('S.D.PASTE SHEET'!Y1958="","",'S.D.PASTE SHEET'!Y1958)</f>
        <v/>
      </c>
      <c s="50" t="str">
        <f>IF('S.D.PASTE SHEET'!Z1958="","",'S.D.PASTE SHEET'!Z1958)</f>
        <v/>
      </c>
      <c s="50" t="str">
        <f>IF('S.D.PASTE SHEET'!AA1958="","",'S.D.PASTE SHEET'!AA1958)</f>
        <v/>
      </c>
      <c s="50" t="str">
        <f>IF('S.D.PASTE SHEET'!AB1958="","",'S.D.PASTE SHEET'!AB1958)</f>
        <v/>
      </c>
      <c s="50" t="str">
        <f>IF('S.D.PASTE SHEET'!AC1958="","",'S.D.PASTE SHEET'!AC1958)</f>
        <v/>
      </c>
      <c s="50" t="str">
        <f>IF('S.D.PASTE SHEET'!AD1958="","",'S.D.PASTE SHEET'!AD1958)</f>
        <v/>
      </c>
      <c s="52"/>
      <c s="48" t="str">
        <f>IF(AK1958="","",IF(AK1958&gt;0,COUNT($AG$2:AG1958),""))</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IF(BC1958="","",IF(BC1958&gt;0,COUNT($AY$2:AY1958),""))</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59" spans="1:66" ht="15.75" customHeight="1">
      <c r="A1959" s="50" t="str">
        <f>IF('S.D.PASTE SHEET'!A1959="","",'S.D.PASTE SHEET'!A1959)</f>
        <v/>
      </c>
      <c s="50" t="str">
        <f>IF('S.D.PASTE SHEET'!B1959="","",'S.D.PASTE SHEET'!B1959)</f>
        <v/>
      </c>
      <c s="50" t="str">
        <f>IF('S.D.PASTE SHEET'!C1959="","",'S.D.PASTE SHEET'!C1959)</f>
        <v/>
      </c>
      <c s="51" t="str">
        <f>IF('S.D.PASTE SHEET'!D1959="","",'S.D.PASTE SHEET'!D1959)</f>
        <v/>
      </c>
      <c s="50" t="str">
        <f>IF('S.D.PASTE SHEET'!E1959="","",UPPER('S.D.PASTE SHEET'!E1959))</f>
        <v/>
      </c>
      <c s="50" t="str">
        <f>IF('S.D.PASTE SHEET'!F1959="","",'S.D.PASTE SHEET'!F1959)</f>
        <v/>
      </c>
      <c s="50" t="str">
        <f>IF('S.D.PASTE SHEET'!G1959="","",UPPER('S.D.PASTE SHEET'!G1959))</f>
        <v/>
      </c>
      <c s="50" t="str">
        <f>IF('S.D.PASTE SHEET'!H1959="","",UPPER('S.D.PASTE SHEET'!H1959))</f>
        <v/>
      </c>
      <c s="50" t="str">
        <f>IF('S.D.PASTE SHEET'!I1959="","",'S.D.PASTE SHEET'!I1959)</f>
        <v/>
      </c>
      <c s="51" t="str">
        <f>IF('S.D.PASTE SHEET'!J1959="","",'S.D.PASTE SHEET'!J1959)</f>
        <v/>
      </c>
      <c s="50" t="str">
        <f>IF('S.D.PASTE SHEET'!K1959="","",'S.D.PASTE SHEET'!K1959)</f>
        <v/>
      </c>
      <c s="50" t="str">
        <f>IF('S.D.PASTE SHEET'!L1959="","",'S.D.PASTE SHEET'!L1959)</f>
        <v/>
      </c>
      <c s="50" t="str">
        <f>IF('S.D.PASTE SHEET'!M1959="","",'S.D.PASTE SHEET'!M1959)</f>
        <v/>
      </c>
      <c s="50" t="str">
        <f>IF('S.D.PASTE SHEET'!N1959="","",'S.D.PASTE SHEET'!N1959)</f>
        <v/>
      </c>
      <c s="50" t="str">
        <f>IF('S.D.PASTE SHEET'!O1959="","",'S.D.PASTE SHEET'!O1959)</f>
        <v/>
      </c>
      <c s="50" t="str">
        <f>IF('S.D.PASTE SHEET'!P1959="","",'S.D.PASTE SHEET'!P1959)</f>
        <v/>
      </c>
      <c s="50" t="str">
        <f>IF('S.D.PASTE SHEET'!Q1959="","",'S.D.PASTE SHEET'!Q1959)</f>
        <v/>
      </c>
      <c s="50" t="str">
        <f>IF('S.D.PASTE SHEET'!R1959="","",'S.D.PASTE SHEET'!R1959)</f>
        <v/>
      </c>
      <c s="50" t="str">
        <f>IF('S.D.PASTE SHEET'!S1959="","",'S.D.PASTE SHEET'!S1959)</f>
        <v/>
      </c>
      <c s="50" t="str">
        <f>IF('S.D.PASTE SHEET'!T1959="","",'S.D.PASTE SHEET'!T1959)</f>
        <v/>
      </c>
      <c s="50" t="str">
        <f>IF('S.D.PASTE SHEET'!U1959="","",'S.D.PASTE SHEET'!U1959)</f>
        <v/>
      </c>
      <c s="50" t="str">
        <f>IF('S.D.PASTE SHEET'!V1959="","",'S.D.PASTE SHEET'!V1959)</f>
        <v/>
      </c>
      <c s="50" t="str">
        <f>IF('S.D.PASTE SHEET'!W1959="","",'S.D.PASTE SHEET'!W1959)</f>
        <v/>
      </c>
      <c s="50" t="str">
        <f>IF('S.D.PASTE SHEET'!X1959="","",'S.D.PASTE SHEET'!X1959)</f>
        <v/>
      </c>
      <c s="50" t="str">
        <f>IF('S.D.PASTE SHEET'!Y1959="","",'S.D.PASTE SHEET'!Y1959)</f>
        <v/>
      </c>
      <c s="50" t="str">
        <f>IF('S.D.PASTE SHEET'!Z1959="","",'S.D.PASTE SHEET'!Z1959)</f>
        <v/>
      </c>
      <c s="50" t="str">
        <f>IF('S.D.PASTE SHEET'!AA1959="","",'S.D.PASTE SHEET'!AA1959)</f>
        <v/>
      </c>
      <c s="50" t="str">
        <f>IF('S.D.PASTE SHEET'!AB1959="","",'S.D.PASTE SHEET'!AB1959)</f>
        <v/>
      </c>
      <c s="50" t="str">
        <f>IF('S.D.PASTE SHEET'!AC1959="","",'S.D.PASTE SHEET'!AC1959)</f>
        <v/>
      </c>
      <c s="50" t="str">
        <f>IF('S.D.PASTE SHEET'!AD1959="","",'S.D.PASTE SHEET'!AD1959)</f>
        <v/>
      </c>
      <c s="52"/>
      <c s="48" t="str">
        <f>IF(AK1959="","",IF(AK1959&gt;0,COUNT($AG$2:AG1959),""))</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IF(BC1959="","",IF(BC1959&gt;0,COUNT($AY$2:AY1959),""))</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60" spans="1:66" ht="15.75" customHeight="1">
      <c r="A1960" s="50" t="str">
        <f>IF('S.D.PASTE SHEET'!A1960="","",'S.D.PASTE SHEET'!A1960)</f>
        <v/>
      </c>
      <c s="50" t="str">
        <f>IF('S.D.PASTE SHEET'!B1960="","",'S.D.PASTE SHEET'!B1960)</f>
        <v/>
      </c>
      <c s="50" t="str">
        <f>IF('S.D.PASTE SHEET'!C1960="","",'S.D.PASTE SHEET'!C1960)</f>
        <v/>
      </c>
      <c s="51" t="str">
        <f>IF('S.D.PASTE SHEET'!D1960="","",'S.D.PASTE SHEET'!D1960)</f>
        <v/>
      </c>
      <c s="50" t="str">
        <f>IF('S.D.PASTE SHEET'!E1960="","",UPPER('S.D.PASTE SHEET'!E1960))</f>
        <v/>
      </c>
      <c s="50" t="str">
        <f>IF('S.D.PASTE SHEET'!F1960="","",'S.D.PASTE SHEET'!F1960)</f>
        <v/>
      </c>
      <c s="50" t="str">
        <f>IF('S.D.PASTE SHEET'!G1960="","",UPPER('S.D.PASTE SHEET'!G1960))</f>
        <v/>
      </c>
      <c s="50" t="str">
        <f>IF('S.D.PASTE SHEET'!H1960="","",UPPER('S.D.PASTE SHEET'!H1960))</f>
        <v/>
      </c>
      <c s="50" t="str">
        <f>IF('S.D.PASTE SHEET'!I1960="","",'S.D.PASTE SHEET'!I1960)</f>
        <v/>
      </c>
      <c s="51" t="str">
        <f>IF('S.D.PASTE SHEET'!J1960="","",'S.D.PASTE SHEET'!J1960)</f>
        <v/>
      </c>
      <c s="50" t="str">
        <f>IF('S.D.PASTE SHEET'!K1960="","",'S.D.PASTE SHEET'!K1960)</f>
        <v/>
      </c>
      <c s="50" t="str">
        <f>IF('S.D.PASTE SHEET'!L1960="","",'S.D.PASTE SHEET'!L1960)</f>
        <v/>
      </c>
      <c s="50" t="str">
        <f>IF('S.D.PASTE SHEET'!M1960="","",'S.D.PASTE SHEET'!M1960)</f>
        <v/>
      </c>
      <c s="50" t="str">
        <f>IF('S.D.PASTE SHEET'!N1960="","",'S.D.PASTE SHEET'!N1960)</f>
        <v/>
      </c>
      <c s="50" t="str">
        <f>IF('S.D.PASTE SHEET'!O1960="","",'S.D.PASTE SHEET'!O1960)</f>
        <v/>
      </c>
      <c s="50" t="str">
        <f>IF('S.D.PASTE SHEET'!P1960="","",'S.D.PASTE SHEET'!P1960)</f>
        <v/>
      </c>
      <c s="50" t="str">
        <f>IF('S.D.PASTE SHEET'!Q1960="","",'S.D.PASTE SHEET'!Q1960)</f>
        <v/>
      </c>
      <c s="50" t="str">
        <f>IF('S.D.PASTE SHEET'!R1960="","",'S.D.PASTE SHEET'!R1960)</f>
        <v/>
      </c>
      <c s="50" t="str">
        <f>IF('S.D.PASTE SHEET'!S1960="","",'S.D.PASTE SHEET'!S1960)</f>
        <v/>
      </c>
      <c s="50" t="str">
        <f>IF('S.D.PASTE SHEET'!T1960="","",'S.D.PASTE SHEET'!T1960)</f>
        <v/>
      </c>
      <c s="50" t="str">
        <f>IF('S.D.PASTE SHEET'!U1960="","",'S.D.PASTE SHEET'!U1960)</f>
        <v/>
      </c>
      <c s="50" t="str">
        <f>IF('S.D.PASTE SHEET'!V1960="","",'S.D.PASTE SHEET'!V1960)</f>
        <v/>
      </c>
      <c s="50" t="str">
        <f>IF('S.D.PASTE SHEET'!W1960="","",'S.D.PASTE SHEET'!W1960)</f>
        <v/>
      </c>
      <c s="50" t="str">
        <f>IF('S.D.PASTE SHEET'!X1960="","",'S.D.PASTE SHEET'!X1960)</f>
        <v/>
      </c>
      <c s="50" t="str">
        <f>IF('S.D.PASTE SHEET'!Y1960="","",'S.D.PASTE SHEET'!Y1960)</f>
        <v/>
      </c>
      <c s="50" t="str">
        <f>IF('S.D.PASTE SHEET'!Z1960="","",'S.D.PASTE SHEET'!Z1960)</f>
        <v/>
      </c>
      <c s="50" t="str">
        <f>IF('S.D.PASTE SHEET'!AA1960="","",'S.D.PASTE SHEET'!AA1960)</f>
        <v/>
      </c>
      <c s="50" t="str">
        <f>IF('S.D.PASTE SHEET'!AB1960="","",'S.D.PASTE SHEET'!AB1960)</f>
        <v/>
      </c>
      <c s="50" t="str">
        <f>IF('S.D.PASTE SHEET'!AC1960="","",'S.D.PASTE SHEET'!AC1960)</f>
        <v/>
      </c>
      <c s="50" t="str">
        <f>IF('S.D.PASTE SHEET'!AD1960="","",'S.D.PASTE SHEET'!AD1960)</f>
        <v/>
      </c>
      <c s="52"/>
      <c s="48" t="str">
        <f>IF(AK1960="","",IF(AK1960&gt;0,COUNT($AG$2:AG1960),""))</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IF(BC1960="","",IF(BC1960&gt;0,COUNT($AY$2:AY1960),""))</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61" spans="1:66" ht="15.75" customHeight="1">
      <c r="A1961" s="50" t="str">
        <f>IF('S.D.PASTE SHEET'!A1961="","",'S.D.PASTE SHEET'!A1961)</f>
        <v/>
      </c>
      <c s="50" t="str">
        <f>IF('S.D.PASTE SHEET'!B1961="","",'S.D.PASTE SHEET'!B1961)</f>
        <v/>
      </c>
      <c s="50" t="str">
        <f>IF('S.D.PASTE SHEET'!C1961="","",'S.D.PASTE SHEET'!C1961)</f>
        <v/>
      </c>
      <c s="51" t="str">
        <f>IF('S.D.PASTE SHEET'!D1961="","",'S.D.PASTE SHEET'!D1961)</f>
        <v/>
      </c>
      <c s="50" t="str">
        <f>IF('S.D.PASTE SHEET'!E1961="","",UPPER('S.D.PASTE SHEET'!E1961))</f>
        <v/>
      </c>
      <c s="50" t="str">
        <f>IF('S.D.PASTE SHEET'!F1961="","",'S.D.PASTE SHEET'!F1961)</f>
        <v/>
      </c>
      <c s="50" t="str">
        <f>IF('S.D.PASTE SHEET'!G1961="","",UPPER('S.D.PASTE SHEET'!G1961))</f>
        <v/>
      </c>
      <c s="50" t="str">
        <f>IF('S.D.PASTE SHEET'!H1961="","",UPPER('S.D.PASTE SHEET'!H1961))</f>
        <v/>
      </c>
      <c s="50" t="str">
        <f>IF('S.D.PASTE SHEET'!I1961="","",'S.D.PASTE SHEET'!I1961)</f>
        <v/>
      </c>
      <c s="51" t="str">
        <f>IF('S.D.PASTE SHEET'!J1961="","",'S.D.PASTE SHEET'!J1961)</f>
        <v/>
      </c>
      <c s="50" t="str">
        <f>IF('S.D.PASTE SHEET'!K1961="","",'S.D.PASTE SHEET'!K1961)</f>
        <v/>
      </c>
      <c s="50" t="str">
        <f>IF('S.D.PASTE SHEET'!L1961="","",'S.D.PASTE SHEET'!L1961)</f>
        <v/>
      </c>
      <c s="50" t="str">
        <f>IF('S.D.PASTE SHEET'!M1961="","",'S.D.PASTE SHEET'!M1961)</f>
        <v/>
      </c>
      <c s="50" t="str">
        <f>IF('S.D.PASTE SHEET'!N1961="","",'S.D.PASTE SHEET'!N1961)</f>
        <v/>
      </c>
      <c s="50" t="str">
        <f>IF('S.D.PASTE SHEET'!O1961="","",'S.D.PASTE SHEET'!O1961)</f>
        <v/>
      </c>
      <c s="50" t="str">
        <f>IF('S.D.PASTE SHEET'!P1961="","",'S.D.PASTE SHEET'!P1961)</f>
        <v/>
      </c>
      <c s="50" t="str">
        <f>IF('S.D.PASTE SHEET'!Q1961="","",'S.D.PASTE SHEET'!Q1961)</f>
        <v/>
      </c>
      <c s="50" t="str">
        <f>IF('S.D.PASTE SHEET'!R1961="","",'S.D.PASTE SHEET'!R1961)</f>
        <v/>
      </c>
      <c s="50" t="str">
        <f>IF('S.D.PASTE SHEET'!S1961="","",'S.D.PASTE SHEET'!S1961)</f>
        <v/>
      </c>
      <c s="50" t="str">
        <f>IF('S.D.PASTE SHEET'!T1961="","",'S.D.PASTE SHEET'!T1961)</f>
        <v/>
      </c>
      <c s="50" t="str">
        <f>IF('S.D.PASTE SHEET'!U1961="","",'S.D.PASTE SHEET'!U1961)</f>
        <v/>
      </c>
      <c s="50" t="str">
        <f>IF('S.D.PASTE SHEET'!V1961="","",'S.D.PASTE SHEET'!V1961)</f>
        <v/>
      </c>
      <c s="50" t="str">
        <f>IF('S.D.PASTE SHEET'!W1961="","",'S.D.PASTE SHEET'!W1961)</f>
        <v/>
      </c>
      <c s="50" t="str">
        <f>IF('S.D.PASTE SHEET'!X1961="","",'S.D.PASTE SHEET'!X1961)</f>
        <v/>
      </c>
      <c s="50" t="str">
        <f>IF('S.D.PASTE SHEET'!Y1961="","",'S.D.PASTE SHEET'!Y1961)</f>
        <v/>
      </c>
      <c s="50" t="str">
        <f>IF('S.D.PASTE SHEET'!Z1961="","",'S.D.PASTE SHEET'!Z1961)</f>
        <v/>
      </c>
      <c s="50" t="str">
        <f>IF('S.D.PASTE SHEET'!AA1961="","",'S.D.PASTE SHEET'!AA1961)</f>
        <v/>
      </c>
      <c s="50" t="str">
        <f>IF('S.D.PASTE SHEET'!AB1961="","",'S.D.PASTE SHEET'!AB1961)</f>
        <v/>
      </c>
      <c s="50" t="str">
        <f>IF('S.D.PASTE SHEET'!AC1961="","",'S.D.PASTE SHEET'!AC1961)</f>
        <v/>
      </c>
      <c s="50" t="str">
        <f>IF('S.D.PASTE SHEET'!AD1961="","",'S.D.PASTE SHEET'!AD1961)</f>
        <v/>
      </c>
      <c s="52"/>
      <c s="48" t="str">
        <f>IF(AK1961="","",IF(AK1961&gt;0,COUNT($AG$2:AG1961),""))</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IF(BC1961="","",IF(BC1961&gt;0,COUNT($AY$2:AY1961),""))</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62" spans="1:66" ht="15.75" customHeight="1">
      <c r="A1962" s="50" t="str">
        <f>IF('S.D.PASTE SHEET'!A1962="","",'S.D.PASTE SHEET'!A1962)</f>
        <v/>
      </c>
      <c s="50" t="str">
        <f>IF('S.D.PASTE SHEET'!B1962="","",'S.D.PASTE SHEET'!B1962)</f>
        <v/>
      </c>
      <c s="50" t="str">
        <f>IF('S.D.PASTE SHEET'!C1962="","",'S.D.PASTE SHEET'!C1962)</f>
        <v/>
      </c>
      <c s="51" t="str">
        <f>IF('S.D.PASTE SHEET'!D1962="","",'S.D.PASTE SHEET'!D1962)</f>
        <v/>
      </c>
      <c s="50" t="str">
        <f>IF('S.D.PASTE SHEET'!E1962="","",UPPER('S.D.PASTE SHEET'!E1962))</f>
        <v/>
      </c>
      <c s="50" t="str">
        <f>IF('S.D.PASTE SHEET'!F1962="","",'S.D.PASTE SHEET'!F1962)</f>
        <v/>
      </c>
      <c s="50" t="str">
        <f>IF('S.D.PASTE SHEET'!G1962="","",UPPER('S.D.PASTE SHEET'!G1962))</f>
        <v/>
      </c>
      <c s="50" t="str">
        <f>IF('S.D.PASTE SHEET'!H1962="","",UPPER('S.D.PASTE SHEET'!H1962))</f>
        <v/>
      </c>
      <c s="50" t="str">
        <f>IF('S.D.PASTE SHEET'!I1962="","",'S.D.PASTE SHEET'!I1962)</f>
        <v/>
      </c>
      <c s="51" t="str">
        <f>IF('S.D.PASTE SHEET'!J1962="","",'S.D.PASTE SHEET'!J1962)</f>
        <v/>
      </c>
      <c s="50" t="str">
        <f>IF('S.D.PASTE SHEET'!K1962="","",'S.D.PASTE SHEET'!K1962)</f>
        <v/>
      </c>
      <c s="50" t="str">
        <f>IF('S.D.PASTE SHEET'!L1962="","",'S.D.PASTE SHEET'!L1962)</f>
        <v/>
      </c>
      <c s="50" t="str">
        <f>IF('S.D.PASTE SHEET'!M1962="","",'S.D.PASTE SHEET'!M1962)</f>
        <v/>
      </c>
      <c s="50" t="str">
        <f>IF('S.D.PASTE SHEET'!N1962="","",'S.D.PASTE SHEET'!N1962)</f>
        <v/>
      </c>
      <c s="50" t="str">
        <f>IF('S.D.PASTE SHEET'!O1962="","",'S.D.PASTE SHEET'!O1962)</f>
        <v/>
      </c>
      <c s="50" t="str">
        <f>IF('S.D.PASTE SHEET'!P1962="","",'S.D.PASTE SHEET'!P1962)</f>
        <v/>
      </c>
      <c s="50" t="str">
        <f>IF('S.D.PASTE SHEET'!Q1962="","",'S.D.PASTE SHEET'!Q1962)</f>
        <v/>
      </c>
      <c s="50" t="str">
        <f>IF('S.D.PASTE SHEET'!R1962="","",'S.D.PASTE SHEET'!R1962)</f>
        <v/>
      </c>
      <c s="50" t="str">
        <f>IF('S.D.PASTE SHEET'!S1962="","",'S.D.PASTE SHEET'!S1962)</f>
        <v/>
      </c>
      <c s="50" t="str">
        <f>IF('S.D.PASTE SHEET'!T1962="","",'S.D.PASTE SHEET'!T1962)</f>
        <v/>
      </c>
      <c s="50" t="str">
        <f>IF('S.D.PASTE SHEET'!U1962="","",'S.D.PASTE SHEET'!U1962)</f>
        <v/>
      </c>
      <c s="50" t="str">
        <f>IF('S.D.PASTE SHEET'!V1962="","",'S.D.PASTE SHEET'!V1962)</f>
        <v/>
      </c>
      <c s="50" t="str">
        <f>IF('S.D.PASTE SHEET'!W1962="","",'S.D.PASTE SHEET'!W1962)</f>
        <v/>
      </c>
      <c s="50" t="str">
        <f>IF('S.D.PASTE SHEET'!X1962="","",'S.D.PASTE SHEET'!X1962)</f>
        <v/>
      </c>
      <c s="50" t="str">
        <f>IF('S.D.PASTE SHEET'!Y1962="","",'S.D.PASTE SHEET'!Y1962)</f>
        <v/>
      </c>
      <c s="50" t="str">
        <f>IF('S.D.PASTE SHEET'!Z1962="","",'S.D.PASTE SHEET'!Z1962)</f>
        <v/>
      </c>
      <c s="50" t="str">
        <f>IF('S.D.PASTE SHEET'!AA1962="","",'S.D.PASTE SHEET'!AA1962)</f>
        <v/>
      </c>
      <c s="50" t="str">
        <f>IF('S.D.PASTE SHEET'!AB1962="","",'S.D.PASTE SHEET'!AB1962)</f>
        <v/>
      </c>
      <c s="50" t="str">
        <f>IF('S.D.PASTE SHEET'!AC1962="","",'S.D.PASTE SHEET'!AC1962)</f>
        <v/>
      </c>
      <c s="50" t="str">
        <f>IF('S.D.PASTE SHEET'!AD1962="","",'S.D.PASTE SHEET'!AD1962)</f>
        <v/>
      </c>
      <c s="52"/>
      <c s="48" t="str">
        <f>IF(AK1962="","",IF(AK1962&gt;0,COUNT($AG$2:AG1962),""))</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IF(BC1962="","",IF(BC1962&gt;0,COUNT($AY$2:AY1962),""))</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63" spans="1:66" ht="15.75" customHeight="1">
      <c r="A1963" s="50" t="str">
        <f>IF('S.D.PASTE SHEET'!A1963="","",'S.D.PASTE SHEET'!A1963)</f>
        <v/>
      </c>
      <c s="50" t="str">
        <f>IF('S.D.PASTE SHEET'!B1963="","",'S.D.PASTE SHEET'!B1963)</f>
        <v/>
      </c>
      <c s="50" t="str">
        <f>IF('S.D.PASTE SHEET'!C1963="","",'S.D.PASTE SHEET'!C1963)</f>
        <v/>
      </c>
      <c s="51" t="str">
        <f>IF('S.D.PASTE SHEET'!D1963="","",'S.D.PASTE SHEET'!D1963)</f>
        <v/>
      </c>
      <c s="50" t="str">
        <f>IF('S.D.PASTE SHEET'!E1963="","",UPPER('S.D.PASTE SHEET'!E1963))</f>
        <v/>
      </c>
      <c s="50" t="str">
        <f>IF('S.D.PASTE SHEET'!F1963="","",'S.D.PASTE SHEET'!F1963)</f>
        <v/>
      </c>
      <c s="50" t="str">
        <f>IF('S.D.PASTE SHEET'!G1963="","",UPPER('S.D.PASTE SHEET'!G1963))</f>
        <v/>
      </c>
      <c s="50" t="str">
        <f>IF('S.D.PASTE SHEET'!H1963="","",UPPER('S.D.PASTE SHEET'!H1963))</f>
        <v/>
      </c>
      <c s="50" t="str">
        <f>IF('S.D.PASTE SHEET'!I1963="","",'S.D.PASTE SHEET'!I1963)</f>
        <v/>
      </c>
      <c s="51" t="str">
        <f>IF('S.D.PASTE SHEET'!J1963="","",'S.D.PASTE SHEET'!J1963)</f>
        <v/>
      </c>
      <c s="50" t="str">
        <f>IF('S.D.PASTE SHEET'!K1963="","",'S.D.PASTE SHEET'!K1963)</f>
        <v/>
      </c>
      <c s="50" t="str">
        <f>IF('S.D.PASTE SHEET'!L1963="","",'S.D.PASTE SHEET'!L1963)</f>
        <v/>
      </c>
      <c s="50" t="str">
        <f>IF('S.D.PASTE SHEET'!M1963="","",'S.D.PASTE SHEET'!M1963)</f>
        <v/>
      </c>
      <c s="50" t="str">
        <f>IF('S.D.PASTE SHEET'!N1963="","",'S.D.PASTE SHEET'!N1963)</f>
        <v/>
      </c>
      <c s="50" t="str">
        <f>IF('S.D.PASTE SHEET'!O1963="","",'S.D.PASTE SHEET'!O1963)</f>
        <v/>
      </c>
      <c s="50" t="str">
        <f>IF('S.D.PASTE SHEET'!P1963="","",'S.D.PASTE SHEET'!P1963)</f>
        <v/>
      </c>
      <c s="50" t="str">
        <f>IF('S.D.PASTE SHEET'!Q1963="","",'S.D.PASTE SHEET'!Q1963)</f>
        <v/>
      </c>
      <c s="50" t="str">
        <f>IF('S.D.PASTE SHEET'!R1963="","",'S.D.PASTE SHEET'!R1963)</f>
        <v/>
      </c>
      <c s="50" t="str">
        <f>IF('S.D.PASTE SHEET'!S1963="","",'S.D.PASTE SHEET'!S1963)</f>
        <v/>
      </c>
      <c s="50" t="str">
        <f>IF('S.D.PASTE SHEET'!T1963="","",'S.D.PASTE SHEET'!T1963)</f>
        <v/>
      </c>
      <c s="50" t="str">
        <f>IF('S.D.PASTE SHEET'!U1963="","",'S.D.PASTE SHEET'!U1963)</f>
        <v/>
      </c>
      <c s="50" t="str">
        <f>IF('S.D.PASTE SHEET'!V1963="","",'S.D.PASTE SHEET'!V1963)</f>
        <v/>
      </c>
      <c s="50" t="str">
        <f>IF('S.D.PASTE SHEET'!W1963="","",'S.D.PASTE SHEET'!W1963)</f>
        <v/>
      </c>
      <c s="50" t="str">
        <f>IF('S.D.PASTE SHEET'!X1963="","",'S.D.PASTE SHEET'!X1963)</f>
        <v/>
      </c>
      <c s="50" t="str">
        <f>IF('S.D.PASTE SHEET'!Y1963="","",'S.D.PASTE SHEET'!Y1963)</f>
        <v/>
      </c>
      <c s="50" t="str">
        <f>IF('S.D.PASTE SHEET'!Z1963="","",'S.D.PASTE SHEET'!Z1963)</f>
        <v/>
      </c>
      <c s="50" t="str">
        <f>IF('S.D.PASTE SHEET'!AA1963="","",'S.D.PASTE SHEET'!AA1963)</f>
        <v/>
      </c>
      <c s="50" t="str">
        <f>IF('S.D.PASTE SHEET'!AB1963="","",'S.D.PASTE SHEET'!AB1963)</f>
        <v/>
      </c>
      <c s="50" t="str">
        <f>IF('S.D.PASTE SHEET'!AC1963="","",'S.D.PASTE SHEET'!AC1963)</f>
        <v/>
      </c>
      <c s="50" t="str">
        <f>IF('S.D.PASTE SHEET'!AD1963="","",'S.D.PASTE SHEET'!AD1963)</f>
        <v/>
      </c>
      <c s="52"/>
      <c s="48" t="str">
        <f>IF(AK1963="","",IF(AK1963&gt;0,COUNT($AG$2:AG1963),""))</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IF(BC1963="","",IF(BC1963&gt;0,COUNT($AY$2:AY1963),""))</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64" spans="1:66" ht="15.75" customHeight="1">
      <c r="A1964" s="50" t="str">
        <f>IF('S.D.PASTE SHEET'!A1964="","",'S.D.PASTE SHEET'!A1964)</f>
        <v/>
      </c>
      <c s="50" t="str">
        <f>IF('S.D.PASTE SHEET'!B1964="","",'S.D.PASTE SHEET'!B1964)</f>
        <v/>
      </c>
      <c s="50" t="str">
        <f>IF('S.D.PASTE SHEET'!C1964="","",'S.D.PASTE SHEET'!C1964)</f>
        <v/>
      </c>
      <c s="51" t="str">
        <f>IF('S.D.PASTE SHEET'!D1964="","",'S.D.PASTE SHEET'!D1964)</f>
        <v/>
      </c>
      <c s="50" t="str">
        <f>IF('S.D.PASTE SHEET'!E1964="","",UPPER('S.D.PASTE SHEET'!E1964))</f>
        <v/>
      </c>
      <c s="50" t="str">
        <f>IF('S.D.PASTE SHEET'!F1964="","",'S.D.PASTE SHEET'!F1964)</f>
        <v/>
      </c>
      <c s="50" t="str">
        <f>IF('S.D.PASTE SHEET'!G1964="","",UPPER('S.D.PASTE SHEET'!G1964))</f>
        <v/>
      </c>
      <c s="50" t="str">
        <f>IF('S.D.PASTE SHEET'!H1964="","",UPPER('S.D.PASTE SHEET'!H1964))</f>
        <v/>
      </c>
      <c s="50" t="str">
        <f>IF('S.D.PASTE SHEET'!I1964="","",'S.D.PASTE SHEET'!I1964)</f>
        <v/>
      </c>
      <c s="51" t="str">
        <f>IF('S.D.PASTE SHEET'!J1964="","",'S.D.PASTE SHEET'!J1964)</f>
        <v/>
      </c>
      <c s="50" t="str">
        <f>IF('S.D.PASTE SHEET'!K1964="","",'S.D.PASTE SHEET'!K1964)</f>
        <v/>
      </c>
      <c s="50" t="str">
        <f>IF('S.D.PASTE SHEET'!L1964="","",'S.D.PASTE SHEET'!L1964)</f>
        <v/>
      </c>
      <c s="50" t="str">
        <f>IF('S.D.PASTE SHEET'!M1964="","",'S.D.PASTE SHEET'!M1964)</f>
        <v/>
      </c>
      <c s="50" t="str">
        <f>IF('S.D.PASTE SHEET'!N1964="","",'S.D.PASTE SHEET'!N1964)</f>
        <v/>
      </c>
      <c s="50" t="str">
        <f>IF('S.D.PASTE SHEET'!O1964="","",'S.D.PASTE SHEET'!O1964)</f>
        <v/>
      </c>
      <c s="50" t="str">
        <f>IF('S.D.PASTE SHEET'!P1964="","",'S.D.PASTE SHEET'!P1964)</f>
        <v/>
      </c>
      <c s="50" t="str">
        <f>IF('S.D.PASTE SHEET'!Q1964="","",'S.D.PASTE SHEET'!Q1964)</f>
        <v/>
      </c>
      <c s="50" t="str">
        <f>IF('S.D.PASTE SHEET'!R1964="","",'S.D.PASTE SHEET'!R1964)</f>
        <v/>
      </c>
      <c s="50" t="str">
        <f>IF('S.D.PASTE SHEET'!S1964="","",'S.D.PASTE SHEET'!S1964)</f>
        <v/>
      </c>
      <c s="50" t="str">
        <f>IF('S.D.PASTE SHEET'!T1964="","",'S.D.PASTE SHEET'!T1964)</f>
        <v/>
      </c>
      <c s="50" t="str">
        <f>IF('S.D.PASTE SHEET'!U1964="","",'S.D.PASTE SHEET'!U1964)</f>
        <v/>
      </c>
      <c s="50" t="str">
        <f>IF('S.D.PASTE SHEET'!V1964="","",'S.D.PASTE SHEET'!V1964)</f>
        <v/>
      </c>
      <c s="50" t="str">
        <f>IF('S.D.PASTE SHEET'!W1964="","",'S.D.PASTE SHEET'!W1964)</f>
        <v/>
      </c>
      <c s="50" t="str">
        <f>IF('S.D.PASTE SHEET'!X1964="","",'S.D.PASTE SHEET'!X1964)</f>
        <v/>
      </c>
      <c s="50" t="str">
        <f>IF('S.D.PASTE SHEET'!Y1964="","",'S.D.PASTE SHEET'!Y1964)</f>
        <v/>
      </c>
      <c s="50" t="str">
        <f>IF('S.D.PASTE SHEET'!Z1964="","",'S.D.PASTE SHEET'!Z1964)</f>
        <v/>
      </c>
      <c s="50" t="str">
        <f>IF('S.D.PASTE SHEET'!AA1964="","",'S.D.PASTE SHEET'!AA1964)</f>
        <v/>
      </c>
      <c s="50" t="str">
        <f>IF('S.D.PASTE SHEET'!AB1964="","",'S.D.PASTE SHEET'!AB1964)</f>
        <v/>
      </c>
      <c s="50" t="str">
        <f>IF('S.D.PASTE SHEET'!AC1964="","",'S.D.PASTE SHEET'!AC1964)</f>
        <v/>
      </c>
      <c s="50" t="str">
        <f>IF('S.D.PASTE SHEET'!AD1964="","",'S.D.PASTE SHEET'!AD1964)</f>
        <v/>
      </c>
      <c s="52"/>
      <c s="48" t="str">
        <f>IF(AK1964="","",IF(AK1964&gt;0,COUNT($AG$2:AG1964),""))</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IF(BC1964="","",IF(BC1964&gt;0,COUNT($AY$2:AY1964),""))</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65" spans="1:66" ht="15.75" customHeight="1">
      <c r="A1965" s="50" t="str">
        <f>IF('S.D.PASTE SHEET'!A1965="","",'S.D.PASTE SHEET'!A1965)</f>
        <v/>
      </c>
      <c s="50" t="str">
        <f>IF('S.D.PASTE SHEET'!B1965="","",'S.D.PASTE SHEET'!B1965)</f>
        <v/>
      </c>
      <c s="50" t="str">
        <f>IF('S.D.PASTE SHEET'!C1965="","",'S.D.PASTE SHEET'!C1965)</f>
        <v/>
      </c>
      <c s="51" t="str">
        <f>IF('S.D.PASTE SHEET'!D1965="","",'S.D.PASTE SHEET'!D1965)</f>
        <v/>
      </c>
      <c s="50" t="str">
        <f>IF('S.D.PASTE SHEET'!E1965="","",UPPER('S.D.PASTE SHEET'!E1965))</f>
        <v/>
      </c>
      <c s="50" t="str">
        <f>IF('S.D.PASTE SHEET'!F1965="","",'S.D.PASTE SHEET'!F1965)</f>
        <v/>
      </c>
      <c s="50" t="str">
        <f>IF('S.D.PASTE SHEET'!G1965="","",UPPER('S.D.PASTE SHEET'!G1965))</f>
        <v/>
      </c>
      <c s="50" t="str">
        <f>IF('S.D.PASTE SHEET'!H1965="","",UPPER('S.D.PASTE SHEET'!H1965))</f>
        <v/>
      </c>
      <c s="50" t="str">
        <f>IF('S.D.PASTE SHEET'!I1965="","",'S.D.PASTE SHEET'!I1965)</f>
        <v/>
      </c>
      <c s="51" t="str">
        <f>IF('S.D.PASTE SHEET'!J1965="","",'S.D.PASTE SHEET'!J1965)</f>
        <v/>
      </c>
      <c s="50" t="str">
        <f>IF('S.D.PASTE SHEET'!K1965="","",'S.D.PASTE SHEET'!K1965)</f>
        <v/>
      </c>
      <c s="50" t="str">
        <f>IF('S.D.PASTE SHEET'!L1965="","",'S.D.PASTE SHEET'!L1965)</f>
        <v/>
      </c>
      <c s="50" t="str">
        <f>IF('S.D.PASTE SHEET'!M1965="","",'S.D.PASTE SHEET'!M1965)</f>
        <v/>
      </c>
      <c s="50" t="str">
        <f>IF('S.D.PASTE SHEET'!N1965="","",'S.D.PASTE SHEET'!N1965)</f>
        <v/>
      </c>
      <c s="50" t="str">
        <f>IF('S.D.PASTE SHEET'!O1965="","",'S.D.PASTE SHEET'!O1965)</f>
        <v/>
      </c>
      <c s="50" t="str">
        <f>IF('S.D.PASTE SHEET'!P1965="","",'S.D.PASTE SHEET'!P1965)</f>
        <v/>
      </c>
      <c s="50" t="str">
        <f>IF('S.D.PASTE SHEET'!Q1965="","",'S.D.PASTE SHEET'!Q1965)</f>
        <v/>
      </c>
      <c s="50" t="str">
        <f>IF('S.D.PASTE SHEET'!R1965="","",'S.D.PASTE SHEET'!R1965)</f>
        <v/>
      </c>
      <c s="50" t="str">
        <f>IF('S.D.PASTE SHEET'!S1965="","",'S.D.PASTE SHEET'!S1965)</f>
        <v/>
      </c>
      <c s="50" t="str">
        <f>IF('S.D.PASTE SHEET'!T1965="","",'S.D.PASTE SHEET'!T1965)</f>
        <v/>
      </c>
      <c s="50" t="str">
        <f>IF('S.D.PASTE SHEET'!U1965="","",'S.D.PASTE SHEET'!U1965)</f>
        <v/>
      </c>
      <c s="50" t="str">
        <f>IF('S.D.PASTE SHEET'!V1965="","",'S.D.PASTE SHEET'!V1965)</f>
        <v/>
      </c>
      <c s="50" t="str">
        <f>IF('S.D.PASTE SHEET'!W1965="","",'S.D.PASTE SHEET'!W1965)</f>
        <v/>
      </c>
      <c s="50" t="str">
        <f>IF('S.D.PASTE SHEET'!X1965="","",'S.D.PASTE SHEET'!X1965)</f>
        <v/>
      </c>
      <c s="50" t="str">
        <f>IF('S.D.PASTE SHEET'!Y1965="","",'S.D.PASTE SHEET'!Y1965)</f>
        <v/>
      </c>
      <c s="50" t="str">
        <f>IF('S.D.PASTE SHEET'!Z1965="","",'S.D.PASTE SHEET'!Z1965)</f>
        <v/>
      </c>
      <c s="50" t="str">
        <f>IF('S.D.PASTE SHEET'!AA1965="","",'S.D.PASTE SHEET'!AA1965)</f>
        <v/>
      </c>
      <c s="50" t="str">
        <f>IF('S.D.PASTE SHEET'!AB1965="","",'S.D.PASTE SHEET'!AB1965)</f>
        <v/>
      </c>
      <c s="50" t="str">
        <f>IF('S.D.PASTE SHEET'!AC1965="","",'S.D.PASTE SHEET'!AC1965)</f>
        <v/>
      </c>
      <c s="50" t="str">
        <f>IF('S.D.PASTE SHEET'!AD1965="","",'S.D.PASTE SHEET'!AD1965)</f>
        <v/>
      </c>
      <c s="52"/>
      <c s="48" t="str">
        <f>IF(AK1965="","",IF(AK1965&gt;0,COUNT($AG$2:AG1965),""))</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IF(BC1965="","",IF(BC1965&gt;0,COUNT($AY$2:AY1965),""))</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66" spans="1:66" ht="15.75" customHeight="1">
      <c r="A1966" s="50" t="str">
        <f>IF('S.D.PASTE SHEET'!A1966="","",'S.D.PASTE SHEET'!A1966)</f>
        <v/>
      </c>
      <c s="50" t="str">
        <f>IF('S.D.PASTE SHEET'!B1966="","",'S.D.PASTE SHEET'!B1966)</f>
        <v/>
      </c>
      <c s="50" t="str">
        <f>IF('S.D.PASTE SHEET'!C1966="","",'S.D.PASTE SHEET'!C1966)</f>
        <v/>
      </c>
      <c s="51" t="str">
        <f>IF('S.D.PASTE SHEET'!D1966="","",'S.D.PASTE SHEET'!D1966)</f>
        <v/>
      </c>
      <c s="50" t="str">
        <f>IF('S.D.PASTE SHEET'!E1966="","",UPPER('S.D.PASTE SHEET'!E1966))</f>
        <v/>
      </c>
      <c s="50" t="str">
        <f>IF('S.D.PASTE SHEET'!F1966="","",'S.D.PASTE SHEET'!F1966)</f>
        <v/>
      </c>
      <c s="50" t="str">
        <f>IF('S.D.PASTE SHEET'!G1966="","",UPPER('S.D.PASTE SHEET'!G1966))</f>
        <v/>
      </c>
      <c s="50" t="str">
        <f>IF('S.D.PASTE SHEET'!H1966="","",UPPER('S.D.PASTE SHEET'!H1966))</f>
        <v/>
      </c>
      <c s="50" t="str">
        <f>IF('S.D.PASTE SHEET'!I1966="","",'S.D.PASTE SHEET'!I1966)</f>
        <v/>
      </c>
      <c s="51" t="str">
        <f>IF('S.D.PASTE SHEET'!J1966="","",'S.D.PASTE SHEET'!J1966)</f>
        <v/>
      </c>
      <c s="50" t="str">
        <f>IF('S.D.PASTE SHEET'!K1966="","",'S.D.PASTE SHEET'!K1966)</f>
        <v/>
      </c>
      <c s="50" t="str">
        <f>IF('S.D.PASTE SHEET'!L1966="","",'S.D.PASTE SHEET'!L1966)</f>
        <v/>
      </c>
      <c s="50" t="str">
        <f>IF('S.D.PASTE SHEET'!M1966="","",'S.D.PASTE SHEET'!M1966)</f>
        <v/>
      </c>
      <c s="50" t="str">
        <f>IF('S.D.PASTE SHEET'!N1966="","",'S.D.PASTE SHEET'!N1966)</f>
        <v/>
      </c>
      <c s="50" t="str">
        <f>IF('S.D.PASTE SHEET'!O1966="","",'S.D.PASTE SHEET'!O1966)</f>
        <v/>
      </c>
      <c s="50" t="str">
        <f>IF('S.D.PASTE SHEET'!P1966="","",'S.D.PASTE SHEET'!P1966)</f>
        <v/>
      </c>
      <c s="50" t="str">
        <f>IF('S.D.PASTE SHEET'!Q1966="","",'S.D.PASTE SHEET'!Q1966)</f>
        <v/>
      </c>
      <c s="50" t="str">
        <f>IF('S.D.PASTE SHEET'!R1966="","",'S.D.PASTE SHEET'!R1966)</f>
        <v/>
      </c>
      <c s="50" t="str">
        <f>IF('S.D.PASTE SHEET'!S1966="","",'S.D.PASTE SHEET'!S1966)</f>
        <v/>
      </c>
      <c s="50" t="str">
        <f>IF('S.D.PASTE SHEET'!T1966="","",'S.D.PASTE SHEET'!T1966)</f>
        <v/>
      </c>
      <c s="50" t="str">
        <f>IF('S.D.PASTE SHEET'!U1966="","",'S.D.PASTE SHEET'!U1966)</f>
        <v/>
      </c>
      <c s="50" t="str">
        <f>IF('S.D.PASTE SHEET'!V1966="","",'S.D.PASTE SHEET'!V1966)</f>
        <v/>
      </c>
      <c s="50" t="str">
        <f>IF('S.D.PASTE SHEET'!W1966="","",'S.D.PASTE SHEET'!W1966)</f>
        <v/>
      </c>
      <c s="50" t="str">
        <f>IF('S.D.PASTE SHEET'!X1966="","",'S.D.PASTE SHEET'!X1966)</f>
        <v/>
      </c>
      <c s="50" t="str">
        <f>IF('S.D.PASTE SHEET'!Y1966="","",'S.D.PASTE SHEET'!Y1966)</f>
        <v/>
      </c>
      <c s="50" t="str">
        <f>IF('S.D.PASTE SHEET'!Z1966="","",'S.D.PASTE SHEET'!Z1966)</f>
        <v/>
      </c>
      <c s="50" t="str">
        <f>IF('S.D.PASTE SHEET'!AA1966="","",'S.D.PASTE SHEET'!AA1966)</f>
        <v/>
      </c>
      <c s="50" t="str">
        <f>IF('S.D.PASTE SHEET'!AB1966="","",'S.D.PASTE SHEET'!AB1966)</f>
        <v/>
      </c>
      <c s="50" t="str">
        <f>IF('S.D.PASTE SHEET'!AC1966="","",'S.D.PASTE SHEET'!AC1966)</f>
        <v/>
      </c>
      <c s="50" t="str">
        <f>IF('S.D.PASTE SHEET'!AD1966="","",'S.D.PASTE SHEET'!AD1966)</f>
        <v/>
      </c>
      <c s="52"/>
      <c s="48" t="str">
        <f>IF(AK1966="","",IF(AK1966&gt;0,COUNT($AG$2:AG1966),""))</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IF(BC1966="","",IF(BC1966&gt;0,COUNT($AY$2:AY1966),""))</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67" spans="1:66" ht="15.75" customHeight="1">
      <c r="A1967" s="50" t="str">
        <f>IF('S.D.PASTE SHEET'!A1967="","",'S.D.PASTE SHEET'!A1967)</f>
        <v/>
      </c>
      <c s="50" t="str">
        <f>IF('S.D.PASTE SHEET'!B1967="","",'S.D.PASTE SHEET'!B1967)</f>
        <v/>
      </c>
      <c s="50" t="str">
        <f>IF('S.D.PASTE SHEET'!C1967="","",'S.D.PASTE SHEET'!C1967)</f>
        <v/>
      </c>
      <c s="51" t="str">
        <f>IF('S.D.PASTE SHEET'!D1967="","",'S.D.PASTE SHEET'!D1967)</f>
        <v/>
      </c>
      <c s="50" t="str">
        <f>IF('S.D.PASTE SHEET'!E1967="","",UPPER('S.D.PASTE SHEET'!E1967))</f>
        <v/>
      </c>
      <c s="50" t="str">
        <f>IF('S.D.PASTE SHEET'!F1967="","",'S.D.PASTE SHEET'!F1967)</f>
        <v/>
      </c>
      <c s="50" t="str">
        <f>IF('S.D.PASTE SHEET'!G1967="","",UPPER('S.D.PASTE SHEET'!G1967))</f>
        <v/>
      </c>
      <c s="50" t="str">
        <f>IF('S.D.PASTE SHEET'!H1967="","",UPPER('S.D.PASTE SHEET'!H1967))</f>
        <v/>
      </c>
      <c s="50" t="str">
        <f>IF('S.D.PASTE SHEET'!I1967="","",'S.D.PASTE SHEET'!I1967)</f>
        <v/>
      </c>
      <c s="51" t="str">
        <f>IF('S.D.PASTE SHEET'!J1967="","",'S.D.PASTE SHEET'!J1967)</f>
        <v/>
      </c>
      <c s="50" t="str">
        <f>IF('S.D.PASTE SHEET'!K1967="","",'S.D.PASTE SHEET'!K1967)</f>
        <v/>
      </c>
      <c s="50" t="str">
        <f>IF('S.D.PASTE SHEET'!L1967="","",'S.D.PASTE SHEET'!L1967)</f>
        <v/>
      </c>
      <c s="50" t="str">
        <f>IF('S.D.PASTE SHEET'!M1967="","",'S.D.PASTE SHEET'!M1967)</f>
        <v/>
      </c>
      <c s="50" t="str">
        <f>IF('S.D.PASTE SHEET'!N1967="","",'S.D.PASTE SHEET'!N1967)</f>
        <v/>
      </c>
      <c s="50" t="str">
        <f>IF('S.D.PASTE SHEET'!O1967="","",'S.D.PASTE SHEET'!O1967)</f>
        <v/>
      </c>
      <c s="50" t="str">
        <f>IF('S.D.PASTE SHEET'!P1967="","",'S.D.PASTE SHEET'!P1967)</f>
        <v/>
      </c>
      <c s="50" t="str">
        <f>IF('S.D.PASTE SHEET'!Q1967="","",'S.D.PASTE SHEET'!Q1967)</f>
        <v/>
      </c>
      <c s="50" t="str">
        <f>IF('S.D.PASTE SHEET'!R1967="","",'S.D.PASTE SHEET'!R1967)</f>
        <v/>
      </c>
      <c s="50" t="str">
        <f>IF('S.D.PASTE SHEET'!S1967="","",'S.D.PASTE SHEET'!S1967)</f>
        <v/>
      </c>
      <c s="50" t="str">
        <f>IF('S.D.PASTE SHEET'!T1967="","",'S.D.PASTE SHEET'!T1967)</f>
        <v/>
      </c>
      <c s="50" t="str">
        <f>IF('S.D.PASTE SHEET'!U1967="","",'S.D.PASTE SHEET'!U1967)</f>
        <v/>
      </c>
      <c s="50" t="str">
        <f>IF('S.D.PASTE SHEET'!V1967="","",'S.D.PASTE SHEET'!V1967)</f>
        <v/>
      </c>
      <c s="50" t="str">
        <f>IF('S.D.PASTE SHEET'!W1967="","",'S.D.PASTE SHEET'!W1967)</f>
        <v/>
      </c>
      <c s="50" t="str">
        <f>IF('S.D.PASTE SHEET'!X1967="","",'S.D.PASTE SHEET'!X1967)</f>
        <v/>
      </c>
      <c s="50" t="str">
        <f>IF('S.D.PASTE SHEET'!Y1967="","",'S.D.PASTE SHEET'!Y1967)</f>
        <v/>
      </c>
      <c s="50" t="str">
        <f>IF('S.D.PASTE SHEET'!Z1967="","",'S.D.PASTE SHEET'!Z1967)</f>
        <v/>
      </c>
      <c s="50" t="str">
        <f>IF('S.D.PASTE SHEET'!AA1967="","",'S.D.PASTE SHEET'!AA1967)</f>
        <v/>
      </c>
      <c s="50" t="str">
        <f>IF('S.D.PASTE SHEET'!AB1967="","",'S.D.PASTE SHEET'!AB1967)</f>
        <v/>
      </c>
      <c s="50" t="str">
        <f>IF('S.D.PASTE SHEET'!AC1967="","",'S.D.PASTE SHEET'!AC1967)</f>
        <v/>
      </c>
      <c s="50" t="str">
        <f>IF('S.D.PASTE SHEET'!AD1967="","",'S.D.PASTE SHEET'!AD1967)</f>
        <v/>
      </c>
      <c s="52"/>
      <c s="48" t="str">
        <f>IF(AK1967="","",IF(AK1967&gt;0,COUNT($AG$2:AG1967),""))</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IF(BC1967="","",IF(BC1967&gt;0,COUNT($AY$2:AY1967),""))</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68" spans="1:66" ht="15.75" customHeight="1">
      <c r="A1968" s="50" t="str">
        <f>IF('S.D.PASTE SHEET'!A1968="","",'S.D.PASTE SHEET'!A1968)</f>
        <v/>
      </c>
      <c s="50" t="str">
        <f>IF('S.D.PASTE SHEET'!B1968="","",'S.D.PASTE SHEET'!B1968)</f>
        <v/>
      </c>
      <c s="50" t="str">
        <f>IF('S.D.PASTE SHEET'!C1968="","",'S.D.PASTE SHEET'!C1968)</f>
        <v/>
      </c>
      <c s="51" t="str">
        <f>IF('S.D.PASTE SHEET'!D1968="","",'S.D.PASTE SHEET'!D1968)</f>
        <v/>
      </c>
      <c s="50" t="str">
        <f>IF('S.D.PASTE SHEET'!E1968="","",UPPER('S.D.PASTE SHEET'!E1968))</f>
        <v/>
      </c>
      <c s="50" t="str">
        <f>IF('S.D.PASTE SHEET'!F1968="","",'S.D.PASTE SHEET'!F1968)</f>
        <v/>
      </c>
      <c s="50" t="str">
        <f>IF('S.D.PASTE SHEET'!G1968="","",UPPER('S.D.PASTE SHEET'!G1968))</f>
        <v/>
      </c>
      <c s="50" t="str">
        <f>IF('S.D.PASTE SHEET'!H1968="","",UPPER('S.D.PASTE SHEET'!H1968))</f>
        <v/>
      </c>
      <c s="50" t="str">
        <f>IF('S.D.PASTE SHEET'!I1968="","",'S.D.PASTE SHEET'!I1968)</f>
        <v/>
      </c>
      <c s="51" t="str">
        <f>IF('S.D.PASTE SHEET'!J1968="","",'S.D.PASTE SHEET'!J1968)</f>
        <v/>
      </c>
      <c s="50" t="str">
        <f>IF('S.D.PASTE SHEET'!K1968="","",'S.D.PASTE SHEET'!K1968)</f>
        <v/>
      </c>
      <c s="50" t="str">
        <f>IF('S.D.PASTE SHEET'!L1968="","",'S.D.PASTE SHEET'!L1968)</f>
        <v/>
      </c>
      <c s="50" t="str">
        <f>IF('S.D.PASTE SHEET'!M1968="","",'S.D.PASTE SHEET'!M1968)</f>
        <v/>
      </c>
      <c s="50" t="str">
        <f>IF('S.D.PASTE SHEET'!N1968="","",'S.D.PASTE SHEET'!N1968)</f>
        <v/>
      </c>
      <c s="50" t="str">
        <f>IF('S.D.PASTE SHEET'!O1968="","",'S.D.PASTE SHEET'!O1968)</f>
        <v/>
      </c>
      <c s="50" t="str">
        <f>IF('S.D.PASTE SHEET'!P1968="","",'S.D.PASTE SHEET'!P1968)</f>
        <v/>
      </c>
      <c s="50" t="str">
        <f>IF('S.D.PASTE SHEET'!Q1968="","",'S.D.PASTE SHEET'!Q1968)</f>
        <v/>
      </c>
      <c s="50" t="str">
        <f>IF('S.D.PASTE SHEET'!R1968="","",'S.D.PASTE SHEET'!R1968)</f>
        <v/>
      </c>
      <c s="50" t="str">
        <f>IF('S.D.PASTE SHEET'!S1968="","",'S.D.PASTE SHEET'!S1968)</f>
        <v/>
      </c>
      <c s="50" t="str">
        <f>IF('S.D.PASTE SHEET'!T1968="","",'S.D.PASTE SHEET'!T1968)</f>
        <v/>
      </c>
      <c s="50" t="str">
        <f>IF('S.D.PASTE SHEET'!U1968="","",'S.D.PASTE SHEET'!U1968)</f>
        <v/>
      </c>
      <c s="50" t="str">
        <f>IF('S.D.PASTE SHEET'!V1968="","",'S.D.PASTE SHEET'!V1968)</f>
        <v/>
      </c>
      <c s="50" t="str">
        <f>IF('S.D.PASTE SHEET'!W1968="","",'S.D.PASTE SHEET'!W1968)</f>
        <v/>
      </c>
      <c s="50" t="str">
        <f>IF('S.D.PASTE SHEET'!X1968="","",'S.D.PASTE SHEET'!X1968)</f>
        <v/>
      </c>
      <c s="50" t="str">
        <f>IF('S.D.PASTE SHEET'!Y1968="","",'S.D.PASTE SHEET'!Y1968)</f>
        <v/>
      </c>
      <c s="50" t="str">
        <f>IF('S.D.PASTE SHEET'!Z1968="","",'S.D.PASTE SHEET'!Z1968)</f>
        <v/>
      </c>
      <c s="50" t="str">
        <f>IF('S.D.PASTE SHEET'!AA1968="","",'S.D.PASTE SHEET'!AA1968)</f>
        <v/>
      </c>
      <c s="50" t="str">
        <f>IF('S.D.PASTE SHEET'!AB1968="","",'S.D.PASTE SHEET'!AB1968)</f>
        <v/>
      </c>
      <c s="50" t="str">
        <f>IF('S.D.PASTE SHEET'!AC1968="","",'S.D.PASTE SHEET'!AC1968)</f>
        <v/>
      </c>
      <c s="50" t="str">
        <f>IF('S.D.PASTE SHEET'!AD1968="","",'S.D.PASTE SHEET'!AD1968)</f>
        <v/>
      </c>
      <c s="52"/>
      <c s="48" t="str">
        <f>IF(AK1968="","",IF(AK1968&gt;0,COUNT($AG$2:AG1968),""))</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IF(BC1968="","",IF(BC1968&gt;0,COUNT($AY$2:AY1968),""))</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69" spans="1:66" ht="15.75" customHeight="1">
      <c r="A1969" s="50" t="str">
        <f>IF('S.D.PASTE SHEET'!A1969="","",'S.D.PASTE SHEET'!A1969)</f>
        <v/>
      </c>
      <c s="50" t="str">
        <f>IF('S.D.PASTE SHEET'!B1969="","",'S.D.PASTE SHEET'!B1969)</f>
        <v/>
      </c>
      <c s="50" t="str">
        <f>IF('S.D.PASTE SHEET'!C1969="","",'S.D.PASTE SHEET'!C1969)</f>
        <v/>
      </c>
      <c s="51" t="str">
        <f>IF('S.D.PASTE SHEET'!D1969="","",'S.D.PASTE SHEET'!D1969)</f>
        <v/>
      </c>
      <c s="50" t="str">
        <f>IF('S.D.PASTE SHEET'!E1969="","",UPPER('S.D.PASTE SHEET'!E1969))</f>
        <v/>
      </c>
      <c s="50" t="str">
        <f>IF('S.D.PASTE SHEET'!F1969="","",'S.D.PASTE SHEET'!F1969)</f>
        <v/>
      </c>
      <c s="50" t="str">
        <f>IF('S.D.PASTE SHEET'!G1969="","",UPPER('S.D.PASTE SHEET'!G1969))</f>
        <v/>
      </c>
      <c s="50" t="str">
        <f>IF('S.D.PASTE SHEET'!H1969="","",UPPER('S.D.PASTE SHEET'!H1969))</f>
        <v/>
      </c>
      <c s="50" t="str">
        <f>IF('S.D.PASTE SHEET'!I1969="","",'S.D.PASTE SHEET'!I1969)</f>
        <v/>
      </c>
      <c s="51" t="str">
        <f>IF('S.D.PASTE SHEET'!J1969="","",'S.D.PASTE SHEET'!J1969)</f>
        <v/>
      </c>
      <c s="50" t="str">
        <f>IF('S.D.PASTE SHEET'!K1969="","",'S.D.PASTE SHEET'!K1969)</f>
        <v/>
      </c>
      <c s="50" t="str">
        <f>IF('S.D.PASTE SHEET'!L1969="","",'S.D.PASTE SHEET'!L1969)</f>
        <v/>
      </c>
      <c s="50" t="str">
        <f>IF('S.D.PASTE SHEET'!M1969="","",'S.D.PASTE SHEET'!M1969)</f>
        <v/>
      </c>
      <c s="50" t="str">
        <f>IF('S.D.PASTE SHEET'!N1969="","",'S.D.PASTE SHEET'!N1969)</f>
        <v/>
      </c>
      <c s="50" t="str">
        <f>IF('S.D.PASTE SHEET'!O1969="","",'S.D.PASTE SHEET'!O1969)</f>
        <v/>
      </c>
      <c s="50" t="str">
        <f>IF('S.D.PASTE SHEET'!P1969="","",'S.D.PASTE SHEET'!P1969)</f>
        <v/>
      </c>
      <c s="50" t="str">
        <f>IF('S.D.PASTE SHEET'!Q1969="","",'S.D.PASTE SHEET'!Q1969)</f>
        <v/>
      </c>
      <c s="50" t="str">
        <f>IF('S.D.PASTE SHEET'!R1969="","",'S.D.PASTE SHEET'!R1969)</f>
        <v/>
      </c>
      <c s="50" t="str">
        <f>IF('S.D.PASTE SHEET'!S1969="","",'S.D.PASTE SHEET'!S1969)</f>
        <v/>
      </c>
      <c s="50" t="str">
        <f>IF('S.D.PASTE SHEET'!T1969="","",'S.D.PASTE SHEET'!T1969)</f>
        <v/>
      </c>
      <c s="50" t="str">
        <f>IF('S.D.PASTE SHEET'!U1969="","",'S.D.PASTE SHEET'!U1969)</f>
        <v/>
      </c>
      <c s="50" t="str">
        <f>IF('S.D.PASTE SHEET'!V1969="","",'S.D.PASTE SHEET'!V1969)</f>
        <v/>
      </c>
      <c s="50" t="str">
        <f>IF('S.D.PASTE SHEET'!W1969="","",'S.D.PASTE SHEET'!W1969)</f>
        <v/>
      </c>
      <c s="50" t="str">
        <f>IF('S.D.PASTE SHEET'!X1969="","",'S.D.PASTE SHEET'!X1969)</f>
        <v/>
      </c>
      <c s="50" t="str">
        <f>IF('S.D.PASTE SHEET'!Y1969="","",'S.D.PASTE SHEET'!Y1969)</f>
        <v/>
      </c>
      <c s="50" t="str">
        <f>IF('S.D.PASTE SHEET'!Z1969="","",'S.D.PASTE SHEET'!Z1969)</f>
        <v/>
      </c>
      <c s="50" t="str">
        <f>IF('S.D.PASTE SHEET'!AA1969="","",'S.D.PASTE SHEET'!AA1969)</f>
        <v/>
      </c>
      <c s="50" t="str">
        <f>IF('S.D.PASTE SHEET'!AB1969="","",'S.D.PASTE SHEET'!AB1969)</f>
        <v/>
      </c>
      <c s="50" t="str">
        <f>IF('S.D.PASTE SHEET'!AC1969="","",'S.D.PASTE SHEET'!AC1969)</f>
        <v/>
      </c>
      <c s="50" t="str">
        <f>IF('S.D.PASTE SHEET'!AD1969="","",'S.D.PASTE SHEET'!AD1969)</f>
        <v/>
      </c>
      <c s="52"/>
      <c s="48" t="str">
        <f>IF(AK1969="","",IF(AK1969&gt;0,COUNT($AG$2:AG1969),""))</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IF(BC1969="","",IF(BC1969&gt;0,COUNT($AY$2:AY1969),""))</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70" spans="1:66" ht="15.75" customHeight="1">
      <c r="A1970" s="50" t="str">
        <f>IF('S.D.PASTE SHEET'!A1970="","",'S.D.PASTE SHEET'!A1970)</f>
        <v/>
      </c>
      <c s="50" t="str">
        <f>IF('S.D.PASTE SHEET'!B1970="","",'S.D.PASTE SHEET'!B1970)</f>
        <v/>
      </c>
      <c s="50" t="str">
        <f>IF('S.D.PASTE SHEET'!C1970="","",'S.D.PASTE SHEET'!C1970)</f>
        <v/>
      </c>
      <c s="51" t="str">
        <f>IF('S.D.PASTE SHEET'!D1970="","",'S.D.PASTE SHEET'!D1970)</f>
        <v/>
      </c>
      <c s="50" t="str">
        <f>IF('S.D.PASTE SHEET'!E1970="","",UPPER('S.D.PASTE SHEET'!E1970))</f>
        <v/>
      </c>
      <c s="50" t="str">
        <f>IF('S.D.PASTE SHEET'!F1970="","",'S.D.PASTE SHEET'!F1970)</f>
        <v/>
      </c>
      <c s="50" t="str">
        <f>IF('S.D.PASTE SHEET'!G1970="","",UPPER('S.D.PASTE SHEET'!G1970))</f>
        <v/>
      </c>
      <c s="50" t="str">
        <f>IF('S.D.PASTE SHEET'!H1970="","",UPPER('S.D.PASTE SHEET'!H1970))</f>
        <v/>
      </c>
      <c s="50" t="str">
        <f>IF('S.D.PASTE SHEET'!I1970="","",'S.D.PASTE SHEET'!I1970)</f>
        <v/>
      </c>
      <c s="51" t="str">
        <f>IF('S.D.PASTE SHEET'!J1970="","",'S.D.PASTE SHEET'!J1970)</f>
        <v/>
      </c>
      <c s="50" t="str">
        <f>IF('S.D.PASTE SHEET'!K1970="","",'S.D.PASTE SHEET'!K1970)</f>
        <v/>
      </c>
      <c s="50" t="str">
        <f>IF('S.D.PASTE SHEET'!L1970="","",'S.D.PASTE SHEET'!L1970)</f>
        <v/>
      </c>
      <c s="50" t="str">
        <f>IF('S.D.PASTE SHEET'!M1970="","",'S.D.PASTE SHEET'!M1970)</f>
        <v/>
      </c>
      <c s="50" t="str">
        <f>IF('S.D.PASTE SHEET'!N1970="","",'S.D.PASTE SHEET'!N1970)</f>
        <v/>
      </c>
      <c s="50" t="str">
        <f>IF('S.D.PASTE SHEET'!O1970="","",'S.D.PASTE SHEET'!O1970)</f>
        <v/>
      </c>
      <c s="50" t="str">
        <f>IF('S.D.PASTE SHEET'!P1970="","",'S.D.PASTE SHEET'!P1970)</f>
        <v/>
      </c>
      <c s="50" t="str">
        <f>IF('S.D.PASTE SHEET'!Q1970="","",'S.D.PASTE SHEET'!Q1970)</f>
        <v/>
      </c>
      <c s="50" t="str">
        <f>IF('S.D.PASTE SHEET'!R1970="","",'S.D.PASTE SHEET'!R1970)</f>
        <v/>
      </c>
      <c s="50" t="str">
        <f>IF('S.D.PASTE SHEET'!S1970="","",'S.D.PASTE SHEET'!S1970)</f>
        <v/>
      </c>
      <c s="50" t="str">
        <f>IF('S.D.PASTE SHEET'!T1970="","",'S.D.PASTE SHEET'!T1970)</f>
        <v/>
      </c>
      <c s="50" t="str">
        <f>IF('S.D.PASTE SHEET'!U1970="","",'S.D.PASTE SHEET'!U1970)</f>
        <v/>
      </c>
      <c s="50" t="str">
        <f>IF('S.D.PASTE SHEET'!V1970="","",'S.D.PASTE SHEET'!V1970)</f>
        <v/>
      </c>
      <c s="50" t="str">
        <f>IF('S.D.PASTE SHEET'!W1970="","",'S.D.PASTE SHEET'!W1970)</f>
        <v/>
      </c>
      <c s="50" t="str">
        <f>IF('S.D.PASTE SHEET'!X1970="","",'S.D.PASTE SHEET'!X1970)</f>
        <v/>
      </c>
      <c s="50" t="str">
        <f>IF('S.D.PASTE SHEET'!Y1970="","",'S.D.PASTE SHEET'!Y1970)</f>
        <v/>
      </c>
      <c s="50" t="str">
        <f>IF('S.D.PASTE SHEET'!Z1970="","",'S.D.PASTE SHEET'!Z1970)</f>
        <v/>
      </c>
      <c s="50" t="str">
        <f>IF('S.D.PASTE SHEET'!AA1970="","",'S.D.PASTE SHEET'!AA1970)</f>
        <v/>
      </c>
      <c s="50" t="str">
        <f>IF('S.D.PASTE SHEET'!AB1970="","",'S.D.PASTE SHEET'!AB1970)</f>
        <v/>
      </c>
      <c s="50" t="str">
        <f>IF('S.D.PASTE SHEET'!AC1970="","",'S.D.PASTE SHEET'!AC1970)</f>
        <v/>
      </c>
      <c s="50" t="str">
        <f>IF('S.D.PASTE SHEET'!AD1970="","",'S.D.PASTE SHEET'!AD1970)</f>
        <v/>
      </c>
      <c s="52"/>
      <c s="48" t="str">
        <f>IF(AK1970="","",IF(AK1970&gt;0,COUNT($AG$2:AG1970),""))</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IF(BC1970="","",IF(BC1970&gt;0,COUNT($AY$2:AY1970),""))</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71" spans="1:66" ht="15.75" customHeight="1">
      <c r="A1971" s="50" t="str">
        <f>IF('S.D.PASTE SHEET'!A1971="","",'S.D.PASTE SHEET'!A1971)</f>
        <v/>
      </c>
      <c s="50" t="str">
        <f>IF('S.D.PASTE SHEET'!B1971="","",'S.D.PASTE SHEET'!B1971)</f>
        <v/>
      </c>
      <c s="50" t="str">
        <f>IF('S.D.PASTE SHEET'!C1971="","",'S.D.PASTE SHEET'!C1971)</f>
        <v/>
      </c>
      <c s="51" t="str">
        <f>IF('S.D.PASTE SHEET'!D1971="","",'S.D.PASTE SHEET'!D1971)</f>
        <v/>
      </c>
      <c s="50" t="str">
        <f>IF('S.D.PASTE SHEET'!E1971="","",UPPER('S.D.PASTE SHEET'!E1971))</f>
        <v/>
      </c>
      <c s="50" t="str">
        <f>IF('S.D.PASTE SHEET'!F1971="","",'S.D.PASTE SHEET'!F1971)</f>
        <v/>
      </c>
      <c s="50" t="str">
        <f>IF('S.D.PASTE SHEET'!G1971="","",UPPER('S.D.PASTE SHEET'!G1971))</f>
        <v/>
      </c>
      <c s="50" t="str">
        <f>IF('S.D.PASTE SHEET'!H1971="","",UPPER('S.D.PASTE SHEET'!H1971))</f>
        <v/>
      </c>
      <c s="50" t="str">
        <f>IF('S.D.PASTE SHEET'!I1971="","",'S.D.PASTE SHEET'!I1971)</f>
        <v/>
      </c>
      <c s="51" t="str">
        <f>IF('S.D.PASTE SHEET'!J1971="","",'S.D.PASTE SHEET'!J1971)</f>
        <v/>
      </c>
      <c s="50" t="str">
        <f>IF('S.D.PASTE SHEET'!K1971="","",'S.D.PASTE SHEET'!K1971)</f>
        <v/>
      </c>
      <c s="50" t="str">
        <f>IF('S.D.PASTE SHEET'!L1971="","",'S.D.PASTE SHEET'!L1971)</f>
        <v/>
      </c>
      <c s="50" t="str">
        <f>IF('S.D.PASTE SHEET'!M1971="","",'S.D.PASTE SHEET'!M1971)</f>
        <v/>
      </c>
      <c s="50" t="str">
        <f>IF('S.D.PASTE SHEET'!N1971="","",'S.D.PASTE SHEET'!N1971)</f>
        <v/>
      </c>
      <c s="50" t="str">
        <f>IF('S.D.PASTE SHEET'!O1971="","",'S.D.PASTE SHEET'!O1971)</f>
        <v/>
      </c>
      <c s="50" t="str">
        <f>IF('S.D.PASTE SHEET'!P1971="","",'S.D.PASTE SHEET'!P1971)</f>
        <v/>
      </c>
      <c s="50" t="str">
        <f>IF('S.D.PASTE SHEET'!Q1971="","",'S.D.PASTE SHEET'!Q1971)</f>
        <v/>
      </c>
      <c s="50" t="str">
        <f>IF('S.D.PASTE SHEET'!R1971="","",'S.D.PASTE SHEET'!R1971)</f>
        <v/>
      </c>
      <c s="50" t="str">
        <f>IF('S.D.PASTE SHEET'!S1971="","",'S.D.PASTE SHEET'!S1971)</f>
        <v/>
      </c>
      <c s="50" t="str">
        <f>IF('S.D.PASTE SHEET'!T1971="","",'S.D.PASTE SHEET'!T1971)</f>
        <v/>
      </c>
      <c s="50" t="str">
        <f>IF('S.D.PASTE SHEET'!U1971="","",'S.D.PASTE SHEET'!U1971)</f>
        <v/>
      </c>
      <c s="50" t="str">
        <f>IF('S.D.PASTE SHEET'!V1971="","",'S.D.PASTE SHEET'!V1971)</f>
        <v/>
      </c>
      <c s="50" t="str">
        <f>IF('S.D.PASTE SHEET'!W1971="","",'S.D.PASTE SHEET'!W1971)</f>
        <v/>
      </c>
      <c s="50" t="str">
        <f>IF('S.D.PASTE SHEET'!X1971="","",'S.D.PASTE SHEET'!X1971)</f>
        <v/>
      </c>
      <c s="50" t="str">
        <f>IF('S.D.PASTE SHEET'!Y1971="","",'S.D.PASTE SHEET'!Y1971)</f>
        <v/>
      </c>
      <c s="50" t="str">
        <f>IF('S.D.PASTE SHEET'!Z1971="","",'S.D.PASTE SHEET'!Z1971)</f>
        <v/>
      </c>
      <c s="50" t="str">
        <f>IF('S.D.PASTE SHEET'!AA1971="","",'S.D.PASTE SHEET'!AA1971)</f>
        <v/>
      </c>
      <c s="50" t="str">
        <f>IF('S.D.PASTE SHEET'!AB1971="","",'S.D.PASTE SHEET'!AB1971)</f>
        <v/>
      </c>
      <c s="50" t="str">
        <f>IF('S.D.PASTE SHEET'!AC1971="","",'S.D.PASTE SHEET'!AC1971)</f>
        <v/>
      </c>
      <c s="50" t="str">
        <f>IF('S.D.PASTE SHEET'!AD1971="","",'S.D.PASTE SHEET'!AD1971)</f>
        <v/>
      </c>
      <c s="52"/>
      <c s="48" t="str">
        <f>IF(AK1971="","",IF(AK1971&gt;0,COUNT($AG$2:AG1971),""))</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IF(BC1971="","",IF(BC1971&gt;0,COUNT($AY$2:AY1971),""))</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72" spans="1:66" ht="15.75" customHeight="1">
      <c r="A1972" s="50" t="str">
        <f>IF('S.D.PASTE SHEET'!A1972="","",'S.D.PASTE SHEET'!A1972)</f>
        <v/>
      </c>
      <c s="50" t="str">
        <f>IF('S.D.PASTE SHEET'!B1972="","",'S.D.PASTE SHEET'!B1972)</f>
        <v/>
      </c>
      <c s="50" t="str">
        <f>IF('S.D.PASTE SHEET'!C1972="","",'S.D.PASTE SHEET'!C1972)</f>
        <v/>
      </c>
      <c s="51" t="str">
        <f>IF('S.D.PASTE SHEET'!D1972="","",'S.D.PASTE SHEET'!D1972)</f>
        <v/>
      </c>
      <c s="50" t="str">
        <f>IF('S.D.PASTE SHEET'!E1972="","",UPPER('S.D.PASTE SHEET'!E1972))</f>
        <v/>
      </c>
      <c s="50" t="str">
        <f>IF('S.D.PASTE SHEET'!F1972="","",'S.D.PASTE SHEET'!F1972)</f>
        <v/>
      </c>
      <c s="50" t="str">
        <f>IF('S.D.PASTE SHEET'!G1972="","",UPPER('S.D.PASTE SHEET'!G1972))</f>
        <v/>
      </c>
      <c s="50" t="str">
        <f>IF('S.D.PASTE SHEET'!H1972="","",UPPER('S.D.PASTE SHEET'!H1972))</f>
        <v/>
      </c>
      <c s="50" t="str">
        <f>IF('S.D.PASTE SHEET'!I1972="","",'S.D.PASTE SHEET'!I1972)</f>
        <v/>
      </c>
      <c s="51" t="str">
        <f>IF('S.D.PASTE SHEET'!J1972="","",'S.D.PASTE SHEET'!J1972)</f>
        <v/>
      </c>
      <c s="50" t="str">
        <f>IF('S.D.PASTE SHEET'!K1972="","",'S.D.PASTE SHEET'!K1972)</f>
        <v/>
      </c>
      <c s="50" t="str">
        <f>IF('S.D.PASTE SHEET'!L1972="","",'S.D.PASTE SHEET'!L1972)</f>
        <v/>
      </c>
      <c s="50" t="str">
        <f>IF('S.D.PASTE SHEET'!M1972="","",'S.D.PASTE SHEET'!M1972)</f>
        <v/>
      </c>
      <c s="50" t="str">
        <f>IF('S.D.PASTE SHEET'!N1972="","",'S.D.PASTE SHEET'!N1972)</f>
        <v/>
      </c>
      <c s="50" t="str">
        <f>IF('S.D.PASTE SHEET'!O1972="","",'S.D.PASTE SHEET'!O1972)</f>
        <v/>
      </c>
      <c s="50" t="str">
        <f>IF('S.D.PASTE SHEET'!P1972="","",'S.D.PASTE SHEET'!P1972)</f>
        <v/>
      </c>
      <c s="50" t="str">
        <f>IF('S.D.PASTE SHEET'!Q1972="","",'S.D.PASTE SHEET'!Q1972)</f>
        <v/>
      </c>
      <c s="50" t="str">
        <f>IF('S.D.PASTE SHEET'!R1972="","",'S.D.PASTE SHEET'!R1972)</f>
        <v/>
      </c>
      <c s="50" t="str">
        <f>IF('S.D.PASTE SHEET'!S1972="","",'S.D.PASTE SHEET'!S1972)</f>
        <v/>
      </c>
      <c s="50" t="str">
        <f>IF('S.D.PASTE SHEET'!T1972="","",'S.D.PASTE SHEET'!T1972)</f>
        <v/>
      </c>
      <c s="50" t="str">
        <f>IF('S.D.PASTE SHEET'!U1972="","",'S.D.PASTE SHEET'!U1972)</f>
        <v/>
      </c>
      <c s="50" t="str">
        <f>IF('S.D.PASTE SHEET'!V1972="","",'S.D.PASTE SHEET'!V1972)</f>
        <v/>
      </c>
      <c s="50" t="str">
        <f>IF('S.D.PASTE SHEET'!W1972="","",'S.D.PASTE SHEET'!W1972)</f>
        <v/>
      </c>
      <c s="50" t="str">
        <f>IF('S.D.PASTE SHEET'!X1972="","",'S.D.PASTE SHEET'!X1972)</f>
        <v/>
      </c>
      <c s="50" t="str">
        <f>IF('S.D.PASTE SHEET'!Y1972="","",'S.D.PASTE SHEET'!Y1972)</f>
        <v/>
      </c>
      <c s="50" t="str">
        <f>IF('S.D.PASTE SHEET'!Z1972="","",'S.D.PASTE SHEET'!Z1972)</f>
        <v/>
      </c>
      <c s="50" t="str">
        <f>IF('S.D.PASTE SHEET'!AA1972="","",'S.D.PASTE SHEET'!AA1972)</f>
        <v/>
      </c>
      <c s="50" t="str">
        <f>IF('S.D.PASTE SHEET'!AB1972="","",'S.D.PASTE SHEET'!AB1972)</f>
        <v/>
      </c>
      <c s="50" t="str">
        <f>IF('S.D.PASTE SHEET'!AC1972="","",'S.D.PASTE SHEET'!AC1972)</f>
        <v/>
      </c>
      <c s="50" t="str">
        <f>IF('S.D.PASTE SHEET'!AD1972="","",'S.D.PASTE SHEET'!AD1972)</f>
        <v/>
      </c>
      <c s="52"/>
      <c s="48" t="str">
        <f>IF(AK1972="","",IF(AK1972&gt;0,COUNT($AG$2:AG1972),""))</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IF(BC1972="","",IF(BC1972&gt;0,COUNT($AY$2:AY1972),""))</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73" spans="1:66" ht="15.75" customHeight="1">
      <c r="A1973" s="50" t="str">
        <f>IF('S.D.PASTE SHEET'!A1973="","",'S.D.PASTE SHEET'!A1973)</f>
        <v/>
      </c>
      <c s="50" t="str">
        <f>IF('S.D.PASTE SHEET'!B1973="","",'S.D.PASTE SHEET'!B1973)</f>
        <v/>
      </c>
      <c s="50" t="str">
        <f>IF('S.D.PASTE SHEET'!C1973="","",'S.D.PASTE SHEET'!C1973)</f>
        <v/>
      </c>
      <c s="51" t="str">
        <f>IF('S.D.PASTE SHEET'!D1973="","",'S.D.PASTE SHEET'!D1973)</f>
        <v/>
      </c>
      <c s="50" t="str">
        <f>IF('S.D.PASTE SHEET'!E1973="","",UPPER('S.D.PASTE SHEET'!E1973))</f>
        <v/>
      </c>
      <c s="50" t="str">
        <f>IF('S.D.PASTE SHEET'!F1973="","",'S.D.PASTE SHEET'!F1973)</f>
        <v/>
      </c>
      <c s="50" t="str">
        <f>IF('S.D.PASTE SHEET'!G1973="","",UPPER('S.D.PASTE SHEET'!G1973))</f>
        <v/>
      </c>
      <c s="50" t="str">
        <f>IF('S.D.PASTE SHEET'!H1973="","",UPPER('S.D.PASTE SHEET'!H1973))</f>
        <v/>
      </c>
      <c s="50" t="str">
        <f>IF('S.D.PASTE SHEET'!I1973="","",'S.D.PASTE SHEET'!I1973)</f>
        <v/>
      </c>
      <c s="51" t="str">
        <f>IF('S.D.PASTE SHEET'!J1973="","",'S.D.PASTE SHEET'!J1973)</f>
        <v/>
      </c>
      <c s="50" t="str">
        <f>IF('S.D.PASTE SHEET'!K1973="","",'S.D.PASTE SHEET'!K1973)</f>
        <v/>
      </c>
      <c s="50" t="str">
        <f>IF('S.D.PASTE SHEET'!L1973="","",'S.D.PASTE SHEET'!L1973)</f>
        <v/>
      </c>
      <c s="50" t="str">
        <f>IF('S.D.PASTE SHEET'!M1973="","",'S.D.PASTE SHEET'!M1973)</f>
        <v/>
      </c>
      <c s="50" t="str">
        <f>IF('S.D.PASTE SHEET'!N1973="","",'S.D.PASTE SHEET'!N1973)</f>
        <v/>
      </c>
      <c s="50" t="str">
        <f>IF('S.D.PASTE SHEET'!O1973="","",'S.D.PASTE SHEET'!O1973)</f>
        <v/>
      </c>
      <c s="50" t="str">
        <f>IF('S.D.PASTE SHEET'!P1973="","",'S.D.PASTE SHEET'!P1973)</f>
        <v/>
      </c>
      <c s="50" t="str">
        <f>IF('S.D.PASTE SHEET'!Q1973="","",'S.D.PASTE SHEET'!Q1973)</f>
        <v/>
      </c>
      <c s="50" t="str">
        <f>IF('S.D.PASTE SHEET'!R1973="","",'S.D.PASTE SHEET'!R1973)</f>
        <v/>
      </c>
      <c s="50" t="str">
        <f>IF('S.D.PASTE SHEET'!S1973="","",'S.D.PASTE SHEET'!S1973)</f>
        <v/>
      </c>
      <c s="50" t="str">
        <f>IF('S.D.PASTE SHEET'!T1973="","",'S.D.PASTE SHEET'!T1973)</f>
        <v/>
      </c>
      <c s="50" t="str">
        <f>IF('S.D.PASTE SHEET'!U1973="","",'S.D.PASTE SHEET'!U1973)</f>
        <v/>
      </c>
      <c s="50" t="str">
        <f>IF('S.D.PASTE SHEET'!V1973="","",'S.D.PASTE SHEET'!V1973)</f>
        <v/>
      </c>
      <c s="50" t="str">
        <f>IF('S.D.PASTE SHEET'!W1973="","",'S.D.PASTE SHEET'!W1973)</f>
        <v/>
      </c>
      <c s="50" t="str">
        <f>IF('S.D.PASTE SHEET'!X1973="","",'S.D.PASTE SHEET'!X1973)</f>
        <v/>
      </c>
      <c s="50" t="str">
        <f>IF('S.D.PASTE SHEET'!Y1973="","",'S.D.PASTE SHEET'!Y1973)</f>
        <v/>
      </c>
      <c s="50" t="str">
        <f>IF('S.D.PASTE SHEET'!Z1973="","",'S.D.PASTE SHEET'!Z1973)</f>
        <v/>
      </c>
      <c s="50" t="str">
        <f>IF('S.D.PASTE SHEET'!AA1973="","",'S.D.PASTE SHEET'!AA1973)</f>
        <v/>
      </c>
      <c s="50" t="str">
        <f>IF('S.D.PASTE SHEET'!AB1973="","",'S.D.PASTE SHEET'!AB1973)</f>
        <v/>
      </c>
      <c s="50" t="str">
        <f>IF('S.D.PASTE SHEET'!AC1973="","",'S.D.PASTE SHEET'!AC1973)</f>
        <v/>
      </c>
      <c s="50" t="str">
        <f>IF('S.D.PASTE SHEET'!AD1973="","",'S.D.PASTE SHEET'!AD1973)</f>
        <v/>
      </c>
      <c s="52"/>
      <c s="48" t="str">
        <f>IF(AK1973="","",IF(AK1973&gt;0,COUNT($AG$2:AG1973),""))</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IF(BC1973="","",IF(BC1973&gt;0,COUNT($AY$2:AY1973),""))</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74" spans="1:66" ht="15.75" customHeight="1">
      <c r="A1974" s="50" t="str">
        <f>IF('S.D.PASTE SHEET'!A1974="","",'S.D.PASTE SHEET'!A1974)</f>
        <v/>
      </c>
      <c s="50" t="str">
        <f>IF('S.D.PASTE SHEET'!B1974="","",'S.D.PASTE SHEET'!B1974)</f>
        <v/>
      </c>
      <c s="50" t="str">
        <f>IF('S.D.PASTE SHEET'!C1974="","",'S.D.PASTE SHEET'!C1974)</f>
        <v/>
      </c>
      <c s="51" t="str">
        <f>IF('S.D.PASTE SHEET'!D1974="","",'S.D.PASTE SHEET'!D1974)</f>
        <v/>
      </c>
      <c s="50" t="str">
        <f>IF('S.D.PASTE SHEET'!E1974="","",UPPER('S.D.PASTE SHEET'!E1974))</f>
        <v/>
      </c>
      <c s="50" t="str">
        <f>IF('S.D.PASTE SHEET'!F1974="","",'S.D.PASTE SHEET'!F1974)</f>
        <v/>
      </c>
      <c s="50" t="str">
        <f>IF('S.D.PASTE SHEET'!G1974="","",UPPER('S.D.PASTE SHEET'!G1974))</f>
        <v/>
      </c>
      <c s="50" t="str">
        <f>IF('S.D.PASTE SHEET'!H1974="","",UPPER('S.D.PASTE SHEET'!H1974))</f>
        <v/>
      </c>
      <c s="50" t="str">
        <f>IF('S.D.PASTE SHEET'!I1974="","",'S.D.PASTE SHEET'!I1974)</f>
        <v/>
      </c>
      <c s="51" t="str">
        <f>IF('S.D.PASTE SHEET'!J1974="","",'S.D.PASTE SHEET'!J1974)</f>
        <v/>
      </c>
      <c s="50" t="str">
        <f>IF('S.D.PASTE SHEET'!K1974="","",'S.D.PASTE SHEET'!K1974)</f>
        <v/>
      </c>
      <c s="50" t="str">
        <f>IF('S.D.PASTE SHEET'!L1974="","",'S.D.PASTE SHEET'!L1974)</f>
        <v/>
      </c>
      <c s="50" t="str">
        <f>IF('S.D.PASTE SHEET'!M1974="","",'S.D.PASTE SHEET'!M1974)</f>
        <v/>
      </c>
      <c s="50" t="str">
        <f>IF('S.D.PASTE SHEET'!N1974="","",'S.D.PASTE SHEET'!N1974)</f>
        <v/>
      </c>
      <c s="50" t="str">
        <f>IF('S.D.PASTE SHEET'!O1974="","",'S.D.PASTE SHEET'!O1974)</f>
        <v/>
      </c>
      <c s="50" t="str">
        <f>IF('S.D.PASTE SHEET'!P1974="","",'S.D.PASTE SHEET'!P1974)</f>
        <v/>
      </c>
      <c s="50" t="str">
        <f>IF('S.D.PASTE SHEET'!Q1974="","",'S.D.PASTE SHEET'!Q1974)</f>
        <v/>
      </c>
      <c s="50" t="str">
        <f>IF('S.D.PASTE SHEET'!R1974="","",'S.D.PASTE SHEET'!R1974)</f>
        <v/>
      </c>
      <c s="50" t="str">
        <f>IF('S.D.PASTE SHEET'!S1974="","",'S.D.PASTE SHEET'!S1974)</f>
        <v/>
      </c>
      <c s="50" t="str">
        <f>IF('S.D.PASTE SHEET'!T1974="","",'S.D.PASTE SHEET'!T1974)</f>
        <v/>
      </c>
      <c s="50" t="str">
        <f>IF('S.D.PASTE SHEET'!U1974="","",'S.D.PASTE SHEET'!U1974)</f>
        <v/>
      </c>
      <c s="50" t="str">
        <f>IF('S.D.PASTE SHEET'!V1974="","",'S.D.PASTE SHEET'!V1974)</f>
        <v/>
      </c>
      <c s="50" t="str">
        <f>IF('S.D.PASTE SHEET'!W1974="","",'S.D.PASTE SHEET'!W1974)</f>
        <v/>
      </c>
      <c s="50" t="str">
        <f>IF('S.D.PASTE SHEET'!X1974="","",'S.D.PASTE SHEET'!X1974)</f>
        <v/>
      </c>
      <c s="50" t="str">
        <f>IF('S.D.PASTE SHEET'!Y1974="","",'S.D.PASTE SHEET'!Y1974)</f>
        <v/>
      </c>
      <c s="50" t="str">
        <f>IF('S.D.PASTE SHEET'!Z1974="","",'S.D.PASTE SHEET'!Z1974)</f>
        <v/>
      </c>
      <c s="50" t="str">
        <f>IF('S.D.PASTE SHEET'!AA1974="","",'S.D.PASTE SHEET'!AA1974)</f>
        <v/>
      </c>
      <c s="50" t="str">
        <f>IF('S.D.PASTE SHEET'!AB1974="","",'S.D.PASTE SHEET'!AB1974)</f>
        <v/>
      </c>
      <c s="50" t="str">
        <f>IF('S.D.PASTE SHEET'!AC1974="","",'S.D.PASTE SHEET'!AC1974)</f>
        <v/>
      </c>
      <c s="50" t="str">
        <f>IF('S.D.PASTE SHEET'!AD1974="","",'S.D.PASTE SHEET'!AD1974)</f>
        <v/>
      </c>
      <c s="52"/>
      <c s="48" t="str">
        <f>IF(AK1974="","",IF(AK1974&gt;0,COUNT($AG$2:AG1974),""))</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IF(BC1974="","",IF(BC1974&gt;0,COUNT($AY$2:AY1974),""))</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75" spans="1:66" ht="15.75" customHeight="1">
      <c r="A1975" s="50" t="str">
        <f>IF('S.D.PASTE SHEET'!A1975="","",'S.D.PASTE SHEET'!A1975)</f>
        <v/>
      </c>
      <c s="50" t="str">
        <f>IF('S.D.PASTE SHEET'!B1975="","",'S.D.PASTE SHEET'!B1975)</f>
        <v/>
      </c>
      <c s="50" t="str">
        <f>IF('S.D.PASTE SHEET'!C1975="","",'S.D.PASTE SHEET'!C1975)</f>
        <v/>
      </c>
      <c s="51" t="str">
        <f>IF('S.D.PASTE SHEET'!D1975="","",'S.D.PASTE SHEET'!D1975)</f>
        <v/>
      </c>
      <c s="50" t="str">
        <f>IF('S.D.PASTE SHEET'!E1975="","",UPPER('S.D.PASTE SHEET'!E1975))</f>
        <v/>
      </c>
      <c s="50" t="str">
        <f>IF('S.D.PASTE SHEET'!F1975="","",'S.D.PASTE SHEET'!F1975)</f>
        <v/>
      </c>
      <c s="50" t="str">
        <f>IF('S.D.PASTE SHEET'!G1975="","",UPPER('S.D.PASTE SHEET'!G1975))</f>
        <v/>
      </c>
      <c s="50" t="str">
        <f>IF('S.D.PASTE SHEET'!H1975="","",UPPER('S.D.PASTE SHEET'!H1975))</f>
        <v/>
      </c>
      <c s="50" t="str">
        <f>IF('S.D.PASTE SHEET'!I1975="","",'S.D.PASTE SHEET'!I1975)</f>
        <v/>
      </c>
      <c s="51" t="str">
        <f>IF('S.D.PASTE SHEET'!J1975="","",'S.D.PASTE SHEET'!J1975)</f>
        <v/>
      </c>
      <c s="50" t="str">
        <f>IF('S.D.PASTE SHEET'!K1975="","",'S.D.PASTE SHEET'!K1975)</f>
        <v/>
      </c>
      <c s="50" t="str">
        <f>IF('S.D.PASTE SHEET'!L1975="","",'S.D.PASTE SHEET'!L1975)</f>
        <v/>
      </c>
      <c s="50" t="str">
        <f>IF('S.D.PASTE SHEET'!M1975="","",'S.D.PASTE SHEET'!M1975)</f>
        <v/>
      </c>
      <c s="50" t="str">
        <f>IF('S.D.PASTE SHEET'!N1975="","",'S.D.PASTE SHEET'!N1975)</f>
        <v/>
      </c>
      <c s="50" t="str">
        <f>IF('S.D.PASTE SHEET'!O1975="","",'S.D.PASTE SHEET'!O1975)</f>
        <v/>
      </c>
      <c s="50" t="str">
        <f>IF('S.D.PASTE SHEET'!P1975="","",'S.D.PASTE SHEET'!P1975)</f>
        <v/>
      </c>
      <c s="50" t="str">
        <f>IF('S.D.PASTE SHEET'!Q1975="","",'S.D.PASTE SHEET'!Q1975)</f>
        <v/>
      </c>
      <c s="50" t="str">
        <f>IF('S.D.PASTE SHEET'!R1975="","",'S.D.PASTE SHEET'!R1975)</f>
        <v/>
      </c>
      <c s="50" t="str">
        <f>IF('S.D.PASTE SHEET'!S1975="","",'S.D.PASTE SHEET'!S1975)</f>
        <v/>
      </c>
      <c s="50" t="str">
        <f>IF('S.D.PASTE SHEET'!T1975="","",'S.D.PASTE SHEET'!T1975)</f>
        <v/>
      </c>
      <c s="50" t="str">
        <f>IF('S.D.PASTE SHEET'!U1975="","",'S.D.PASTE SHEET'!U1975)</f>
        <v/>
      </c>
      <c s="50" t="str">
        <f>IF('S.D.PASTE SHEET'!V1975="","",'S.D.PASTE SHEET'!V1975)</f>
        <v/>
      </c>
      <c s="50" t="str">
        <f>IF('S.D.PASTE SHEET'!W1975="","",'S.D.PASTE SHEET'!W1975)</f>
        <v/>
      </c>
      <c s="50" t="str">
        <f>IF('S.D.PASTE SHEET'!X1975="","",'S.D.PASTE SHEET'!X1975)</f>
        <v/>
      </c>
      <c s="50" t="str">
        <f>IF('S.D.PASTE SHEET'!Y1975="","",'S.D.PASTE SHEET'!Y1975)</f>
        <v/>
      </c>
      <c s="50" t="str">
        <f>IF('S.D.PASTE SHEET'!Z1975="","",'S.D.PASTE SHEET'!Z1975)</f>
        <v/>
      </c>
      <c s="50" t="str">
        <f>IF('S.D.PASTE SHEET'!AA1975="","",'S.D.PASTE SHEET'!AA1975)</f>
        <v/>
      </c>
      <c s="50" t="str">
        <f>IF('S.D.PASTE SHEET'!AB1975="","",'S.D.PASTE SHEET'!AB1975)</f>
        <v/>
      </c>
      <c s="50" t="str">
        <f>IF('S.D.PASTE SHEET'!AC1975="","",'S.D.PASTE SHEET'!AC1975)</f>
        <v/>
      </c>
      <c s="50" t="str">
        <f>IF('S.D.PASTE SHEET'!AD1975="","",'S.D.PASTE SHEET'!AD1975)</f>
        <v/>
      </c>
      <c s="52"/>
      <c s="48" t="str">
        <f>IF(AK1975="","",IF(AK1975&gt;0,COUNT($AG$2:AG1975),""))</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IF(BC1975="","",IF(BC1975&gt;0,COUNT($AY$2:AY1975),""))</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76" spans="1:66" ht="15.75" customHeight="1">
      <c r="A1976" s="50" t="str">
        <f>IF('S.D.PASTE SHEET'!A1976="","",'S.D.PASTE SHEET'!A1976)</f>
        <v/>
      </c>
      <c s="50" t="str">
        <f>IF('S.D.PASTE SHEET'!B1976="","",'S.D.PASTE SHEET'!B1976)</f>
        <v/>
      </c>
      <c s="50" t="str">
        <f>IF('S.D.PASTE SHEET'!C1976="","",'S.D.PASTE SHEET'!C1976)</f>
        <v/>
      </c>
      <c s="51" t="str">
        <f>IF('S.D.PASTE SHEET'!D1976="","",'S.D.PASTE SHEET'!D1976)</f>
        <v/>
      </c>
      <c s="50" t="str">
        <f>IF('S.D.PASTE SHEET'!E1976="","",UPPER('S.D.PASTE SHEET'!E1976))</f>
        <v/>
      </c>
      <c s="50" t="str">
        <f>IF('S.D.PASTE SHEET'!F1976="","",'S.D.PASTE SHEET'!F1976)</f>
        <v/>
      </c>
      <c s="50" t="str">
        <f>IF('S.D.PASTE SHEET'!G1976="","",UPPER('S.D.PASTE SHEET'!G1976))</f>
        <v/>
      </c>
      <c s="50" t="str">
        <f>IF('S.D.PASTE SHEET'!H1976="","",UPPER('S.D.PASTE SHEET'!H1976))</f>
        <v/>
      </c>
      <c s="50" t="str">
        <f>IF('S.D.PASTE SHEET'!I1976="","",'S.D.PASTE SHEET'!I1976)</f>
        <v/>
      </c>
      <c s="51" t="str">
        <f>IF('S.D.PASTE SHEET'!J1976="","",'S.D.PASTE SHEET'!J1976)</f>
        <v/>
      </c>
      <c s="50" t="str">
        <f>IF('S.D.PASTE SHEET'!K1976="","",'S.D.PASTE SHEET'!K1976)</f>
        <v/>
      </c>
      <c s="50" t="str">
        <f>IF('S.D.PASTE SHEET'!L1976="","",'S.D.PASTE SHEET'!L1976)</f>
        <v/>
      </c>
      <c s="50" t="str">
        <f>IF('S.D.PASTE SHEET'!M1976="","",'S.D.PASTE SHEET'!M1976)</f>
        <v/>
      </c>
      <c s="50" t="str">
        <f>IF('S.D.PASTE SHEET'!N1976="","",'S.D.PASTE SHEET'!N1976)</f>
        <v/>
      </c>
      <c s="50" t="str">
        <f>IF('S.D.PASTE SHEET'!O1976="","",'S.D.PASTE SHEET'!O1976)</f>
        <v/>
      </c>
      <c s="50" t="str">
        <f>IF('S.D.PASTE SHEET'!P1976="","",'S.D.PASTE SHEET'!P1976)</f>
        <v/>
      </c>
      <c s="50" t="str">
        <f>IF('S.D.PASTE SHEET'!Q1976="","",'S.D.PASTE SHEET'!Q1976)</f>
        <v/>
      </c>
      <c s="50" t="str">
        <f>IF('S.D.PASTE SHEET'!R1976="","",'S.D.PASTE SHEET'!R1976)</f>
        <v/>
      </c>
      <c s="50" t="str">
        <f>IF('S.D.PASTE SHEET'!S1976="","",'S.D.PASTE SHEET'!S1976)</f>
        <v/>
      </c>
      <c s="50" t="str">
        <f>IF('S.D.PASTE SHEET'!T1976="","",'S.D.PASTE SHEET'!T1976)</f>
        <v/>
      </c>
      <c s="50" t="str">
        <f>IF('S.D.PASTE SHEET'!U1976="","",'S.D.PASTE SHEET'!U1976)</f>
        <v/>
      </c>
      <c s="50" t="str">
        <f>IF('S.D.PASTE SHEET'!V1976="","",'S.D.PASTE SHEET'!V1976)</f>
        <v/>
      </c>
      <c s="50" t="str">
        <f>IF('S.D.PASTE SHEET'!W1976="","",'S.D.PASTE SHEET'!W1976)</f>
        <v/>
      </c>
      <c s="50" t="str">
        <f>IF('S.D.PASTE SHEET'!X1976="","",'S.D.PASTE SHEET'!X1976)</f>
        <v/>
      </c>
      <c s="50" t="str">
        <f>IF('S.D.PASTE SHEET'!Y1976="","",'S.D.PASTE SHEET'!Y1976)</f>
        <v/>
      </c>
      <c s="50" t="str">
        <f>IF('S.D.PASTE SHEET'!Z1976="","",'S.D.PASTE SHEET'!Z1976)</f>
        <v/>
      </c>
      <c s="50" t="str">
        <f>IF('S.D.PASTE SHEET'!AA1976="","",'S.D.PASTE SHEET'!AA1976)</f>
        <v/>
      </c>
      <c s="50" t="str">
        <f>IF('S.D.PASTE SHEET'!AB1976="","",'S.D.PASTE SHEET'!AB1976)</f>
        <v/>
      </c>
      <c s="50" t="str">
        <f>IF('S.D.PASTE SHEET'!AC1976="","",'S.D.PASTE SHEET'!AC1976)</f>
        <v/>
      </c>
      <c s="50" t="str">
        <f>IF('S.D.PASTE SHEET'!AD1976="","",'S.D.PASTE SHEET'!AD1976)</f>
        <v/>
      </c>
      <c s="52"/>
      <c s="48" t="str">
        <f>IF(AK1976="","",IF(AK1976&gt;0,COUNT($AG$2:AG1976),""))</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IF(BC1976="","",IF(BC1976&gt;0,COUNT($AY$2:AY1976),""))</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77" spans="1:66" ht="15.75" customHeight="1">
      <c r="A1977" s="50" t="str">
        <f>IF('S.D.PASTE SHEET'!A1977="","",'S.D.PASTE SHEET'!A1977)</f>
        <v/>
      </c>
      <c s="50" t="str">
        <f>IF('S.D.PASTE SHEET'!B1977="","",'S.D.PASTE SHEET'!B1977)</f>
        <v/>
      </c>
      <c s="50" t="str">
        <f>IF('S.D.PASTE SHEET'!C1977="","",'S.D.PASTE SHEET'!C1977)</f>
        <v/>
      </c>
      <c s="51" t="str">
        <f>IF('S.D.PASTE SHEET'!D1977="","",'S.D.PASTE SHEET'!D1977)</f>
        <v/>
      </c>
      <c s="50" t="str">
        <f>IF('S.D.PASTE SHEET'!E1977="","",UPPER('S.D.PASTE SHEET'!E1977))</f>
        <v/>
      </c>
      <c s="50" t="str">
        <f>IF('S.D.PASTE SHEET'!F1977="","",'S.D.PASTE SHEET'!F1977)</f>
        <v/>
      </c>
      <c s="50" t="str">
        <f>IF('S.D.PASTE SHEET'!G1977="","",UPPER('S.D.PASTE SHEET'!G1977))</f>
        <v/>
      </c>
      <c s="50" t="str">
        <f>IF('S.D.PASTE SHEET'!H1977="","",UPPER('S.D.PASTE SHEET'!H1977))</f>
        <v/>
      </c>
      <c s="50" t="str">
        <f>IF('S.D.PASTE SHEET'!I1977="","",'S.D.PASTE SHEET'!I1977)</f>
        <v/>
      </c>
      <c s="51" t="str">
        <f>IF('S.D.PASTE SHEET'!J1977="","",'S.D.PASTE SHEET'!J1977)</f>
        <v/>
      </c>
      <c s="50" t="str">
        <f>IF('S.D.PASTE SHEET'!K1977="","",'S.D.PASTE SHEET'!K1977)</f>
        <v/>
      </c>
      <c s="50" t="str">
        <f>IF('S.D.PASTE SHEET'!L1977="","",'S.D.PASTE SHEET'!L1977)</f>
        <v/>
      </c>
      <c s="50" t="str">
        <f>IF('S.D.PASTE SHEET'!M1977="","",'S.D.PASTE SHEET'!M1977)</f>
        <v/>
      </c>
      <c s="50" t="str">
        <f>IF('S.D.PASTE SHEET'!N1977="","",'S.D.PASTE SHEET'!N1977)</f>
        <v/>
      </c>
      <c s="50" t="str">
        <f>IF('S.D.PASTE SHEET'!O1977="","",'S.D.PASTE SHEET'!O1977)</f>
        <v/>
      </c>
      <c s="50" t="str">
        <f>IF('S.D.PASTE SHEET'!P1977="","",'S.D.PASTE SHEET'!P1977)</f>
        <v/>
      </c>
      <c s="50" t="str">
        <f>IF('S.D.PASTE SHEET'!Q1977="","",'S.D.PASTE SHEET'!Q1977)</f>
        <v/>
      </c>
      <c s="50" t="str">
        <f>IF('S.D.PASTE SHEET'!R1977="","",'S.D.PASTE SHEET'!R1977)</f>
        <v/>
      </c>
      <c s="50" t="str">
        <f>IF('S.D.PASTE SHEET'!S1977="","",'S.D.PASTE SHEET'!S1977)</f>
        <v/>
      </c>
      <c s="50" t="str">
        <f>IF('S.D.PASTE SHEET'!T1977="","",'S.D.PASTE SHEET'!T1977)</f>
        <v/>
      </c>
      <c s="50" t="str">
        <f>IF('S.D.PASTE SHEET'!U1977="","",'S.D.PASTE SHEET'!U1977)</f>
        <v/>
      </c>
      <c s="50" t="str">
        <f>IF('S.D.PASTE SHEET'!V1977="","",'S.D.PASTE SHEET'!V1977)</f>
        <v/>
      </c>
      <c s="50" t="str">
        <f>IF('S.D.PASTE SHEET'!W1977="","",'S.D.PASTE SHEET'!W1977)</f>
        <v/>
      </c>
      <c s="50" t="str">
        <f>IF('S.D.PASTE SHEET'!X1977="","",'S.D.PASTE SHEET'!X1977)</f>
        <v/>
      </c>
      <c s="50" t="str">
        <f>IF('S.D.PASTE SHEET'!Y1977="","",'S.D.PASTE SHEET'!Y1977)</f>
        <v/>
      </c>
      <c s="50" t="str">
        <f>IF('S.D.PASTE SHEET'!Z1977="","",'S.D.PASTE SHEET'!Z1977)</f>
        <v/>
      </c>
      <c s="50" t="str">
        <f>IF('S.D.PASTE SHEET'!AA1977="","",'S.D.PASTE SHEET'!AA1977)</f>
        <v/>
      </c>
      <c s="50" t="str">
        <f>IF('S.D.PASTE SHEET'!AB1977="","",'S.D.PASTE SHEET'!AB1977)</f>
        <v/>
      </c>
      <c s="50" t="str">
        <f>IF('S.D.PASTE SHEET'!AC1977="","",'S.D.PASTE SHEET'!AC1977)</f>
        <v/>
      </c>
      <c s="50" t="str">
        <f>IF('S.D.PASTE SHEET'!AD1977="","",'S.D.PASTE SHEET'!AD1977)</f>
        <v/>
      </c>
      <c s="52"/>
      <c s="48" t="str">
        <f>IF(AK1977="","",IF(AK1977&gt;0,COUNT($AG$2:AG1977),""))</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IF(BC1977="","",IF(BC1977&gt;0,COUNT($AY$2:AY1977),""))</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78" spans="1:66" ht="15.75" customHeight="1">
      <c r="A1978" s="50" t="str">
        <f>IF('S.D.PASTE SHEET'!A1978="","",'S.D.PASTE SHEET'!A1978)</f>
        <v/>
      </c>
      <c s="50" t="str">
        <f>IF('S.D.PASTE SHEET'!B1978="","",'S.D.PASTE SHEET'!B1978)</f>
        <v/>
      </c>
      <c s="50" t="str">
        <f>IF('S.D.PASTE SHEET'!C1978="","",'S.D.PASTE SHEET'!C1978)</f>
        <v/>
      </c>
      <c s="51" t="str">
        <f>IF('S.D.PASTE SHEET'!D1978="","",'S.D.PASTE SHEET'!D1978)</f>
        <v/>
      </c>
      <c s="50" t="str">
        <f>IF('S.D.PASTE SHEET'!E1978="","",UPPER('S.D.PASTE SHEET'!E1978))</f>
        <v/>
      </c>
      <c s="50" t="str">
        <f>IF('S.D.PASTE SHEET'!F1978="","",'S.D.PASTE SHEET'!F1978)</f>
        <v/>
      </c>
      <c s="50" t="str">
        <f>IF('S.D.PASTE SHEET'!G1978="","",UPPER('S.D.PASTE SHEET'!G1978))</f>
        <v/>
      </c>
      <c s="50" t="str">
        <f>IF('S.D.PASTE SHEET'!H1978="","",UPPER('S.D.PASTE SHEET'!H1978))</f>
        <v/>
      </c>
      <c s="50" t="str">
        <f>IF('S.D.PASTE SHEET'!I1978="","",'S.D.PASTE SHEET'!I1978)</f>
        <v/>
      </c>
      <c s="51" t="str">
        <f>IF('S.D.PASTE SHEET'!J1978="","",'S.D.PASTE SHEET'!J1978)</f>
        <v/>
      </c>
      <c s="50" t="str">
        <f>IF('S.D.PASTE SHEET'!K1978="","",'S.D.PASTE SHEET'!K1978)</f>
        <v/>
      </c>
      <c s="50" t="str">
        <f>IF('S.D.PASTE SHEET'!L1978="","",'S.D.PASTE SHEET'!L1978)</f>
        <v/>
      </c>
      <c s="50" t="str">
        <f>IF('S.D.PASTE SHEET'!M1978="","",'S.D.PASTE SHEET'!M1978)</f>
        <v/>
      </c>
      <c s="50" t="str">
        <f>IF('S.D.PASTE SHEET'!N1978="","",'S.D.PASTE SHEET'!N1978)</f>
        <v/>
      </c>
      <c s="50" t="str">
        <f>IF('S.D.PASTE SHEET'!O1978="","",'S.D.PASTE SHEET'!O1978)</f>
        <v/>
      </c>
      <c s="50" t="str">
        <f>IF('S.D.PASTE SHEET'!P1978="","",'S.D.PASTE SHEET'!P1978)</f>
        <v/>
      </c>
      <c s="50" t="str">
        <f>IF('S.D.PASTE SHEET'!Q1978="","",'S.D.PASTE SHEET'!Q1978)</f>
        <v/>
      </c>
      <c s="50" t="str">
        <f>IF('S.D.PASTE SHEET'!R1978="","",'S.D.PASTE SHEET'!R1978)</f>
        <v/>
      </c>
      <c s="50" t="str">
        <f>IF('S.D.PASTE SHEET'!S1978="","",'S.D.PASTE SHEET'!S1978)</f>
        <v/>
      </c>
      <c s="50" t="str">
        <f>IF('S.D.PASTE SHEET'!T1978="","",'S.D.PASTE SHEET'!T1978)</f>
        <v/>
      </c>
      <c s="50" t="str">
        <f>IF('S.D.PASTE SHEET'!U1978="","",'S.D.PASTE SHEET'!U1978)</f>
        <v/>
      </c>
      <c s="50" t="str">
        <f>IF('S.D.PASTE SHEET'!V1978="","",'S.D.PASTE SHEET'!V1978)</f>
        <v/>
      </c>
      <c s="50" t="str">
        <f>IF('S.D.PASTE SHEET'!W1978="","",'S.D.PASTE SHEET'!W1978)</f>
        <v/>
      </c>
      <c s="50" t="str">
        <f>IF('S.D.PASTE SHEET'!X1978="","",'S.D.PASTE SHEET'!X1978)</f>
        <v/>
      </c>
      <c s="50" t="str">
        <f>IF('S.D.PASTE SHEET'!Y1978="","",'S.D.PASTE SHEET'!Y1978)</f>
        <v/>
      </c>
      <c s="50" t="str">
        <f>IF('S.D.PASTE SHEET'!Z1978="","",'S.D.PASTE SHEET'!Z1978)</f>
        <v/>
      </c>
      <c s="50" t="str">
        <f>IF('S.D.PASTE SHEET'!AA1978="","",'S.D.PASTE SHEET'!AA1978)</f>
        <v/>
      </c>
      <c s="50" t="str">
        <f>IF('S.D.PASTE SHEET'!AB1978="","",'S.D.PASTE SHEET'!AB1978)</f>
        <v/>
      </c>
      <c s="50" t="str">
        <f>IF('S.D.PASTE SHEET'!AC1978="","",'S.D.PASTE SHEET'!AC1978)</f>
        <v/>
      </c>
      <c s="50" t="str">
        <f>IF('S.D.PASTE SHEET'!AD1978="","",'S.D.PASTE SHEET'!AD1978)</f>
        <v/>
      </c>
      <c s="52"/>
      <c s="48" t="str">
        <f>IF(AK1978="","",IF(AK1978&gt;0,COUNT($AG$2:AG1978),""))</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IF(BC1978="","",IF(BC1978&gt;0,COUNT($AY$2:AY1978),""))</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79" spans="1:66" ht="15.75" customHeight="1">
      <c r="A1979" s="50" t="str">
        <f>IF('S.D.PASTE SHEET'!A1979="","",'S.D.PASTE SHEET'!A1979)</f>
        <v/>
      </c>
      <c s="50" t="str">
        <f>IF('S.D.PASTE SHEET'!B1979="","",'S.D.PASTE SHEET'!B1979)</f>
        <v/>
      </c>
      <c s="50" t="str">
        <f>IF('S.D.PASTE SHEET'!C1979="","",'S.D.PASTE SHEET'!C1979)</f>
        <v/>
      </c>
      <c s="51" t="str">
        <f>IF('S.D.PASTE SHEET'!D1979="","",'S.D.PASTE SHEET'!D1979)</f>
        <v/>
      </c>
      <c s="50" t="str">
        <f>IF('S.D.PASTE SHEET'!E1979="","",UPPER('S.D.PASTE SHEET'!E1979))</f>
        <v/>
      </c>
      <c s="50" t="str">
        <f>IF('S.D.PASTE SHEET'!F1979="","",'S.D.PASTE SHEET'!F1979)</f>
        <v/>
      </c>
      <c s="50" t="str">
        <f>IF('S.D.PASTE SHEET'!G1979="","",UPPER('S.D.PASTE SHEET'!G1979))</f>
        <v/>
      </c>
      <c s="50" t="str">
        <f>IF('S.D.PASTE SHEET'!H1979="","",UPPER('S.D.PASTE SHEET'!H1979))</f>
        <v/>
      </c>
      <c s="50" t="str">
        <f>IF('S.D.PASTE SHEET'!I1979="","",'S.D.PASTE SHEET'!I1979)</f>
        <v/>
      </c>
      <c s="51" t="str">
        <f>IF('S.D.PASTE SHEET'!J1979="","",'S.D.PASTE SHEET'!J1979)</f>
        <v/>
      </c>
      <c s="50" t="str">
        <f>IF('S.D.PASTE SHEET'!K1979="","",'S.D.PASTE SHEET'!K1979)</f>
        <v/>
      </c>
      <c s="50" t="str">
        <f>IF('S.D.PASTE SHEET'!L1979="","",'S.D.PASTE SHEET'!L1979)</f>
        <v/>
      </c>
      <c s="50" t="str">
        <f>IF('S.D.PASTE SHEET'!M1979="","",'S.D.PASTE SHEET'!M1979)</f>
        <v/>
      </c>
      <c s="50" t="str">
        <f>IF('S.D.PASTE SHEET'!N1979="","",'S.D.PASTE SHEET'!N1979)</f>
        <v/>
      </c>
      <c s="50" t="str">
        <f>IF('S.D.PASTE SHEET'!O1979="","",'S.D.PASTE SHEET'!O1979)</f>
        <v/>
      </c>
      <c s="50" t="str">
        <f>IF('S.D.PASTE SHEET'!P1979="","",'S.D.PASTE SHEET'!P1979)</f>
        <v/>
      </c>
      <c s="50" t="str">
        <f>IF('S.D.PASTE SHEET'!Q1979="","",'S.D.PASTE SHEET'!Q1979)</f>
        <v/>
      </c>
      <c s="50" t="str">
        <f>IF('S.D.PASTE SHEET'!R1979="","",'S.D.PASTE SHEET'!R1979)</f>
        <v/>
      </c>
      <c s="50" t="str">
        <f>IF('S.D.PASTE SHEET'!S1979="","",'S.D.PASTE SHEET'!S1979)</f>
        <v/>
      </c>
      <c s="50" t="str">
        <f>IF('S.D.PASTE SHEET'!T1979="","",'S.D.PASTE SHEET'!T1979)</f>
        <v/>
      </c>
      <c s="50" t="str">
        <f>IF('S.D.PASTE SHEET'!U1979="","",'S.D.PASTE SHEET'!U1979)</f>
        <v/>
      </c>
      <c s="50" t="str">
        <f>IF('S.D.PASTE SHEET'!V1979="","",'S.D.PASTE SHEET'!V1979)</f>
        <v/>
      </c>
      <c s="50" t="str">
        <f>IF('S.D.PASTE SHEET'!W1979="","",'S.D.PASTE SHEET'!W1979)</f>
        <v/>
      </c>
      <c s="50" t="str">
        <f>IF('S.D.PASTE SHEET'!X1979="","",'S.D.PASTE SHEET'!X1979)</f>
        <v/>
      </c>
      <c s="50" t="str">
        <f>IF('S.D.PASTE SHEET'!Y1979="","",'S.D.PASTE SHEET'!Y1979)</f>
        <v/>
      </c>
      <c s="50" t="str">
        <f>IF('S.D.PASTE SHEET'!Z1979="","",'S.D.PASTE SHEET'!Z1979)</f>
        <v/>
      </c>
      <c s="50" t="str">
        <f>IF('S.D.PASTE SHEET'!AA1979="","",'S.D.PASTE SHEET'!AA1979)</f>
        <v/>
      </c>
      <c s="50" t="str">
        <f>IF('S.D.PASTE SHEET'!AB1979="","",'S.D.PASTE SHEET'!AB1979)</f>
        <v/>
      </c>
      <c s="50" t="str">
        <f>IF('S.D.PASTE SHEET'!AC1979="","",'S.D.PASTE SHEET'!AC1979)</f>
        <v/>
      </c>
      <c s="50" t="str">
        <f>IF('S.D.PASTE SHEET'!AD1979="","",'S.D.PASTE SHEET'!AD1979)</f>
        <v/>
      </c>
      <c s="52"/>
      <c s="48" t="str">
        <f>IF(AK1979="","",IF(AK1979&gt;0,COUNT($AG$2:AG1979),""))</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IF(BC1979="","",IF(BC1979&gt;0,COUNT($AY$2:AY1979),""))</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80" spans="1:66" ht="15.75" customHeight="1">
      <c r="A1980" s="50" t="str">
        <f>IF('S.D.PASTE SHEET'!A1980="","",'S.D.PASTE SHEET'!A1980)</f>
        <v/>
      </c>
      <c s="50" t="str">
        <f>IF('S.D.PASTE SHEET'!B1980="","",'S.D.PASTE SHEET'!B1980)</f>
        <v/>
      </c>
      <c s="50" t="str">
        <f>IF('S.D.PASTE SHEET'!C1980="","",'S.D.PASTE SHEET'!C1980)</f>
        <v/>
      </c>
      <c s="51" t="str">
        <f>IF('S.D.PASTE SHEET'!D1980="","",'S.D.PASTE SHEET'!D1980)</f>
        <v/>
      </c>
      <c s="50" t="str">
        <f>IF('S.D.PASTE SHEET'!E1980="","",UPPER('S.D.PASTE SHEET'!E1980))</f>
        <v/>
      </c>
      <c s="50" t="str">
        <f>IF('S.D.PASTE SHEET'!F1980="","",'S.D.PASTE SHEET'!F1980)</f>
        <v/>
      </c>
      <c s="50" t="str">
        <f>IF('S.D.PASTE SHEET'!G1980="","",UPPER('S.D.PASTE SHEET'!G1980))</f>
        <v/>
      </c>
      <c s="50" t="str">
        <f>IF('S.D.PASTE SHEET'!H1980="","",UPPER('S.D.PASTE SHEET'!H1980))</f>
        <v/>
      </c>
      <c s="50" t="str">
        <f>IF('S.D.PASTE SHEET'!I1980="","",'S.D.PASTE SHEET'!I1980)</f>
        <v/>
      </c>
      <c s="51" t="str">
        <f>IF('S.D.PASTE SHEET'!J1980="","",'S.D.PASTE SHEET'!J1980)</f>
        <v/>
      </c>
      <c s="50" t="str">
        <f>IF('S.D.PASTE SHEET'!K1980="","",'S.D.PASTE SHEET'!K1980)</f>
        <v/>
      </c>
      <c s="50" t="str">
        <f>IF('S.D.PASTE SHEET'!L1980="","",'S.D.PASTE SHEET'!L1980)</f>
        <v/>
      </c>
      <c s="50" t="str">
        <f>IF('S.D.PASTE SHEET'!M1980="","",'S.D.PASTE SHEET'!M1980)</f>
        <v/>
      </c>
      <c s="50" t="str">
        <f>IF('S.D.PASTE SHEET'!N1980="","",'S.D.PASTE SHEET'!N1980)</f>
        <v/>
      </c>
      <c s="50" t="str">
        <f>IF('S.D.PASTE SHEET'!O1980="","",'S.D.PASTE SHEET'!O1980)</f>
        <v/>
      </c>
      <c s="50" t="str">
        <f>IF('S.D.PASTE SHEET'!P1980="","",'S.D.PASTE SHEET'!P1980)</f>
        <v/>
      </c>
      <c s="50" t="str">
        <f>IF('S.D.PASTE SHEET'!Q1980="","",'S.D.PASTE SHEET'!Q1980)</f>
        <v/>
      </c>
      <c s="50" t="str">
        <f>IF('S.D.PASTE SHEET'!R1980="","",'S.D.PASTE SHEET'!R1980)</f>
        <v/>
      </c>
      <c s="50" t="str">
        <f>IF('S.D.PASTE SHEET'!S1980="","",'S.D.PASTE SHEET'!S1980)</f>
        <v/>
      </c>
      <c s="50" t="str">
        <f>IF('S.D.PASTE SHEET'!T1980="","",'S.D.PASTE SHEET'!T1980)</f>
        <v/>
      </c>
      <c s="50" t="str">
        <f>IF('S.D.PASTE SHEET'!U1980="","",'S.D.PASTE SHEET'!U1980)</f>
        <v/>
      </c>
      <c s="50" t="str">
        <f>IF('S.D.PASTE SHEET'!V1980="","",'S.D.PASTE SHEET'!V1980)</f>
        <v/>
      </c>
      <c s="50" t="str">
        <f>IF('S.D.PASTE SHEET'!W1980="","",'S.D.PASTE SHEET'!W1980)</f>
        <v/>
      </c>
      <c s="50" t="str">
        <f>IF('S.D.PASTE SHEET'!X1980="","",'S.D.PASTE SHEET'!X1980)</f>
        <v/>
      </c>
      <c s="50" t="str">
        <f>IF('S.D.PASTE SHEET'!Y1980="","",'S.D.PASTE SHEET'!Y1980)</f>
        <v/>
      </c>
      <c s="50" t="str">
        <f>IF('S.D.PASTE SHEET'!Z1980="","",'S.D.PASTE SHEET'!Z1980)</f>
        <v/>
      </c>
      <c s="50" t="str">
        <f>IF('S.D.PASTE SHEET'!AA1980="","",'S.D.PASTE SHEET'!AA1980)</f>
        <v/>
      </c>
      <c s="50" t="str">
        <f>IF('S.D.PASTE SHEET'!AB1980="","",'S.D.PASTE SHEET'!AB1980)</f>
        <v/>
      </c>
      <c s="50" t="str">
        <f>IF('S.D.PASTE SHEET'!AC1980="","",'S.D.PASTE SHEET'!AC1980)</f>
        <v/>
      </c>
      <c s="50" t="str">
        <f>IF('S.D.PASTE SHEET'!AD1980="","",'S.D.PASTE SHEET'!AD1980)</f>
        <v/>
      </c>
      <c s="52"/>
      <c s="48" t="str">
        <f>IF(AK1980="","",IF(AK1980&gt;0,COUNT($AG$2:AG1980),""))</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IF(BC1980="","",IF(BC1980&gt;0,COUNT($AY$2:AY1980),""))</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81" spans="1:66" ht="15.75" customHeight="1">
      <c r="A1981" s="50" t="str">
        <f>IF('S.D.PASTE SHEET'!A1981="","",'S.D.PASTE SHEET'!A1981)</f>
        <v/>
      </c>
      <c s="50" t="str">
        <f>IF('S.D.PASTE SHEET'!B1981="","",'S.D.PASTE SHEET'!B1981)</f>
        <v/>
      </c>
      <c s="50" t="str">
        <f>IF('S.D.PASTE SHEET'!C1981="","",'S.D.PASTE SHEET'!C1981)</f>
        <v/>
      </c>
      <c s="51" t="str">
        <f>IF('S.D.PASTE SHEET'!D1981="","",'S.D.PASTE SHEET'!D1981)</f>
        <v/>
      </c>
      <c s="50" t="str">
        <f>IF('S.D.PASTE SHEET'!E1981="","",UPPER('S.D.PASTE SHEET'!E1981))</f>
        <v/>
      </c>
      <c s="50" t="str">
        <f>IF('S.D.PASTE SHEET'!F1981="","",'S.D.PASTE SHEET'!F1981)</f>
        <v/>
      </c>
      <c s="50" t="str">
        <f>IF('S.D.PASTE SHEET'!G1981="","",UPPER('S.D.PASTE SHEET'!G1981))</f>
        <v/>
      </c>
      <c s="50" t="str">
        <f>IF('S.D.PASTE SHEET'!H1981="","",UPPER('S.D.PASTE SHEET'!H1981))</f>
        <v/>
      </c>
      <c s="50" t="str">
        <f>IF('S.D.PASTE SHEET'!I1981="","",'S.D.PASTE SHEET'!I1981)</f>
        <v/>
      </c>
      <c s="51" t="str">
        <f>IF('S.D.PASTE SHEET'!J1981="","",'S.D.PASTE SHEET'!J1981)</f>
        <v/>
      </c>
      <c s="50" t="str">
        <f>IF('S.D.PASTE SHEET'!K1981="","",'S.D.PASTE SHEET'!K1981)</f>
        <v/>
      </c>
      <c s="50" t="str">
        <f>IF('S.D.PASTE SHEET'!L1981="","",'S.D.PASTE SHEET'!L1981)</f>
        <v/>
      </c>
      <c s="50" t="str">
        <f>IF('S.D.PASTE SHEET'!M1981="","",'S.D.PASTE SHEET'!M1981)</f>
        <v/>
      </c>
      <c s="50" t="str">
        <f>IF('S.D.PASTE SHEET'!N1981="","",'S.D.PASTE SHEET'!N1981)</f>
        <v/>
      </c>
      <c s="50" t="str">
        <f>IF('S.D.PASTE SHEET'!O1981="","",'S.D.PASTE SHEET'!O1981)</f>
        <v/>
      </c>
      <c s="50" t="str">
        <f>IF('S.D.PASTE SHEET'!P1981="","",'S.D.PASTE SHEET'!P1981)</f>
        <v/>
      </c>
      <c s="50" t="str">
        <f>IF('S.D.PASTE SHEET'!Q1981="","",'S.D.PASTE SHEET'!Q1981)</f>
        <v/>
      </c>
      <c s="50" t="str">
        <f>IF('S.D.PASTE SHEET'!R1981="","",'S.D.PASTE SHEET'!R1981)</f>
        <v/>
      </c>
      <c s="50" t="str">
        <f>IF('S.D.PASTE SHEET'!S1981="","",'S.D.PASTE SHEET'!S1981)</f>
        <v/>
      </c>
      <c s="50" t="str">
        <f>IF('S.D.PASTE SHEET'!T1981="","",'S.D.PASTE SHEET'!T1981)</f>
        <v/>
      </c>
      <c s="50" t="str">
        <f>IF('S.D.PASTE SHEET'!U1981="","",'S.D.PASTE SHEET'!U1981)</f>
        <v/>
      </c>
      <c s="50" t="str">
        <f>IF('S.D.PASTE SHEET'!V1981="","",'S.D.PASTE SHEET'!V1981)</f>
        <v/>
      </c>
      <c s="50" t="str">
        <f>IF('S.D.PASTE SHEET'!W1981="","",'S.D.PASTE SHEET'!W1981)</f>
        <v/>
      </c>
      <c s="50" t="str">
        <f>IF('S.D.PASTE SHEET'!X1981="","",'S.D.PASTE SHEET'!X1981)</f>
        <v/>
      </c>
      <c s="50" t="str">
        <f>IF('S.D.PASTE SHEET'!Y1981="","",'S.D.PASTE SHEET'!Y1981)</f>
        <v/>
      </c>
      <c s="50" t="str">
        <f>IF('S.D.PASTE SHEET'!Z1981="","",'S.D.PASTE SHEET'!Z1981)</f>
        <v/>
      </c>
      <c s="50" t="str">
        <f>IF('S.D.PASTE SHEET'!AA1981="","",'S.D.PASTE SHEET'!AA1981)</f>
        <v/>
      </c>
      <c s="50" t="str">
        <f>IF('S.D.PASTE SHEET'!AB1981="","",'S.D.PASTE SHEET'!AB1981)</f>
        <v/>
      </c>
      <c s="50" t="str">
        <f>IF('S.D.PASTE SHEET'!AC1981="","",'S.D.PASTE SHEET'!AC1981)</f>
        <v/>
      </c>
      <c s="50" t="str">
        <f>IF('S.D.PASTE SHEET'!AD1981="","",'S.D.PASTE SHEET'!AD1981)</f>
        <v/>
      </c>
      <c s="52"/>
      <c s="48" t="str">
        <f>IF(AK1981="","",IF(AK1981&gt;0,COUNT($AG$2:AG1981),""))</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IF(BC1981="","",IF(BC1981&gt;0,COUNT($AY$2:AY1981),""))</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82" spans="1:66" ht="15.75" customHeight="1">
      <c r="A1982" s="50" t="str">
        <f>IF('S.D.PASTE SHEET'!A1982="","",'S.D.PASTE SHEET'!A1982)</f>
        <v/>
      </c>
      <c s="50" t="str">
        <f>IF('S.D.PASTE SHEET'!B1982="","",'S.D.PASTE SHEET'!B1982)</f>
        <v/>
      </c>
      <c s="50" t="str">
        <f>IF('S.D.PASTE SHEET'!C1982="","",'S.D.PASTE SHEET'!C1982)</f>
        <v/>
      </c>
      <c s="51" t="str">
        <f>IF('S.D.PASTE SHEET'!D1982="","",'S.D.PASTE SHEET'!D1982)</f>
        <v/>
      </c>
      <c s="50" t="str">
        <f>IF('S.D.PASTE SHEET'!E1982="","",UPPER('S.D.PASTE SHEET'!E1982))</f>
        <v/>
      </c>
      <c s="50" t="str">
        <f>IF('S.D.PASTE SHEET'!F1982="","",'S.D.PASTE SHEET'!F1982)</f>
        <v/>
      </c>
      <c s="50" t="str">
        <f>IF('S.D.PASTE SHEET'!G1982="","",UPPER('S.D.PASTE SHEET'!G1982))</f>
        <v/>
      </c>
      <c s="50" t="str">
        <f>IF('S.D.PASTE SHEET'!H1982="","",UPPER('S.D.PASTE SHEET'!H1982))</f>
        <v/>
      </c>
      <c s="50" t="str">
        <f>IF('S.D.PASTE SHEET'!I1982="","",'S.D.PASTE SHEET'!I1982)</f>
        <v/>
      </c>
      <c s="51" t="str">
        <f>IF('S.D.PASTE SHEET'!J1982="","",'S.D.PASTE SHEET'!J1982)</f>
        <v/>
      </c>
      <c s="50" t="str">
        <f>IF('S.D.PASTE SHEET'!K1982="","",'S.D.PASTE SHEET'!K1982)</f>
        <v/>
      </c>
      <c s="50" t="str">
        <f>IF('S.D.PASTE SHEET'!L1982="","",'S.D.PASTE SHEET'!L1982)</f>
        <v/>
      </c>
      <c s="50" t="str">
        <f>IF('S.D.PASTE SHEET'!M1982="","",'S.D.PASTE SHEET'!M1982)</f>
        <v/>
      </c>
      <c s="50" t="str">
        <f>IF('S.D.PASTE SHEET'!N1982="","",'S.D.PASTE SHEET'!N1982)</f>
        <v/>
      </c>
      <c s="50" t="str">
        <f>IF('S.D.PASTE SHEET'!O1982="","",'S.D.PASTE SHEET'!O1982)</f>
        <v/>
      </c>
      <c s="50" t="str">
        <f>IF('S.D.PASTE SHEET'!P1982="","",'S.D.PASTE SHEET'!P1982)</f>
        <v/>
      </c>
      <c s="50" t="str">
        <f>IF('S.D.PASTE SHEET'!Q1982="","",'S.D.PASTE SHEET'!Q1982)</f>
        <v/>
      </c>
      <c s="50" t="str">
        <f>IF('S.D.PASTE SHEET'!R1982="","",'S.D.PASTE SHEET'!R1982)</f>
        <v/>
      </c>
      <c s="50" t="str">
        <f>IF('S.D.PASTE SHEET'!S1982="","",'S.D.PASTE SHEET'!S1982)</f>
        <v/>
      </c>
      <c s="50" t="str">
        <f>IF('S.D.PASTE SHEET'!T1982="","",'S.D.PASTE SHEET'!T1982)</f>
        <v/>
      </c>
      <c s="50" t="str">
        <f>IF('S.D.PASTE SHEET'!U1982="","",'S.D.PASTE SHEET'!U1982)</f>
        <v/>
      </c>
      <c s="50" t="str">
        <f>IF('S.D.PASTE SHEET'!V1982="","",'S.D.PASTE SHEET'!V1982)</f>
        <v/>
      </c>
      <c s="50" t="str">
        <f>IF('S.D.PASTE SHEET'!W1982="","",'S.D.PASTE SHEET'!W1982)</f>
        <v/>
      </c>
      <c s="50" t="str">
        <f>IF('S.D.PASTE SHEET'!X1982="","",'S.D.PASTE SHEET'!X1982)</f>
        <v/>
      </c>
      <c s="50" t="str">
        <f>IF('S.D.PASTE SHEET'!Y1982="","",'S.D.PASTE SHEET'!Y1982)</f>
        <v/>
      </c>
      <c s="50" t="str">
        <f>IF('S.D.PASTE SHEET'!Z1982="","",'S.D.PASTE SHEET'!Z1982)</f>
        <v/>
      </c>
      <c s="50" t="str">
        <f>IF('S.D.PASTE SHEET'!AA1982="","",'S.D.PASTE SHEET'!AA1982)</f>
        <v/>
      </c>
      <c s="50" t="str">
        <f>IF('S.D.PASTE SHEET'!AB1982="","",'S.D.PASTE SHEET'!AB1982)</f>
        <v/>
      </c>
      <c s="50" t="str">
        <f>IF('S.D.PASTE SHEET'!AC1982="","",'S.D.PASTE SHEET'!AC1982)</f>
        <v/>
      </c>
      <c s="50" t="str">
        <f>IF('S.D.PASTE SHEET'!AD1982="","",'S.D.PASTE SHEET'!AD1982)</f>
        <v/>
      </c>
      <c s="52"/>
      <c s="48" t="str">
        <f>IF(AK1982="","",IF(AK1982&gt;0,COUNT($AG$2:AG1982),""))</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IF(BC1982="","",IF(BC1982&gt;0,COUNT($AY$2:AY1982),""))</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83" spans="1:66" ht="15.75" customHeight="1">
      <c r="A1983" s="50" t="str">
        <f>IF('S.D.PASTE SHEET'!A1983="","",'S.D.PASTE SHEET'!A1983)</f>
        <v/>
      </c>
      <c s="50" t="str">
        <f>IF('S.D.PASTE SHEET'!B1983="","",'S.D.PASTE SHEET'!B1983)</f>
        <v/>
      </c>
      <c s="50" t="str">
        <f>IF('S.D.PASTE SHEET'!C1983="","",'S.D.PASTE SHEET'!C1983)</f>
        <v/>
      </c>
      <c s="51" t="str">
        <f>IF('S.D.PASTE SHEET'!D1983="","",'S.D.PASTE SHEET'!D1983)</f>
        <v/>
      </c>
      <c s="50" t="str">
        <f>IF('S.D.PASTE SHEET'!E1983="","",UPPER('S.D.PASTE SHEET'!E1983))</f>
        <v/>
      </c>
      <c s="50" t="str">
        <f>IF('S.D.PASTE SHEET'!F1983="","",'S.D.PASTE SHEET'!F1983)</f>
        <v/>
      </c>
      <c s="50" t="str">
        <f>IF('S.D.PASTE SHEET'!G1983="","",UPPER('S.D.PASTE SHEET'!G1983))</f>
        <v/>
      </c>
      <c s="50" t="str">
        <f>IF('S.D.PASTE SHEET'!H1983="","",UPPER('S.D.PASTE SHEET'!H1983))</f>
        <v/>
      </c>
      <c s="50" t="str">
        <f>IF('S.D.PASTE SHEET'!I1983="","",'S.D.PASTE SHEET'!I1983)</f>
        <v/>
      </c>
      <c s="51" t="str">
        <f>IF('S.D.PASTE SHEET'!J1983="","",'S.D.PASTE SHEET'!J1983)</f>
        <v/>
      </c>
      <c s="50" t="str">
        <f>IF('S.D.PASTE SHEET'!K1983="","",'S.D.PASTE SHEET'!K1983)</f>
        <v/>
      </c>
      <c s="50" t="str">
        <f>IF('S.D.PASTE SHEET'!L1983="","",'S.D.PASTE SHEET'!L1983)</f>
        <v/>
      </c>
      <c s="50" t="str">
        <f>IF('S.D.PASTE SHEET'!M1983="","",'S.D.PASTE SHEET'!M1983)</f>
        <v/>
      </c>
      <c s="50" t="str">
        <f>IF('S.D.PASTE SHEET'!N1983="","",'S.D.PASTE SHEET'!N1983)</f>
        <v/>
      </c>
      <c s="50" t="str">
        <f>IF('S.D.PASTE SHEET'!O1983="","",'S.D.PASTE SHEET'!O1983)</f>
        <v/>
      </c>
      <c s="50" t="str">
        <f>IF('S.D.PASTE SHEET'!P1983="","",'S.D.PASTE SHEET'!P1983)</f>
        <v/>
      </c>
      <c s="50" t="str">
        <f>IF('S.D.PASTE SHEET'!Q1983="","",'S.D.PASTE SHEET'!Q1983)</f>
        <v/>
      </c>
      <c s="50" t="str">
        <f>IF('S.D.PASTE SHEET'!R1983="","",'S.D.PASTE SHEET'!R1983)</f>
        <v/>
      </c>
      <c s="50" t="str">
        <f>IF('S.D.PASTE SHEET'!S1983="","",'S.D.PASTE SHEET'!S1983)</f>
        <v/>
      </c>
      <c s="50" t="str">
        <f>IF('S.D.PASTE SHEET'!T1983="","",'S.D.PASTE SHEET'!T1983)</f>
        <v/>
      </c>
      <c s="50" t="str">
        <f>IF('S.D.PASTE SHEET'!U1983="","",'S.D.PASTE SHEET'!U1983)</f>
        <v/>
      </c>
      <c s="50" t="str">
        <f>IF('S.D.PASTE SHEET'!V1983="","",'S.D.PASTE SHEET'!V1983)</f>
        <v/>
      </c>
      <c s="50" t="str">
        <f>IF('S.D.PASTE SHEET'!W1983="","",'S.D.PASTE SHEET'!W1983)</f>
        <v/>
      </c>
      <c s="50" t="str">
        <f>IF('S.D.PASTE SHEET'!X1983="","",'S.D.PASTE SHEET'!X1983)</f>
        <v/>
      </c>
      <c s="50" t="str">
        <f>IF('S.D.PASTE SHEET'!Y1983="","",'S.D.PASTE SHEET'!Y1983)</f>
        <v/>
      </c>
      <c s="50" t="str">
        <f>IF('S.D.PASTE SHEET'!Z1983="","",'S.D.PASTE SHEET'!Z1983)</f>
        <v/>
      </c>
      <c s="50" t="str">
        <f>IF('S.D.PASTE SHEET'!AA1983="","",'S.D.PASTE SHEET'!AA1983)</f>
        <v/>
      </c>
      <c s="50" t="str">
        <f>IF('S.D.PASTE SHEET'!AB1983="","",'S.D.PASTE SHEET'!AB1983)</f>
        <v/>
      </c>
      <c s="50" t="str">
        <f>IF('S.D.PASTE SHEET'!AC1983="","",'S.D.PASTE SHEET'!AC1983)</f>
        <v/>
      </c>
      <c s="50" t="str">
        <f>IF('S.D.PASTE SHEET'!AD1983="","",'S.D.PASTE SHEET'!AD1983)</f>
        <v/>
      </c>
      <c s="52"/>
      <c s="48" t="str">
        <f>IF(AK1983="","",IF(AK1983&gt;0,COUNT($AG$2:AG1983),""))</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IF(BC1983="","",IF(BC1983&gt;0,COUNT($AY$2:AY1983),""))</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84" spans="1:66" ht="15.75" customHeight="1">
      <c r="A1984" s="50" t="str">
        <f>IF('S.D.PASTE SHEET'!A1984="","",'S.D.PASTE SHEET'!A1984)</f>
        <v/>
      </c>
      <c s="50" t="str">
        <f>IF('S.D.PASTE SHEET'!B1984="","",'S.D.PASTE SHEET'!B1984)</f>
        <v/>
      </c>
      <c s="50" t="str">
        <f>IF('S.D.PASTE SHEET'!C1984="","",'S.D.PASTE SHEET'!C1984)</f>
        <v/>
      </c>
      <c s="51" t="str">
        <f>IF('S.D.PASTE SHEET'!D1984="","",'S.D.PASTE SHEET'!D1984)</f>
        <v/>
      </c>
      <c s="50" t="str">
        <f>IF('S.D.PASTE SHEET'!E1984="","",UPPER('S.D.PASTE SHEET'!E1984))</f>
        <v/>
      </c>
      <c s="50" t="str">
        <f>IF('S.D.PASTE SHEET'!F1984="","",'S.D.PASTE SHEET'!F1984)</f>
        <v/>
      </c>
      <c s="50" t="str">
        <f>IF('S.D.PASTE SHEET'!G1984="","",UPPER('S.D.PASTE SHEET'!G1984))</f>
        <v/>
      </c>
      <c s="50" t="str">
        <f>IF('S.D.PASTE SHEET'!H1984="","",UPPER('S.D.PASTE SHEET'!H1984))</f>
        <v/>
      </c>
      <c s="50" t="str">
        <f>IF('S.D.PASTE SHEET'!I1984="","",'S.D.PASTE SHEET'!I1984)</f>
        <v/>
      </c>
      <c s="51" t="str">
        <f>IF('S.D.PASTE SHEET'!J1984="","",'S.D.PASTE SHEET'!J1984)</f>
        <v/>
      </c>
      <c s="50" t="str">
        <f>IF('S.D.PASTE SHEET'!K1984="","",'S.D.PASTE SHEET'!K1984)</f>
        <v/>
      </c>
      <c s="50" t="str">
        <f>IF('S.D.PASTE SHEET'!L1984="","",'S.D.PASTE SHEET'!L1984)</f>
        <v/>
      </c>
      <c s="50" t="str">
        <f>IF('S.D.PASTE SHEET'!M1984="","",'S.D.PASTE SHEET'!M1984)</f>
        <v/>
      </c>
      <c s="50" t="str">
        <f>IF('S.D.PASTE SHEET'!N1984="","",'S.D.PASTE SHEET'!N1984)</f>
        <v/>
      </c>
      <c s="50" t="str">
        <f>IF('S.D.PASTE SHEET'!O1984="","",'S.D.PASTE SHEET'!O1984)</f>
        <v/>
      </c>
      <c s="50" t="str">
        <f>IF('S.D.PASTE SHEET'!P1984="","",'S.D.PASTE SHEET'!P1984)</f>
        <v/>
      </c>
      <c s="50" t="str">
        <f>IF('S.D.PASTE SHEET'!Q1984="","",'S.D.PASTE SHEET'!Q1984)</f>
        <v/>
      </c>
      <c s="50" t="str">
        <f>IF('S.D.PASTE SHEET'!R1984="","",'S.D.PASTE SHEET'!R1984)</f>
        <v/>
      </c>
      <c s="50" t="str">
        <f>IF('S.D.PASTE SHEET'!S1984="","",'S.D.PASTE SHEET'!S1984)</f>
        <v/>
      </c>
      <c s="50" t="str">
        <f>IF('S.D.PASTE SHEET'!T1984="","",'S.D.PASTE SHEET'!T1984)</f>
        <v/>
      </c>
      <c s="50" t="str">
        <f>IF('S.D.PASTE SHEET'!U1984="","",'S.D.PASTE SHEET'!U1984)</f>
        <v/>
      </c>
      <c s="50" t="str">
        <f>IF('S.D.PASTE SHEET'!V1984="","",'S.D.PASTE SHEET'!V1984)</f>
        <v/>
      </c>
      <c s="50" t="str">
        <f>IF('S.D.PASTE SHEET'!W1984="","",'S.D.PASTE SHEET'!W1984)</f>
        <v/>
      </c>
      <c s="50" t="str">
        <f>IF('S.D.PASTE SHEET'!X1984="","",'S.D.PASTE SHEET'!X1984)</f>
        <v/>
      </c>
      <c s="50" t="str">
        <f>IF('S.D.PASTE SHEET'!Y1984="","",'S.D.PASTE SHEET'!Y1984)</f>
        <v/>
      </c>
      <c s="50" t="str">
        <f>IF('S.D.PASTE SHEET'!Z1984="","",'S.D.PASTE SHEET'!Z1984)</f>
        <v/>
      </c>
      <c s="50" t="str">
        <f>IF('S.D.PASTE SHEET'!AA1984="","",'S.D.PASTE SHEET'!AA1984)</f>
        <v/>
      </c>
      <c s="50" t="str">
        <f>IF('S.D.PASTE SHEET'!AB1984="","",'S.D.PASTE SHEET'!AB1984)</f>
        <v/>
      </c>
      <c s="50" t="str">
        <f>IF('S.D.PASTE SHEET'!AC1984="","",'S.D.PASTE SHEET'!AC1984)</f>
        <v/>
      </c>
      <c s="50" t="str">
        <f>IF('S.D.PASTE SHEET'!AD1984="","",'S.D.PASTE SHEET'!AD1984)</f>
        <v/>
      </c>
      <c s="52"/>
      <c s="48" t="str">
        <f>IF(AK1984="","",IF(AK1984&gt;0,COUNT($AG$2:AG1984),""))</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IF(BC1984="","",IF(BC1984&gt;0,COUNT($AY$2:AY1984),""))</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85" spans="1:66" ht="15.75" customHeight="1">
      <c r="A1985" s="50" t="str">
        <f>IF('S.D.PASTE SHEET'!A1985="","",'S.D.PASTE SHEET'!A1985)</f>
        <v/>
      </c>
      <c s="50" t="str">
        <f>IF('S.D.PASTE SHEET'!B1985="","",'S.D.PASTE SHEET'!B1985)</f>
        <v/>
      </c>
      <c s="50" t="str">
        <f>IF('S.D.PASTE SHEET'!C1985="","",'S.D.PASTE SHEET'!C1985)</f>
        <v/>
      </c>
      <c s="51" t="str">
        <f>IF('S.D.PASTE SHEET'!D1985="","",'S.D.PASTE SHEET'!D1985)</f>
        <v/>
      </c>
      <c s="50" t="str">
        <f>IF('S.D.PASTE SHEET'!E1985="","",UPPER('S.D.PASTE SHEET'!E1985))</f>
        <v/>
      </c>
      <c s="50" t="str">
        <f>IF('S.D.PASTE SHEET'!F1985="","",'S.D.PASTE SHEET'!F1985)</f>
        <v/>
      </c>
      <c s="50" t="str">
        <f>IF('S.D.PASTE SHEET'!G1985="","",UPPER('S.D.PASTE SHEET'!G1985))</f>
        <v/>
      </c>
      <c s="50" t="str">
        <f>IF('S.D.PASTE SHEET'!H1985="","",UPPER('S.D.PASTE SHEET'!H1985))</f>
        <v/>
      </c>
      <c s="50" t="str">
        <f>IF('S.D.PASTE SHEET'!I1985="","",'S.D.PASTE SHEET'!I1985)</f>
        <v/>
      </c>
      <c s="51" t="str">
        <f>IF('S.D.PASTE SHEET'!J1985="","",'S.D.PASTE SHEET'!J1985)</f>
        <v/>
      </c>
      <c s="50" t="str">
        <f>IF('S.D.PASTE SHEET'!K1985="","",'S.D.PASTE SHEET'!K1985)</f>
        <v/>
      </c>
      <c s="50" t="str">
        <f>IF('S.D.PASTE SHEET'!L1985="","",'S.D.PASTE SHEET'!L1985)</f>
        <v/>
      </c>
      <c s="50" t="str">
        <f>IF('S.D.PASTE SHEET'!M1985="","",'S.D.PASTE SHEET'!M1985)</f>
        <v/>
      </c>
      <c s="50" t="str">
        <f>IF('S.D.PASTE SHEET'!N1985="","",'S.D.PASTE SHEET'!N1985)</f>
        <v/>
      </c>
      <c s="50" t="str">
        <f>IF('S.D.PASTE SHEET'!O1985="","",'S.D.PASTE SHEET'!O1985)</f>
        <v/>
      </c>
      <c s="50" t="str">
        <f>IF('S.D.PASTE SHEET'!P1985="","",'S.D.PASTE SHEET'!P1985)</f>
        <v/>
      </c>
      <c s="50" t="str">
        <f>IF('S.D.PASTE SHEET'!Q1985="","",'S.D.PASTE SHEET'!Q1985)</f>
        <v/>
      </c>
      <c s="50" t="str">
        <f>IF('S.D.PASTE SHEET'!R1985="","",'S.D.PASTE SHEET'!R1985)</f>
        <v/>
      </c>
      <c s="50" t="str">
        <f>IF('S.D.PASTE SHEET'!S1985="","",'S.D.PASTE SHEET'!S1985)</f>
        <v/>
      </c>
      <c s="50" t="str">
        <f>IF('S.D.PASTE SHEET'!T1985="","",'S.D.PASTE SHEET'!T1985)</f>
        <v/>
      </c>
      <c s="50" t="str">
        <f>IF('S.D.PASTE SHEET'!U1985="","",'S.D.PASTE SHEET'!U1985)</f>
        <v/>
      </c>
      <c s="50" t="str">
        <f>IF('S.D.PASTE SHEET'!V1985="","",'S.D.PASTE SHEET'!V1985)</f>
        <v/>
      </c>
      <c s="50" t="str">
        <f>IF('S.D.PASTE SHEET'!W1985="","",'S.D.PASTE SHEET'!W1985)</f>
        <v/>
      </c>
      <c s="50" t="str">
        <f>IF('S.D.PASTE SHEET'!X1985="","",'S.D.PASTE SHEET'!X1985)</f>
        <v/>
      </c>
      <c s="50" t="str">
        <f>IF('S.D.PASTE SHEET'!Y1985="","",'S.D.PASTE SHEET'!Y1985)</f>
        <v/>
      </c>
      <c s="50" t="str">
        <f>IF('S.D.PASTE SHEET'!Z1985="","",'S.D.PASTE SHEET'!Z1985)</f>
        <v/>
      </c>
      <c s="50" t="str">
        <f>IF('S.D.PASTE SHEET'!AA1985="","",'S.D.PASTE SHEET'!AA1985)</f>
        <v/>
      </c>
      <c s="50" t="str">
        <f>IF('S.D.PASTE SHEET'!AB1985="","",'S.D.PASTE SHEET'!AB1985)</f>
        <v/>
      </c>
      <c s="50" t="str">
        <f>IF('S.D.PASTE SHEET'!AC1985="","",'S.D.PASTE SHEET'!AC1985)</f>
        <v/>
      </c>
      <c s="50" t="str">
        <f>IF('S.D.PASTE SHEET'!AD1985="","",'S.D.PASTE SHEET'!AD1985)</f>
        <v/>
      </c>
      <c s="52"/>
      <c s="48" t="str">
        <f>IF(AK1985="","",IF(AK1985&gt;0,COUNT($AG$2:AG1985),""))</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IF(BC1985="","",IF(BC1985&gt;0,COUNT($AY$2:AY1985),""))</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86" spans="1:66" ht="15.75" customHeight="1">
      <c r="A1986" s="50" t="str">
        <f>IF('S.D.PASTE SHEET'!A1986="","",'S.D.PASTE SHEET'!A1986)</f>
        <v/>
      </c>
      <c s="50" t="str">
        <f>IF('S.D.PASTE SHEET'!B1986="","",'S.D.PASTE SHEET'!B1986)</f>
        <v/>
      </c>
      <c s="50" t="str">
        <f>IF('S.D.PASTE SHEET'!C1986="","",'S.D.PASTE SHEET'!C1986)</f>
        <v/>
      </c>
      <c s="51" t="str">
        <f>IF('S.D.PASTE SHEET'!D1986="","",'S.D.PASTE SHEET'!D1986)</f>
        <v/>
      </c>
      <c s="50" t="str">
        <f>IF('S.D.PASTE SHEET'!E1986="","",UPPER('S.D.PASTE SHEET'!E1986))</f>
        <v/>
      </c>
      <c s="50" t="str">
        <f>IF('S.D.PASTE SHEET'!F1986="","",'S.D.PASTE SHEET'!F1986)</f>
        <v/>
      </c>
      <c s="50" t="str">
        <f>IF('S.D.PASTE SHEET'!G1986="","",UPPER('S.D.PASTE SHEET'!G1986))</f>
        <v/>
      </c>
      <c s="50" t="str">
        <f>IF('S.D.PASTE SHEET'!H1986="","",UPPER('S.D.PASTE SHEET'!H1986))</f>
        <v/>
      </c>
      <c s="50" t="str">
        <f>IF('S.D.PASTE SHEET'!I1986="","",'S.D.PASTE SHEET'!I1986)</f>
        <v/>
      </c>
      <c s="51" t="str">
        <f>IF('S.D.PASTE SHEET'!J1986="","",'S.D.PASTE SHEET'!J1986)</f>
        <v/>
      </c>
      <c s="50" t="str">
        <f>IF('S.D.PASTE SHEET'!K1986="","",'S.D.PASTE SHEET'!K1986)</f>
        <v/>
      </c>
      <c s="50" t="str">
        <f>IF('S.D.PASTE SHEET'!L1986="","",'S.D.PASTE SHEET'!L1986)</f>
        <v/>
      </c>
      <c s="50" t="str">
        <f>IF('S.D.PASTE SHEET'!M1986="","",'S.D.PASTE SHEET'!M1986)</f>
        <v/>
      </c>
      <c s="50" t="str">
        <f>IF('S.D.PASTE SHEET'!N1986="","",'S.D.PASTE SHEET'!N1986)</f>
        <v/>
      </c>
      <c s="50" t="str">
        <f>IF('S.D.PASTE SHEET'!O1986="","",'S.D.PASTE SHEET'!O1986)</f>
        <v/>
      </c>
      <c s="50" t="str">
        <f>IF('S.D.PASTE SHEET'!P1986="","",'S.D.PASTE SHEET'!P1986)</f>
        <v/>
      </c>
      <c s="50" t="str">
        <f>IF('S.D.PASTE SHEET'!Q1986="","",'S.D.PASTE SHEET'!Q1986)</f>
        <v/>
      </c>
      <c s="50" t="str">
        <f>IF('S.D.PASTE SHEET'!R1986="","",'S.D.PASTE SHEET'!R1986)</f>
        <v/>
      </c>
      <c s="50" t="str">
        <f>IF('S.D.PASTE SHEET'!S1986="","",'S.D.PASTE SHEET'!S1986)</f>
        <v/>
      </c>
      <c s="50" t="str">
        <f>IF('S.D.PASTE SHEET'!T1986="","",'S.D.PASTE SHEET'!T1986)</f>
        <v/>
      </c>
      <c s="50" t="str">
        <f>IF('S.D.PASTE SHEET'!U1986="","",'S.D.PASTE SHEET'!U1986)</f>
        <v/>
      </c>
      <c s="50" t="str">
        <f>IF('S.D.PASTE SHEET'!V1986="","",'S.D.PASTE SHEET'!V1986)</f>
        <v/>
      </c>
      <c s="50" t="str">
        <f>IF('S.D.PASTE SHEET'!W1986="","",'S.D.PASTE SHEET'!W1986)</f>
        <v/>
      </c>
      <c s="50" t="str">
        <f>IF('S.D.PASTE SHEET'!X1986="","",'S.D.PASTE SHEET'!X1986)</f>
        <v/>
      </c>
      <c s="50" t="str">
        <f>IF('S.D.PASTE SHEET'!Y1986="","",'S.D.PASTE SHEET'!Y1986)</f>
        <v/>
      </c>
      <c s="50" t="str">
        <f>IF('S.D.PASTE SHEET'!Z1986="","",'S.D.PASTE SHEET'!Z1986)</f>
        <v/>
      </c>
      <c s="50" t="str">
        <f>IF('S.D.PASTE SHEET'!AA1986="","",'S.D.PASTE SHEET'!AA1986)</f>
        <v/>
      </c>
      <c s="50" t="str">
        <f>IF('S.D.PASTE SHEET'!AB1986="","",'S.D.PASTE SHEET'!AB1986)</f>
        <v/>
      </c>
      <c s="50" t="str">
        <f>IF('S.D.PASTE SHEET'!AC1986="","",'S.D.PASTE SHEET'!AC1986)</f>
        <v/>
      </c>
      <c s="50" t="str">
        <f>IF('S.D.PASTE SHEET'!AD1986="","",'S.D.PASTE SHEET'!AD1986)</f>
        <v/>
      </c>
      <c s="52"/>
      <c s="48" t="str">
        <f>IF(AK1986="","",IF(AK1986&gt;0,COUNT($AG$2:AG1986),""))</f>
        <v/>
      </c>
      <c s="53" t="str">
        <f t="shared" si="961"/>
        <v/>
      </c>
      <c s="53" t="str">
        <f t="shared" si="962"/>
        <v/>
      </c>
      <c s="53" t="str">
        <f t="shared" si="963"/>
        <v/>
      </c>
      <c s="51" t="str">
        <f t="shared" si="964"/>
        <v/>
      </c>
      <c s="53" t="str">
        <f t="shared" si="965"/>
        <v/>
      </c>
      <c s="53" t="str">
        <f t="shared" si="966"/>
        <v/>
      </c>
      <c s="53" t="str">
        <f t="shared" si="967"/>
        <v/>
      </c>
      <c s="53" t="str">
        <f t="shared" si="968"/>
        <v/>
      </c>
      <c s="53" t="str">
        <f t="shared" si="969"/>
        <v/>
      </c>
      <c s="51" t="str">
        <f t="shared" si="970"/>
        <v/>
      </c>
      <c s="53" t="str">
        <f t="shared" si="971"/>
        <v/>
      </c>
      <c s="53" t="str">
        <f t="shared" si="972"/>
        <v/>
      </c>
      <c s="53" t="str">
        <f t="shared" si="973"/>
        <v/>
      </c>
      <c s="53" t="str">
        <f t="shared" si="974"/>
        <v/>
      </c>
      <c s="53" t="str">
        <f t="shared" si="975"/>
        <v/>
      </c>
      <c s="53" t="str">
        <f t="shared" si="976"/>
        <v/>
      </c>
      <c s="48"/>
      <c s="48" t="str">
        <f>IF(BC1986="","",IF(BC1986&gt;0,COUNT($AY$2:AY1986),""))</f>
        <v/>
      </c>
      <c s="54" t="str">
        <f t="shared" si="977"/>
        <v/>
      </c>
      <c s="54" t="str">
        <f t="shared" si="978"/>
        <v/>
      </c>
      <c s="54" t="str">
        <f t="shared" si="979"/>
        <v/>
      </c>
      <c s="51" t="str">
        <f t="shared" si="980"/>
        <v/>
      </c>
      <c s="54" t="str">
        <f t="shared" si="981"/>
        <v/>
      </c>
      <c s="54" t="str">
        <f t="shared" si="982"/>
        <v/>
      </c>
      <c s="54" t="str">
        <f t="shared" si="983"/>
        <v/>
      </c>
      <c s="54" t="str">
        <f t="shared" si="984"/>
        <v/>
      </c>
      <c s="54" t="str">
        <f t="shared" si="985"/>
        <v/>
      </c>
      <c s="51" t="str">
        <f t="shared" si="986"/>
        <v/>
      </c>
      <c s="54" t="str">
        <f t="shared" si="987"/>
        <v/>
      </c>
      <c s="54" t="str">
        <f t="shared" si="988"/>
        <v/>
      </c>
      <c s="54" t="str">
        <f t="shared" si="989"/>
        <v/>
      </c>
      <c s="54" t="str">
        <f t="shared" si="990"/>
        <v/>
      </c>
      <c s="54" t="str">
        <f t="shared" si="991"/>
        <v/>
      </c>
      <c s="54" t="str">
        <f t="shared" si="992"/>
        <v/>
      </c>
    </row>
    <row r="1987" spans="1:66" ht="15.75" customHeight="1">
      <c r="A1987" s="50" t="str">
        <f>IF('S.D.PASTE SHEET'!A1987="","",'S.D.PASTE SHEET'!A1987)</f>
        <v/>
      </c>
      <c s="50" t="str">
        <f>IF('S.D.PASTE SHEET'!B1987="","",'S.D.PASTE SHEET'!B1987)</f>
        <v/>
      </c>
      <c s="50" t="str">
        <f>IF('S.D.PASTE SHEET'!C1987="","",'S.D.PASTE SHEET'!C1987)</f>
        <v/>
      </c>
      <c s="51" t="str">
        <f>IF('S.D.PASTE SHEET'!D1987="","",'S.D.PASTE SHEET'!D1987)</f>
        <v/>
      </c>
      <c s="50" t="str">
        <f>IF('S.D.PASTE SHEET'!E1987="","",UPPER('S.D.PASTE SHEET'!E1987))</f>
        <v/>
      </c>
      <c s="50" t="str">
        <f>IF('S.D.PASTE SHEET'!F1987="","",'S.D.PASTE SHEET'!F1987)</f>
        <v/>
      </c>
      <c s="50" t="str">
        <f>IF('S.D.PASTE SHEET'!G1987="","",UPPER('S.D.PASTE SHEET'!G1987))</f>
        <v/>
      </c>
      <c s="50" t="str">
        <f>IF('S.D.PASTE SHEET'!H1987="","",UPPER('S.D.PASTE SHEET'!H1987))</f>
        <v/>
      </c>
      <c s="50" t="str">
        <f>IF('S.D.PASTE SHEET'!I1987="","",'S.D.PASTE SHEET'!I1987)</f>
        <v/>
      </c>
      <c s="51" t="str">
        <f>IF('S.D.PASTE SHEET'!J1987="","",'S.D.PASTE SHEET'!J1987)</f>
        <v/>
      </c>
      <c s="50" t="str">
        <f>IF('S.D.PASTE SHEET'!K1987="","",'S.D.PASTE SHEET'!K1987)</f>
        <v/>
      </c>
      <c s="50" t="str">
        <f>IF('S.D.PASTE SHEET'!L1987="","",'S.D.PASTE SHEET'!L1987)</f>
        <v/>
      </c>
      <c s="50" t="str">
        <f>IF('S.D.PASTE SHEET'!M1987="","",'S.D.PASTE SHEET'!M1987)</f>
        <v/>
      </c>
      <c s="50" t="str">
        <f>IF('S.D.PASTE SHEET'!N1987="","",'S.D.PASTE SHEET'!N1987)</f>
        <v/>
      </c>
      <c s="50" t="str">
        <f>IF('S.D.PASTE SHEET'!O1987="","",'S.D.PASTE SHEET'!O1987)</f>
        <v/>
      </c>
      <c s="50" t="str">
        <f>IF('S.D.PASTE SHEET'!P1987="","",'S.D.PASTE SHEET'!P1987)</f>
        <v/>
      </c>
      <c s="50" t="str">
        <f>IF('S.D.PASTE SHEET'!Q1987="","",'S.D.PASTE SHEET'!Q1987)</f>
        <v/>
      </c>
      <c s="50" t="str">
        <f>IF('S.D.PASTE SHEET'!R1987="","",'S.D.PASTE SHEET'!R1987)</f>
        <v/>
      </c>
      <c s="50" t="str">
        <f>IF('S.D.PASTE SHEET'!S1987="","",'S.D.PASTE SHEET'!S1987)</f>
        <v/>
      </c>
      <c s="50" t="str">
        <f>IF('S.D.PASTE SHEET'!T1987="","",'S.D.PASTE SHEET'!T1987)</f>
        <v/>
      </c>
      <c s="50" t="str">
        <f>IF('S.D.PASTE SHEET'!U1987="","",'S.D.PASTE SHEET'!U1987)</f>
        <v/>
      </c>
      <c s="50" t="str">
        <f>IF('S.D.PASTE SHEET'!V1987="","",'S.D.PASTE SHEET'!V1987)</f>
        <v/>
      </c>
      <c s="50" t="str">
        <f>IF('S.D.PASTE SHEET'!W1987="","",'S.D.PASTE SHEET'!W1987)</f>
        <v/>
      </c>
      <c s="50" t="str">
        <f>IF('S.D.PASTE SHEET'!X1987="","",'S.D.PASTE SHEET'!X1987)</f>
        <v/>
      </c>
      <c s="50" t="str">
        <f>IF('S.D.PASTE SHEET'!Y1987="","",'S.D.PASTE SHEET'!Y1987)</f>
        <v/>
      </c>
      <c s="50" t="str">
        <f>IF('S.D.PASTE SHEET'!Z1987="","",'S.D.PASTE SHEET'!Z1987)</f>
        <v/>
      </c>
      <c s="50" t="str">
        <f>IF('S.D.PASTE SHEET'!AA1987="","",'S.D.PASTE SHEET'!AA1987)</f>
        <v/>
      </c>
      <c s="50" t="str">
        <f>IF('S.D.PASTE SHEET'!AB1987="","",'S.D.PASTE SHEET'!AB1987)</f>
        <v/>
      </c>
      <c s="50" t="str">
        <f>IF('S.D.PASTE SHEET'!AC1987="","",'S.D.PASTE SHEET'!AC1987)</f>
        <v/>
      </c>
      <c s="50" t="str">
        <f>IF('S.D.PASTE SHEET'!AD1987="","",'S.D.PASTE SHEET'!AD1987)</f>
        <v/>
      </c>
      <c s="52"/>
      <c s="48" t="str">
        <f>IF(AK1987="","",IF(AK1987&gt;0,COUNT($AG$2:AG1987),""))</f>
        <v/>
      </c>
      <c s="53" t="str">
        <f t="shared" si="993" ref="AG1987:AG2050">IF(AND($AJ$1=12,$A1987=12),$A1987,"")</f>
        <v/>
      </c>
      <c s="53" t="str">
        <f t="shared" si="994" ref="AH1987:AH2050">IF(AND($AJ$1=12,$A1987=12),$B1987,"")</f>
        <v/>
      </c>
      <c s="53" t="str">
        <f t="shared" si="995" ref="AI1987:AI2050">IF(AND($AJ$1=12,$A1987=12),C1987,"")</f>
        <v/>
      </c>
      <c s="51" t="str">
        <f t="shared" si="996" ref="AJ1987:AJ2050">IF(AND($AJ$1=12,$A1987=12),$D1987,"")</f>
        <v/>
      </c>
      <c s="53" t="str">
        <f t="shared" si="997" ref="AK1987:AK2050">IF(AND($AJ$1=12,$A1987=12),$E1987,"")</f>
        <v/>
      </c>
      <c s="53" t="str">
        <f t="shared" si="998" ref="AL1987:AL2050">IF(AND($AJ$1=12,$A1987=12),$F1987,"")</f>
        <v/>
      </c>
      <c s="53" t="str">
        <f t="shared" si="999" ref="AM1987:AM2050">IF(AND($AJ$1=12,$A1987=12),$G1987,"")</f>
        <v/>
      </c>
      <c s="53" t="str">
        <f t="shared" si="1000" ref="AN1987:AN2050">IF(AND($AJ$1=12,$A1987=12),$H1987,"")</f>
        <v/>
      </c>
      <c s="53" t="str">
        <f t="shared" si="1001" ref="AO1987:AO2050">IF(AND($AJ$1=12,$A1987=12),$I1987,"")</f>
        <v/>
      </c>
      <c s="51" t="str">
        <f t="shared" si="1002" ref="AP1987:AP2050">IF(AND($AJ$1=12,$A1987=12),$J1987,"")</f>
        <v/>
      </c>
      <c s="53" t="str">
        <f t="shared" si="1003" ref="AQ1987:AQ2050">IF(AND($AJ$1=12,$A1987=12),$K1987,"")</f>
        <v/>
      </c>
      <c s="53" t="str">
        <f t="shared" si="1004" ref="AR1987:AR2050">IF(AND($AJ$1=12,$A1987=12),$L1987,"")</f>
        <v/>
      </c>
      <c s="53" t="str">
        <f t="shared" si="1005" ref="AS1987:AS2050">IF(AND($AJ$1=12,$A1987=12),$M1987,"")</f>
        <v/>
      </c>
      <c s="53" t="str">
        <f t="shared" si="1006" ref="AT1987:AT2050">IF(AND($AJ$1=12,$A1987=12),$N1987,"")</f>
        <v/>
      </c>
      <c s="53" t="str">
        <f t="shared" si="1007" ref="AU1987:AU2050">IF(AND($AJ$1=12,$A1987=12),$O1987,"")</f>
        <v/>
      </c>
      <c s="53" t="str">
        <f t="shared" si="1008" ref="AV1987:AV2050">IF(AND($AJ$1=12,$A1987=12),$P1987,"")</f>
        <v/>
      </c>
      <c s="48"/>
      <c s="48" t="str">
        <f>IF(BC1987="","",IF(BC1987&gt;0,COUNT($AY$2:AY1987),""))</f>
        <v/>
      </c>
      <c s="54" t="str">
        <f t="shared" si="1009" ref="AY1987:AY2050">IF(AND($BB$1=12,$A1987=12,$BC$1=$B1987),$A1987,"")</f>
        <v/>
      </c>
      <c s="54" t="str">
        <f t="shared" si="1010" ref="AZ1987:AZ2050">IF(AND($BB$1=12,$A1987=12,$BC$1=$B1987),$B1987,"")</f>
        <v/>
      </c>
      <c s="54" t="str">
        <f t="shared" si="1011" ref="BA1987:BA2050">IF(AND($BB$1=12,$A1987=12,$BC$1=$B1987),$C1987,"")</f>
        <v/>
      </c>
      <c s="51" t="str">
        <f t="shared" si="1012" ref="BB1987:BB2050">IF(AND($BB$1=12,$A1987=12,$BC$1=$B1987),$D1987,"")</f>
        <v/>
      </c>
      <c s="54" t="str">
        <f t="shared" si="1013" ref="BC1987:BC2050">IF(AND($BB$1=12,$A1987=12,$BC$1=$B1987),$E1987,"")</f>
        <v/>
      </c>
      <c s="54" t="str">
        <f t="shared" si="1014" ref="BD1987:BD2050">IF(AND($BB$1=12,$A1987=12,$BC$1=$B1987),$F1987,"")</f>
        <v/>
      </c>
      <c s="54" t="str">
        <f t="shared" si="1015" ref="BE1987:BE2050">IF(AND($BB$1=12,$A1987=12,$BC$1=$B1987),$G1987,"")</f>
        <v/>
      </c>
      <c s="54" t="str">
        <f t="shared" si="1016" ref="BF1987:BF2050">IF(AND($BB$1=12,$A1987=12,$BC$1=$B1987),$H1987,"")</f>
        <v/>
      </c>
      <c s="54" t="str">
        <f t="shared" si="1017" ref="BG1987:BG2050">IF(AND($BB$1=12,$A1987=12,$BC$1=$B1987),$I1987,"")</f>
        <v/>
      </c>
      <c s="51" t="str">
        <f t="shared" si="1018" ref="BH1987:BH2050">IF(AND($BB$1=12,$A1987=12,$BC$1=$B1987),$J1987,"")</f>
        <v/>
      </c>
      <c s="54" t="str">
        <f t="shared" si="1019" ref="BI1987:BI2050">IF(AND($BB$1=12,$A1987=12,$BC$1=$B1987),$K1987,"")</f>
        <v/>
      </c>
      <c s="54" t="str">
        <f t="shared" si="1020" ref="BJ1987:BJ2050">IF(AND($BB$1=12,$A1987=12,$BC$1=$B1987),$L1987,"")</f>
        <v/>
      </c>
      <c s="54" t="str">
        <f t="shared" si="1021" ref="BK1987:BK2050">IF(AND($BB$1=12,$A1987=12,$BC$1=$B1987),$M1987,"")</f>
        <v/>
      </c>
      <c s="54" t="str">
        <f t="shared" si="1022" ref="BL1987:BL2050">IF(AND($BB$1=12,$A1987=12,$BC$1=$B1987),$N1987,"")</f>
        <v/>
      </c>
      <c s="54" t="str">
        <f t="shared" si="1023" ref="BM1987:BM2050">IF(AND($BB$1=12,$A1987=12,$BC$1=$B1987),$O1987,"")</f>
        <v/>
      </c>
      <c s="54" t="str">
        <f t="shared" si="1024" ref="BN1987:BN2050">IF(AND($BB$1=12,$A1987=12,$BC$1=$B1987),$P1987,"")</f>
        <v/>
      </c>
    </row>
    <row r="1988" spans="1:66" ht="15.75" customHeight="1">
      <c r="A1988" s="50" t="str">
        <f>IF('S.D.PASTE SHEET'!A1988="","",'S.D.PASTE SHEET'!A1988)</f>
        <v/>
      </c>
      <c s="50" t="str">
        <f>IF('S.D.PASTE SHEET'!B1988="","",'S.D.PASTE SHEET'!B1988)</f>
        <v/>
      </c>
      <c s="50" t="str">
        <f>IF('S.D.PASTE SHEET'!C1988="","",'S.D.PASTE SHEET'!C1988)</f>
        <v/>
      </c>
      <c s="51" t="str">
        <f>IF('S.D.PASTE SHEET'!D1988="","",'S.D.PASTE SHEET'!D1988)</f>
        <v/>
      </c>
      <c s="50" t="str">
        <f>IF('S.D.PASTE SHEET'!E1988="","",UPPER('S.D.PASTE SHEET'!E1988))</f>
        <v/>
      </c>
      <c s="50" t="str">
        <f>IF('S.D.PASTE SHEET'!F1988="","",'S.D.PASTE SHEET'!F1988)</f>
        <v/>
      </c>
      <c s="50" t="str">
        <f>IF('S.D.PASTE SHEET'!G1988="","",UPPER('S.D.PASTE SHEET'!G1988))</f>
        <v/>
      </c>
      <c s="50" t="str">
        <f>IF('S.D.PASTE SHEET'!H1988="","",UPPER('S.D.PASTE SHEET'!H1988))</f>
        <v/>
      </c>
      <c s="50" t="str">
        <f>IF('S.D.PASTE SHEET'!I1988="","",'S.D.PASTE SHEET'!I1988)</f>
        <v/>
      </c>
      <c s="51" t="str">
        <f>IF('S.D.PASTE SHEET'!J1988="","",'S.D.PASTE SHEET'!J1988)</f>
        <v/>
      </c>
      <c s="50" t="str">
        <f>IF('S.D.PASTE SHEET'!K1988="","",'S.D.PASTE SHEET'!K1988)</f>
        <v/>
      </c>
      <c s="50" t="str">
        <f>IF('S.D.PASTE SHEET'!L1988="","",'S.D.PASTE SHEET'!L1988)</f>
        <v/>
      </c>
      <c s="50" t="str">
        <f>IF('S.D.PASTE SHEET'!M1988="","",'S.D.PASTE SHEET'!M1988)</f>
        <v/>
      </c>
      <c s="50" t="str">
        <f>IF('S.D.PASTE SHEET'!N1988="","",'S.D.PASTE SHEET'!N1988)</f>
        <v/>
      </c>
      <c s="50" t="str">
        <f>IF('S.D.PASTE SHEET'!O1988="","",'S.D.PASTE SHEET'!O1988)</f>
        <v/>
      </c>
      <c s="50" t="str">
        <f>IF('S.D.PASTE SHEET'!P1988="","",'S.D.PASTE SHEET'!P1988)</f>
        <v/>
      </c>
      <c s="50" t="str">
        <f>IF('S.D.PASTE SHEET'!Q1988="","",'S.D.PASTE SHEET'!Q1988)</f>
        <v/>
      </c>
      <c s="50" t="str">
        <f>IF('S.D.PASTE SHEET'!R1988="","",'S.D.PASTE SHEET'!R1988)</f>
        <v/>
      </c>
      <c s="50" t="str">
        <f>IF('S.D.PASTE SHEET'!S1988="","",'S.D.PASTE SHEET'!S1988)</f>
        <v/>
      </c>
      <c s="50" t="str">
        <f>IF('S.D.PASTE SHEET'!T1988="","",'S.D.PASTE SHEET'!T1988)</f>
        <v/>
      </c>
      <c s="50" t="str">
        <f>IF('S.D.PASTE SHEET'!U1988="","",'S.D.PASTE SHEET'!U1988)</f>
        <v/>
      </c>
      <c s="50" t="str">
        <f>IF('S.D.PASTE SHEET'!V1988="","",'S.D.PASTE SHEET'!V1988)</f>
        <v/>
      </c>
      <c s="50" t="str">
        <f>IF('S.D.PASTE SHEET'!W1988="","",'S.D.PASTE SHEET'!W1988)</f>
        <v/>
      </c>
      <c s="50" t="str">
        <f>IF('S.D.PASTE SHEET'!X1988="","",'S.D.PASTE SHEET'!X1988)</f>
        <v/>
      </c>
      <c s="50" t="str">
        <f>IF('S.D.PASTE SHEET'!Y1988="","",'S.D.PASTE SHEET'!Y1988)</f>
        <v/>
      </c>
      <c s="50" t="str">
        <f>IF('S.D.PASTE SHEET'!Z1988="","",'S.D.PASTE SHEET'!Z1988)</f>
        <v/>
      </c>
      <c s="50" t="str">
        <f>IF('S.D.PASTE SHEET'!AA1988="","",'S.D.PASTE SHEET'!AA1988)</f>
        <v/>
      </c>
      <c s="50" t="str">
        <f>IF('S.D.PASTE SHEET'!AB1988="","",'S.D.PASTE SHEET'!AB1988)</f>
        <v/>
      </c>
      <c s="50" t="str">
        <f>IF('S.D.PASTE SHEET'!AC1988="","",'S.D.PASTE SHEET'!AC1988)</f>
        <v/>
      </c>
      <c s="50" t="str">
        <f>IF('S.D.PASTE SHEET'!AD1988="","",'S.D.PASTE SHEET'!AD1988)</f>
        <v/>
      </c>
      <c s="52"/>
      <c s="48" t="str">
        <f>IF(AK1988="","",IF(AK1988&gt;0,COUNT($AG$2:AG1988),""))</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IF(BC1988="","",IF(BC1988&gt;0,COUNT($AY$2:AY1988),""))</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1989" spans="1:66" ht="15.75" customHeight="1">
      <c r="A1989" s="50" t="str">
        <f>IF('S.D.PASTE SHEET'!A1989="","",'S.D.PASTE SHEET'!A1989)</f>
        <v/>
      </c>
      <c s="50" t="str">
        <f>IF('S.D.PASTE SHEET'!B1989="","",'S.D.PASTE SHEET'!B1989)</f>
        <v/>
      </c>
      <c s="50" t="str">
        <f>IF('S.D.PASTE SHEET'!C1989="","",'S.D.PASTE SHEET'!C1989)</f>
        <v/>
      </c>
      <c s="51" t="str">
        <f>IF('S.D.PASTE SHEET'!D1989="","",'S.D.PASTE SHEET'!D1989)</f>
        <v/>
      </c>
      <c s="50" t="str">
        <f>IF('S.D.PASTE SHEET'!E1989="","",UPPER('S.D.PASTE SHEET'!E1989))</f>
        <v/>
      </c>
      <c s="50" t="str">
        <f>IF('S.D.PASTE SHEET'!F1989="","",'S.D.PASTE SHEET'!F1989)</f>
        <v/>
      </c>
      <c s="50" t="str">
        <f>IF('S.D.PASTE SHEET'!G1989="","",UPPER('S.D.PASTE SHEET'!G1989))</f>
        <v/>
      </c>
      <c s="50" t="str">
        <f>IF('S.D.PASTE SHEET'!H1989="","",UPPER('S.D.PASTE SHEET'!H1989))</f>
        <v/>
      </c>
      <c s="50" t="str">
        <f>IF('S.D.PASTE SHEET'!I1989="","",'S.D.PASTE SHEET'!I1989)</f>
        <v/>
      </c>
      <c s="51" t="str">
        <f>IF('S.D.PASTE SHEET'!J1989="","",'S.D.PASTE SHEET'!J1989)</f>
        <v/>
      </c>
      <c s="50" t="str">
        <f>IF('S.D.PASTE SHEET'!K1989="","",'S.D.PASTE SHEET'!K1989)</f>
        <v/>
      </c>
      <c s="50" t="str">
        <f>IF('S.D.PASTE SHEET'!L1989="","",'S.D.PASTE SHEET'!L1989)</f>
        <v/>
      </c>
      <c s="50" t="str">
        <f>IF('S.D.PASTE SHEET'!M1989="","",'S.D.PASTE SHEET'!M1989)</f>
        <v/>
      </c>
      <c s="50" t="str">
        <f>IF('S.D.PASTE SHEET'!N1989="","",'S.D.PASTE SHEET'!N1989)</f>
        <v/>
      </c>
      <c s="50" t="str">
        <f>IF('S.D.PASTE SHEET'!O1989="","",'S.D.PASTE SHEET'!O1989)</f>
        <v/>
      </c>
      <c s="50" t="str">
        <f>IF('S.D.PASTE SHEET'!P1989="","",'S.D.PASTE SHEET'!P1989)</f>
        <v/>
      </c>
      <c s="50" t="str">
        <f>IF('S.D.PASTE SHEET'!Q1989="","",'S.D.PASTE SHEET'!Q1989)</f>
        <v/>
      </c>
      <c s="50" t="str">
        <f>IF('S.D.PASTE SHEET'!R1989="","",'S.D.PASTE SHEET'!R1989)</f>
        <v/>
      </c>
      <c s="50" t="str">
        <f>IF('S.D.PASTE SHEET'!S1989="","",'S.D.PASTE SHEET'!S1989)</f>
        <v/>
      </c>
      <c s="50" t="str">
        <f>IF('S.D.PASTE SHEET'!T1989="","",'S.D.PASTE SHEET'!T1989)</f>
        <v/>
      </c>
      <c s="50" t="str">
        <f>IF('S.D.PASTE SHEET'!U1989="","",'S.D.PASTE SHEET'!U1989)</f>
        <v/>
      </c>
      <c s="50" t="str">
        <f>IF('S.D.PASTE SHEET'!V1989="","",'S.D.PASTE SHEET'!V1989)</f>
        <v/>
      </c>
      <c s="50" t="str">
        <f>IF('S.D.PASTE SHEET'!W1989="","",'S.D.PASTE SHEET'!W1989)</f>
        <v/>
      </c>
      <c s="50" t="str">
        <f>IF('S.D.PASTE SHEET'!X1989="","",'S.D.PASTE SHEET'!X1989)</f>
        <v/>
      </c>
      <c s="50" t="str">
        <f>IF('S.D.PASTE SHEET'!Y1989="","",'S.D.PASTE SHEET'!Y1989)</f>
        <v/>
      </c>
      <c s="50" t="str">
        <f>IF('S.D.PASTE SHEET'!Z1989="","",'S.D.PASTE SHEET'!Z1989)</f>
        <v/>
      </c>
      <c s="50" t="str">
        <f>IF('S.D.PASTE SHEET'!AA1989="","",'S.D.PASTE SHEET'!AA1989)</f>
        <v/>
      </c>
      <c s="50" t="str">
        <f>IF('S.D.PASTE SHEET'!AB1989="","",'S.D.PASTE SHEET'!AB1989)</f>
        <v/>
      </c>
      <c s="50" t="str">
        <f>IF('S.D.PASTE SHEET'!AC1989="","",'S.D.PASTE SHEET'!AC1989)</f>
        <v/>
      </c>
      <c s="50" t="str">
        <f>IF('S.D.PASTE SHEET'!AD1989="","",'S.D.PASTE SHEET'!AD1989)</f>
        <v/>
      </c>
      <c s="52"/>
      <c s="48" t="str">
        <f>IF(AK1989="","",IF(AK1989&gt;0,COUNT($AG$2:AG1989),""))</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IF(BC1989="","",IF(BC1989&gt;0,COUNT($AY$2:AY1989),""))</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1990" spans="1:66" ht="15.75" customHeight="1">
      <c r="A1990" s="50" t="str">
        <f>IF('S.D.PASTE SHEET'!A1990="","",'S.D.PASTE SHEET'!A1990)</f>
        <v/>
      </c>
      <c s="50" t="str">
        <f>IF('S.D.PASTE SHEET'!B1990="","",'S.D.PASTE SHEET'!B1990)</f>
        <v/>
      </c>
      <c s="50" t="str">
        <f>IF('S.D.PASTE SHEET'!C1990="","",'S.D.PASTE SHEET'!C1990)</f>
        <v/>
      </c>
      <c s="51" t="str">
        <f>IF('S.D.PASTE SHEET'!D1990="","",'S.D.PASTE SHEET'!D1990)</f>
        <v/>
      </c>
      <c s="50" t="str">
        <f>IF('S.D.PASTE SHEET'!E1990="","",UPPER('S.D.PASTE SHEET'!E1990))</f>
        <v/>
      </c>
      <c s="50" t="str">
        <f>IF('S.D.PASTE SHEET'!F1990="","",'S.D.PASTE SHEET'!F1990)</f>
        <v/>
      </c>
      <c s="50" t="str">
        <f>IF('S.D.PASTE SHEET'!G1990="","",UPPER('S.D.PASTE SHEET'!G1990))</f>
        <v/>
      </c>
      <c s="50" t="str">
        <f>IF('S.D.PASTE SHEET'!H1990="","",UPPER('S.D.PASTE SHEET'!H1990))</f>
        <v/>
      </c>
      <c s="50" t="str">
        <f>IF('S.D.PASTE SHEET'!I1990="","",'S.D.PASTE SHEET'!I1990)</f>
        <v/>
      </c>
      <c s="51" t="str">
        <f>IF('S.D.PASTE SHEET'!J1990="","",'S.D.PASTE SHEET'!J1990)</f>
        <v/>
      </c>
      <c s="50" t="str">
        <f>IF('S.D.PASTE SHEET'!K1990="","",'S.D.PASTE SHEET'!K1990)</f>
        <v/>
      </c>
      <c s="50" t="str">
        <f>IF('S.D.PASTE SHEET'!L1990="","",'S.D.PASTE SHEET'!L1990)</f>
        <v/>
      </c>
      <c s="50" t="str">
        <f>IF('S.D.PASTE SHEET'!M1990="","",'S.D.PASTE SHEET'!M1990)</f>
        <v/>
      </c>
      <c s="50" t="str">
        <f>IF('S.D.PASTE SHEET'!N1990="","",'S.D.PASTE SHEET'!N1990)</f>
        <v/>
      </c>
      <c s="50" t="str">
        <f>IF('S.D.PASTE SHEET'!O1990="","",'S.D.PASTE SHEET'!O1990)</f>
        <v/>
      </c>
      <c s="50" t="str">
        <f>IF('S.D.PASTE SHEET'!P1990="","",'S.D.PASTE SHEET'!P1990)</f>
        <v/>
      </c>
      <c s="50" t="str">
        <f>IF('S.D.PASTE SHEET'!Q1990="","",'S.D.PASTE SHEET'!Q1990)</f>
        <v/>
      </c>
      <c s="50" t="str">
        <f>IF('S.D.PASTE SHEET'!R1990="","",'S.D.PASTE SHEET'!R1990)</f>
        <v/>
      </c>
      <c s="50" t="str">
        <f>IF('S.D.PASTE SHEET'!S1990="","",'S.D.PASTE SHEET'!S1990)</f>
        <v/>
      </c>
      <c s="50" t="str">
        <f>IF('S.D.PASTE SHEET'!T1990="","",'S.D.PASTE SHEET'!T1990)</f>
        <v/>
      </c>
      <c s="50" t="str">
        <f>IF('S.D.PASTE SHEET'!U1990="","",'S.D.PASTE SHEET'!U1990)</f>
        <v/>
      </c>
      <c s="50" t="str">
        <f>IF('S.D.PASTE SHEET'!V1990="","",'S.D.PASTE SHEET'!V1990)</f>
        <v/>
      </c>
      <c s="50" t="str">
        <f>IF('S.D.PASTE SHEET'!W1990="","",'S.D.PASTE SHEET'!W1990)</f>
        <v/>
      </c>
      <c s="50" t="str">
        <f>IF('S.D.PASTE SHEET'!X1990="","",'S.D.PASTE SHEET'!X1990)</f>
        <v/>
      </c>
      <c s="50" t="str">
        <f>IF('S.D.PASTE SHEET'!Y1990="","",'S.D.PASTE SHEET'!Y1990)</f>
        <v/>
      </c>
      <c s="50" t="str">
        <f>IF('S.D.PASTE SHEET'!Z1990="","",'S.D.PASTE SHEET'!Z1990)</f>
        <v/>
      </c>
      <c s="50" t="str">
        <f>IF('S.D.PASTE SHEET'!AA1990="","",'S.D.PASTE SHEET'!AA1990)</f>
        <v/>
      </c>
      <c s="50" t="str">
        <f>IF('S.D.PASTE SHEET'!AB1990="","",'S.D.PASTE SHEET'!AB1990)</f>
        <v/>
      </c>
      <c s="50" t="str">
        <f>IF('S.D.PASTE SHEET'!AC1990="","",'S.D.PASTE SHEET'!AC1990)</f>
        <v/>
      </c>
      <c s="50" t="str">
        <f>IF('S.D.PASTE SHEET'!AD1990="","",'S.D.PASTE SHEET'!AD1990)</f>
        <v/>
      </c>
      <c s="52"/>
      <c s="48" t="str">
        <f>IF(AK1990="","",IF(AK1990&gt;0,COUNT($AG$2:AG1990),""))</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IF(BC1990="","",IF(BC1990&gt;0,COUNT($AY$2:AY1990),""))</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1991" spans="1:66" ht="15.75" customHeight="1">
      <c r="A1991" s="50" t="str">
        <f>IF('S.D.PASTE SHEET'!A1991="","",'S.D.PASTE SHEET'!A1991)</f>
        <v/>
      </c>
      <c s="50" t="str">
        <f>IF('S.D.PASTE SHEET'!B1991="","",'S.D.PASTE SHEET'!B1991)</f>
        <v/>
      </c>
      <c s="50" t="str">
        <f>IF('S.D.PASTE SHEET'!C1991="","",'S.D.PASTE SHEET'!C1991)</f>
        <v/>
      </c>
      <c s="51" t="str">
        <f>IF('S.D.PASTE SHEET'!D1991="","",'S.D.PASTE SHEET'!D1991)</f>
        <v/>
      </c>
      <c s="50" t="str">
        <f>IF('S.D.PASTE SHEET'!E1991="","",UPPER('S.D.PASTE SHEET'!E1991))</f>
        <v/>
      </c>
      <c s="50" t="str">
        <f>IF('S.D.PASTE SHEET'!F1991="","",'S.D.PASTE SHEET'!F1991)</f>
        <v/>
      </c>
      <c s="50" t="str">
        <f>IF('S.D.PASTE SHEET'!G1991="","",UPPER('S.D.PASTE SHEET'!G1991))</f>
        <v/>
      </c>
      <c s="50" t="str">
        <f>IF('S.D.PASTE SHEET'!H1991="","",UPPER('S.D.PASTE SHEET'!H1991))</f>
        <v/>
      </c>
      <c s="50" t="str">
        <f>IF('S.D.PASTE SHEET'!I1991="","",'S.D.PASTE SHEET'!I1991)</f>
        <v/>
      </c>
      <c s="51" t="str">
        <f>IF('S.D.PASTE SHEET'!J1991="","",'S.D.PASTE SHEET'!J1991)</f>
        <v/>
      </c>
      <c s="50" t="str">
        <f>IF('S.D.PASTE SHEET'!K1991="","",'S.D.PASTE SHEET'!K1991)</f>
        <v/>
      </c>
      <c s="50" t="str">
        <f>IF('S.D.PASTE SHEET'!L1991="","",'S.D.PASTE SHEET'!L1991)</f>
        <v/>
      </c>
      <c s="50" t="str">
        <f>IF('S.D.PASTE SHEET'!M1991="","",'S.D.PASTE SHEET'!M1991)</f>
        <v/>
      </c>
      <c s="50" t="str">
        <f>IF('S.D.PASTE SHEET'!N1991="","",'S.D.PASTE SHEET'!N1991)</f>
        <v/>
      </c>
      <c s="50" t="str">
        <f>IF('S.D.PASTE SHEET'!O1991="","",'S.D.PASTE SHEET'!O1991)</f>
        <v/>
      </c>
      <c s="50" t="str">
        <f>IF('S.D.PASTE SHEET'!P1991="","",'S.D.PASTE SHEET'!P1991)</f>
        <v/>
      </c>
      <c s="50" t="str">
        <f>IF('S.D.PASTE SHEET'!Q1991="","",'S.D.PASTE SHEET'!Q1991)</f>
        <v/>
      </c>
      <c s="50" t="str">
        <f>IF('S.D.PASTE SHEET'!R1991="","",'S.D.PASTE SHEET'!R1991)</f>
        <v/>
      </c>
      <c s="50" t="str">
        <f>IF('S.D.PASTE SHEET'!S1991="","",'S.D.PASTE SHEET'!S1991)</f>
        <v/>
      </c>
      <c s="50" t="str">
        <f>IF('S.D.PASTE SHEET'!T1991="","",'S.D.PASTE SHEET'!T1991)</f>
        <v/>
      </c>
      <c s="50" t="str">
        <f>IF('S.D.PASTE SHEET'!U1991="","",'S.D.PASTE SHEET'!U1991)</f>
        <v/>
      </c>
      <c s="50" t="str">
        <f>IF('S.D.PASTE SHEET'!V1991="","",'S.D.PASTE SHEET'!V1991)</f>
        <v/>
      </c>
      <c s="50" t="str">
        <f>IF('S.D.PASTE SHEET'!W1991="","",'S.D.PASTE SHEET'!W1991)</f>
        <v/>
      </c>
      <c s="50" t="str">
        <f>IF('S.D.PASTE SHEET'!X1991="","",'S.D.PASTE SHEET'!X1991)</f>
        <v/>
      </c>
      <c s="50" t="str">
        <f>IF('S.D.PASTE SHEET'!Y1991="","",'S.D.PASTE SHEET'!Y1991)</f>
        <v/>
      </c>
      <c s="50" t="str">
        <f>IF('S.D.PASTE SHEET'!Z1991="","",'S.D.PASTE SHEET'!Z1991)</f>
        <v/>
      </c>
      <c s="50" t="str">
        <f>IF('S.D.PASTE SHEET'!AA1991="","",'S.D.PASTE SHEET'!AA1991)</f>
        <v/>
      </c>
      <c s="50" t="str">
        <f>IF('S.D.PASTE SHEET'!AB1991="","",'S.D.PASTE SHEET'!AB1991)</f>
        <v/>
      </c>
      <c s="50" t="str">
        <f>IF('S.D.PASTE SHEET'!AC1991="","",'S.D.PASTE SHEET'!AC1991)</f>
        <v/>
      </c>
      <c s="50" t="str">
        <f>IF('S.D.PASTE SHEET'!AD1991="","",'S.D.PASTE SHEET'!AD1991)</f>
        <v/>
      </c>
      <c s="52"/>
      <c s="48" t="str">
        <f>IF(AK1991="","",IF(AK1991&gt;0,COUNT($AG$2:AG1991),""))</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IF(BC1991="","",IF(BC1991&gt;0,COUNT($AY$2:AY1991),""))</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1992" spans="1:66" ht="15.75" customHeight="1">
      <c r="A1992" s="50" t="str">
        <f>IF('S.D.PASTE SHEET'!A1992="","",'S.D.PASTE SHEET'!A1992)</f>
        <v/>
      </c>
      <c s="50" t="str">
        <f>IF('S.D.PASTE SHEET'!B1992="","",'S.D.PASTE SHEET'!B1992)</f>
        <v/>
      </c>
      <c s="50" t="str">
        <f>IF('S.D.PASTE SHEET'!C1992="","",'S.D.PASTE SHEET'!C1992)</f>
        <v/>
      </c>
      <c s="51" t="str">
        <f>IF('S.D.PASTE SHEET'!D1992="","",'S.D.PASTE SHEET'!D1992)</f>
        <v/>
      </c>
      <c s="50" t="str">
        <f>IF('S.D.PASTE SHEET'!E1992="","",UPPER('S.D.PASTE SHEET'!E1992))</f>
        <v/>
      </c>
      <c s="50" t="str">
        <f>IF('S.D.PASTE SHEET'!F1992="","",'S.D.PASTE SHEET'!F1992)</f>
        <v/>
      </c>
      <c s="50" t="str">
        <f>IF('S.D.PASTE SHEET'!G1992="","",UPPER('S.D.PASTE SHEET'!G1992))</f>
        <v/>
      </c>
      <c s="50" t="str">
        <f>IF('S.D.PASTE SHEET'!H1992="","",UPPER('S.D.PASTE SHEET'!H1992))</f>
        <v/>
      </c>
      <c s="50" t="str">
        <f>IF('S.D.PASTE SHEET'!I1992="","",'S.D.PASTE SHEET'!I1992)</f>
        <v/>
      </c>
      <c s="51" t="str">
        <f>IF('S.D.PASTE SHEET'!J1992="","",'S.D.PASTE SHEET'!J1992)</f>
        <v/>
      </c>
      <c s="50" t="str">
        <f>IF('S.D.PASTE SHEET'!K1992="","",'S.D.PASTE SHEET'!K1992)</f>
        <v/>
      </c>
      <c s="50" t="str">
        <f>IF('S.D.PASTE SHEET'!L1992="","",'S.D.PASTE SHEET'!L1992)</f>
        <v/>
      </c>
      <c s="50" t="str">
        <f>IF('S.D.PASTE SHEET'!M1992="","",'S.D.PASTE SHEET'!M1992)</f>
        <v/>
      </c>
      <c s="50" t="str">
        <f>IF('S.D.PASTE SHEET'!N1992="","",'S.D.PASTE SHEET'!N1992)</f>
        <v/>
      </c>
      <c s="50" t="str">
        <f>IF('S.D.PASTE SHEET'!O1992="","",'S.D.PASTE SHEET'!O1992)</f>
        <v/>
      </c>
      <c s="50" t="str">
        <f>IF('S.D.PASTE SHEET'!P1992="","",'S.D.PASTE SHEET'!P1992)</f>
        <v/>
      </c>
      <c s="50" t="str">
        <f>IF('S.D.PASTE SHEET'!Q1992="","",'S.D.PASTE SHEET'!Q1992)</f>
        <v/>
      </c>
      <c s="50" t="str">
        <f>IF('S.D.PASTE SHEET'!R1992="","",'S.D.PASTE SHEET'!R1992)</f>
        <v/>
      </c>
      <c s="50" t="str">
        <f>IF('S.D.PASTE SHEET'!S1992="","",'S.D.PASTE SHEET'!S1992)</f>
        <v/>
      </c>
      <c s="50" t="str">
        <f>IF('S.D.PASTE SHEET'!T1992="","",'S.D.PASTE SHEET'!T1992)</f>
        <v/>
      </c>
      <c s="50" t="str">
        <f>IF('S.D.PASTE SHEET'!U1992="","",'S.D.PASTE SHEET'!U1992)</f>
        <v/>
      </c>
      <c s="50" t="str">
        <f>IF('S.D.PASTE SHEET'!V1992="","",'S.D.PASTE SHEET'!V1992)</f>
        <v/>
      </c>
      <c s="50" t="str">
        <f>IF('S.D.PASTE SHEET'!W1992="","",'S.D.PASTE SHEET'!W1992)</f>
        <v/>
      </c>
      <c s="50" t="str">
        <f>IF('S.D.PASTE SHEET'!X1992="","",'S.D.PASTE SHEET'!X1992)</f>
        <v/>
      </c>
      <c s="50" t="str">
        <f>IF('S.D.PASTE SHEET'!Y1992="","",'S.D.PASTE SHEET'!Y1992)</f>
        <v/>
      </c>
      <c s="50" t="str">
        <f>IF('S.D.PASTE SHEET'!Z1992="","",'S.D.PASTE SHEET'!Z1992)</f>
        <v/>
      </c>
      <c s="50" t="str">
        <f>IF('S.D.PASTE SHEET'!AA1992="","",'S.D.PASTE SHEET'!AA1992)</f>
        <v/>
      </c>
      <c s="50" t="str">
        <f>IF('S.D.PASTE SHEET'!AB1992="","",'S.D.PASTE SHEET'!AB1992)</f>
        <v/>
      </c>
      <c s="50" t="str">
        <f>IF('S.D.PASTE SHEET'!AC1992="","",'S.D.PASTE SHEET'!AC1992)</f>
        <v/>
      </c>
      <c s="50" t="str">
        <f>IF('S.D.PASTE SHEET'!AD1992="","",'S.D.PASTE SHEET'!AD1992)</f>
        <v/>
      </c>
      <c s="52"/>
      <c s="48" t="str">
        <f>IF(AK1992="","",IF(AK1992&gt;0,COUNT($AG$2:AG1992),""))</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IF(BC1992="","",IF(BC1992&gt;0,COUNT($AY$2:AY1992),""))</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1993" spans="1:66" ht="15.75" customHeight="1">
      <c r="A1993" s="50" t="str">
        <f>IF('S.D.PASTE SHEET'!A1993="","",'S.D.PASTE SHEET'!A1993)</f>
        <v/>
      </c>
      <c s="50" t="str">
        <f>IF('S.D.PASTE SHEET'!B1993="","",'S.D.PASTE SHEET'!B1993)</f>
        <v/>
      </c>
      <c s="50" t="str">
        <f>IF('S.D.PASTE SHEET'!C1993="","",'S.D.PASTE SHEET'!C1993)</f>
        <v/>
      </c>
      <c s="51" t="str">
        <f>IF('S.D.PASTE SHEET'!D1993="","",'S.D.PASTE SHEET'!D1993)</f>
        <v/>
      </c>
      <c s="50" t="str">
        <f>IF('S.D.PASTE SHEET'!E1993="","",UPPER('S.D.PASTE SHEET'!E1993))</f>
        <v/>
      </c>
      <c s="50" t="str">
        <f>IF('S.D.PASTE SHEET'!F1993="","",'S.D.PASTE SHEET'!F1993)</f>
        <v/>
      </c>
      <c s="50" t="str">
        <f>IF('S.D.PASTE SHEET'!G1993="","",UPPER('S.D.PASTE SHEET'!G1993))</f>
        <v/>
      </c>
      <c s="50" t="str">
        <f>IF('S.D.PASTE SHEET'!H1993="","",UPPER('S.D.PASTE SHEET'!H1993))</f>
        <v/>
      </c>
      <c s="50" t="str">
        <f>IF('S.D.PASTE SHEET'!I1993="","",'S.D.PASTE SHEET'!I1993)</f>
        <v/>
      </c>
      <c s="51" t="str">
        <f>IF('S.D.PASTE SHEET'!J1993="","",'S.D.PASTE SHEET'!J1993)</f>
        <v/>
      </c>
      <c s="50" t="str">
        <f>IF('S.D.PASTE SHEET'!K1993="","",'S.D.PASTE SHEET'!K1993)</f>
        <v/>
      </c>
      <c s="50" t="str">
        <f>IF('S.D.PASTE SHEET'!L1993="","",'S.D.PASTE SHEET'!L1993)</f>
        <v/>
      </c>
      <c s="50" t="str">
        <f>IF('S.D.PASTE SHEET'!M1993="","",'S.D.PASTE SHEET'!M1993)</f>
        <v/>
      </c>
      <c s="50" t="str">
        <f>IF('S.D.PASTE SHEET'!N1993="","",'S.D.PASTE SHEET'!N1993)</f>
        <v/>
      </c>
      <c s="50" t="str">
        <f>IF('S.D.PASTE SHEET'!O1993="","",'S.D.PASTE SHEET'!O1993)</f>
        <v/>
      </c>
      <c s="50" t="str">
        <f>IF('S.D.PASTE SHEET'!P1993="","",'S.D.PASTE SHEET'!P1993)</f>
        <v/>
      </c>
      <c s="50" t="str">
        <f>IF('S.D.PASTE SHEET'!Q1993="","",'S.D.PASTE SHEET'!Q1993)</f>
        <v/>
      </c>
      <c s="50" t="str">
        <f>IF('S.D.PASTE SHEET'!R1993="","",'S.D.PASTE SHEET'!R1993)</f>
        <v/>
      </c>
      <c s="50" t="str">
        <f>IF('S.D.PASTE SHEET'!S1993="","",'S.D.PASTE SHEET'!S1993)</f>
        <v/>
      </c>
      <c s="50" t="str">
        <f>IF('S.D.PASTE SHEET'!T1993="","",'S.D.PASTE SHEET'!T1993)</f>
        <v/>
      </c>
      <c s="50" t="str">
        <f>IF('S.D.PASTE SHEET'!U1993="","",'S.D.PASTE SHEET'!U1993)</f>
        <v/>
      </c>
      <c s="50" t="str">
        <f>IF('S.D.PASTE SHEET'!V1993="","",'S.D.PASTE SHEET'!V1993)</f>
        <v/>
      </c>
      <c s="50" t="str">
        <f>IF('S.D.PASTE SHEET'!W1993="","",'S.D.PASTE SHEET'!W1993)</f>
        <v/>
      </c>
      <c s="50" t="str">
        <f>IF('S.D.PASTE SHEET'!X1993="","",'S.D.PASTE SHEET'!X1993)</f>
        <v/>
      </c>
      <c s="50" t="str">
        <f>IF('S.D.PASTE SHEET'!Y1993="","",'S.D.PASTE SHEET'!Y1993)</f>
        <v/>
      </c>
      <c s="50" t="str">
        <f>IF('S.D.PASTE SHEET'!Z1993="","",'S.D.PASTE SHEET'!Z1993)</f>
        <v/>
      </c>
      <c s="50" t="str">
        <f>IF('S.D.PASTE SHEET'!AA1993="","",'S.D.PASTE SHEET'!AA1993)</f>
        <v/>
      </c>
      <c s="50" t="str">
        <f>IF('S.D.PASTE SHEET'!AB1993="","",'S.D.PASTE SHEET'!AB1993)</f>
        <v/>
      </c>
      <c s="50" t="str">
        <f>IF('S.D.PASTE SHEET'!AC1993="","",'S.D.PASTE SHEET'!AC1993)</f>
        <v/>
      </c>
      <c s="50" t="str">
        <f>IF('S.D.PASTE SHEET'!AD1993="","",'S.D.PASTE SHEET'!AD1993)</f>
        <v/>
      </c>
      <c s="52"/>
      <c s="48" t="str">
        <f>IF(AK1993="","",IF(AK1993&gt;0,COUNT($AG$2:AG1993),""))</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IF(BC1993="","",IF(BC1993&gt;0,COUNT($AY$2:AY1993),""))</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1994" spans="1:66" ht="15.75" customHeight="1">
      <c r="A1994" s="50" t="str">
        <f>IF('S.D.PASTE SHEET'!A1994="","",'S.D.PASTE SHEET'!A1994)</f>
        <v/>
      </c>
      <c s="50" t="str">
        <f>IF('S.D.PASTE SHEET'!B1994="","",'S.D.PASTE SHEET'!B1994)</f>
        <v/>
      </c>
      <c s="50" t="str">
        <f>IF('S.D.PASTE SHEET'!C1994="","",'S.D.PASTE SHEET'!C1994)</f>
        <v/>
      </c>
      <c s="51" t="str">
        <f>IF('S.D.PASTE SHEET'!D1994="","",'S.D.PASTE SHEET'!D1994)</f>
        <v/>
      </c>
      <c s="50" t="str">
        <f>IF('S.D.PASTE SHEET'!E1994="","",UPPER('S.D.PASTE SHEET'!E1994))</f>
        <v/>
      </c>
      <c s="50" t="str">
        <f>IF('S.D.PASTE SHEET'!F1994="","",'S.D.PASTE SHEET'!F1994)</f>
        <v/>
      </c>
      <c s="50" t="str">
        <f>IF('S.D.PASTE SHEET'!G1994="","",UPPER('S.D.PASTE SHEET'!G1994))</f>
        <v/>
      </c>
      <c s="50" t="str">
        <f>IF('S.D.PASTE SHEET'!H1994="","",UPPER('S.D.PASTE SHEET'!H1994))</f>
        <v/>
      </c>
      <c s="50" t="str">
        <f>IF('S.D.PASTE SHEET'!I1994="","",'S.D.PASTE SHEET'!I1994)</f>
        <v/>
      </c>
      <c s="51" t="str">
        <f>IF('S.D.PASTE SHEET'!J1994="","",'S.D.PASTE SHEET'!J1994)</f>
        <v/>
      </c>
      <c s="50" t="str">
        <f>IF('S.D.PASTE SHEET'!K1994="","",'S.D.PASTE SHEET'!K1994)</f>
        <v/>
      </c>
      <c s="50" t="str">
        <f>IF('S.D.PASTE SHEET'!L1994="","",'S.D.PASTE SHEET'!L1994)</f>
        <v/>
      </c>
      <c s="50" t="str">
        <f>IF('S.D.PASTE SHEET'!M1994="","",'S.D.PASTE SHEET'!M1994)</f>
        <v/>
      </c>
      <c s="50" t="str">
        <f>IF('S.D.PASTE SHEET'!N1994="","",'S.D.PASTE SHEET'!N1994)</f>
        <v/>
      </c>
      <c s="50" t="str">
        <f>IF('S.D.PASTE SHEET'!O1994="","",'S.D.PASTE SHEET'!O1994)</f>
        <v/>
      </c>
      <c s="50" t="str">
        <f>IF('S.D.PASTE SHEET'!P1994="","",'S.D.PASTE SHEET'!P1994)</f>
        <v/>
      </c>
      <c s="50" t="str">
        <f>IF('S.D.PASTE SHEET'!Q1994="","",'S.D.PASTE SHEET'!Q1994)</f>
        <v/>
      </c>
      <c s="50" t="str">
        <f>IF('S.D.PASTE SHEET'!R1994="","",'S.D.PASTE SHEET'!R1994)</f>
        <v/>
      </c>
      <c s="50" t="str">
        <f>IF('S.D.PASTE SHEET'!S1994="","",'S.D.PASTE SHEET'!S1994)</f>
        <v/>
      </c>
      <c s="50" t="str">
        <f>IF('S.D.PASTE SHEET'!T1994="","",'S.D.PASTE SHEET'!T1994)</f>
        <v/>
      </c>
      <c s="50" t="str">
        <f>IF('S.D.PASTE SHEET'!U1994="","",'S.D.PASTE SHEET'!U1994)</f>
        <v/>
      </c>
      <c s="50" t="str">
        <f>IF('S.D.PASTE SHEET'!V1994="","",'S.D.PASTE SHEET'!V1994)</f>
        <v/>
      </c>
      <c s="50" t="str">
        <f>IF('S.D.PASTE SHEET'!W1994="","",'S.D.PASTE SHEET'!W1994)</f>
        <v/>
      </c>
      <c s="50" t="str">
        <f>IF('S.D.PASTE SHEET'!X1994="","",'S.D.PASTE SHEET'!X1994)</f>
        <v/>
      </c>
      <c s="50" t="str">
        <f>IF('S.D.PASTE SHEET'!Y1994="","",'S.D.PASTE SHEET'!Y1994)</f>
        <v/>
      </c>
      <c s="50" t="str">
        <f>IF('S.D.PASTE SHEET'!Z1994="","",'S.D.PASTE SHEET'!Z1994)</f>
        <v/>
      </c>
      <c s="50" t="str">
        <f>IF('S.D.PASTE SHEET'!AA1994="","",'S.D.PASTE SHEET'!AA1994)</f>
        <v/>
      </c>
      <c s="50" t="str">
        <f>IF('S.D.PASTE SHEET'!AB1994="","",'S.D.PASTE SHEET'!AB1994)</f>
        <v/>
      </c>
      <c s="50" t="str">
        <f>IF('S.D.PASTE SHEET'!AC1994="","",'S.D.PASTE SHEET'!AC1994)</f>
        <v/>
      </c>
      <c s="50" t="str">
        <f>IF('S.D.PASTE SHEET'!AD1994="","",'S.D.PASTE SHEET'!AD1994)</f>
        <v/>
      </c>
      <c s="52"/>
      <c s="48" t="str">
        <f>IF(AK1994="","",IF(AK1994&gt;0,COUNT($AG$2:AG1994),""))</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IF(BC1994="","",IF(BC1994&gt;0,COUNT($AY$2:AY1994),""))</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1995" spans="1:66" ht="15.75" customHeight="1">
      <c r="A1995" s="50" t="str">
        <f>IF('S.D.PASTE SHEET'!A1995="","",'S.D.PASTE SHEET'!A1995)</f>
        <v/>
      </c>
      <c s="50" t="str">
        <f>IF('S.D.PASTE SHEET'!B1995="","",'S.D.PASTE SHEET'!B1995)</f>
        <v/>
      </c>
      <c s="50" t="str">
        <f>IF('S.D.PASTE SHEET'!C1995="","",'S.D.PASTE SHEET'!C1995)</f>
        <v/>
      </c>
      <c s="51" t="str">
        <f>IF('S.D.PASTE SHEET'!D1995="","",'S.D.PASTE SHEET'!D1995)</f>
        <v/>
      </c>
      <c s="50" t="str">
        <f>IF('S.D.PASTE SHEET'!E1995="","",UPPER('S.D.PASTE SHEET'!E1995))</f>
        <v/>
      </c>
      <c s="50" t="str">
        <f>IF('S.D.PASTE SHEET'!F1995="","",'S.D.PASTE SHEET'!F1995)</f>
        <v/>
      </c>
      <c s="50" t="str">
        <f>IF('S.D.PASTE SHEET'!G1995="","",UPPER('S.D.PASTE SHEET'!G1995))</f>
        <v/>
      </c>
      <c s="50" t="str">
        <f>IF('S.D.PASTE SHEET'!H1995="","",UPPER('S.D.PASTE SHEET'!H1995))</f>
        <v/>
      </c>
      <c s="50" t="str">
        <f>IF('S.D.PASTE SHEET'!I1995="","",'S.D.PASTE SHEET'!I1995)</f>
        <v/>
      </c>
      <c s="51" t="str">
        <f>IF('S.D.PASTE SHEET'!J1995="","",'S.D.PASTE SHEET'!J1995)</f>
        <v/>
      </c>
      <c s="50" t="str">
        <f>IF('S.D.PASTE SHEET'!K1995="","",'S.D.PASTE SHEET'!K1995)</f>
        <v/>
      </c>
      <c s="50" t="str">
        <f>IF('S.D.PASTE SHEET'!L1995="","",'S.D.PASTE SHEET'!L1995)</f>
        <v/>
      </c>
      <c s="50" t="str">
        <f>IF('S.D.PASTE SHEET'!M1995="","",'S.D.PASTE SHEET'!M1995)</f>
        <v/>
      </c>
      <c s="50" t="str">
        <f>IF('S.D.PASTE SHEET'!N1995="","",'S.D.PASTE SHEET'!N1995)</f>
        <v/>
      </c>
      <c s="50" t="str">
        <f>IF('S.D.PASTE SHEET'!O1995="","",'S.D.PASTE SHEET'!O1995)</f>
        <v/>
      </c>
      <c s="50" t="str">
        <f>IF('S.D.PASTE SHEET'!P1995="","",'S.D.PASTE SHEET'!P1995)</f>
        <v/>
      </c>
      <c s="50" t="str">
        <f>IF('S.D.PASTE SHEET'!Q1995="","",'S.D.PASTE SHEET'!Q1995)</f>
        <v/>
      </c>
      <c s="50" t="str">
        <f>IF('S.D.PASTE SHEET'!R1995="","",'S.D.PASTE SHEET'!R1995)</f>
        <v/>
      </c>
      <c s="50" t="str">
        <f>IF('S.D.PASTE SHEET'!S1995="","",'S.D.PASTE SHEET'!S1995)</f>
        <v/>
      </c>
      <c s="50" t="str">
        <f>IF('S.D.PASTE SHEET'!T1995="","",'S.D.PASTE SHEET'!T1995)</f>
        <v/>
      </c>
      <c s="50" t="str">
        <f>IF('S.D.PASTE SHEET'!U1995="","",'S.D.PASTE SHEET'!U1995)</f>
        <v/>
      </c>
      <c s="50" t="str">
        <f>IF('S.D.PASTE SHEET'!V1995="","",'S.D.PASTE SHEET'!V1995)</f>
        <v/>
      </c>
      <c s="50" t="str">
        <f>IF('S.D.PASTE SHEET'!W1995="","",'S.D.PASTE SHEET'!W1995)</f>
        <v/>
      </c>
      <c s="50" t="str">
        <f>IF('S.D.PASTE SHEET'!X1995="","",'S.D.PASTE SHEET'!X1995)</f>
        <v/>
      </c>
      <c s="50" t="str">
        <f>IF('S.D.PASTE SHEET'!Y1995="","",'S.D.PASTE SHEET'!Y1995)</f>
        <v/>
      </c>
      <c s="50" t="str">
        <f>IF('S.D.PASTE SHEET'!Z1995="","",'S.D.PASTE SHEET'!Z1995)</f>
        <v/>
      </c>
      <c s="50" t="str">
        <f>IF('S.D.PASTE SHEET'!AA1995="","",'S.D.PASTE SHEET'!AA1995)</f>
        <v/>
      </c>
      <c s="50" t="str">
        <f>IF('S.D.PASTE SHEET'!AB1995="","",'S.D.PASTE SHEET'!AB1995)</f>
        <v/>
      </c>
      <c s="50" t="str">
        <f>IF('S.D.PASTE SHEET'!AC1995="","",'S.D.PASTE SHEET'!AC1995)</f>
        <v/>
      </c>
      <c s="50" t="str">
        <f>IF('S.D.PASTE SHEET'!AD1995="","",'S.D.PASTE SHEET'!AD1995)</f>
        <v/>
      </c>
      <c s="52"/>
      <c s="48" t="str">
        <f>IF(AK1995="","",IF(AK1995&gt;0,COUNT($AG$2:AG1995),""))</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IF(BC1995="","",IF(BC1995&gt;0,COUNT($AY$2:AY1995),""))</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1996" spans="1:66" ht="15.75" customHeight="1">
      <c r="A1996" s="50" t="str">
        <f>IF('S.D.PASTE SHEET'!A1996="","",'S.D.PASTE SHEET'!A1996)</f>
        <v/>
      </c>
      <c s="50" t="str">
        <f>IF('S.D.PASTE SHEET'!B1996="","",'S.D.PASTE SHEET'!B1996)</f>
        <v/>
      </c>
      <c s="50" t="str">
        <f>IF('S.D.PASTE SHEET'!C1996="","",'S.D.PASTE SHEET'!C1996)</f>
        <v/>
      </c>
      <c s="51" t="str">
        <f>IF('S.D.PASTE SHEET'!D1996="","",'S.D.PASTE SHEET'!D1996)</f>
        <v/>
      </c>
      <c s="50" t="str">
        <f>IF('S.D.PASTE SHEET'!E1996="","",UPPER('S.D.PASTE SHEET'!E1996))</f>
        <v/>
      </c>
      <c s="50" t="str">
        <f>IF('S.D.PASTE SHEET'!F1996="","",'S.D.PASTE SHEET'!F1996)</f>
        <v/>
      </c>
      <c s="50" t="str">
        <f>IF('S.D.PASTE SHEET'!G1996="","",UPPER('S.D.PASTE SHEET'!G1996))</f>
        <v/>
      </c>
      <c s="50" t="str">
        <f>IF('S.D.PASTE SHEET'!H1996="","",UPPER('S.D.PASTE SHEET'!H1996))</f>
        <v/>
      </c>
      <c s="50" t="str">
        <f>IF('S.D.PASTE SHEET'!I1996="","",'S.D.PASTE SHEET'!I1996)</f>
        <v/>
      </c>
      <c s="51" t="str">
        <f>IF('S.D.PASTE SHEET'!J1996="","",'S.D.PASTE SHEET'!J1996)</f>
        <v/>
      </c>
      <c s="50" t="str">
        <f>IF('S.D.PASTE SHEET'!K1996="","",'S.D.PASTE SHEET'!K1996)</f>
        <v/>
      </c>
      <c s="50" t="str">
        <f>IF('S.D.PASTE SHEET'!L1996="","",'S.D.PASTE SHEET'!L1996)</f>
        <v/>
      </c>
      <c s="50" t="str">
        <f>IF('S.D.PASTE SHEET'!M1996="","",'S.D.PASTE SHEET'!M1996)</f>
        <v/>
      </c>
      <c s="50" t="str">
        <f>IF('S.D.PASTE SHEET'!N1996="","",'S.D.PASTE SHEET'!N1996)</f>
        <v/>
      </c>
      <c s="50" t="str">
        <f>IF('S.D.PASTE SHEET'!O1996="","",'S.D.PASTE SHEET'!O1996)</f>
        <v/>
      </c>
      <c s="50" t="str">
        <f>IF('S.D.PASTE SHEET'!P1996="","",'S.D.PASTE SHEET'!P1996)</f>
        <v/>
      </c>
      <c s="50" t="str">
        <f>IF('S.D.PASTE SHEET'!Q1996="","",'S.D.PASTE SHEET'!Q1996)</f>
        <v/>
      </c>
      <c s="50" t="str">
        <f>IF('S.D.PASTE SHEET'!R1996="","",'S.D.PASTE SHEET'!R1996)</f>
        <v/>
      </c>
      <c s="50" t="str">
        <f>IF('S.D.PASTE SHEET'!S1996="","",'S.D.PASTE SHEET'!S1996)</f>
        <v/>
      </c>
      <c s="50" t="str">
        <f>IF('S.D.PASTE SHEET'!T1996="","",'S.D.PASTE SHEET'!T1996)</f>
        <v/>
      </c>
      <c s="50" t="str">
        <f>IF('S.D.PASTE SHEET'!U1996="","",'S.D.PASTE SHEET'!U1996)</f>
        <v/>
      </c>
      <c s="50" t="str">
        <f>IF('S.D.PASTE SHEET'!V1996="","",'S.D.PASTE SHEET'!V1996)</f>
        <v/>
      </c>
      <c s="50" t="str">
        <f>IF('S.D.PASTE SHEET'!W1996="","",'S.D.PASTE SHEET'!W1996)</f>
        <v/>
      </c>
      <c s="50" t="str">
        <f>IF('S.D.PASTE SHEET'!X1996="","",'S.D.PASTE SHEET'!X1996)</f>
        <v/>
      </c>
      <c s="50" t="str">
        <f>IF('S.D.PASTE SHEET'!Y1996="","",'S.D.PASTE SHEET'!Y1996)</f>
        <v/>
      </c>
      <c s="50" t="str">
        <f>IF('S.D.PASTE SHEET'!Z1996="","",'S.D.PASTE SHEET'!Z1996)</f>
        <v/>
      </c>
      <c s="50" t="str">
        <f>IF('S.D.PASTE SHEET'!AA1996="","",'S.D.PASTE SHEET'!AA1996)</f>
        <v/>
      </c>
      <c s="50" t="str">
        <f>IF('S.D.PASTE SHEET'!AB1996="","",'S.D.PASTE SHEET'!AB1996)</f>
        <v/>
      </c>
      <c s="50" t="str">
        <f>IF('S.D.PASTE SHEET'!AC1996="","",'S.D.PASTE SHEET'!AC1996)</f>
        <v/>
      </c>
      <c s="50" t="str">
        <f>IF('S.D.PASTE SHEET'!AD1996="","",'S.D.PASTE SHEET'!AD1996)</f>
        <v/>
      </c>
      <c s="52"/>
      <c s="48" t="str">
        <f>IF(AK1996="","",IF(AK1996&gt;0,COUNT($AG$2:AG1996),""))</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IF(BC1996="","",IF(BC1996&gt;0,COUNT($AY$2:AY1996),""))</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1997" spans="1:66" ht="15.75" customHeight="1">
      <c r="A1997" s="50" t="str">
        <f>IF('S.D.PASTE SHEET'!A1997="","",'S.D.PASTE SHEET'!A1997)</f>
        <v/>
      </c>
      <c s="50" t="str">
        <f>IF('S.D.PASTE SHEET'!B1997="","",'S.D.PASTE SHEET'!B1997)</f>
        <v/>
      </c>
      <c s="50" t="str">
        <f>IF('S.D.PASTE SHEET'!C1997="","",'S.D.PASTE SHEET'!C1997)</f>
        <v/>
      </c>
      <c s="51" t="str">
        <f>IF('S.D.PASTE SHEET'!D1997="","",'S.D.PASTE SHEET'!D1997)</f>
        <v/>
      </c>
      <c s="50" t="str">
        <f>IF('S.D.PASTE SHEET'!E1997="","",UPPER('S.D.PASTE SHEET'!E1997))</f>
        <v/>
      </c>
      <c s="50" t="str">
        <f>IF('S.D.PASTE SHEET'!F1997="","",'S.D.PASTE SHEET'!F1997)</f>
        <v/>
      </c>
      <c s="50" t="str">
        <f>IF('S.D.PASTE SHEET'!G1997="","",UPPER('S.D.PASTE SHEET'!G1997))</f>
        <v/>
      </c>
      <c s="50" t="str">
        <f>IF('S.D.PASTE SHEET'!H1997="","",UPPER('S.D.PASTE SHEET'!H1997))</f>
        <v/>
      </c>
      <c s="50" t="str">
        <f>IF('S.D.PASTE SHEET'!I1997="","",'S.D.PASTE SHEET'!I1997)</f>
        <v/>
      </c>
      <c s="51" t="str">
        <f>IF('S.D.PASTE SHEET'!J1997="","",'S.D.PASTE SHEET'!J1997)</f>
        <v/>
      </c>
      <c s="50" t="str">
        <f>IF('S.D.PASTE SHEET'!K1997="","",'S.D.PASTE SHEET'!K1997)</f>
        <v/>
      </c>
      <c s="50" t="str">
        <f>IF('S.D.PASTE SHEET'!L1997="","",'S.D.PASTE SHEET'!L1997)</f>
        <v/>
      </c>
      <c s="50" t="str">
        <f>IF('S.D.PASTE SHEET'!M1997="","",'S.D.PASTE SHEET'!M1997)</f>
        <v/>
      </c>
      <c s="50" t="str">
        <f>IF('S.D.PASTE SHEET'!N1997="","",'S.D.PASTE SHEET'!N1997)</f>
        <v/>
      </c>
      <c s="50" t="str">
        <f>IF('S.D.PASTE SHEET'!O1997="","",'S.D.PASTE SHEET'!O1997)</f>
        <v/>
      </c>
      <c s="50" t="str">
        <f>IF('S.D.PASTE SHEET'!P1997="","",'S.D.PASTE SHEET'!P1997)</f>
        <v/>
      </c>
      <c s="50" t="str">
        <f>IF('S.D.PASTE SHEET'!Q1997="","",'S.D.PASTE SHEET'!Q1997)</f>
        <v/>
      </c>
      <c s="50" t="str">
        <f>IF('S.D.PASTE SHEET'!R1997="","",'S.D.PASTE SHEET'!R1997)</f>
        <v/>
      </c>
      <c s="50" t="str">
        <f>IF('S.D.PASTE SHEET'!S1997="","",'S.D.PASTE SHEET'!S1997)</f>
        <v/>
      </c>
      <c s="50" t="str">
        <f>IF('S.D.PASTE SHEET'!T1997="","",'S.D.PASTE SHEET'!T1997)</f>
        <v/>
      </c>
      <c s="50" t="str">
        <f>IF('S.D.PASTE SHEET'!U1997="","",'S.D.PASTE SHEET'!U1997)</f>
        <v/>
      </c>
      <c s="50" t="str">
        <f>IF('S.D.PASTE SHEET'!V1997="","",'S.D.PASTE SHEET'!V1997)</f>
        <v/>
      </c>
      <c s="50" t="str">
        <f>IF('S.D.PASTE SHEET'!W1997="","",'S.D.PASTE SHEET'!W1997)</f>
        <v/>
      </c>
      <c s="50" t="str">
        <f>IF('S.D.PASTE SHEET'!X1997="","",'S.D.PASTE SHEET'!X1997)</f>
        <v/>
      </c>
      <c s="50" t="str">
        <f>IF('S.D.PASTE SHEET'!Y1997="","",'S.D.PASTE SHEET'!Y1997)</f>
        <v/>
      </c>
      <c s="50" t="str">
        <f>IF('S.D.PASTE SHEET'!Z1997="","",'S.D.PASTE SHEET'!Z1997)</f>
        <v/>
      </c>
      <c s="50" t="str">
        <f>IF('S.D.PASTE SHEET'!AA1997="","",'S.D.PASTE SHEET'!AA1997)</f>
        <v/>
      </c>
      <c s="50" t="str">
        <f>IF('S.D.PASTE SHEET'!AB1997="","",'S.D.PASTE SHEET'!AB1997)</f>
        <v/>
      </c>
      <c s="50" t="str">
        <f>IF('S.D.PASTE SHEET'!AC1997="","",'S.D.PASTE SHEET'!AC1997)</f>
        <v/>
      </c>
      <c s="50" t="str">
        <f>IF('S.D.PASTE SHEET'!AD1997="","",'S.D.PASTE SHEET'!AD1997)</f>
        <v/>
      </c>
      <c s="52"/>
      <c s="48" t="str">
        <f>IF(AK1997="","",IF(AK1997&gt;0,COUNT($AG$2:AG1997),""))</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IF(BC1997="","",IF(BC1997&gt;0,COUNT($AY$2:AY1997),""))</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1998" spans="1:66" ht="15.75" customHeight="1">
      <c r="A1998" s="50" t="str">
        <f>IF('S.D.PASTE SHEET'!A1998="","",'S.D.PASTE SHEET'!A1998)</f>
        <v/>
      </c>
      <c s="50" t="str">
        <f>IF('S.D.PASTE SHEET'!B1998="","",'S.D.PASTE SHEET'!B1998)</f>
        <v/>
      </c>
      <c s="50" t="str">
        <f>IF('S.D.PASTE SHEET'!C1998="","",'S.D.PASTE SHEET'!C1998)</f>
        <v/>
      </c>
      <c s="51" t="str">
        <f>IF('S.D.PASTE SHEET'!D1998="","",'S.D.PASTE SHEET'!D1998)</f>
        <v/>
      </c>
      <c s="50" t="str">
        <f>IF('S.D.PASTE SHEET'!E1998="","",UPPER('S.D.PASTE SHEET'!E1998))</f>
        <v/>
      </c>
      <c s="50" t="str">
        <f>IF('S.D.PASTE SHEET'!F1998="","",'S.D.PASTE SHEET'!F1998)</f>
        <v/>
      </c>
      <c s="50" t="str">
        <f>IF('S.D.PASTE SHEET'!G1998="","",UPPER('S.D.PASTE SHEET'!G1998))</f>
        <v/>
      </c>
      <c s="50" t="str">
        <f>IF('S.D.PASTE SHEET'!H1998="","",UPPER('S.D.PASTE SHEET'!H1998))</f>
        <v/>
      </c>
      <c s="50" t="str">
        <f>IF('S.D.PASTE SHEET'!I1998="","",'S.D.PASTE SHEET'!I1998)</f>
        <v/>
      </c>
      <c s="51" t="str">
        <f>IF('S.D.PASTE SHEET'!J1998="","",'S.D.PASTE SHEET'!J1998)</f>
        <v/>
      </c>
      <c s="50" t="str">
        <f>IF('S.D.PASTE SHEET'!K1998="","",'S.D.PASTE SHEET'!K1998)</f>
        <v/>
      </c>
      <c s="50" t="str">
        <f>IF('S.D.PASTE SHEET'!L1998="","",'S.D.PASTE SHEET'!L1998)</f>
        <v/>
      </c>
      <c s="50" t="str">
        <f>IF('S.D.PASTE SHEET'!M1998="","",'S.D.PASTE SHEET'!M1998)</f>
        <v/>
      </c>
      <c s="50" t="str">
        <f>IF('S.D.PASTE SHEET'!N1998="","",'S.D.PASTE SHEET'!N1998)</f>
        <v/>
      </c>
      <c s="50" t="str">
        <f>IF('S.D.PASTE SHEET'!O1998="","",'S.D.PASTE SHEET'!O1998)</f>
        <v/>
      </c>
      <c s="50" t="str">
        <f>IF('S.D.PASTE SHEET'!P1998="","",'S.D.PASTE SHEET'!P1998)</f>
        <v/>
      </c>
      <c s="50" t="str">
        <f>IF('S.D.PASTE SHEET'!Q1998="","",'S.D.PASTE SHEET'!Q1998)</f>
        <v/>
      </c>
      <c s="50" t="str">
        <f>IF('S.D.PASTE SHEET'!R1998="","",'S.D.PASTE SHEET'!R1998)</f>
        <v/>
      </c>
      <c s="50" t="str">
        <f>IF('S.D.PASTE SHEET'!S1998="","",'S.D.PASTE SHEET'!S1998)</f>
        <v/>
      </c>
      <c s="50" t="str">
        <f>IF('S.D.PASTE SHEET'!T1998="","",'S.D.PASTE SHEET'!T1998)</f>
        <v/>
      </c>
      <c s="50" t="str">
        <f>IF('S.D.PASTE SHEET'!U1998="","",'S.D.PASTE SHEET'!U1998)</f>
        <v/>
      </c>
      <c s="50" t="str">
        <f>IF('S.D.PASTE SHEET'!V1998="","",'S.D.PASTE SHEET'!V1998)</f>
        <v/>
      </c>
      <c s="50" t="str">
        <f>IF('S.D.PASTE SHEET'!W1998="","",'S.D.PASTE SHEET'!W1998)</f>
        <v/>
      </c>
      <c s="50" t="str">
        <f>IF('S.D.PASTE SHEET'!X1998="","",'S.D.PASTE SHEET'!X1998)</f>
        <v/>
      </c>
      <c s="50" t="str">
        <f>IF('S.D.PASTE SHEET'!Y1998="","",'S.D.PASTE SHEET'!Y1998)</f>
        <v/>
      </c>
      <c s="50" t="str">
        <f>IF('S.D.PASTE SHEET'!Z1998="","",'S.D.PASTE SHEET'!Z1998)</f>
        <v/>
      </c>
      <c s="50" t="str">
        <f>IF('S.D.PASTE SHEET'!AA1998="","",'S.D.PASTE SHEET'!AA1998)</f>
        <v/>
      </c>
      <c s="50" t="str">
        <f>IF('S.D.PASTE SHEET'!AB1998="","",'S.D.PASTE SHEET'!AB1998)</f>
        <v/>
      </c>
      <c s="50" t="str">
        <f>IF('S.D.PASTE SHEET'!AC1998="","",'S.D.PASTE SHEET'!AC1998)</f>
        <v/>
      </c>
      <c s="50" t="str">
        <f>IF('S.D.PASTE SHEET'!AD1998="","",'S.D.PASTE SHEET'!AD1998)</f>
        <v/>
      </c>
      <c s="52"/>
      <c s="48" t="str">
        <f>IF(AK1998="","",IF(AK1998&gt;0,COUNT($AG$2:AG1998),""))</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IF(BC1998="","",IF(BC1998&gt;0,COUNT($AY$2:AY1998),""))</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1999" spans="1:66" ht="15.75" customHeight="1">
      <c r="A1999" s="50" t="str">
        <f>IF('S.D.PASTE SHEET'!A1999="","",'S.D.PASTE SHEET'!A1999)</f>
        <v/>
      </c>
      <c s="50" t="str">
        <f>IF('S.D.PASTE SHEET'!B1999="","",'S.D.PASTE SHEET'!B1999)</f>
        <v/>
      </c>
      <c s="50" t="str">
        <f>IF('S.D.PASTE SHEET'!C1999="","",'S.D.PASTE SHEET'!C1999)</f>
        <v/>
      </c>
      <c s="51" t="str">
        <f>IF('S.D.PASTE SHEET'!D1999="","",'S.D.PASTE SHEET'!D1999)</f>
        <v/>
      </c>
      <c s="50" t="str">
        <f>IF('S.D.PASTE SHEET'!E1999="","",UPPER('S.D.PASTE SHEET'!E1999))</f>
        <v/>
      </c>
      <c s="50" t="str">
        <f>IF('S.D.PASTE SHEET'!F1999="","",'S.D.PASTE SHEET'!F1999)</f>
        <v/>
      </c>
      <c s="50" t="str">
        <f>IF('S.D.PASTE SHEET'!G1999="","",UPPER('S.D.PASTE SHEET'!G1999))</f>
        <v/>
      </c>
      <c s="50" t="str">
        <f>IF('S.D.PASTE SHEET'!H1999="","",UPPER('S.D.PASTE SHEET'!H1999))</f>
        <v/>
      </c>
      <c s="50" t="str">
        <f>IF('S.D.PASTE SHEET'!I1999="","",'S.D.PASTE SHEET'!I1999)</f>
        <v/>
      </c>
      <c s="51" t="str">
        <f>IF('S.D.PASTE SHEET'!J1999="","",'S.D.PASTE SHEET'!J1999)</f>
        <v/>
      </c>
      <c s="50" t="str">
        <f>IF('S.D.PASTE SHEET'!K1999="","",'S.D.PASTE SHEET'!K1999)</f>
        <v/>
      </c>
      <c s="50" t="str">
        <f>IF('S.D.PASTE SHEET'!L1999="","",'S.D.PASTE SHEET'!L1999)</f>
        <v/>
      </c>
      <c s="50" t="str">
        <f>IF('S.D.PASTE SHEET'!M1999="","",'S.D.PASTE SHEET'!M1999)</f>
        <v/>
      </c>
      <c s="50" t="str">
        <f>IF('S.D.PASTE SHEET'!N1999="","",'S.D.PASTE SHEET'!N1999)</f>
        <v/>
      </c>
      <c s="50" t="str">
        <f>IF('S.D.PASTE SHEET'!O1999="","",'S.D.PASTE SHEET'!O1999)</f>
        <v/>
      </c>
      <c s="50" t="str">
        <f>IF('S.D.PASTE SHEET'!P1999="","",'S.D.PASTE SHEET'!P1999)</f>
        <v/>
      </c>
      <c s="50" t="str">
        <f>IF('S.D.PASTE SHEET'!Q1999="","",'S.D.PASTE SHEET'!Q1999)</f>
        <v/>
      </c>
      <c s="50" t="str">
        <f>IF('S.D.PASTE SHEET'!R1999="","",'S.D.PASTE SHEET'!R1999)</f>
        <v/>
      </c>
      <c s="50" t="str">
        <f>IF('S.D.PASTE SHEET'!S1999="","",'S.D.PASTE SHEET'!S1999)</f>
        <v/>
      </c>
      <c s="50" t="str">
        <f>IF('S.D.PASTE SHEET'!T1999="","",'S.D.PASTE SHEET'!T1999)</f>
        <v/>
      </c>
      <c s="50" t="str">
        <f>IF('S.D.PASTE SHEET'!U1999="","",'S.D.PASTE SHEET'!U1999)</f>
        <v/>
      </c>
      <c s="50" t="str">
        <f>IF('S.D.PASTE SHEET'!V1999="","",'S.D.PASTE SHEET'!V1999)</f>
        <v/>
      </c>
      <c s="50" t="str">
        <f>IF('S.D.PASTE SHEET'!W1999="","",'S.D.PASTE SHEET'!W1999)</f>
        <v/>
      </c>
      <c s="50" t="str">
        <f>IF('S.D.PASTE SHEET'!X1999="","",'S.D.PASTE SHEET'!X1999)</f>
        <v/>
      </c>
      <c s="50" t="str">
        <f>IF('S.D.PASTE SHEET'!Y1999="","",'S.D.PASTE SHEET'!Y1999)</f>
        <v/>
      </c>
      <c s="50" t="str">
        <f>IF('S.D.PASTE SHEET'!Z1999="","",'S.D.PASTE SHEET'!Z1999)</f>
        <v/>
      </c>
      <c s="50" t="str">
        <f>IF('S.D.PASTE SHEET'!AA1999="","",'S.D.PASTE SHEET'!AA1999)</f>
        <v/>
      </c>
      <c s="50" t="str">
        <f>IF('S.D.PASTE SHEET'!AB1999="","",'S.D.PASTE SHEET'!AB1999)</f>
        <v/>
      </c>
      <c s="50" t="str">
        <f>IF('S.D.PASTE SHEET'!AC1999="","",'S.D.PASTE SHEET'!AC1999)</f>
        <v/>
      </c>
      <c s="50" t="str">
        <f>IF('S.D.PASTE SHEET'!AD1999="","",'S.D.PASTE SHEET'!AD1999)</f>
        <v/>
      </c>
      <c s="52"/>
      <c s="48" t="str">
        <f>IF(AK1999="","",IF(AK1999&gt;0,COUNT($AG$2:AG1999),""))</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IF(BC1999="","",IF(BC1999&gt;0,COUNT($AY$2:AY1999),""))</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00" spans="1:66" ht="15.75" customHeight="1">
      <c r="A2000" s="50" t="str">
        <f>IF('S.D.PASTE SHEET'!A2000="","",'S.D.PASTE SHEET'!A2000)</f>
        <v/>
      </c>
      <c s="50" t="str">
        <f>IF('S.D.PASTE SHEET'!B2000="","",'S.D.PASTE SHEET'!B2000)</f>
        <v/>
      </c>
      <c s="50" t="str">
        <f>IF('S.D.PASTE SHEET'!C2000="","",'S.D.PASTE SHEET'!C2000)</f>
        <v/>
      </c>
      <c s="51" t="str">
        <f>IF('S.D.PASTE SHEET'!D2000="","",'S.D.PASTE SHEET'!D2000)</f>
        <v/>
      </c>
      <c s="50" t="str">
        <f>IF('S.D.PASTE SHEET'!E2000="","",UPPER('S.D.PASTE SHEET'!E2000))</f>
        <v/>
      </c>
      <c s="50" t="str">
        <f>IF('S.D.PASTE SHEET'!F2000="","",'S.D.PASTE SHEET'!F2000)</f>
        <v/>
      </c>
      <c s="50" t="str">
        <f>IF('S.D.PASTE SHEET'!G2000="","",UPPER('S.D.PASTE SHEET'!G2000))</f>
        <v/>
      </c>
      <c s="50" t="str">
        <f>IF('S.D.PASTE SHEET'!H2000="","",UPPER('S.D.PASTE SHEET'!H2000))</f>
        <v/>
      </c>
      <c s="50" t="str">
        <f>IF('S.D.PASTE SHEET'!I2000="","",'S.D.PASTE SHEET'!I2000)</f>
        <v/>
      </c>
      <c s="51" t="str">
        <f>IF('S.D.PASTE SHEET'!J2000="","",'S.D.PASTE SHEET'!J2000)</f>
        <v/>
      </c>
      <c s="50" t="str">
        <f>IF('S.D.PASTE SHEET'!K2000="","",'S.D.PASTE SHEET'!K2000)</f>
        <v/>
      </c>
      <c s="50" t="str">
        <f>IF('S.D.PASTE SHEET'!L2000="","",'S.D.PASTE SHEET'!L2000)</f>
        <v/>
      </c>
      <c s="50" t="str">
        <f>IF('S.D.PASTE SHEET'!M2000="","",'S.D.PASTE SHEET'!M2000)</f>
        <v/>
      </c>
      <c s="50" t="str">
        <f>IF('S.D.PASTE SHEET'!N2000="","",'S.D.PASTE SHEET'!N2000)</f>
        <v/>
      </c>
      <c s="50" t="str">
        <f>IF('S.D.PASTE SHEET'!O2000="","",'S.D.PASTE SHEET'!O2000)</f>
        <v/>
      </c>
      <c s="50" t="str">
        <f>IF('S.D.PASTE SHEET'!P2000="","",'S.D.PASTE SHEET'!P2000)</f>
        <v/>
      </c>
      <c s="50" t="str">
        <f>IF('S.D.PASTE SHEET'!Q2000="","",'S.D.PASTE SHEET'!Q2000)</f>
        <v/>
      </c>
      <c s="50" t="str">
        <f>IF('S.D.PASTE SHEET'!R2000="","",'S.D.PASTE SHEET'!R2000)</f>
        <v/>
      </c>
      <c s="50" t="str">
        <f>IF('S.D.PASTE SHEET'!S2000="","",'S.D.PASTE SHEET'!S2000)</f>
        <v/>
      </c>
      <c s="50" t="str">
        <f>IF('S.D.PASTE SHEET'!T2000="","",'S.D.PASTE SHEET'!T2000)</f>
        <v/>
      </c>
      <c s="50" t="str">
        <f>IF('S.D.PASTE SHEET'!U2000="","",'S.D.PASTE SHEET'!U2000)</f>
        <v/>
      </c>
      <c s="50" t="str">
        <f>IF('S.D.PASTE SHEET'!V2000="","",'S.D.PASTE SHEET'!V2000)</f>
        <v/>
      </c>
      <c s="50" t="str">
        <f>IF('S.D.PASTE SHEET'!W2000="","",'S.D.PASTE SHEET'!W2000)</f>
        <v/>
      </c>
      <c s="50" t="str">
        <f>IF('S.D.PASTE SHEET'!X2000="","",'S.D.PASTE SHEET'!X2000)</f>
        <v/>
      </c>
      <c s="50" t="str">
        <f>IF('S.D.PASTE SHEET'!Y2000="","",'S.D.PASTE SHEET'!Y2000)</f>
        <v/>
      </c>
      <c s="50" t="str">
        <f>IF('S.D.PASTE SHEET'!Z2000="","",'S.D.PASTE SHEET'!Z2000)</f>
        <v/>
      </c>
      <c s="50" t="str">
        <f>IF('S.D.PASTE SHEET'!AA2000="","",'S.D.PASTE SHEET'!AA2000)</f>
        <v/>
      </c>
      <c s="50" t="str">
        <f>IF('S.D.PASTE SHEET'!AB2000="","",'S.D.PASTE SHEET'!AB2000)</f>
        <v/>
      </c>
      <c s="50" t="str">
        <f>IF('S.D.PASTE SHEET'!AC2000="","",'S.D.PASTE SHEET'!AC2000)</f>
        <v/>
      </c>
      <c s="50" t="str">
        <f>IF('S.D.PASTE SHEET'!AD2000="","",'S.D.PASTE SHEET'!AD2000)</f>
        <v/>
      </c>
      <c s="52"/>
      <c s="48" t="str">
        <f>IF(AK2000="","",IF(AK2000&gt;0,COUNT($AG$2:AG2000),""))</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IF(BC2000="","",IF(BC2000&gt;0,COUNT($AY$2:AY2000),""))</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01" spans="1:66" ht="15.75" customHeight="1">
      <c r="A2001" s="50" t="str">
        <f>IF('S.D.PASTE SHEET'!A2001="","",'S.D.PASTE SHEET'!A2001)</f>
        <v/>
      </c>
      <c s="50" t="str">
        <f>IF('S.D.PASTE SHEET'!B2001="","",'S.D.PASTE SHEET'!B2001)</f>
        <v/>
      </c>
      <c s="50" t="str">
        <f>IF('S.D.PASTE SHEET'!C2001="","",'S.D.PASTE SHEET'!C2001)</f>
        <v/>
      </c>
      <c s="51" t="str">
        <f>IF('S.D.PASTE SHEET'!D2001="","",'S.D.PASTE SHEET'!D2001)</f>
        <v/>
      </c>
      <c s="50" t="str">
        <f>IF('S.D.PASTE SHEET'!E2001="","",UPPER('S.D.PASTE SHEET'!E2001))</f>
        <v/>
      </c>
      <c s="50" t="str">
        <f>IF('S.D.PASTE SHEET'!F2001="","",'S.D.PASTE SHEET'!F2001)</f>
        <v/>
      </c>
      <c s="50" t="str">
        <f>IF('S.D.PASTE SHEET'!G2001="","",UPPER('S.D.PASTE SHEET'!G2001))</f>
        <v/>
      </c>
      <c s="50" t="str">
        <f>IF('S.D.PASTE SHEET'!H2001="","",UPPER('S.D.PASTE SHEET'!H2001))</f>
        <v/>
      </c>
      <c s="50" t="str">
        <f>IF('S.D.PASTE SHEET'!I2001="","",'S.D.PASTE SHEET'!I2001)</f>
        <v/>
      </c>
      <c s="51" t="str">
        <f>IF('S.D.PASTE SHEET'!J2001="","",'S.D.PASTE SHEET'!J2001)</f>
        <v/>
      </c>
      <c s="50" t="str">
        <f>IF('S.D.PASTE SHEET'!K2001="","",'S.D.PASTE SHEET'!K2001)</f>
        <v/>
      </c>
      <c s="50" t="str">
        <f>IF('S.D.PASTE SHEET'!L2001="","",'S.D.PASTE SHEET'!L2001)</f>
        <v/>
      </c>
      <c s="50" t="str">
        <f>IF('S.D.PASTE SHEET'!M2001="","",'S.D.PASTE SHEET'!M2001)</f>
        <v/>
      </c>
      <c s="50" t="str">
        <f>IF('S.D.PASTE SHEET'!N2001="","",'S.D.PASTE SHEET'!N2001)</f>
        <v/>
      </c>
      <c s="50" t="str">
        <f>IF('S.D.PASTE SHEET'!O2001="","",'S.D.PASTE SHEET'!O2001)</f>
        <v/>
      </c>
      <c s="50" t="str">
        <f>IF('S.D.PASTE SHEET'!P2001="","",'S.D.PASTE SHEET'!P2001)</f>
        <v/>
      </c>
      <c s="50" t="str">
        <f>IF('S.D.PASTE SHEET'!Q2001="","",'S.D.PASTE SHEET'!Q2001)</f>
        <v/>
      </c>
      <c s="50" t="str">
        <f>IF('S.D.PASTE SHEET'!R2001="","",'S.D.PASTE SHEET'!R2001)</f>
        <v/>
      </c>
      <c s="50" t="str">
        <f>IF('S.D.PASTE SHEET'!S2001="","",'S.D.PASTE SHEET'!S2001)</f>
        <v/>
      </c>
      <c s="50" t="str">
        <f>IF('S.D.PASTE SHEET'!T2001="","",'S.D.PASTE SHEET'!T2001)</f>
        <v/>
      </c>
      <c s="50" t="str">
        <f>IF('S.D.PASTE SHEET'!U2001="","",'S.D.PASTE SHEET'!U2001)</f>
        <v/>
      </c>
      <c s="50" t="str">
        <f>IF('S.D.PASTE SHEET'!V2001="","",'S.D.PASTE SHEET'!V2001)</f>
        <v/>
      </c>
      <c s="50" t="str">
        <f>IF('S.D.PASTE SHEET'!W2001="","",'S.D.PASTE SHEET'!W2001)</f>
        <v/>
      </c>
      <c s="50" t="str">
        <f>IF('S.D.PASTE SHEET'!X2001="","",'S.D.PASTE SHEET'!X2001)</f>
        <v/>
      </c>
      <c s="50" t="str">
        <f>IF('S.D.PASTE SHEET'!Y2001="","",'S.D.PASTE SHEET'!Y2001)</f>
        <v/>
      </c>
      <c s="50" t="str">
        <f>IF('S.D.PASTE SHEET'!Z2001="","",'S.D.PASTE SHEET'!Z2001)</f>
        <v/>
      </c>
      <c s="50" t="str">
        <f>IF('S.D.PASTE SHEET'!AA2001="","",'S.D.PASTE SHEET'!AA2001)</f>
        <v/>
      </c>
      <c s="50" t="str">
        <f>IF('S.D.PASTE SHEET'!AB2001="","",'S.D.PASTE SHEET'!AB2001)</f>
        <v/>
      </c>
      <c s="50" t="str">
        <f>IF('S.D.PASTE SHEET'!AC2001="","",'S.D.PASTE SHEET'!AC2001)</f>
        <v/>
      </c>
      <c s="50" t="str">
        <f>IF('S.D.PASTE SHEET'!AD2001="","",'S.D.PASTE SHEET'!AD2001)</f>
        <v/>
      </c>
      <c s="52"/>
      <c s="48" t="str">
        <f>IF(AK2001="","",IF(AK2001&gt;0,COUNT($AG$2:AG2001),""))</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IF(BC2001="","",IF(BC2001&gt;0,COUNT($AY$2:AY2001),""))</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02" spans="1:66" ht="15.75" customHeight="1">
      <c r="A2002" s="50" t="str">
        <f>IF('S.D.PASTE SHEET'!A2002="","",'S.D.PASTE SHEET'!A2002)</f>
        <v/>
      </c>
      <c s="50" t="str">
        <f>IF('S.D.PASTE SHEET'!B2002="","",'S.D.PASTE SHEET'!B2002)</f>
        <v/>
      </c>
      <c s="50" t="str">
        <f>IF('S.D.PASTE SHEET'!C2002="","",'S.D.PASTE SHEET'!C2002)</f>
        <v/>
      </c>
      <c s="51" t="str">
        <f>IF('S.D.PASTE SHEET'!D2002="","",'S.D.PASTE SHEET'!D2002)</f>
        <v/>
      </c>
      <c s="50" t="str">
        <f>IF('S.D.PASTE SHEET'!E2002="","",UPPER('S.D.PASTE SHEET'!E2002))</f>
        <v/>
      </c>
      <c s="50" t="str">
        <f>IF('S.D.PASTE SHEET'!F2002="","",'S.D.PASTE SHEET'!F2002)</f>
        <v/>
      </c>
      <c s="50" t="str">
        <f>IF('S.D.PASTE SHEET'!G2002="","",UPPER('S.D.PASTE SHEET'!G2002))</f>
        <v/>
      </c>
      <c s="50" t="str">
        <f>IF('S.D.PASTE SHEET'!H2002="","",UPPER('S.D.PASTE SHEET'!H2002))</f>
        <v/>
      </c>
      <c s="50" t="str">
        <f>IF('S.D.PASTE SHEET'!I2002="","",'S.D.PASTE SHEET'!I2002)</f>
        <v/>
      </c>
      <c s="51" t="str">
        <f>IF('S.D.PASTE SHEET'!J2002="","",'S.D.PASTE SHEET'!J2002)</f>
        <v/>
      </c>
      <c s="50" t="str">
        <f>IF('S.D.PASTE SHEET'!K2002="","",'S.D.PASTE SHEET'!K2002)</f>
        <v/>
      </c>
      <c s="50" t="str">
        <f>IF('S.D.PASTE SHEET'!L2002="","",'S.D.PASTE SHEET'!L2002)</f>
        <v/>
      </c>
      <c s="50" t="str">
        <f>IF('S.D.PASTE SHEET'!M2002="","",'S.D.PASTE SHEET'!M2002)</f>
        <v/>
      </c>
      <c s="50" t="str">
        <f>IF('S.D.PASTE SHEET'!N2002="","",'S.D.PASTE SHEET'!N2002)</f>
        <v/>
      </c>
      <c s="50" t="str">
        <f>IF('S.D.PASTE SHEET'!O2002="","",'S.D.PASTE SHEET'!O2002)</f>
        <v/>
      </c>
      <c s="50" t="str">
        <f>IF('S.D.PASTE SHEET'!P2002="","",'S.D.PASTE SHEET'!P2002)</f>
        <v/>
      </c>
      <c s="50" t="str">
        <f>IF('S.D.PASTE SHEET'!Q2002="","",'S.D.PASTE SHEET'!Q2002)</f>
        <v/>
      </c>
      <c s="50" t="str">
        <f>IF('S.D.PASTE SHEET'!R2002="","",'S.D.PASTE SHEET'!R2002)</f>
        <v/>
      </c>
      <c s="50" t="str">
        <f>IF('S.D.PASTE SHEET'!S2002="","",'S.D.PASTE SHEET'!S2002)</f>
        <v/>
      </c>
      <c s="50" t="str">
        <f>IF('S.D.PASTE SHEET'!T2002="","",'S.D.PASTE SHEET'!T2002)</f>
        <v/>
      </c>
      <c s="50" t="str">
        <f>IF('S.D.PASTE SHEET'!U2002="","",'S.D.PASTE SHEET'!U2002)</f>
        <v/>
      </c>
      <c s="50" t="str">
        <f>IF('S.D.PASTE SHEET'!V2002="","",'S.D.PASTE SHEET'!V2002)</f>
        <v/>
      </c>
      <c s="50" t="str">
        <f>IF('S.D.PASTE SHEET'!W2002="","",'S.D.PASTE SHEET'!W2002)</f>
        <v/>
      </c>
      <c s="50" t="str">
        <f>IF('S.D.PASTE SHEET'!X2002="","",'S.D.PASTE SHEET'!X2002)</f>
        <v/>
      </c>
      <c s="50" t="str">
        <f>IF('S.D.PASTE SHEET'!Y2002="","",'S.D.PASTE SHEET'!Y2002)</f>
        <v/>
      </c>
      <c s="50" t="str">
        <f>IF('S.D.PASTE SHEET'!Z2002="","",'S.D.PASTE SHEET'!Z2002)</f>
        <v/>
      </c>
      <c s="50" t="str">
        <f>IF('S.D.PASTE SHEET'!AA2002="","",'S.D.PASTE SHEET'!AA2002)</f>
        <v/>
      </c>
      <c s="50" t="str">
        <f>IF('S.D.PASTE SHEET'!AB2002="","",'S.D.PASTE SHEET'!AB2002)</f>
        <v/>
      </c>
      <c s="50" t="str">
        <f>IF('S.D.PASTE SHEET'!AC2002="","",'S.D.PASTE SHEET'!AC2002)</f>
        <v/>
      </c>
      <c s="50" t="str">
        <f>IF('S.D.PASTE SHEET'!AD2002="","",'S.D.PASTE SHEET'!AD2002)</f>
        <v/>
      </c>
      <c s="52"/>
      <c s="48" t="str">
        <f>IF(AK2002="","",IF(AK2002&gt;0,COUNT($AG$2:AG2002),""))</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IF(BC2002="","",IF(BC2002&gt;0,COUNT($AY$2:AY2002),""))</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03" spans="1:66" ht="15.75" customHeight="1">
      <c r="A2003" s="50" t="str">
        <f>IF('S.D.PASTE SHEET'!A2003="","",'S.D.PASTE SHEET'!A2003)</f>
        <v/>
      </c>
      <c s="50" t="str">
        <f>IF('S.D.PASTE SHEET'!B2003="","",'S.D.PASTE SHEET'!B2003)</f>
        <v/>
      </c>
      <c s="50" t="str">
        <f>IF('S.D.PASTE SHEET'!C2003="","",'S.D.PASTE SHEET'!C2003)</f>
        <v/>
      </c>
      <c s="51" t="str">
        <f>IF('S.D.PASTE SHEET'!D2003="","",'S.D.PASTE SHEET'!D2003)</f>
        <v/>
      </c>
      <c s="50" t="str">
        <f>IF('S.D.PASTE SHEET'!E2003="","",UPPER('S.D.PASTE SHEET'!E2003))</f>
        <v/>
      </c>
      <c s="50" t="str">
        <f>IF('S.D.PASTE SHEET'!F2003="","",'S.D.PASTE SHEET'!F2003)</f>
        <v/>
      </c>
      <c s="50" t="str">
        <f>IF('S.D.PASTE SHEET'!G2003="","",UPPER('S.D.PASTE SHEET'!G2003))</f>
        <v/>
      </c>
      <c s="50" t="str">
        <f>IF('S.D.PASTE SHEET'!H2003="","",UPPER('S.D.PASTE SHEET'!H2003))</f>
        <v/>
      </c>
      <c s="50" t="str">
        <f>IF('S.D.PASTE SHEET'!I2003="","",'S.D.PASTE SHEET'!I2003)</f>
        <v/>
      </c>
      <c s="51" t="str">
        <f>IF('S.D.PASTE SHEET'!J2003="","",'S.D.PASTE SHEET'!J2003)</f>
        <v/>
      </c>
      <c s="50" t="str">
        <f>IF('S.D.PASTE SHEET'!K2003="","",'S.D.PASTE SHEET'!K2003)</f>
        <v/>
      </c>
      <c s="50" t="str">
        <f>IF('S.D.PASTE SHEET'!L2003="","",'S.D.PASTE SHEET'!L2003)</f>
        <v/>
      </c>
      <c s="50" t="str">
        <f>IF('S.D.PASTE SHEET'!M2003="","",'S.D.PASTE SHEET'!M2003)</f>
        <v/>
      </c>
      <c s="50" t="str">
        <f>IF('S.D.PASTE SHEET'!N2003="","",'S.D.PASTE SHEET'!N2003)</f>
        <v/>
      </c>
      <c s="50" t="str">
        <f>IF('S.D.PASTE SHEET'!O2003="","",'S.D.PASTE SHEET'!O2003)</f>
        <v/>
      </c>
      <c s="50" t="str">
        <f>IF('S.D.PASTE SHEET'!P2003="","",'S.D.PASTE SHEET'!P2003)</f>
        <v/>
      </c>
      <c s="50" t="str">
        <f>IF('S.D.PASTE SHEET'!Q2003="","",'S.D.PASTE SHEET'!Q2003)</f>
        <v/>
      </c>
      <c s="50" t="str">
        <f>IF('S.D.PASTE SHEET'!R2003="","",'S.D.PASTE SHEET'!R2003)</f>
        <v/>
      </c>
      <c s="50" t="str">
        <f>IF('S.D.PASTE SHEET'!S2003="","",'S.D.PASTE SHEET'!S2003)</f>
        <v/>
      </c>
      <c s="50" t="str">
        <f>IF('S.D.PASTE SHEET'!T2003="","",'S.D.PASTE SHEET'!T2003)</f>
        <v/>
      </c>
      <c s="50" t="str">
        <f>IF('S.D.PASTE SHEET'!U2003="","",'S.D.PASTE SHEET'!U2003)</f>
        <v/>
      </c>
      <c s="50" t="str">
        <f>IF('S.D.PASTE SHEET'!V2003="","",'S.D.PASTE SHEET'!V2003)</f>
        <v/>
      </c>
      <c s="50" t="str">
        <f>IF('S.D.PASTE SHEET'!W2003="","",'S.D.PASTE SHEET'!W2003)</f>
        <v/>
      </c>
      <c s="50" t="str">
        <f>IF('S.D.PASTE SHEET'!X2003="","",'S.D.PASTE SHEET'!X2003)</f>
        <v/>
      </c>
      <c s="50" t="str">
        <f>IF('S.D.PASTE SHEET'!Y2003="","",'S.D.PASTE SHEET'!Y2003)</f>
        <v/>
      </c>
      <c s="50" t="str">
        <f>IF('S.D.PASTE SHEET'!Z2003="","",'S.D.PASTE SHEET'!Z2003)</f>
        <v/>
      </c>
      <c s="50" t="str">
        <f>IF('S.D.PASTE SHEET'!AA2003="","",'S.D.PASTE SHEET'!AA2003)</f>
        <v/>
      </c>
      <c s="50" t="str">
        <f>IF('S.D.PASTE SHEET'!AB2003="","",'S.D.PASTE SHEET'!AB2003)</f>
        <v/>
      </c>
      <c s="50" t="str">
        <f>IF('S.D.PASTE SHEET'!AC2003="","",'S.D.PASTE SHEET'!AC2003)</f>
        <v/>
      </c>
      <c s="50" t="str">
        <f>IF('S.D.PASTE SHEET'!AD2003="","",'S.D.PASTE SHEET'!AD2003)</f>
        <v/>
      </c>
      <c s="52"/>
      <c s="48" t="str">
        <f>IF(AK2003="","",IF(AK2003&gt;0,COUNT($AG$2:AG2003),""))</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IF(BC2003="","",IF(BC2003&gt;0,COUNT($AY$2:AY2003),""))</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04" spans="1:66" ht="15.75" customHeight="1">
      <c r="A2004" s="50" t="str">
        <f>IF('S.D.PASTE SHEET'!A2004="","",'S.D.PASTE SHEET'!A2004)</f>
        <v/>
      </c>
      <c s="50" t="str">
        <f>IF('S.D.PASTE SHEET'!B2004="","",'S.D.PASTE SHEET'!B2004)</f>
        <v/>
      </c>
      <c s="50" t="str">
        <f>IF('S.D.PASTE SHEET'!C2004="","",'S.D.PASTE SHEET'!C2004)</f>
        <v/>
      </c>
      <c s="51" t="str">
        <f>IF('S.D.PASTE SHEET'!D2004="","",'S.D.PASTE SHEET'!D2004)</f>
        <v/>
      </c>
      <c s="50" t="str">
        <f>IF('S.D.PASTE SHEET'!E2004="","",UPPER('S.D.PASTE SHEET'!E2004))</f>
        <v/>
      </c>
      <c s="50" t="str">
        <f>IF('S.D.PASTE SHEET'!F2004="","",'S.D.PASTE SHEET'!F2004)</f>
        <v/>
      </c>
      <c s="50" t="str">
        <f>IF('S.D.PASTE SHEET'!G2004="","",UPPER('S.D.PASTE SHEET'!G2004))</f>
        <v/>
      </c>
      <c s="50" t="str">
        <f>IF('S.D.PASTE SHEET'!H2004="","",UPPER('S.D.PASTE SHEET'!H2004))</f>
        <v/>
      </c>
      <c s="50" t="str">
        <f>IF('S.D.PASTE SHEET'!I2004="","",'S.D.PASTE SHEET'!I2004)</f>
        <v/>
      </c>
      <c s="51" t="str">
        <f>IF('S.D.PASTE SHEET'!J2004="","",'S.D.PASTE SHEET'!J2004)</f>
        <v/>
      </c>
      <c s="50" t="str">
        <f>IF('S.D.PASTE SHEET'!K2004="","",'S.D.PASTE SHEET'!K2004)</f>
        <v/>
      </c>
      <c s="50" t="str">
        <f>IF('S.D.PASTE SHEET'!L2004="","",'S.D.PASTE SHEET'!L2004)</f>
        <v/>
      </c>
      <c s="50" t="str">
        <f>IF('S.D.PASTE SHEET'!M2004="","",'S.D.PASTE SHEET'!M2004)</f>
        <v/>
      </c>
      <c s="50" t="str">
        <f>IF('S.D.PASTE SHEET'!N2004="","",'S.D.PASTE SHEET'!N2004)</f>
        <v/>
      </c>
      <c s="50" t="str">
        <f>IF('S.D.PASTE SHEET'!O2004="","",'S.D.PASTE SHEET'!O2004)</f>
        <v/>
      </c>
      <c s="50" t="str">
        <f>IF('S.D.PASTE SHEET'!P2004="","",'S.D.PASTE SHEET'!P2004)</f>
        <v/>
      </c>
      <c s="50" t="str">
        <f>IF('S.D.PASTE SHEET'!Q2004="","",'S.D.PASTE SHEET'!Q2004)</f>
        <v/>
      </c>
      <c s="50" t="str">
        <f>IF('S.D.PASTE SHEET'!R2004="","",'S.D.PASTE SHEET'!R2004)</f>
        <v/>
      </c>
      <c s="50" t="str">
        <f>IF('S.D.PASTE SHEET'!S2004="","",'S.D.PASTE SHEET'!S2004)</f>
        <v/>
      </c>
      <c s="50" t="str">
        <f>IF('S.D.PASTE SHEET'!T2004="","",'S.D.PASTE SHEET'!T2004)</f>
        <v/>
      </c>
      <c s="50" t="str">
        <f>IF('S.D.PASTE SHEET'!U2004="","",'S.D.PASTE SHEET'!U2004)</f>
        <v/>
      </c>
      <c s="50" t="str">
        <f>IF('S.D.PASTE SHEET'!V2004="","",'S.D.PASTE SHEET'!V2004)</f>
        <v/>
      </c>
      <c s="50" t="str">
        <f>IF('S.D.PASTE SHEET'!W2004="","",'S.D.PASTE SHEET'!W2004)</f>
        <v/>
      </c>
      <c s="50" t="str">
        <f>IF('S.D.PASTE SHEET'!X2004="","",'S.D.PASTE SHEET'!X2004)</f>
        <v/>
      </c>
      <c s="50" t="str">
        <f>IF('S.D.PASTE SHEET'!Y2004="","",'S.D.PASTE SHEET'!Y2004)</f>
        <v/>
      </c>
      <c s="50" t="str">
        <f>IF('S.D.PASTE SHEET'!Z2004="","",'S.D.PASTE SHEET'!Z2004)</f>
        <v/>
      </c>
      <c s="50" t="str">
        <f>IF('S.D.PASTE SHEET'!AA2004="","",'S.D.PASTE SHEET'!AA2004)</f>
        <v/>
      </c>
      <c s="50" t="str">
        <f>IF('S.D.PASTE SHEET'!AB2004="","",'S.D.PASTE SHEET'!AB2004)</f>
        <v/>
      </c>
      <c s="50" t="str">
        <f>IF('S.D.PASTE SHEET'!AC2004="","",'S.D.PASTE SHEET'!AC2004)</f>
        <v/>
      </c>
      <c s="50" t="str">
        <f>IF('S.D.PASTE SHEET'!AD2004="","",'S.D.PASTE SHEET'!AD2004)</f>
        <v/>
      </c>
      <c s="52"/>
      <c s="48" t="str">
        <f>IF(AK2004="","",IF(AK2004&gt;0,COUNT($AG$2:AG2004),""))</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IF(BC2004="","",IF(BC2004&gt;0,COUNT($AY$2:AY2004),""))</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05" spans="1:66" ht="15.75" customHeight="1">
      <c r="A2005" s="50" t="str">
        <f>IF('S.D.PASTE SHEET'!A2005="","",'S.D.PASTE SHEET'!A2005)</f>
        <v/>
      </c>
      <c s="50" t="str">
        <f>IF('S.D.PASTE SHEET'!B2005="","",'S.D.PASTE SHEET'!B2005)</f>
        <v/>
      </c>
      <c s="50" t="str">
        <f>IF('S.D.PASTE SHEET'!C2005="","",'S.D.PASTE SHEET'!C2005)</f>
        <v/>
      </c>
      <c s="51" t="str">
        <f>IF('S.D.PASTE SHEET'!D2005="","",'S.D.PASTE SHEET'!D2005)</f>
        <v/>
      </c>
      <c s="50" t="str">
        <f>IF('S.D.PASTE SHEET'!E2005="","",UPPER('S.D.PASTE SHEET'!E2005))</f>
        <v/>
      </c>
      <c s="50" t="str">
        <f>IF('S.D.PASTE SHEET'!F2005="","",'S.D.PASTE SHEET'!F2005)</f>
        <v/>
      </c>
      <c s="50" t="str">
        <f>IF('S.D.PASTE SHEET'!G2005="","",UPPER('S.D.PASTE SHEET'!G2005))</f>
        <v/>
      </c>
      <c s="50" t="str">
        <f>IF('S.D.PASTE SHEET'!H2005="","",UPPER('S.D.PASTE SHEET'!H2005))</f>
        <v/>
      </c>
      <c s="50" t="str">
        <f>IF('S.D.PASTE SHEET'!I2005="","",'S.D.PASTE SHEET'!I2005)</f>
        <v/>
      </c>
      <c s="51" t="str">
        <f>IF('S.D.PASTE SHEET'!J2005="","",'S.D.PASTE SHEET'!J2005)</f>
        <v/>
      </c>
      <c s="50" t="str">
        <f>IF('S.D.PASTE SHEET'!K2005="","",'S.D.PASTE SHEET'!K2005)</f>
        <v/>
      </c>
      <c s="50" t="str">
        <f>IF('S.D.PASTE SHEET'!L2005="","",'S.D.PASTE SHEET'!L2005)</f>
        <v/>
      </c>
      <c s="50" t="str">
        <f>IF('S.D.PASTE SHEET'!M2005="","",'S.D.PASTE SHEET'!M2005)</f>
        <v/>
      </c>
      <c s="50" t="str">
        <f>IF('S.D.PASTE SHEET'!N2005="","",'S.D.PASTE SHEET'!N2005)</f>
        <v/>
      </c>
      <c s="50" t="str">
        <f>IF('S.D.PASTE SHEET'!O2005="","",'S.D.PASTE SHEET'!O2005)</f>
        <v/>
      </c>
      <c s="50" t="str">
        <f>IF('S.D.PASTE SHEET'!P2005="","",'S.D.PASTE SHEET'!P2005)</f>
        <v/>
      </c>
      <c s="50" t="str">
        <f>IF('S.D.PASTE SHEET'!Q2005="","",'S.D.PASTE SHEET'!Q2005)</f>
        <v/>
      </c>
      <c s="50" t="str">
        <f>IF('S.D.PASTE SHEET'!R2005="","",'S.D.PASTE SHEET'!R2005)</f>
        <v/>
      </c>
      <c s="50" t="str">
        <f>IF('S.D.PASTE SHEET'!S2005="","",'S.D.PASTE SHEET'!S2005)</f>
        <v/>
      </c>
      <c s="50" t="str">
        <f>IF('S.D.PASTE SHEET'!T2005="","",'S.D.PASTE SHEET'!T2005)</f>
        <v/>
      </c>
      <c s="50" t="str">
        <f>IF('S.D.PASTE SHEET'!U2005="","",'S.D.PASTE SHEET'!U2005)</f>
        <v/>
      </c>
      <c s="50" t="str">
        <f>IF('S.D.PASTE SHEET'!V2005="","",'S.D.PASTE SHEET'!V2005)</f>
        <v/>
      </c>
      <c s="50" t="str">
        <f>IF('S.D.PASTE SHEET'!W2005="","",'S.D.PASTE SHEET'!W2005)</f>
        <v/>
      </c>
      <c s="50" t="str">
        <f>IF('S.D.PASTE SHEET'!X2005="","",'S.D.PASTE SHEET'!X2005)</f>
        <v/>
      </c>
      <c s="50" t="str">
        <f>IF('S.D.PASTE SHEET'!Y2005="","",'S.D.PASTE SHEET'!Y2005)</f>
        <v/>
      </c>
      <c s="50" t="str">
        <f>IF('S.D.PASTE SHEET'!Z2005="","",'S.D.PASTE SHEET'!Z2005)</f>
        <v/>
      </c>
      <c s="50" t="str">
        <f>IF('S.D.PASTE SHEET'!AA2005="","",'S.D.PASTE SHEET'!AA2005)</f>
        <v/>
      </c>
      <c s="50" t="str">
        <f>IF('S.D.PASTE SHEET'!AB2005="","",'S.D.PASTE SHEET'!AB2005)</f>
        <v/>
      </c>
      <c s="50" t="str">
        <f>IF('S.D.PASTE SHEET'!AC2005="","",'S.D.PASTE SHEET'!AC2005)</f>
        <v/>
      </c>
      <c s="50" t="str">
        <f>IF('S.D.PASTE SHEET'!AD2005="","",'S.D.PASTE SHEET'!AD2005)</f>
        <v/>
      </c>
      <c s="52"/>
      <c s="48" t="str">
        <f>IF(AK2005="","",IF(AK2005&gt;0,COUNT($AG$2:AG2005),""))</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IF(BC2005="","",IF(BC2005&gt;0,COUNT($AY$2:AY2005),""))</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06" spans="1:66" ht="15.75" customHeight="1">
      <c r="A2006" s="50" t="str">
        <f>IF('S.D.PASTE SHEET'!A2006="","",'S.D.PASTE SHEET'!A2006)</f>
        <v/>
      </c>
      <c s="50" t="str">
        <f>IF('S.D.PASTE SHEET'!B2006="","",'S.D.PASTE SHEET'!B2006)</f>
        <v/>
      </c>
      <c s="50" t="str">
        <f>IF('S.D.PASTE SHEET'!C2006="","",'S.D.PASTE SHEET'!C2006)</f>
        <v/>
      </c>
      <c s="51" t="str">
        <f>IF('S.D.PASTE SHEET'!D2006="","",'S.D.PASTE SHEET'!D2006)</f>
        <v/>
      </c>
      <c s="50" t="str">
        <f>IF('S.D.PASTE SHEET'!E2006="","",UPPER('S.D.PASTE SHEET'!E2006))</f>
        <v/>
      </c>
      <c s="50" t="str">
        <f>IF('S.D.PASTE SHEET'!F2006="","",'S.D.PASTE SHEET'!F2006)</f>
        <v/>
      </c>
      <c s="50" t="str">
        <f>IF('S.D.PASTE SHEET'!G2006="","",UPPER('S.D.PASTE SHEET'!G2006))</f>
        <v/>
      </c>
      <c s="50" t="str">
        <f>IF('S.D.PASTE SHEET'!H2006="","",UPPER('S.D.PASTE SHEET'!H2006))</f>
        <v/>
      </c>
      <c s="50" t="str">
        <f>IF('S.D.PASTE SHEET'!I2006="","",'S.D.PASTE SHEET'!I2006)</f>
        <v/>
      </c>
      <c s="51" t="str">
        <f>IF('S.D.PASTE SHEET'!J2006="","",'S.D.PASTE SHEET'!J2006)</f>
        <v/>
      </c>
      <c s="50" t="str">
        <f>IF('S.D.PASTE SHEET'!K2006="","",'S.D.PASTE SHEET'!K2006)</f>
        <v/>
      </c>
      <c s="50" t="str">
        <f>IF('S.D.PASTE SHEET'!L2006="","",'S.D.PASTE SHEET'!L2006)</f>
        <v/>
      </c>
      <c s="50" t="str">
        <f>IF('S.D.PASTE SHEET'!M2006="","",'S.D.PASTE SHEET'!M2006)</f>
        <v/>
      </c>
      <c s="50" t="str">
        <f>IF('S.D.PASTE SHEET'!N2006="","",'S.D.PASTE SHEET'!N2006)</f>
        <v/>
      </c>
      <c s="50" t="str">
        <f>IF('S.D.PASTE SHEET'!O2006="","",'S.D.PASTE SHEET'!O2006)</f>
        <v/>
      </c>
      <c s="50" t="str">
        <f>IF('S.D.PASTE SHEET'!P2006="","",'S.D.PASTE SHEET'!P2006)</f>
        <v/>
      </c>
      <c s="50" t="str">
        <f>IF('S.D.PASTE SHEET'!Q2006="","",'S.D.PASTE SHEET'!Q2006)</f>
        <v/>
      </c>
      <c s="50" t="str">
        <f>IF('S.D.PASTE SHEET'!R2006="","",'S.D.PASTE SHEET'!R2006)</f>
        <v/>
      </c>
      <c s="50" t="str">
        <f>IF('S.D.PASTE SHEET'!S2006="","",'S.D.PASTE SHEET'!S2006)</f>
        <v/>
      </c>
      <c s="50" t="str">
        <f>IF('S.D.PASTE SHEET'!T2006="","",'S.D.PASTE SHEET'!T2006)</f>
        <v/>
      </c>
      <c s="50" t="str">
        <f>IF('S.D.PASTE SHEET'!U2006="","",'S.D.PASTE SHEET'!U2006)</f>
        <v/>
      </c>
      <c s="50" t="str">
        <f>IF('S.D.PASTE SHEET'!V2006="","",'S.D.PASTE SHEET'!V2006)</f>
        <v/>
      </c>
      <c s="50" t="str">
        <f>IF('S.D.PASTE SHEET'!W2006="","",'S.D.PASTE SHEET'!W2006)</f>
        <v/>
      </c>
      <c s="50" t="str">
        <f>IF('S.D.PASTE SHEET'!X2006="","",'S.D.PASTE SHEET'!X2006)</f>
        <v/>
      </c>
      <c s="50" t="str">
        <f>IF('S.D.PASTE SHEET'!Y2006="","",'S.D.PASTE SHEET'!Y2006)</f>
        <v/>
      </c>
      <c s="50" t="str">
        <f>IF('S.D.PASTE SHEET'!Z2006="","",'S.D.PASTE SHEET'!Z2006)</f>
        <v/>
      </c>
      <c s="50" t="str">
        <f>IF('S.D.PASTE SHEET'!AA2006="","",'S.D.PASTE SHEET'!AA2006)</f>
        <v/>
      </c>
      <c s="50" t="str">
        <f>IF('S.D.PASTE SHEET'!AB2006="","",'S.D.PASTE SHEET'!AB2006)</f>
        <v/>
      </c>
      <c s="50" t="str">
        <f>IF('S.D.PASTE SHEET'!AC2006="","",'S.D.PASTE SHEET'!AC2006)</f>
        <v/>
      </c>
      <c s="50" t="str">
        <f>IF('S.D.PASTE SHEET'!AD2006="","",'S.D.PASTE SHEET'!AD2006)</f>
        <v/>
      </c>
      <c s="52"/>
      <c s="48" t="str">
        <f>IF(AK2006="","",IF(AK2006&gt;0,COUNT($AG$2:AG2006),""))</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IF(BC2006="","",IF(BC2006&gt;0,COUNT($AY$2:AY2006),""))</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07" spans="1:66" ht="15.75" customHeight="1">
      <c r="A2007" s="50" t="str">
        <f>IF('S.D.PASTE SHEET'!A2007="","",'S.D.PASTE SHEET'!A2007)</f>
        <v/>
      </c>
      <c s="50" t="str">
        <f>IF('S.D.PASTE SHEET'!B2007="","",'S.D.PASTE SHEET'!B2007)</f>
        <v/>
      </c>
      <c s="50" t="str">
        <f>IF('S.D.PASTE SHEET'!C2007="","",'S.D.PASTE SHEET'!C2007)</f>
        <v/>
      </c>
      <c s="51" t="str">
        <f>IF('S.D.PASTE SHEET'!D2007="","",'S.D.PASTE SHEET'!D2007)</f>
        <v/>
      </c>
      <c s="50" t="str">
        <f>IF('S.D.PASTE SHEET'!E2007="","",UPPER('S.D.PASTE SHEET'!E2007))</f>
        <v/>
      </c>
      <c s="50" t="str">
        <f>IF('S.D.PASTE SHEET'!F2007="","",'S.D.PASTE SHEET'!F2007)</f>
        <v/>
      </c>
      <c s="50" t="str">
        <f>IF('S.D.PASTE SHEET'!G2007="","",UPPER('S.D.PASTE SHEET'!G2007))</f>
        <v/>
      </c>
      <c s="50" t="str">
        <f>IF('S.D.PASTE SHEET'!H2007="","",UPPER('S.D.PASTE SHEET'!H2007))</f>
        <v/>
      </c>
      <c s="50" t="str">
        <f>IF('S.D.PASTE SHEET'!I2007="","",'S.D.PASTE SHEET'!I2007)</f>
        <v/>
      </c>
      <c s="51" t="str">
        <f>IF('S.D.PASTE SHEET'!J2007="","",'S.D.PASTE SHEET'!J2007)</f>
        <v/>
      </c>
      <c s="50" t="str">
        <f>IF('S.D.PASTE SHEET'!K2007="","",'S.D.PASTE SHEET'!K2007)</f>
        <v/>
      </c>
      <c s="50" t="str">
        <f>IF('S.D.PASTE SHEET'!L2007="","",'S.D.PASTE SHEET'!L2007)</f>
        <v/>
      </c>
      <c s="50" t="str">
        <f>IF('S.D.PASTE SHEET'!M2007="","",'S.D.PASTE SHEET'!M2007)</f>
        <v/>
      </c>
      <c s="50" t="str">
        <f>IF('S.D.PASTE SHEET'!N2007="","",'S.D.PASTE SHEET'!N2007)</f>
        <v/>
      </c>
      <c s="50" t="str">
        <f>IF('S.D.PASTE SHEET'!O2007="","",'S.D.PASTE SHEET'!O2007)</f>
        <v/>
      </c>
      <c s="50" t="str">
        <f>IF('S.D.PASTE SHEET'!P2007="","",'S.D.PASTE SHEET'!P2007)</f>
        <v/>
      </c>
      <c s="50" t="str">
        <f>IF('S.D.PASTE SHEET'!Q2007="","",'S.D.PASTE SHEET'!Q2007)</f>
        <v/>
      </c>
      <c s="50" t="str">
        <f>IF('S.D.PASTE SHEET'!R2007="","",'S.D.PASTE SHEET'!R2007)</f>
        <v/>
      </c>
      <c s="50" t="str">
        <f>IF('S.D.PASTE SHEET'!S2007="","",'S.D.PASTE SHEET'!S2007)</f>
        <v/>
      </c>
      <c s="50" t="str">
        <f>IF('S.D.PASTE SHEET'!T2007="","",'S.D.PASTE SHEET'!T2007)</f>
        <v/>
      </c>
      <c s="50" t="str">
        <f>IF('S.D.PASTE SHEET'!U2007="","",'S.D.PASTE SHEET'!U2007)</f>
        <v/>
      </c>
      <c s="50" t="str">
        <f>IF('S.D.PASTE SHEET'!V2007="","",'S.D.PASTE SHEET'!V2007)</f>
        <v/>
      </c>
      <c s="50" t="str">
        <f>IF('S.D.PASTE SHEET'!W2007="","",'S.D.PASTE SHEET'!W2007)</f>
        <v/>
      </c>
      <c s="50" t="str">
        <f>IF('S.D.PASTE SHEET'!X2007="","",'S.D.PASTE SHEET'!X2007)</f>
        <v/>
      </c>
      <c s="50" t="str">
        <f>IF('S.D.PASTE SHEET'!Y2007="","",'S.D.PASTE SHEET'!Y2007)</f>
        <v/>
      </c>
      <c s="50" t="str">
        <f>IF('S.D.PASTE SHEET'!Z2007="","",'S.D.PASTE SHEET'!Z2007)</f>
        <v/>
      </c>
      <c s="50" t="str">
        <f>IF('S.D.PASTE SHEET'!AA2007="","",'S.D.PASTE SHEET'!AA2007)</f>
        <v/>
      </c>
      <c s="50" t="str">
        <f>IF('S.D.PASTE SHEET'!AB2007="","",'S.D.PASTE SHEET'!AB2007)</f>
        <v/>
      </c>
      <c s="50" t="str">
        <f>IF('S.D.PASTE SHEET'!AC2007="","",'S.D.PASTE SHEET'!AC2007)</f>
        <v/>
      </c>
      <c s="50" t="str">
        <f>IF('S.D.PASTE SHEET'!AD2007="","",'S.D.PASTE SHEET'!AD2007)</f>
        <v/>
      </c>
      <c s="52"/>
      <c s="48" t="str">
        <f>IF(AK2007="","",IF(AK2007&gt;0,COUNT($AG$2:AG2007),""))</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IF(BC2007="","",IF(BC2007&gt;0,COUNT($AY$2:AY2007),""))</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08" spans="1:66" ht="15.75" customHeight="1">
      <c r="A2008" s="50" t="str">
        <f>IF('S.D.PASTE SHEET'!A2008="","",'S.D.PASTE SHEET'!A2008)</f>
        <v/>
      </c>
      <c s="50" t="str">
        <f>IF('S.D.PASTE SHEET'!B2008="","",'S.D.PASTE SHEET'!B2008)</f>
        <v/>
      </c>
      <c s="50" t="str">
        <f>IF('S.D.PASTE SHEET'!C2008="","",'S.D.PASTE SHEET'!C2008)</f>
        <v/>
      </c>
      <c s="51" t="str">
        <f>IF('S.D.PASTE SHEET'!D2008="","",'S.D.PASTE SHEET'!D2008)</f>
        <v/>
      </c>
      <c s="50" t="str">
        <f>IF('S.D.PASTE SHEET'!E2008="","",UPPER('S.D.PASTE SHEET'!E2008))</f>
        <v/>
      </c>
      <c s="50" t="str">
        <f>IF('S.D.PASTE SHEET'!F2008="","",'S.D.PASTE SHEET'!F2008)</f>
        <v/>
      </c>
      <c s="50" t="str">
        <f>IF('S.D.PASTE SHEET'!G2008="","",UPPER('S.D.PASTE SHEET'!G2008))</f>
        <v/>
      </c>
      <c s="50" t="str">
        <f>IF('S.D.PASTE SHEET'!H2008="","",UPPER('S.D.PASTE SHEET'!H2008))</f>
        <v/>
      </c>
      <c s="50" t="str">
        <f>IF('S.D.PASTE SHEET'!I2008="","",'S.D.PASTE SHEET'!I2008)</f>
        <v/>
      </c>
      <c s="51" t="str">
        <f>IF('S.D.PASTE SHEET'!J2008="","",'S.D.PASTE SHEET'!J2008)</f>
        <v/>
      </c>
      <c s="50" t="str">
        <f>IF('S.D.PASTE SHEET'!K2008="","",'S.D.PASTE SHEET'!K2008)</f>
        <v/>
      </c>
      <c s="50" t="str">
        <f>IF('S.D.PASTE SHEET'!L2008="","",'S.D.PASTE SHEET'!L2008)</f>
        <v/>
      </c>
      <c s="50" t="str">
        <f>IF('S.D.PASTE SHEET'!M2008="","",'S.D.PASTE SHEET'!M2008)</f>
        <v/>
      </c>
      <c s="50" t="str">
        <f>IF('S.D.PASTE SHEET'!N2008="","",'S.D.PASTE SHEET'!N2008)</f>
        <v/>
      </c>
      <c s="50" t="str">
        <f>IF('S.D.PASTE SHEET'!O2008="","",'S.D.PASTE SHEET'!O2008)</f>
        <v/>
      </c>
      <c s="50" t="str">
        <f>IF('S.D.PASTE SHEET'!P2008="","",'S.D.PASTE SHEET'!P2008)</f>
        <v/>
      </c>
      <c s="50" t="str">
        <f>IF('S.D.PASTE SHEET'!Q2008="","",'S.D.PASTE SHEET'!Q2008)</f>
        <v/>
      </c>
      <c s="50" t="str">
        <f>IF('S.D.PASTE SHEET'!R2008="","",'S.D.PASTE SHEET'!R2008)</f>
        <v/>
      </c>
      <c s="50" t="str">
        <f>IF('S.D.PASTE SHEET'!S2008="","",'S.D.PASTE SHEET'!S2008)</f>
        <v/>
      </c>
      <c s="50" t="str">
        <f>IF('S.D.PASTE SHEET'!T2008="","",'S.D.PASTE SHEET'!T2008)</f>
        <v/>
      </c>
      <c s="50" t="str">
        <f>IF('S.D.PASTE SHEET'!U2008="","",'S.D.PASTE SHEET'!U2008)</f>
        <v/>
      </c>
      <c s="50" t="str">
        <f>IF('S.D.PASTE SHEET'!V2008="","",'S.D.PASTE SHEET'!V2008)</f>
        <v/>
      </c>
      <c s="50" t="str">
        <f>IF('S.D.PASTE SHEET'!W2008="","",'S.D.PASTE SHEET'!W2008)</f>
        <v/>
      </c>
      <c s="50" t="str">
        <f>IF('S.D.PASTE SHEET'!X2008="","",'S.D.PASTE SHEET'!X2008)</f>
        <v/>
      </c>
      <c s="50" t="str">
        <f>IF('S.D.PASTE SHEET'!Y2008="","",'S.D.PASTE SHEET'!Y2008)</f>
        <v/>
      </c>
      <c s="50" t="str">
        <f>IF('S.D.PASTE SHEET'!Z2008="","",'S.D.PASTE SHEET'!Z2008)</f>
        <v/>
      </c>
      <c s="50" t="str">
        <f>IF('S.D.PASTE SHEET'!AA2008="","",'S.D.PASTE SHEET'!AA2008)</f>
        <v/>
      </c>
      <c s="50" t="str">
        <f>IF('S.D.PASTE SHEET'!AB2008="","",'S.D.PASTE SHEET'!AB2008)</f>
        <v/>
      </c>
      <c s="50" t="str">
        <f>IF('S.D.PASTE SHEET'!AC2008="","",'S.D.PASTE SHEET'!AC2008)</f>
        <v/>
      </c>
      <c s="50" t="str">
        <f>IF('S.D.PASTE SHEET'!AD2008="","",'S.D.PASTE SHEET'!AD2008)</f>
        <v/>
      </c>
      <c s="52"/>
      <c s="48" t="str">
        <f>IF(AK2008="","",IF(AK2008&gt;0,COUNT($AG$2:AG2008),""))</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IF(BC2008="","",IF(BC2008&gt;0,COUNT($AY$2:AY2008),""))</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09" spans="1:66" ht="15.75" customHeight="1">
      <c r="A2009" s="50" t="str">
        <f>IF('S.D.PASTE SHEET'!A2009="","",'S.D.PASTE SHEET'!A2009)</f>
        <v/>
      </c>
      <c s="50" t="str">
        <f>IF('S.D.PASTE SHEET'!B2009="","",'S.D.PASTE SHEET'!B2009)</f>
        <v/>
      </c>
      <c s="50" t="str">
        <f>IF('S.D.PASTE SHEET'!C2009="","",'S.D.PASTE SHEET'!C2009)</f>
        <v/>
      </c>
      <c s="51" t="str">
        <f>IF('S.D.PASTE SHEET'!D2009="","",'S.D.PASTE SHEET'!D2009)</f>
        <v/>
      </c>
      <c s="50" t="str">
        <f>IF('S.D.PASTE SHEET'!E2009="","",UPPER('S.D.PASTE SHEET'!E2009))</f>
        <v/>
      </c>
      <c s="50" t="str">
        <f>IF('S.D.PASTE SHEET'!F2009="","",'S.D.PASTE SHEET'!F2009)</f>
        <v/>
      </c>
      <c s="50" t="str">
        <f>IF('S.D.PASTE SHEET'!G2009="","",UPPER('S.D.PASTE SHEET'!G2009))</f>
        <v/>
      </c>
      <c s="50" t="str">
        <f>IF('S.D.PASTE SHEET'!H2009="","",UPPER('S.D.PASTE SHEET'!H2009))</f>
        <v/>
      </c>
      <c s="50" t="str">
        <f>IF('S.D.PASTE SHEET'!I2009="","",'S.D.PASTE SHEET'!I2009)</f>
        <v/>
      </c>
      <c s="51" t="str">
        <f>IF('S.D.PASTE SHEET'!J2009="","",'S.D.PASTE SHEET'!J2009)</f>
        <v/>
      </c>
      <c s="50" t="str">
        <f>IF('S.D.PASTE SHEET'!K2009="","",'S.D.PASTE SHEET'!K2009)</f>
        <v/>
      </c>
      <c s="50" t="str">
        <f>IF('S.D.PASTE SHEET'!L2009="","",'S.D.PASTE SHEET'!L2009)</f>
        <v/>
      </c>
      <c s="50" t="str">
        <f>IF('S.D.PASTE SHEET'!M2009="","",'S.D.PASTE SHEET'!M2009)</f>
        <v/>
      </c>
      <c s="50" t="str">
        <f>IF('S.D.PASTE SHEET'!N2009="","",'S.D.PASTE SHEET'!N2009)</f>
        <v/>
      </c>
      <c s="50" t="str">
        <f>IF('S.D.PASTE SHEET'!O2009="","",'S.D.PASTE SHEET'!O2009)</f>
        <v/>
      </c>
      <c s="50" t="str">
        <f>IF('S.D.PASTE SHEET'!P2009="","",'S.D.PASTE SHEET'!P2009)</f>
        <v/>
      </c>
      <c s="50" t="str">
        <f>IF('S.D.PASTE SHEET'!Q2009="","",'S.D.PASTE SHEET'!Q2009)</f>
        <v/>
      </c>
      <c s="50" t="str">
        <f>IF('S.D.PASTE SHEET'!R2009="","",'S.D.PASTE SHEET'!R2009)</f>
        <v/>
      </c>
      <c s="50" t="str">
        <f>IF('S.D.PASTE SHEET'!S2009="","",'S.D.PASTE SHEET'!S2009)</f>
        <v/>
      </c>
      <c s="50" t="str">
        <f>IF('S.D.PASTE SHEET'!T2009="","",'S.D.PASTE SHEET'!T2009)</f>
        <v/>
      </c>
      <c s="50" t="str">
        <f>IF('S.D.PASTE SHEET'!U2009="","",'S.D.PASTE SHEET'!U2009)</f>
        <v/>
      </c>
      <c s="50" t="str">
        <f>IF('S.D.PASTE SHEET'!V2009="","",'S.D.PASTE SHEET'!V2009)</f>
        <v/>
      </c>
      <c s="50" t="str">
        <f>IF('S.D.PASTE SHEET'!W2009="","",'S.D.PASTE SHEET'!W2009)</f>
        <v/>
      </c>
      <c s="50" t="str">
        <f>IF('S.D.PASTE SHEET'!X2009="","",'S.D.PASTE SHEET'!X2009)</f>
        <v/>
      </c>
      <c s="50" t="str">
        <f>IF('S.D.PASTE SHEET'!Y2009="","",'S.D.PASTE SHEET'!Y2009)</f>
        <v/>
      </c>
      <c s="50" t="str">
        <f>IF('S.D.PASTE SHEET'!Z2009="","",'S.D.PASTE SHEET'!Z2009)</f>
        <v/>
      </c>
      <c s="50" t="str">
        <f>IF('S.D.PASTE SHEET'!AA2009="","",'S.D.PASTE SHEET'!AA2009)</f>
        <v/>
      </c>
      <c s="50" t="str">
        <f>IF('S.D.PASTE SHEET'!AB2009="","",'S.D.PASTE SHEET'!AB2009)</f>
        <v/>
      </c>
      <c s="50" t="str">
        <f>IF('S.D.PASTE SHEET'!AC2009="","",'S.D.PASTE SHEET'!AC2009)</f>
        <v/>
      </c>
      <c s="50" t="str">
        <f>IF('S.D.PASTE SHEET'!AD2009="","",'S.D.PASTE SHEET'!AD2009)</f>
        <v/>
      </c>
      <c s="52"/>
      <c s="48" t="str">
        <f>IF(AK2009="","",IF(AK2009&gt;0,COUNT($AG$2:AG2009),""))</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IF(BC2009="","",IF(BC2009&gt;0,COUNT($AY$2:AY2009),""))</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10" spans="1:66" ht="15.75" customHeight="1">
      <c r="A2010" s="50" t="str">
        <f>IF('S.D.PASTE SHEET'!A2010="","",'S.D.PASTE SHEET'!A2010)</f>
        <v/>
      </c>
      <c s="50" t="str">
        <f>IF('S.D.PASTE SHEET'!B2010="","",'S.D.PASTE SHEET'!B2010)</f>
        <v/>
      </c>
      <c s="50" t="str">
        <f>IF('S.D.PASTE SHEET'!C2010="","",'S.D.PASTE SHEET'!C2010)</f>
        <v/>
      </c>
      <c s="51" t="str">
        <f>IF('S.D.PASTE SHEET'!D2010="","",'S.D.PASTE SHEET'!D2010)</f>
        <v/>
      </c>
      <c s="50" t="str">
        <f>IF('S.D.PASTE SHEET'!E2010="","",UPPER('S.D.PASTE SHEET'!E2010))</f>
        <v/>
      </c>
      <c s="50" t="str">
        <f>IF('S.D.PASTE SHEET'!F2010="","",'S.D.PASTE SHEET'!F2010)</f>
        <v/>
      </c>
      <c s="50" t="str">
        <f>IF('S.D.PASTE SHEET'!G2010="","",UPPER('S.D.PASTE SHEET'!G2010))</f>
        <v/>
      </c>
      <c s="50" t="str">
        <f>IF('S.D.PASTE SHEET'!H2010="","",UPPER('S.D.PASTE SHEET'!H2010))</f>
        <v/>
      </c>
      <c s="50" t="str">
        <f>IF('S.D.PASTE SHEET'!I2010="","",'S.D.PASTE SHEET'!I2010)</f>
        <v/>
      </c>
      <c s="51" t="str">
        <f>IF('S.D.PASTE SHEET'!J2010="","",'S.D.PASTE SHEET'!J2010)</f>
        <v/>
      </c>
      <c s="50" t="str">
        <f>IF('S.D.PASTE SHEET'!K2010="","",'S.D.PASTE SHEET'!K2010)</f>
        <v/>
      </c>
      <c s="50" t="str">
        <f>IF('S.D.PASTE SHEET'!L2010="","",'S.D.PASTE SHEET'!L2010)</f>
        <v/>
      </c>
      <c s="50" t="str">
        <f>IF('S.D.PASTE SHEET'!M2010="","",'S.D.PASTE SHEET'!M2010)</f>
        <v/>
      </c>
      <c s="50" t="str">
        <f>IF('S.D.PASTE SHEET'!N2010="","",'S.D.PASTE SHEET'!N2010)</f>
        <v/>
      </c>
      <c s="50" t="str">
        <f>IF('S.D.PASTE SHEET'!O2010="","",'S.D.PASTE SHEET'!O2010)</f>
        <v/>
      </c>
      <c s="50" t="str">
        <f>IF('S.D.PASTE SHEET'!P2010="","",'S.D.PASTE SHEET'!P2010)</f>
        <v/>
      </c>
      <c s="50" t="str">
        <f>IF('S.D.PASTE SHEET'!Q2010="","",'S.D.PASTE SHEET'!Q2010)</f>
        <v/>
      </c>
      <c s="50" t="str">
        <f>IF('S.D.PASTE SHEET'!R2010="","",'S.D.PASTE SHEET'!R2010)</f>
        <v/>
      </c>
      <c s="50" t="str">
        <f>IF('S.D.PASTE SHEET'!S2010="","",'S.D.PASTE SHEET'!S2010)</f>
        <v/>
      </c>
      <c s="50" t="str">
        <f>IF('S.D.PASTE SHEET'!T2010="","",'S.D.PASTE SHEET'!T2010)</f>
        <v/>
      </c>
      <c s="50" t="str">
        <f>IF('S.D.PASTE SHEET'!U2010="","",'S.D.PASTE SHEET'!U2010)</f>
        <v/>
      </c>
      <c s="50" t="str">
        <f>IF('S.D.PASTE SHEET'!V2010="","",'S.D.PASTE SHEET'!V2010)</f>
        <v/>
      </c>
      <c s="50" t="str">
        <f>IF('S.D.PASTE SHEET'!W2010="","",'S.D.PASTE SHEET'!W2010)</f>
        <v/>
      </c>
      <c s="50" t="str">
        <f>IF('S.D.PASTE SHEET'!X2010="","",'S.D.PASTE SHEET'!X2010)</f>
        <v/>
      </c>
      <c s="50" t="str">
        <f>IF('S.D.PASTE SHEET'!Y2010="","",'S.D.PASTE SHEET'!Y2010)</f>
        <v/>
      </c>
      <c s="50" t="str">
        <f>IF('S.D.PASTE SHEET'!Z2010="","",'S.D.PASTE SHEET'!Z2010)</f>
        <v/>
      </c>
      <c s="50" t="str">
        <f>IF('S.D.PASTE SHEET'!AA2010="","",'S.D.PASTE SHEET'!AA2010)</f>
        <v/>
      </c>
      <c s="50" t="str">
        <f>IF('S.D.PASTE SHEET'!AB2010="","",'S.D.PASTE SHEET'!AB2010)</f>
        <v/>
      </c>
      <c s="50" t="str">
        <f>IF('S.D.PASTE SHEET'!AC2010="","",'S.D.PASTE SHEET'!AC2010)</f>
        <v/>
      </c>
      <c s="50" t="str">
        <f>IF('S.D.PASTE SHEET'!AD2010="","",'S.D.PASTE SHEET'!AD2010)</f>
        <v/>
      </c>
      <c s="52"/>
      <c s="48" t="str">
        <f>IF(AK2010="","",IF(AK2010&gt;0,COUNT($AG$2:AG2010),""))</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IF(BC2010="","",IF(BC2010&gt;0,COUNT($AY$2:AY2010),""))</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11" spans="1:66" ht="15.75" customHeight="1">
      <c r="A2011" s="50" t="str">
        <f>IF('S.D.PASTE SHEET'!A2011="","",'S.D.PASTE SHEET'!A2011)</f>
        <v/>
      </c>
      <c s="50" t="str">
        <f>IF('S.D.PASTE SHEET'!B2011="","",'S.D.PASTE SHEET'!B2011)</f>
        <v/>
      </c>
      <c s="50" t="str">
        <f>IF('S.D.PASTE SHEET'!C2011="","",'S.D.PASTE SHEET'!C2011)</f>
        <v/>
      </c>
      <c s="51" t="str">
        <f>IF('S.D.PASTE SHEET'!D2011="","",'S.D.PASTE SHEET'!D2011)</f>
        <v/>
      </c>
      <c s="50" t="str">
        <f>IF('S.D.PASTE SHEET'!E2011="","",UPPER('S.D.PASTE SHEET'!E2011))</f>
        <v/>
      </c>
      <c s="50" t="str">
        <f>IF('S.D.PASTE SHEET'!F2011="","",'S.D.PASTE SHEET'!F2011)</f>
        <v/>
      </c>
      <c s="50" t="str">
        <f>IF('S.D.PASTE SHEET'!G2011="","",UPPER('S.D.PASTE SHEET'!G2011))</f>
        <v/>
      </c>
      <c s="50" t="str">
        <f>IF('S.D.PASTE SHEET'!H2011="","",UPPER('S.D.PASTE SHEET'!H2011))</f>
        <v/>
      </c>
      <c s="50" t="str">
        <f>IF('S.D.PASTE SHEET'!I2011="","",'S.D.PASTE SHEET'!I2011)</f>
        <v/>
      </c>
      <c s="51" t="str">
        <f>IF('S.D.PASTE SHEET'!J2011="","",'S.D.PASTE SHEET'!J2011)</f>
        <v/>
      </c>
      <c s="50" t="str">
        <f>IF('S.D.PASTE SHEET'!K2011="","",'S.D.PASTE SHEET'!K2011)</f>
        <v/>
      </c>
      <c s="50" t="str">
        <f>IF('S.D.PASTE SHEET'!L2011="","",'S.D.PASTE SHEET'!L2011)</f>
        <v/>
      </c>
      <c s="50" t="str">
        <f>IF('S.D.PASTE SHEET'!M2011="","",'S.D.PASTE SHEET'!M2011)</f>
        <v/>
      </c>
      <c s="50" t="str">
        <f>IF('S.D.PASTE SHEET'!N2011="","",'S.D.PASTE SHEET'!N2011)</f>
        <v/>
      </c>
      <c s="50" t="str">
        <f>IF('S.D.PASTE SHEET'!O2011="","",'S.D.PASTE SHEET'!O2011)</f>
        <v/>
      </c>
      <c s="50" t="str">
        <f>IF('S.D.PASTE SHEET'!P2011="","",'S.D.PASTE SHEET'!P2011)</f>
        <v/>
      </c>
      <c s="50" t="str">
        <f>IF('S.D.PASTE SHEET'!Q2011="","",'S.D.PASTE SHEET'!Q2011)</f>
        <v/>
      </c>
      <c s="50" t="str">
        <f>IF('S.D.PASTE SHEET'!R2011="","",'S.D.PASTE SHEET'!R2011)</f>
        <v/>
      </c>
      <c s="50" t="str">
        <f>IF('S.D.PASTE SHEET'!S2011="","",'S.D.PASTE SHEET'!S2011)</f>
        <v/>
      </c>
      <c s="50" t="str">
        <f>IF('S.D.PASTE SHEET'!T2011="","",'S.D.PASTE SHEET'!T2011)</f>
        <v/>
      </c>
      <c s="50" t="str">
        <f>IF('S.D.PASTE SHEET'!U2011="","",'S.D.PASTE SHEET'!U2011)</f>
        <v/>
      </c>
      <c s="50" t="str">
        <f>IF('S.D.PASTE SHEET'!V2011="","",'S.D.PASTE SHEET'!V2011)</f>
        <v/>
      </c>
      <c s="50" t="str">
        <f>IF('S.D.PASTE SHEET'!W2011="","",'S.D.PASTE SHEET'!W2011)</f>
        <v/>
      </c>
      <c s="50" t="str">
        <f>IF('S.D.PASTE SHEET'!X2011="","",'S.D.PASTE SHEET'!X2011)</f>
        <v/>
      </c>
      <c s="50" t="str">
        <f>IF('S.D.PASTE SHEET'!Y2011="","",'S.D.PASTE SHEET'!Y2011)</f>
        <v/>
      </c>
      <c s="50" t="str">
        <f>IF('S.D.PASTE SHEET'!Z2011="","",'S.D.PASTE SHEET'!Z2011)</f>
        <v/>
      </c>
      <c s="50" t="str">
        <f>IF('S.D.PASTE SHEET'!AA2011="","",'S.D.PASTE SHEET'!AA2011)</f>
        <v/>
      </c>
      <c s="50" t="str">
        <f>IF('S.D.PASTE SHEET'!AB2011="","",'S.D.PASTE SHEET'!AB2011)</f>
        <v/>
      </c>
      <c s="50" t="str">
        <f>IF('S.D.PASTE SHEET'!AC2011="","",'S.D.PASTE SHEET'!AC2011)</f>
        <v/>
      </c>
      <c s="50" t="str">
        <f>IF('S.D.PASTE SHEET'!AD2011="","",'S.D.PASTE SHEET'!AD2011)</f>
        <v/>
      </c>
      <c s="52"/>
      <c s="48" t="str">
        <f>IF(AK2011="","",IF(AK2011&gt;0,COUNT($AG$2:AG2011),""))</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IF(BC2011="","",IF(BC2011&gt;0,COUNT($AY$2:AY2011),""))</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12" spans="1:66" ht="15.75" customHeight="1">
      <c r="A2012" s="50" t="str">
        <f>IF('S.D.PASTE SHEET'!A2012="","",'S.D.PASTE SHEET'!A2012)</f>
        <v/>
      </c>
      <c s="50" t="str">
        <f>IF('S.D.PASTE SHEET'!B2012="","",'S.D.PASTE SHEET'!B2012)</f>
        <v/>
      </c>
      <c s="50" t="str">
        <f>IF('S.D.PASTE SHEET'!C2012="","",'S.D.PASTE SHEET'!C2012)</f>
        <v/>
      </c>
      <c s="51" t="str">
        <f>IF('S.D.PASTE SHEET'!D2012="","",'S.D.PASTE SHEET'!D2012)</f>
        <v/>
      </c>
      <c s="50" t="str">
        <f>IF('S.D.PASTE SHEET'!E2012="","",UPPER('S.D.PASTE SHEET'!E2012))</f>
        <v/>
      </c>
      <c s="50" t="str">
        <f>IF('S.D.PASTE SHEET'!F2012="","",'S.D.PASTE SHEET'!F2012)</f>
        <v/>
      </c>
      <c s="50" t="str">
        <f>IF('S.D.PASTE SHEET'!G2012="","",UPPER('S.D.PASTE SHEET'!G2012))</f>
        <v/>
      </c>
      <c s="50" t="str">
        <f>IF('S.D.PASTE SHEET'!H2012="","",UPPER('S.D.PASTE SHEET'!H2012))</f>
        <v/>
      </c>
      <c s="50" t="str">
        <f>IF('S.D.PASTE SHEET'!I2012="","",'S.D.PASTE SHEET'!I2012)</f>
        <v/>
      </c>
      <c s="51" t="str">
        <f>IF('S.D.PASTE SHEET'!J2012="","",'S.D.PASTE SHEET'!J2012)</f>
        <v/>
      </c>
      <c s="50" t="str">
        <f>IF('S.D.PASTE SHEET'!K2012="","",'S.D.PASTE SHEET'!K2012)</f>
        <v/>
      </c>
      <c s="50" t="str">
        <f>IF('S.D.PASTE SHEET'!L2012="","",'S.D.PASTE SHEET'!L2012)</f>
        <v/>
      </c>
      <c s="50" t="str">
        <f>IF('S.D.PASTE SHEET'!M2012="","",'S.D.PASTE SHEET'!M2012)</f>
        <v/>
      </c>
      <c s="50" t="str">
        <f>IF('S.D.PASTE SHEET'!N2012="","",'S.D.PASTE SHEET'!N2012)</f>
        <v/>
      </c>
      <c s="50" t="str">
        <f>IF('S.D.PASTE SHEET'!O2012="","",'S.D.PASTE SHEET'!O2012)</f>
        <v/>
      </c>
      <c s="50" t="str">
        <f>IF('S.D.PASTE SHEET'!P2012="","",'S.D.PASTE SHEET'!P2012)</f>
        <v/>
      </c>
      <c s="50" t="str">
        <f>IF('S.D.PASTE SHEET'!Q2012="","",'S.D.PASTE SHEET'!Q2012)</f>
        <v/>
      </c>
      <c s="50" t="str">
        <f>IF('S.D.PASTE SHEET'!R2012="","",'S.D.PASTE SHEET'!R2012)</f>
        <v/>
      </c>
      <c s="50" t="str">
        <f>IF('S.D.PASTE SHEET'!S2012="","",'S.D.PASTE SHEET'!S2012)</f>
        <v/>
      </c>
      <c s="50" t="str">
        <f>IF('S.D.PASTE SHEET'!T2012="","",'S.D.PASTE SHEET'!T2012)</f>
        <v/>
      </c>
      <c s="50" t="str">
        <f>IF('S.D.PASTE SHEET'!U2012="","",'S.D.PASTE SHEET'!U2012)</f>
        <v/>
      </c>
      <c s="50" t="str">
        <f>IF('S.D.PASTE SHEET'!V2012="","",'S.D.PASTE SHEET'!V2012)</f>
        <v/>
      </c>
      <c s="50" t="str">
        <f>IF('S.D.PASTE SHEET'!W2012="","",'S.D.PASTE SHEET'!W2012)</f>
        <v/>
      </c>
      <c s="50" t="str">
        <f>IF('S.D.PASTE SHEET'!X2012="","",'S.D.PASTE SHEET'!X2012)</f>
        <v/>
      </c>
      <c s="50" t="str">
        <f>IF('S.D.PASTE SHEET'!Y2012="","",'S.D.PASTE SHEET'!Y2012)</f>
        <v/>
      </c>
      <c s="50" t="str">
        <f>IF('S.D.PASTE SHEET'!Z2012="","",'S.D.PASTE SHEET'!Z2012)</f>
        <v/>
      </c>
      <c s="50" t="str">
        <f>IF('S.D.PASTE SHEET'!AA2012="","",'S.D.PASTE SHEET'!AA2012)</f>
        <v/>
      </c>
      <c s="50" t="str">
        <f>IF('S.D.PASTE SHEET'!AB2012="","",'S.D.PASTE SHEET'!AB2012)</f>
        <v/>
      </c>
      <c s="50" t="str">
        <f>IF('S.D.PASTE SHEET'!AC2012="","",'S.D.PASTE SHEET'!AC2012)</f>
        <v/>
      </c>
      <c s="50" t="str">
        <f>IF('S.D.PASTE SHEET'!AD2012="","",'S.D.PASTE SHEET'!AD2012)</f>
        <v/>
      </c>
      <c s="52"/>
      <c s="48" t="str">
        <f>IF(AK2012="","",IF(AK2012&gt;0,COUNT($AG$2:AG2012),""))</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IF(BC2012="","",IF(BC2012&gt;0,COUNT($AY$2:AY2012),""))</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13" spans="1:66" ht="15.75" customHeight="1">
      <c r="A2013" s="50" t="str">
        <f>IF('S.D.PASTE SHEET'!A2013="","",'S.D.PASTE SHEET'!A2013)</f>
        <v/>
      </c>
      <c s="50" t="str">
        <f>IF('S.D.PASTE SHEET'!B2013="","",'S.D.PASTE SHEET'!B2013)</f>
        <v/>
      </c>
      <c s="50" t="str">
        <f>IF('S.D.PASTE SHEET'!C2013="","",'S.D.PASTE SHEET'!C2013)</f>
        <v/>
      </c>
      <c s="51" t="str">
        <f>IF('S.D.PASTE SHEET'!D2013="","",'S.D.PASTE SHEET'!D2013)</f>
        <v/>
      </c>
      <c s="50" t="str">
        <f>IF('S.D.PASTE SHEET'!E2013="","",UPPER('S.D.PASTE SHEET'!E2013))</f>
        <v/>
      </c>
      <c s="50" t="str">
        <f>IF('S.D.PASTE SHEET'!F2013="","",'S.D.PASTE SHEET'!F2013)</f>
        <v/>
      </c>
      <c s="50" t="str">
        <f>IF('S.D.PASTE SHEET'!G2013="","",UPPER('S.D.PASTE SHEET'!G2013))</f>
        <v/>
      </c>
      <c s="50" t="str">
        <f>IF('S.D.PASTE SHEET'!H2013="","",UPPER('S.D.PASTE SHEET'!H2013))</f>
        <v/>
      </c>
      <c s="50" t="str">
        <f>IF('S.D.PASTE SHEET'!I2013="","",'S.D.PASTE SHEET'!I2013)</f>
        <v/>
      </c>
      <c s="51" t="str">
        <f>IF('S.D.PASTE SHEET'!J2013="","",'S.D.PASTE SHEET'!J2013)</f>
        <v/>
      </c>
      <c s="50" t="str">
        <f>IF('S.D.PASTE SHEET'!K2013="","",'S.D.PASTE SHEET'!K2013)</f>
        <v/>
      </c>
      <c s="50" t="str">
        <f>IF('S.D.PASTE SHEET'!L2013="","",'S.D.PASTE SHEET'!L2013)</f>
        <v/>
      </c>
      <c s="50" t="str">
        <f>IF('S.D.PASTE SHEET'!M2013="","",'S.D.PASTE SHEET'!M2013)</f>
        <v/>
      </c>
      <c s="50" t="str">
        <f>IF('S.D.PASTE SHEET'!N2013="","",'S.D.PASTE SHEET'!N2013)</f>
        <v/>
      </c>
      <c s="50" t="str">
        <f>IF('S.D.PASTE SHEET'!O2013="","",'S.D.PASTE SHEET'!O2013)</f>
        <v/>
      </c>
      <c s="50" t="str">
        <f>IF('S.D.PASTE SHEET'!P2013="","",'S.D.PASTE SHEET'!P2013)</f>
        <v/>
      </c>
      <c s="50" t="str">
        <f>IF('S.D.PASTE SHEET'!Q2013="","",'S.D.PASTE SHEET'!Q2013)</f>
        <v/>
      </c>
      <c s="50" t="str">
        <f>IF('S.D.PASTE SHEET'!R2013="","",'S.D.PASTE SHEET'!R2013)</f>
        <v/>
      </c>
      <c s="50" t="str">
        <f>IF('S.D.PASTE SHEET'!S2013="","",'S.D.PASTE SHEET'!S2013)</f>
        <v/>
      </c>
      <c s="50" t="str">
        <f>IF('S.D.PASTE SHEET'!T2013="","",'S.D.PASTE SHEET'!T2013)</f>
        <v/>
      </c>
      <c s="50" t="str">
        <f>IF('S.D.PASTE SHEET'!U2013="","",'S.D.PASTE SHEET'!U2013)</f>
        <v/>
      </c>
      <c s="50" t="str">
        <f>IF('S.D.PASTE SHEET'!V2013="","",'S.D.PASTE SHEET'!V2013)</f>
        <v/>
      </c>
      <c s="50" t="str">
        <f>IF('S.D.PASTE SHEET'!W2013="","",'S.D.PASTE SHEET'!W2013)</f>
        <v/>
      </c>
      <c s="50" t="str">
        <f>IF('S.D.PASTE SHEET'!X2013="","",'S.D.PASTE SHEET'!X2013)</f>
        <v/>
      </c>
      <c s="50" t="str">
        <f>IF('S.D.PASTE SHEET'!Y2013="","",'S.D.PASTE SHEET'!Y2013)</f>
        <v/>
      </c>
      <c s="50" t="str">
        <f>IF('S.D.PASTE SHEET'!Z2013="","",'S.D.PASTE SHEET'!Z2013)</f>
        <v/>
      </c>
      <c s="50" t="str">
        <f>IF('S.D.PASTE SHEET'!AA2013="","",'S.D.PASTE SHEET'!AA2013)</f>
        <v/>
      </c>
      <c s="50" t="str">
        <f>IF('S.D.PASTE SHEET'!AB2013="","",'S.D.PASTE SHEET'!AB2013)</f>
        <v/>
      </c>
      <c s="50" t="str">
        <f>IF('S.D.PASTE SHEET'!AC2013="","",'S.D.PASTE SHEET'!AC2013)</f>
        <v/>
      </c>
      <c s="50" t="str">
        <f>IF('S.D.PASTE SHEET'!AD2013="","",'S.D.PASTE SHEET'!AD2013)</f>
        <v/>
      </c>
      <c s="52"/>
      <c s="48" t="str">
        <f>IF(AK2013="","",IF(AK2013&gt;0,COUNT($AG$2:AG2013),""))</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IF(BC2013="","",IF(BC2013&gt;0,COUNT($AY$2:AY2013),""))</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14" spans="1:66" ht="15.75" customHeight="1">
      <c r="A2014" s="50" t="str">
        <f>IF('S.D.PASTE SHEET'!A2014="","",'S.D.PASTE SHEET'!A2014)</f>
        <v/>
      </c>
      <c s="50" t="str">
        <f>IF('S.D.PASTE SHEET'!B2014="","",'S.D.PASTE SHEET'!B2014)</f>
        <v/>
      </c>
      <c s="50" t="str">
        <f>IF('S.D.PASTE SHEET'!C2014="","",'S.D.PASTE SHEET'!C2014)</f>
        <v/>
      </c>
      <c s="51" t="str">
        <f>IF('S.D.PASTE SHEET'!D2014="","",'S.D.PASTE SHEET'!D2014)</f>
        <v/>
      </c>
      <c s="50" t="str">
        <f>IF('S.D.PASTE SHEET'!E2014="","",UPPER('S.D.PASTE SHEET'!E2014))</f>
        <v/>
      </c>
      <c s="50" t="str">
        <f>IF('S.D.PASTE SHEET'!F2014="","",'S.D.PASTE SHEET'!F2014)</f>
        <v/>
      </c>
      <c s="50" t="str">
        <f>IF('S.D.PASTE SHEET'!G2014="","",UPPER('S.D.PASTE SHEET'!G2014))</f>
        <v/>
      </c>
      <c s="50" t="str">
        <f>IF('S.D.PASTE SHEET'!H2014="","",UPPER('S.D.PASTE SHEET'!H2014))</f>
        <v/>
      </c>
      <c s="50" t="str">
        <f>IF('S.D.PASTE SHEET'!I2014="","",'S.D.PASTE SHEET'!I2014)</f>
        <v/>
      </c>
      <c s="51" t="str">
        <f>IF('S.D.PASTE SHEET'!J2014="","",'S.D.PASTE SHEET'!J2014)</f>
        <v/>
      </c>
      <c s="50" t="str">
        <f>IF('S.D.PASTE SHEET'!K2014="","",'S.D.PASTE SHEET'!K2014)</f>
        <v/>
      </c>
      <c s="50" t="str">
        <f>IF('S.D.PASTE SHEET'!L2014="","",'S.D.PASTE SHEET'!L2014)</f>
        <v/>
      </c>
      <c s="50" t="str">
        <f>IF('S.D.PASTE SHEET'!M2014="","",'S.D.PASTE SHEET'!M2014)</f>
        <v/>
      </c>
      <c s="50" t="str">
        <f>IF('S.D.PASTE SHEET'!N2014="","",'S.D.PASTE SHEET'!N2014)</f>
        <v/>
      </c>
      <c s="50" t="str">
        <f>IF('S.D.PASTE SHEET'!O2014="","",'S.D.PASTE SHEET'!O2014)</f>
        <v/>
      </c>
      <c s="50" t="str">
        <f>IF('S.D.PASTE SHEET'!P2014="","",'S.D.PASTE SHEET'!P2014)</f>
        <v/>
      </c>
      <c s="50" t="str">
        <f>IF('S.D.PASTE SHEET'!Q2014="","",'S.D.PASTE SHEET'!Q2014)</f>
        <v/>
      </c>
      <c s="50" t="str">
        <f>IF('S.D.PASTE SHEET'!R2014="","",'S.D.PASTE SHEET'!R2014)</f>
        <v/>
      </c>
      <c s="50" t="str">
        <f>IF('S.D.PASTE SHEET'!S2014="","",'S.D.PASTE SHEET'!S2014)</f>
        <v/>
      </c>
      <c s="50" t="str">
        <f>IF('S.D.PASTE SHEET'!T2014="","",'S.D.PASTE SHEET'!T2014)</f>
        <v/>
      </c>
      <c s="50" t="str">
        <f>IF('S.D.PASTE SHEET'!U2014="","",'S.D.PASTE SHEET'!U2014)</f>
        <v/>
      </c>
      <c s="50" t="str">
        <f>IF('S.D.PASTE SHEET'!V2014="","",'S.D.PASTE SHEET'!V2014)</f>
        <v/>
      </c>
      <c s="50" t="str">
        <f>IF('S.D.PASTE SHEET'!W2014="","",'S.D.PASTE SHEET'!W2014)</f>
        <v/>
      </c>
      <c s="50" t="str">
        <f>IF('S.D.PASTE SHEET'!X2014="","",'S.D.PASTE SHEET'!X2014)</f>
        <v/>
      </c>
      <c s="50" t="str">
        <f>IF('S.D.PASTE SHEET'!Y2014="","",'S.D.PASTE SHEET'!Y2014)</f>
        <v/>
      </c>
      <c s="50" t="str">
        <f>IF('S.D.PASTE SHEET'!Z2014="","",'S.D.PASTE SHEET'!Z2014)</f>
        <v/>
      </c>
      <c s="50" t="str">
        <f>IF('S.D.PASTE SHEET'!AA2014="","",'S.D.PASTE SHEET'!AA2014)</f>
        <v/>
      </c>
      <c s="50" t="str">
        <f>IF('S.D.PASTE SHEET'!AB2014="","",'S.D.PASTE SHEET'!AB2014)</f>
        <v/>
      </c>
      <c s="50" t="str">
        <f>IF('S.D.PASTE SHEET'!AC2014="","",'S.D.PASTE SHEET'!AC2014)</f>
        <v/>
      </c>
      <c s="50" t="str">
        <f>IF('S.D.PASTE SHEET'!AD2014="","",'S.D.PASTE SHEET'!AD2014)</f>
        <v/>
      </c>
      <c s="52"/>
      <c s="48" t="str">
        <f>IF(AK2014="","",IF(AK2014&gt;0,COUNT($AG$2:AG2014),""))</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IF(BC2014="","",IF(BC2014&gt;0,COUNT($AY$2:AY2014),""))</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15" spans="1:66" ht="15.75" customHeight="1">
      <c r="A2015" s="50" t="str">
        <f>IF('S.D.PASTE SHEET'!A2015="","",'S.D.PASTE SHEET'!A2015)</f>
        <v/>
      </c>
      <c s="50" t="str">
        <f>IF('S.D.PASTE SHEET'!B2015="","",'S.D.PASTE SHEET'!B2015)</f>
        <v/>
      </c>
      <c s="50" t="str">
        <f>IF('S.D.PASTE SHEET'!C2015="","",'S.D.PASTE SHEET'!C2015)</f>
        <v/>
      </c>
      <c s="51" t="str">
        <f>IF('S.D.PASTE SHEET'!D2015="","",'S.D.PASTE SHEET'!D2015)</f>
        <v/>
      </c>
      <c s="50" t="str">
        <f>IF('S.D.PASTE SHEET'!E2015="","",UPPER('S.D.PASTE SHEET'!E2015))</f>
        <v/>
      </c>
      <c s="50" t="str">
        <f>IF('S.D.PASTE SHEET'!F2015="","",'S.D.PASTE SHEET'!F2015)</f>
        <v/>
      </c>
      <c s="50" t="str">
        <f>IF('S.D.PASTE SHEET'!G2015="","",UPPER('S.D.PASTE SHEET'!G2015))</f>
        <v/>
      </c>
      <c s="50" t="str">
        <f>IF('S.D.PASTE SHEET'!H2015="","",UPPER('S.D.PASTE SHEET'!H2015))</f>
        <v/>
      </c>
      <c s="50" t="str">
        <f>IF('S.D.PASTE SHEET'!I2015="","",'S.D.PASTE SHEET'!I2015)</f>
        <v/>
      </c>
      <c s="51" t="str">
        <f>IF('S.D.PASTE SHEET'!J2015="","",'S.D.PASTE SHEET'!J2015)</f>
        <v/>
      </c>
      <c s="50" t="str">
        <f>IF('S.D.PASTE SHEET'!K2015="","",'S.D.PASTE SHEET'!K2015)</f>
        <v/>
      </c>
      <c s="50" t="str">
        <f>IF('S.D.PASTE SHEET'!L2015="","",'S.D.PASTE SHEET'!L2015)</f>
        <v/>
      </c>
      <c s="50" t="str">
        <f>IF('S.D.PASTE SHEET'!M2015="","",'S.D.PASTE SHEET'!M2015)</f>
        <v/>
      </c>
      <c s="50" t="str">
        <f>IF('S.D.PASTE SHEET'!N2015="","",'S.D.PASTE SHEET'!N2015)</f>
        <v/>
      </c>
      <c s="50" t="str">
        <f>IF('S.D.PASTE SHEET'!O2015="","",'S.D.PASTE SHEET'!O2015)</f>
        <v/>
      </c>
      <c s="50" t="str">
        <f>IF('S.D.PASTE SHEET'!P2015="","",'S.D.PASTE SHEET'!P2015)</f>
        <v/>
      </c>
      <c s="50" t="str">
        <f>IF('S.D.PASTE SHEET'!Q2015="","",'S.D.PASTE SHEET'!Q2015)</f>
        <v/>
      </c>
      <c s="50" t="str">
        <f>IF('S.D.PASTE SHEET'!R2015="","",'S.D.PASTE SHEET'!R2015)</f>
        <v/>
      </c>
      <c s="50" t="str">
        <f>IF('S.D.PASTE SHEET'!S2015="","",'S.D.PASTE SHEET'!S2015)</f>
        <v/>
      </c>
      <c s="50" t="str">
        <f>IF('S.D.PASTE SHEET'!T2015="","",'S.D.PASTE SHEET'!T2015)</f>
        <v/>
      </c>
      <c s="50" t="str">
        <f>IF('S.D.PASTE SHEET'!U2015="","",'S.D.PASTE SHEET'!U2015)</f>
        <v/>
      </c>
      <c s="50" t="str">
        <f>IF('S.D.PASTE SHEET'!V2015="","",'S.D.PASTE SHEET'!V2015)</f>
        <v/>
      </c>
      <c s="50" t="str">
        <f>IF('S.D.PASTE SHEET'!W2015="","",'S.D.PASTE SHEET'!W2015)</f>
        <v/>
      </c>
      <c s="50" t="str">
        <f>IF('S.D.PASTE SHEET'!X2015="","",'S.D.PASTE SHEET'!X2015)</f>
        <v/>
      </c>
      <c s="50" t="str">
        <f>IF('S.D.PASTE SHEET'!Y2015="","",'S.D.PASTE SHEET'!Y2015)</f>
        <v/>
      </c>
      <c s="50" t="str">
        <f>IF('S.D.PASTE SHEET'!Z2015="","",'S.D.PASTE SHEET'!Z2015)</f>
        <v/>
      </c>
      <c s="50" t="str">
        <f>IF('S.D.PASTE SHEET'!AA2015="","",'S.D.PASTE SHEET'!AA2015)</f>
        <v/>
      </c>
      <c s="50" t="str">
        <f>IF('S.D.PASTE SHEET'!AB2015="","",'S.D.PASTE SHEET'!AB2015)</f>
        <v/>
      </c>
      <c s="50" t="str">
        <f>IF('S.D.PASTE SHEET'!AC2015="","",'S.D.PASTE SHEET'!AC2015)</f>
        <v/>
      </c>
      <c s="50" t="str">
        <f>IF('S.D.PASTE SHEET'!AD2015="","",'S.D.PASTE SHEET'!AD2015)</f>
        <v/>
      </c>
      <c s="52"/>
      <c s="48" t="str">
        <f>IF(AK2015="","",IF(AK2015&gt;0,COUNT($AG$2:AG2015),""))</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IF(BC2015="","",IF(BC2015&gt;0,COUNT($AY$2:AY2015),""))</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16" spans="1:66" ht="15.75" customHeight="1">
      <c r="A2016" s="50" t="str">
        <f>IF('S.D.PASTE SHEET'!A2016="","",'S.D.PASTE SHEET'!A2016)</f>
        <v/>
      </c>
      <c s="50" t="str">
        <f>IF('S.D.PASTE SHEET'!B2016="","",'S.D.PASTE SHEET'!B2016)</f>
        <v/>
      </c>
      <c s="50" t="str">
        <f>IF('S.D.PASTE SHEET'!C2016="","",'S.D.PASTE SHEET'!C2016)</f>
        <v/>
      </c>
      <c s="51" t="str">
        <f>IF('S.D.PASTE SHEET'!D2016="","",'S.D.PASTE SHEET'!D2016)</f>
        <v/>
      </c>
      <c s="50" t="str">
        <f>IF('S.D.PASTE SHEET'!E2016="","",UPPER('S.D.PASTE SHEET'!E2016))</f>
        <v/>
      </c>
      <c s="50" t="str">
        <f>IF('S.D.PASTE SHEET'!F2016="","",'S.D.PASTE SHEET'!F2016)</f>
        <v/>
      </c>
      <c s="50" t="str">
        <f>IF('S.D.PASTE SHEET'!G2016="","",UPPER('S.D.PASTE SHEET'!G2016))</f>
        <v/>
      </c>
      <c s="50" t="str">
        <f>IF('S.D.PASTE SHEET'!H2016="","",UPPER('S.D.PASTE SHEET'!H2016))</f>
        <v/>
      </c>
      <c s="50" t="str">
        <f>IF('S.D.PASTE SHEET'!I2016="","",'S.D.PASTE SHEET'!I2016)</f>
        <v/>
      </c>
      <c s="51" t="str">
        <f>IF('S.D.PASTE SHEET'!J2016="","",'S.D.PASTE SHEET'!J2016)</f>
        <v/>
      </c>
      <c s="50" t="str">
        <f>IF('S.D.PASTE SHEET'!K2016="","",'S.D.PASTE SHEET'!K2016)</f>
        <v/>
      </c>
      <c s="50" t="str">
        <f>IF('S.D.PASTE SHEET'!L2016="","",'S.D.PASTE SHEET'!L2016)</f>
        <v/>
      </c>
      <c s="50" t="str">
        <f>IF('S.D.PASTE SHEET'!M2016="","",'S.D.PASTE SHEET'!M2016)</f>
        <v/>
      </c>
      <c s="50" t="str">
        <f>IF('S.D.PASTE SHEET'!N2016="","",'S.D.PASTE SHEET'!N2016)</f>
        <v/>
      </c>
      <c s="50" t="str">
        <f>IF('S.D.PASTE SHEET'!O2016="","",'S.D.PASTE SHEET'!O2016)</f>
        <v/>
      </c>
      <c s="50" t="str">
        <f>IF('S.D.PASTE SHEET'!P2016="","",'S.D.PASTE SHEET'!P2016)</f>
        <v/>
      </c>
      <c s="50" t="str">
        <f>IF('S.D.PASTE SHEET'!Q2016="","",'S.D.PASTE SHEET'!Q2016)</f>
        <v/>
      </c>
      <c s="50" t="str">
        <f>IF('S.D.PASTE SHEET'!R2016="","",'S.D.PASTE SHEET'!R2016)</f>
        <v/>
      </c>
      <c s="50" t="str">
        <f>IF('S.D.PASTE SHEET'!S2016="","",'S.D.PASTE SHEET'!S2016)</f>
        <v/>
      </c>
      <c s="50" t="str">
        <f>IF('S.D.PASTE SHEET'!T2016="","",'S.D.PASTE SHEET'!T2016)</f>
        <v/>
      </c>
      <c s="50" t="str">
        <f>IF('S.D.PASTE SHEET'!U2016="","",'S.D.PASTE SHEET'!U2016)</f>
        <v/>
      </c>
      <c s="50" t="str">
        <f>IF('S.D.PASTE SHEET'!V2016="","",'S.D.PASTE SHEET'!V2016)</f>
        <v/>
      </c>
      <c s="50" t="str">
        <f>IF('S.D.PASTE SHEET'!W2016="","",'S.D.PASTE SHEET'!W2016)</f>
        <v/>
      </c>
      <c s="50" t="str">
        <f>IF('S.D.PASTE SHEET'!X2016="","",'S.D.PASTE SHEET'!X2016)</f>
        <v/>
      </c>
      <c s="50" t="str">
        <f>IF('S.D.PASTE SHEET'!Y2016="","",'S.D.PASTE SHEET'!Y2016)</f>
        <v/>
      </c>
      <c s="50" t="str">
        <f>IF('S.D.PASTE SHEET'!Z2016="","",'S.D.PASTE SHEET'!Z2016)</f>
        <v/>
      </c>
      <c s="50" t="str">
        <f>IF('S.D.PASTE SHEET'!AA2016="","",'S.D.PASTE SHEET'!AA2016)</f>
        <v/>
      </c>
      <c s="50" t="str">
        <f>IF('S.D.PASTE SHEET'!AB2016="","",'S.D.PASTE SHEET'!AB2016)</f>
        <v/>
      </c>
      <c s="50" t="str">
        <f>IF('S.D.PASTE SHEET'!AC2016="","",'S.D.PASTE SHEET'!AC2016)</f>
        <v/>
      </c>
      <c s="50" t="str">
        <f>IF('S.D.PASTE SHEET'!AD2016="","",'S.D.PASTE SHEET'!AD2016)</f>
        <v/>
      </c>
      <c s="52"/>
      <c s="48" t="str">
        <f>IF(AK2016="","",IF(AK2016&gt;0,COUNT($AG$2:AG2016),""))</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IF(BC2016="","",IF(BC2016&gt;0,COUNT($AY$2:AY2016),""))</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17" spans="1:66" ht="15.75" customHeight="1">
      <c r="A2017" s="50" t="str">
        <f>IF('S.D.PASTE SHEET'!A2017="","",'S.D.PASTE SHEET'!A2017)</f>
        <v/>
      </c>
      <c s="50" t="str">
        <f>IF('S.D.PASTE SHEET'!B2017="","",'S.D.PASTE SHEET'!B2017)</f>
        <v/>
      </c>
      <c s="50" t="str">
        <f>IF('S.D.PASTE SHEET'!C2017="","",'S.D.PASTE SHEET'!C2017)</f>
        <v/>
      </c>
      <c s="51" t="str">
        <f>IF('S.D.PASTE SHEET'!D2017="","",'S.D.PASTE SHEET'!D2017)</f>
        <v/>
      </c>
      <c s="50" t="str">
        <f>IF('S.D.PASTE SHEET'!E2017="","",UPPER('S.D.PASTE SHEET'!E2017))</f>
        <v/>
      </c>
      <c s="50" t="str">
        <f>IF('S.D.PASTE SHEET'!F2017="","",'S.D.PASTE SHEET'!F2017)</f>
        <v/>
      </c>
      <c s="50" t="str">
        <f>IF('S.D.PASTE SHEET'!G2017="","",UPPER('S.D.PASTE SHEET'!G2017))</f>
        <v/>
      </c>
      <c s="50" t="str">
        <f>IF('S.D.PASTE SHEET'!H2017="","",UPPER('S.D.PASTE SHEET'!H2017))</f>
        <v/>
      </c>
      <c s="50" t="str">
        <f>IF('S.D.PASTE SHEET'!I2017="","",'S.D.PASTE SHEET'!I2017)</f>
        <v/>
      </c>
      <c s="51" t="str">
        <f>IF('S.D.PASTE SHEET'!J2017="","",'S.D.PASTE SHEET'!J2017)</f>
        <v/>
      </c>
      <c s="50" t="str">
        <f>IF('S.D.PASTE SHEET'!K2017="","",'S.D.PASTE SHEET'!K2017)</f>
        <v/>
      </c>
      <c s="50" t="str">
        <f>IF('S.D.PASTE SHEET'!L2017="","",'S.D.PASTE SHEET'!L2017)</f>
        <v/>
      </c>
      <c s="50" t="str">
        <f>IF('S.D.PASTE SHEET'!M2017="","",'S.D.PASTE SHEET'!M2017)</f>
        <v/>
      </c>
      <c s="50" t="str">
        <f>IF('S.D.PASTE SHEET'!N2017="","",'S.D.PASTE SHEET'!N2017)</f>
        <v/>
      </c>
      <c s="50" t="str">
        <f>IF('S.D.PASTE SHEET'!O2017="","",'S.D.PASTE SHEET'!O2017)</f>
        <v/>
      </c>
      <c s="50" t="str">
        <f>IF('S.D.PASTE SHEET'!P2017="","",'S.D.PASTE SHEET'!P2017)</f>
        <v/>
      </c>
      <c s="50" t="str">
        <f>IF('S.D.PASTE SHEET'!Q2017="","",'S.D.PASTE SHEET'!Q2017)</f>
        <v/>
      </c>
      <c s="50" t="str">
        <f>IF('S.D.PASTE SHEET'!R2017="","",'S.D.PASTE SHEET'!R2017)</f>
        <v/>
      </c>
      <c s="50" t="str">
        <f>IF('S.D.PASTE SHEET'!S2017="","",'S.D.PASTE SHEET'!S2017)</f>
        <v/>
      </c>
      <c s="50" t="str">
        <f>IF('S.D.PASTE SHEET'!T2017="","",'S.D.PASTE SHEET'!T2017)</f>
        <v/>
      </c>
      <c s="50" t="str">
        <f>IF('S.D.PASTE SHEET'!U2017="","",'S.D.PASTE SHEET'!U2017)</f>
        <v/>
      </c>
      <c s="50" t="str">
        <f>IF('S.D.PASTE SHEET'!V2017="","",'S.D.PASTE SHEET'!V2017)</f>
        <v/>
      </c>
      <c s="50" t="str">
        <f>IF('S.D.PASTE SHEET'!W2017="","",'S.D.PASTE SHEET'!W2017)</f>
        <v/>
      </c>
      <c s="50" t="str">
        <f>IF('S.D.PASTE SHEET'!X2017="","",'S.D.PASTE SHEET'!X2017)</f>
        <v/>
      </c>
      <c s="50" t="str">
        <f>IF('S.D.PASTE SHEET'!Y2017="","",'S.D.PASTE SHEET'!Y2017)</f>
        <v/>
      </c>
      <c s="50" t="str">
        <f>IF('S.D.PASTE SHEET'!Z2017="","",'S.D.PASTE SHEET'!Z2017)</f>
        <v/>
      </c>
      <c s="50" t="str">
        <f>IF('S.D.PASTE SHEET'!AA2017="","",'S.D.PASTE SHEET'!AA2017)</f>
        <v/>
      </c>
      <c s="50" t="str">
        <f>IF('S.D.PASTE SHEET'!AB2017="","",'S.D.PASTE SHEET'!AB2017)</f>
        <v/>
      </c>
      <c s="50" t="str">
        <f>IF('S.D.PASTE SHEET'!AC2017="","",'S.D.PASTE SHEET'!AC2017)</f>
        <v/>
      </c>
      <c s="50" t="str">
        <f>IF('S.D.PASTE SHEET'!AD2017="","",'S.D.PASTE SHEET'!AD2017)</f>
        <v/>
      </c>
      <c s="52"/>
      <c s="48" t="str">
        <f>IF(AK2017="","",IF(AK2017&gt;0,COUNT($AG$2:AG2017),""))</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IF(BC2017="","",IF(BC2017&gt;0,COUNT($AY$2:AY2017),""))</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18" spans="1:66" ht="15.75" customHeight="1">
      <c r="A2018" s="50" t="str">
        <f>IF('S.D.PASTE SHEET'!A2018="","",'S.D.PASTE SHEET'!A2018)</f>
        <v/>
      </c>
      <c s="50" t="str">
        <f>IF('S.D.PASTE SHEET'!B2018="","",'S.D.PASTE SHEET'!B2018)</f>
        <v/>
      </c>
      <c s="50" t="str">
        <f>IF('S.D.PASTE SHEET'!C2018="","",'S.D.PASTE SHEET'!C2018)</f>
        <v/>
      </c>
      <c s="51" t="str">
        <f>IF('S.D.PASTE SHEET'!D2018="","",'S.D.PASTE SHEET'!D2018)</f>
        <v/>
      </c>
      <c s="50" t="str">
        <f>IF('S.D.PASTE SHEET'!E2018="","",UPPER('S.D.PASTE SHEET'!E2018))</f>
        <v/>
      </c>
      <c s="50" t="str">
        <f>IF('S.D.PASTE SHEET'!F2018="","",'S.D.PASTE SHEET'!F2018)</f>
        <v/>
      </c>
      <c s="50" t="str">
        <f>IF('S.D.PASTE SHEET'!G2018="","",UPPER('S.D.PASTE SHEET'!G2018))</f>
        <v/>
      </c>
      <c s="50" t="str">
        <f>IF('S.D.PASTE SHEET'!H2018="","",UPPER('S.D.PASTE SHEET'!H2018))</f>
        <v/>
      </c>
      <c s="50" t="str">
        <f>IF('S.D.PASTE SHEET'!I2018="","",'S.D.PASTE SHEET'!I2018)</f>
        <v/>
      </c>
      <c s="51" t="str">
        <f>IF('S.D.PASTE SHEET'!J2018="","",'S.D.PASTE SHEET'!J2018)</f>
        <v/>
      </c>
      <c s="50" t="str">
        <f>IF('S.D.PASTE SHEET'!K2018="","",'S.D.PASTE SHEET'!K2018)</f>
        <v/>
      </c>
      <c s="50" t="str">
        <f>IF('S.D.PASTE SHEET'!L2018="","",'S.D.PASTE SHEET'!L2018)</f>
        <v/>
      </c>
      <c s="50" t="str">
        <f>IF('S.D.PASTE SHEET'!M2018="","",'S.D.PASTE SHEET'!M2018)</f>
        <v/>
      </c>
      <c s="50" t="str">
        <f>IF('S.D.PASTE SHEET'!N2018="","",'S.D.PASTE SHEET'!N2018)</f>
        <v/>
      </c>
      <c s="50" t="str">
        <f>IF('S.D.PASTE SHEET'!O2018="","",'S.D.PASTE SHEET'!O2018)</f>
        <v/>
      </c>
      <c s="50" t="str">
        <f>IF('S.D.PASTE SHEET'!P2018="","",'S.D.PASTE SHEET'!P2018)</f>
        <v/>
      </c>
      <c s="50" t="str">
        <f>IF('S.D.PASTE SHEET'!Q2018="","",'S.D.PASTE SHEET'!Q2018)</f>
        <v/>
      </c>
      <c s="50" t="str">
        <f>IF('S.D.PASTE SHEET'!R2018="","",'S.D.PASTE SHEET'!R2018)</f>
        <v/>
      </c>
      <c s="50" t="str">
        <f>IF('S.D.PASTE SHEET'!S2018="","",'S.D.PASTE SHEET'!S2018)</f>
        <v/>
      </c>
      <c s="50" t="str">
        <f>IF('S.D.PASTE SHEET'!T2018="","",'S.D.PASTE SHEET'!T2018)</f>
        <v/>
      </c>
      <c s="50" t="str">
        <f>IF('S.D.PASTE SHEET'!U2018="","",'S.D.PASTE SHEET'!U2018)</f>
        <v/>
      </c>
      <c s="50" t="str">
        <f>IF('S.D.PASTE SHEET'!V2018="","",'S.D.PASTE SHEET'!V2018)</f>
        <v/>
      </c>
      <c s="50" t="str">
        <f>IF('S.D.PASTE SHEET'!W2018="","",'S.D.PASTE SHEET'!W2018)</f>
        <v/>
      </c>
      <c s="50" t="str">
        <f>IF('S.D.PASTE SHEET'!X2018="","",'S.D.PASTE SHEET'!X2018)</f>
        <v/>
      </c>
      <c s="50" t="str">
        <f>IF('S.D.PASTE SHEET'!Y2018="","",'S.D.PASTE SHEET'!Y2018)</f>
        <v/>
      </c>
      <c s="50" t="str">
        <f>IF('S.D.PASTE SHEET'!Z2018="","",'S.D.PASTE SHEET'!Z2018)</f>
        <v/>
      </c>
      <c s="50" t="str">
        <f>IF('S.D.PASTE SHEET'!AA2018="","",'S.D.PASTE SHEET'!AA2018)</f>
        <v/>
      </c>
      <c s="50" t="str">
        <f>IF('S.D.PASTE SHEET'!AB2018="","",'S.D.PASTE SHEET'!AB2018)</f>
        <v/>
      </c>
      <c s="50" t="str">
        <f>IF('S.D.PASTE SHEET'!AC2018="","",'S.D.PASTE SHEET'!AC2018)</f>
        <v/>
      </c>
      <c s="50" t="str">
        <f>IF('S.D.PASTE SHEET'!AD2018="","",'S.D.PASTE SHEET'!AD2018)</f>
        <v/>
      </c>
      <c s="52"/>
      <c s="48" t="str">
        <f>IF(AK2018="","",IF(AK2018&gt;0,COUNT($AG$2:AG2018),""))</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IF(BC2018="","",IF(BC2018&gt;0,COUNT($AY$2:AY2018),""))</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19" spans="1:66" ht="15.75" customHeight="1">
      <c r="A2019" s="50" t="str">
        <f>IF('S.D.PASTE SHEET'!A2019="","",'S.D.PASTE SHEET'!A2019)</f>
        <v/>
      </c>
      <c s="50" t="str">
        <f>IF('S.D.PASTE SHEET'!B2019="","",'S.D.PASTE SHEET'!B2019)</f>
        <v/>
      </c>
      <c s="50" t="str">
        <f>IF('S.D.PASTE SHEET'!C2019="","",'S.D.PASTE SHEET'!C2019)</f>
        <v/>
      </c>
      <c s="51" t="str">
        <f>IF('S.D.PASTE SHEET'!D2019="","",'S.D.PASTE SHEET'!D2019)</f>
        <v/>
      </c>
      <c s="50" t="str">
        <f>IF('S.D.PASTE SHEET'!E2019="","",UPPER('S.D.PASTE SHEET'!E2019))</f>
        <v/>
      </c>
      <c s="50" t="str">
        <f>IF('S.D.PASTE SHEET'!F2019="","",'S.D.PASTE SHEET'!F2019)</f>
        <v/>
      </c>
      <c s="50" t="str">
        <f>IF('S.D.PASTE SHEET'!G2019="","",UPPER('S.D.PASTE SHEET'!G2019))</f>
        <v/>
      </c>
      <c s="50" t="str">
        <f>IF('S.D.PASTE SHEET'!H2019="","",UPPER('S.D.PASTE SHEET'!H2019))</f>
        <v/>
      </c>
      <c s="50" t="str">
        <f>IF('S.D.PASTE SHEET'!I2019="","",'S.D.PASTE SHEET'!I2019)</f>
        <v/>
      </c>
      <c s="51" t="str">
        <f>IF('S.D.PASTE SHEET'!J2019="","",'S.D.PASTE SHEET'!J2019)</f>
        <v/>
      </c>
      <c s="50" t="str">
        <f>IF('S.D.PASTE SHEET'!K2019="","",'S.D.PASTE SHEET'!K2019)</f>
        <v/>
      </c>
      <c s="50" t="str">
        <f>IF('S.D.PASTE SHEET'!L2019="","",'S.D.PASTE SHEET'!L2019)</f>
        <v/>
      </c>
      <c s="50" t="str">
        <f>IF('S.D.PASTE SHEET'!M2019="","",'S.D.PASTE SHEET'!M2019)</f>
        <v/>
      </c>
      <c s="50" t="str">
        <f>IF('S.D.PASTE SHEET'!N2019="","",'S.D.PASTE SHEET'!N2019)</f>
        <v/>
      </c>
      <c s="50" t="str">
        <f>IF('S.D.PASTE SHEET'!O2019="","",'S.D.PASTE SHEET'!O2019)</f>
        <v/>
      </c>
      <c s="50" t="str">
        <f>IF('S.D.PASTE SHEET'!P2019="","",'S.D.PASTE SHEET'!P2019)</f>
        <v/>
      </c>
      <c s="50" t="str">
        <f>IF('S.D.PASTE SHEET'!Q2019="","",'S.D.PASTE SHEET'!Q2019)</f>
        <v/>
      </c>
      <c s="50" t="str">
        <f>IF('S.D.PASTE SHEET'!R2019="","",'S.D.PASTE SHEET'!R2019)</f>
        <v/>
      </c>
      <c s="50" t="str">
        <f>IF('S.D.PASTE SHEET'!S2019="","",'S.D.PASTE SHEET'!S2019)</f>
        <v/>
      </c>
      <c s="50" t="str">
        <f>IF('S.D.PASTE SHEET'!T2019="","",'S.D.PASTE SHEET'!T2019)</f>
        <v/>
      </c>
      <c s="50" t="str">
        <f>IF('S.D.PASTE SHEET'!U2019="","",'S.D.PASTE SHEET'!U2019)</f>
        <v/>
      </c>
      <c s="50" t="str">
        <f>IF('S.D.PASTE SHEET'!V2019="","",'S.D.PASTE SHEET'!V2019)</f>
        <v/>
      </c>
      <c s="50" t="str">
        <f>IF('S.D.PASTE SHEET'!W2019="","",'S.D.PASTE SHEET'!W2019)</f>
        <v/>
      </c>
      <c s="50" t="str">
        <f>IF('S.D.PASTE SHEET'!X2019="","",'S.D.PASTE SHEET'!X2019)</f>
        <v/>
      </c>
      <c s="50" t="str">
        <f>IF('S.D.PASTE SHEET'!Y2019="","",'S.D.PASTE SHEET'!Y2019)</f>
        <v/>
      </c>
      <c s="50" t="str">
        <f>IF('S.D.PASTE SHEET'!Z2019="","",'S.D.PASTE SHEET'!Z2019)</f>
        <v/>
      </c>
      <c s="50" t="str">
        <f>IF('S.D.PASTE SHEET'!AA2019="","",'S.D.PASTE SHEET'!AA2019)</f>
        <v/>
      </c>
      <c s="50" t="str">
        <f>IF('S.D.PASTE SHEET'!AB2019="","",'S.D.PASTE SHEET'!AB2019)</f>
        <v/>
      </c>
      <c s="50" t="str">
        <f>IF('S.D.PASTE SHEET'!AC2019="","",'S.D.PASTE SHEET'!AC2019)</f>
        <v/>
      </c>
      <c s="50" t="str">
        <f>IF('S.D.PASTE SHEET'!AD2019="","",'S.D.PASTE SHEET'!AD2019)</f>
        <v/>
      </c>
      <c s="52"/>
      <c s="48" t="str">
        <f>IF(AK2019="","",IF(AK2019&gt;0,COUNT($AG$2:AG2019),""))</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IF(BC2019="","",IF(BC2019&gt;0,COUNT($AY$2:AY2019),""))</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20" spans="1:66" ht="15.75" customHeight="1">
      <c r="A2020" s="50" t="str">
        <f>IF('S.D.PASTE SHEET'!A2020="","",'S.D.PASTE SHEET'!A2020)</f>
        <v/>
      </c>
      <c s="50" t="str">
        <f>IF('S.D.PASTE SHEET'!B2020="","",'S.D.PASTE SHEET'!B2020)</f>
        <v/>
      </c>
      <c s="50" t="str">
        <f>IF('S.D.PASTE SHEET'!C2020="","",'S.D.PASTE SHEET'!C2020)</f>
        <v/>
      </c>
      <c s="51" t="str">
        <f>IF('S.D.PASTE SHEET'!D2020="","",'S.D.PASTE SHEET'!D2020)</f>
        <v/>
      </c>
      <c s="50" t="str">
        <f>IF('S.D.PASTE SHEET'!E2020="","",UPPER('S.D.PASTE SHEET'!E2020))</f>
        <v/>
      </c>
      <c s="50" t="str">
        <f>IF('S.D.PASTE SHEET'!F2020="","",'S.D.PASTE SHEET'!F2020)</f>
        <v/>
      </c>
      <c s="50" t="str">
        <f>IF('S.D.PASTE SHEET'!G2020="","",UPPER('S.D.PASTE SHEET'!G2020))</f>
        <v/>
      </c>
      <c s="50" t="str">
        <f>IF('S.D.PASTE SHEET'!H2020="","",UPPER('S.D.PASTE SHEET'!H2020))</f>
        <v/>
      </c>
      <c s="50" t="str">
        <f>IF('S.D.PASTE SHEET'!I2020="","",'S.D.PASTE SHEET'!I2020)</f>
        <v/>
      </c>
      <c s="51" t="str">
        <f>IF('S.D.PASTE SHEET'!J2020="","",'S.D.PASTE SHEET'!J2020)</f>
        <v/>
      </c>
      <c s="50" t="str">
        <f>IF('S.D.PASTE SHEET'!K2020="","",'S.D.PASTE SHEET'!K2020)</f>
        <v/>
      </c>
      <c s="50" t="str">
        <f>IF('S.D.PASTE SHEET'!L2020="","",'S.D.PASTE SHEET'!L2020)</f>
        <v/>
      </c>
      <c s="50" t="str">
        <f>IF('S.D.PASTE SHEET'!M2020="","",'S.D.PASTE SHEET'!M2020)</f>
        <v/>
      </c>
      <c s="50" t="str">
        <f>IF('S.D.PASTE SHEET'!N2020="","",'S.D.PASTE SHEET'!N2020)</f>
        <v/>
      </c>
      <c s="50" t="str">
        <f>IF('S.D.PASTE SHEET'!O2020="","",'S.D.PASTE SHEET'!O2020)</f>
        <v/>
      </c>
      <c s="50" t="str">
        <f>IF('S.D.PASTE SHEET'!P2020="","",'S.D.PASTE SHEET'!P2020)</f>
        <v/>
      </c>
      <c s="50" t="str">
        <f>IF('S.D.PASTE SHEET'!Q2020="","",'S.D.PASTE SHEET'!Q2020)</f>
        <v/>
      </c>
      <c s="50" t="str">
        <f>IF('S.D.PASTE SHEET'!R2020="","",'S.D.PASTE SHEET'!R2020)</f>
        <v/>
      </c>
      <c s="50" t="str">
        <f>IF('S.D.PASTE SHEET'!S2020="","",'S.D.PASTE SHEET'!S2020)</f>
        <v/>
      </c>
      <c s="50" t="str">
        <f>IF('S.D.PASTE SHEET'!T2020="","",'S.D.PASTE SHEET'!T2020)</f>
        <v/>
      </c>
      <c s="50" t="str">
        <f>IF('S.D.PASTE SHEET'!U2020="","",'S.D.PASTE SHEET'!U2020)</f>
        <v/>
      </c>
      <c s="50" t="str">
        <f>IF('S.D.PASTE SHEET'!V2020="","",'S.D.PASTE SHEET'!V2020)</f>
        <v/>
      </c>
      <c s="50" t="str">
        <f>IF('S.D.PASTE SHEET'!W2020="","",'S.D.PASTE SHEET'!W2020)</f>
        <v/>
      </c>
      <c s="50" t="str">
        <f>IF('S.D.PASTE SHEET'!X2020="","",'S.D.PASTE SHEET'!X2020)</f>
        <v/>
      </c>
      <c s="50" t="str">
        <f>IF('S.D.PASTE SHEET'!Y2020="","",'S.D.PASTE SHEET'!Y2020)</f>
        <v/>
      </c>
      <c s="50" t="str">
        <f>IF('S.D.PASTE SHEET'!Z2020="","",'S.D.PASTE SHEET'!Z2020)</f>
        <v/>
      </c>
      <c s="50" t="str">
        <f>IF('S.D.PASTE SHEET'!AA2020="","",'S.D.PASTE SHEET'!AA2020)</f>
        <v/>
      </c>
      <c s="50" t="str">
        <f>IF('S.D.PASTE SHEET'!AB2020="","",'S.D.PASTE SHEET'!AB2020)</f>
        <v/>
      </c>
      <c s="50" t="str">
        <f>IF('S.D.PASTE SHEET'!AC2020="","",'S.D.PASTE SHEET'!AC2020)</f>
        <v/>
      </c>
      <c s="50" t="str">
        <f>IF('S.D.PASTE SHEET'!AD2020="","",'S.D.PASTE SHEET'!AD2020)</f>
        <v/>
      </c>
      <c s="52"/>
      <c s="48" t="str">
        <f>IF(AK2020="","",IF(AK2020&gt;0,COUNT($AG$2:AG2020),""))</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IF(BC2020="","",IF(BC2020&gt;0,COUNT($AY$2:AY2020),""))</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21" spans="1:66" ht="15.75" customHeight="1">
      <c r="A2021" s="50" t="str">
        <f>IF('S.D.PASTE SHEET'!A2021="","",'S.D.PASTE SHEET'!A2021)</f>
        <v/>
      </c>
      <c s="50" t="str">
        <f>IF('S.D.PASTE SHEET'!B2021="","",'S.D.PASTE SHEET'!B2021)</f>
        <v/>
      </c>
      <c s="50" t="str">
        <f>IF('S.D.PASTE SHEET'!C2021="","",'S.D.PASTE SHEET'!C2021)</f>
        <v/>
      </c>
      <c s="51" t="str">
        <f>IF('S.D.PASTE SHEET'!D2021="","",'S.D.PASTE SHEET'!D2021)</f>
        <v/>
      </c>
      <c s="50" t="str">
        <f>IF('S.D.PASTE SHEET'!E2021="","",UPPER('S.D.PASTE SHEET'!E2021))</f>
        <v/>
      </c>
      <c s="50" t="str">
        <f>IF('S.D.PASTE SHEET'!F2021="","",'S.D.PASTE SHEET'!F2021)</f>
        <v/>
      </c>
      <c s="50" t="str">
        <f>IF('S.D.PASTE SHEET'!G2021="","",UPPER('S.D.PASTE SHEET'!G2021))</f>
        <v/>
      </c>
      <c s="50" t="str">
        <f>IF('S.D.PASTE SHEET'!H2021="","",UPPER('S.D.PASTE SHEET'!H2021))</f>
        <v/>
      </c>
      <c s="50" t="str">
        <f>IF('S.D.PASTE SHEET'!I2021="","",'S.D.PASTE SHEET'!I2021)</f>
        <v/>
      </c>
      <c s="51" t="str">
        <f>IF('S.D.PASTE SHEET'!J2021="","",'S.D.PASTE SHEET'!J2021)</f>
        <v/>
      </c>
      <c s="50" t="str">
        <f>IF('S.D.PASTE SHEET'!K2021="","",'S.D.PASTE SHEET'!K2021)</f>
        <v/>
      </c>
      <c s="50" t="str">
        <f>IF('S.D.PASTE SHEET'!L2021="","",'S.D.PASTE SHEET'!L2021)</f>
        <v/>
      </c>
      <c s="50" t="str">
        <f>IF('S.D.PASTE SHEET'!M2021="","",'S.D.PASTE SHEET'!M2021)</f>
        <v/>
      </c>
      <c s="50" t="str">
        <f>IF('S.D.PASTE SHEET'!N2021="","",'S.D.PASTE SHEET'!N2021)</f>
        <v/>
      </c>
      <c s="50" t="str">
        <f>IF('S.D.PASTE SHEET'!O2021="","",'S.D.PASTE SHEET'!O2021)</f>
        <v/>
      </c>
      <c s="50" t="str">
        <f>IF('S.D.PASTE SHEET'!P2021="","",'S.D.PASTE SHEET'!P2021)</f>
        <v/>
      </c>
      <c s="50" t="str">
        <f>IF('S.D.PASTE SHEET'!Q2021="","",'S.D.PASTE SHEET'!Q2021)</f>
        <v/>
      </c>
      <c s="50" t="str">
        <f>IF('S.D.PASTE SHEET'!R2021="","",'S.D.PASTE SHEET'!R2021)</f>
        <v/>
      </c>
      <c s="50" t="str">
        <f>IF('S.D.PASTE SHEET'!S2021="","",'S.D.PASTE SHEET'!S2021)</f>
        <v/>
      </c>
      <c s="50" t="str">
        <f>IF('S.D.PASTE SHEET'!T2021="","",'S.D.PASTE SHEET'!T2021)</f>
        <v/>
      </c>
      <c s="50" t="str">
        <f>IF('S.D.PASTE SHEET'!U2021="","",'S.D.PASTE SHEET'!U2021)</f>
        <v/>
      </c>
      <c s="50" t="str">
        <f>IF('S.D.PASTE SHEET'!V2021="","",'S.D.PASTE SHEET'!V2021)</f>
        <v/>
      </c>
      <c s="50" t="str">
        <f>IF('S.D.PASTE SHEET'!W2021="","",'S.D.PASTE SHEET'!W2021)</f>
        <v/>
      </c>
      <c s="50" t="str">
        <f>IF('S.D.PASTE SHEET'!X2021="","",'S.D.PASTE SHEET'!X2021)</f>
        <v/>
      </c>
      <c s="50" t="str">
        <f>IF('S.D.PASTE SHEET'!Y2021="","",'S.D.PASTE SHEET'!Y2021)</f>
        <v/>
      </c>
      <c s="50" t="str">
        <f>IF('S.D.PASTE SHEET'!Z2021="","",'S.D.PASTE SHEET'!Z2021)</f>
        <v/>
      </c>
      <c s="50" t="str">
        <f>IF('S.D.PASTE SHEET'!AA2021="","",'S.D.PASTE SHEET'!AA2021)</f>
        <v/>
      </c>
      <c s="50" t="str">
        <f>IF('S.D.PASTE SHEET'!AB2021="","",'S.D.PASTE SHEET'!AB2021)</f>
        <v/>
      </c>
      <c s="50" t="str">
        <f>IF('S.D.PASTE SHEET'!AC2021="","",'S.D.PASTE SHEET'!AC2021)</f>
        <v/>
      </c>
      <c s="50" t="str">
        <f>IF('S.D.PASTE SHEET'!AD2021="","",'S.D.PASTE SHEET'!AD2021)</f>
        <v/>
      </c>
      <c s="52"/>
      <c s="48" t="str">
        <f>IF(AK2021="","",IF(AK2021&gt;0,COUNT($AG$2:AG2021),""))</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IF(BC2021="","",IF(BC2021&gt;0,COUNT($AY$2:AY2021),""))</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22" spans="1:66" ht="15.75" customHeight="1">
      <c r="A2022" s="50" t="str">
        <f>IF('S.D.PASTE SHEET'!A2022="","",'S.D.PASTE SHEET'!A2022)</f>
        <v/>
      </c>
      <c s="50" t="str">
        <f>IF('S.D.PASTE SHEET'!B2022="","",'S.D.PASTE SHEET'!B2022)</f>
        <v/>
      </c>
      <c s="50" t="str">
        <f>IF('S.D.PASTE SHEET'!C2022="","",'S.D.PASTE SHEET'!C2022)</f>
        <v/>
      </c>
      <c s="51" t="str">
        <f>IF('S.D.PASTE SHEET'!D2022="","",'S.D.PASTE SHEET'!D2022)</f>
        <v/>
      </c>
      <c s="50" t="str">
        <f>IF('S.D.PASTE SHEET'!E2022="","",UPPER('S.D.PASTE SHEET'!E2022))</f>
        <v/>
      </c>
      <c s="50" t="str">
        <f>IF('S.D.PASTE SHEET'!F2022="","",'S.D.PASTE SHEET'!F2022)</f>
        <v/>
      </c>
      <c s="50" t="str">
        <f>IF('S.D.PASTE SHEET'!G2022="","",UPPER('S.D.PASTE SHEET'!G2022))</f>
        <v/>
      </c>
      <c s="50" t="str">
        <f>IF('S.D.PASTE SHEET'!H2022="","",UPPER('S.D.PASTE SHEET'!H2022))</f>
        <v/>
      </c>
      <c s="50" t="str">
        <f>IF('S.D.PASTE SHEET'!I2022="","",'S.D.PASTE SHEET'!I2022)</f>
        <v/>
      </c>
      <c s="51" t="str">
        <f>IF('S.D.PASTE SHEET'!J2022="","",'S.D.PASTE SHEET'!J2022)</f>
        <v/>
      </c>
      <c s="50" t="str">
        <f>IF('S.D.PASTE SHEET'!K2022="","",'S.D.PASTE SHEET'!K2022)</f>
        <v/>
      </c>
      <c s="50" t="str">
        <f>IF('S.D.PASTE SHEET'!L2022="","",'S.D.PASTE SHEET'!L2022)</f>
        <v/>
      </c>
      <c s="50" t="str">
        <f>IF('S.D.PASTE SHEET'!M2022="","",'S.D.PASTE SHEET'!M2022)</f>
        <v/>
      </c>
      <c s="50" t="str">
        <f>IF('S.D.PASTE SHEET'!N2022="","",'S.D.PASTE SHEET'!N2022)</f>
        <v/>
      </c>
      <c s="50" t="str">
        <f>IF('S.D.PASTE SHEET'!O2022="","",'S.D.PASTE SHEET'!O2022)</f>
        <v/>
      </c>
      <c s="50" t="str">
        <f>IF('S.D.PASTE SHEET'!P2022="","",'S.D.PASTE SHEET'!P2022)</f>
        <v/>
      </c>
      <c s="50" t="str">
        <f>IF('S.D.PASTE SHEET'!Q2022="","",'S.D.PASTE SHEET'!Q2022)</f>
        <v/>
      </c>
      <c s="50" t="str">
        <f>IF('S.D.PASTE SHEET'!R2022="","",'S.D.PASTE SHEET'!R2022)</f>
        <v/>
      </c>
      <c s="50" t="str">
        <f>IF('S.D.PASTE SHEET'!S2022="","",'S.D.PASTE SHEET'!S2022)</f>
        <v/>
      </c>
      <c s="50" t="str">
        <f>IF('S.D.PASTE SHEET'!T2022="","",'S.D.PASTE SHEET'!T2022)</f>
        <v/>
      </c>
      <c s="50" t="str">
        <f>IF('S.D.PASTE SHEET'!U2022="","",'S.D.PASTE SHEET'!U2022)</f>
        <v/>
      </c>
      <c s="50" t="str">
        <f>IF('S.D.PASTE SHEET'!V2022="","",'S.D.PASTE SHEET'!V2022)</f>
        <v/>
      </c>
      <c s="50" t="str">
        <f>IF('S.D.PASTE SHEET'!W2022="","",'S.D.PASTE SHEET'!W2022)</f>
        <v/>
      </c>
      <c s="50" t="str">
        <f>IF('S.D.PASTE SHEET'!X2022="","",'S.D.PASTE SHEET'!X2022)</f>
        <v/>
      </c>
      <c s="50" t="str">
        <f>IF('S.D.PASTE SHEET'!Y2022="","",'S.D.PASTE SHEET'!Y2022)</f>
        <v/>
      </c>
      <c s="50" t="str">
        <f>IF('S.D.PASTE SHEET'!Z2022="","",'S.D.PASTE SHEET'!Z2022)</f>
        <v/>
      </c>
      <c s="50" t="str">
        <f>IF('S.D.PASTE SHEET'!AA2022="","",'S.D.PASTE SHEET'!AA2022)</f>
        <v/>
      </c>
      <c s="50" t="str">
        <f>IF('S.D.PASTE SHEET'!AB2022="","",'S.D.PASTE SHEET'!AB2022)</f>
        <v/>
      </c>
      <c s="50" t="str">
        <f>IF('S.D.PASTE SHEET'!AC2022="","",'S.D.PASTE SHEET'!AC2022)</f>
        <v/>
      </c>
      <c s="50" t="str">
        <f>IF('S.D.PASTE SHEET'!AD2022="","",'S.D.PASTE SHEET'!AD2022)</f>
        <v/>
      </c>
      <c s="52"/>
      <c s="48" t="str">
        <f>IF(AK2022="","",IF(AK2022&gt;0,COUNT($AG$2:AG2022),""))</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IF(BC2022="","",IF(BC2022&gt;0,COUNT($AY$2:AY2022),""))</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23" spans="1:66" ht="15.75" customHeight="1">
      <c r="A2023" s="50" t="str">
        <f>IF('S.D.PASTE SHEET'!A2023="","",'S.D.PASTE SHEET'!A2023)</f>
        <v/>
      </c>
      <c s="50" t="str">
        <f>IF('S.D.PASTE SHEET'!B2023="","",'S.D.PASTE SHEET'!B2023)</f>
        <v/>
      </c>
      <c s="50" t="str">
        <f>IF('S.D.PASTE SHEET'!C2023="","",'S.D.PASTE SHEET'!C2023)</f>
        <v/>
      </c>
      <c s="51" t="str">
        <f>IF('S.D.PASTE SHEET'!D2023="","",'S.D.PASTE SHEET'!D2023)</f>
        <v/>
      </c>
      <c s="50" t="str">
        <f>IF('S.D.PASTE SHEET'!E2023="","",UPPER('S.D.PASTE SHEET'!E2023))</f>
        <v/>
      </c>
      <c s="50" t="str">
        <f>IF('S.D.PASTE SHEET'!F2023="","",'S.D.PASTE SHEET'!F2023)</f>
        <v/>
      </c>
      <c s="50" t="str">
        <f>IF('S.D.PASTE SHEET'!G2023="","",UPPER('S.D.PASTE SHEET'!G2023))</f>
        <v/>
      </c>
      <c s="50" t="str">
        <f>IF('S.D.PASTE SHEET'!H2023="","",UPPER('S.D.PASTE SHEET'!H2023))</f>
        <v/>
      </c>
      <c s="50" t="str">
        <f>IF('S.D.PASTE SHEET'!I2023="","",'S.D.PASTE SHEET'!I2023)</f>
        <v/>
      </c>
      <c s="51" t="str">
        <f>IF('S.D.PASTE SHEET'!J2023="","",'S.D.PASTE SHEET'!J2023)</f>
        <v/>
      </c>
      <c s="50" t="str">
        <f>IF('S.D.PASTE SHEET'!K2023="","",'S.D.PASTE SHEET'!K2023)</f>
        <v/>
      </c>
      <c s="50" t="str">
        <f>IF('S.D.PASTE SHEET'!L2023="","",'S.D.PASTE SHEET'!L2023)</f>
        <v/>
      </c>
      <c s="50" t="str">
        <f>IF('S.D.PASTE SHEET'!M2023="","",'S.D.PASTE SHEET'!M2023)</f>
        <v/>
      </c>
      <c s="50" t="str">
        <f>IF('S.D.PASTE SHEET'!N2023="","",'S.D.PASTE SHEET'!N2023)</f>
        <v/>
      </c>
      <c s="50" t="str">
        <f>IF('S.D.PASTE SHEET'!O2023="","",'S.D.PASTE SHEET'!O2023)</f>
        <v/>
      </c>
      <c s="50" t="str">
        <f>IF('S.D.PASTE SHEET'!P2023="","",'S.D.PASTE SHEET'!P2023)</f>
        <v/>
      </c>
      <c s="50" t="str">
        <f>IF('S.D.PASTE SHEET'!Q2023="","",'S.D.PASTE SHEET'!Q2023)</f>
        <v/>
      </c>
      <c s="50" t="str">
        <f>IF('S.D.PASTE SHEET'!R2023="","",'S.D.PASTE SHEET'!R2023)</f>
        <v/>
      </c>
      <c s="50" t="str">
        <f>IF('S.D.PASTE SHEET'!S2023="","",'S.D.PASTE SHEET'!S2023)</f>
        <v/>
      </c>
      <c s="50" t="str">
        <f>IF('S.D.PASTE SHEET'!T2023="","",'S.D.PASTE SHEET'!T2023)</f>
        <v/>
      </c>
      <c s="50" t="str">
        <f>IF('S.D.PASTE SHEET'!U2023="","",'S.D.PASTE SHEET'!U2023)</f>
        <v/>
      </c>
      <c s="50" t="str">
        <f>IF('S.D.PASTE SHEET'!V2023="","",'S.D.PASTE SHEET'!V2023)</f>
        <v/>
      </c>
      <c s="50" t="str">
        <f>IF('S.D.PASTE SHEET'!W2023="","",'S.D.PASTE SHEET'!W2023)</f>
        <v/>
      </c>
      <c s="50" t="str">
        <f>IF('S.D.PASTE SHEET'!X2023="","",'S.D.PASTE SHEET'!X2023)</f>
        <v/>
      </c>
      <c s="50" t="str">
        <f>IF('S.D.PASTE SHEET'!Y2023="","",'S.D.PASTE SHEET'!Y2023)</f>
        <v/>
      </c>
      <c s="50" t="str">
        <f>IF('S.D.PASTE SHEET'!Z2023="","",'S.D.PASTE SHEET'!Z2023)</f>
        <v/>
      </c>
      <c s="50" t="str">
        <f>IF('S.D.PASTE SHEET'!AA2023="","",'S.D.PASTE SHEET'!AA2023)</f>
        <v/>
      </c>
      <c s="50" t="str">
        <f>IF('S.D.PASTE SHEET'!AB2023="","",'S.D.PASTE SHEET'!AB2023)</f>
        <v/>
      </c>
      <c s="50" t="str">
        <f>IF('S.D.PASTE SHEET'!AC2023="","",'S.D.PASTE SHEET'!AC2023)</f>
        <v/>
      </c>
      <c s="50" t="str">
        <f>IF('S.D.PASTE SHEET'!AD2023="","",'S.D.PASTE SHEET'!AD2023)</f>
        <v/>
      </c>
      <c s="52"/>
      <c s="48" t="str">
        <f>IF(AK2023="","",IF(AK2023&gt;0,COUNT($AG$2:AG2023),""))</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IF(BC2023="","",IF(BC2023&gt;0,COUNT($AY$2:AY2023),""))</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24" spans="1:66" ht="15.75" customHeight="1">
      <c r="A2024" s="50" t="str">
        <f>IF('S.D.PASTE SHEET'!A2024="","",'S.D.PASTE SHEET'!A2024)</f>
        <v/>
      </c>
      <c s="50" t="str">
        <f>IF('S.D.PASTE SHEET'!B2024="","",'S.D.PASTE SHEET'!B2024)</f>
        <v/>
      </c>
      <c s="50" t="str">
        <f>IF('S.D.PASTE SHEET'!C2024="","",'S.D.PASTE SHEET'!C2024)</f>
        <v/>
      </c>
      <c s="51" t="str">
        <f>IF('S.D.PASTE SHEET'!D2024="","",'S.D.PASTE SHEET'!D2024)</f>
        <v/>
      </c>
      <c s="50" t="str">
        <f>IF('S.D.PASTE SHEET'!E2024="","",UPPER('S.D.PASTE SHEET'!E2024))</f>
        <v/>
      </c>
      <c s="50" t="str">
        <f>IF('S.D.PASTE SHEET'!F2024="","",'S.D.PASTE SHEET'!F2024)</f>
        <v/>
      </c>
      <c s="50" t="str">
        <f>IF('S.D.PASTE SHEET'!G2024="","",UPPER('S.D.PASTE SHEET'!G2024))</f>
        <v/>
      </c>
      <c s="50" t="str">
        <f>IF('S.D.PASTE SHEET'!H2024="","",UPPER('S.D.PASTE SHEET'!H2024))</f>
        <v/>
      </c>
      <c s="50" t="str">
        <f>IF('S.D.PASTE SHEET'!I2024="","",'S.D.PASTE SHEET'!I2024)</f>
        <v/>
      </c>
      <c s="51" t="str">
        <f>IF('S.D.PASTE SHEET'!J2024="","",'S.D.PASTE SHEET'!J2024)</f>
        <v/>
      </c>
      <c s="50" t="str">
        <f>IF('S.D.PASTE SHEET'!K2024="","",'S.D.PASTE SHEET'!K2024)</f>
        <v/>
      </c>
      <c s="50" t="str">
        <f>IF('S.D.PASTE SHEET'!L2024="","",'S.D.PASTE SHEET'!L2024)</f>
        <v/>
      </c>
      <c s="50" t="str">
        <f>IF('S.D.PASTE SHEET'!M2024="","",'S.D.PASTE SHEET'!M2024)</f>
        <v/>
      </c>
      <c s="50" t="str">
        <f>IF('S.D.PASTE SHEET'!N2024="","",'S.D.PASTE SHEET'!N2024)</f>
        <v/>
      </c>
      <c s="50" t="str">
        <f>IF('S.D.PASTE SHEET'!O2024="","",'S.D.PASTE SHEET'!O2024)</f>
        <v/>
      </c>
      <c s="50" t="str">
        <f>IF('S.D.PASTE SHEET'!P2024="","",'S.D.PASTE SHEET'!P2024)</f>
        <v/>
      </c>
      <c s="50" t="str">
        <f>IF('S.D.PASTE SHEET'!Q2024="","",'S.D.PASTE SHEET'!Q2024)</f>
        <v/>
      </c>
      <c s="50" t="str">
        <f>IF('S.D.PASTE SHEET'!R2024="","",'S.D.PASTE SHEET'!R2024)</f>
        <v/>
      </c>
      <c s="50" t="str">
        <f>IF('S.D.PASTE SHEET'!S2024="","",'S.D.PASTE SHEET'!S2024)</f>
        <v/>
      </c>
      <c s="50" t="str">
        <f>IF('S.D.PASTE SHEET'!T2024="","",'S.D.PASTE SHEET'!T2024)</f>
        <v/>
      </c>
      <c s="50" t="str">
        <f>IF('S.D.PASTE SHEET'!U2024="","",'S.D.PASTE SHEET'!U2024)</f>
        <v/>
      </c>
      <c s="50" t="str">
        <f>IF('S.D.PASTE SHEET'!V2024="","",'S.D.PASTE SHEET'!V2024)</f>
        <v/>
      </c>
      <c s="50" t="str">
        <f>IF('S.D.PASTE SHEET'!W2024="","",'S.D.PASTE SHEET'!W2024)</f>
        <v/>
      </c>
      <c s="50" t="str">
        <f>IF('S.D.PASTE SHEET'!X2024="","",'S.D.PASTE SHEET'!X2024)</f>
        <v/>
      </c>
      <c s="50" t="str">
        <f>IF('S.D.PASTE SHEET'!Y2024="","",'S.D.PASTE SHEET'!Y2024)</f>
        <v/>
      </c>
      <c s="50" t="str">
        <f>IF('S.D.PASTE SHEET'!Z2024="","",'S.D.PASTE SHEET'!Z2024)</f>
        <v/>
      </c>
      <c s="50" t="str">
        <f>IF('S.D.PASTE SHEET'!AA2024="","",'S.D.PASTE SHEET'!AA2024)</f>
        <v/>
      </c>
      <c s="50" t="str">
        <f>IF('S.D.PASTE SHEET'!AB2024="","",'S.D.PASTE SHEET'!AB2024)</f>
        <v/>
      </c>
      <c s="50" t="str">
        <f>IF('S.D.PASTE SHEET'!AC2024="","",'S.D.PASTE SHEET'!AC2024)</f>
        <v/>
      </c>
      <c s="50" t="str">
        <f>IF('S.D.PASTE SHEET'!AD2024="","",'S.D.PASTE SHEET'!AD2024)</f>
        <v/>
      </c>
      <c s="52"/>
      <c s="48" t="str">
        <f>IF(AK2024="","",IF(AK2024&gt;0,COUNT($AG$2:AG2024),""))</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IF(BC2024="","",IF(BC2024&gt;0,COUNT($AY$2:AY2024),""))</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25" spans="1:66" ht="15.75" customHeight="1">
      <c r="A2025" s="50" t="str">
        <f>IF('S.D.PASTE SHEET'!A2025="","",'S.D.PASTE SHEET'!A2025)</f>
        <v/>
      </c>
      <c s="50" t="str">
        <f>IF('S.D.PASTE SHEET'!B2025="","",'S.D.PASTE SHEET'!B2025)</f>
        <v/>
      </c>
      <c s="50" t="str">
        <f>IF('S.D.PASTE SHEET'!C2025="","",'S.D.PASTE SHEET'!C2025)</f>
        <v/>
      </c>
      <c s="51" t="str">
        <f>IF('S.D.PASTE SHEET'!D2025="","",'S.D.PASTE SHEET'!D2025)</f>
        <v/>
      </c>
      <c s="50" t="str">
        <f>IF('S.D.PASTE SHEET'!E2025="","",UPPER('S.D.PASTE SHEET'!E2025))</f>
        <v/>
      </c>
      <c s="50" t="str">
        <f>IF('S.D.PASTE SHEET'!F2025="","",'S.D.PASTE SHEET'!F2025)</f>
        <v/>
      </c>
      <c s="50" t="str">
        <f>IF('S.D.PASTE SHEET'!G2025="","",UPPER('S.D.PASTE SHEET'!G2025))</f>
        <v/>
      </c>
      <c s="50" t="str">
        <f>IF('S.D.PASTE SHEET'!H2025="","",UPPER('S.D.PASTE SHEET'!H2025))</f>
        <v/>
      </c>
      <c s="50" t="str">
        <f>IF('S.D.PASTE SHEET'!I2025="","",'S.D.PASTE SHEET'!I2025)</f>
        <v/>
      </c>
      <c s="51" t="str">
        <f>IF('S.D.PASTE SHEET'!J2025="","",'S.D.PASTE SHEET'!J2025)</f>
        <v/>
      </c>
      <c s="50" t="str">
        <f>IF('S.D.PASTE SHEET'!K2025="","",'S.D.PASTE SHEET'!K2025)</f>
        <v/>
      </c>
      <c s="50" t="str">
        <f>IF('S.D.PASTE SHEET'!L2025="","",'S.D.PASTE SHEET'!L2025)</f>
        <v/>
      </c>
      <c s="50" t="str">
        <f>IF('S.D.PASTE SHEET'!M2025="","",'S.D.PASTE SHEET'!M2025)</f>
        <v/>
      </c>
      <c s="50" t="str">
        <f>IF('S.D.PASTE SHEET'!N2025="","",'S.D.PASTE SHEET'!N2025)</f>
        <v/>
      </c>
      <c s="50" t="str">
        <f>IF('S.D.PASTE SHEET'!O2025="","",'S.D.PASTE SHEET'!O2025)</f>
        <v/>
      </c>
      <c s="50" t="str">
        <f>IF('S.D.PASTE SHEET'!P2025="","",'S.D.PASTE SHEET'!P2025)</f>
        <v/>
      </c>
      <c s="50" t="str">
        <f>IF('S.D.PASTE SHEET'!Q2025="","",'S.D.PASTE SHEET'!Q2025)</f>
        <v/>
      </c>
      <c s="50" t="str">
        <f>IF('S.D.PASTE SHEET'!R2025="","",'S.D.PASTE SHEET'!R2025)</f>
        <v/>
      </c>
      <c s="50" t="str">
        <f>IF('S.D.PASTE SHEET'!S2025="","",'S.D.PASTE SHEET'!S2025)</f>
        <v/>
      </c>
      <c s="50" t="str">
        <f>IF('S.D.PASTE SHEET'!T2025="","",'S.D.PASTE SHEET'!T2025)</f>
        <v/>
      </c>
      <c s="50" t="str">
        <f>IF('S.D.PASTE SHEET'!U2025="","",'S.D.PASTE SHEET'!U2025)</f>
        <v/>
      </c>
      <c s="50" t="str">
        <f>IF('S.D.PASTE SHEET'!V2025="","",'S.D.PASTE SHEET'!V2025)</f>
        <v/>
      </c>
      <c s="50" t="str">
        <f>IF('S.D.PASTE SHEET'!W2025="","",'S.D.PASTE SHEET'!W2025)</f>
        <v/>
      </c>
      <c s="50" t="str">
        <f>IF('S.D.PASTE SHEET'!X2025="","",'S.D.PASTE SHEET'!X2025)</f>
        <v/>
      </c>
      <c s="50" t="str">
        <f>IF('S.D.PASTE SHEET'!Y2025="","",'S.D.PASTE SHEET'!Y2025)</f>
        <v/>
      </c>
      <c s="50" t="str">
        <f>IF('S.D.PASTE SHEET'!Z2025="","",'S.D.PASTE SHEET'!Z2025)</f>
        <v/>
      </c>
      <c s="50" t="str">
        <f>IF('S.D.PASTE SHEET'!AA2025="","",'S.D.PASTE SHEET'!AA2025)</f>
        <v/>
      </c>
      <c s="50" t="str">
        <f>IF('S.D.PASTE SHEET'!AB2025="","",'S.D.PASTE SHEET'!AB2025)</f>
        <v/>
      </c>
      <c s="50" t="str">
        <f>IF('S.D.PASTE SHEET'!AC2025="","",'S.D.PASTE SHEET'!AC2025)</f>
        <v/>
      </c>
      <c s="50" t="str">
        <f>IF('S.D.PASTE SHEET'!AD2025="","",'S.D.PASTE SHEET'!AD2025)</f>
        <v/>
      </c>
      <c s="52"/>
      <c s="48" t="str">
        <f>IF(AK2025="","",IF(AK2025&gt;0,COUNT($AG$2:AG2025),""))</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IF(BC2025="","",IF(BC2025&gt;0,COUNT($AY$2:AY2025),""))</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26" spans="1:66" ht="15.75" customHeight="1">
      <c r="A2026" s="50" t="str">
        <f>IF('S.D.PASTE SHEET'!A2026="","",'S.D.PASTE SHEET'!A2026)</f>
        <v/>
      </c>
      <c s="50" t="str">
        <f>IF('S.D.PASTE SHEET'!B2026="","",'S.D.PASTE SHEET'!B2026)</f>
        <v/>
      </c>
      <c s="50" t="str">
        <f>IF('S.D.PASTE SHEET'!C2026="","",'S.D.PASTE SHEET'!C2026)</f>
        <v/>
      </c>
      <c s="51" t="str">
        <f>IF('S.D.PASTE SHEET'!D2026="","",'S.D.PASTE SHEET'!D2026)</f>
        <v/>
      </c>
      <c s="50" t="str">
        <f>IF('S.D.PASTE SHEET'!E2026="","",UPPER('S.D.PASTE SHEET'!E2026))</f>
        <v/>
      </c>
      <c s="50" t="str">
        <f>IF('S.D.PASTE SHEET'!F2026="","",'S.D.PASTE SHEET'!F2026)</f>
        <v/>
      </c>
      <c s="50" t="str">
        <f>IF('S.D.PASTE SHEET'!G2026="","",UPPER('S.D.PASTE SHEET'!G2026))</f>
        <v/>
      </c>
      <c s="50" t="str">
        <f>IF('S.D.PASTE SHEET'!H2026="","",UPPER('S.D.PASTE SHEET'!H2026))</f>
        <v/>
      </c>
      <c s="50" t="str">
        <f>IF('S.D.PASTE SHEET'!I2026="","",'S.D.PASTE SHEET'!I2026)</f>
        <v/>
      </c>
      <c s="51" t="str">
        <f>IF('S.D.PASTE SHEET'!J2026="","",'S.D.PASTE SHEET'!J2026)</f>
        <v/>
      </c>
      <c s="50" t="str">
        <f>IF('S.D.PASTE SHEET'!K2026="","",'S.D.PASTE SHEET'!K2026)</f>
        <v/>
      </c>
      <c s="50" t="str">
        <f>IF('S.D.PASTE SHEET'!L2026="","",'S.D.PASTE SHEET'!L2026)</f>
        <v/>
      </c>
      <c s="50" t="str">
        <f>IF('S.D.PASTE SHEET'!M2026="","",'S.D.PASTE SHEET'!M2026)</f>
        <v/>
      </c>
      <c s="50" t="str">
        <f>IF('S.D.PASTE SHEET'!N2026="","",'S.D.PASTE SHEET'!N2026)</f>
        <v/>
      </c>
      <c s="50" t="str">
        <f>IF('S.D.PASTE SHEET'!O2026="","",'S.D.PASTE SHEET'!O2026)</f>
        <v/>
      </c>
      <c s="50" t="str">
        <f>IF('S.D.PASTE SHEET'!P2026="","",'S.D.PASTE SHEET'!P2026)</f>
        <v/>
      </c>
      <c s="50" t="str">
        <f>IF('S.D.PASTE SHEET'!Q2026="","",'S.D.PASTE SHEET'!Q2026)</f>
        <v/>
      </c>
      <c s="50" t="str">
        <f>IF('S.D.PASTE SHEET'!R2026="","",'S.D.PASTE SHEET'!R2026)</f>
        <v/>
      </c>
      <c s="50" t="str">
        <f>IF('S.D.PASTE SHEET'!S2026="","",'S.D.PASTE SHEET'!S2026)</f>
        <v/>
      </c>
      <c s="50" t="str">
        <f>IF('S.D.PASTE SHEET'!T2026="","",'S.D.PASTE SHEET'!T2026)</f>
        <v/>
      </c>
      <c s="50" t="str">
        <f>IF('S.D.PASTE SHEET'!U2026="","",'S.D.PASTE SHEET'!U2026)</f>
        <v/>
      </c>
      <c s="50" t="str">
        <f>IF('S.D.PASTE SHEET'!V2026="","",'S.D.PASTE SHEET'!V2026)</f>
        <v/>
      </c>
      <c s="50" t="str">
        <f>IF('S.D.PASTE SHEET'!W2026="","",'S.D.PASTE SHEET'!W2026)</f>
        <v/>
      </c>
      <c s="50" t="str">
        <f>IF('S.D.PASTE SHEET'!X2026="","",'S.D.PASTE SHEET'!X2026)</f>
        <v/>
      </c>
      <c s="50" t="str">
        <f>IF('S.D.PASTE SHEET'!Y2026="","",'S.D.PASTE SHEET'!Y2026)</f>
        <v/>
      </c>
      <c s="50" t="str">
        <f>IF('S.D.PASTE SHEET'!Z2026="","",'S.D.PASTE SHEET'!Z2026)</f>
        <v/>
      </c>
      <c s="50" t="str">
        <f>IF('S.D.PASTE SHEET'!AA2026="","",'S.D.PASTE SHEET'!AA2026)</f>
        <v/>
      </c>
      <c s="50" t="str">
        <f>IF('S.D.PASTE SHEET'!AB2026="","",'S.D.PASTE SHEET'!AB2026)</f>
        <v/>
      </c>
      <c s="50" t="str">
        <f>IF('S.D.PASTE SHEET'!AC2026="","",'S.D.PASTE SHEET'!AC2026)</f>
        <v/>
      </c>
      <c s="50" t="str">
        <f>IF('S.D.PASTE SHEET'!AD2026="","",'S.D.PASTE SHEET'!AD2026)</f>
        <v/>
      </c>
      <c s="52"/>
      <c s="48" t="str">
        <f>IF(AK2026="","",IF(AK2026&gt;0,COUNT($AG$2:AG2026),""))</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IF(BC2026="","",IF(BC2026&gt;0,COUNT($AY$2:AY2026),""))</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27" spans="1:66" ht="15.75" customHeight="1">
      <c r="A2027" s="50" t="str">
        <f>IF('S.D.PASTE SHEET'!A2027="","",'S.D.PASTE SHEET'!A2027)</f>
        <v/>
      </c>
      <c s="50" t="str">
        <f>IF('S.D.PASTE SHEET'!B2027="","",'S.D.PASTE SHEET'!B2027)</f>
        <v/>
      </c>
      <c s="50" t="str">
        <f>IF('S.D.PASTE SHEET'!C2027="","",'S.D.PASTE SHEET'!C2027)</f>
        <v/>
      </c>
      <c s="51" t="str">
        <f>IF('S.D.PASTE SHEET'!D2027="","",'S.D.PASTE SHEET'!D2027)</f>
        <v/>
      </c>
      <c s="50" t="str">
        <f>IF('S.D.PASTE SHEET'!E2027="","",UPPER('S.D.PASTE SHEET'!E2027))</f>
        <v/>
      </c>
      <c s="50" t="str">
        <f>IF('S.D.PASTE SHEET'!F2027="","",'S.D.PASTE SHEET'!F2027)</f>
        <v/>
      </c>
      <c s="50" t="str">
        <f>IF('S.D.PASTE SHEET'!G2027="","",UPPER('S.D.PASTE SHEET'!G2027))</f>
        <v/>
      </c>
      <c s="50" t="str">
        <f>IF('S.D.PASTE SHEET'!H2027="","",UPPER('S.D.PASTE SHEET'!H2027))</f>
        <v/>
      </c>
      <c s="50" t="str">
        <f>IF('S.D.PASTE SHEET'!I2027="","",'S.D.PASTE SHEET'!I2027)</f>
        <v/>
      </c>
      <c s="51" t="str">
        <f>IF('S.D.PASTE SHEET'!J2027="","",'S.D.PASTE SHEET'!J2027)</f>
        <v/>
      </c>
      <c s="50" t="str">
        <f>IF('S.D.PASTE SHEET'!K2027="","",'S.D.PASTE SHEET'!K2027)</f>
        <v/>
      </c>
      <c s="50" t="str">
        <f>IF('S.D.PASTE SHEET'!L2027="","",'S.D.PASTE SHEET'!L2027)</f>
        <v/>
      </c>
      <c s="50" t="str">
        <f>IF('S.D.PASTE SHEET'!M2027="","",'S.D.PASTE SHEET'!M2027)</f>
        <v/>
      </c>
      <c s="50" t="str">
        <f>IF('S.D.PASTE SHEET'!N2027="","",'S.D.PASTE SHEET'!N2027)</f>
        <v/>
      </c>
      <c s="50" t="str">
        <f>IF('S.D.PASTE SHEET'!O2027="","",'S.D.PASTE SHEET'!O2027)</f>
        <v/>
      </c>
      <c s="50" t="str">
        <f>IF('S.D.PASTE SHEET'!P2027="","",'S.D.PASTE SHEET'!P2027)</f>
        <v/>
      </c>
      <c s="50" t="str">
        <f>IF('S.D.PASTE SHEET'!Q2027="","",'S.D.PASTE SHEET'!Q2027)</f>
        <v/>
      </c>
      <c s="50" t="str">
        <f>IF('S.D.PASTE SHEET'!R2027="","",'S.D.PASTE SHEET'!R2027)</f>
        <v/>
      </c>
      <c s="50" t="str">
        <f>IF('S.D.PASTE SHEET'!S2027="","",'S.D.PASTE SHEET'!S2027)</f>
        <v/>
      </c>
      <c s="50" t="str">
        <f>IF('S.D.PASTE SHEET'!T2027="","",'S.D.PASTE SHEET'!T2027)</f>
        <v/>
      </c>
      <c s="50" t="str">
        <f>IF('S.D.PASTE SHEET'!U2027="","",'S.D.PASTE SHEET'!U2027)</f>
        <v/>
      </c>
      <c s="50" t="str">
        <f>IF('S.D.PASTE SHEET'!V2027="","",'S.D.PASTE SHEET'!V2027)</f>
        <v/>
      </c>
      <c s="50" t="str">
        <f>IF('S.D.PASTE SHEET'!W2027="","",'S.D.PASTE SHEET'!W2027)</f>
        <v/>
      </c>
      <c s="50" t="str">
        <f>IF('S.D.PASTE SHEET'!X2027="","",'S.D.PASTE SHEET'!X2027)</f>
        <v/>
      </c>
      <c s="50" t="str">
        <f>IF('S.D.PASTE SHEET'!Y2027="","",'S.D.PASTE SHEET'!Y2027)</f>
        <v/>
      </c>
      <c s="50" t="str">
        <f>IF('S.D.PASTE SHEET'!Z2027="","",'S.D.PASTE SHEET'!Z2027)</f>
        <v/>
      </c>
      <c s="50" t="str">
        <f>IF('S.D.PASTE SHEET'!AA2027="","",'S.D.PASTE SHEET'!AA2027)</f>
        <v/>
      </c>
      <c s="50" t="str">
        <f>IF('S.D.PASTE SHEET'!AB2027="","",'S.D.PASTE SHEET'!AB2027)</f>
        <v/>
      </c>
      <c s="50" t="str">
        <f>IF('S.D.PASTE SHEET'!AC2027="","",'S.D.PASTE SHEET'!AC2027)</f>
        <v/>
      </c>
      <c s="50" t="str">
        <f>IF('S.D.PASTE SHEET'!AD2027="","",'S.D.PASTE SHEET'!AD2027)</f>
        <v/>
      </c>
      <c s="52"/>
      <c s="48" t="str">
        <f>IF(AK2027="","",IF(AK2027&gt;0,COUNT($AG$2:AG2027),""))</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IF(BC2027="","",IF(BC2027&gt;0,COUNT($AY$2:AY2027),""))</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28" spans="1:66" ht="15.75" customHeight="1">
      <c r="A2028" s="50" t="str">
        <f>IF('S.D.PASTE SHEET'!A2028="","",'S.D.PASTE SHEET'!A2028)</f>
        <v/>
      </c>
      <c s="50" t="str">
        <f>IF('S.D.PASTE SHEET'!B2028="","",'S.D.PASTE SHEET'!B2028)</f>
        <v/>
      </c>
      <c s="50" t="str">
        <f>IF('S.D.PASTE SHEET'!C2028="","",'S.D.PASTE SHEET'!C2028)</f>
        <v/>
      </c>
      <c s="51" t="str">
        <f>IF('S.D.PASTE SHEET'!D2028="","",'S.D.PASTE SHEET'!D2028)</f>
        <v/>
      </c>
      <c s="50" t="str">
        <f>IF('S.D.PASTE SHEET'!E2028="","",UPPER('S.D.PASTE SHEET'!E2028))</f>
        <v/>
      </c>
      <c s="50" t="str">
        <f>IF('S.D.PASTE SHEET'!F2028="","",'S.D.PASTE SHEET'!F2028)</f>
        <v/>
      </c>
      <c s="50" t="str">
        <f>IF('S.D.PASTE SHEET'!G2028="","",UPPER('S.D.PASTE SHEET'!G2028))</f>
        <v/>
      </c>
      <c s="50" t="str">
        <f>IF('S.D.PASTE SHEET'!H2028="","",UPPER('S.D.PASTE SHEET'!H2028))</f>
        <v/>
      </c>
      <c s="50" t="str">
        <f>IF('S.D.PASTE SHEET'!I2028="","",'S.D.PASTE SHEET'!I2028)</f>
        <v/>
      </c>
      <c s="51" t="str">
        <f>IF('S.D.PASTE SHEET'!J2028="","",'S.D.PASTE SHEET'!J2028)</f>
        <v/>
      </c>
      <c s="50" t="str">
        <f>IF('S.D.PASTE SHEET'!K2028="","",'S.D.PASTE SHEET'!K2028)</f>
        <v/>
      </c>
      <c s="50" t="str">
        <f>IF('S.D.PASTE SHEET'!L2028="","",'S.D.PASTE SHEET'!L2028)</f>
        <v/>
      </c>
      <c s="50" t="str">
        <f>IF('S.D.PASTE SHEET'!M2028="","",'S.D.PASTE SHEET'!M2028)</f>
        <v/>
      </c>
      <c s="50" t="str">
        <f>IF('S.D.PASTE SHEET'!N2028="","",'S.D.PASTE SHEET'!N2028)</f>
        <v/>
      </c>
      <c s="50" t="str">
        <f>IF('S.D.PASTE SHEET'!O2028="","",'S.D.PASTE SHEET'!O2028)</f>
        <v/>
      </c>
      <c s="50" t="str">
        <f>IF('S.D.PASTE SHEET'!P2028="","",'S.D.PASTE SHEET'!P2028)</f>
        <v/>
      </c>
      <c s="50" t="str">
        <f>IF('S.D.PASTE SHEET'!Q2028="","",'S.D.PASTE SHEET'!Q2028)</f>
        <v/>
      </c>
      <c s="50" t="str">
        <f>IF('S.D.PASTE SHEET'!R2028="","",'S.D.PASTE SHEET'!R2028)</f>
        <v/>
      </c>
      <c s="50" t="str">
        <f>IF('S.D.PASTE SHEET'!S2028="","",'S.D.PASTE SHEET'!S2028)</f>
        <v/>
      </c>
      <c s="50" t="str">
        <f>IF('S.D.PASTE SHEET'!T2028="","",'S.D.PASTE SHEET'!T2028)</f>
        <v/>
      </c>
      <c s="50" t="str">
        <f>IF('S.D.PASTE SHEET'!U2028="","",'S.D.PASTE SHEET'!U2028)</f>
        <v/>
      </c>
      <c s="50" t="str">
        <f>IF('S.D.PASTE SHEET'!V2028="","",'S.D.PASTE SHEET'!V2028)</f>
        <v/>
      </c>
      <c s="50" t="str">
        <f>IF('S.D.PASTE SHEET'!W2028="","",'S.D.PASTE SHEET'!W2028)</f>
        <v/>
      </c>
      <c s="50" t="str">
        <f>IF('S.D.PASTE SHEET'!X2028="","",'S.D.PASTE SHEET'!X2028)</f>
        <v/>
      </c>
      <c s="50" t="str">
        <f>IF('S.D.PASTE SHEET'!Y2028="","",'S.D.PASTE SHEET'!Y2028)</f>
        <v/>
      </c>
      <c s="50" t="str">
        <f>IF('S.D.PASTE SHEET'!Z2028="","",'S.D.PASTE SHEET'!Z2028)</f>
        <v/>
      </c>
      <c s="50" t="str">
        <f>IF('S.D.PASTE SHEET'!AA2028="","",'S.D.PASTE SHEET'!AA2028)</f>
        <v/>
      </c>
      <c s="50" t="str">
        <f>IF('S.D.PASTE SHEET'!AB2028="","",'S.D.PASTE SHEET'!AB2028)</f>
        <v/>
      </c>
      <c s="50" t="str">
        <f>IF('S.D.PASTE SHEET'!AC2028="","",'S.D.PASTE SHEET'!AC2028)</f>
        <v/>
      </c>
      <c s="50" t="str">
        <f>IF('S.D.PASTE SHEET'!AD2028="","",'S.D.PASTE SHEET'!AD2028)</f>
        <v/>
      </c>
      <c s="52"/>
      <c s="48" t="str">
        <f>IF(AK2028="","",IF(AK2028&gt;0,COUNT($AG$2:AG2028),""))</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IF(BC2028="","",IF(BC2028&gt;0,COUNT($AY$2:AY2028),""))</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29" spans="1:66" ht="15.75" customHeight="1">
      <c r="A2029" s="50" t="str">
        <f>IF('S.D.PASTE SHEET'!A2029="","",'S.D.PASTE SHEET'!A2029)</f>
        <v/>
      </c>
      <c s="50" t="str">
        <f>IF('S.D.PASTE SHEET'!B2029="","",'S.D.PASTE SHEET'!B2029)</f>
        <v/>
      </c>
      <c s="50" t="str">
        <f>IF('S.D.PASTE SHEET'!C2029="","",'S.D.PASTE SHEET'!C2029)</f>
        <v/>
      </c>
      <c s="51" t="str">
        <f>IF('S.D.PASTE SHEET'!D2029="","",'S.D.PASTE SHEET'!D2029)</f>
        <v/>
      </c>
      <c s="50" t="str">
        <f>IF('S.D.PASTE SHEET'!E2029="","",UPPER('S.D.PASTE SHEET'!E2029))</f>
        <v/>
      </c>
      <c s="50" t="str">
        <f>IF('S.D.PASTE SHEET'!F2029="","",'S.D.PASTE SHEET'!F2029)</f>
        <v/>
      </c>
      <c s="50" t="str">
        <f>IF('S.D.PASTE SHEET'!G2029="","",UPPER('S.D.PASTE SHEET'!G2029))</f>
        <v/>
      </c>
      <c s="50" t="str">
        <f>IF('S.D.PASTE SHEET'!H2029="","",UPPER('S.D.PASTE SHEET'!H2029))</f>
        <v/>
      </c>
      <c s="50" t="str">
        <f>IF('S.D.PASTE SHEET'!I2029="","",'S.D.PASTE SHEET'!I2029)</f>
        <v/>
      </c>
      <c s="51" t="str">
        <f>IF('S.D.PASTE SHEET'!J2029="","",'S.D.PASTE SHEET'!J2029)</f>
        <v/>
      </c>
      <c s="50" t="str">
        <f>IF('S.D.PASTE SHEET'!K2029="","",'S.D.PASTE SHEET'!K2029)</f>
        <v/>
      </c>
      <c s="50" t="str">
        <f>IF('S.D.PASTE SHEET'!L2029="","",'S.D.PASTE SHEET'!L2029)</f>
        <v/>
      </c>
      <c s="50" t="str">
        <f>IF('S.D.PASTE SHEET'!M2029="","",'S.D.PASTE SHEET'!M2029)</f>
        <v/>
      </c>
      <c s="50" t="str">
        <f>IF('S.D.PASTE SHEET'!N2029="","",'S.D.PASTE SHEET'!N2029)</f>
        <v/>
      </c>
      <c s="50" t="str">
        <f>IF('S.D.PASTE SHEET'!O2029="","",'S.D.PASTE SHEET'!O2029)</f>
        <v/>
      </c>
      <c s="50" t="str">
        <f>IF('S.D.PASTE SHEET'!P2029="","",'S.D.PASTE SHEET'!P2029)</f>
        <v/>
      </c>
      <c s="50" t="str">
        <f>IF('S.D.PASTE SHEET'!Q2029="","",'S.D.PASTE SHEET'!Q2029)</f>
        <v/>
      </c>
      <c s="50" t="str">
        <f>IF('S.D.PASTE SHEET'!R2029="","",'S.D.PASTE SHEET'!R2029)</f>
        <v/>
      </c>
      <c s="50" t="str">
        <f>IF('S.D.PASTE SHEET'!S2029="","",'S.D.PASTE SHEET'!S2029)</f>
        <v/>
      </c>
      <c s="50" t="str">
        <f>IF('S.D.PASTE SHEET'!T2029="","",'S.D.PASTE SHEET'!T2029)</f>
        <v/>
      </c>
      <c s="50" t="str">
        <f>IF('S.D.PASTE SHEET'!U2029="","",'S.D.PASTE SHEET'!U2029)</f>
        <v/>
      </c>
      <c s="50" t="str">
        <f>IF('S.D.PASTE SHEET'!V2029="","",'S.D.PASTE SHEET'!V2029)</f>
        <v/>
      </c>
      <c s="50" t="str">
        <f>IF('S.D.PASTE SHEET'!W2029="","",'S.D.PASTE SHEET'!W2029)</f>
        <v/>
      </c>
      <c s="50" t="str">
        <f>IF('S.D.PASTE SHEET'!X2029="","",'S.D.PASTE SHEET'!X2029)</f>
        <v/>
      </c>
      <c s="50" t="str">
        <f>IF('S.D.PASTE SHEET'!Y2029="","",'S.D.PASTE SHEET'!Y2029)</f>
        <v/>
      </c>
      <c s="50" t="str">
        <f>IF('S.D.PASTE SHEET'!Z2029="","",'S.D.PASTE SHEET'!Z2029)</f>
        <v/>
      </c>
      <c s="50" t="str">
        <f>IF('S.D.PASTE SHEET'!AA2029="","",'S.D.PASTE SHEET'!AA2029)</f>
        <v/>
      </c>
      <c s="50" t="str">
        <f>IF('S.D.PASTE SHEET'!AB2029="","",'S.D.PASTE SHEET'!AB2029)</f>
        <v/>
      </c>
      <c s="50" t="str">
        <f>IF('S.D.PASTE SHEET'!AC2029="","",'S.D.PASTE SHEET'!AC2029)</f>
        <v/>
      </c>
      <c s="50" t="str">
        <f>IF('S.D.PASTE SHEET'!AD2029="","",'S.D.PASTE SHEET'!AD2029)</f>
        <v/>
      </c>
      <c s="52"/>
      <c s="48" t="str">
        <f>IF(AK2029="","",IF(AK2029&gt;0,COUNT($AG$2:AG2029),""))</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IF(BC2029="","",IF(BC2029&gt;0,COUNT($AY$2:AY2029),""))</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30" spans="1:66" ht="15.75" customHeight="1">
      <c r="A2030" s="50" t="str">
        <f>IF('S.D.PASTE SHEET'!A2030="","",'S.D.PASTE SHEET'!A2030)</f>
        <v/>
      </c>
      <c s="50" t="str">
        <f>IF('S.D.PASTE SHEET'!B2030="","",'S.D.PASTE SHEET'!B2030)</f>
        <v/>
      </c>
      <c s="50" t="str">
        <f>IF('S.D.PASTE SHEET'!C2030="","",'S.D.PASTE SHEET'!C2030)</f>
        <v/>
      </c>
      <c s="51" t="str">
        <f>IF('S.D.PASTE SHEET'!D2030="","",'S.D.PASTE SHEET'!D2030)</f>
        <v/>
      </c>
      <c s="50" t="str">
        <f>IF('S.D.PASTE SHEET'!E2030="","",UPPER('S.D.PASTE SHEET'!E2030))</f>
        <v/>
      </c>
      <c s="50" t="str">
        <f>IF('S.D.PASTE SHEET'!F2030="","",'S.D.PASTE SHEET'!F2030)</f>
        <v/>
      </c>
      <c s="50" t="str">
        <f>IF('S.D.PASTE SHEET'!G2030="","",UPPER('S.D.PASTE SHEET'!G2030))</f>
        <v/>
      </c>
      <c s="50" t="str">
        <f>IF('S.D.PASTE SHEET'!H2030="","",UPPER('S.D.PASTE SHEET'!H2030))</f>
        <v/>
      </c>
      <c s="50" t="str">
        <f>IF('S.D.PASTE SHEET'!I2030="","",'S.D.PASTE SHEET'!I2030)</f>
        <v/>
      </c>
      <c s="51" t="str">
        <f>IF('S.D.PASTE SHEET'!J2030="","",'S.D.PASTE SHEET'!J2030)</f>
        <v/>
      </c>
      <c s="50" t="str">
        <f>IF('S.D.PASTE SHEET'!K2030="","",'S.D.PASTE SHEET'!K2030)</f>
        <v/>
      </c>
      <c s="50" t="str">
        <f>IF('S.D.PASTE SHEET'!L2030="","",'S.D.PASTE SHEET'!L2030)</f>
        <v/>
      </c>
      <c s="50" t="str">
        <f>IF('S.D.PASTE SHEET'!M2030="","",'S.D.PASTE SHEET'!M2030)</f>
        <v/>
      </c>
      <c s="50" t="str">
        <f>IF('S.D.PASTE SHEET'!N2030="","",'S.D.PASTE SHEET'!N2030)</f>
        <v/>
      </c>
      <c s="50" t="str">
        <f>IF('S.D.PASTE SHEET'!O2030="","",'S.D.PASTE SHEET'!O2030)</f>
        <v/>
      </c>
      <c s="50" t="str">
        <f>IF('S.D.PASTE SHEET'!P2030="","",'S.D.PASTE SHEET'!P2030)</f>
        <v/>
      </c>
      <c s="50" t="str">
        <f>IF('S.D.PASTE SHEET'!Q2030="","",'S.D.PASTE SHEET'!Q2030)</f>
        <v/>
      </c>
      <c s="50" t="str">
        <f>IF('S.D.PASTE SHEET'!R2030="","",'S.D.PASTE SHEET'!R2030)</f>
        <v/>
      </c>
      <c s="50" t="str">
        <f>IF('S.D.PASTE SHEET'!S2030="","",'S.D.PASTE SHEET'!S2030)</f>
        <v/>
      </c>
      <c s="50" t="str">
        <f>IF('S.D.PASTE SHEET'!T2030="","",'S.D.PASTE SHEET'!T2030)</f>
        <v/>
      </c>
      <c s="50" t="str">
        <f>IF('S.D.PASTE SHEET'!U2030="","",'S.D.PASTE SHEET'!U2030)</f>
        <v/>
      </c>
      <c s="50" t="str">
        <f>IF('S.D.PASTE SHEET'!V2030="","",'S.D.PASTE SHEET'!V2030)</f>
        <v/>
      </c>
      <c s="50" t="str">
        <f>IF('S.D.PASTE SHEET'!W2030="","",'S.D.PASTE SHEET'!W2030)</f>
        <v/>
      </c>
      <c s="50" t="str">
        <f>IF('S.D.PASTE SHEET'!X2030="","",'S.D.PASTE SHEET'!X2030)</f>
        <v/>
      </c>
      <c s="50" t="str">
        <f>IF('S.D.PASTE SHEET'!Y2030="","",'S.D.PASTE SHEET'!Y2030)</f>
        <v/>
      </c>
      <c s="50" t="str">
        <f>IF('S.D.PASTE SHEET'!Z2030="","",'S.D.PASTE SHEET'!Z2030)</f>
        <v/>
      </c>
      <c s="50" t="str">
        <f>IF('S.D.PASTE SHEET'!AA2030="","",'S.D.PASTE SHEET'!AA2030)</f>
        <v/>
      </c>
      <c s="50" t="str">
        <f>IF('S.D.PASTE SHEET'!AB2030="","",'S.D.PASTE SHEET'!AB2030)</f>
        <v/>
      </c>
      <c s="50" t="str">
        <f>IF('S.D.PASTE SHEET'!AC2030="","",'S.D.PASTE SHEET'!AC2030)</f>
        <v/>
      </c>
      <c s="50" t="str">
        <f>IF('S.D.PASTE SHEET'!AD2030="","",'S.D.PASTE SHEET'!AD2030)</f>
        <v/>
      </c>
      <c s="52"/>
      <c s="48" t="str">
        <f>IF(AK2030="","",IF(AK2030&gt;0,COUNT($AG$2:AG2030),""))</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IF(BC2030="","",IF(BC2030&gt;0,COUNT($AY$2:AY2030),""))</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31" spans="1:66" ht="15.75" customHeight="1">
      <c r="A2031" s="50" t="str">
        <f>IF('S.D.PASTE SHEET'!A2031="","",'S.D.PASTE SHEET'!A2031)</f>
        <v/>
      </c>
      <c s="50" t="str">
        <f>IF('S.D.PASTE SHEET'!B2031="","",'S.D.PASTE SHEET'!B2031)</f>
        <v/>
      </c>
      <c s="50" t="str">
        <f>IF('S.D.PASTE SHEET'!C2031="","",'S.D.PASTE SHEET'!C2031)</f>
        <v/>
      </c>
      <c s="51" t="str">
        <f>IF('S.D.PASTE SHEET'!D2031="","",'S.D.PASTE SHEET'!D2031)</f>
        <v/>
      </c>
      <c s="50" t="str">
        <f>IF('S.D.PASTE SHEET'!E2031="","",UPPER('S.D.PASTE SHEET'!E2031))</f>
        <v/>
      </c>
      <c s="50" t="str">
        <f>IF('S.D.PASTE SHEET'!F2031="","",'S.D.PASTE SHEET'!F2031)</f>
        <v/>
      </c>
      <c s="50" t="str">
        <f>IF('S.D.PASTE SHEET'!G2031="","",UPPER('S.D.PASTE SHEET'!G2031))</f>
        <v/>
      </c>
      <c s="50" t="str">
        <f>IF('S.D.PASTE SHEET'!H2031="","",UPPER('S.D.PASTE SHEET'!H2031))</f>
        <v/>
      </c>
      <c s="50" t="str">
        <f>IF('S.D.PASTE SHEET'!I2031="","",'S.D.PASTE SHEET'!I2031)</f>
        <v/>
      </c>
      <c s="51" t="str">
        <f>IF('S.D.PASTE SHEET'!J2031="","",'S.D.PASTE SHEET'!J2031)</f>
        <v/>
      </c>
      <c s="50" t="str">
        <f>IF('S.D.PASTE SHEET'!K2031="","",'S.D.PASTE SHEET'!K2031)</f>
        <v/>
      </c>
      <c s="50" t="str">
        <f>IF('S.D.PASTE SHEET'!L2031="","",'S.D.PASTE SHEET'!L2031)</f>
        <v/>
      </c>
      <c s="50" t="str">
        <f>IF('S.D.PASTE SHEET'!M2031="","",'S.D.PASTE SHEET'!M2031)</f>
        <v/>
      </c>
      <c s="50" t="str">
        <f>IF('S.D.PASTE SHEET'!N2031="","",'S.D.PASTE SHEET'!N2031)</f>
        <v/>
      </c>
      <c s="50" t="str">
        <f>IF('S.D.PASTE SHEET'!O2031="","",'S.D.PASTE SHEET'!O2031)</f>
        <v/>
      </c>
      <c s="50" t="str">
        <f>IF('S.D.PASTE SHEET'!P2031="","",'S.D.PASTE SHEET'!P2031)</f>
        <v/>
      </c>
      <c s="50" t="str">
        <f>IF('S.D.PASTE SHEET'!Q2031="","",'S.D.PASTE SHEET'!Q2031)</f>
        <v/>
      </c>
      <c s="50" t="str">
        <f>IF('S.D.PASTE SHEET'!R2031="","",'S.D.PASTE SHEET'!R2031)</f>
        <v/>
      </c>
      <c s="50" t="str">
        <f>IF('S.D.PASTE SHEET'!S2031="","",'S.D.PASTE SHEET'!S2031)</f>
        <v/>
      </c>
      <c s="50" t="str">
        <f>IF('S.D.PASTE SHEET'!T2031="","",'S.D.PASTE SHEET'!T2031)</f>
        <v/>
      </c>
      <c s="50" t="str">
        <f>IF('S.D.PASTE SHEET'!U2031="","",'S.D.PASTE SHEET'!U2031)</f>
        <v/>
      </c>
      <c s="50" t="str">
        <f>IF('S.D.PASTE SHEET'!V2031="","",'S.D.PASTE SHEET'!V2031)</f>
        <v/>
      </c>
      <c s="50" t="str">
        <f>IF('S.D.PASTE SHEET'!W2031="","",'S.D.PASTE SHEET'!W2031)</f>
        <v/>
      </c>
      <c s="50" t="str">
        <f>IF('S.D.PASTE SHEET'!X2031="","",'S.D.PASTE SHEET'!X2031)</f>
        <v/>
      </c>
      <c s="50" t="str">
        <f>IF('S.D.PASTE SHEET'!Y2031="","",'S.D.PASTE SHEET'!Y2031)</f>
        <v/>
      </c>
      <c s="50" t="str">
        <f>IF('S.D.PASTE SHEET'!Z2031="","",'S.D.PASTE SHEET'!Z2031)</f>
        <v/>
      </c>
      <c s="50" t="str">
        <f>IF('S.D.PASTE SHEET'!AA2031="","",'S.D.PASTE SHEET'!AA2031)</f>
        <v/>
      </c>
      <c s="50" t="str">
        <f>IF('S.D.PASTE SHEET'!AB2031="","",'S.D.PASTE SHEET'!AB2031)</f>
        <v/>
      </c>
      <c s="50" t="str">
        <f>IF('S.D.PASTE SHEET'!AC2031="","",'S.D.PASTE SHEET'!AC2031)</f>
        <v/>
      </c>
      <c s="50" t="str">
        <f>IF('S.D.PASTE SHEET'!AD2031="","",'S.D.PASTE SHEET'!AD2031)</f>
        <v/>
      </c>
      <c s="52"/>
      <c s="48" t="str">
        <f>IF(AK2031="","",IF(AK2031&gt;0,COUNT($AG$2:AG2031),""))</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IF(BC2031="","",IF(BC2031&gt;0,COUNT($AY$2:AY2031),""))</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32" spans="1:66" ht="15.75" customHeight="1">
      <c r="A2032" s="50" t="str">
        <f>IF('S.D.PASTE SHEET'!A2032="","",'S.D.PASTE SHEET'!A2032)</f>
        <v/>
      </c>
      <c s="50" t="str">
        <f>IF('S.D.PASTE SHEET'!B2032="","",'S.D.PASTE SHEET'!B2032)</f>
        <v/>
      </c>
      <c s="50" t="str">
        <f>IF('S.D.PASTE SHEET'!C2032="","",'S.D.PASTE SHEET'!C2032)</f>
        <v/>
      </c>
      <c s="51" t="str">
        <f>IF('S.D.PASTE SHEET'!D2032="","",'S.D.PASTE SHEET'!D2032)</f>
        <v/>
      </c>
      <c s="50" t="str">
        <f>IF('S.D.PASTE SHEET'!E2032="","",UPPER('S.D.PASTE SHEET'!E2032))</f>
        <v/>
      </c>
      <c s="50" t="str">
        <f>IF('S.D.PASTE SHEET'!F2032="","",'S.D.PASTE SHEET'!F2032)</f>
        <v/>
      </c>
      <c s="50" t="str">
        <f>IF('S.D.PASTE SHEET'!G2032="","",UPPER('S.D.PASTE SHEET'!G2032))</f>
        <v/>
      </c>
      <c s="50" t="str">
        <f>IF('S.D.PASTE SHEET'!H2032="","",UPPER('S.D.PASTE SHEET'!H2032))</f>
        <v/>
      </c>
      <c s="50" t="str">
        <f>IF('S.D.PASTE SHEET'!I2032="","",'S.D.PASTE SHEET'!I2032)</f>
        <v/>
      </c>
      <c s="51" t="str">
        <f>IF('S.D.PASTE SHEET'!J2032="","",'S.D.PASTE SHEET'!J2032)</f>
        <v/>
      </c>
      <c s="50" t="str">
        <f>IF('S.D.PASTE SHEET'!K2032="","",'S.D.PASTE SHEET'!K2032)</f>
        <v/>
      </c>
      <c s="50" t="str">
        <f>IF('S.D.PASTE SHEET'!L2032="","",'S.D.PASTE SHEET'!L2032)</f>
        <v/>
      </c>
      <c s="50" t="str">
        <f>IF('S.D.PASTE SHEET'!M2032="","",'S.D.PASTE SHEET'!M2032)</f>
        <v/>
      </c>
      <c s="50" t="str">
        <f>IF('S.D.PASTE SHEET'!N2032="","",'S.D.PASTE SHEET'!N2032)</f>
        <v/>
      </c>
      <c s="50" t="str">
        <f>IF('S.D.PASTE SHEET'!O2032="","",'S.D.PASTE SHEET'!O2032)</f>
        <v/>
      </c>
      <c s="50" t="str">
        <f>IF('S.D.PASTE SHEET'!P2032="","",'S.D.PASTE SHEET'!P2032)</f>
        <v/>
      </c>
      <c s="50" t="str">
        <f>IF('S.D.PASTE SHEET'!Q2032="","",'S.D.PASTE SHEET'!Q2032)</f>
        <v/>
      </c>
      <c s="50" t="str">
        <f>IF('S.D.PASTE SHEET'!R2032="","",'S.D.PASTE SHEET'!R2032)</f>
        <v/>
      </c>
      <c s="50" t="str">
        <f>IF('S.D.PASTE SHEET'!S2032="","",'S.D.PASTE SHEET'!S2032)</f>
        <v/>
      </c>
      <c s="50" t="str">
        <f>IF('S.D.PASTE SHEET'!T2032="","",'S.D.PASTE SHEET'!T2032)</f>
        <v/>
      </c>
      <c s="50" t="str">
        <f>IF('S.D.PASTE SHEET'!U2032="","",'S.D.PASTE SHEET'!U2032)</f>
        <v/>
      </c>
      <c s="50" t="str">
        <f>IF('S.D.PASTE SHEET'!V2032="","",'S.D.PASTE SHEET'!V2032)</f>
        <v/>
      </c>
      <c s="50" t="str">
        <f>IF('S.D.PASTE SHEET'!W2032="","",'S.D.PASTE SHEET'!W2032)</f>
        <v/>
      </c>
      <c s="50" t="str">
        <f>IF('S.D.PASTE SHEET'!X2032="","",'S.D.PASTE SHEET'!X2032)</f>
        <v/>
      </c>
      <c s="50" t="str">
        <f>IF('S.D.PASTE SHEET'!Y2032="","",'S.D.PASTE SHEET'!Y2032)</f>
        <v/>
      </c>
      <c s="50" t="str">
        <f>IF('S.D.PASTE SHEET'!Z2032="","",'S.D.PASTE SHEET'!Z2032)</f>
        <v/>
      </c>
      <c s="50" t="str">
        <f>IF('S.D.PASTE SHEET'!AA2032="","",'S.D.PASTE SHEET'!AA2032)</f>
        <v/>
      </c>
      <c s="50" t="str">
        <f>IF('S.D.PASTE SHEET'!AB2032="","",'S.D.PASTE SHEET'!AB2032)</f>
        <v/>
      </c>
      <c s="50" t="str">
        <f>IF('S.D.PASTE SHEET'!AC2032="","",'S.D.PASTE SHEET'!AC2032)</f>
        <v/>
      </c>
      <c s="50" t="str">
        <f>IF('S.D.PASTE SHEET'!AD2032="","",'S.D.PASTE SHEET'!AD2032)</f>
        <v/>
      </c>
      <c s="52"/>
      <c s="48" t="str">
        <f>IF(AK2032="","",IF(AK2032&gt;0,COUNT($AG$2:AG2032),""))</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IF(BC2032="","",IF(BC2032&gt;0,COUNT($AY$2:AY2032),""))</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33" spans="1:66" ht="15.75" customHeight="1">
      <c r="A2033" s="50" t="str">
        <f>IF('S.D.PASTE SHEET'!A2033="","",'S.D.PASTE SHEET'!A2033)</f>
        <v/>
      </c>
      <c s="50" t="str">
        <f>IF('S.D.PASTE SHEET'!B2033="","",'S.D.PASTE SHEET'!B2033)</f>
        <v/>
      </c>
      <c s="50" t="str">
        <f>IF('S.D.PASTE SHEET'!C2033="","",'S.D.PASTE SHEET'!C2033)</f>
        <v/>
      </c>
      <c s="51" t="str">
        <f>IF('S.D.PASTE SHEET'!D2033="","",'S.D.PASTE SHEET'!D2033)</f>
        <v/>
      </c>
      <c s="50" t="str">
        <f>IF('S.D.PASTE SHEET'!E2033="","",UPPER('S.D.PASTE SHEET'!E2033))</f>
        <v/>
      </c>
      <c s="50" t="str">
        <f>IF('S.D.PASTE SHEET'!F2033="","",'S.D.PASTE SHEET'!F2033)</f>
        <v/>
      </c>
      <c s="50" t="str">
        <f>IF('S.D.PASTE SHEET'!G2033="","",UPPER('S.D.PASTE SHEET'!G2033))</f>
        <v/>
      </c>
      <c s="50" t="str">
        <f>IF('S.D.PASTE SHEET'!H2033="","",UPPER('S.D.PASTE SHEET'!H2033))</f>
        <v/>
      </c>
      <c s="50" t="str">
        <f>IF('S.D.PASTE SHEET'!I2033="","",'S.D.PASTE SHEET'!I2033)</f>
        <v/>
      </c>
      <c s="51" t="str">
        <f>IF('S.D.PASTE SHEET'!J2033="","",'S.D.PASTE SHEET'!J2033)</f>
        <v/>
      </c>
      <c s="50" t="str">
        <f>IF('S.D.PASTE SHEET'!K2033="","",'S.D.PASTE SHEET'!K2033)</f>
        <v/>
      </c>
      <c s="50" t="str">
        <f>IF('S.D.PASTE SHEET'!L2033="","",'S.D.PASTE SHEET'!L2033)</f>
        <v/>
      </c>
      <c s="50" t="str">
        <f>IF('S.D.PASTE SHEET'!M2033="","",'S.D.PASTE SHEET'!M2033)</f>
        <v/>
      </c>
      <c s="50" t="str">
        <f>IF('S.D.PASTE SHEET'!N2033="","",'S.D.PASTE SHEET'!N2033)</f>
        <v/>
      </c>
      <c s="50" t="str">
        <f>IF('S.D.PASTE SHEET'!O2033="","",'S.D.PASTE SHEET'!O2033)</f>
        <v/>
      </c>
      <c s="50" t="str">
        <f>IF('S.D.PASTE SHEET'!P2033="","",'S.D.PASTE SHEET'!P2033)</f>
        <v/>
      </c>
      <c s="50" t="str">
        <f>IF('S.D.PASTE SHEET'!Q2033="","",'S.D.PASTE SHEET'!Q2033)</f>
        <v/>
      </c>
      <c s="50" t="str">
        <f>IF('S.D.PASTE SHEET'!R2033="","",'S.D.PASTE SHEET'!R2033)</f>
        <v/>
      </c>
      <c s="50" t="str">
        <f>IF('S.D.PASTE SHEET'!S2033="","",'S.D.PASTE SHEET'!S2033)</f>
        <v/>
      </c>
      <c s="50" t="str">
        <f>IF('S.D.PASTE SHEET'!T2033="","",'S.D.PASTE SHEET'!T2033)</f>
        <v/>
      </c>
      <c s="50" t="str">
        <f>IF('S.D.PASTE SHEET'!U2033="","",'S.D.PASTE SHEET'!U2033)</f>
        <v/>
      </c>
      <c s="50" t="str">
        <f>IF('S.D.PASTE SHEET'!V2033="","",'S.D.PASTE SHEET'!V2033)</f>
        <v/>
      </c>
      <c s="50" t="str">
        <f>IF('S.D.PASTE SHEET'!W2033="","",'S.D.PASTE SHEET'!W2033)</f>
        <v/>
      </c>
      <c s="50" t="str">
        <f>IF('S.D.PASTE SHEET'!X2033="","",'S.D.PASTE SHEET'!X2033)</f>
        <v/>
      </c>
      <c s="50" t="str">
        <f>IF('S.D.PASTE SHEET'!Y2033="","",'S.D.PASTE SHEET'!Y2033)</f>
        <v/>
      </c>
      <c s="50" t="str">
        <f>IF('S.D.PASTE SHEET'!Z2033="","",'S.D.PASTE SHEET'!Z2033)</f>
        <v/>
      </c>
      <c s="50" t="str">
        <f>IF('S.D.PASTE SHEET'!AA2033="","",'S.D.PASTE SHEET'!AA2033)</f>
        <v/>
      </c>
      <c s="50" t="str">
        <f>IF('S.D.PASTE SHEET'!AB2033="","",'S.D.PASTE SHEET'!AB2033)</f>
        <v/>
      </c>
      <c s="50" t="str">
        <f>IF('S.D.PASTE SHEET'!AC2033="","",'S.D.PASTE SHEET'!AC2033)</f>
        <v/>
      </c>
      <c s="50" t="str">
        <f>IF('S.D.PASTE SHEET'!AD2033="","",'S.D.PASTE SHEET'!AD2033)</f>
        <v/>
      </c>
      <c s="52"/>
      <c s="48" t="str">
        <f>IF(AK2033="","",IF(AK2033&gt;0,COUNT($AG$2:AG2033),""))</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IF(BC2033="","",IF(BC2033&gt;0,COUNT($AY$2:AY2033),""))</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34" spans="1:66" ht="15.75" customHeight="1">
      <c r="A2034" s="50" t="str">
        <f>IF('S.D.PASTE SHEET'!A2034="","",'S.D.PASTE SHEET'!A2034)</f>
        <v/>
      </c>
      <c s="50" t="str">
        <f>IF('S.D.PASTE SHEET'!B2034="","",'S.D.PASTE SHEET'!B2034)</f>
        <v/>
      </c>
      <c s="50" t="str">
        <f>IF('S.D.PASTE SHEET'!C2034="","",'S.D.PASTE SHEET'!C2034)</f>
        <v/>
      </c>
      <c s="51" t="str">
        <f>IF('S.D.PASTE SHEET'!D2034="","",'S.D.PASTE SHEET'!D2034)</f>
        <v/>
      </c>
      <c s="50" t="str">
        <f>IF('S.D.PASTE SHEET'!E2034="","",UPPER('S.D.PASTE SHEET'!E2034))</f>
        <v/>
      </c>
      <c s="50" t="str">
        <f>IF('S.D.PASTE SHEET'!F2034="","",'S.D.PASTE SHEET'!F2034)</f>
        <v/>
      </c>
      <c s="50" t="str">
        <f>IF('S.D.PASTE SHEET'!G2034="","",UPPER('S.D.PASTE SHEET'!G2034))</f>
        <v/>
      </c>
      <c s="50" t="str">
        <f>IF('S.D.PASTE SHEET'!H2034="","",UPPER('S.D.PASTE SHEET'!H2034))</f>
        <v/>
      </c>
      <c s="50" t="str">
        <f>IF('S.D.PASTE SHEET'!I2034="","",'S.D.PASTE SHEET'!I2034)</f>
        <v/>
      </c>
      <c s="51" t="str">
        <f>IF('S.D.PASTE SHEET'!J2034="","",'S.D.PASTE SHEET'!J2034)</f>
        <v/>
      </c>
      <c s="50" t="str">
        <f>IF('S.D.PASTE SHEET'!K2034="","",'S.D.PASTE SHEET'!K2034)</f>
        <v/>
      </c>
      <c s="50" t="str">
        <f>IF('S.D.PASTE SHEET'!L2034="","",'S.D.PASTE SHEET'!L2034)</f>
        <v/>
      </c>
      <c s="50" t="str">
        <f>IF('S.D.PASTE SHEET'!M2034="","",'S.D.PASTE SHEET'!M2034)</f>
        <v/>
      </c>
      <c s="50" t="str">
        <f>IF('S.D.PASTE SHEET'!N2034="","",'S.D.PASTE SHEET'!N2034)</f>
        <v/>
      </c>
      <c s="50" t="str">
        <f>IF('S.D.PASTE SHEET'!O2034="","",'S.D.PASTE SHEET'!O2034)</f>
        <v/>
      </c>
      <c s="50" t="str">
        <f>IF('S.D.PASTE SHEET'!P2034="","",'S.D.PASTE SHEET'!P2034)</f>
        <v/>
      </c>
      <c s="50" t="str">
        <f>IF('S.D.PASTE SHEET'!Q2034="","",'S.D.PASTE SHEET'!Q2034)</f>
        <v/>
      </c>
      <c s="50" t="str">
        <f>IF('S.D.PASTE SHEET'!R2034="","",'S.D.PASTE SHEET'!R2034)</f>
        <v/>
      </c>
      <c s="50" t="str">
        <f>IF('S.D.PASTE SHEET'!S2034="","",'S.D.PASTE SHEET'!S2034)</f>
        <v/>
      </c>
      <c s="50" t="str">
        <f>IF('S.D.PASTE SHEET'!T2034="","",'S.D.PASTE SHEET'!T2034)</f>
        <v/>
      </c>
      <c s="50" t="str">
        <f>IF('S.D.PASTE SHEET'!U2034="","",'S.D.PASTE SHEET'!U2034)</f>
        <v/>
      </c>
      <c s="50" t="str">
        <f>IF('S.D.PASTE SHEET'!V2034="","",'S.D.PASTE SHEET'!V2034)</f>
        <v/>
      </c>
      <c s="50" t="str">
        <f>IF('S.D.PASTE SHEET'!W2034="","",'S.D.PASTE SHEET'!W2034)</f>
        <v/>
      </c>
      <c s="50" t="str">
        <f>IF('S.D.PASTE SHEET'!X2034="","",'S.D.PASTE SHEET'!X2034)</f>
        <v/>
      </c>
      <c s="50" t="str">
        <f>IF('S.D.PASTE SHEET'!Y2034="","",'S.D.PASTE SHEET'!Y2034)</f>
        <v/>
      </c>
      <c s="50" t="str">
        <f>IF('S.D.PASTE SHEET'!Z2034="","",'S.D.PASTE SHEET'!Z2034)</f>
        <v/>
      </c>
      <c s="50" t="str">
        <f>IF('S.D.PASTE SHEET'!AA2034="","",'S.D.PASTE SHEET'!AA2034)</f>
        <v/>
      </c>
      <c s="50" t="str">
        <f>IF('S.D.PASTE SHEET'!AB2034="","",'S.D.PASTE SHEET'!AB2034)</f>
        <v/>
      </c>
      <c s="50" t="str">
        <f>IF('S.D.PASTE SHEET'!AC2034="","",'S.D.PASTE SHEET'!AC2034)</f>
        <v/>
      </c>
      <c s="50" t="str">
        <f>IF('S.D.PASTE SHEET'!AD2034="","",'S.D.PASTE SHEET'!AD2034)</f>
        <v/>
      </c>
      <c s="52"/>
      <c s="48" t="str">
        <f>IF(AK2034="","",IF(AK2034&gt;0,COUNT($AG$2:AG2034),""))</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IF(BC2034="","",IF(BC2034&gt;0,COUNT($AY$2:AY2034),""))</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35" spans="1:66" ht="15.75" customHeight="1">
      <c r="A2035" s="50" t="str">
        <f>IF('S.D.PASTE SHEET'!A2035="","",'S.D.PASTE SHEET'!A2035)</f>
        <v/>
      </c>
      <c s="50" t="str">
        <f>IF('S.D.PASTE SHEET'!B2035="","",'S.D.PASTE SHEET'!B2035)</f>
        <v/>
      </c>
      <c s="50" t="str">
        <f>IF('S.D.PASTE SHEET'!C2035="","",'S.D.PASTE SHEET'!C2035)</f>
        <v/>
      </c>
      <c s="51" t="str">
        <f>IF('S.D.PASTE SHEET'!D2035="","",'S.D.PASTE SHEET'!D2035)</f>
        <v/>
      </c>
      <c s="50" t="str">
        <f>IF('S.D.PASTE SHEET'!E2035="","",UPPER('S.D.PASTE SHEET'!E2035))</f>
        <v/>
      </c>
      <c s="50" t="str">
        <f>IF('S.D.PASTE SHEET'!F2035="","",'S.D.PASTE SHEET'!F2035)</f>
        <v/>
      </c>
      <c s="50" t="str">
        <f>IF('S.D.PASTE SHEET'!G2035="","",UPPER('S.D.PASTE SHEET'!G2035))</f>
        <v/>
      </c>
      <c s="50" t="str">
        <f>IF('S.D.PASTE SHEET'!H2035="","",UPPER('S.D.PASTE SHEET'!H2035))</f>
        <v/>
      </c>
      <c s="50" t="str">
        <f>IF('S.D.PASTE SHEET'!I2035="","",'S.D.PASTE SHEET'!I2035)</f>
        <v/>
      </c>
      <c s="51" t="str">
        <f>IF('S.D.PASTE SHEET'!J2035="","",'S.D.PASTE SHEET'!J2035)</f>
        <v/>
      </c>
      <c s="50" t="str">
        <f>IF('S.D.PASTE SHEET'!K2035="","",'S.D.PASTE SHEET'!K2035)</f>
        <v/>
      </c>
      <c s="50" t="str">
        <f>IF('S.D.PASTE SHEET'!L2035="","",'S.D.PASTE SHEET'!L2035)</f>
        <v/>
      </c>
      <c s="50" t="str">
        <f>IF('S.D.PASTE SHEET'!M2035="","",'S.D.PASTE SHEET'!M2035)</f>
        <v/>
      </c>
      <c s="50" t="str">
        <f>IF('S.D.PASTE SHEET'!N2035="","",'S.D.PASTE SHEET'!N2035)</f>
        <v/>
      </c>
      <c s="50" t="str">
        <f>IF('S.D.PASTE SHEET'!O2035="","",'S.D.PASTE SHEET'!O2035)</f>
        <v/>
      </c>
      <c s="50" t="str">
        <f>IF('S.D.PASTE SHEET'!P2035="","",'S.D.PASTE SHEET'!P2035)</f>
        <v/>
      </c>
      <c s="50" t="str">
        <f>IF('S.D.PASTE SHEET'!Q2035="","",'S.D.PASTE SHEET'!Q2035)</f>
        <v/>
      </c>
      <c s="50" t="str">
        <f>IF('S.D.PASTE SHEET'!R2035="","",'S.D.PASTE SHEET'!R2035)</f>
        <v/>
      </c>
      <c s="50" t="str">
        <f>IF('S.D.PASTE SHEET'!S2035="","",'S.D.PASTE SHEET'!S2035)</f>
        <v/>
      </c>
      <c s="50" t="str">
        <f>IF('S.D.PASTE SHEET'!T2035="","",'S.D.PASTE SHEET'!T2035)</f>
        <v/>
      </c>
      <c s="50" t="str">
        <f>IF('S.D.PASTE SHEET'!U2035="","",'S.D.PASTE SHEET'!U2035)</f>
        <v/>
      </c>
      <c s="50" t="str">
        <f>IF('S.D.PASTE SHEET'!V2035="","",'S.D.PASTE SHEET'!V2035)</f>
        <v/>
      </c>
      <c s="50" t="str">
        <f>IF('S.D.PASTE SHEET'!W2035="","",'S.D.PASTE SHEET'!W2035)</f>
        <v/>
      </c>
      <c s="50" t="str">
        <f>IF('S.D.PASTE SHEET'!X2035="","",'S.D.PASTE SHEET'!X2035)</f>
        <v/>
      </c>
      <c s="50" t="str">
        <f>IF('S.D.PASTE SHEET'!Y2035="","",'S.D.PASTE SHEET'!Y2035)</f>
        <v/>
      </c>
      <c s="50" t="str">
        <f>IF('S.D.PASTE SHEET'!Z2035="","",'S.D.PASTE SHEET'!Z2035)</f>
        <v/>
      </c>
      <c s="50" t="str">
        <f>IF('S.D.PASTE SHEET'!AA2035="","",'S.D.PASTE SHEET'!AA2035)</f>
        <v/>
      </c>
      <c s="50" t="str">
        <f>IF('S.D.PASTE SHEET'!AB2035="","",'S.D.PASTE SHEET'!AB2035)</f>
        <v/>
      </c>
      <c s="50" t="str">
        <f>IF('S.D.PASTE SHEET'!AC2035="","",'S.D.PASTE SHEET'!AC2035)</f>
        <v/>
      </c>
      <c s="50" t="str">
        <f>IF('S.D.PASTE SHEET'!AD2035="","",'S.D.PASTE SHEET'!AD2035)</f>
        <v/>
      </c>
      <c s="52"/>
      <c s="48" t="str">
        <f>IF(AK2035="","",IF(AK2035&gt;0,COUNT($AG$2:AG2035),""))</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IF(BC2035="","",IF(BC2035&gt;0,COUNT($AY$2:AY2035),""))</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36" spans="1:66" ht="15.75" customHeight="1">
      <c r="A2036" s="50" t="str">
        <f>IF('S.D.PASTE SHEET'!A2036="","",'S.D.PASTE SHEET'!A2036)</f>
        <v/>
      </c>
      <c s="50" t="str">
        <f>IF('S.D.PASTE SHEET'!B2036="","",'S.D.PASTE SHEET'!B2036)</f>
        <v/>
      </c>
      <c s="50" t="str">
        <f>IF('S.D.PASTE SHEET'!C2036="","",'S.D.PASTE SHEET'!C2036)</f>
        <v/>
      </c>
      <c s="51" t="str">
        <f>IF('S.D.PASTE SHEET'!D2036="","",'S.D.PASTE SHEET'!D2036)</f>
        <v/>
      </c>
      <c s="50" t="str">
        <f>IF('S.D.PASTE SHEET'!E2036="","",UPPER('S.D.PASTE SHEET'!E2036))</f>
        <v/>
      </c>
      <c s="50" t="str">
        <f>IF('S.D.PASTE SHEET'!F2036="","",'S.D.PASTE SHEET'!F2036)</f>
        <v/>
      </c>
      <c s="50" t="str">
        <f>IF('S.D.PASTE SHEET'!G2036="","",UPPER('S.D.PASTE SHEET'!G2036))</f>
        <v/>
      </c>
      <c s="50" t="str">
        <f>IF('S.D.PASTE SHEET'!H2036="","",UPPER('S.D.PASTE SHEET'!H2036))</f>
        <v/>
      </c>
      <c s="50" t="str">
        <f>IF('S.D.PASTE SHEET'!I2036="","",'S.D.PASTE SHEET'!I2036)</f>
        <v/>
      </c>
      <c s="51" t="str">
        <f>IF('S.D.PASTE SHEET'!J2036="","",'S.D.PASTE SHEET'!J2036)</f>
        <v/>
      </c>
      <c s="50" t="str">
        <f>IF('S.D.PASTE SHEET'!K2036="","",'S.D.PASTE SHEET'!K2036)</f>
        <v/>
      </c>
      <c s="50" t="str">
        <f>IF('S.D.PASTE SHEET'!L2036="","",'S.D.PASTE SHEET'!L2036)</f>
        <v/>
      </c>
      <c s="50" t="str">
        <f>IF('S.D.PASTE SHEET'!M2036="","",'S.D.PASTE SHEET'!M2036)</f>
        <v/>
      </c>
      <c s="50" t="str">
        <f>IF('S.D.PASTE SHEET'!N2036="","",'S.D.PASTE SHEET'!N2036)</f>
        <v/>
      </c>
      <c s="50" t="str">
        <f>IF('S.D.PASTE SHEET'!O2036="","",'S.D.PASTE SHEET'!O2036)</f>
        <v/>
      </c>
      <c s="50" t="str">
        <f>IF('S.D.PASTE SHEET'!P2036="","",'S.D.PASTE SHEET'!P2036)</f>
        <v/>
      </c>
      <c s="50" t="str">
        <f>IF('S.D.PASTE SHEET'!Q2036="","",'S.D.PASTE SHEET'!Q2036)</f>
        <v/>
      </c>
      <c s="50" t="str">
        <f>IF('S.D.PASTE SHEET'!R2036="","",'S.D.PASTE SHEET'!R2036)</f>
        <v/>
      </c>
      <c s="50" t="str">
        <f>IF('S.D.PASTE SHEET'!S2036="","",'S.D.PASTE SHEET'!S2036)</f>
        <v/>
      </c>
      <c s="50" t="str">
        <f>IF('S.D.PASTE SHEET'!T2036="","",'S.D.PASTE SHEET'!T2036)</f>
        <v/>
      </c>
      <c s="50" t="str">
        <f>IF('S.D.PASTE SHEET'!U2036="","",'S.D.PASTE SHEET'!U2036)</f>
        <v/>
      </c>
      <c s="50" t="str">
        <f>IF('S.D.PASTE SHEET'!V2036="","",'S.D.PASTE SHEET'!V2036)</f>
        <v/>
      </c>
      <c s="50" t="str">
        <f>IF('S.D.PASTE SHEET'!W2036="","",'S.D.PASTE SHEET'!W2036)</f>
        <v/>
      </c>
      <c s="50" t="str">
        <f>IF('S.D.PASTE SHEET'!X2036="","",'S.D.PASTE SHEET'!X2036)</f>
        <v/>
      </c>
      <c s="50" t="str">
        <f>IF('S.D.PASTE SHEET'!Y2036="","",'S.D.PASTE SHEET'!Y2036)</f>
        <v/>
      </c>
      <c s="50" t="str">
        <f>IF('S.D.PASTE SHEET'!Z2036="","",'S.D.PASTE SHEET'!Z2036)</f>
        <v/>
      </c>
      <c s="50" t="str">
        <f>IF('S.D.PASTE SHEET'!AA2036="","",'S.D.PASTE SHEET'!AA2036)</f>
        <v/>
      </c>
      <c s="50" t="str">
        <f>IF('S.D.PASTE SHEET'!AB2036="","",'S.D.PASTE SHEET'!AB2036)</f>
        <v/>
      </c>
      <c s="50" t="str">
        <f>IF('S.D.PASTE SHEET'!AC2036="","",'S.D.PASTE SHEET'!AC2036)</f>
        <v/>
      </c>
      <c s="50" t="str">
        <f>IF('S.D.PASTE SHEET'!AD2036="","",'S.D.PASTE SHEET'!AD2036)</f>
        <v/>
      </c>
      <c s="52"/>
      <c s="48" t="str">
        <f>IF(AK2036="","",IF(AK2036&gt;0,COUNT($AG$2:AG2036),""))</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IF(BC2036="","",IF(BC2036&gt;0,COUNT($AY$2:AY2036),""))</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37" spans="1:66" ht="15.75" customHeight="1">
      <c r="A2037" s="50" t="str">
        <f>IF('S.D.PASTE SHEET'!A2037="","",'S.D.PASTE SHEET'!A2037)</f>
        <v/>
      </c>
      <c s="50" t="str">
        <f>IF('S.D.PASTE SHEET'!B2037="","",'S.D.PASTE SHEET'!B2037)</f>
        <v/>
      </c>
      <c s="50" t="str">
        <f>IF('S.D.PASTE SHEET'!C2037="","",'S.D.PASTE SHEET'!C2037)</f>
        <v/>
      </c>
      <c s="51" t="str">
        <f>IF('S.D.PASTE SHEET'!D2037="","",'S.D.PASTE SHEET'!D2037)</f>
        <v/>
      </c>
      <c s="50" t="str">
        <f>IF('S.D.PASTE SHEET'!E2037="","",UPPER('S.D.PASTE SHEET'!E2037))</f>
        <v/>
      </c>
      <c s="50" t="str">
        <f>IF('S.D.PASTE SHEET'!F2037="","",'S.D.PASTE SHEET'!F2037)</f>
        <v/>
      </c>
      <c s="50" t="str">
        <f>IF('S.D.PASTE SHEET'!G2037="","",UPPER('S.D.PASTE SHEET'!G2037))</f>
        <v/>
      </c>
      <c s="50" t="str">
        <f>IF('S.D.PASTE SHEET'!H2037="","",UPPER('S.D.PASTE SHEET'!H2037))</f>
        <v/>
      </c>
      <c s="50" t="str">
        <f>IF('S.D.PASTE SHEET'!I2037="","",'S.D.PASTE SHEET'!I2037)</f>
        <v/>
      </c>
      <c s="51" t="str">
        <f>IF('S.D.PASTE SHEET'!J2037="","",'S.D.PASTE SHEET'!J2037)</f>
        <v/>
      </c>
      <c s="50" t="str">
        <f>IF('S.D.PASTE SHEET'!K2037="","",'S.D.PASTE SHEET'!K2037)</f>
        <v/>
      </c>
      <c s="50" t="str">
        <f>IF('S.D.PASTE SHEET'!L2037="","",'S.D.PASTE SHEET'!L2037)</f>
        <v/>
      </c>
      <c s="50" t="str">
        <f>IF('S.D.PASTE SHEET'!M2037="","",'S.D.PASTE SHEET'!M2037)</f>
        <v/>
      </c>
      <c s="50" t="str">
        <f>IF('S.D.PASTE SHEET'!N2037="","",'S.D.PASTE SHEET'!N2037)</f>
        <v/>
      </c>
      <c s="50" t="str">
        <f>IF('S.D.PASTE SHEET'!O2037="","",'S.D.PASTE SHEET'!O2037)</f>
        <v/>
      </c>
      <c s="50" t="str">
        <f>IF('S.D.PASTE SHEET'!P2037="","",'S.D.PASTE SHEET'!P2037)</f>
        <v/>
      </c>
      <c s="50" t="str">
        <f>IF('S.D.PASTE SHEET'!Q2037="","",'S.D.PASTE SHEET'!Q2037)</f>
        <v/>
      </c>
      <c s="50" t="str">
        <f>IF('S.D.PASTE SHEET'!R2037="","",'S.D.PASTE SHEET'!R2037)</f>
        <v/>
      </c>
      <c s="50" t="str">
        <f>IF('S.D.PASTE SHEET'!S2037="","",'S.D.PASTE SHEET'!S2037)</f>
        <v/>
      </c>
      <c s="50" t="str">
        <f>IF('S.D.PASTE SHEET'!T2037="","",'S.D.PASTE SHEET'!T2037)</f>
        <v/>
      </c>
      <c s="50" t="str">
        <f>IF('S.D.PASTE SHEET'!U2037="","",'S.D.PASTE SHEET'!U2037)</f>
        <v/>
      </c>
      <c s="50" t="str">
        <f>IF('S.D.PASTE SHEET'!V2037="","",'S.D.PASTE SHEET'!V2037)</f>
        <v/>
      </c>
      <c s="50" t="str">
        <f>IF('S.D.PASTE SHEET'!W2037="","",'S.D.PASTE SHEET'!W2037)</f>
        <v/>
      </c>
      <c s="50" t="str">
        <f>IF('S.D.PASTE SHEET'!X2037="","",'S.D.PASTE SHEET'!X2037)</f>
        <v/>
      </c>
      <c s="50" t="str">
        <f>IF('S.D.PASTE SHEET'!Y2037="","",'S.D.PASTE SHEET'!Y2037)</f>
        <v/>
      </c>
      <c s="50" t="str">
        <f>IF('S.D.PASTE SHEET'!Z2037="","",'S.D.PASTE SHEET'!Z2037)</f>
        <v/>
      </c>
      <c s="50" t="str">
        <f>IF('S.D.PASTE SHEET'!AA2037="","",'S.D.PASTE SHEET'!AA2037)</f>
        <v/>
      </c>
      <c s="50" t="str">
        <f>IF('S.D.PASTE SHEET'!AB2037="","",'S.D.PASTE SHEET'!AB2037)</f>
        <v/>
      </c>
      <c s="50" t="str">
        <f>IF('S.D.PASTE SHEET'!AC2037="","",'S.D.PASTE SHEET'!AC2037)</f>
        <v/>
      </c>
      <c s="50" t="str">
        <f>IF('S.D.PASTE SHEET'!AD2037="","",'S.D.PASTE SHEET'!AD2037)</f>
        <v/>
      </c>
      <c s="52"/>
      <c s="48" t="str">
        <f>IF(AK2037="","",IF(AK2037&gt;0,COUNT($AG$2:AG2037),""))</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IF(BC2037="","",IF(BC2037&gt;0,COUNT($AY$2:AY2037),""))</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38" spans="1:66" ht="15.75" customHeight="1">
      <c r="A2038" s="50" t="str">
        <f>IF('S.D.PASTE SHEET'!A2038="","",'S.D.PASTE SHEET'!A2038)</f>
        <v/>
      </c>
      <c s="50" t="str">
        <f>IF('S.D.PASTE SHEET'!B2038="","",'S.D.PASTE SHEET'!B2038)</f>
        <v/>
      </c>
      <c s="50" t="str">
        <f>IF('S.D.PASTE SHEET'!C2038="","",'S.D.PASTE SHEET'!C2038)</f>
        <v/>
      </c>
      <c s="51" t="str">
        <f>IF('S.D.PASTE SHEET'!D2038="","",'S.D.PASTE SHEET'!D2038)</f>
        <v/>
      </c>
      <c s="50" t="str">
        <f>IF('S.D.PASTE SHEET'!E2038="","",UPPER('S.D.PASTE SHEET'!E2038))</f>
        <v/>
      </c>
      <c s="50" t="str">
        <f>IF('S.D.PASTE SHEET'!F2038="","",'S.D.PASTE SHEET'!F2038)</f>
        <v/>
      </c>
      <c s="50" t="str">
        <f>IF('S.D.PASTE SHEET'!G2038="","",UPPER('S.D.PASTE SHEET'!G2038))</f>
        <v/>
      </c>
      <c s="50" t="str">
        <f>IF('S.D.PASTE SHEET'!H2038="","",UPPER('S.D.PASTE SHEET'!H2038))</f>
        <v/>
      </c>
      <c s="50" t="str">
        <f>IF('S.D.PASTE SHEET'!I2038="","",'S.D.PASTE SHEET'!I2038)</f>
        <v/>
      </c>
      <c s="51" t="str">
        <f>IF('S.D.PASTE SHEET'!J2038="","",'S.D.PASTE SHEET'!J2038)</f>
        <v/>
      </c>
      <c s="50" t="str">
        <f>IF('S.D.PASTE SHEET'!K2038="","",'S.D.PASTE SHEET'!K2038)</f>
        <v/>
      </c>
      <c s="50" t="str">
        <f>IF('S.D.PASTE SHEET'!L2038="","",'S.D.PASTE SHEET'!L2038)</f>
        <v/>
      </c>
      <c s="50" t="str">
        <f>IF('S.D.PASTE SHEET'!M2038="","",'S.D.PASTE SHEET'!M2038)</f>
        <v/>
      </c>
      <c s="50" t="str">
        <f>IF('S.D.PASTE SHEET'!N2038="","",'S.D.PASTE SHEET'!N2038)</f>
        <v/>
      </c>
      <c s="50" t="str">
        <f>IF('S.D.PASTE SHEET'!O2038="","",'S.D.PASTE SHEET'!O2038)</f>
        <v/>
      </c>
      <c s="50" t="str">
        <f>IF('S.D.PASTE SHEET'!P2038="","",'S.D.PASTE SHEET'!P2038)</f>
        <v/>
      </c>
      <c s="50" t="str">
        <f>IF('S.D.PASTE SHEET'!Q2038="","",'S.D.PASTE SHEET'!Q2038)</f>
        <v/>
      </c>
      <c s="50" t="str">
        <f>IF('S.D.PASTE SHEET'!R2038="","",'S.D.PASTE SHEET'!R2038)</f>
        <v/>
      </c>
      <c s="50" t="str">
        <f>IF('S.D.PASTE SHEET'!S2038="","",'S.D.PASTE SHEET'!S2038)</f>
        <v/>
      </c>
      <c s="50" t="str">
        <f>IF('S.D.PASTE SHEET'!T2038="","",'S.D.PASTE SHEET'!T2038)</f>
        <v/>
      </c>
      <c s="50" t="str">
        <f>IF('S.D.PASTE SHEET'!U2038="","",'S.D.PASTE SHEET'!U2038)</f>
        <v/>
      </c>
      <c s="50" t="str">
        <f>IF('S.D.PASTE SHEET'!V2038="","",'S.D.PASTE SHEET'!V2038)</f>
        <v/>
      </c>
      <c s="50" t="str">
        <f>IF('S.D.PASTE SHEET'!W2038="","",'S.D.PASTE SHEET'!W2038)</f>
        <v/>
      </c>
      <c s="50" t="str">
        <f>IF('S.D.PASTE SHEET'!X2038="","",'S.D.PASTE SHEET'!X2038)</f>
        <v/>
      </c>
      <c s="50" t="str">
        <f>IF('S.D.PASTE SHEET'!Y2038="","",'S.D.PASTE SHEET'!Y2038)</f>
        <v/>
      </c>
      <c s="50" t="str">
        <f>IF('S.D.PASTE SHEET'!Z2038="","",'S.D.PASTE SHEET'!Z2038)</f>
        <v/>
      </c>
      <c s="50" t="str">
        <f>IF('S.D.PASTE SHEET'!AA2038="","",'S.D.PASTE SHEET'!AA2038)</f>
        <v/>
      </c>
      <c s="50" t="str">
        <f>IF('S.D.PASTE SHEET'!AB2038="","",'S.D.PASTE SHEET'!AB2038)</f>
        <v/>
      </c>
      <c s="50" t="str">
        <f>IF('S.D.PASTE SHEET'!AC2038="","",'S.D.PASTE SHEET'!AC2038)</f>
        <v/>
      </c>
      <c s="50" t="str">
        <f>IF('S.D.PASTE SHEET'!AD2038="","",'S.D.PASTE SHEET'!AD2038)</f>
        <v/>
      </c>
      <c s="52"/>
      <c s="48" t="str">
        <f>IF(AK2038="","",IF(AK2038&gt;0,COUNT($AG$2:AG2038),""))</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IF(BC2038="","",IF(BC2038&gt;0,COUNT($AY$2:AY2038),""))</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39" spans="1:66" ht="15.75" customHeight="1">
      <c r="A2039" s="50" t="str">
        <f>IF('S.D.PASTE SHEET'!A2039="","",'S.D.PASTE SHEET'!A2039)</f>
        <v/>
      </c>
      <c s="50" t="str">
        <f>IF('S.D.PASTE SHEET'!B2039="","",'S.D.PASTE SHEET'!B2039)</f>
        <v/>
      </c>
      <c s="50" t="str">
        <f>IF('S.D.PASTE SHEET'!C2039="","",'S.D.PASTE SHEET'!C2039)</f>
        <v/>
      </c>
      <c s="51" t="str">
        <f>IF('S.D.PASTE SHEET'!D2039="","",'S.D.PASTE SHEET'!D2039)</f>
        <v/>
      </c>
      <c s="50" t="str">
        <f>IF('S.D.PASTE SHEET'!E2039="","",UPPER('S.D.PASTE SHEET'!E2039))</f>
        <v/>
      </c>
      <c s="50" t="str">
        <f>IF('S.D.PASTE SHEET'!F2039="","",'S.D.PASTE SHEET'!F2039)</f>
        <v/>
      </c>
      <c s="50" t="str">
        <f>IF('S.D.PASTE SHEET'!G2039="","",UPPER('S.D.PASTE SHEET'!G2039))</f>
        <v/>
      </c>
      <c s="50" t="str">
        <f>IF('S.D.PASTE SHEET'!H2039="","",UPPER('S.D.PASTE SHEET'!H2039))</f>
        <v/>
      </c>
      <c s="50" t="str">
        <f>IF('S.D.PASTE SHEET'!I2039="","",'S.D.PASTE SHEET'!I2039)</f>
        <v/>
      </c>
      <c s="51" t="str">
        <f>IF('S.D.PASTE SHEET'!J2039="","",'S.D.PASTE SHEET'!J2039)</f>
        <v/>
      </c>
      <c s="50" t="str">
        <f>IF('S.D.PASTE SHEET'!K2039="","",'S.D.PASTE SHEET'!K2039)</f>
        <v/>
      </c>
      <c s="50" t="str">
        <f>IF('S.D.PASTE SHEET'!L2039="","",'S.D.PASTE SHEET'!L2039)</f>
        <v/>
      </c>
      <c s="50" t="str">
        <f>IF('S.D.PASTE SHEET'!M2039="","",'S.D.PASTE SHEET'!M2039)</f>
        <v/>
      </c>
      <c s="50" t="str">
        <f>IF('S.D.PASTE SHEET'!N2039="","",'S.D.PASTE SHEET'!N2039)</f>
        <v/>
      </c>
      <c s="50" t="str">
        <f>IF('S.D.PASTE SHEET'!O2039="","",'S.D.PASTE SHEET'!O2039)</f>
        <v/>
      </c>
      <c s="50" t="str">
        <f>IF('S.D.PASTE SHEET'!P2039="","",'S.D.PASTE SHEET'!P2039)</f>
        <v/>
      </c>
      <c s="50" t="str">
        <f>IF('S.D.PASTE SHEET'!Q2039="","",'S.D.PASTE SHEET'!Q2039)</f>
        <v/>
      </c>
      <c s="50" t="str">
        <f>IF('S.D.PASTE SHEET'!R2039="","",'S.D.PASTE SHEET'!R2039)</f>
        <v/>
      </c>
      <c s="50" t="str">
        <f>IF('S.D.PASTE SHEET'!S2039="","",'S.D.PASTE SHEET'!S2039)</f>
        <v/>
      </c>
      <c s="50" t="str">
        <f>IF('S.D.PASTE SHEET'!T2039="","",'S.D.PASTE SHEET'!T2039)</f>
        <v/>
      </c>
      <c s="50" t="str">
        <f>IF('S.D.PASTE SHEET'!U2039="","",'S.D.PASTE SHEET'!U2039)</f>
        <v/>
      </c>
      <c s="50" t="str">
        <f>IF('S.D.PASTE SHEET'!V2039="","",'S.D.PASTE SHEET'!V2039)</f>
        <v/>
      </c>
      <c s="50" t="str">
        <f>IF('S.D.PASTE SHEET'!W2039="","",'S.D.PASTE SHEET'!W2039)</f>
        <v/>
      </c>
      <c s="50" t="str">
        <f>IF('S.D.PASTE SHEET'!X2039="","",'S.D.PASTE SHEET'!X2039)</f>
        <v/>
      </c>
      <c s="50" t="str">
        <f>IF('S.D.PASTE SHEET'!Y2039="","",'S.D.PASTE SHEET'!Y2039)</f>
        <v/>
      </c>
      <c s="50" t="str">
        <f>IF('S.D.PASTE SHEET'!Z2039="","",'S.D.PASTE SHEET'!Z2039)</f>
        <v/>
      </c>
      <c s="50" t="str">
        <f>IF('S.D.PASTE SHEET'!AA2039="","",'S.D.PASTE SHEET'!AA2039)</f>
        <v/>
      </c>
      <c s="50" t="str">
        <f>IF('S.D.PASTE SHEET'!AB2039="","",'S.D.PASTE SHEET'!AB2039)</f>
        <v/>
      </c>
      <c s="50" t="str">
        <f>IF('S.D.PASTE SHEET'!AC2039="","",'S.D.PASTE SHEET'!AC2039)</f>
        <v/>
      </c>
      <c s="50" t="str">
        <f>IF('S.D.PASTE SHEET'!AD2039="","",'S.D.PASTE SHEET'!AD2039)</f>
        <v/>
      </c>
      <c s="52"/>
      <c s="48" t="str">
        <f>IF(AK2039="","",IF(AK2039&gt;0,COUNT($AG$2:AG2039),""))</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IF(BC2039="","",IF(BC2039&gt;0,COUNT($AY$2:AY2039),""))</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40" spans="1:66" ht="15.75" customHeight="1">
      <c r="A2040" s="50" t="str">
        <f>IF('S.D.PASTE SHEET'!A2040="","",'S.D.PASTE SHEET'!A2040)</f>
        <v/>
      </c>
      <c s="50" t="str">
        <f>IF('S.D.PASTE SHEET'!B2040="","",'S.D.PASTE SHEET'!B2040)</f>
        <v/>
      </c>
      <c s="50" t="str">
        <f>IF('S.D.PASTE SHEET'!C2040="","",'S.D.PASTE SHEET'!C2040)</f>
        <v/>
      </c>
      <c s="51" t="str">
        <f>IF('S.D.PASTE SHEET'!D2040="","",'S.D.PASTE SHEET'!D2040)</f>
        <v/>
      </c>
      <c s="50" t="str">
        <f>IF('S.D.PASTE SHEET'!E2040="","",UPPER('S.D.PASTE SHEET'!E2040))</f>
        <v/>
      </c>
      <c s="50" t="str">
        <f>IF('S.D.PASTE SHEET'!F2040="","",'S.D.PASTE SHEET'!F2040)</f>
        <v/>
      </c>
      <c s="50" t="str">
        <f>IF('S.D.PASTE SHEET'!G2040="","",UPPER('S.D.PASTE SHEET'!G2040))</f>
        <v/>
      </c>
      <c s="50" t="str">
        <f>IF('S.D.PASTE SHEET'!H2040="","",UPPER('S.D.PASTE SHEET'!H2040))</f>
        <v/>
      </c>
      <c s="50" t="str">
        <f>IF('S.D.PASTE SHEET'!I2040="","",'S.D.PASTE SHEET'!I2040)</f>
        <v/>
      </c>
      <c s="51" t="str">
        <f>IF('S.D.PASTE SHEET'!J2040="","",'S.D.PASTE SHEET'!J2040)</f>
        <v/>
      </c>
      <c s="50" t="str">
        <f>IF('S.D.PASTE SHEET'!K2040="","",'S.D.PASTE SHEET'!K2040)</f>
        <v/>
      </c>
      <c s="50" t="str">
        <f>IF('S.D.PASTE SHEET'!L2040="","",'S.D.PASTE SHEET'!L2040)</f>
        <v/>
      </c>
      <c s="50" t="str">
        <f>IF('S.D.PASTE SHEET'!M2040="","",'S.D.PASTE SHEET'!M2040)</f>
        <v/>
      </c>
      <c s="50" t="str">
        <f>IF('S.D.PASTE SHEET'!N2040="","",'S.D.PASTE SHEET'!N2040)</f>
        <v/>
      </c>
      <c s="50" t="str">
        <f>IF('S.D.PASTE SHEET'!O2040="","",'S.D.PASTE SHEET'!O2040)</f>
        <v/>
      </c>
      <c s="50" t="str">
        <f>IF('S.D.PASTE SHEET'!P2040="","",'S.D.PASTE SHEET'!P2040)</f>
        <v/>
      </c>
      <c s="50" t="str">
        <f>IF('S.D.PASTE SHEET'!Q2040="","",'S.D.PASTE SHEET'!Q2040)</f>
        <v/>
      </c>
      <c s="50" t="str">
        <f>IF('S.D.PASTE SHEET'!R2040="","",'S.D.PASTE SHEET'!R2040)</f>
        <v/>
      </c>
      <c s="50" t="str">
        <f>IF('S.D.PASTE SHEET'!S2040="","",'S.D.PASTE SHEET'!S2040)</f>
        <v/>
      </c>
      <c s="50" t="str">
        <f>IF('S.D.PASTE SHEET'!T2040="","",'S.D.PASTE SHEET'!T2040)</f>
        <v/>
      </c>
      <c s="50" t="str">
        <f>IF('S.D.PASTE SHEET'!U2040="","",'S.D.PASTE SHEET'!U2040)</f>
        <v/>
      </c>
      <c s="50" t="str">
        <f>IF('S.D.PASTE SHEET'!V2040="","",'S.D.PASTE SHEET'!V2040)</f>
        <v/>
      </c>
      <c s="50" t="str">
        <f>IF('S.D.PASTE SHEET'!W2040="","",'S.D.PASTE SHEET'!W2040)</f>
        <v/>
      </c>
      <c s="50" t="str">
        <f>IF('S.D.PASTE SHEET'!X2040="","",'S.D.PASTE SHEET'!X2040)</f>
        <v/>
      </c>
      <c s="50" t="str">
        <f>IF('S.D.PASTE SHEET'!Y2040="","",'S.D.PASTE SHEET'!Y2040)</f>
        <v/>
      </c>
      <c s="50" t="str">
        <f>IF('S.D.PASTE SHEET'!Z2040="","",'S.D.PASTE SHEET'!Z2040)</f>
        <v/>
      </c>
      <c s="50" t="str">
        <f>IF('S.D.PASTE SHEET'!AA2040="","",'S.D.PASTE SHEET'!AA2040)</f>
        <v/>
      </c>
      <c s="50" t="str">
        <f>IF('S.D.PASTE SHEET'!AB2040="","",'S.D.PASTE SHEET'!AB2040)</f>
        <v/>
      </c>
      <c s="50" t="str">
        <f>IF('S.D.PASTE SHEET'!AC2040="","",'S.D.PASTE SHEET'!AC2040)</f>
        <v/>
      </c>
      <c s="50" t="str">
        <f>IF('S.D.PASTE SHEET'!AD2040="","",'S.D.PASTE SHEET'!AD2040)</f>
        <v/>
      </c>
      <c s="52"/>
      <c s="48" t="str">
        <f>IF(AK2040="","",IF(AK2040&gt;0,COUNT($AG$2:AG2040),""))</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IF(BC2040="","",IF(BC2040&gt;0,COUNT($AY$2:AY2040),""))</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41" spans="1:66" ht="15.75" customHeight="1">
      <c r="A2041" s="50" t="str">
        <f>IF('S.D.PASTE SHEET'!A2041="","",'S.D.PASTE SHEET'!A2041)</f>
        <v/>
      </c>
      <c s="50" t="str">
        <f>IF('S.D.PASTE SHEET'!B2041="","",'S.D.PASTE SHEET'!B2041)</f>
        <v/>
      </c>
      <c s="50" t="str">
        <f>IF('S.D.PASTE SHEET'!C2041="","",'S.D.PASTE SHEET'!C2041)</f>
        <v/>
      </c>
      <c s="51" t="str">
        <f>IF('S.D.PASTE SHEET'!D2041="","",'S.D.PASTE SHEET'!D2041)</f>
        <v/>
      </c>
      <c s="50" t="str">
        <f>IF('S.D.PASTE SHEET'!E2041="","",UPPER('S.D.PASTE SHEET'!E2041))</f>
        <v/>
      </c>
      <c s="50" t="str">
        <f>IF('S.D.PASTE SHEET'!F2041="","",'S.D.PASTE SHEET'!F2041)</f>
        <v/>
      </c>
      <c s="50" t="str">
        <f>IF('S.D.PASTE SHEET'!G2041="","",UPPER('S.D.PASTE SHEET'!G2041))</f>
        <v/>
      </c>
      <c s="50" t="str">
        <f>IF('S.D.PASTE SHEET'!H2041="","",UPPER('S.D.PASTE SHEET'!H2041))</f>
        <v/>
      </c>
      <c s="50" t="str">
        <f>IF('S.D.PASTE SHEET'!I2041="","",'S.D.PASTE SHEET'!I2041)</f>
        <v/>
      </c>
      <c s="51" t="str">
        <f>IF('S.D.PASTE SHEET'!J2041="","",'S.D.PASTE SHEET'!J2041)</f>
        <v/>
      </c>
      <c s="50" t="str">
        <f>IF('S.D.PASTE SHEET'!K2041="","",'S.D.PASTE SHEET'!K2041)</f>
        <v/>
      </c>
      <c s="50" t="str">
        <f>IF('S.D.PASTE SHEET'!L2041="","",'S.D.PASTE SHEET'!L2041)</f>
        <v/>
      </c>
      <c s="50" t="str">
        <f>IF('S.D.PASTE SHEET'!M2041="","",'S.D.PASTE SHEET'!M2041)</f>
        <v/>
      </c>
      <c s="50" t="str">
        <f>IF('S.D.PASTE SHEET'!N2041="","",'S.D.PASTE SHEET'!N2041)</f>
        <v/>
      </c>
      <c s="50" t="str">
        <f>IF('S.D.PASTE SHEET'!O2041="","",'S.D.PASTE SHEET'!O2041)</f>
        <v/>
      </c>
      <c s="50" t="str">
        <f>IF('S.D.PASTE SHEET'!P2041="","",'S.D.PASTE SHEET'!P2041)</f>
        <v/>
      </c>
      <c s="50" t="str">
        <f>IF('S.D.PASTE SHEET'!Q2041="","",'S.D.PASTE SHEET'!Q2041)</f>
        <v/>
      </c>
      <c s="50" t="str">
        <f>IF('S.D.PASTE SHEET'!R2041="","",'S.D.PASTE SHEET'!R2041)</f>
        <v/>
      </c>
      <c s="50" t="str">
        <f>IF('S.D.PASTE SHEET'!S2041="","",'S.D.PASTE SHEET'!S2041)</f>
        <v/>
      </c>
      <c s="50" t="str">
        <f>IF('S.D.PASTE SHEET'!T2041="","",'S.D.PASTE SHEET'!T2041)</f>
        <v/>
      </c>
      <c s="50" t="str">
        <f>IF('S.D.PASTE SHEET'!U2041="","",'S.D.PASTE SHEET'!U2041)</f>
        <v/>
      </c>
      <c s="50" t="str">
        <f>IF('S.D.PASTE SHEET'!V2041="","",'S.D.PASTE SHEET'!V2041)</f>
        <v/>
      </c>
      <c s="50" t="str">
        <f>IF('S.D.PASTE SHEET'!W2041="","",'S.D.PASTE SHEET'!W2041)</f>
        <v/>
      </c>
      <c s="50" t="str">
        <f>IF('S.D.PASTE SHEET'!X2041="","",'S.D.PASTE SHEET'!X2041)</f>
        <v/>
      </c>
      <c s="50" t="str">
        <f>IF('S.D.PASTE SHEET'!Y2041="","",'S.D.PASTE SHEET'!Y2041)</f>
        <v/>
      </c>
      <c s="50" t="str">
        <f>IF('S.D.PASTE SHEET'!Z2041="","",'S.D.PASTE SHEET'!Z2041)</f>
        <v/>
      </c>
      <c s="50" t="str">
        <f>IF('S.D.PASTE SHEET'!AA2041="","",'S.D.PASTE SHEET'!AA2041)</f>
        <v/>
      </c>
      <c s="50" t="str">
        <f>IF('S.D.PASTE SHEET'!AB2041="","",'S.D.PASTE SHEET'!AB2041)</f>
        <v/>
      </c>
      <c s="50" t="str">
        <f>IF('S.D.PASTE SHEET'!AC2041="","",'S.D.PASTE SHEET'!AC2041)</f>
        <v/>
      </c>
      <c s="50" t="str">
        <f>IF('S.D.PASTE SHEET'!AD2041="","",'S.D.PASTE SHEET'!AD2041)</f>
        <v/>
      </c>
      <c s="52"/>
      <c s="48" t="str">
        <f>IF(AK2041="","",IF(AK2041&gt;0,COUNT($AG$2:AG2041),""))</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IF(BC2041="","",IF(BC2041&gt;0,COUNT($AY$2:AY2041),""))</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42" spans="1:66" ht="15.75" customHeight="1">
      <c r="A2042" s="50" t="str">
        <f>IF('S.D.PASTE SHEET'!A2042="","",'S.D.PASTE SHEET'!A2042)</f>
        <v/>
      </c>
      <c s="50" t="str">
        <f>IF('S.D.PASTE SHEET'!B2042="","",'S.D.PASTE SHEET'!B2042)</f>
        <v/>
      </c>
      <c s="50" t="str">
        <f>IF('S.D.PASTE SHEET'!C2042="","",'S.D.PASTE SHEET'!C2042)</f>
        <v/>
      </c>
      <c s="51" t="str">
        <f>IF('S.D.PASTE SHEET'!D2042="","",'S.D.PASTE SHEET'!D2042)</f>
        <v/>
      </c>
      <c s="50" t="str">
        <f>IF('S.D.PASTE SHEET'!E2042="","",UPPER('S.D.PASTE SHEET'!E2042))</f>
        <v/>
      </c>
      <c s="50" t="str">
        <f>IF('S.D.PASTE SHEET'!F2042="","",'S.D.PASTE SHEET'!F2042)</f>
        <v/>
      </c>
      <c s="50" t="str">
        <f>IF('S.D.PASTE SHEET'!G2042="","",UPPER('S.D.PASTE SHEET'!G2042))</f>
        <v/>
      </c>
      <c s="50" t="str">
        <f>IF('S.D.PASTE SHEET'!H2042="","",UPPER('S.D.PASTE SHEET'!H2042))</f>
        <v/>
      </c>
      <c s="50" t="str">
        <f>IF('S.D.PASTE SHEET'!I2042="","",'S.D.PASTE SHEET'!I2042)</f>
        <v/>
      </c>
      <c s="51" t="str">
        <f>IF('S.D.PASTE SHEET'!J2042="","",'S.D.PASTE SHEET'!J2042)</f>
        <v/>
      </c>
      <c s="50" t="str">
        <f>IF('S.D.PASTE SHEET'!K2042="","",'S.D.PASTE SHEET'!K2042)</f>
        <v/>
      </c>
      <c s="50" t="str">
        <f>IF('S.D.PASTE SHEET'!L2042="","",'S.D.PASTE SHEET'!L2042)</f>
        <v/>
      </c>
      <c s="50" t="str">
        <f>IF('S.D.PASTE SHEET'!M2042="","",'S.D.PASTE SHEET'!M2042)</f>
        <v/>
      </c>
      <c s="50" t="str">
        <f>IF('S.D.PASTE SHEET'!N2042="","",'S.D.PASTE SHEET'!N2042)</f>
        <v/>
      </c>
      <c s="50" t="str">
        <f>IF('S.D.PASTE SHEET'!O2042="","",'S.D.PASTE SHEET'!O2042)</f>
        <v/>
      </c>
      <c s="50" t="str">
        <f>IF('S.D.PASTE SHEET'!P2042="","",'S.D.PASTE SHEET'!P2042)</f>
        <v/>
      </c>
      <c s="50" t="str">
        <f>IF('S.D.PASTE SHEET'!Q2042="","",'S.D.PASTE SHEET'!Q2042)</f>
        <v/>
      </c>
      <c s="50" t="str">
        <f>IF('S.D.PASTE SHEET'!R2042="","",'S.D.PASTE SHEET'!R2042)</f>
        <v/>
      </c>
      <c s="50" t="str">
        <f>IF('S.D.PASTE SHEET'!S2042="","",'S.D.PASTE SHEET'!S2042)</f>
        <v/>
      </c>
      <c s="50" t="str">
        <f>IF('S.D.PASTE SHEET'!T2042="","",'S.D.PASTE SHEET'!T2042)</f>
        <v/>
      </c>
      <c s="50" t="str">
        <f>IF('S.D.PASTE SHEET'!U2042="","",'S.D.PASTE SHEET'!U2042)</f>
        <v/>
      </c>
      <c s="50" t="str">
        <f>IF('S.D.PASTE SHEET'!V2042="","",'S.D.PASTE SHEET'!V2042)</f>
        <v/>
      </c>
      <c s="50" t="str">
        <f>IF('S.D.PASTE SHEET'!W2042="","",'S.D.PASTE SHEET'!W2042)</f>
        <v/>
      </c>
      <c s="50" t="str">
        <f>IF('S.D.PASTE SHEET'!X2042="","",'S.D.PASTE SHEET'!X2042)</f>
        <v/>
      </c>
      <c s="50" t="str">
        <f>IF('S.D.PASTE SHEET'!Y2042="","",'S.D.PASTE SHEET'!Y2042)</f>
        <v/>
      </c>
      <c s="50" t="str">
        <f>IF('S.D.PASTE SHEET'!Z2042="","",'S.D.PASTE SHEET'!Z2042)</f>
        <v/>
      </c>
      <c s="50" t="str">
        <f>IF('S.D.PASTE SHEET'!AA2042="","",'S.D.PASTE SHEET'!AA2042)</f>
        <v/>
      </c>
      <c s="50" t="str">
        <f>IF('S.D.PASTE SHEET'!AB2042="","",'S.D.PASTE SHEET'!AB2042)</f>
        <v/>
      </c>
      <c s="50" t="str">
        <f>IF('S.D.PASTE SHEET'!AC2042="","",'S.D.PASTE SHEET'!AC2042)</f>
        <v/>
      </c>
      <c s="50" t="str">
        <f>IF('S.D.PASTE SHEET'!AD2042="","",'S.D.PASTE SHEET'!AD2042)</f>
        <v/>
      </c>
      <c s="52"/>
      <c s="48" t="str">
        <f>IF(AK2042="","",IF(AK2042&gt;0,COUNT($AG$2:AG2042),""))</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IF(BC2042="","",IF(BC2042&gt;0,COUNT($AY$2:AY2042),""))</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43" spans="1:66" ht="15.75" customHeight="1">
      <c r="A2043" s="50" t="str">
        <f>IF('S.D.PASTE SHEET'!A2043="","",'S.D.PASTE SHEET'!A2043)</f>
        <v/>
      </c>
      <c s="50" t="str">
        <f>IF('S.D.PASTE SHEET'!B2043="","",'S.D.PASTE SHEET'!B2043)</f>
        <v/>
      </c>
      <c s="50" t="str">
        <f>IF('S.D.PASTE SHEET'!C2043="","",'S.D.PASTE SHEET'!C2043)</f>
        <v/>
      </c>
      <c s="51" t="str">
        <f>IF('S.D.PASTE SHEET'!D2043="","",'S.D.PASTE SHEET'!D2043)</f>
        <v/>
      </c>
      <c s="50" t="str">
        <f>IF('S.D.PASTE SHEET'!E2043="","",UPPER('S.D.PASTE SHEET'!E2043))</f>
        <v/>
      </c>
      <c s="50" t="str">
        <f>IF('S.D.PASTE SHEET'!F2043="","",'S.D.PASTE SHEET'!F2043)</f>
        <v/>
      </c>
      <c s="50" t="str">
        <f>IF('S.D.PASTE SHEET'!G2043="","",UPPER('S.D.PASTE SHEET'!G2043))</f>
        <v/>
      </c>
      <c s="50" t="str">
        <f>IF('S.D.PASTE SHEET'!H2043="","",UPPER('S.D.PASTE SHEET'!H2043))</f>
        <v/>
      </c>
      <c s="50" t="str">
        <f>IF('S.D.PASTE SHEET'!I2043="","",'S.D.PASTE SHEET'!I2043)</f>
        <v/>
      </c>
      <c s="51" t="str">
        <f>IF('S.D.PASTE SHEET'!J2043="","",'S.D.PASTE SHEET'!J2043)</f>
        <v/>
      </c>
      <c s="50" t="str">
        <f>IF('S.D.PASTE SHEET'!K2043="","",'S.D.PASTE SHEET'!K2043)</f>
        <v/>
      </c>
      <c s="50" t="str">
        <f>IF('S.D.PASTE SHEET'!L2043="","",'S.D.PASTE SHEET'!L2043)</f>
        <v/>
      </c>
      <c s="50" t="str">
        <f>IF('S.D.PASTE SHEET'!M2043="","",'S.D.PASTE SHEET'!M2043)</f>
        <v/>
      </c>
      <c s="50" t="str">
        <f>IF('S.D.PASTE SHEET'!N2043="","",'S.D.PASTE SHEET'!N2043)</f>
        <v/>
      </c>
      <c s="50" t="str">
        <f>IF('S.D.PASTE SHEET'!O2043="","",'S.D.PASTE SHEET'!O2043)</f>
        <v/>
      </c>
      <c s="50" t="str">
        <f>IF('S.D.PASTE SHEET'!P2043="","",'S.D.PASTE SHEET'!P2043)</f>
        <v/>
      </c>
      <c s="50" t="str">
        <f>IF('S.D.PASTE SHEET'!Q2043="","",'S.D.PASTE SHEET'!Q2043)</f>
        <v/>
      </c>
      <c s="50" t="str">
        <f>IF('S.D.PASTE SHEET'!R2043="","",'S.D.PASTE SHEET'!R2043)</f>
        <v/>
      </c>
      <c s="50" t="str">
        <f>IF('S.D.PASTE SHEET'!S2043="","",'S.D.PASTE SHEET'!S2043)</f>
        <v/>
      </c>
      <c s="50" t="str">
        <f>IF('S.D.PASTE SHEET'!T2043="","",'S.D.PASTE SHEET'!T2043)</f>
        <v/>
      </c>
      <c s="50" t="str">
        <f>IF('S.D.PASTE SHEET'!U2043="","",'S.D.PASTE SHEET'!U2043)</f>
        <v/>
      </c>
      <c s="50" t="str">
        <f>IF('S.D.PASTE SHEET'!V2043="","",'S.D.PASTE SHEET'!V2043)</f>
        <v/>
      </c>
      <c s="50" t="str">
        <f>IF('S.D.PASTE SHEET'!W2043="","",'S.D.PASTE SHEET'!W2043)</f>
        <v/>
      </c>
      <c s="50" t="str">
        <f>IF('S.D.PASTE SHEET'!X2043="","",'S.D.PASTE SHEET'!X2043)</f>
        <v/>
      </c>
      <c s="50" t="str">
        <f>IF('S.D.PASTE SHEET'!Y2043="","",'S.D.PASTE SHEET'!Y2043)</f>
        <v/>
      </c>
      <c s="50" t="str">
        <f>IF('S.D.PASTE SHEET'!Z2043="","",'S.D.PASTE SHEET'!Z2043)</f>
        <v/>
      </c>
      <c s="50" t="str">
        <f>IF('S.D.PASTE SHEET'!AA2043="","",'S.D.PASTE SHEET'!AA2043)</f>
        <v/>
      </c>
      <c s="50" t="str">
        <f>IF('S.D.PASTE SHEET'!AB2043="","",'S.D.PASTE SHEET'!AB2043)</f>
        <v/>
      </c>
      <c s="50" t="str">
        <f>IF('S.D.PASTE SHEET'!AC2043="","",'S.D.PASTE SHEET'!AC2043)</f>
        <v/>
      </c>
      <c s="50" t="str">
        <f>IF('S.D.PASTE SHEET'!AD2043="","",'S.D.PASTE SHEET'!AD2043)</f>
        <v/>
      </c>
      <c s="52"/>
      <c s="48" t="str">
        <f>IF(AK2043="","",IF(AK2043&gt;0,COUNT($AG$2:AG2043),""))</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IF(BC2043="","",IF(BC2043&gt;0,COUNT($AY$2:AY2043),""))</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44" spans="1:66" ht="15.75" customHeight="1">
      <c r="A2044" s="50" t="str">
        <f>IF('S.D.PASTE SHEET'!A2044="","",'S.D.PASTE SHEET'!A2044)</f>
        <v/>
      </c>
      <c s="50" t="str">
        <f>IF('S.D.PASTE SHEET'!B2044="","",'S.D.PASTE SHEET'!B2044)</f>
        <v/>
      </c>
      <c s="50" t="str">
        <f>IF('S.D.PASTE SHEET'!C2044="","",'S.D.PASTE SHEET'!C2044)</f>
        <v/>
      </c>
      <c s="51" t="str">
        <f>IF('S.D.PASTE SHEET'!D2044="","",'S.D.PASTE SHEET'!D2044)</f>
        <v/>
      </c>
      <c s="50" t="str">
        <f>IF('S.D.PASTE SHEET'!E2044="","",UPPER('S.D.PASTE SHEET'!E2044))</f>
        <v/>
      </c>
      <c s="50" t="str">
        <f>IF('S.D.PASTE SHEET'!F2044="","",'S.D.PASTE SHEET'!F2044)</f>
        <v/>
      </c>
      <c s="50" t="str">
        <f>IF('S.D.PASTE SHEET'!G2044="","",UPPER('S.D.PASTE SHEET'!G2044))</f>
        <v/>
      </c>
      <c s="50" t="str">
        <f>IF('S.D.PASTE SHEET'!H2044="","",UPPER('S.D.PASTE SHEET'!H2044))</f>
        <v/>
      </c>
      <c s="50" t="str">
        <f>IF('S.D.PASTE SHEET'!I2044="","",'S.D.PASTE SHEET'!I2044)</f>
        <v/>
      </c>
      <c s="51" t="str">
        <f>IF('S.D.PASTE SHEET'!J2044="","",'S.D.PASTE SHEET'!J2044)</f>
        <v/>
      </c>
      <c s="50" t="str">
        <f>IF('S.D.PASTE SHEET'!K2044="","",'S.D.PASTE SHEET'!K2044)</f>
        <v/>
      </c>
      <c s="50" t="str">
        <f>IF('S.D.PASTE SHEET'!L2044="","",'S.D.PASTE SHEET'!L2044)</f>
        <v/>
      </c>
      <c s="50" t="str">
        <f>IF('S.D.PASTE SHEET'!M2044="","",'S.D.PASTE SHEET'!M2044)</f>
        <v/>
      </c>
      <c s="50" t="str">
        <f>IF('S.D.PASTE SHEET'!N2044="","",'S.D.PASTE SHEET'!N2044)</f>
        <v/>
      </c>
      <c s="50" t="str">
        <f>IF('S.D.PASTE SHEET'!O2044="","",'S.D.PASTE SHEET'!O2044)</f>
        <v/>
      </c>
      <c s="50" t="str">
        <f>IF('S.D.PASTE SHEET'!P2044="","",'S.D.PASTE SHEET'!P2044)</f>
        <v/>
      </c>
      <c s="50" t="str">
        <f>IF('S.D.PASTE SHEET'!Q2044="","",'S.D.PASTE SHEET'!Q2044)</f>
        <v/>
      </c>
      <c s="50" t="str">
        <f>IF('S.D.PASTE SHEET'!R2044="","",'S.D.PASTE SHEET'!R2044)</f>
        <v/>
      </c>
      <c s="50" t="str">
        <f>IF('S.D.PASTE SHEET'!S2044="","",'S.D.PASTE SHEET'!S2044)</f>
        <v/>
      </c>
      <c s="50" t="str">
        <f>IF('S.D.PASTE SHEET'!T2044="","",'S.D.PASTE SHEET'!T2044)</f>
        <v/>
      </c>
      <c s="50" t="str">
        <f>IF('S.D.PASTE SHEET'!U2044="","",'S.D.PASTE SHEET'!U2044)</f>
        <v/>
      </c>
      <c s="50" t="str">
        <f>IF('S.D.PASTE SHEET'!V2044="","",'S.D.PASTE SHEET'!V2044)</f>
        <v/>
      </c>
      <c s="50" t="str">
        <f>IF('S.D.PASTE SHEET'!W2044="","",'S.D.PASTE SHEET'!W2044)</f>
        <v/>
      </c>
      <c s="50" t="str">
        <f>IF('S.D.PASTE SHEET'!X2044="","",'S.D.PASTE SHEET'!X2044)</f>
        <v/>
      </c>
      <c s="50" t="str">
        <f>IF('S.D.PASTE SHEET'!Y2044="","",'S.D.PASTE SHEET'!Y2044)</f>
        <v/>
      </c>
      <c s="50" t="str">
        <f>IF('S.D.PASTE SHEET'!Z2044="","",'S.D.PASTE SHEET'!Z2044)</f>
        <v/>
      </c>
      <c s="50" t="str">
        <f>IF('S.D.PASTE SHEET'!AA2044="","",'S.D.PASTE SHEET'!AA2044)</f>
        <v/>
      </c>
      <c s="50" t="str">
        <f>IF('S.D.PASTE SHEET'!AB2044="","",'S.D.PASTE SHEET'!AB2044)</f>
        <v/>
      </c>
      <c s="50" t="str">
        <f>IF('S.D.PASTE SHEET'!AC2044="","",'S.D.PASTE SHEET'!AC2044)</f>
        <v/>
      </c>
      <c s="50" t="str">
        <f>IF('S.D.PASTE SHEET'!AD2044="","",'S.D.PASTE SHEET'!AD2044)</f>
        <v/>
      </c>
      <c s="52"/>
      <c s="48" t="str">
        <f>IF(AK2044="","",IF(AK2044&gt;0,COUNT($AG$2:AG2044),""))</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IF(BC2044="","",IF(BC2044&gt;0,COUNT($AY$2:AY2044),""))</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45" spans="1:66" ht="15.75" customHeight="1">
      <c r="A2045" s="50" t="str">
        <f>IF('S.D.PASTE SHEET'!A2045="","",'S.D.PASTE SHEET'!A2045)</f>
        <v/>
      </c>
      <c s="50" t="str">
        <f>IF('S.D.PASTE SHEET'!B2045="","",'S.D.PASTE SHEET'!B2045)</f>
        <v/>
      </c>
      <c s="50" t="str">
        <f>IF('S.D.PASTE SHEET'!C2045="","",'S.D.PASTE SHEET'!C2045)</f>
        <v/>
      </c>
      <c s="51" t="str">
        <f>IF('S.D.PASTE SHEET'!D2045="","",'S.D.PASTE SHEET'!D2045)</f>
        <v/>
      </c>
      <c s="50" t="str">
        <f>IF('S.D.PASTE SHEET'!E2045="","",UPPER('S.D.PASTE SHEET'!E2045))</f>
        <v/>
      </c>
      <c s="50" t="str">
        <f>IF('S.D.PASTE SHEET'!F2045="","",'S.D.PASTE SHEET'!F2045)</f>
        <v/>
      </c>
      <c s="50" t="str">
        <f>IF('S.D.PASTE SHEET'!G2045="","",UPPER('S.D.PASTE SHEET'!G2045))</f>
        <v/>
      </c>
      <c s="50" t="str">
        <f>IF('S.D.PASTE SHEET'!H2045="","",UPPER('S.D.PASTE SHEET'!H2045))</f>
        <v/>
      </c>
      <c s="50" t="str">
        <f>IF('S.D.PASTE SHEET'!I2045="","",'S.D.PASTE SHEET'!I2045)</f>
        <v/>
      </c>
      <c s="51" t="str">
        <f>IF('S.D.PASTE SHEET'!J2045="","",'S.D.PASTE SHEET'!J2045)</f>
        <v/>
      </c>
      <c s="50" t="str">
        <f>IF('S.D.PASTE SHEET'!K2045="","",'S.D.PASTE SHEET'!K2045)</f>
        <v/>
      </c>
      <c s="50" t="str">
        <f>IF('S.D.PASTE SHEET'!L2045="","",'S.D.PASTE SHEET'!L2045)</f>
        <v/>
      </c>
      <c s="50" t="str">
        <f>IF('S.D.PASTE SHEET'!M2045="","",'S.D.PASTE SHEET'!M2045)</f>
        <v/>
      </c>
      <c s="50" t="str">
        <f>IF('S.D.PASTE SHEET'!N2045="","",'S.D.PASTE SHEET'!N2045)</f>
        <v/>
      </c>
      <c s="50" t="str">
        <f>IF('S.D.PASTE SHEET'!O2045="","",'S.D.PASTE SHEET'!O2045)</f>
        <v/>
      </c>
      <c s="50" t="str">
        <f>IF('S.D.PASTE SHEET'!P2045="","",'S.D.PASTE SHEET'!P2045)</f>
        <v/>
      </c>
      <c s="50" t="str">
        <f>IF('S.D.PASTE SHEET'!Q2045="","",'S.D.PASTE SHEET'!Q2045)</f>
        <v/>
      </c>
      <c s="50" t="str">
        <f>IF('S.D.PASTE SHEET'!R2045="","",'S.D.PASTE SHEET'!R2045)</f>
        <v/>
      </c>
      <c s="50" t="str">
        <f>IF('S.D.PASTE SHEET'!S2045="","",'S.D.PASTE SHEET'!S2045)</f>
        <v/>
      </c>
      <c s="50" t="str">
        <f>IF('S.D.PASTE SHEET'!T2045="","",'S.D.PASTE SHEET'!T2045)</f>
        <v/>
      </c>
      <c s="50" t="str">
        <f>IF('S.D.PASTE SHEET'!U2045="","",'S.D.PASTE SHEET'!U2045)</f>
        <v/>
      </c>
      <c s="50" t="str">
        <f>IF('S.D.PASTE SHEET'!V2045="","",'S.D.PASTE SHEET'!V2045)</f>
        <v/>
      </c>
      <c s="50" t="str">
        <f>IF('S.D.PASTE SHEET'!W2045="","",'S.D.PASTE SHEET'!W2045)</f>
        <v/>
      </c>
      <c s="50" t="str">
        <f>IF('S.D.PASTE SHEET'!X2045="","",'S.D.PASTE SHEET'!X2045)</f>
        <v/>
      </c>
      <c s="50" t="str">
        <f>IF('S.D.PASTE SHEET'!Y2045="","",'S.D.PASTE SHEET'!Y2045)</f>
        <v/>
      </c>
      <c s="50" t="str">
        <f>IF('S.D.PASTE SHEET'!Z2045="","",'S.D.PASTE SHEET'!Z2045)</f>
        <v/>
      </c>
      <c s="50" t="str">
        <f>IF('S.D.PASTE SHEET'!AA2045="","",'S.D.PASTE SHEET'!AA2045)</f>
        <v/>
      </c>
      <c s="50" t="str">
        <f>IF('S.D.PASTE SHEET'!AB2045="","",'S.D.PASTE SHEET'!AB2045)</f>
        <v/>
      </c>
      <c s="50" t="str">
        <f>IF('S.D.PASTE SHEET'!AC2045="","",'S.D.PASTE SHEET'!AC2045)</f>
        <v/>
      </c>
      <c s="50" t="str">
        <f>IF('S.D.PASTE SHEET'!AD2045="","",'S.D.PASTE SHEET'!AD2045)</f>
        <v/>
      </c>
      <c s="52"/>
      <c s="48" t="str">
        <f>IF(AK2045="","",IF(AK2045&gt;0,COUNT($AG$2:AG2045),""))</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IF(BC2045="","",IF(BC2045&gt;0,COUNT($AY$2:AY2045),""))</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46" spans="1:66" ht="15.75" customHeight="1">
      <c r="A2046" s="50" t="str">
        <f>IF('S.D.PASTE SHEET'!A2046="","",'S.D.PASTE SHEET'!A2046)</f>
        <v/>
      </c>
      <c s="50" t="str">
        <f>IF('S.D.PASTE SHEET'!B2046="","",'S.D.PASTE SHEET'!B2046)</f>
        <v/>
      </c>
      <c s="50" t="str">
        <f>IF('S.D.PASTE SHEET'!C2046="","",'S.D.PASTE SHEET'!C2046)</f>
        <v/>
      </c>
      <c s="51" t="str">
        <f>IF('S.D.PASTE SHEET'!D2046="","",'S.D.PASTE SHEET'!D2046)</f>
        <v/>
      </c>
      <c s="50" t="str">
        <f>IF('S.D.PASTE SHEET'!E2046="","",UPPER('S.D.PASTE SHEET'!E2046))</f>
        <v/>
      </c>
      <c s="50" t="str">
        <f>IF('S.D.PASTE SHEET'!F2046="","",'S.D.PASTE SHEET'!F2046)</f>
        <v/>
      </c>
      <c s="50" t="str">
        <f>IF('S.D.PASTE SHEET'!G2046="","",UPPER('S.D.PASTE SHEET'!G2046))</f>
        <v/>
      </c>
      <c s="50" t="str">
        <f>IF('S.D.PASTE SHEET'!H2046="","",UPPER('S.D.PASTE SHEET'!H2046))</f>
        <v/>
      </c>
      <c s="50" t="str">
        <f>IF('S.D.PASTE SHEET'!I2046="","",'S.D.PASTE SHEET'!I2046)</f>
        <v/>
      </c>
      <c s="51" t="str">
        <f>IF('S.D.PASTE SHEET'!J2046="","",'S.D.PASTE SHEET'!J2046)</f>
        <v/>
      </c>
      <c s="50" t="str">
        <f>IF('S.D.PASTE SHEET'!K2046="","",'S.D.PASTE SHEET'!K2046)</f>
        <v/>
      </c>
      <c s="50" t="str">
        <f>IF('S.D.PASTE SHEET'!L2046="","",'S.D.PASTE SHEET'!L2046)</f>
        <v/>
      </c>
      <c s="50" t="str">
        <f>IF('S.D.PASTE SHEET'!M2046="","",'S.D.PASTE SHEET'!M2046)</f>
        <v/>
      </c>
      <c s="50" t="str">
        <f>IF('S.D.PASTE SHEET'!N2046="","",'S.D.PASTE SHEET'!N2046)</f>
        <v/>
      </c>
      <c s="50" t="str">
        <f>IF('S.D.PASTE SHEET'!O2046="","",'S.D.PASTE SHEET'!O2046)</f>
        <v/>
      </c>
      <c s="50" t="str">
        <f>IF('S.D.PASTE SHEET'!P2046="","",'S.D.PASTE SHEET'!P2046)</f>
        <v/>
      </c>
      <c s="50" t="str">
        <f>IF('S.D.PASTE SHEET'!Q2046="","",'S.D.PASTE SHEET'!Q2046)</f>
        <v/>
      </c>
      <c s="50" t="str">
        <f>IF('S.D.PASTE SHEET'!R2046="","",'S.D.PASTE SHEET'!R2046)</f>
        <v/>
      </c>
      <c s="50" t="str">
        <f>IF('S.D.PASTE SHEET'!S2046="","",'S.D.PASTE SHEET'!S2046)</f>
        <v/>
      </c>
      <c s="50" t="str">
        <f>IF('S.D.PASTE SHEET'!T2046="","",'S.D.PASTE SHEET'!T2046)</f>
        <v/>
      </c>
      <c s="50" t="str">
        <f>IF('S.D.PASTE SHEET'!U2046="","",'S.D.PASTE SHEET'!U2046)</f>
        <v/>
      </c>
      <c s="50" t="str">
        <f>IF('S.D.PASTE SHEET'!V2046="","",'S.D.PASTE SHEET'!V2046)</f>
        <v/>
      </c>
      <c s="50" t="str">
        <f>IF('S.D.PASTE SHEET'!W2046="","",'S.D.PASTE SHEET'!W2046)</f>
        <v/>
      </c>
      <c s="50" t="str">
        <f>IF('S.D.PASTE SHEET'!X2046="","",'S.D.PASTE SHEET'!X2046)</f>
        <v/>
      </c>
      <c s="50" t="str">
        <f>IF('S.D.PASTE SHEET'!Y2046="","",'S.D.PASTE SHEET'!Y2046)</f>
        <v/>
      </c>
      <c s="50" t="str">
        <f>IF('S.D.PASTE SHEET'!Z2046="","",'S.D.PASTE SHEET'!Z2046)</f>
        <v/>
      </c>
      <c s="50" t="str">
        <f>IF('S.D.PASTE SHEET'!AA2046="","",'S.D.PASTE SHEET'!AA2046)</f>
        <v/>
      </c>
      <c s="50" t="str">
        <f>IF('S.D.PASTE SHEET'!AB2046="","",'S.D.PASTE SHEET'!AB2046)</f>
        <v/>
      </c>
      <c s="50" t="str">
        <f>IF('S.D.PASTE SHEET'!AC2046="","",'S.D.PASTE SHEET'!AC2046)</f>
        <v/>
      </c>
      <c s="50" t="str">
        <f>IF('S.D.PASTE SHEET'!AD2046="","",'S.D.PASTE SHEET'!AD2046)</f>
        <v/>
      </c>
      <c s="52"/>
      <c s="48" t="str">
        <f>IF(AK2046="","",IF(AK2046&gt;0,COUNT($AG$2:AG2046),""))</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IF(BC2046="","",IF(BC2046&gt;0,COUNT($AY$2:AY2046),""))</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47" spans="1:66" ht="15.75" customHeight="1">
      <c r="A2047" s="50" t="str">
        <f>IF('S.D.PASTE SHEET'!A2047="","",'S.D.PASTE SHEET'!A2047)</f>
        <v/>
      </c>
      <c s="50" t="str">
        <f>IF('S.D.PASTE SHEET'!B2047="","",'S.D.PASTE SHEET'!B2047)</f>
        <v/>
      </c>
      <c s="50" t="str">
        <f>IF('S.D.PASTE SHEET'!C2047="","",'S.D.PASTE SHEET'!C2047)</f>
        <v/>
      </c>
      <c s="51" t="str">
        <f>IF('S.D.PASTE SHEET'!D2047="","",'S.D.PASTE SHEET'!D2047)</f>
        <v/>
      </c>
      <c s="50" t="str">
        <f>IF('S.D.PASTE SHEET'!E2047="","",UPPER('S.D.PASTE SHEET'!E2047))</f>
        <v/>
      </c>
      <c s="50" t="str">
        <f>IF('S.D.PASTE SHEET'!F2047="","",'S.D.PASTE SHEET'!F2047)</f>
        <v/>
      </c>
      <c s="50" t="str">
        <f>IF('S.D.PASTE SHEET'!G2047="","",UPPER('S.D.PASTE SHEET'!G2047))</f>
        <v/>
      </c>
      <c s="50" t="str">
        <f>IF('S.D.PASTE SHEET'!H2047="","",UPPER('S.D.PASTE SHEET'!H2047))</f>
        <v/>
      </c>
      <c s="50" t="str">
        <f>IF('S.D.PASTE SHEET'!I2047="","",'S.D.PASTE SHEET'!I2047)</f>
        <v/>
      </c>
      <c s="51" t="str">
        <f>IF('S.D.PASTE SHEET'!J2047="","",'S.D.PASTE SHEET'!J2047)</f>
        <v/>
      </c>
      <c s="50" t="str">
        <f>IF('S.D.PASTE SHEET'!K2047="","",'S.D.PASTE SHEET'!K2047)</f>
        <v/>
      </c>
      <c s="50" t="str">
        <f>IF('S.D.PASTE SHEET'!L2047="","",'S.D.PASTE SHEET'!L2047)</f>
        <v/>
      </c>
      <c s="50" t="str">
        <f>IF('S.D.PASTE SHEET'!M2047="","",'S.D.PASTE SHEET'!M2047)</f>
        <v/>
      </c>
      <c s="50" t="str">
        <f>IF('S.D.PASTE SHEET'!N2047="","",'S.D.PASTE SHEET'!N2047)</f>
        <v/>
      </c>
      <c s="50" t="str">
        <f>IF('S.D.PASTE SHEET'!O2047="","",'S.D.PASTE SHEET'!O2047)</f>
        <v/>
      </c>
      <c s="50" t="str">
        <f>IF('S.D.PASTE SHEET'!P2047="","",'S.D.PASTE SHEET'!P2047)</f>
        <v/>
      </c>
      <c s="50" t="str">
        <f>IF('S.D.PASTE SHEET'!Q2047="","",'S.D.PASTE SHEET'!Q2047)</f>
        <v/>
      </c>
      <c s="50" t="str">
        <f>IF('S.D.PASTE SHEET'!R2047="","",'S.D.PASTE SHEET'!R2047)</f>
        <v/>
      </c>
      <c s="50" t="str">
        <f>IF('S.D.PASTE SHEET'!S2047="","",'S.D.PASTE SHEET'!S2047)</f>
        <v/>
      </c>
      <c s="50" t="str">
        <f>IF('S.D.PASTE SHEET'!T2047="","",'S.D.PASTE SHEET'!T2047)</f>
        <v/>
      </c>
      <c s="50" t="str">
        <f>IF('S.D.PASTE SHEET'!U2047="","",'S.D.PASTE SHEET'!U2047)</f>
        <v/>
      </c>
      <c s="50" t="str">
        <f>IF('S.D.PASTE SHEET'!V2047="","",'S.D.PASTE SHEET'!V2047)</f>
        <v/>
      </c>
      <c s="50" t="str">
        <f>IF('S.D.PASTE SHEET'!W2047="","",'S.D.PASTE SHEET'!W2047)</f>
        <v/>
      </c>
      <c s="50" t="str">
        <f>IF('S.D.PASTE SHEET'!X2047="","",'S.D.PASTE SHEET'!X2047)</f>
        <v/>
      </c>
      <c s="50" t="str">
        <f>IF('S.D.PASTE SHEET'!Y2047="","",'S.D.PASTE SHEET'!Y2047)</f>
        <v/>
      </c>
      <c s="50" t="str">
        <f>IF('S.D.PASTE SHEET'!Z2047="","",'S.D.PASTE SHEET'!Z2047)</f>
        <v/>
      </c>
      <c s="50" t="str">
        <f>IF('S.D.PASTE SHEET'!AA2047="","",'S.D.PASTE SHEET'!AA2047)</f>
        <v/>
      </c>
      <c s="50" t="str">
        <f>IF('S.D.PASTE SHEET'!AB2047="","",'S.D.PASTE SHEET'!AB2047)</f>
        <v/>
      </c>
      <c s="50" t="str">
        <f>IF('S.D.PASTE SHEET'!AC2047="","",'S.D.PASTE SHEET'!AC2047)</f>
        <v/>
      </c>
      <c s="50" t="str">
        <f>IF('S.D.PASTE SHEET'!AD2047="","",'S.D.PASTE SHEET'!AD2047)</f>
        <v/>
      </c>
      <c s="52"/>
      <c s="48" t="str">
        <f>IF(AK2047="","",IF(AK2047&gt;0,COUNT($AG$2:AG2047),""))</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IF(BC2047="","",IF(BC2047&gt;0,COUNT($AY$2:AY2047),""))</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48" spans="1:66" ht="15.75" customHeight="1">
      <c r="A2048" s="50" t="str">
        <f>IF('S.D.PASTE SHEET'!A2048="","",'S.D.PASTE SHEET'!A2048)</f>
        <v/>
      </c>
      <c s="50" t="str">
        <f>IF('S.D.PASTE SHEET'!B2048="","",'S.D.PASTE SHEET'!B2048)</f>
        <v/>
      </c>
      <c s="50" t="str">
        <f>IF('S.D.PASTE SHEET'!C2048="","",'S.D.PASTE SHEET'!C2048)</f>
        <v/>
      </c>
      <c s="51" t="str">
        <f>IF('S.D.PASTE SHEET'!D2048="","",'S.D.PASTE SHEET'!D2048)</f>
        <v/>
      </c>
      <c s="50" t="str">
        <f>IF('S.D.PASTE SHEET'!E2048="","",UPPER('S.D.PASTE SHEET'!E2048))</f>
        <v/>
      </c>
      <c s="50" t="str">
        <f>IF('S.D.PASTE SHEET'!F2048="","",'S.D.PASTE SHEET'!F2048)</f>
        <v/>
      </c>
      <c s="50" t="str">
        <f>IF('S.D.PASTE SHEET'!G2048="","",UPPER('S.D.PASTE SHEET'!G2048))</f>
        <v/>
      </c>
      <c s="50" t="str">
        <f>IF('S.D.PASTE SHEET'!H2048="","",UPPER('S.D.PASTE SHEET'!H2048))</f>
        <v/>
      </c>
      <c s="50" t="str">
        <f>IF('S.D.PASTE SHEET'!I2048="","",'S.D.PASTE SHEET'!I2048)</f>
        <v/>
      </c>
      <c s="51" t="str">
        <f>IF('S.D.PASTE SHEET'!J2048="","",'S.D.PASTE SHEET'!J2048)</f>
        <v/>
      </c>
      <c s="50" t="str">
        <f>IF('S.D.PASTE SHEET'!K2048="","",'S.D.PASTE SHEET'!K2048)</f>
        <v/>
      </c>
      <c s="50" t="str">
        <f>IF('S.D.PASTE SHEET'!L2048="","",'S.D.PASTE SHEET'!L2048)</f>
        <v/>
      </c>
      <c s="50" t="str">
        <f>IF('S.D.PASTE SHEET'!M2048="","",'S.D.PASTE SHEET'!M2048)</f>
        <v/>
      </c>
      <c s="50" t="str">
        <f>IF('S.D.PASTE SHEET'!N2048="","",'S.D.PASTE SHEET'!N2048)</f>
        <v/>
      </c>
      <c s="50" t="str">
        <f>IF('S.D.PASTE SHEET'!O2048="","",'S.D.PASTE SHEET'!O2048)</f>
        <v/>
      </c>
      <c s="50" t="str">
        <f>IF('S.D.PASTE SHEET'!P2048="","",'S.D.PASTE SHEET'!P2048)</f>
        <v/>
      </c>
      <c s="50" t="str">
        <f>IF('S.D.PASTE SHEET'!Q2048="","",'S.D.PASTE SHEET'!Q2048)</f>
        <v/>
      </c>
      <c s="50" t="str">
        <f>IF('S.D.PASTE SHEET'!R2048="","",'S.D.PASTE SHEET'!R2048)</f>
        <v/>
      </c>
      <c s="50" t="str">
        <f>IF('S.D.PASTE SHEET'!S2048="","",'S.D.PASTE SHEET'!S2048)</f>
        <v/>
      </c>
      <c s="50" t="str">
        <f>IF('S.D.PASTE SHEET'!T2048="","",'S.D.PASTE SHEET'!T2048)</f>
        <v/>
      </c>
      <c s="50" t="str">
        <f>IF('S.D.PASTE SHEET'!U2048="","",'S.D.PASTE SHEET'!U2048)</f>
        <v/>
      </c>
      <c s="50" t="str">
        <f>IF('S.D.PASTE SHEET'!V2048="","",'S.D.PASTE SHEET'!V2048)</f>
        <v/>
      </c>
      <c s="50" t="str">
        <f>IF('S.D.PASTE SHEET'!W2048="","",'S.D.PASTE SHEET'!W2048)</f>
        <v/>
      </c>
      <c s="50" t="str">
        <f>IF('S.D.PASTE SHEET'!X2048="","",'S.D.PASTE SHEET'!X2048)</f>
        <v/>
      </c>
      <c s="50" t="str">
        <f>IF('S.D.PASTE SHEET'!Y2048="","",'S.D.PASTE SHEET'!Y2048)</f>
        <v/>
      </c>
      <c s="50" t="str">
        <f>IF('S.D.PASTE SHEET'!Z2048="","",'S.D.PASTE SHEET'!Z2048)</f>
        <v/>
      </c>
      <c s="50" t="str">
        <f>IF('S.D.PASTE SHEET'!AA2048="","",'S.D.PASTE SHEET'!AA2048)</f>
        <v/>
      </c>
      <c s="50" t="str">
        <f>IF('S.D.PASTE SHEET'!AB2048="","",'S.D.PASTE SHEET'!AB2048)</f>
        <v/>
      </c>
      <c s="50" t="str">
        <f>IF('S.D.PASTE SHEET'!AC2048="","",'S.D.PASTE SHEET'!AC2048)</f>
        <v/>
      </c>
      <c s="50" t="str">
        <f>IF('S.D.PASTE SHEET'!AD2048="","",'S.D.PASTE SHEET'!AD2048)</f>
        <v/>
      </c>
      <c s="52"/>
      <c s="48" t="str">
        <f>IF(AK2048="","",IF(AK2048&gt;0,COUNT($AG$2:AG2048),""))</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IF(BC2048="","",IF(BC2048&gt;0,COUNT($AY$2:AY2048),""))</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49" spans="1:66" ht="15.75" customHeight="1">
      <c r="A2049" s="50" t="str">
        <f>IF('S.D.PASTE SHEET'!A2049="","",'S.D.PASTE SHEET'!A2049)</f>
        <v/>
      </c>
      <c s="50" t="str">
        <f>IF('S.D.PASTE SHEET'!B2049="","",'S.D.PASTE SHEET'!B2049)</f>
        <v/>
      </c>
      <c s="50" t="str">
        <f>IF('S.D.PASTE SHEET'!C2049="","",'S.D.PASTE SHEET'!C2049)</f>
        <v/>
      </c>
      <c s="51" t="str">
        <f>IF('S.D.PASTE SHEET'!D2049="","",'S.D.PASTE SHEET'!D2049)</f>
        <v/>
      </c>
      <c s="50" t="str">
        <f>IF('S.D.PASTE SHEET'!E2049="","",UPPER('S.D.PASTE SHEET'!E2049))</f>
        <v/>
      </c>
      <c s="50" t="str">
        <f>IF('S.D.PASTE SHEET'!F2049="","",'S.D.PASTE SHEET'!F2049)</f>
        <v/>
      </c>
      <c s="50" t="str">
        <f>IF('S.D.PASTE SHEET'!G2049="","",UPPER('S.D.PASTE SHEET'!G2049))</f>
        <v/>
      </c>
      <c s="50" t="str">
        <f>IF('S.D.PASTE SHEET'!H2049="","",UPPER('S.D.PASTE SHEET'!H2049))</f>
        <v/>
      </c>
      <c s="50" t="str">
        <f>IF('S.D.PASTE SHEET'!I2049="","",'S.D.PASTE SHEET'!I2049)</f>
        <v/>
      </c>
      <c s="51" t="str">
        <f>IF('S.D.PASTE SHEET'!J2049="","",'S.D.PASTE SHEET'!J2049)</f>
        <v/>
      </c>
      <c s="50" t="str">
        <f>IF('S.D.PASTE SHEET'!K2049="","",'S.D.PASTE SHEET'!K2049)</f>
        <v/>
      </c>
      <c s="50" t="str">
        <f>IF('S.D.PASTE SHEET'!L2049="","",'S.D.PASTE SHEET'!L2049)</f>
        <v/>
      </c>
      <c s="50" t="str">
        <f>IF('S.D.PASTE SHEET'!M2049="","",'S.D.PASTE SHEET'!M2049)</f>
        <v/>
      </c>
      <c s="50" t="str">
        <f>IF('S.D.PASTE SHEET'!N2049="","",'S.D.PASTE SHEET'!N2049)</f>
        <v/>
      </c>
      <c s="50" t="str">
        <f>IF('S.D.PASTE SHEET'!O2049="","",'S.D.PASTE SHEET'!O2049)</f>
        <v/>
      </c>
      <c s="50" t="str">
        <f>IF('S.D.PASTE SHEET'!P2049="","",'S.D.PASTE SHEET'!P2049)</f>
        <v/>
      </c>
      <c s="50" t="str">
        <f>IF('S.D.PASTE SHEET'!Q2049="","",'S.D.PASTE SHEET'!Q2049)</f>
        <v/>
      </c>
      <c s="50" t="str">
        <f>IF('S.D.PASTE SHEET'!R2049="","",'S.D.PASTE SHEET'!R2049)</f>
        <v/>
      </c>
      <c s="50" t="str">
        <f>IF('S.D.PASTE SHEET'!S2049="","",'S.D.PASTE SHEET'!S2049)</f>
        <v/>
      </c>
      <c s="50" t="str">
        <f>IF('S.D.PASTE SHEET'!T2049="","",'S.D.PASTE SHEET'!T2049)</f>
        <v/>
      </c>
      <c s="50" t="str">
        <f>IF('S.D.PASTE SHEET'!U2049="","",'S.D.PASTE SHEET'!U2049)</f>
        <v/>
      </c>
      <c s="50" t="str">
        <f>IF('S.D.PASTE SHEET'!V2049="","",'S.D.PASTE SHEET'!V2049)</f>
        <v/>
      </c>
      <c s="50" t="str">
        <f>IF('S.D.PASTE SHEET'!W2049="","",'S.D.PASTE SHEET'!W2049)</f>
        <v/>
      </c>
      <c s="50" t="str">
        <f>IF('S.D.PASTE SHEET'!X2049="","",'S.D.PASTE SHEET'!X2049)</f>
        <v/>
      </c>
      <c s="50" t="str">
        <f>IF('S.D.PASTE SHEET'!Y2049="","",'S.D.PASTE SHEET'!Y2049)</f>
        <v/>
      </c>
      <c s="50" t="str">
        <f>IF('S.D.PASTE SHEET'!Z2049="","",'S.D.PASTE SHEET'!Z2049)</f>
        <v/>
      </c>
      <c s="50" t="str">
        <f>IF('S.D.PASTE SHEET'!AA2049="","",'S.D.PASTE SHEET'!AA2049)</f>
        <v/>
      </c>
      <c s="50" t="str">
        <f>IF('S.D.PASTE SHEET'!AB2049="","",'S.D.PASTE SHEET'!AB2049)</f>
        <v/>
      </c>
      <c s="50" t="str">
        <f>IF('S.D.PASTE SHEET'!AC2049="","",'S.D.PASTE SHEET'!AC2049)</f>
        <v/>
      </c>
      <c s="50" t="str">
        <f>IF('S.D.PASTE SHEET'!AD2049="","",'S.D.PASTE SHEET'!AD2049)</f>
        <v/>
      </c>
      <c s="52"/>
      <c s="48" t="str">
        <f>IF(AK2049="","",IF(AK2049&gt;0,COUNT($AG$2:AG2049),""))</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IF(BC2049="","",IF(BC2049&gt;0,COUNT($AY$2:AY2049),""))</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50" spans="1:66" ht="15.75" customHeight="1">
      <c r="A2050" s="50" t="str">
        <f>IF('S.D.PASTE SHEET'!A2050="","",'S.D.PASTE SHEET'!A2050)</f>
        <v/>
      </c>
      <c s="50" t="str">
        <f>IF('S.D.PASTE SHEET'!B2050="","",'S.D.PASTE SHEET'!B2050)</f>
        <v/>
      </c>
      <c s="50" t="str">
        <f>IF('S.D.PASTE SHEET'!C2050="","",'S.D.PASTE SHEET'!C2050)</f>
        <v/>
      </c>
      <c s="51" t="str">
        <f>IF('S.D.PASTE SHEET'!D2050="","",'S.D.PASTE SHEET'!D2050)</f>
        <v/>
      </c>
      <c s="50" t="str">
        <f>IF('S.D.PASTE SHEET'!E2050="","",UPPER('S.D.PASTE SHEET'!E2050))</f>
        <v/>
      </c>
      <c s="50" t="str">
        <f>IF('S.D.PASTE SHEET'!F2050="","",'S.D.PASTE SHEET'!F2050)</f>
        <v/>
      </c>
      <c s="50" t="str">
        <f>IF('S.D.PASTE SHEET'!G2050="","",UPPER('S.D.PASTE SHEET'!G2050))</f>
        <v/>
      </c>
      <c s="50" t="str">
        <f>IF('S.D.PASTE SHEET'!H2050="","",UPPER('S.D.PASTE SHEET'!H2050))</f>
        <v/>
      </c>
      <c s="50" t="str">
        <f>IF('S.D.PASTE SHEET'!I2050="","",'S.D.PASTE SHEET'!I2050)</f>
        <v/>
      </c>
      <c s="51" t="str">
        <f>IF('S.D.PASTE SHEET'!J2050="","",'S.D.PASTE SHEET'!J2050)</f>
        <v/>
      </c>
      <c s="50" t="str">
        <f>IF('S.D.PASTE SHEET'!K2050="","",'S.D.PASTE SHEET'!K2050)</f>
        <v/>
      </c>
      <c s="50" t="str">
        <f>IF('S.D.PASTE SHEET'!L2050="","",'S.D.PASTE SHEET'!L2050)</f>
        <v/>
      </c>
      <c s="50" t="str">
        <f>IF('S.D.PASTE SHEET'!M2050="","",'S.D.PASTE SHEET'!M2050)</f>
        <v/>
      </c>
      <c s="50" t="str">
        <f>IF('S.D.PASTE SHEET'!N2050="","",'S.D.PASTE SHEET'!N2050)</f>
        <v/>
      </c>
      <c s="50" t="str">
        <f>IF('S.D.PASTE SHEET'!O2050="","",'S.D.PASTE SHEET'!O2050)</f>
        <v/>
      </c>
      <c s="50" t="str">
        <f>IF('S.D.PASTE SHEET'!P2050="","",'S.D.PASTE SHEET'!P2050)</f>
        <v/>
      </c>
      <c s="50" t="str">
        <f>IF('S.D.PASTE SHEET'!Q2050="","",'S.D.PASTE SHEET'!Q2050)</f>
        <v/>
      </c>
      <c s="50" t="str">
        <f>IF('S.D.PASTE SHEET'!R2050="","",'S.D.PASTE SHEET'!R2050)</f>
        <v/>
      </c>
      <c s="50" t="str">
        <f>IF('S.D.PASTE SHEET'!S2050="","",'S.D.PASTE SHEET'!S2050)</f>
        <v/>
      </c>
      <c s="50" t="str">
        <f>IF('S.D.PASTE SHEET'!T2050="","",'S.D.PASTE SHEET'!T2050)</f>
        <v/>
      </c>
      <c s="50" t="str">
        <f>IF('S.D.PASTE SHEET'!U2050="","",'S.D.PASTE SHEET'!U2050)</f>
        <v/>
      </c>
      <c s="50" t="str">
        <f>IF('S.D.PASTE SHEET'!V2050="","",'S.D.PASTE SHEET'!V2050)</f>
        <v/>
      </c>
      <c s="50" t="str">
        <f>IF('S.D.PASTE SHEET'!W2050="","",'S.D.PASTE SHEET'!W2050)</f>
        <v/>
      </c>
      <c s="50" t="str">
        <f>IF('S.D.PASTE SHEET'!X2050="","",'S.D.PASTE SHEET'!X2050)</f>
        <v/>
      </c>
      <c s="50" t="str">
        <f>IF('S.D.PASTE SHEET'!Y2050="","",'S.D.PASTE SHEET'!Y2050)</f>
        <v/>
      </c>
      <c s="50" t="str">
        <f>IF('S.D.PASTE SHEET'!Z2050="","",'S.D.PASTE SHEET'!Z2050)</f>
        <v/>
      </c>
      <c s="50" t="str">
        <f>IF('S.D.PASTE SHEET'!AA2050="","",'S.D.PASTE SHEET'!AA2050)</f>
        <v/>
      </c>
      <c s="50" t="str">
        <f>IF('S.D.PASTE SHEET'!AB2050="","",'S.D.PASTE SHEET'!AB2050)</f>
        <v/>
      </c>
      <c s="50" t="str">
        <f>IF('S.D.PASTE SHEET'!AC2050="","",'S.D.PASTE SHEET'!AC2050)</f>
        <v/>
      </c>
      <c s="50" t="str">
        <f>IF('S.D.PASTE SHEET'!AD2050="","",'S.D.PASTE SHEET'!AD2050)</f>
        <v/>
      </c>
      <c s="52"/>
      <c s="48" t="str">
        <f>IF(AK2050="","",IF(AK2050&gt;0,COUNT($AG$2:AG2050),""))</f>
        <v/>
      </c>
      <c s="53" t="str">
        <f t="shared" si="993"/>
        <v/>
      </c>
      <c s="53" t="str">
        <f t="shared" si="994"/>
        <v/>
      </c>
      <c s="53" t="str">
        <f t="shared" si="995"/>
        <v/>
      </c>
      <c s="51" t="str">
        <f t="shared" si="996"/>
        <v/>
      </c>
      <c s="53" t="str">
        <f t="shared" si="997"/>
        <v/>
      </c>
      <c s="53" t="str">
        <f t="shared" si="998"/>
        <v/>
      </c>
      <c s="53" t="str">
        <f t="shared" si="999"/>
        <v/>
      </c>
      <c s="53" t="str">
        <f t="shared" si="1000"/>
        <v/>
      </c>
      <c s="53" t="str">
        <f t="shared" si="1001"/>
        <v/>
      </c>
      <c s="51" t="str">
        <f t="shared" si="1002"/>
        <v/>
      </c>
      <c s="53" t="str">
        <f t="shared" si="1003"/>
        <v/>
      </c>
      <c s="53" t="str">
        <f t="shared" si="1004"/>
        <v/>
      </c>
      <c s="53" t="str">
        <f t="shared" si="1005"/>
        <v/>
      </c>
      <c s="53" t="str">
        <f t="shared" si="1006"/>
        <v/>
      </c>
      <c s="53" t="str">
        <f t="shared" si="1007"/>
        <v/>
      </c>
      <c s="53" t="str">
        <f t="shared" si="1008"/>
        <v/>
      </c>
      <c s="48"/>
      <c s="48" t="str">
        <f>IF(BC2050="","",IF(BC2050&gt;0,COUNT($AY$2:AY2050),""))</f>
        <v/>
      </c>
      <c s="54" t="str">
        <f t="shared" si="1009"/>
        <v/>
      </c>
      <c s="54" t="str">
        <f t="shared" si="1010"/>
        <v/>
      </c>
      <c s="54" t="str">
        <f t="shared" si="1011"/>
        <v/>
      </c>
      <c s="51" t="str">
        <f t="shared" si="1012"/>
        <v/>
      </c>
      <c s="54" t="str">
        <f t="shared" si="1013"/>
        <v/>
      </c>
      <c s="54" t="str">
        <f t="shared" si="1014"/>
        <v/>
      </c>
      <c s="54" t="str">
        <f t="shared" si="1015"/>
        <v/>
      </c>
      <c s="54" t="str">
        <f t="shared" si="1016"/>
        <v/>
      </c>
      <c s="54" t="str">
        <f t="shared" si="1017"/>
        <v/>
      </c>
      <c s="51" t="str">
        <f t="shared" si="1018"/>
        <v/>
      </c>
      <c s="54" t="str">
        <f t="shared" si="1019"/>
        <v/>
      </c>
      <c s="54" t="str">
        <f t="shared" si="1020"/>
        <v/>
      </c>
      <c s="54" t="str">
        <f t="shared" si="1021"/>
        <v/>
      </c>
      <c s="54" t="str">
        <f t="shared" si="1022"/>
        <v/>
      </c>
      <c s="54" t="str">
        <f t="shared" si="1023"/>
        <v/>
      </c>
      <c s="54" t="str">
        <f t="shared" si="1024"/>
        <v/>
      </c>
    </row>
    <row r="2051" spans="1:66" ht="15.75" customHeight="1">
      <c r="A2051" s="50" t="str">
        <f>IF('S.D.PASTE SHEET'!A2051="","",'S.D.PASTE SHEET'!A2051)</f>
        <v/>
      </c>
      <c s="50" t="str">
        <f>IF('S.D.PASTE SHEET'!B2051="","",'S.D.PASTE SHEET'!B2051)</f>
        <v/>
      </c>
      <c s="50" t="str">
        <f>IF('S.D.PASTE SHEET'!C2051="","",'S.D.PASTE SHEET'!C2051)</f>
        <v/>
      </c>
      <c s="51" t="str">
        <f>IF('S.D.PASTE SHEET'!D2051="","",'S.D.PASTE SHEET'!D2051)</f>
        <v/>
      </c>
      <c s="50" t="str">
        <f>IF('S.D.PASTE SHEET'!E2051="","",UPPER('S.D.PASTE SHEET'!E2051))</f>
        <v/>
      </c>
      <c s="50" t="str">
        <f>IF('S.D.PASTE SHEET'!F2051="","",'S.D.PASTE SHEET'!F2051)</f>
        <v/>
      </c>
      <c s="50" t="str">
        <f>IF('S.D.PASTE SHEET'!G2051="","",UPPER('S.D.PASTE SHEET'!G2051))</f>
        <v/>
      </c>
      <c s="50" t="str">
        <f>IF('S.D.PASTE SHEET'!H2051="","",UPPER('S.D.PASTE SHEET'!H2051))</f>
        <v/>
      </c>
      <c s="50" t="str">
        <f>IF('S.D.PASTE SHEET'!I2051="","",'S.D.PASTE SHEET'!I2051)</f>
        <v/>
      </c>
      <c s="51" t="str">
        <f>IF('S.D.PASTE SHEET'!J2051="","",'S.D.PASTE SHEET'!J2051)</f>
        <v/>
      </c>
      <c s="50" t="str">
        <f>IF('S.D.PASTE SHEET'!K2051="","",'S.D.PASTE SHEET'!K2051)</f>
        <v/>
      </c>
      <c s="50" t="str">
        <f>IF('S.D.PASTE SHEET'!L2051="","",'S.D.PASTE SHEET'!L2051)</f>
        <v/>
      </c>
      <c s="50" t="str">
        <f>IF('S.D.PASTE SHEET'!M2051="","",'S.D.PASTE SHEET'!M2051)</f>
        <v/>
      </c>
      <c s="50" t="str">
        <f>IF('S.D.PASTE SHEET'!N2051="","",'S.D.PASTE SHEET'!N2051)</f>
        <v/>
      </c>
      <c s="50" t="str">
        <f>IF('S.D.PASTE SHEET'!O2051="","",'S.D.PASTE SHEET'!O2051)</f>
        <v/>
      </c>
      <c s="50" t="str">
        <f>IF('S.D.PASTE SHEET'!P2051="","",'S.D.PASTE SHEET'!P2051)</f>
        <v/>
      </c>
      <c s="50" t="str">
        <f>IF('S.D.PASTE SHEET'!Q2051="","",'S.D.PASTE SHEET'!Q2051)</f>
        <v/>
      </c>
      <c s="50" t="str">
        <f>IF('S.D.PASTE SHEET'!R2051="","",'S.D.PASTE SHEET'!R2051)</f>
        <v/>
      </c>
      <c s="50" t="str">
        <f>IF('S.D.PASTE SHEET'!S2051="","",'S.D.PASTE SHEET'!S2051)</f>
        <v/>
      </c>
      <c s="50" t="str">
        <f>IF('S.D.PASTE SHEET'!T2051="","",'S.D.PASTE SHEET'!T2051)</f>
        <v/>
      </c>
      <c s="50" t="str">
        <f>IF('S.D.PASTE SHEET'!U2051="","",'S.D.PASTE SHEET'!U2051)</f>
        <v/>
      </c>
      <c s="50" t="str">
        <f>IF('S.D.PASTE SHEET'!V2051="","",'S.D.PASTE SHEET'!V2051)</f>
        <v/>
      </c>
      <c s="50" t="str">
        <f>IF('S.D.PASTE SHEET'!W2051="","",'S.D.PASTE SHEET'!W2051)</f>
        <v/>
      </c>
      <c s="50" t="str">
        <f>IF('S.D.PASTE SHEET'!X2051="","",'S.D.PASTE SHEET'!X2051)</f>
        <v/>
      </c>
      <c s="50" t="str">
        <f>IF('S.D.PASTE SHEET'!Y2051="","",'S.D.PASTE SHEET'!Y2051)</f>
        <v/>
      </c>
      <c s="50" t="str">
        <f>IF('S.D.PASTE SHEET'!Z2051="","",'S.D.PASTE SHEET'!Z2051)</f>
        <v/>
      </c>
      <c s="50" t="str">
        <f>IF('S.D.PASTE SHEET'!AA2051="","",'S.D.PASTE SHEET'!AA2051)</f>
        <v/>
      </c>
      <c s="50" t="str">
        <f>IF('S.D.PASTE SHEET'!AB2051="","",'S.D.PASTE SHEET'!AB2051)</f>
        <v/>
      </c>
      <c s="50" t="str">
        <f>IF('S.D.PASTE SHEET'!AC2051="","",'S.D.PASTE SHEET'!AC2051)</f>
        <v/>
      </c>
      <c s="50" t="str">
        <f>IF('S.D.PASTE SHEET'!AD2051="","",'S.D.PASTE SHEET'!AD2051)</f>
        <v/>
      </c>
      <c s="52"/>
      <c s="48" t="str">
        <f>IF(AK2051="","",IF(AK2051&gt;0,COUNT($AG$2:AG2051),""))</f>
        <v/>
      </c>
      <c s="53" t="str">
        <f t="shared" si="1025" ref="AG2051:AG2114">IF(AND($AJ$1=12,$A2051=12),$A2051,"")</f>
        <v/>
      </c>
      <c s="53" t="str">
        <f t="shared" si="1026" ref="AH2051:AH2114">IF(AND($AJ$1=12,$A2051=12),$B2051,"")</f>
        <v/>
      </c>
      <c s="53" t="str">
        <f t="shared" si="1027" ref="AI2051:AI2114">IF(AND($AJ$1=12,$A2051=12),C2051,"")</f>
        <v/>
      </c>
      <c s="51" t="str">
        <f t="shared" si="1028" ref="AJ2051:AJ2114">IF(AND($AJ$1=12,$A2051=12),$D2051,"")</f>
        <v/>
      </c>
      <c s="53" t="str">
        <f t="shared" si="1029" ref="AK2051:AK2114">IF(AND($AJ$1=12,$A2051=12),$E2051,"")</f>
        <v/>
      </c>
      <c s="53" t="str">
        <f t="shared" si="1030" ref="AL2051:AL2114">IF(AND($AJ$1=12,$A2051=12),$F2051,"")</f>
        <v/>
      </c>
      <c s="53" t="str">
        <f t="shared" si="1031" ref="AM2051:AM2114">IF(AND($AJ$1=12,$A2051=12),$G2051,"")</f>
        <v/>
      </c>
      <c s="53" t="str">
        <f t="shared" si="1032" ref="AN2051:AN2114">IF(AND($AJ$1=12,$A2051=12),$H2051,"")</f>
        <v/>
      </c>
      <c s="53" t="str">
        <f t="shared" si="1033" ref="AO2051:AO2114">IF(AND($AJ$1=12,$A2051=12),$I2051,"")</f>
        <v/>
      </c>
      <c s="51" t="str">
        <f t="shared" si="1034" ref="AP2051:AP2114">IF(AND($AJ$1=12,$A2051=12),$J2051,"")</f>
        <v/>
      </c>
      <c s="53" t="str">
        <f t="shared" si="1035" ref="AQ2051:AQ2114">IF(AND($AJ$1=12,$A2051=12),$K2051,"")</f>
        <v/>
      </c>
      <c s="53" t="str">
        <f t="shared" si="1036" ref="AR2051:AR2114">IF(AND($AJ$1=12,$A2051=12),$L2051,"")</f>
        <v/>
      </c>
      <c s="53" t="str">
        <f t="shared" si="1037" ref="AS2051:AS2114">IF(AND($AJ$1=12,$A2051=12),$M2051,"")</f>
        <v/>
      </c>
      <c s="53" t="str">
        <f t="shared" si="1038" ref="AT2051:AT2114">IF(AND($AJ$1=12,$A2051=12),$N2051,"")</f>
        <v/>
      </c>
      <c s="53" t="str">
        <f t="shared" si="1039" ref="AU2051:AU2114">IF(AND($AJ$1=12,$A2051=12),$O2051,"")</f>
        <v/>
      </c>
      <c s="53" t="str">
        <f t="shared" si="1040" ref="AV2051:AV2114">IF(AND($AJ$1=12,$A2051=12),$P2051,"")</f>
        <v/>
      </c>
      <c s="48"/>
      <c s="48" t="str">
        <f>IF(BC2051="","",IF(BC2051&gt;0,COUNT($AY$2:AY2051),""))</f>
        <v/>
      </c>
      <c s="54" t="str">
        <f t="shared" si="1041" ref="AY2051:AY2114">IF(AND($BB$1=12,$A2051=12,$BC$1=$B2051),$A2051,"")</f>
        <v/>
      </c>
      <c s="54" t="str">
        <f t="shared" si="1042" ref="AZ2051:AZ2114">IF(AND($BB$1=12,$A2051=12,$BC$1=$B2051),$B2051,"")</f>
        <v/>
      </c>
      <c s="54" t="str">
        <f t="shared" si="1043" ref="BA2051:BA2114">IF(AND($BB$1=12,$A2051=12,$BC$1=$B2051),$C2051,"")</f>
        <v/>
      </c>
      <c s="51" t="str">
        <f t="shared" si="1044" ref="BB2051:BB2114">IF(AND($BB$1=12,$A2051=12,$BC$1=$B2051),$D2051,"")</f>
        <v/>
      </c>
      <c s="54" t="str">
        <f t="shared" si="1045" ref="BC2051:BC2114">IF(AND($BB$1=12,$A2051=12,$BC$1=$B2051),$E2051,"")</f>
        <v/>
      </c>
      <c s="54" t="str">
        <f t="shared" si="1046" ref="BD2051:BD2114">IF(AND($BB$1=12,$A2051=12,$BC$1=$B2051),$F2051,"")</f>
        <v/>
      </c>
      <c s="54" t="str">
        <f t="shared" si="1047" ref="BE2051:BE2114">IF(AND($BB$1=12,$A2051=12,$BC$1=$B2051),$G2051,"")</f>
        <v/>
      </c>
      <c s="54" t="str">
        <f t="shared" si="1048" ref="BF2051:BF2114">IF(AND($BB$1=12,$A2051=12,$BC$1=$B2051),$H2051,"")</f>
        <v/>
      </c>
      <c s="54" t="str">
        <f t="shared" si="1049" ref="BG2051:BG2114">IF(AND($BB$1=12,$A2051=12,$BC$1=$B2051),$I2051,"")</f>
        <v/>
      </c>
      <c s="51" t="str">
        <f t="shared" si="1050" ref="BH2051:BH2114">IF(AND($BB$1=12,$A2051=12,$BC$1=$B2051),$J2051,"")</f>
        <v/>
      </c>
      <c s="54" t="str">
        <f t="shared" si="1051" ref="BI2051:BI2114">IF(AND($BB$1=12,$A2051=12,$BC$1=$B2051),$K2051,"")</f>
        <v/>
      </c>
      <c s="54" t="str">
        <f t="shared" si="1052" ref="BJ2051:BJ2114">IF(AND($BB$1=12,$A2051=12,$BC$1=$B2051),$L2051,"")</f>
        <v/>
      </c>
      <c s="54" t="str">
        <f t="shared" si="1053" ref="BK2051:BK2114">IF(AND($BB$1=12,$A2051=12,$BC$1=$B2051),$M2051,"")</f>
        <v/>
      </c>
      <c s="54" t="str">
        <f t="shared" si="1054" ref="BL2051:BL2114">IF(AND($BB$1=12,$A2051=12,$BC$1=$B2051),$N2051,"")</f>
        <v/>
      </c>
      <c s="54" t="str">
        <f t="shared" si="1055" ref="BM2051:BM2114">IF(AND($BB$1=12,$A2051=12,$BC$1=$B2051),$O2051,"")</f>
        <v/>
      </c>
      <c s="54" t="str">
        <f t="shared" si="1056" ref="BN2051:BN2114">IF(AND($BB$1=12,$A2051=12,$BC$1=$B2051),$P2051,"")</f>
        <v/>
      </c>
    </row>
    <row r="2052" spans="1:66" ht="15.75" customHeight="1">
      <c r="A2052" s="50" t="str">
        <f>IF('S.D.PASTE SHEET'!A2052="","",'S.D.PASTE SHEET'!A2052)</f>
        <v/>
      </c>
      <c s="50" t="str">
        <f>IF('S.D.PASTE SHEET'!B2052="","",'S.D.PASTE SHEET'!B2052)</f>
        <v/>
      </c>
      <c s="50" t="str">
        <f>IF('S.D.PASTE SHEET'!C2052="","",'S.D.PASTE SHEET'!C2052)</f>
        <v/>
      </c>
      <c s="51" t="str">
        <f>IF('S.D.PASTE SHEET'!D2052="","",'S.D.PASTE SHEET'!D2052)</f>
        <v/>
      </c>
      <c s="50" t="str">
        <f>IF('S.D.PASTE SHEET'!E2052="","",UPPER('S.D.PASTE SHEET'!E2052))</f>
        <v/>
      </c>
      <c s="50" t="str">
        <f>IF('S.D.PASTE SHEET'!F2052="","",'S.D.PASTE SHEET'!F2052)</f>
        <v/>
      </c>
      <c s="50" t="str">
        <f>IF('S.D.PASTE SHEET'!G2052="","",UPPER('S.D.PASTE SHEET'!G2052))</f>
        <v/>
      </c>
      <c s="50" t="str">
        <f>IF('S.D.PASTE SHEET'!H2052="","",UPPER('S.D.PASTE SHEET'!H2052))</f>
        <v/>
      </c>
      <c s="50" t="str">
        <f>IF('S.D.PASTE SHEET'!I2052="","",'S.D.PASTE SHEET'!I2052)</f>
        <v/>
      </c>
      <c s="51" t="str">
        <f>IF('S.D.PASTE SHEET'!J2052="","",'S.D.PASTE SHEET'!J2052)</f>
        <v/>
      </c>
      <c s="50" t="str">
        <f>IF('S.D.PASTE SHEET'!K2052="","",'S.D.PASTE SHEET'!K2052)</f>
        <v/>
      </c>
      <c s="50" t="str">
        <f>IF('S.D.PASTE SHEET'!L2052="","",'S.D.PASTE SHEET'!L2052)</f>
        <v/>
      </c>
      <c s="50" t="str">
        <f>IF('S.D.PASTE SHEET'!M2052="","",'S.D.PASTE SHEET'!M2052)</f>
        <v/>
      </c>
      <c s="50" t="str">
        <f>IF('S.D.PASTE SHEET'!N2052="","",'S.D.PASTE SHEET'!N2052)</f>
        <v/>
      </c>
      <c s="50" t="str">
        <f>IF('S.D.PASTE SHEET'!O2052="","",'S.D.PASTE SHEET'!O2052)</f>
        <v/>
      </c>
      <c s="50" t="str">
        <f>IF('S.D.PASTE SHEET'!P2052="","",'S.D.PASTE SHEET'!P2052)</f>
        <v/>
      </c>
      <c s="50" t="str">
        <f>IF('S.D.PASTE SHEET'!Q2052="","",'S.D.PASTE SHEET'!Q2052)</f>
        <v/>
      </c>
      <c s="50" t="str">
        <f>IF('S.D.PASTE SHEET'!R2052="","",'S.D.PASTE SHEET'!R2052)</f>
        <v/>
      </c>
      <c s="50" t="str">
        <f>IF('S.D.PASTE SHEET'!S2052="","",'S.D.PASTE SHEET'!S2052)</f>
        <v/>
      </c>
      <c s="50" t="str">
        <f>IF('S.D.PASTE SHEET'!T2052="","",'S.D.PASTE SHEET'!T2052)</f>
        <v/>
      </c>
      <c s="50" t="str">
        <f>IF('S.D.PASTE SHEET'!U2052="","",'S.D.PASTE SHEET'!U2052)</f>
        <v/>
      </c>
      <c s="50" t="str">
        <f>IF('S.D.PASTE SHEET'!V2052="","",'S.D.PASTE SHEET'!V2052)</f>
        <v/>
      </c>
      <c s="50" t="str">
        <f>IF('S.D.PASTE SHEET'!W2052="","",'S.D.PASTE SHEET'!W2052)</f>
        <v/>
      </c>
      <c s="50" t="str">
        <f>IF('S.D.PASTE SHEET'!X2052="","",'S.D.PASTE SHEET'!X2052)</f>
        <v/>
      </c>
      <c s="50" t="str">
        <f>IF('S.D.PASTE SHEET'!Y2052="","",'S.D.PASTE SHEET'!Y2052)</f>
        <v/>
      </c>
      <c s="50" t="str">
        <f>IF('S.D.PASTE SHEET'!Z2052="","",'S.D.PASTE SHEET'!Z2052)</f>
        <v/>
      </c>
      <c s="50" t="str">
        <f>IF('S.D.PASTE SHEET'!AA2052="","",'S.D.PASTE SHEET'!AA2052)</f>
        <v/>
      </c>
      <c s="50" t="str">
        <f>IF('S.D.PASTE SHEET'!AB2052="","",'S.D.PASTE SHEET'!AB2052)</f>
        <v/>
      </c>
      <c s="50" t="str">
        <f>IF('S.D.PASTE SHEET'!AC2052="","",'S.D.PASTE SHEET'!AC2052)</f>
        <v/>
      </c>
      <c s="50" t="str">
        <f>IF('S.D.PASTE SHEET'!AD2052="","",'S.D.PASTE SHEET'!AD2052)</f>
        <v/>
      </c>
      <c s="52"/>
      <c s="48" t="str">
        <f>IF(AK2052="","",IF(AK2052&gt;0,COUNT($AG$2:AG2052),""))</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IF(BC2052="","",IF(BC2052&gt;0,COUNT($AY$2:AY2052),""))</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53" spans="1:66" ht="15.75" customHeight="1">
      <c r="A2053" s="50" t="str">
        <f>IF('S.D.PASTE SHEET'!A2053="","",'S.D.PASTE SHEET'!A2053)</f>
        <v/>
      </c>
      <c s="50" t="str">
        <f>IF('S.D.PASTE SHEET'!B2053="","",'S.D.PASTE SHEET'!B2053)</f>
        <v/>
      </c>
      <c s="50" t="str">
        <f>IF('S.D.PASTE SHEET'!C2053="","",'S.D.PASTE SHEET'!C2053)</f>
        <v/>
      </c>
      <c s="51" t="str">
        <f>IF('S.D.PASTE SHEET'!D2053="","",'S.D.PASTE SHEET'!D2053)</f>
        <v/>
      </c>
      <c s="50" t="str">
        <f>IF('S.D.PASTE SHEET'!E2053="","",UPPER('S.D.PASTE SHEET'!E2053))</f>
        <v/>
      </c>
      <c s="50" t="str">
        <f>IF('S.D.PASTE SHEET'!F2053="","",'S.D.PASTE SHEET'!F2053)</f>
        <v/>
      </c>
      <c s="50" t="str">
        <f>IF('S.D.PASTE SHEET'!G2053="","",UPPER('S.D.PASTE SHEET'!G2053))</f>
        <v/>
      </c>
      <c s="50" t="str">
        <f>IF('S.D.PASTE SHEET'!H2053="","",UPPER('S.D.PASTE SHEET'!H2053))</f>
        <v/>
      </c>
      <c s="50" t="str">
        <f>IF('S.D.PASTE SHEET'!I2053="","",'S.D.PASTE SHEET'!I2053)</f>
        <v/>
      </c>
      <c s="51" t="str">
        <f>IF('S.D.PASTE SHEET'!J2053="","",'S.D.PASTE SHEET'!J2053)</f>
        <v/>
      </c>
      <c s="50" t="str">
        <f>IF('S.D.PASTE SHEET'!K2053="","",'S.D.PASTE SHEET'!K2053)</f>
        <v/>
      </c>
      <c s="50" t="str">
        <f>IF('S.D.PASTE SHEET'!L2053="","",'S.D.PASTE SHEET'!L2053)</f>
        <v/>
      </c>
      <c s="50" t="str">
        <f>IF('S.D.PASTE SHEET'!M2053="","",'S.D.PASTE SHEET'!M2053)</f>
        <v/>
      </c>
      <c s="50" t="str">
        <f>IF('S.D.PASTE SHEET'!N2053="","",'S.D.PASTE SHEET'!N2053)</f>
        <v/>
      </c>
      <c s="50" t="str">
        <f>IF('S.D.PASTE SHEET'!O2053="","",'S.D.PASTE SHEET'!O2053)</f>
        <v/>
      </c>
      <c s="50" t="str">
        <f>IF('S.D.PASTE SHEET'!P2053="","",'S.D.PASTE SHEET'!P2053)</f>
        <v/>
      </c>
      <c s="50" t="str">
        <f>IF('S.D.PASTE SHEET'!Q2053="","",'S.D.PASTE SHEET'!Q2053)</f>
        <v/>
      </c>
      <c s="50" t="str">
        <f>IF('S.D.PASTE SHEET'!R2053="","",'S.D.PASTE SHEET'!R2053)</f>
        <v/>
      </c>
      <c s="50" t="str">
        <f>IF('S.D.PASTE SHEET'!S2053="","",'S.D.PASTE SHEET'!S2053)</f>
        <v/>
      </c>
      <c s="50" t="str">
        <f>IF('S.D.PASTE SHEET'!T2053="","",'S.D.PASTE SHEET'!T2053)</f>
        <v/>
      </c>
      <c s="50" t="str">
        <f>IF('S.D.PASTE SHEET'!U2053="","",'S.D.PASTE SHEET'!U2053)</f>
        <v/>
      </c>
      <c s="50" t="str">
        <f>IF('S.D.PASTE SHEET'!V2053="","",'S.D.PASTE SHEET'!V2053)</f>
        <v/>
      </c>
      <c s="50" t="str">
        <f>IF('S.D.PASTE SHEET'!W2053="","",'S.D.PASTE SHEET'!W2053)</f>
        <v/>
      </c>
      <c s="50" t="str">
        <f>IF('S.D.PASTE SHEET'!X2053="","",'S.D.PASTE SHEET'!X2053)</f>
        <v/>
      </c>
      <c s="50" t="str">
        <f>IF('S.D.PASTE SHEET'!Y2053="","",'S.D.PASTE SHEET'!Y2053)</f>
        <v/>
      </c>
      <c s="50" t="str">
        <f>IF('S.D.PASTE SHEET'!Z2053="","",'S.D.PASTE SHEET'!Z2053)</f>
        <v/>
      </c>
      <c s="50" t="str">
        <f>IF('S.D.PASTE SHEET'!AA2053="","",'S.D.PASTE SHEET'!AA2053)</f>
        <v/>
      </c>
      <c s="50" t="str">
        <f>IF('S.D.PASTE SHEET'!AB2053="","",'S.D.PASTE SHEET'!AB2053)</f>
        <v/>
      </c>
      <c s="50" t="str">
        <f>IF('S.D.PASTE SHEET'!AC2053="","",'S.D.PASTE SHEET'!AC2053)</f>
        <v/>
      </c>
      <c s="50" t="str">
        <f>IF('S.D.PASTE SHEET'!AD2053="","",'S.D.PASTE SHEET'!AD2053)</f>
        <v/>
      </c>
      <c s="52"/>
      <c s="48" t="str">
        <f>IF(AK2053="","",IF(AK2053&gt;0,COUNT($AG$2:AG2053),""))</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IF(BC2053="","",IF(BC2053&gt;0,COUNT($AY$2:AY2053),""))</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54" spans="1:66" ht="15.75" customHeight="1">
      <c r="A2054" s="50" t="str">
        <f>IF('S.D.PASTE SHEET'!A2054="","",'S.D.PASTE SHEET'!A2054)</f>
        <v/>
      </c>
      <c s="50" t="str">
        <f>IF('S.D.PASTE SHEET'!B2054="","",'S.D.PASTE SHEET'!B2054)</f>
        <v/>
      </c>
      <c s="50" t="str">
        <f>IF('S.D.PASTE SHEET'!C2054="","",'S.D.PASTE SHEET'!C2054)</f>
        <v/>
      </c>
      <c s="51" t="str">
        <f>IF('S.D.PASTE SHEET'!D2054="","",'S.D.PASTE SHEET'!D2054)</f>
        <v/>
      </c>
      <c s="50" t="str">
        <f>IF('S.D.PASTE SHEET'!E2054="","",UPPER('S.D.PASTE SHEET'!E2054))</f>
        <v/>
      </c>
      <c s="50" t="str">
        <f>IF('S.D.PASTE SHEET'!F2054="","",'S.D.PASTE SHEET'!F2054)</f>
        <v/>
      </c>
      <c s="50" t="str">
        <f>IF('S.D.PASTE SHEET'!G2054="","",UPPER('S.D.PASTE SHEET'!G2054))</f>
        <v/>
      </c>
      <c s="50" t="str">
        <f>IF('S.D.PASTE SHEET'!H2054="","",UPPER('S.D.PASTE SHEET'!H2054))</f>
        <v/>
      </c>
      <c s="50" t="str">
        <f>IF('S.D.PASTE SHEET'!I2054="","",'S.D.PASTE SHEET'!I2054)</f>
        <v/>
      </c>
      <c s="51" t="str">
        <f>IF('S.D.PASTE SHEET'!J2054="","",'S.D.PASTE SHEET'!J2054)</f>
        <v/>
      </c>
      <c s="50" t="str">
        <f>IF('S.D.PASTE SHEET'!K2054="","",'S.D.PASTE SHEET'!K2054)</f>
        <v/>
      </c>
      <c s="50" t="str">
        <f>IF('S.D.PASTE SHEET'!L2054="","",'S.D.PASTE SHEET'!L2054)</f>
        <v/>
      </c>
      <c s="50" t="str">
        <f>IF('S.D.PASTE SHEET'!M2054="","",'S.D.PASTE SHEET'!M2054)</f>
        <v/>
      </c>
      <c s="50" t="str">
        <f>IF('S.D.PASTE SHEET'!N2054="","",'S.D.PASTE SHEET'!N2054)</f>
        <v/>
      </c>
      <c s="50" t="str">
        <f>IF('S.D.PASTE SHEET'!O2054="","",'S.D.PASTE SHEET'!O2054)</f>
        <v/>
      </c>
      <c s="50" t="str">
        <f>IF('S.D.PASTE SHEET'!P2054="","",'S.D.PASTE SHEET'!P2054)</f>
        <v/>
      </c>
      <c s="50" t="str">
        <f>IF('S.D.PASTE SHEET'!Q2054="","",'S.D.PASTE SHEET'!Q2054)</f>
        <v/>
      </c>
      <c s="50" t="str">
        <f>IF('S.D.PASTE SHEET'!R2054="","",'S.D.PASTE SHEET'!R2054)</f>
        <v/>
      </c>
      <c s="50" t="str">
        <f>IF('S.D.PASTE SHEET'!S2054="","",'S.D.PASTE SHEET'!S2054)</f>
        <v/>
      </c>
      <c s="50" t="str">
        <f>IF('S.D.PASTE SHEET'!T2054="","",'S.D.PASTE SHEET'!T2054)</f>
        <v/>
      </c>
      <c s="50" t="str">
        <f>IF('S.D.PASTE SHEET'!U2054="","",'S.D.PASTE SHEET'!U2054)</f>
        <v/>
      </c>
      <c s="50" t="str">
        <f>IF('S.D.PASTE SHEET'!V2054="","",'S.D.PASTE SHEET'!V2054)</f>
        <v/>
      </c>
      <c s="50" t="str">
        <f>IF('S.D.PASTE SHEET'!W2054="","",'S.D.PASTE SHEET'!W2054)</f>
        <v/>
      </c>
      <c s="50" t="str">
        <f>IF('S.D.PASTE SHEET'!X2054="","",'S.D.PASTE SHEET'!X2054)</f>
        <v/>
      </c>
      <c s="50" t="str">
        <f>IF('S.D.PASTE SHEET'!Y2054="","",'S.D.PASTE SHEET'!Y2054)</f>
        <v/>
      </c>
      <c s="50" t="str">
        <f>IF('S.D.PASTE SHEET'!Z2054="","",'S.D.PASTE SHEET'!Z2054)</f>
        <v/>
      </c>
      <c s="50" t="str">
        <f>IF('S.D.PASTE SHEET'!AA2054="","",'S.D.PASTE SHEET'!AA2054)</f>
        <v/>
      </c>
      <c s="50" t="str">
        <f>IF('S.D.PASTE SHEET'!AB2054="","",'S.D.PASTE SHEET'!AB2054)</f>
        <v/>
      </c>
      <c s="50" t="str">
        <f>IF('S.D.PASTE SHEET'!AC2054="","",'S.D.PASTE SHEET'!AC2054)</f>
        <v/>
      </c>
      <c s="50" t="str">
        <f>IF('S.D.PASTE SHEET'!AD2054="","",'S.D.PASTE SHEET'!AD2054)</f>
        <v/>
      </c>
      <c s="52"/>
      <c s="48" t="str">
        <f>IF(AK2054="","",IF(AK2054&gt;0,COUNT($AG$2:AG2054),""))</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IF(BC2054="","",IF(BC2054&gt;0,COUNT($AY$2:AY2054),""))</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55" spans="1:66" ht="15.75" customHeight="1">
      <c r="A2055" s="50" t="str">
        <f>IF('S.D.PASTE SHEET'!A2055="","",'S.D.PASTE SHEET'!A2055)</f>
        <v/>
      </c>
      <c s="50" t="str">
        <f>IF('S.D.PASTE SHEET'!B2055="","",'S.D.PASTE SHEET'!B2055)</f>
        <v/>
      </c>
      <c s="50" t="str">
        <f>IF('S.D.PASTE SHEET'!C2055="","",'S.D.PASTE SHEET'!C2055)</f>
        <v/>
      </c>
      <c s="51" t="str">
        <f>IF('S.D.PASTE SHEET'!D2055="","",'S.D.PASTE SHEET'!D2055)</f>
        <v/>
      </c>
      <c s="50" t="str">
        <f>IF('S.D.PASTE SHEET'!E2055="","",UPPER('S.D.PASTE SHEET'!E2055))</f>
        <v/>
      </c>
      <c s="50" t="str">
        <f>IF('S.D.PASTE SHEET'!F2055="","",'S.D.PASTE SHEET'!F2055)</f>
        <v/>
      </c>
      <c s="50" t="str">
        <f>IF('S.D.PASTE SHEET'!G2055="","",UPPER('S.D.PASTE SHEET'!G2055))</f>
        <v/>
      </c>
      <c s="50" t="str">
        <f>IF('S.D.PASTE SHEET'!H2055="","",UPPER('S.D.PASTE SHEET'!H2055))</f>
        <v/>
      </c>
      <c s="50" t="str">
        <f>IF('S.D.PASTE SHEET'!I2055="","",'S.D.PASTE SHEET'!I2055)</f>
        <v/>
      </c>
      <c s="51" t="str">
        <f>IF('S.D.PASTE SHEET'!J2055="","",'S.D.PASTE SHEET'!J2055)</f>
        <v/>
      </c>
      <c s="50" t="str">
        <f>IF('S.D.PASTE SHEET'!K2055="","",'S.D.PASTE SHEET'!K2055)</f>
        <v/>
      </c>
      <c s="50" t="str">
        <f>IF('S.D.PASTE SHEET'!L2055="","",'S.D.PASTE SHEET'!L2055)</f>
        <v/>
      </c>
      <c s="50" t="str">
        <f>IF('S.D.PASTE SHEET'!M2055="","",'S.D.PASTE SHEET'!M2055)</f>
        <v/>
      </c>
      <c s="50" t="str">
        <f>IF('S.D.PASTE SHEET'!N2055="","",'S.D.PASTE SHEET'!N2055)</f>
        <v/>
      </c>
      <c s="50" t="str">
        <f>IF('S.D.PASTE SHEET'!O2055="","",'S.D.PASTE SHEET'!O2055)</f>
        <v/>
      </c>
      <c s="50" t="str">
        <f>IF('S.D.PASTE SHEET'!P2055="","",'S.D.PASTE SHEET'!P2055)</f>
        <v/>
      </c>
      <c s="50" t="str">
        <f>IF('S.D.PASTE SHEET'!Q2055="","",'S.D.PASTE SHEET'!Q2055)</f>
        <v/>
      </c>
      <c s="50" t="str">
        <f>IF('S.D.PASTE SHEET'!R2055="","",'S.D.PASTE SHEET'!R2055)</f>
        <v/>
      </c>
      <c s="50" t="str">
        <f>IF('S.D.PASTE SHEET'!S2055="","",'S.D.PASTE SHEET'!S2055)</f>
        <v/>
      </c>
      <c s="50" t="str">
        <f>IF('S.D.PASTE SHEET'!T2055="","",'S.D.PASTE SHEET'!T2055)</f>
        <v/>
      </c>
      <c s="50" t="str">
        <f>IF('S.D.PASTE SHEET'!U2055="","",'S.D.PASTE SHEET'!U2055)</f>
        <v/>
      </c>
      <c s="50" t="str">
        <f>IF('S.D.PASTE SHEET'!V2055="","",'S.D.PASTE SHEET'!V2055)</f>
        <v/>
      </c>
      <c s="50" t="str">
        <f>IF('S.D.PASTE SHEET'!W2055="","",'S.D.PASTE SHEET'!W2055)</f>
        <v/>
      </c>
      <c s="50" t="str">
        <f>IF('S.D.PASTE SHEET'!X2055="","",'S.D.PASTE SHEET'!X2055)</f>
        <v/>
      </c>
      <c s="50" t="str">
        <f>IF('S.D.PASTE SHEET'!Y2055="","",'S.D.PASTE SHEET'!Y2055)</f>
        <v/>
      </c>
      <c s="50" t="str">
        <f>IF('S.D.PASTE SHEET'!Z2055="","",'S.D.PASTE SHEET'!Z2055)</f>
        <v/>
      </c>
      <c s="50" t="str">
        <f>IF('S.D.PASTE SHEET'!AA2055="","",'S.D.PASTE SHEET'!AA2055)</f>
        <v/>
      </c>
      <c s="50" t="str">
        <f>IF('S.D.PASTE SHEET'!AB2055="","",'S.D.PASTE SHEET'!AB2055)</f>
        <v/>
      </c>
      <c s="50" t="str">
        <f>IF('S.D.PASTE SHEET'!AC2055="","",'S.D.PASTE SHEET'!AC2055)</f>
        <v/>
      </c>
      <c s="50" t="str">
        <f>IF('S.D.PASTE SHEET'!AD2055="","",'S.D.PASTE SHEET'!AD2055)</f>
        <v/>
      </c>
      <c s="52"/>
      <c s="48" t="str">
        <f>IF(AK2055="","",IF(AK2055&gt;0,COUNT($AG$2:AG2055),""))</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IF(BC2055="","",IF(BC2055&gt;0,COUNT($AY$2:AY2055),""))</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56" spans="1:66" ht="15.75" customHeight="1">
      <c r="A2056" s="50" t="str">
        <f>IF('S.D.PASTE SHEET'!A2056="","",'S.D.PASTE SHEET'!A2056)</f>
        <v/>
      </c>
      <c s="50" t="str">
        <f>IF('S.D.PASTE SHEET'!B2056="","",'S.D.PASTE SHEET'!B2056)</f>
        <v/>
      </c>
      <c s="50" t="str">
        <f>IF('S.D.PASTE SHEET'!C2056="","",'S.D.PASTE SHEET'!C2056)</f>
        <v/>
      </c>
      <c s="51" t="str">
        <f>IF('S.D.PASTE SHEET'!D2056="","",'S.D.PASTE SHEET'!D2056)</f>
        <v/>
      </c>
      <c s="50" t="str">
        <f>IF('S.D.PASTE SHEET'!E2056="","",UPPER('S.D.PASTE SHEET'!E2056))</f>
        <v/>
      </c>
      <c s="50" t="str">
        <f>IF('S.D.PASTE SHEET'!F2056="","",'S.D.PASTE SHEET'!F2056)</f>
        <v/>
      </c>
      <c s="50" t="str">
        <f>IF('S.D.PASTE SHEET'!G2056="","",UPPER('S.D.PASTE SHEET'!G2056))</f>
        <v/>
      </c>
      <c s="50" t="str">
        <f>IF('S.D.PASTE SHEET'!H2056="","",UPPER('S.D.PASTE SHEET'!H2056))</f>
        <v/>
      </c>
      <c s="50" t="str">
        <f>IF('S.D.PASTE SHEET'!I2056="","",'S.D.PASTE SHEET'!I2056)</f>
        <v/>
      </c>
      <c s="51" t="str">
        <f>IF('S.D.PASTE SHEET'!J2056="","",'S.D.PASTE SHEET'!J2056)</f>
        <v/>
      </c>
      <c s="50" t="str">
        <f>IF('S.D.PASTE SHEET'!K2056="","",'S.D.PASTE SHEET'!K2056)</f>
        <v/>
      </c>
      <c s="50" t="str">
        <f>IF('S.D.PASTE SHEET'!L2056="","",'S.D.PASTE SHEET'!L2056)</f>
        <v/>
      </c>
      <c s="50" t="str">
        <f>IF('S.D.PASTE SHEET'!M2056="","",'S.D.PASTE SHEET'!M2056)</f>
        <v/>
      </c>
      <c s="50" t="str">
        <f>IF('S.D.PASTE SHEET'!N2056="","",'S.D.PASTE SHEET'!N2056)</f>
        <v/>
      </c>
      <c s="50" t="str">
        <f>IF('S.D.PASTE SHEET'!O2056="","",'S.D.PASTE SHEET'!O2056)</f>
        <v/>
      </c>
      <c s="50" t="str">
        <f>IF('S.D.PASTE SHEET'!P2056="","",'S.D.PASTE SHEET'!P2056)</f>
        <v/>
      </c>
      <c s="50" t="str">
        <f>IF('S.D.PASTE SHEET'!Q2056="","",'S.D.PASTE SHEET'!Q2056)</f>
        <v/>
      </c>
      <c s="50" t="str">
        <f>IF('S.D.PASTE SHEET'!R2056="","",'S.D.PASTE SHEET'!R2056)</f>
        <v/>
      </c>
      <c s="50" t="str">
        <f>IF('S.D.PASTE SHEET'!S2056="","",'S.D.PASTE SHEET'!S2056)</f>
        <v/>
      </c>
      <c s="50" t="str">
        <f>IF('S.D.PASTE SHEET'!T2056="","",'S.D.PASTE SHEET'!T2056)</f>
        <v/>
      </c>
      <c s="50" t="str">
        <f>IF('S.D.PASTE SHEET'!U2056="","",'S.D.PASTE SHEET'!U2056)</f>
        <v/>
      </c>
      <c s="50" t="str">
        <f>IF('S.D.PASTE SHEET'!V2056="","",'S.D.PASTE SHEET'!V2056)</f>
        <v/>
      </c>
      <c s="50" t="str">
        <f>IF('S.D.PASTE SHEET'!W2056="","",'S.D.PASTE SHEET'!W2056)</f>
        <v/>
      </c>
      <c s="50" t="str">
        <f>IF('S.D.PASTE SHEET'!X2056="","",'S.D.PASTE SHEET'!X2056)</f>
        <v/>
      </c>
      <c s="50" t="str">
        <f>IF('S.D.PASTE SHEET'!Y2056="","",'S.D.PASTE SHEET'!Y2056)</f>
        <v/>
      </c>
      <c s="50" t="str">
        <f>IF('S.D.PASTE SHEET'!Z2056="","",'S.D.PASTE SHEET'!Z2056)</f>
        <v/>
      </c>
      <c s="50" t="str">
        <f>IF('S.D.PASTE SHEET'!AA2056="","",'S.D.PASTE SHEET'!AA2056)</f>
        <v/>
      </c>
      <c s="50" t="str">
        <f>IF('S.D.PASTE SHEET'!AB2056="","",'S.D.PASTE SHEET'!AB2056)</f>
        <v/>
      </c>
      <c s="50" t="str">
        <f>IF('S.D.PASTE SHEET'!AC2056="","",'S.D.PASTE SHEET'!AC2056)</f>
        <v/>
      </c>
      <c s="50" t="str">
        <f>IF('S.D.PASTE SHEET'!AD2056="","",'S.D.PASTE SHEET'!AD2056)</f>
        <v/>
      </c>
      <c s="52"/>
      <c s="48" t="str">
        <f>IF(AK2056="","",IF(AK2056&gt;0,COUNT($AG$2:AG2056),""))</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IF(BC2056="","",IF(BC2056&gt;0,COUNT($AY$2:AY2056),""))</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57" spans="1:66" ht="15.75" customHeight="1">
      <c r="A2057" s="50" t="str">
        <f>IF('S.D.PASTE SHEET'!A2057="","",'S.D.PASTE SHEET'!A2057)</f>
        <v/>
      </c>
      <c s="50" t="str">
        <f>IF('S.D.PASTE SHEET'!B2057="","",'S.D.PASTE SHEET'!B2057)</f>
        <v/>
      </c>
      <c s="50" t="str">
        <f>IF('S.D.PASTE SHEET'!C2057="","",'S.D.PASTE SHEET'!C2057)</f>
        <v/>
      </c>
      <c s="51" t="str">
        <f>IF('S.D.PASTE SHEET'!D2057="","",'S.D.PASTE SHEET'!D2057)</f>
        <v/>
      </c>
      <c s="50" t="str">
        <f>IF('S.D.PASTE SHEET'!E2057="","",UPPER('S.D.PASTE SHEET'!E2057))</f>
        <v/>
      </c>
      <c s="50" t="str">
        <f>IF('S.D.PASTE SHEET'!F2057="","",'S.D.PASTE SHEET'!F2057)</f>
        <v/>
      </c>
      <c s="50" t="str">
        <f>IF('S.D.PASTE SHEET'!G2057="","",UPPER('S.D.PASTE SHEET'!G2057))</f>
        <v/>
      </c>
      <c s="50" t="str">
        <f>IF('S.D.PASTE SHEET'!H2057="","",UPPER('S.D.PASTE SHEET'!H2057))</f>
        <v/>
      </c>
      <c s="50" t="str">
        <f>IF('S.D.PASTE SHEET'!I2057="","",'S.D.PASTE SHEET'!I2057)</f>
        <v/>
      </c>
      <c s="51" t="str">
        <f>IF('S.D.PASTE SHEET'!J2057="","",'S.D.PASTE SHEET'!J2057)</f>
        <v/>
      </c>
      <c s="50" t="str">
        <f>IF('S.D.PASTE SHEET'!K2057="","",'S.D.PASTE SHEET'!K2057)</f>
        <v/>
      </c>
      <c s="50" t="str">
        <f>IF('S.D.PASTE SHEET'!L2057="","",'S.D.PASTE SHEET'!L2057)</f>
        <v/>
      </c>
      <c s="50" t="str">
        <f>IF('S.D.PASTE SHEET'!M2057="","",'S.D.PASTE SHEET'!M2057)</f>
        <v/>
      </c>
      <c s="50" t="str">
        <f>IF('S.D.PASTE SHEET'!N2057="","",'S.D.PASTE SHEET'!N2057)</f>
        <v/>
      </c>
      <c s="50" t="str">
        <f>IF('S.D.PASTE SHEET'!O2057="","",'S.D.PASTE SHEET'!O2057)</f>
        <v/>
      </c>
      <c s="50" t="str">
        <f>IF('S.D.PASTE SHEET'!P2057="","",'S.D.PASTE SHEET'!P2057)</f>
        <v/>
      </c>
      <c s="50" t="str">
        <f>IF('S.D.PASTE SHEET'!Q2057="","",'S.D.PASTE SHEET'!Q2057)</f>
        <v/>
      </c>
      <c s="50" t="str">
        <f>IF('S.D.PASTE SHEET'!R2057="","",'S.D.PASTE SHEET'!R2057)</f>
        <v/>
      </c>
      <c s="50" t="str">
        <f>IF('S.D.PASTE SHEET'!S2057="","",'S.D.PASTE SHEET'!S2057)</f>
        <v/>
      </c>
      <c s="50" t="str">
        <f>IF('S.D.PASTE SHEET'!T2057="","",'S.D.PASTE SHEET'!T2057)</f>
        <v/>
      </c>
      <c s="50" t="str">
        <f>IF('S.D.PASTE SHEET'!U2057="","",'S.D.PASTE SHEET'!U2057)</f>
        <v/>
      </c>
      <c s="50" t="str">
        <f>IF('S.D.PASTE SHEET'!V2057="","",'S.D.PASTE SHEET'!V2057)</f>
        <v/>
      </c>
      <c s="50" t="str">
        <f>IF('S.D.PASTE SHEET'!W2057="","",'S.D.PASTE SHEET'!W2057)</f>
        <v/>
      </c>
      <c s="50" t="str">
        <f>IF('S.D.PASTE SHEET'!X2057="","",'S.D.PASTE SHEET'!X2057)</f>
        <v/>
      </c>
      <c s="50" t="str">
        <f>IF('S.D.PASTE SHEET'!Y2057="","",'S.D.PASTE SHEET'!Y2057)</f>
        <v/>
      </c>
      <c s="50" t="str">
        <f>IF('S.D.PASTE SHEET'!Z2057="","",'S.D.PASTE SHEET'!Z2057)</f>
        <v/>
      </c>
      <c s="50" t="str">
        <f>IF('S.D.PASTE SHEET'!AA2057="","",'S.D.PASTE SHEET'!AA2057)</f>
        <v/>
      </c>
      <c s="50" t="str">
        <f>IF('S.D.PASTE SHEET'!AB2057="","",'S.D.PASTE SHEET'!AB2057)</f>
        <v/>
      </c>
      <c s="50" t="str">
        <f>IF('S.D.PASTE SHEET'!AC2057="","",'S.D.PASTE SHEET'!AC2057)</f>
        <v/>
      </c>
      <c s="50" t="str">
        <f>IF('S.D.PASTE SHEET'!AD2057="","",'S.D.PASTE SHEET'!AD2057)</f>
        <v/>
      </c>
      <c s="52"/>
      <c s="48" t="str">
        <f>IF(AK2057="","",IF(AK2057&gt;0,COUNT($AG$2:AG2057),""))</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IF(BC2057="","",IF(BC2057&gt;0,COUNT($AY$2:AY2057),""))</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58" spans="1:66" ht="15.75" customHeight="1">
      <c r="A2058" s="50" t="str">
        <f>IF('S.D.PASTE SHEET'!A2058="","",'S.D.PASTE SHEET'!A2058)</f>
        <v/>
      </c>
      <c s="50" t="str">
        <f>IF('S.D.PASTE SHEET'!B2058="","",'S.D.PASTE SHEET'!B2058)</f>
        <v/>
      </c>
      <c s="50" t="str">
        <f>IF('S.D.PASTE SHEET'!C2058="","",'S.D.PASTE SHEET'!C2058)</f>
        <v/>
      </c>
      <c s="51" t="str">
        <f>IF('S.D.PASTE SHEET'!D2058="","",'S.D.PASTE SHEET'!D2058)</f>
        <v/>
      </c>
      <c s="50" t="str">
        <f>IF('S.D.PASTE SHEET'!E2058="","",UPPER('S.D.PASTE SHEET'!E2058))</f>
        <v/>
      </c>
      <c s="50" t="str">
        <f>IF('S.D.PASTE SHEET'!F2058="","",'S.D.PASTE SHEET'!F2058)</f>
        <v/>
      </c>
      <c s="50" t="str">
        <f>IF('S.D.PASTE SHEET'!G2058="","",UPPER('S.D.PASTE SHEET'!G2058))</f>
        <v/>
      </c>
      <c s="50" t="str">
        <f>IF('S.D.PASTE SHEET'!H2058="","",UPPER('S.D.PASTE SHEET'!H2058))</f>
        <v/>
      </c>
      <c s="50" t="str">
        <f>IF('S.D.PASTE SHEET'!I2058="","",'S.D.PASTE SHEET'!I2058)</f>
        <v/>
      </c>
      <c s="51" t="str">
        <f>IF('S.D.PASTE SHEET'!J2058="","",'S.D.PASTE SHEET'!J2058)</f>
        <v/>
      </c>
      <c s="50" t="str">
        <f>IF('S.D.PASTE SHEET'!K2058="","",'S.D.PASTE SHEET'!K2058)</f>
        <v/>
      </c>
      <c s="50" t="str">
        <f>IF('S.D.PASTE SHEET'!L2058="","",'S.D.PASTE SHEET'!L2058)</f>
        <v/>
      </c>
      <c s="50" t="str">
        <f>IF('S.D.PASTE SHEET'!M2058="","",'S.D.PASTE SHEET'!M2058)</f>
        <v/>
      </c>
      <c s="50" t="str">
        <f>IF('S.D.PASTE SHEET'!N2058="","",'S.D.PASTE SHEET'!N2058)</f>
        <v/>
      </c>
      <c s="50" t="str">
        <f>IF('S.D.PASTE SHEET'!O2058="","",'S.D.PASTE SHEET'!O2058)</f>
        <v/>
      </c>
      <c s="50" t="str">
        <f>IF('S.D.PASTE SHEET'!P2058="","",'S.D.PASTE SHEET'!P2058)</f>
        <v/>
      </c>
      <c s="50" t="str">
        <f>IF('S.D.PASTE SHEET'!Q2058="","",'S.D.PASTE SHEET'!Q2058)</f>
        <v/>
      </c>
      <c s="50" t="str">
        <f>IF('S.D.PASTE SHEET'!R2058="","",'S.D.PASTE SHEET'!R2058)</f>
        <v/>
      </c>
      <c s="50" t="str">
        <f>IF('S.D.PASTE SHEET'!S2058="","",'S.D.PASTE SHEET'!S2058)</f>
        <v/>
      </c>
      <c s="50" t="str">
        <f>IF('S.D.PASTE SHEET'!T2058="","",'S.D.PASTE SHEET'!T2058)</f>
        <v/>
      </c>
      <c s="50" t="str">
        <f>IF('S.D.PASTE SHEET'!U2058="","",'S.D.PASTE SHEET'!U2058)</f>
        <v/>
      </c>
      <c s="50" t="str">
        <f>IF('S.D.PASTE SHEET'!V2058="","",'S.D.PASTE SHEET'!V2058)</f>
        <v/>
      </c>
      <c s="50" t="str">
        <f>IF('S.D.PASTE SHEET'!W2058="","",'S.D.PASTE SHEET'!W2058)</f>
        <v/>
      </c>
      <c s="50" t="str">
        <f>IF('S.D.PASTE SHEET'!X2058="","",'S.D.PASTE SHEET'!X2058)</f>
        <v/>
      </c>
      <c s="50" t="str">
        <f>IF('S.D.PASTE SHEET'!Y2058="","",'S.D.PASTE SHEET'!Y2058)</f>
        <v/>
      </c>
      <c s="50" t="str">
        <f>IF('S.D.PASTE SHEET'!Z2058="","",'S.D.PASTE SHEET'!Z2058)</f>
        <v/>
      </c>
      <c s="50" t="str">
        <f>IF('S.D.PASTE SHEET'!AA2058="","",'S.D.PASTE SHEET'!AA2058)</f>
        <v/>
      </c>
      <c s="50" t="str">
        <f>IF('S.D.PASTE SHEET'!AB2058="","",'S.D.PASTE SHEET'!AB2058)</f>
        <v/>
      </c>
      <c s="50" t="str">
        <f>IF('S.D.PASTE SHEET'!AC2058="","",'S.D.PASTE SHEET'!AC2058)</f>
        <v/>
      </c>
      <c s="50" t="str">
        <f>IF('S.D.PASTE SHEET'!AD2058="","",'S.D.PASTE SHEET'!AD2058)</f>
        <v/>
      </c>
      <c s="52"/>
      <c s="48" t="str">
        <f>IF(AK2058="","",IF(AK2058&gt;0,COUNT($AG$2:AG2058),""))</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IF(BC2058="","",IF(BC2058&gt;0,COUNT($AY$2:AY2058),""))</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59" spans="1:66" ht="15.75" customHeight="1">
      <c r="A2059" s="50" t="str">
        <f>IF('S.D.PASTE SHEET'!A2059="","",'S.D.PASTE SHEET'!A2059)</f>
        <v/>
      </c>
      <c s="50" t="str">
        <f>IF('S.D.PASTE SHEET'!B2059="","",'S.D.PASTE SHEET'!B2059)</f>
        <v/>
      </c>
      <c s="50" t="str">
        <f>IF('S.D.PASTE SHEET'!C2059="","",'S.D.PASTE SHEET'!C2059)</f>
        <v/>
      </c>
      <c s="51" t="str">
        <f>IF('S.D.PASTE SHEET'!D2059="","",'S.D.PASTE SHEET'!D2059)</f>
        <v/>
      </c>
      <c s="50" t="str">
        <f>IF('S.D.PASTE SHEET'!E2059="","",UPPER('S.D.PASTE SHEET'!E2059))</f>
        <v/>
      </c>
      <c s="50" t="str">
        <f>IF('S.D.PASTE SHEET'!F2059="","",'S.D.PASTE SHEET'!F2059)</f>
        <v/>
      </c>
      <c s="50" t="str">
        <f>IF('S.D.PASTE SHEET'!G2059="","",UPPER('S.D.PASTE SHEET'!G2059))</f>
        <v/>
      </c>
      <c s="50" t="str">
        <f>IF('S.D.PASTE SHEET'!H2059="","",UPPER('S.D.PASTE SHEET'!H2059))</f>
        <v/>
      </c>
      <c s="50" t="str">
        <f>IF('S.D.PASTE SHEET'!I2059="","",'S.D.PASTE SHEET'!I2059)</f>
        <v/>
      </c>
      <c s="51" t="str">
        <f>IF('S.D.PASTE SHEET'!J2059="","",'S.D.PASTE SHEET'!J2059)</f>
        <v/>
      </c>
      <c s="50" t="str">
        <f>IF('S.D.PASTE SHEET'!K2059="","",'S.D.PASTE SHEET'!K2059)</f>
        <v/>
      </c>
      <c s="50" t="str">
        <f>IF('S.D.PASTE SHEET'!L2059="","",'S.D.PASTE SHEET'!L2059)</f>
        <v/>
      </c>
      <c s="50" t="str">
        <f>IF('S.D.PASTE SHEET'!M2059="","",'S.D.PASTE SHEET'!M2059)</f>
        <v/>
      </c>
      <c s="50" t="str">
        <f>IF('S.D.PASTE SHEET'!N2059="","",'S.D.PASTE SHEET'!N2059)</f>
        <v/>
      </c>
      <c s="50" t="str">
        <f>IF('S.D.PASTE SHEET'!O2059="","",'S.D.PASTE SHEET'!O2059)</f>
        <v/>
      </c>
      <c s="50" t="str">
        <f>IF('S.D.PASTE SHEET'!P2059="","",'S.D.PASTE SHEET'!P2059)</f>
        <v/>
      </c>
      <c s="50" t="str">
        <f>IF('S.D.PASTE SHEET'!Q2059="","",'S.D.PASTE SHEET'!Q2059)</f>
        <v/>
      </c>
      <c s="50" t="str">
        <f>IF('S.D.PASTE SHEET'!R2059="","",'S.D.PASTE SHEET'!R2059)</f>
        <v/>
      </c>
      <c s="50" t="str">
        <f>IF('S.D.PASTE SHEET'!S2059="","",'S.D.PASTE SHEET'!S2059)</f>
        <v/>
      </c>
      <c s="50" t="str">
        <f>IF('S.D.PASTE SHEET'!T2059="","",'S.D.PASTE SHEET'!T2059)</f>
        <v/>
      </c>
      <c s="50" t="str">
        <f>IF('S.D.PASTE SHEET'!U2059="","",'S.D.PASTE SHEET'!U2059)</f>
        <v/>
      </c>
      <c s="50" t="str">
        <f>IF('S.D.PASTE SHEET'!V2059="","",'S.D.PASTE SHEET'!V2059)</f>
        <v/>
      </c>
      <c s="50" t="str">
        <f>IF('S.D.PASTE SHEET'!W2059="","",'S.D.PASTE SHEET'!W2059)</f>
        <v/>
      </c>
      <c s="50" t="str">
        <f>IF('S.D.PASTE SHEET'!X2059="","",'S.D.PASTE SHEET'!X2059)</f>
        <v/>
      </c>
      <c s="50" t="str">
        <f>IF('S.D.PASTE SHEET'!Y2059="","",'S.D.PASTE SHEET'!Y2059)</f>
        <v/>
      </c>
      <c s="50" t="str">
        <f>IF('S.D.PASTE SHEET'!Z2059="","",'S.D.PASTE SHEET'!Z2059)</f>
        <v/>
      </c>
      <c s="50" t="str">
        <f>IF('S.D.PASTE SHEET'!AA2059="","",'S.D.PASTE SHEET'!AA2059)</f>
        <v/>
      </c>
      <c s="50" t="str">
        <f>IF('S.D.PASTE SHEET'!AB2059="","",'S.D.PASTE SHEET'!AB2059)</f>
        <v/>
      </c>
      <c s="50" t="str">
        <f>IF('S.D.PASTE SHEET'!AC2059="","",'S.D.PASTE SHEET'!AC2059)</f>
        <v/>
      </c>
      <c s="50" t="str">
        <f>IF('S.D.PASTE SHEET'!AD2059="","",'S.D.PASTE SHEET'!AD2059)</f>
        <v/>
      </c>
      <c s="52"/>
      <c s="48" t="str">
        <f>IF(AK2059="","",IF(AK2059&gt;0,COUNT($AG$2:AG2059),""))</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IF(BC2059="","",IF(BC2059&gt;0,COUNT($AY$2:AY2059),""))</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60" spans="1:66" ht="15.75" customHeight="1">
      <c r="A2060" s="50" t="str">
        <f>IF('S.D.PASTE SHEET'!A2060="","",'S.D.PASTE SHEET'!A2060)</f>
        <v/>
      </c>
      <c s="50" t="str">
        <f>IF('S.D.PASTE SHEET'!B2060="","",'S.D.PASTE SHEET'!B2060)</f>
        <v/>
      </c>
      <c s="50" t="str">
        <f>IF('S.D.PASTE SHEET'!C2060="","",'S.D.PASTE SHEET'!C2060)</f>
        <v/>
      </c>
      <c s="51" t="str">
        <f>IF('S.D.PASTE SHEET'!D2060="","",'S.D.PASTE SHEET'!D2060)</f>
        <v/>
      </c>
      <c s="50" t="str">
        <f>IF('S.D.PASTE SHEET'!E2060="","",UPPER('S.D.PASTE SHEET'!E2060))</f>
        <v/>
      </c>
      <c s="50" t="str">
        <f>IF('S.D.PASTE SHEET'!F2060="","",'S.D.PASTE SHEET'!F2060)</f>
        <v/>
      </c>
      <c s="50" t="str">
        <f>IF('S.D.PASTE SHEET'!G2060="","",UPPER('S.D.PASTE SHEET'!G2060))</f>
        <v/>
      </c>
      <c s="50" t="str">
        <f>IF('S.D.PASTE SHEET'!H2060="","",UPPER('S.D.PASTE SHEET'!H2060))</f>
        <v/>
      </c>
      <c s="50" t="str">
        <f>IF('S.D.PASTE SHEET'!I2060="","",'S.D.PASTE SHEET'!I2060)</f>
        <v/>
      </c>
      <c s="51" t="str">
        <f>IF('S.D.PASTE SHEET'!J2060="","",'S.D.PASTE SHEET'!J2060)</f>
        <v/>
      </c>
      <c s="50" t="str">
        <f>IF('S.D.PASTE SHEET'!K2060="","",'S.D.PASTE SHEET'!K2060)</f>
        <v/>
      </c>
      <c s="50" t="str">
        <f>IF('S.D.PASTE SHEET'!L2060="","",'S.D.PASTE SHEET'!L2060)</f>
        <v/>
      </c>
      <c s="50" t="str">
        <f>IF('S.D.PASTE SHEET'!M2060="","",'S.D.PASTE SHEET'!M2060)</f>
        <v/>
      </c>
      <c s="50" t="str">
        <f>IF('S.D.PASTE SHEET'!N2060="","",'S.D.PASTE SHEET'!N2060)</f>
        <v/>
      </c>
      <c s="50" t="str">
        <f>IF('S.D.PASTE SHEET'!O2060="","",'S.D.PASTE SHEET'!O2060)</f>
        <v/>
      </c>
      <c s="50" t="str">
        <f>IF('S.D.PASTE SHEET'!P2060="","",'S.D.PASTE SHEET'!P2060)</f>
        <v/>
      </c>
      <c s="50" t="str">
        <f>IF('S.D.PASTE SHEET'!Q2060="","",'S.D.PASTE SHEET'!Q2060)</f>
        <v/>
      </c>
      <c s="50" t="str">
        <f>IF('S.D.PASTE SHEET'!R2060="","",'S.D.PASTE SHEET'!R2060)</f>
        <v/>
      </c>
      <c s="50" t="str">
        <f>IF('S.D.PASTE SHEET'!S2060="","",'S.D.PASTE SHEET'!S2060)</f>
        <v/>
      </c>
      <c s="50" t="str">
        <f>IF('S.D.PASTE SHEET'!T2060="","",'S.D.PASTE SHEET'!T2060)</f>
        <v/>
      </c>
      <c s="50" t="str">
        <f>IF('S.D.PASTE SHEET'!U2060="","",'S.D.PASTE SHEET'!U2060)</f>
        <v/>
      </c>
      <c s="50" t="str">
        <f>IF('S.D.PASTE SHEET'!V2060="","",'S.D.PASTE SHEET'!V2060)</f>
        <v/>
      </c>
      <c s="50" t="str">
        <f>IF('S.D.PASTE SHEET'!W2060="","",'S.D.PASTE SHEET'!W2060)</f>
        <v/>
      </c>
      <c s="50" t="str">
        <f>IF('S.D.PASTE SHEET'!X2060="","",'S.D.PASTE SHEET'!X2060)</f>
        <v/>
      </c>
      <c s="50" t="str">
        <f>IF('S.D.PASTE SHEET'!Y2060="","",'S.D.PASTE SHEET'!Y2060)</f>
        <v/>
      </c>
      <c s="50" t="str">
        <f>IF('S.D.PASTE SHEET'!Z2060="","",'S.D.PASTE SHEET'!Z2060)</f>
        <v/>
      </c>
      <c s="50" t="str">
        <f>IF('S.D.PASTE SHEET'!AA2060="","",'S.D.PASTE SHEET'!AA2060)</f>
        <v/>
      </c>
      <c s="50" t="str">
        <f>IF('S.D.PASTE SHEET'!AB2060="","",'S.D.PASTE SHEET'!AB2060)</f>
        <v/>
      </c>
      <c s="50" t="str">
        <f>IF('S.D.PASTE SHEET'!AC2060="","",'S.D.PASTE SHEET'!AC2060)</f>
        <v/>
      </c>
      <c s="50" t="str">
        <f>IF('S.D.PASTE SHEET'!AD2060="","",'S.D.PASTE SHEET'!AD2060)</f>
        <v/>
      </c>
      <c s="52"/>
      <c s="48" t="str">
        <f>IF(AK2060="","",IF(AK2060&gt;0,COUNT($AG$2:AG2060),""))</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IF(BC2060="","",IF(BC2060&gt;0,COUNT($AY$2:AY2060),""))</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61" spans="1:66" ht="15.75" customHeight="1">
      <c r="A2061" s="50" t="str">
        <f>IF('S.D.PASTE SHEET'!A2061="","",'S.D.PASTE SHEET'!A2061)</f>
        <v/>
      </c>
      <c s="50" t="str">
        <f>IF('S.D.PASTE SHEET'!B2061="","",'S.D.PASTE SHEET'!B2061)</f>
        <v/>
      </c>
      <c s="50" t="str">
        <f>IF('S.D.PASTE SHEET'!C2061="","",'S.D.PASTE SHEET'!C2061)</f>
        <v/>
      </c>
      <c s="51" t="str">
        <f>IF('S.D.PASTE SHEET'!D2061="","",'S.D.PASTE SHEET'!D2061)</f>
        <v/>
      </c>
      <c s="50" t="str">
        <f>IF('S.D.PASTE SHEET'!E2061="","",UPPER('S.D.PASTE SHEET'!E2061))</f>
        <v/>
      </c>
      <c s="50" t="str">
        <f>IF('S.D.PASTE SHEET'!F2061="","",'S.D.PASTE SHEET'!F2061)</f>
        <v/>
      </c>
      <c s="50" t="str">
        <f>IF('S.D.PASTE SHEET'!G2061="","",UPPER('S.D.PASTE SHEET'!G2061))</f>
        <v/>
      </c>
      <c s="50" t="str">
        <f>IF('S.D.PASTE SHEET'!H2061="","",UPPER('S.D.PASTE SHEET'!H2061))</f>
        <v/>
      </c>
      <c s="50" t="str">
        <f>IF('S.D.PASTE SHEET'!I2061="","",'S.D.PASTE SHEET'!I2061)</f>
        <v/>
      </c>
      <c s="51" t="str">
        <f>IF('S.D.PASTE SHEET'!J2061="","",'S.D.PASTE SHEET'!J2061)</f>
        <v/>
      </c>
      <c s="50" t="str">
        <f>IF('S.D.PASTE SHEET'!K2061="","",'S.D.PASTE SHEET'!K2061)</f>
        <v/>
      </c>
      <c s="50" t="str">
        <f>IF('S.D.PASTE SHEET'!L2061="","",'S.D.PASTE SHEET'!L2061)</f>
        <v/>
      </c>
      <c s="50" t="str">
        <f>IF('S.D.PASTE SHEET'!M2061="","",'S.D.PASTE SHEET'!M2061)</f>
        <v/>
      </c>
      <c s="50" t="str">
        <f>IF('S.D.PASTE SHEET'!N2061="","",'S.D.PASTE SHEET'!N2061)</f>
        <v/>
      </c>
      <c s="50" t="str">
        <f>IF('S.D.PASTE SHEET'!O2061="","",'S.D.PASTE SHEET'!O2061)</f>
        <v/>
      </c>
      <c s="50" t="str">
        <f>IF('S.D.PASTE SHEET'!P2061="","",'S.D.PASTE SHEET'!P2061)</f>
        <v/>
      </c>
      <c s="50" t="str">
        <f>IF('S.D.PASTE SHEET'!Q2061="","",'S.D.PASTE SHEET'!Q2061)</f>
        <v/>
      </c>
      <c s="50" t="str">
        <f>IF('S.D.PASTE SHEET'!R2061="","",'S.D.PASTE SHEET'!R2061)</f>
        <v/>
      </c>
      <c s="50" t="str">
        <f>IF('S.D.PASTE SHEET'!S2061="","",'S.D.PASTE SHEET'!S2061)</f>
        <v/>
      </c>
      <c s="50" t="str">
        <f>IF('S.D.PASTE SHEET'!T2061="","",'S.D.PASTE SHEET'!T2061)</f>
        <v/>
      </c>
      <c s="50" t="str">
        <f>IF('S.D.PASTE SHEET'!U2061="","",'S.D.PASTE SHEET'!U2061)</f>
        <v/>
      </c>
      <c s="50" t="str">
        <f>IF('S.D.PASTE SHEET'!V2061="","",'S.D.PASTE SHEET'!V2061)</f>
        <v/>
      </c>
      <c s="50" t="str">
        <f>IF('S.D.PASTE SHEET'!W2061="","",'S.D.PASTE SHEET'!W2061)</f>
        <v/>
      </c>
      <c s="50" t="str">
        <f>IF('S.D.PASTE SHEET'!X2061="","",'S.D.PASTE SHEET'!X2061)</f>
        <v/>
      </c>
      <c s="50" t="str">
        <f>IF('S.D.PASTE SHEET'!Y2061="","",'S.D.PASTE SHEET'!Y2061)</f>
        <v/>
      </c>
      <c s="50" t="str">
        <f>IF('S.D.PASTE SHEET'!Z2061="","",'S.D.PASTE SHEET'!Z2061)</f>
        <v/>
      </c>
      <c s="50" t="str">
        <f>IF('S.D.PASTE SHEET'!AA2061="","",'S.D.PASTE SHEET'!AA2061)</f>
        <v/>
      </c>
      <c s="50" t="str">
        <f>IF('S.D.PASTE SHEET'!AB2061="","",'S.D.PASTE SHEET'!AB2061)</f>
        <v/>
      </c>
      <c s="50" t="str">
        <f>IF('S.D.PASTE SHEET'!AC2061="","",'S.D.PASTE SHEET'!AC2061)</f>
        <v/>
      </c>
      <c s="50" t="str">
        <f>IF('S.D.PASTE SHEET'!AD2061="","",'S.D.PASTE SHEET'!AD2061)</f>
        <v/>
      </c>
      <c s="52"/>
      <c s="48" t="str">
        <f>IF(AK2061="","",IF(AK2061&gt;0,COUNT($AG$2:AG2061),""))</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IF(BC2061="","",IF(BC2061&gt;0,COUNT($AY$2:AY2061),""))</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62" spans="1:66" ht="15.75" customHeight="1">
      <c r="A2062" s="50" t="str">
        <f>IF('S.D.PASTE SHEET'!A2062="","",'S.D.PASTE SHEET'!A2062)</f>
        <v/>
      </c>
      <c s="50" t="str">
        <f>IF('S.D.PASTE SHEET'!B2062="","",'S.D.PASTE SHEET'!B2062)</f>
        <v/>
      </c>
      <c s="50" t="str">
        <f>IF('S.D.PASTE SHEET'!C2062="","",'S.D.PASTE SHEET'!C2062)</f>
        <v/>
      </c>
      <c s="51" t="str">
        <f>IF('S.D.PASTE SHEET'!D2062="","",'S.D.PASTE SHEET'!D2062)</f>
        <v/>
      </c>
      <c s="50" t="str">
        <f>IF('S.D.PASTE SHEET'!E2062="","",UPPER('S.D.PASTE SHEET'!E2062))</f>
        <v/>
      </c>
      <c s="50" t="str">
        <f>IF('S.D.PASTE SHEET'!F2062="","",'S.D.PASTE SHEET'!F2062)</f>
        <v/>
      </c>
      <c s="50" t="str">
        <f>IF('S.D.PASTE SHEET'!G2062="","",UPPER('S.D.PASTE SHEET'!G2062))</f>
        <v/>
      </c>
      <c s="50" t="str">
        <f>IF('S.D.PASTE SHEET'!H2062="","",UPPER('S.D.PASTE SHEET'!H2062))</f>
        <v/>
      </c>
      <c s="50" t="str">
        <f>IF('S.D.PASTE SHEET'!I2062="","",'S.D.PASTE SHEET'!I2062)</f>
        <v/>
      </c>
      <c s="51" t="str">
        <f>IF('S.D.PASTE SHEET'!J2062="","",'S.D.PASTE SHEET'!J2062)</f>
        <v/>
      </c>
      <c s="50" t="str">
        <f>IF('S.D.PASTE SHEET'!K2062="","",'S.D.PASTE SHEET'!K2062)</f>
        <v/>
      </c>
      <c s="50" t="str">
        <f>IF('S.D.PASTE SHEET'!L2062="","",'S.D.PASTE SHEET'!L2062)</f>
        <v/>
      </c>
      <c s="50" t="str">
        <f>IF('S.D.PASTE SHEET'!M2062="","",'S.D.PASTE SHEET'!M2062)</f>
        <v/>
      </c>
      <c s="50" t="str">
        <f>IF('S.D.PASTE SHEET'!N2062="","",'S.D.PASTE SHEET'!N2062)</f>
        <v/>
      </c>
      <c s="50" t="str">
        <f>IF('S.D.PASTE SHEET'!O2062="","",'S.D.PASTE SHEET'!O2062)</f>
        <v/>
      </c>
      <c s="50" t="str">
        <f>IF('S.D.PASTE SHEET'!P2062="","",'S.D.PASTE SHEET'!P2062)</f>
        <v/>
      </c>
      <c s="50" t="str">
        <f>IF('S.D.PASTE SHEET'!Q2062="","",'S.D.PASTE SHEET'!Q2062)</f>
        <v/>
      </c>
      <c s="50" t="str">
        <f>IF('S.D.PASTE SHEET'!R2062="","",'S.D.PASTE SHEET'!R2062)</f>
        <v/>
      </c>
      <c s="50" t="str">
        <f>IF('S.D.PASTE SHEET'!S2062="","",'S.D.PASTE SHEET'!S2062)</f>
        <v/>
      </c>
      <c s="50" t="str">
        <f>IF('S.D.PASTE SHEET'!T2062="","",'S.D.PASTE SHEET'!T2062)</f>
        <v/>
      </c>
      <c s="50" t="str">
        <f>IF('S.D.PASTE SHEET'!U2062="","",'S.D.PASTE SHEET'!U2062)</f>
        <v/>
      </c>
      <c s="50" t="str">
        <f>IF('S.D.PASTE SHEET'!V2062="","",'S.D.PASTE SHEET'!V2062)</f>
        <v/>
      </c>
      <c s="50" t="str">
        <f>IF('S.D.PASTE SHEET'!W2062="","",'S.D.PASTE SHEET'!W2062)</f>
        <v/>
      </c>
      <c s="50" t="str">
        <f>IF('S.D.PASTE SHEET'!X2062="","",'S.D.PASTE SHEET'!X2062)</f>
        <v/>
      </c>
      <c s="50" t="str">
        <f>IF('S.D.PASTE SHEET'!Y2062="","",'S.D.PASTE SHEET'!Y2062)</f>
        <v/>
      </c>
      <c s="50" t="str">
        <f>IF('S.D.PASTE SHEET'!Z2062="","",'S.D.PASTE SHEET'!Z2062)</f>
        <v/>
      </c>
      <c s="50" t="str">
        <f>IF('S.D.PASTE SHEET'!AA2062="","",'S.D.PASTE SHEET'!AA2062)</f>
        <v/>
      </c>
      <c s="50" t="str">
        <f>IF('S.D.PASTE SHEET'!AB2062="","",'S.D.PASTE SHEET'!AB2062)</f>
        <v/>
      </c>
      <c s="50" t="str">
        <f>IF('S.D.PASTE SHEET'!AC2062="","",'S.D.PASTE SHEET'!AC2062)</f>
        <v/>
      </c>
      <c s="50" t="str">
        <f>IF('S.D.PASTE SHEET'!AD2062="","",'S.D.PASTE SHEET'!AD2062)</f>
        <v/>
      </c>
      <c s="52"/>
      <c s="48" t="str">
        <f>IF(AK2062="","",IF(AK2062&gt;0,COUNT($AG$2:AG2062),""))</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IF(BC2062="","",IF(BC2062&gt;0,COUNT($AY$2:AY2062),""))</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63" spans="1:66" ht="15.75" customHeight="1">
      <c r="A2063" s="50" t="str">
        <f>IF('S.D.PASTE SHEET'!A2063="","",'S.D.PASTE SHEET'!A2063)</f>
        <v/>
      </c>
      <c s="50" t="str">
        <f>IF('S.D.PASTE SHEET'!B2063="","",'S.D.PASTE SHEET'!B2063)</f>
        <v/>
      </c>
      <c s="50" t="str">
        <f>IF('S.D.PASTE SHEET'!C2063="","",'S.D.PASTE SHEET'!C2063)</f>
        <v/>
      </c>
      <c s="51" t="str">
        <f>IF('S.D.PASTE SHEET'!D2063="","",'S.D.PASTE SHEET'!D2063)</f>
        <v/>
      </c>
      <c s="50" t="str">
        <f>IF('S.D.PASTE SHEET'!E2063="","",UPPER('S.D.PASTE SHEET'!E2063))</f>
        <v/>
      </c>
      <c s="50" t="str">
        <f>IF('S.D.PASTE SHEET'!F2063="","",'S.D.PASTE SHEET'!F2063)</f>
        <v/>
      </c>
      <c s="50" t="str">
        <f>IF('S.D.PASTE SHEET'!G2063="","",UPPER('S.D.PASTE SHEET'!G2063))</f>
        <v/>
      </c>
      <c s="50" t="str">
        <f>IF('S.D.PASTE SHEET'!H2063="","",UPPER('S.D.PASTE SHEET'!H2063))</f>
        <v/>
      </c>
      <c s="50" t="str">
        <f>IF('S.D.PASTE SHEET'!I2063="","",'S.D.PASTE SHEET'!I2063)</f>
        <v/>
      </c>
      <c s="51" t="str">
        <f>IF('S.D.PASTE SHEET'!J2063="","",'S.D.PASTE SHEET'!J2063)</f>
        <v/>
      </c>
      <c s="50" t="str">
        <f>IF('S.D.PASTE SHEET'!K2063="","",'S.D.PASTE SHEET'!K2063)</f>
        <v/>
      </c>
      <c s="50" t="str">
        <f>IF('S.D.PASTE SHEET'!L2063="","",'S.D.PASTE SHEET'!L2063)</f>
        <v/>
      </c>
      <c s="50" t="str">
        <f>IF('S.D.PASTE SHEET'!M2063="","",'S.D.PASTE SHEET'!M2063)</f>
        <v/>
      </c>
      <c s="50" t="str">
        <f>IF('S.D.PASTE SHEET'!N2063="","",'S.D.PASTE SHEET'!N2063)</f>
        <v/>
      </c>
      <c s="50" t="str">
        <f>IF('S.D.PASTE SHEET'!O2063="","",'S.D.PASTE SHEET'!O2063)</f>
        <v/>
      </c>
      <c s="50" t="str">
        <f>IF('S.D.PASTE SHEET'!P2063="","",'S.D.PASTE SHEET'!P2063)</f>
        <v/>
      </c>
      <c s="50" t="str">
        <f>IF('S.D.PASTE SHEET'!Q2063="","",'S.D.PASTE SHEET'!Q2063)</f>
        <v/>
      </c>
      <c s="50" t="str">
        <f>IF('S.D.PASTE SHEET'!R2063="","",'S.D.PASTE SHEET'!R2063)</f>
        <v/>
      </c>
      <c s="50" t="str">
        <f>IF('S.D.PASTE SHEET'!S2063="","",'S.D.PASTE SHEET'!S2063)</f>
        <v/>
      </c>
      <c s="50" t="str">
        <f>IF('S.D.PASTE SHEET'!T2063="","",'S.D.PASTE SHEET'!T2063)</f>
        <v/>
      </c>
      <c s="50" t="str">
        <f>IF('S.D.PASTE SHEET'!U2063="","",'S.D.PASTE SHEET'!U2063)</f>
        <v/>
      </c>
      <c s="50" t="str">
        <f>IF('S.D.PASTE SHEET'!V2063="","",'S.D.PASTE SHEET'!V2063)</f>
        <v/>
      </c>
      <c s="50" t="str">
        <f>IF('S.D.PASTE SHEET'!W2063="","",'S.D.PASTE SHEET'!W2063)</f>
        <v/>
      </c>
      <c s="50" t="str">
        <f>IF('S.D.PASTE SHEET'!X2063="","",'S.D.PASTE SHEET'!X2063)</f>
        <v/>
      </c>
      <c s="50" t="str">
        <f>IF('S.D.PASTE SHEET'!Y2063="","",'S.D.PASTE SHEET'!Y2063)</f>
        <v/>
      </c>
      <c s="50" t="str">
        <f>IF('S.D.PASTE SHEET'!Z2063="","",'S.D.PASTE SHEET'!Z2063)</f>
        <v/>
      </c>
      <c s="50" t="str">
        <f>IF('S.D.PASTE SHEET'!AA2063="","",'S.D.PASTE SHEET'!AA2063)</f>
        <v/>
      </c>
      <c s="50" t="str">
        <f>IF('S.D.PASTE SHEET'!AB2063="","",'S.D.PASTE SHEET'!AB2063)</f>
        <v/>
      </c>
      <c s="50" t="str">
        <f>IF('S.D.PASTE SHEET'!AC2063="","",'S.D.PASTE SHEET'!AC2063)</f>
        <v/>
      </c>
      <c s="50" t="str">
        <f>IF('S.D.PASTE SHEET'!AD2063="","",'S.D.PASTE SHEET'!AD2063)</f>
        <v/>
      </c>
      <c s="52"/>
      <c s="48" t="str">
        <f>IF(AK2063="","",IF(AK2063&gt;0,COUNT($AG$2:AG2063),""))</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IF(BC2063="","",IF(BC2063&gt;0,COUNT($AY$2:AY2063),""))</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64" spans="1:66" ht="15.75" customHeight="1">
      <c r="A2064" s="50" t="str">
        <f>IF('S.D.PASTE SHEET'!A2064="","",'S.D.PASTE SHEET'!A2064)</f>
        <v/>
      </c>
      <c s="50" t="str">
        <f>IF('S.D.PASTE SHEET'!B2064="","",'S.D.PASTE SHEET'!B2064)</f>
        <v/>
      </c>
      <c s="50" t="str">
        <f>IF('S.D.PASTE SHEET'!C2064="","",'S.D.PASTE SHEET'!C2064)</f>
        <v/>
      </c>
      <c s="51" t="str">
        <f>IF('S.D.PASTE SHEET'!D2064="","",'S.D.PASTE SHEET'!D2064)</f>
        <v/>
      </c>
      <c s="50" t="str">
        <f>IF('S.D.PASTE SHEET'!E2064="","",UPPER('S.D.PASTE SHEET'!E2064))</f>
        <v/>
      </c>
      <c s="50" t="str">
        <f>IF('S.D.PASTE SHEET'!F2064="","",'S.D.PASTE SHEET'!F2064)</f>
        <v/>
      </c>
      <c s="50" t="str">
        <f>IF('S.D.PASTE SHEET'!G2064="","",UPPER('S.D.PASTE SHEET'!G2064))</f>
        <v/>
      </c>
      <c s="50" t="str">
        <f>IF('S.D.PASTE SHEET'!H2064="","",UPPER('S.D.PASTE SHEET'!H2064))</f>
        <v/>
      </c>
      <c s="50" t="str">
        <f>IF('S.D.PASTE SHEET'!I2064="","",'S.D.PASTE SHEET'!I2064)</f>
        <v/>
      </c>
      <c s="51" t="str">
        <f>IF('S.D.PASTE SHEET'!J2064="","",'S.D.PASTE SHEET'!J2064)</f>
        <v/>
      </c>
      <c s="50" t="str">
        <f>IF('S.D.PASTE SHEET'!K2064="","",'S.D.PASTE SHEET'!K2064)</f>
        <v/>
      </c>
      <c s="50" t="str">
        <f>IF('S.D.PASTE SHEET'!L2064="","",'S.D.PASTE SHEET'!L2064)</f>
        <v/>
      </c>
      <c s="50" t="str">
        <f>IF('S.D.PASTE SHEET'!M2064="","",'S.D.PASTE SHEET'!M2064)</f>
        <v/>
      </c>
      <c s="50" t="str">
        <f>IF('S.D.PASTE SHEET'!N2064="","",'S.D.PASTE SHEET'!N2064)</f>
        <v/>
      </c>
      <c s="50" t="str">
        <f>IF('S.D.PASTE SHEET'!O2064="","",'S.D.PASTE SHEET'!O2064)</f>
        <v/>
      </c>
      <c s="50" t="str">
        <f>IF('S.D.PASTE SHEET'!P2064="","",'S.D.PASTE SHEET'!P2064)</f>
        <v/>
      </c>
      <c s="50" t="str">
        <f>IF('S.D.PASTE SHEET'!Q2064="","",'S.D.PASTE SHEET'!Q2064)</f>
        <v/>
      </c>
      <c s="50" t="str">
        <f>IF('S.D.PASTE SHEET'!R2064="","",'S.D.PASTE SHEET'!R2064)</f>
        <v/>
      </c>
      <c s="50" t="str">
        <f>IF('S.D.PASTE SHEET'!S2064="","",'S.D.PASTE SHEET'!S2064)</f>
        <v/>
      </c>
      <c s="50" t="str">
        <f>IF('S.D.PASTE SHEET'!T2064="","",'S.D.PASTE SHEET'!T2064)</f>
        <v/>
      </c>
      <c s="50" t="str">
        <f>IF('S.D.PASTE SHEET'!U2064="","",'S.D.PASTE SHEET'!U2064)</f>
        <v/>
      </c>
      <c s="50" t="str">
        <f>IF('S.D.PASTE SHEET'!V2064="","",'S.D.PASTE SHEET'!V2064)</f>
        <v/>
      </c>
      <c s="50" t="str">
        <f>IF('S.D.PASTE SHEET'!W2064="","",'S.D.PASTE SHEET'!W2064)</f>
        <v/>
      </c>
      <c s="50" t="str">
        <f>IF('S.D.PASTE SHEET'!X2064="","",'S.D.PASTE SHEET'!X2064)</f>
        <v/>
      </c>
      <c s="50" t="str">
        <f>IF('S.D.PASTE SHEET'!Y2064="","",'S.D.PASTE SHEET'!Y2064)</f>
        <v/>
      </c>
      <c s="50" t="str">
        <f>IF('S.D.PASTE SHEET'!Z2064="","",'S.D.PASTE SHEET'!Z2064)</f>
        <v/>
      </c>
      <c s="50" t="str">
        <f>IF('S.D.PASTE SHEET'!AA2064="","",'S.D.PASTE SHEET'!AA2064)</f>
        <v/>
      </c>
      <c s="50" t="str">
        <f>IF('S.D.PASTE SHEET'!AB2064="","",'S.D.PASTE SHEET'!AB2064)</f>
        <v/>
      </c>
      <c s="50" t="str">
        <f>IF('S.D.PASTE SHEET'!AC2064="","",'S.D.PASTE SHEET'!AC2064)</f>
        <v/>
      </c>
      <c s="50" t="str">
        <f>IF('S.D.PASTE SHEET'!AD2064="","",'S.D.PASTE SHEET'!AD2064)</f>
        <v/>
      </c>
      <c s="52"/>
      <c s="48" t="str">
        <f>IF(AK2064="","",IF(AK2064&gt;0,COUNT($AG$2:AG2064),""))</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IF(BC2064="","",IF(BC2064&gt;0,COUNT($AY$2:AY2064),""))</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65" spans="1:66" ht="15.75" customHeight="1">
      <c r="A2065" s="50" t="str">
        <f>IF('S.D.PASTE SHEET'!A2065="","",'S.D.PASTE SHEET'!A2065)</f>
        <v/>
      </c>
      <c s="50" t="str">
        <f>IF('S.D.PASTE SHEET'!B2065="","",'S.D.PASTE SHEET'!B2065)</f>
        <v/>
      </c>
      <c s="50" t="str">
        <f>IF('S.D.PASTE SHEET'!C2065="","",'S.D.PASTE SHEET'!C2065)</f>
        <v/>
      </c>
      <c s="51" t="str">
        <f>IF('S.D.PASTE SHEET'!D2065="","",'S.D.PASTE SHEET'!D2065)</f>
        <v/>
      </c>
      <c s="50" t="str">
        <f>IF('S.D.PASTE SHEET'!E2065="","",UPPER('S.D.PASTE SHEET'!E2065))</f>
        <v/>
      </c>
      <c s="50" t="str">
        <f>IF('S.D.PASTE SHEET'!F2065="","",'S.D.PASTE SHEET'!F2065)</f>
        <v/>
      </c>
      <c s="50" t="str">
        <f>IF('S.D.PASTE SHEET'!G2065="","",UPPER('S.D.PASTE SHEET'!G2065))</f>
        <v/>
      </c>
      <c s="50" t="str">
        <f>IF('S.D.PASTE SHEET'!H2065="","",UPPER('S.D.PASTE SHEET'!H2065))</f>
        <v/>
      </c>
      <c s="50" t="str">
        <f>IF('S.D.PASTE SHEET'!I2065="","",'S.D.PASTE SHEET'!I2065)</f>
        <v/>
      </c>
      <c s="51" t="str">
        <f>IF('S.D.PASTE SHEET'!J2065="","",'S.D.PASTE SHEET'!J2065)</f>
        <v/>
      </c>
      <c s="50" t="str">
        <f>IF('S.D.PASTE SHEET'!K2065="","",'S.D.PASTE SHEET'!K2065)</f>
        <v/>
      </c>
      <c s="50" t="str">
        <f>IF('S.D.PASTE SHEET'!L2065="","",'S.D.PASTE SHEET'!L2065)</f>
        <v/>
      </c>
      <c s="50" t="str">
        <f>IF('S.D.PASTE SHEET'!M2065="","",'S.D.PASTE SHEET'!M2065)</f>
        <v/>
      </c>
      <c s="50" t="str">
        <f>IF('S.D.PASTE SHEET'!N2065="","",'S.D.PASTE SHEET'!N2065)</f>
        <v/>
      </c>
      <c s="50" t="str">
        <f>IF('S.D.PASTE SHEET'!O2065="","",'S.D.PASTE SHEET'!O2065)</f>
        <v/>
      </c>
      <c s="50" t="str">
        <f>IF('S.D.PASTE SHEET'!P2065="","",'S.D.PASTE SHEET'!P2065)</f>
        <v/>
      </c>
      <c s="50" t="str">
        <f>IF('S.D.PASTE SHEET'!Q2065="","",'S.D.PASTE SHEET'!Q2065)</f>
        <v/>
      </c>
      <c s="50" t="str">
        <f>IF('S.D.PASTE SHEET'!R2065="","",'S.D.PASTE SHEET'!R2065)</f>
        <v/>
      </c>
      <c s="50" t="str">
        <f>IF('S.D.PASTE SHEET'!S2065="","",'S.D.PASTE SHEET'!S2065)</f>
        <v/>
      </c>
      <c s="50" t="str">
        <f>IF('S.D.PASTE SHEET'!T2065="","",'S.D.PASTE SHEET'!T2065)</f>
        <v/>
      </c>
      <c s="50" t="str">
        <f>IF('S.D.PASTE SHEET'!U2065="","",'S.D.PASTE SHEET'!U2065)</f>
        <v/>
      </c>
      <c s="50" t="str">
        <f>IF('S.D.PASTE SHEET'!V2065="","",'S.D.PASTE SHEET'!V2065)</f>
        <v/>
      </c>
      <c s="50" t="str">
        <f>IF('S.D.PASTE SHEET'!W2065="","",'S.D.PASTE SHEET'!W2065)</f>
        <v/>
      </c>
      <c s="50" t="str">
        <f>IF('S.D.PASTE SHEET'!X2065="","",'S.D.PASTE SHEET'!X2065)</f>
        <v/>
      </c>
      <c s="50" t="str">
        <f>IF('S.D.PASTE SHEET'!Y2065="","",'S.D.PASTE SHEET'!Y2065)</f>
        <v/>
      </c>
      <c s="50" t="str">
        <f>IF('S.D.PASTE SHEET'!Z2065="","",'S.D.PASTE SHEET'!Z2065)</f>
        <v/>
      </c>
      <c s="50" t="str">
        <f>IF('S.D.PASTE SHEET'!AA2065="","",'S.D.PASTE SHEET'!AA2065)</f>
        <v/>
      </c>
      <c s="50" t="str">
        <f>IF('S.D.PASTE SHEET'!AB2065="","",'S.D.PASTE SHEET'!AB2065)</f>
        <v/>
      </c>
      <c s="50" t="str">
        <f>IF('S.D.PASTE SHEET'!AC2065="","",'S.D.PASTE SHEET'!AC2065)</f>
        <v/>
      </c>
      <c s="50" t="str">
        <f>IF('S.D.PASTE SHEET'!AD2065="","",'S.D.PASTE SHEET'!AD2065)</f>
        <v/>
      </c>
      <c s="52"/>
      <c s="48" t="str">
        <f>IF(AK2065="","",IF(AK2065&gt;0,COUNT($AG$2:AG2065),""))</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IF(BC2065="","",IF(BC2065&gt;0,COUNT($AY$2:AY2065),""))</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66" spans="1:66" ht="15.75" customHeight="1">
      <c r="A2066" s="50" t="str">
        <f>IF('S.D.PASTE SHEET'!A2066="","",'S.D.PASTE SHEET'!A2066)</f>
        <v/>
      </c>
      <c s="50" t="str">
        <f>IF('S.D.PASTE SHEET'!B2066="","",'S.D.PASTE SHEET'!B2066)</f>
        <v/>
      </c>
      <c s="50" t="str">
        <f>IF('S.D.PASTE SHEET'!C2066="","",'S.D.PASTE SHEET'!C2066)</f>
        <v/>
      </c>
      <c s="51" t="str">
        <f>IF('S.D.PASTE SHEET'!D2066="","",'S.D.PASTE SHEET'!D2066)</f>
        <v/>
      </c>
      <c s="50" t="str">
        <f>IF('S.D.PASTE SHEET'!E2066="","",UPPER('S.D.PASTE SHEET'!E2066))</f>
        <v/>
      </c>
      <c s="50" t="str">
        <f>IF('S.D.PASTE SHEET'!F2066="","",'S.D.PASTE SHEET'!F2066)</f>
        <v/>
      </c>
      <c s="50" t="str">
        <f>IF('S.D.PASTE SHEET'!G2066="","",UPPER('S.D.PASTE SHEET'!G2066))</f>
        <v/>
      </c>
      <c s="50" t="str">
        <f>IF('S.D.PASTE SHEET'!H2066="","",UPPER('S.D.PASTE SHEET'!H2066))</f>
        <v/>
      </c>
      <c s="50" t="str">
        <f>IF('S.D.PASTE SHEET'!I2066="","",'S.D.PASTE SHEET'!I2066)</f>
        <v/>
      </c>
      <c s="51" t="str">
        <f>IF('S.D.PASTE SHEET'!J2066="","",'S.D.PASTE SHEET'!J2066)</f>
        <v/>
      </c>
      <c s="50" t="str">
        <f>IF('S.D.PASTE SHEET'!K2066="","",'S.D.PASTE SHEET'!K2066)</f>
        <v/>
      </c>
      <c s="50" t="str">
        <f>IF('S.D.PASTE SHEET'!L2066="","",'S.D.PASTE SHEET'!L2066)</f>
        <v/>
      </c>
      <c s="50" t="str">
        <f>IF('S.D.PASTE SHEET'!M2066="","",'S.D.PASTE SHEET'!M2066)</f>
        <v/>
      </c>
      <c s="50" t="str">
        <f>IF('S.D.PASTE SHEET'!N2066="","",'S.D.PASTE SHEET'!N2066)</f>
        <v/>
      </c>
      <c s="50" t="str">
        <f>IF('S.D.PASTE SHEET'!O2066="","",'S.D.PASTE SHEET'!O2066)</f>
        <v/>
      </c>
      <c s="50" t="str">
        <f>IF('S.D.PASTE SHEET'!P2066="","",'S.D.PASTE SHEET'!P2066)</f>
        <v/>
      </c>
      <c s="50" t="str">
        <f>IF('S.D.PASTE SHEET'!Q2066="","",'S.D.PASTE SHEET'!Q2066)</f>
        <v/>
      </c>
      <c s="50" t="str">
        <f>IF('S.D.PASTE SHEET'!R2066="","",'S.D.PASTE SHEET'!R2066)</f>
        <v/>
      </c>
      <c s="50" t="str">
        <f>IF('S.D.PASTE SHEET'!S2066="","",'S.D.PASTE SHEET'!S2066)</f>
        <v/>
      </c>
      <c s="50" t="str">
        <f>IF('S.D.PASTE SHEET'!T2066="","",'S.D.PASTE SHEET'!T2066)</f>
        <v/>
      </c>
      <c s="50" t="str">
        <f>IF('S.D.PASTE SHEET'!U2066="","",'S.D.PASTE SHEET'!U2066)</f>
        <v/>
      </c>
      <c s="50" t="str">
        <f>IF('S.D.PASTE SHEET'!V2066="","",'S.D.PASTE SHEET'!V2066)</f>
        <v/>
      </c>
      <c s="50" t="str">
        <f>IF('S.D.PASTE SHEET'!W2066="","",'S.D.PASTE SHEET'!W2066)</f>
        <v/>
      </c>
      <c s="50" t="str">
        <f>IF('S.D.PASTE SHEET'!X2066="","",'S.D.PASTE SHEET'!X2066)</f>
        <v/>
      </c>
      <c s="50" t="str">
        <f>IF('S.D.PASTE SHEET'!Y2066="","",'S.D.PASTE SHEET'!Y2066)</f>
        <v/>
      </c>
      <c s="50" t="str">
        <f>IF('S.D.PASTE SHEET'!Z2066="","",'S.D.PASTE SHEET'!Z2066)</f>
        <v/>
      </c>
      <c s="50" t="str">
        <f>IF('S.D.PASTE SHEET'!AA2066="","",'S.D.PASTE SHEET'!AA2066)</f>
        <v/>
      </c>
      <c s="50" t="str">
        <f>IF('S.D.PASTE SHEET'!AB2066="","",'S.D.PASTE SHEET'!AB2066)</f>
        <v/>
      </c>
      <c s="50" t="str">
        <f>IF('S.D.PASTE SHEET'!AC2066="","",'S.D.PASTE SHEET'!AC2066)</f>
        <v/>
      </c>
      <c s="50" t="str">
        <f>IF('S.D.PASTE SHEET'!AD2066="","",'S.D.PASTE SHEET'!AD2066)</f>
        <v/>
      </c>
      <c s="52"/>
      <c s="48" t="str">
        <f>IF(AK2066="","",IF(AK2066&gt;0,COUNT($AG$2:AG2066),""))</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IF(BC2066="","",IF(BC2066&gt;0,COUNT($AY$2:AY2066),""))</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67" spans="1:66" ht="15.75" customHeight="1">
      <c r="A2067" s="50" t="str">
        <f>IF('S.D.PASTE SHEET'!A2067="","",'S.D.PASTE SHEET'!A2067)</f>
        <v/>
      </c>
      <c s="50" t="str">
        <f>IF('S.D.PASTE SHEET'!B2067="","",'S.D.PASTE SHEET'!B2067)</f>
        <v/>
      </c>
      <c s="50" t="str">
        <f>IF('S.D.PASTE SHEET'!C2067="","",'S.D.PASTE SHEET'!C2067)</f>
        <v/>
      </c>
      <c s="51" t="str">
        <f>IF('S.D.PASTE SHEET'!D2067="","",'S.D.PASTE SHEET'!D2067)</f>
        <v/>
      </c>
      <c s="50" t="str">
        <f>IF('S.D.PASTE SHEET'!E2067="","",UPPER('S.D.PASTE SHEET'!E2067))</f>
        <v/>
      </c>
      <c s="50" t="str">
        <f>IF('S.D.PASTE SHEET'!F2067="","",'S.D.PASTE SHEET'!F2067)</f>
        <v/>
      </c>
      <c s="50" t="str">
        <f>IF('S.D.PASTE SHEET'!G2067="","",UPPER('S.D.PASTE SHEET'!G2067))</f>
        <v/>
      </c>
      <c s="50" t="str">
        <f>IF('S.D.PASTE SHEET'!H2067="","",UPPER('S.D.PASTE SHEET'!H2067))</f>
        <v/>
      </c>
      <c s="50" t="str">
        <f>IF('S.D.PASTE SHEET'!I2067="","",'S.D.PASTE SHEET'!I2067)</f>
        <v/>
      </c>
      <c s="51" t="str">
        <f>IF('S.D.PASTE SHEET'!J2067="","",'S.D.PASTE SHEET'!J2067)</f>
        <v/>
      </c>
      <c s="50" t="str">
        <f>IF('S.D.PASTE SHEET'!K2067="","",'S.D.PASTE SHEET'!K2067)</f>
        <v/>
      </c>
      <c s="50" t="str">
        <f>IF('S.D.PASTE SHEET'!L2067="","",'S.D.PASTE SHEET'!L2067)</f>
        <v/>
      </c>
      <c s="50" t="str">
        <f>IF('S.D.PASTE SHEET'!M2067="","",'S.D.PASTE SHEET'!M2067)</f>
        <v/>
      </c>
      <c s="50" t="str">
        <f>IF('S.D.PASTE SHEET'!N2067="","",'S.D.PASTE SHEET'!N2067)</f>
        <v/>
      </c>
      <c s="50" t="str">
        <f>IF('S.D.PASTE SHEET'!O2067="","",'S.D.PASTE SHEET'!O2067)</f>
        <v/>
      </c>
      <c s="50" t="str">
        <f>IF('S.D.PASTE SHEET'!P2067="","",'S.D.PASTE SHEET'!P2067)</f>
        <v/>
      </c>
      <c s="50" t="str">
        <f>IF('S.D.PASTE SHEET'!Q2067="","",'S.D.PASTE SHEET'!Q2067)</f>
        <v/>
      </c>
      <c s="50" t="str">
        <f>IF('S.D.PASTE SHEET'!R2067="","",'S.D.PASTE SHEET'!R2067)</f>
        <v/>
      </c>
      <c s="50" t="str">
        <f>IF('S.D.PASTE SHEET'!S2067="","",'S.D.PASTE SHEET'!S2067)</f>
        <v/>
      </c>
      <c s="50" t="str">
        <f>IF('S.D.PASTE SHEET'!T2067="","",'S.D.PASTE SHEET'!T2067)</f>
        <v/>
      </c>
      <c s="50" t="str">
        <f>IF('S.D.PASTE SHEET'!U2067="","",'S.D.PASTE SHEET'!U2067)</f>
        <v/>
      </c>
      <c s="50" t="str">
        <f>IF('S.D.PASTE SHEET'!V2067="","",'S.D.PASTE SHEET'!V2067)</f>
        <v/>
      </c>
      <c s="50" t="str">
        <f>IF('S.D.PASTE SHEET'!W2067="","",'S.D.PASTE SHEET'!W2067)</f>
        <v/>
      </c>
      <c s="50" t="str">
        <f>IF('S.D.PASTE SHEET'!X2067="","",'S.D.PASTE SHEET'!X2067)</f>
        <v/>
      </c>
      <c s="50" t="str">
        <f>IF('S.D.PASTE SHEET'!Y2067="","",'S.D.PASTE SHEET'!Y2067)</f>
        <v/>
      </c>
      <c s="50" t="str">
        <f>IF('S.D.PASTE SHEET'!Z2067="","",'S.D.PASTE SHEET'!Z2067)</f>
        <v/>
      </c>
      <c s="50" t="str">
        <f>IF('S.D.PASTE SHEET'!AA2067="","",'S.D.PASTE SHEET'!AA2067)</f>
        <v/>
      </c>
      <c s="50" t="str">
        <f>IF('S.D.PASTE SHEET'!AB2067="","",'S.D.PASTE SHEET'!AB2067)</f>
        <v/>
      </c>
      <c s="50" t="str">
        <f>IF('S.D.PASTE SHEET'!AC2067="","",'S.D.PASTE SHEET'!AC2067)</f>
        <v/>
      </c>
      <c s="50" t="str">
        <f>IF('S.D.PASTE SHEET'!AD2067="","",'S.D.PASTE SHEET'!AD2067)</f>
        <v/>
      </c>
      <c s="52"/>
      <c s="48" t="str">
        <f>IF(AK2067="","",IF(AK2067&gt;0,COUNT($AG$2:AG2067),""))</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IF(BC2067="","",IF(BC2067&gt;0,COUNT($AY$2:AY2067),""))</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68" spans="1:66" ht="15.75" customHeight="1">
      <c r="A2068" s="50" t="str">
        <f>IF('S.D.PASTE SHEET'!A2068="","",'S.D.PASTE SHEET'!A2068)</f>
        <v/>
      </c>
      <c s="50" t="str">
        <f>IF('S.D.PASTE SHEET'!B2068="","",'S.D.PASTE SHEET'!B2068)</f>
        <v/>
      </c>
      <c s="50" t="str">
        <f>IF('S.D.PASTE SHEET'!C2068="","",'S.D.PASTE SHEET'!C2068)</f>
        <v/>
      </c>
      <c s="51" t="str">
        <f>IF('S.D.PASTE SHEET'!D2068="","",'S.D.PASTE SHEET'!D2068)</f>
        <v/>
      </c>
      <c s="50" t="str">
        <f>IF('S.D.PASTE SHEET'!E2068="","",UPPER('S.D.PASTE SHEET'!E2068))</f>
        <v/>
      </c>
      <c s="50" t="str">
        <f>IF('S.D.PASTE SHEET'!F2068="","",'S.D.PASTE SHEET'!F2068)</f>
        <v/>
      </c>
      <c s="50" t="str">
        <f>IF('S.D.PASTE SHEET'!G2068="","",UPPER('S.D.PASTE SHEET'!G2068))</f>
        <v/>
      </c>
      <c s="50" t="str">
        <f>IF('S.D.PASTE SHEET'!H2068="","",UPPER('S.D.PASTE SHEET'!H2068))</f>
        <v/>
      </c>
      <c s="50" t="str">
        <f>IF('S.D.PASTE SHEET'!I2068="","",'S.D.PASTE SHEET'!I2068)</f>
        <v/>
      </c>
      <c s="51" t="str">
        <f>IF('S.D.PASTE SHEET'!J2068="","",'S.D.PASTE SHEET'!J2068)</f>
        <v/>
      </c>
      <c s="50" t="str">
        <f>IF('S.D.PASTE SHEET'!K2068="","",'S.D.PASTE SHEET'!K2068)</f>
        <v/>
      </c>
      <c s="50" t="str">
        <f>IF('S.D.PASTE SHEET'!L2068="","",'S.D.PASTE SHEET'!L2068)</f>
        <v/>
      </c>
      <c s="50" t="str">
        <f>IF('S.D.PASTE SHEET'!M2068="","",'S.D.PASTE SHEET'!M2068)</f>
        <v/>
      </c>
      <c s="50" t="str">
        <f>IF('S.D.PASTE SHEET'!N2068="","",'S.D.PASTE SHEET'!N2068)</f>
        <v/>
      </c>
      <c s="50" t="str">
        <f>IF('S.D.PASTE SHEET'!O2068="","",'S.D.PASTE SHEET'!O2068)</f>
        <v/>
      </c>
      <c s="50" t="str">
        <f>IF('S.D.PASTE SHEET'!P2068="","",'S.D.PASTE SHEET'!P2068)</f>
        <v/>
      </c>
      <c s="50" t="str">
        <f>IF('S.D.PASTE SHEET'!Q2068="","",'S.D.PASTE SHEET'!Q2068)</f>
        <v/>
      </c>
      <c s="50" t="str">
        <f>IF('S.D.PASTE SHEET'!R2068="","",'S.D.PASTE SHEET'!R2068)</f>
        <v/>
      </c>
      <c s="50" t="str">
        <f>IF('S.D.PASTE SHEET'!S2068="","",'S.D.PASTE SHEET'!S2068)</f>
        <v/>
      </c>
      <c s="50" t="str">
        <f>IF('S.D.PASTE SHEET'!T2068="","",'S.D.PASTE SHEET'!T2068)</f>
        <v/>
      </c>
      <c s="50" t="str">
        <f>IF('S.D.PASTE SHEET'!U2068="","",'S.D.PASTE SHEET'!U2068)</f>
        <v/>
      </c>
      <c s="50" t="str">
        <f>IF('S.D.PASTE SHEET'!V2068="","",'S.D.PASTE SHEET'!V2068)</f>
        <v/>
      </c>
      <c s="50" t="str">
        <f>IF('S.D.PASTE SHEET'!W2068="","",'S.D.PASTE SHEET'!W2068)</f>
        <v/>
      </c>
      <c s="50" t="str">
        <f>IF('S.D.PASTE SHEET'!X2068="","",'S.D.PASTE SHEET'!X2068)</f>
        <v/>
      </c>
      <c s="50" t="str">
        <f>IF('S.D.PASTE SHEET'!Y2068="","",'S.D.PASTE SHEET'!Y2068)</f>
        <v/>
      </c>
      <c s="50" t="str">
        <f>IF('S.D.PASTE SHEET'!Z2068="","",'S.D.PASTE SHEET'!Z2068)</f>
        <v/>
      </c>
      <c s="50" t="str">
        <f>IF('S.D.PASTE SHEET'!AA2068="","",'S.D.PASTE SHEET'!AA2068)</f>
        <v/>
      </c>
      <c s="50" t="str">
        <f>IF('S.D.PASTE SHEET'!AB2068="","",'S.D.PASTE SHEET'!AB2068)</f>
        <v/>
      </c>
      <c s="50" t="str">
        <f>IF('S.D.PASTE SHEET'!AC2068="","",'S.D.PASTE SHEET'!AC2068)</f>
        <v/>
      </c>
      <c s="50" t="str">
        <f>IF('S.D.PASTE SHEET'!AD2068="","",'S.D.PASTE SHEET'!AD2068)</f>
        <v/>
      </c>
      <c s="52"/>
      <c s="48" t="str">
        <f>IF(AK2068="","",IF(AK2068&gt;0,COUNT($AG$2:AG2068),""))</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IF(BC2068="","",IF(BC2068&gt;0,COUNT($AY$2:AY2068),""))</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69" spans="1:66" ht="15.75" customHeight="1">
      <c r="A2069" s="50" t="str">
        <f>IF('S.D.PASTE SHEET'!A2069="","",'S.D.PASTE SHEET'!A2069)</f>
        <v/>
      </c>
      <c s="50" t="str">
        <f>IF('S.D.PASTE SHEET'!B2069="","",'S.D.PASTE SHEET'!B2069)</f>
        <v/>
      </c>
      <c s="50" t="str">
        <f>IF('S.D.PASTE SHEET'!C2069="","",'S.D.PASTE SHEET'!C2069)</f>
        <v/>
      </c>
      <c s="51" t="str">
        <f>IF('S.D.PASTE SHEET'!D2069="","",'S.D.PASTE SHEET'!D2069)</f>
        <v/>
      </c>
      <c s="50" t="str">
        <f>IF('S.D.PASTE SHEET'!E2069="","",UPPER('S.D.PASTE SHEET'!E2069))</f>
        <v/>
      </c>
      <c s="50" t="str">
        <f>IF('S.D.PASTE SHEET'!F2069="","",'S.D.PASTE SHEET'!F2069)</f>
        <v/>
      </c>
      <c s="50" t="str">
        <f>IF('S.D.PASTE SHEET'!G2069="","",UPPER('S.D.PASTE SHEET'!G2069))</f>
        <v/>
      </c>
      <c s="50" t="str">
        <f>IF('S.D.PASTE SHEET'!H2069="","",UPPER('S.D.PASTE SHEET'!H2069))</f>
        <v/>
      </c>
      <c s="50" t="str">
        <f>IF('S.D.PASTE SHEET'!I2069="","",'S.D.PASTE SHEET'!I2069)</f>
        <v/>
      </c>
      <c s="51" t="str">
        <f>IF('S.D.PASTE SHEET'!J2069="","",'S.D.PASTE SHEET'!J2069)</f>
        <v/>
      </c>
      <c s="50" t="str">
        <f>IF('S.D.PASTE SHEET'!K2069="","",'S.D.PASTE SHEET'!K2069)</f>
        <v/>
      </c>
      <c s="50" t="str">
        <f>IF('S.D.PASTE SHEET'!L2069="","",'S.D.PASTE SHEET'!L2069)</f>
        <v/>
      </c>
      <c s="50" t="str">
        <f>IF('S.D.PASTE SHEET'!M2069="","",'S.D.PASTE SHEET'!M2069)</f>
        <v/>
      </c>
      <c s="50" t="str">
        <f>IF('S.D.PASTE SHEET'!N2069="","",'S.D.PASTE SHEET'!N2069)</f>
        <v/>
      </c>
      <c s="50" t="str">
        <f>IF('S.D.PASTE SHEET'!O2069="","",'S.D.PASTE SHEET'!O2069)</f>
        <v/>
      </c>
      <c s="50" t="str">
        <f>IF('S.D.PASTE SHEET'!P2069="","",'S.D.PASTE SHEET'!P2069)</f>
        <v/>
      </c>
      <c s="50" t="str">
        <f>IF('S.D.PASTE SHEET'!Q2069="","",'S.D.PASTE SHEET'!Q2069)</f>
        <v/>
      </c>
      <c s="50" t="str">
        <f>IF('S.D.PASTE SHEET'!R2069="","",'S.D.PASTE SHEET'!R2069)</f>
        <v/>
      </c>
      <c s="50" t="str">
        <f>IF('S.D.PASTE SHEET'!S2069="","",'S.D.PASTE SHEET'!S2069)</f>
        <v/>
      </c>
      <c s="50" t="str">
        <f>IF('S.D.PASTE SHEET'!T2069="","",'S.D.PASTE SHEET'!T2069)</f>
        <v/>
      </c>
      <c s="50" t="str">
        <f>IF('S.D.PASTE SHEET'!U2069="","",'S.D.PASTE SHEET'!U2069)</f>
        <v/>
      </c>
      <c s="50" t="str">
        <f>IF('S.D.PASTE SHEET'!V2069="","",'S.D.PASTE SHEET'!V2069)</f>
        <v/>
      </c>
      <c s="50" t="str">
        <f>IF('S.D.PASTE SHEET'!W2069="","",'S.D.PASTE SHEET'!W2069)</f>
        <v/>
      </c>
      <c s="50" t="str">
        <f>IF('S.D.PASTE SHEET'!X2069="","",'S.D.PASTE SHEET'!X2069)</f>
        <v/>
      </c>
      <c s="50" t="str">
        <f>IF('S.D.PASTE SHEET'!Y2069="","",'S.D.PASTE SHEET'!Y2069)</f>
        <v/>
      </c>
      <c s="50" t="str">
        <f>IF('S.D.PASTE SHEET'!Z2069="","",'S.D.PASTE SHEET'!Z2069)</f>
        <v/>
      </c>
      <c s="50" t="str">
        <f>IF('S.D.PASTE SHEET'!AA2069="","",'S.D.PASTE SHEET'!AA2069)</f>
        <v/>
      </c>
      <c s="50" t="str">
        <f>IF('S.D.PASTE SHEET'!AB2069="","",'S.D.PASTE SHEET'!AB2069)</f>
        <v/>
      </c>
      <c s="50" t="str">
        <f>IF('S.D.PASTE SHEET'!AC2069="","",'S.D.PASTE SHEET'!AC2069)</f>
        <v/>
      </c>
      <c s="50" t="str">
        <f>IF('S.D.PASTE SHEET'!AD2069="","",'S.D.PASTE SHEET'!AD2069)</f>
        <v/>
      </c>
      <c s="52"/>
      <c s="48" t="str">
        <f>IF(AK2069="","",IF(AK2069&gt;0,COUNT($AG$2:AG2069),""))</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IF(BC2069="","",IF(BC2069&gt;0,COUNT($AY$2:AY2069),""))</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70" spans="1:66" ht="15.75" customHeight="1">
      <c r="A2070" s="50" t="str">
        <f>IF('S.D.PASTE SHEET'!A2070="","",'S.D.PASTE SHEET'!A2070)</f>
        <v/>
      </c>
      <c s="50" t="str">
        <f>IF('S.D.PASTE SHEET'!B2070="","",'S.D.PASTE SHEET'!B2070)</f>
        <v/>
      </c>
      <c s="50" t="str">
        <f>IF('S.D.PASTE SHEET'!C2070="","",'S.D.PASTE SHEET'!C2070)</f>
        <v/>
      </c>
      <c s="51" t="str">
        <f>IF('S.D.PASTE SHEET'!D2070="","",'S.D.PASTE SHEET'!D2070)</f>
        <v/>
      </c>
      <c s="50" t="str">
        <f>IF('S.D.PASTE SHEET'!E2070="","",UPPER('S.D.PASTE SHEET'!E2070))</f>
        <v/>
      </c>
      <c s="50" t="str">
        <f>IF('S.D.PASTE SHEET'!F2070="","",'S.D.PASTE SHEET'!F2070)</f>
        <v/>
      </c>
      <c s="50" t="str">
        <f>IF('S.D.PASTE SHEET'!G2070="","",UPPER('S.D.PASTE SHEET'!G2070))</f>
        <v/>
      </c>
      <c s="50" t="str">
        <f>IF('S.D.PASTE SHEET'!H2070="","",UPPER('S.D.PASTE SHEET'!H2070))</f>
        <v/>
      </c>
      <c s="50" t="str">
        <f>IF('S.D.PASTE SHEET'!I2070="","",'S.D.PASTE SHEET'!I2070)</f>
        <v/>
      </c>
      <c s="51" t="str">
        <f>IF('S.D.PASTE SHEET'!J2070="","",'S.D.PASTE SHEET'!J2070)</f>
        <v/>
      </c>
      <c s="50" t="str">
        <f>IF('S.D.PASTE SHEET'!K2070="","",'S.D.PASTE SHEET'!K2070)</f>
        <v/>
      </c>
      <c s="50" t="str">
        <f>IF('S.D.PASTE SHEET'!L2070="","",'S.D.PASTE SHEET'!L2070)</f>
        <v/>
      </c>
      <c s="50" t="str">
        <f>IF('S.D.PASTE SHEET'!M2070="","",'S.D.PASTE SHEET'!M2070)</f>
        <v/>
      </c>
      <c s="50" t="str">
        <f>IF('S.D.PASTE SHEET'!N2070="","",'S.D.PASTE SHEET'!N2070)</f>
        <v/>
      </c>
      <c s="50" t="str">
        <f>IF('S.D.PASTE SHEET'!O2070="","",'S.D.PASTE SHEET'!O2070)</f>
        <v/>
      </c>
      <c s="50" t="str">
        <f>IF('S.D.PASTE SHEET'!P2070="","",'S.D.PASTE SHEET'!P2070)</f>
        <v/>
      </c>
      <c s="50" t="str">
        <f>IF('S.D.PASTE SHEET'!Q2070="","",'S.D.PASTE SHEET'!Q2070)</f>
        <v/>
      </c>
      <c s="50" t="str">
        <f>IF('S.D.PASTE SHEET'!R2070="","",'S.D.PASTE SHEET'!R2070)</f>
        <v/>
      </c>
      <c s="50" t="str">
        <f>IF('S.D.PASTE SHEET'!S2070="","",'S.D.PASTE SHEET'!S2070)</f>
        <v/>
      </c>
      <c s="50" t="str">
        <f>IF('S.D.PASTE SHEET'!T2070="","",'S.D.PASTE SHEET'!T2070)</f>
        <v/>
      </c>
      <c s="50" t="str">
        <f>IF('S.D.PASTE SHEET'!U2070="","",'S.D.PASTE SHEET'!U2070)</f>
        <v/>
      </c>
      <c s="50" t="str">
        <f>IF('S.D.PASTE SHEET'!V2070="","",'S.D.PASTE SHEET'!V2070)</f>
        <v/>
      </c>
      <c s="50" t="str">
        <f>IF('S.D.PASTE SHEET'!W2070="","",'S.D.PASTE SHEET'!W2070)</f>
        <v/>
      </c>
      <c s="50" t="str">
        <f>IF('S.D.PASTE SHEET'!X2070="","",'S.D.PASTE SHEET'!X2070)</f>
        <v/>
      </c>
      <c s="50" t="str">
        <f>IF('S.D.PASTE SHEET'!Y2070="","",'S.D.PASTE SHEET'!Y2070)</f>
        <v/>
      </c>
      <c s="50" t="str">
        <f>IF('S.D.PASTE SHEET'!Z2070="","",'S.D.PASTE SHEET'!Z2070)</f>
        <v/>
      </c>
      <c s="50" t="str">
        <f>IF('S.D.PASTE SHEET'!AA2070="","",'S.D.PASTE SHEET'!AA2070)</f>
        <v/>
      </c>
      <c s="50" t="str">
        <f>IF('S.D.PASTE SHEET'!AB2070="","",'S.D.PASTE SHEET'!AB2070)</f>
        <v/>
      </c>
      <c s="50" t="str">
        <f>IF('S.D.PASTE SHEET'!AC2070="","",'S.D.PASTE SHEET'!AC2070)</f>
        <v/>
      </c>
      <c s="50" t="str">
        <f>IF('S.D.PASTE SHEET'!AD2070="","",'S.D.PASTE SHEET'!AD2070)</f>
        <v/>
      </c>
      <c s="52"/>
      <c s="48" t="str">
        <f>IF(AK2070="","",IF(AK2070&gt;0,COUNT($AG$2:AG2070),""))</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IF(BC2070="","",IF(BC2070&gt;0,COUNT($AY$2:AY2070),""))</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71" spans="1:66" ht="15.75" customHeight="1">
      <c r="A2071" s="50" t="str">
        <f>IF('S.D.PASTE SHEET'!A2071="","",'S.D.PASTE SHEET'!A2071)</f>
        <v/>
      </c>
      <c s="50" t="str">
        <f>IF('S.D.PASTE SHEET'!B2071="","",'S.D.PASTE SHEET'!B2071)</f>
        <v/>
      </c>
      <c s="50" t="str">
        <f>IF('S.D.PASTE SHEET'!C2071="","",'S.D.PASTE SHEET'!C2071)</f>
        <v/>
      </c>
      <c s="51" t="str">
        <f>IF('S.D.PASTE SHEET'!D2071="","",'S.D.PASTE SHEET'!D2071)</f>
        <v/>
      </c>
      <c s="50" t="str">
        <f>IF('S.D.PASTE SHEET'!E2071="","",UPPER('S.D.PASTE SHEET'!E2071))</f>
        <v/>
      </c>
      <c s="50" t="str">
        <f>IF('S.D.PASTE SHEET'!F2071="","",'S.D.PASTE SHEET'!F2071)</f>
        <v/>
      </c>
      <c s="50" t="str">
        <f>IF('S.D.PASTE SHEET'!G2071="","",UPPER('S.D.PASTE SHEET'!G2071))</f>
        <v/>
      </c>
      <c s="50" t="str">
        <f>IF('S.D.PASTE SHEET'!H2071="","",UPPER('S.D.PASTE SHEET'!H2071))</f>
        <v/>
      </c>
      <c s="50" t="str">
        <f>IF('S.D.PASTE SHEET'!I2071="","",'S.D.PASTE SHEET'!I2071)</f>
        <v/>
      </c>
      <c s="51" t="str">
        <f>IF('S.D.PASTE SHEET'!J2071="","",'S.D.PASTE SHEET'!J2071)</f>
        <v/>
      </c>
      <c s="50" t="str">
        <f>IF('S.D.PASTE SHEET'!K2071="","",'S.D.PASTE SHEET'!K2071)</f>
        <v/>
      </c>
      <c s="50" t="str">
        <f>IF('S.D.PASTE SHEET'!L2071="","",'S.D.PASTE SHEET'!L2071)</f>
        <v/>
      </c>
      <c s="50" t="str">
        <f>IF('S.D.PASTE SHEET'!M2071="","",'S.D.PASTE SHEET'!M2071)</f>
        <v/>
      </c>
      <c s="50" t="str">
        <f>IF('S.D.PASTE SHEET'!N2071="","",'S.D.PASTE SHEET'!N2071)</f>
        <v/>
      </c>
      <c s="50" t="str">
        <f>IF('S.D.PASTE SHEET'!O2071="","",'S.D.PASTE SHEET'!O2071)</f>
        <v/>
      </c>
      <c s="50" t="str">
        <f>IF('S.D.PASTE SHEET'!P2071="","",'S.D.PASTE SHEET'!P2071)</f>
        <v/>
      </c>
      <c s="50" t="str">
        <f>IF('S.D.PASTE SHEET'!Q2071="","",'S.D.PASTE SHEET'!Q2071)</f>
        <v/>
      </c>
      <c s="50" t="str">
        <f>IF('S.D.PASTE SHEET'!R2071="","",'S.D.PASTE SHEET'!R2071)</f>
        <v/>
      </c>
      <c s="50" t="str">
        <f>IF('S.D.PASTE SHEET'!S2071="","",'S.D.PASTE SHEET'!S2071)</f>
        <v/>
      </c>
      <c s="50" t="str">
        <f>IF('S.D.PASTE SHEET'!T2071="","",'S.D.PASTE SHEET'!T2071)</f>
        <v/>
      </c>
      <c s="50" t="str">
        <f>IF('S.D.PASTE SHEET'!U2071="","",'S.D.PASTE SHEET'!U2071)</f>
        <v/>
      </c>
      <c s="50" t="str">
        <f>IF('S.D.PASTE SHEET'!V2071="","",'S.D.PASTE SHEET'!V2071)</f>
        <v/>
      </c>
      <c s="50" t="str">
        <f>IF('S.D.PASTE SHEET'!W2071="","",'S.D.PASTE SHEET'!W2071)</f>
        <v/>
      </c>
      <c s="50" t="str">
        <f>IF('S.D.PASTE SHEET'!X2071="","",'S.D.PASTE SHEET'!X2071)</f>
        <v/>
      </c>
      <c s="50" t="str">
        <f>IF('S.D.PASTE SHEET'!Y2071="","",'S.D.PASTE SHEET'!Y2071)</f>
        <v/>
      </c>
      <c s="50" t="str">
        <f>IF('S.D.PASTE SHEET'!Z2071="","",'S.D.PASTE SHEET'!Z2071)</f>
        <v/>
      </c>
      <c s="50" t="str">
        <f>IF('S.D.PASTE SHEET'!AA2071="","",'S.D.PASTE SHEET'!AA2071)</f>
        <v/>
      </c>
      <c s="50" t="str">
        <f>IF('S.D.PASTE SHEET'!AB2071="","",'S.D.PASTE SHEET'!AB2071)</f>
        <v/>
      </c>
      <c s="50" t="str">
        <f>IF('S.D.PASTE SHEET'!AC2071="","",'S.D.PASTE SHEET'!AC2071)</f>
        <v/>
      </c>
      <c s="50" t="str">
        <f>IF('S.D.PASTE SHEET'!AD2071="","",'S.D.PASTE SHEET'!AD2071)</f>
        <v/>
      </c>
      <c s="52"/>
      <c s="48" t="str">
        <f>IF(AK2071="","",IF(AK2071&gt;0,COUNT($AG$2:AG2071),""))</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IF(BC2071="","",IF(BC2071&gt;0,COUNT($AY$2:AY2071),""))</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72" spans="1:66" ht="15.75" customHeight="1">
      <c r="A2072" s="50" t="str">
        <f>IF('S.D.PASTE SHEET'!A2072="","",'S.D.PASTE SHEET'!A2072)</f>
        <v/>
      </c>
      <c s="50" t="str">
        <f>IF('S.D.PASTE SHEET'!B2072="","",'S.D.PASTE SHEET'!B2072)</f>
        <v/>
      </c>
      <c s="50" t="str">
        <f>IF('S.D.PASTE SHEET'!C2072="","",'S.D.PASTE SHEET'!C2072)</f>
        <v/>
      </c>
      <c s="51" t="str">
        <f>IF('S.D.PASTE SHEET'!D2072="","",'S.D.PASTE SHEET'!D2072)</f>
        <v/>
      </c>
      <c s="50" t="str">
        <f>IF('S.D.PASTE SHEET'!E2072="","",UPPER('S.D.PASTE SHEET'!E2072))</f>
        <v/>
      </c>
      <c s="50" t="str">
        <f>IF('S.D.PASTE SHEET'!F2072="","",'S.D.PASTE SHEET'!F2072)</f>
        <v/>
      </c>
      <c s="50" t="str">
        <f>IF('S.D.PASTE SHEET'!G2072="","",UPPER('S.D.PASTE SHEET'!G2072))</f>
        <v/>
      </c>
      <c s="50" t="str">
        <f>IF('S.D.PASTE SHEET'!H2072="","",UPPER('S.D.PASTE SHEET'!H2072))</f>
        <v/>
      </c>
      <c s="50" t="str">
        <f>IF('S.D.PASTE SHEET'!I2072="","",'S.D.PASTE SHEET'!I2072)</f>
        <v/>
      </c>
      <c s="51" t="str">
        <f>IF('S.D.PASTE SHEET'!J2072="","",'S.D.PASTE SHEET'!J2072)</f>
        <v/>
      </c>
      <c s="50" t="str">
        <f>IF('S.D.PASTE SHEET'!K2072="","",'S.D.PASTE SHEET'!K2072)</f>
        <v/>
      </c>
      <c s="50" t="str">
        <f>IF('S.D.PASTE SHEET'!L2072="","",'S.D.PASTE SHEET'!L2072)</f>
        <v/>
      </c>
      <c s="50" t="str">
        <f>IF('S.D.PASTE SHEET'!M2072="","",'S.D.PASTE SHEET'!M2072)</f>
        <v/>
      </c>
      <c s="50" t="str">
        <f>IF('S.D.PASTE SHEET'!N2072="","",'S.D.PASTE SHEET'!N2072)</f>
        <v/>
      </c>
      <c s="50" t="str">
        <f>IF('S.D.PASTE SHEET'!O2072="","",'S.D.PASTE SHEET'!O2072)</f>
        <v/>
      </c>
      <c s="50" t="str">
        <f>IF('S.D.PASTE SHEET'!P2072="","",'S.D.PASTE SHEET'!P2072)</f>
        <v/>
      </c>
      <c s="50" t="str">
        <f>IF('S.D.PASTE SHEET'!Q2072="","",'S.D.PASTE SHEET'!Q2072)</f>
        <v/>
      </c>
      <c s="50" t="str">
        <f>IF('S.D.PASTE SHEET'!R2072="","",'S.D.PASTE SHEET'!R2072)</f>
        <v/>
      </c>
      <c s="50" t="str">
        <f>IF('S.D.PASTE SHEET'!S2072="","",'S.D.PASTE SHEET'!S2072)</f>
        <v/>
      </c>
      <c s="50" t="str">
        <f>IF('S.D.PASTE SHEET'!T2072="","",'S.D.PASTE SHEET'!T2072)</f>
        <v/>
      </c>
      <c s="50" t="str">
        <f>IF('S.D.PASTE SHEET'!U2072="","",'S.D.PASTE SHEET'!U2072)</f>
        <v/>
      </c>
      <c s="50" t="str">
        <f>IF('S.D.PASTE SHEET'!V2072="","",'S.D.PASTE SHEET'!V2072)</f>
        <v/>
      </c>
      <c s="50" t="str">
        <f>IF('S.D.PASTE SHEET'!W2072="","",'S.D.PASTE SHEET'!W2072)</f>
        <v/>
      </c>
      <c s="50" t="str">
        <f>IF('S.D.PASTE SHEET'!X2072="","",'S.D.PASTE SHEET'!X2072)</f>
        <v/>
      </c>
      <c s="50" t="str">
        <f>IF('S.D.PASTE SHEET'!Y2072="","",'S.D.PASTE SHEET'!Y2072)</f>
        <v/>
      </c>
      <c s="50" t="str">
        <f>IF('S.D.PASTE SHEET'!Z2072="","",'S.D.PASTE SHEET'!Z2072)</f>
        <v/>
      </c>
      <c s="50" t="str">
        <f>IF('S.D.PASTE SHEET'!AA2072="","",'S.D.PASTE SHEET'!AA2072)</f>
        <v/>
      </c>
      <c s="50" t="str">
        <f>IF('S.D.PASTE SHEET'!AB2072="","",'S.D.PASTE SHEET'!AB2072)</f>
        <v/>
      </c>
      <c s="50" t="str">
        <f>IF('S.D.PASTE SHEET'!AC2072="","",'S.D.PASTE SHEET'!AC2072)</f>
        <v/>
      </c>
      <c s="50" t="str">
        <f>IF('S.D.PASTE SHEET'!AD2072="","",'S.D.PASTE SHEET'!AD2072)</f>
        <v/>
      </c>
      <c s="52"/>
      <c s="48" t="str">
        <f>IF(AK2072="","",IF(AK2072&gt;0,COUNT($AG$2:AG2072),""))</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IF(BC2072="","",IF(BC2072&gt;0,COUNT($AY$2:AY2072),""))</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73" spans="1:66" ht="15.75" customHeight="1">
      <c r="A2073" s="50" t="str">
        <f>IF('S.D.PASTE SHEET'!A2073="","",'S.D.PASTE SHEET'!A2073)</f>
        <v/>
      </c>
      <c s="50" t="str">
        <f>IF('S.D.PASTE SHEET'!B2073="","",'S.D.PASTE SHEET'!B2073)</f>
        <v/>
      </c>
      <c s="50" t="str">
        <f>IF('S.D.PASTE SHEET'!C2073="","",'S.D.PASTE SHEET'!C2073)</f>
        <v/>
      </c>
      <c s="51" t="str">
        <f>IF('S.D.PASTE SHEET'!D2073="","",'S.D.PASTE SHEET'!D2073)</f>
        <v/>
      </c>
      <c s="50" t="str">
        <f>IF('S.D.PASTE SHEET'!E2073="","",UPPER('S.D.PASTE SHEET'!E2073))</f>
        <v/>
      </c>
      <c s="50" t="str">
        <f>IF('S.D.PASTE SHEET'!F2073="","",'S.D.PASTE SHEET'!F2073)</f>
        <v/>
      </c>
      <c s="50" t="str">
        <f>IF('S.D.PASTE SHEET'!G2073="","",UPPER('S.D.PASTE SHEET'!G2073))</f>
        <v/>
      </c>
      <c s="50" t="str">
        <f>IF('S.D.PASTE SHEET'!H2073="","",UPPER('S.D.PASTE SHEET'!H2073))</f>
        <v/>
      </c>
      <c s="50" t="str">
        <f>IF('S.D.PASTE SHEET'!I2073="","",'S.D.PASTE SHEET'!I2073)</f>
        <v/>
      </c>
      <c s="51" t="str">
        <f>IF('S.D.PASTE SHEET'!J2073="","",'S.D.PASTE SHEET'!J2073)</f>
        <v/>
      </c>
      <c s="50" t="str">
        <f>IF('S.D.PASTE SHEET'!K2073="","",'S.D.PASTE SHEET'!K2073)</f>
        <v/>
      </c>
      <c s="50" t="str">
        <f>IF('S.D.PASTE SHEET'!L2073="","",'S.D.PASTE SHEET'!L2073)</f>
        <v/>
      </c>
      <c s="50" t="str">
        <f>IF('S.D.PASTE SHEET'!M2073="","",'S.D.PASTE SHEET'!M2073)</f>
        <v/>
      </c>
      <c s="50" t="str">
        <f>IF('S.D.PASTE SHEET'!N2073="","",'S.D.PASTE SHEET'!N2073)</f>
        <v/>
      </c>
      <c s="50" t="str">
        <f>IF('S.D.PASTE SHEET'!O2073="","",'S.D.PASTE SHEET'!O2073)</f>
        <v/>
      </c>
      <c s="50" t="str">
        <f>IF('S.D.PASTE SHEET'!P2073="","",'S.D.PASTE SHEET'!P2073)</f>
        <v/>
      </c>
      <c s="50" t="str">
        <f>IF('S.D.PASTE SHEET'!Q2073="","",'S.D.PASTE SHEET'!Q2073)</f>
        <v/>
      </c>
      <c s="50" t="str">
        <f>IF('S.D.PASTE SHEET'!R2073="","",'S.D.PASTE SHEET'!R2073)</f>
        <v/>
      </c>
      <c s="50" t="str">
        <f>IF('S.D.PASTE SHEET'!S2073="","",'S.D.PASTE SHEET'!S2073)</f>
        <v/>
      </c>
      <c s="50" t="str">
        <f>IF('S.D.PASTE SHEET'!T2073="","",'S.D.PASTE SHEET'!T2073)</f>
        <v/>
      </c>
      <c s="50" t="str">
        <f>IF('S.D.PASTE SHEET'!U2073="","",'S.D.PASTE SHEET'!U2073)</f>
        <v/>
      </c>
      <c s="50" t="str">
        <f>IF('S.D.PASTE SHEET'!V2073="","",'S.D.PASTE SHEET'!V2073)</f>
        <v/>
      </c>
      <c s="50" t="str">
        <f>IF('S.D.PASTE SHEET'!W2073="","",'S.D.PASTE SHEET'!W2073)</f>
        <v/>
      </c>
      <c s="50" t="str">
        <f>IF('S.D.PASTE SHEET'!X2073="","",'S.D.PASTE SHEET'!X2073)</f>
        <v/>
      </c>
      <c s="50" t="str">
        <f>IF('S.D.PASTE SHEET'!Y2073="","",'S.D.PASTE SHEET'!Y2073)</f>
        <v/>
      </c>
      <c s="50" t="str">
        <f>IF('S.D.PASTE SHEET'!Z2073="","",'S.D.PASTE SHEET'!Z2073)</f>
        <v/>
      </c>
      <c s="50" t="str">
        <f>IF('S.D.PASTE SHEET'!AA2073="","",'S.D.PASTE SHEET'!AA2073)</f>
        <v/>
      </c>
      <c s="50" t="str">
        <f>IF('S.D.PASTE SHEET'!AB2073="","",'S.D.PASTE SHEET'!AB2073)</f>
        <v/>
      </c>
      <c s="50" t="str">
        <f>IF('S.D.PASTE SHEET'!AC2073="","",'S.D.PASTE SHEET'!AC2073)</f>
        <v/>
      </c>
      <c s="50" t="str">
        <f>IF('S.D.PASTE SHEET'!AD2073="","",'S.D.PASTE SHEET'!AD2073)</f>
        <v/>
      </c>
      <c s="52"/>
      <c s="48" t="str">
        <f>IF(AK2073="","",IF(AK2073&gt;0,COUNT($AG$2:AG2073),""))</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IF(BC2073="","",IF(BC2073&gt;0,COUNT($AY$2:AY2073),""))</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74" spans="1:66" ht="15.75" customHeight="1">
      <c r="A2074" s="50" t="str">
        <f>IF('S.D.PASTE SHEET'!A2074="","",'S.D.PASTE SHEET'!A2074)</f>
        <v/>
      </c>
      <c s="50" t="str">
        <f>IF('S.D.PASTE SHEET'!B2074="","",'S.D.PASTE SHEET'!B2074)</f>
        <v/>
      </c>
      <c s="50" t="str">
        <f>IF('S.D.PASTE SHEET'!C2074="","",'S.D.PASTE SHEET'!C2074)</f>
        <v/>
      </c>
      <c s="51" t="str">
        <f>IF('S.D.PASTE SHEET'!D2074="","",'S.D.PASTE SHEET'!D2074)</f>
        <v/>
      </c>
      <c s="50" t="str">
        <f>IF('S.D.PASTE SHEET'!E2074="","",UPPER('S.D.PASTE SHEET'!E2074))</f>
        <v/>
      </c>
      <c s="50" t="str">
        <f>IF('S.D.PASTE SHEET'!F2074="","",'S.D.PASTE SHEET'!F2074)</f>
        <v/>
      </c>
      <c s="50" t="str">
        <f>IF('S.D.PASTE SHEET'!G2074="","",UPPER('S.D.PASTE SHEET'!G2074))</f>
        <v/>
      </c>
      <c s="50" t="str">
        <f>IF('S.D.PASTE SHEET'!H2074="","",UPPER('S.D.PASTE SHEET'!H2074))</f>
        <v/>
      </c>
      <c s="50" t="str">
        <f>IF('S.D.PASTE SHEET'!I2074="","",'S.D.PASTE SHEET'!I2074)</f>
        <v/>
      </c>
      <c s="51" t="str">
        <f>IF('S.D.PASTE SHEET'!J2074="","",'S.D.PASTE SHEET'!J2074)</f>
        <v/>
      </c>
      <c s="50" t="str">
        <f>IF('S.D.PASTE SHEET'!K2074="","",'S.D.PASTE SHEET'!K2074)</f>
        <v/>
      </c>
      <c s="50" t="str">
        <f>IF('S.D.PASTE SHEET'!L2074="","",'S.D.PASTE SHEET'!L2074)</f>
        <v/>
      </c>
      <c s="50" t="str">
        <f>IF('S.D.PASTE SHEET'!M2074="","",'S.D.PASTE SHEET'!M2074)</f>
        <v/>
      </c>
      <c s="50" t="str">
        <f>IF('S.D.PASTE SHEET'!N2074="","",'S.D.PASTE SHEET'!N2074)</f>
        <v/>
      </c>
      <c s="50" t="str">
        <f>IF('S.D.PASTE SHEET'!O2074="","",'S.D.PASTE SHEET'!O2074)</f>
        <v/>
      </c>
      <c s="50" t="str">
        <f>IF('S.D.PASTE SHEET'!P2074="","",'S.D.PASTE SHEET'!P2074)</f>
        <v/>
      </c>
      <c s="50" t="str">
        <f>IF('S.D.PASTE SHEET'!Q2074="","",'S.D.PASTE SHEET'!Q2074)</f>
        <v/>
      </c>
      <c s="50" t="str">
        <f>IF('S.D.PASTE SHEET'!R2074="","",'S.D.PASTE SHEET'!R2074)</f>
        <v/>
      </c>
      <c s="50" t="str">
        <f>IF('S.D.PASTE SHEET'!S2074="","",'S.D.PASTE SHEET'!S2074)</f>
        <v/>
      </c>
      <c s="50" t="str">
        <f>IF('S.D.PASTE SHEET'!T2074="","",'S.D.PASTE SHEET'!T2074)</f>
        <v/>
      </c>
      <c s="50" t="str">
        <f>IF('S.D.PASTE SHEET'!U2074="","",'S.D.PASTE SHEET'!U2074)</f>
        <v/>
      </c>
      <c s="50" t="str">
        <f>IF('S.D.PASTE SHEET'!V2074="","",'S.D.PASTE SHEET'!V2074)</f>
        <v/>
      </c>
      <c s="50" t="str">
        <f>IF('S.D.PASTE SHEET'!W2074="","",'S.D.PASTE SHEET'!W2074)</f>
        <v/>
      </c>
      <c s="50" t="str">
        <f>IF('S.D.PASTE SHEET'!X2074="","",'S.D.PASTE SHEET'!X2074)</f>
        <v/>
      </c>
      <c s="50" t="str">
        <f>IF('S.D.PASTE SHEET'!Y2074="","",'S.D.PASTE SHEET'!Y2074)</f>
        <v/>
      </c>
      <c s="50" t="str">
        <f>IF('S.D.PASTE SHEET'!Z2074="","",'S.D.PASTE SHEET'!Z2074)</f>
        <v/>
      </c>
      <c s="50" t="str">
        <f>IF('S.D.PASTE SHEET'!AA2074="","",'S.D.PASTE SHEET'!AA2074)</f>
        <v/>
      </c>
      <c s="50" t="str">
        <f>IF('S.D.PASTE SHEET'!AB2074="","",'S.D.PASTE SHEET'!AB2074)</f>
        <v/>
      </c>
      <c s="50" t="str">
        <f>IF('S.D.PASTE SHEET'!AC2074="","",'S.D.PASTE SHEET'!AC2074)</f>
        <v/>
      </c>
      <c s="50" t="str">
        <f>IF('S.D.PASTE SHEET'!AD2074="","",'S.D.PASTE SHEET'!AD2074)</f>
        <v/>
      </c>
      <c s="52"/>
      <c s="48" t="str">
        <f>IF(AK2074="","",IF(AK2074&gt;0,COUNT($AG$2:AG2074),""))</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IF(BC2074="","",IF(BC2074&gt;0,COUNT($AY$2:AY2074),""))</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75" spans="1:66" ht="15.75" customHeight="1">
      <c r="A2075" s="50" t="str">
        <f>IF('S.D.PASTE SHEET'!A2075="","",'S.D.PASTE SHEET'!A2075)</f>
        <v/>
      </c>
      <c s="50" t="str">
        <f>IF('S.D.PASTE SHEET'!B2075="","",'S.D.PASTE SHEET'!B2075)</f>
        <v/>
      </c>
      <c s="50" t="str">
        <f>IF('S.D.PASTE SHEET'!C2075="","",'S.D.PASTE SHEET'!C2075)</f>
        <v/>
      </c>
      <c s="51" t="str">
        <f>IF('S.D.PASTE SHEET'!D2075="","",'S.D.PASTE SHEET'!D2075)</f>
        <v/>
      </c>
      <c s="50" t="str">
        <f>IF('S.D.PASTE SHEET'!E2075="","",UPPER('S.D.PASTE SHEET'!E2075))</f>
        <v/>
      </c>
      <c s="50" t="str">
        <f>IF('S.D.PASTE SHEET'!F2075="","",'S.D.PASTE SHEET'!F2075)</f>
        <v/>
      </c>
      <c s="50" t="str">
        <f>IF('S.D.PASTE SHEET'!G2075="","",UPPER('S.D.PASTE SHEET'!G2075))</f>
        <v/>
      </c>
      <c s="50" t="str">
        <f>IF('S.D.PASTE SHEET'!H2075="","",UPPER('S.D.PASTE SHEET'!H2075))</f>
        <v/>
      </c>
      <c s="50" t="str">
        <f>IF('S.D.PASTE SHEET'!I2075="","",'S.D.PASTE SHEET'!I2075)</f>
        <v/>
      </c>
      <c s="51" t="str">
        <f>IF('S.D.PASTE SHEET'!J2075="","",'S.D.PASTE SHEET'!J2075)</f>
        <v/>
      </c>
      <c s="50" t="str">
        <f>IF('S.D.PASTE SHEET'!K2075="","",'S.D.PASTE SHEET'!K2075)</f>
        <v/>
      </c>
      <c s="50" t="str">
        <f>IF('S.D.PASTE SHEET'!L2075="","",'S.D.PASTE SHEET'!L2075)</f>
        <v/>
      </c>
      <c s="50" t="str">
        <f>IF('S.D.PASTE SHEET'!M2075="","",'S.D.PASTE SHEET'!M2075)</f>
        <v/>
      </c>
      <c s="50" t="str">
        <f>IF('S.D.PASTE SHEET'!N2075="","",'S.D.PASTE SHEET'!N2075)</f>
        <v/>
      </c>
      <c s="50" t="str">
        <f>IF('S.D.PASTE SHEET'!O2075="","",'S.D.PASTE SHEET'!O2075)</f>
        <v/>
      </c>
      <c s="50" t="str">
        <f>IF('S.D.PASTE SHEET'!P2075="","",'S.D.PASTE SHEET'!P2075)</f>
        <v/>
      </c>
      <c s="50" t="str">
        <f>IF('S.D.PASTE SHEET'!Q2075="","",'S.D.PASTE SHEET'!Q2075)</f>
        <v/>
      </c>
      <c s="50" t="str">
        <f>IF('S.D.PASTE SHEET'!R2075="","",'S.D.PASTE SHEET'!R2075)</f>
        <v/>
      </c>
      <c s="50" t="str">
        <f>IF('S.D.PASTE SHEET'!S2075="","",'S.D.PASTE SHEET'!S2075)</f>
        <v/>
      </c>
      <c s="50" t="str">
        <f>IF('S.D.PASTE SHEET'!T2075="","",'S.D.PASTE SHEET'!T2075)</f>
        <v/>
      </c>
      <c s="50" t="str">
        <f>IF('S.D.PASTE SHEET'!U2075="","",'S.D.PASTE SHEET'!U2075)</f>
        <v/>
      </c>
      <c s="50" t="str">
        <f>IF('S.D.PASTE SHEET'!V2075="","",'S.D.PASTE SHEET'!V2075)</f>
        <v/>
      </c>
      <c s="50" t="str">
        <f>IF('S.D.PASTE SHEET'!W2075="","",'S.D.PASTE SHEET'!W2075)</f>
        <v/>
      </c>
      <c s="50" t="str">
        <f>IF('S.D.PASTE SHEET'!X2075="","",'S.D.PASTE SHEET'!X2075)</f>
        <v/>
      </c>
      <c s="50" t="str">
        <f>IF('S.D.PASTE SHEET'!Y2075="","",'S.D.PASTE SHEET'!Y2075)</f>
        <v/>
      </c>
      <c s="50" t="str">
        <f>IF('S.D.PASTE SHEET'!Z2075="","",'S.D.PASTE SHEET'!Z2075)</f>
        <v/>
      </c>
      <c s="50" t="str">
        <f>IF('S.D.PASTE SHEET'!AA2075="","",'S.D.PASTE SHEET'!AA2075)</f>
        <v/>
      </c>
      <c s="50" t="str">
        <f>IF('S.D.PASTE SHEET'!AB2075="","",'S.D.PASTE SHEET'!AB2075)</f>
        <v/>
      </c>
      <c s="50" t="str">
        <f>IF('S.D.PASTE SHEET'!AC2075="","",'S.D.PASTE SHEET'!AC2075)</f>
        <v/>
      </c>
      <c s="50" t="str">
        <f>IF('S.D.PASTE SHEET'!AD2075="","",'S.D.PASTE SHEET'!AD2075)</f>
        <v/>
      </c>
      <c s="52"/>
      <c s="48" t="str">
        <f>IF(AK2075="","",IF(AK2075&gt;0,COUNT($AG$2:AG2075),""))</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IF(BC2075="","",IF(BC2075&gt;0,COUNT($AY$2:AY2075),""))</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76" spans="1:66" ht="15.75" customHeight="1">
      <c r="A2076" s="50" t="str">
        <f>IF('S.D.PASTE SHEET'!A2076="","",'S.D.PASTE SHEET'!A2076)</f>
        <v/>
      </c>
      <c s="50" t="str">
        <f>IF('S.D.PASTE SHEET'!B2076="","",'S.D.PASTE SHEET'!B2076)</f>
        <v/>
      </c>
      <c s="50" t="str">
        <f>IF('S.D.PASTE SHEET'!C2076="","",'S.D.PASTE SHEET'!C2076)</f>
        <v/>
      </c>
      <c s="51" t="str">
        <f>IF('S.D.PASTE SHEET'!D2076="","",'S.D.PASTE SHEET'!D2076)</f>
        <v/>
      </c>
      <c s="50" t="str">
        <f>IF('S.D.PASTE SHEET'!E2076="","",UPPER('S.D.PASTE SHEET'!E2076))</f>
        <v/>
      </c>
      <c s="50" t="str">
        <f>IF('S.D.PASTE SHEET'!F2076="","",'S.D.PASTE SHEET'!F2076)</f>
        <v/>
      </c>
      <c s="50" t="str">
        <f>IF('S.D.PASTE SHEET'!G2076="","",UPPER('S.D.PASTE SHEET'!G2076))</f>
        <v/>
      </c>
      <c s="50" t="str">
        <f>IF('S.D.PASTE SHEET'!H2076="","",UPPER('S.D.PASTE SHEET'!H2076))</f>
        <v/>
      </c>
      <c s="50" t="str">
        <f>IF('S.D.PASTE SHEET'!I2076="","",'S.D.PASTE SHEET'!I2076)</f>
        <v/>
      </c>
      <c s="51" t="str">
        <f>IF('S.D.PASTE SHEET'!J2076="","",'S.D.PASTE SHEET'!J2076)</f>
        <v/>
      </c>
      <c s="50" t="str">
        <f>IF('S.D.PASTE SHEET'!K2076="","",'S.D.PASTE SHEET'!K2076)</f>
        <v/>
      </c>
      <c s="50" t="str">
        <f>IF('S.D.PASTE SHEET'!L2076="","",'S.D.PASTE SHEET'!L2076)</f>
        <v/>
      </c>
      <c s="50" t="str">
        <f>IF('S.D.PASTE SHEET'!M2076="","",'S.D.PASTE SHEET'!M2076)</f>
        <v/>
      </c>
      <c s="50" t="str">
        <f>IF('S.D.PASTE SHEET'!N2076="","",'S.D.PASTE SHEET'!N2076)</f>
        <v/>
      </c>
      <c s="50" t="str">
        <f>IF('S.D.PASTE SHEET'!O2076="","",'S.D.PASTE SHEET'!O2076)</f>
        <v/>
      </c>
      <c s="50" t="str">
        <f>IF('S.D.PASTE SHEET'!P2076="","",'S.D.PASTE SHEET'!P2076)</f>
        <v/>
      </c>
      <c s="50" t="str">
        <f>IF('S.D.PASTE SHEET'!Q2076="","",'S.D.PASTE SHEET'!Q2076)</f>
        <v/>
      </c>
      <c s="50" t="str">
        <f>IF('S.D.PASTE SHEET'!R2076="","",'S.D.PASTE SHEET'!R2076)</f>
        <v/>
      </c>
      <c s="50" t="str">
        <f>IF('S.D.PASTE SHEET'!S2076="","",'S.D.PASTE SHEET'!S2076)</f>
        <v/>
      </c>
      <c s="50" t="str">
        <f>IF('S.D.PASTE SHEET'!T2076="","",'S.D.PASTE SHEET'!T2076)</f>
        <v/>
      </c>
      <c s="50" t="str">
        <f>IF('S.D.PASTE SHEET'!U2076="","",'S.D.PASTE SHEET'!U2076)</f>
        <v/>
      </c>
      <c s="50" t="str">
        <f>IF('S.D.PASTE SHEET'!V2076="","",'S.D.PASTE SHEET'!V2076)</f>
        <v/>
      </c>
      <c s="50" t="str">
        <f>IF('S.D.PASTE SHEET'!W2076="","",'S.D.PASTE SHEET'!W2076)</f>
        <v/>
      </c>
      <c s="50" t="str">
        <f>IF('S.D.PASTE SHEET'!X2076="","",'S.D.PASTE SHEET'!X2076)</f>
        <v/>
      </c>
      <c s="50" t="str">
        <f>IF('S.D.PASTE SHEET'!Y2076="","",'S.D.PASTE SHEET'!Y2076)</f>
        <v/>
      </c>
      <c s="50" t="str">
        <f>IF('S.D.PASTE SHEET'!Z2076="","",'S.D.PASTE SHEET'!Z2076)</f>
        <v/>
      </c>
      <c s="50" t="str">
        <f>IF('S.D.PASTE SHEET'!AA2076="","",'S.D.PASTE SHEET'!AA2076)</f>
        <v/>
      </c>
      <c s="50" t="str">
        <f>IF('S.D.PASTE SHEET'!AB2076="","",'S.D.PASTE SHEET'!AB2076)</f>
        <v/>
      </c>
      <c s="50" t="str">
        <f>IF('S.D.PASTE SHEET'!AC2076="","",'S.D.PASTE SHEET'!AC2076)</f>
        <v/>
      </c>
      <c s="50" t="str">
        <f>IF('S.D.PASTE SHEET'!AD2076="","",'S.D.PASTE SHEET'!AD2076)</f>
        <v/>
      </c>
      <c s="52"/>
      <c s="48" t="str">
        <f>IF(AK2076="","",IF(AK2076&gt;0,COUNT($AG$2:AG2076),""))</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IF(BC2076="","",IF(BC2076&gt;0,COUNT($AY$2:AY2076),""))</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77" spans="1:66" ht="15.75" customHeight="1">
      <c r="A2077" s="50" t="str">
        <f>IF('S.D.PASTE SHEET'!A2077="","",'S.D.PASTE SHEET'!A2077)</f>
        <v/>
      </c>
      <c s="50" t="str">
        <f>IF('S.D.PASTE SHEET'!B2077="","",'S.D.PASTE SHEET'!B2077)</f>
        <v/>
      </c>
      <c s="50" t="str">
        <f>IF('S.D.PASTE SHEET'!C2077="","",'S.D.PASTE SHEET'!C2077)</f>
        <v/>
      </c>
      <c s="51" t="str">
        <f>IF('S.D.PASTE SHEET'!D2077="","",'S.D.PASTE SHEET'!D2077)</f>
        <v/>
      </c>
      <c s="50" t="str">
        <f>IF('S.D.PASTE SHEET'!E2077="","",UPPER('S.D.PASTE SHEET'!E2077))</f>
        <v/>
      </c>
      <c s="50" t="str">
        <f>IF('S.D.PASTE SHEET'!F2077="","",'S.D.PASTE SHEET'!F2077)</f>
        <v/>
      </c>
      <c s="50" t="str">
        <f>IF('S.D.PASTE SHEET'!G2077="","",UPPER('S.D.PASTE SHEET'!G2077))</f>
        <v/>
      </c>
      <c s="50" t="str">
        <f>IF('S.D.PASTE SHEET'!H2077="","",UPPER('S.D.PASTE SHEET'!H2077))</f>
        <v/>
      </c>
      <c s="50" t="str">
        <f>IF('S.D.PASTE SHEET'!I2077="","",'S.D.PASTE SHEET'!I2077)</f>
        <v/>
      </c>
      <c s="51" t="str">
        <f>IF('S.D.PASTE SHEET'!J2077="","",'S.D.PASTE SHEET'!J2077)</f>
        <v/>
      </c>
      <c s="50" t="str">
        <f>IF('S.D.PASTE SHEET'!K2077="","",'S.D.PASTE SHEET'!K2077)</f>
        <v/>
      </c>
      <c s="50" t="str">
        <f>IF('S.D.PASTE SHEET'!L2077="","",'S.D.PASTE SHEET'!L2077)</f>
        <v/>
      </c>
      <c s="50" t="str">
        <f>IF('S.D.PASTE SHEET'!M2077="","",'S.D.PASTE SHEET'!M2077)</f>
        <v/>
      </c>
      <c s="50" t="str">
        <f>IF('S.D.PASTE SHEET'!N2077="","",'S.D.PASTE SHEET'!N2077)</f>
        <v/>
      </c>
      <c s="50" t="str">
        <f>IF('S.D.PASTE SHEET'!O2077="","",'S.D.PASTE SHEET'!O2077)</f>
        <v/>
      </c>
      <c s="50" t="str">
        <f>IF('S.D.PASTE SHEET'!P2077="","",'S.D.PASTE SHEET'!P2077)</f>
        <v/>
      </c>
      <c s="50" t="str">
        <f>IF('S.D.PASTE SHEET'!Q2077="","",'S.D.PASTE SHEET'!Q2077)</f>
        <v/>
      </c>
      <c s="50" t="str">
        <f>IF('S.D.PASTE SHEET'!R2077="","",'S.D.PASTE SHEET'!R2077)</f>
        <v/>
      </c>
      <c s="50" t="str">
        <f>IF('S.D.PASTE SHEET'!S2077="","",'S.D.PASTE SHEET'!S2077)</f>
        <v/>
      </c>
      <c s="50" t="str">
        <f>IF('S.D.PASTE SHEET'!T2077="","",'S.D.PASTE SHEET'!T2077)</f>
        <v/>
      </c>
      <c s="50" t="str">
        <f>IF('S.D.PASTE SHEET'!U2077="","",'S.D.PASTE SHEET'!U2077)</f>
        <v/>
      </c>
      <c s="50" t="str">
        <f>IF('S.D.PASTE SHEET'!V2077="","",'S.D.PASTE SHEET'!V2077)</f>
        <v/>
      </c>
      <c s="50" t="str">
        <f>IF('S.D.PASTE SHEET'!W2077="","",'S.D.PASTE SHEET'!W2077)</f>
        <v/>
      </c>
      <c s="50" t="str">
        <f>IF('S.D.PASTE SHEET'!X2077="","",'S.D.PASTE SHEET'!X2077)</f>
        <v/>
      </c>
      <c s="50" t="str">
        <f>IF('S.D.PASTE SHEET'!Y2077="","",'S.D.PASTE SHEET'!Y2077)</f>
        <v/>
      </c>
      <c s="50" t="str">
        <f>IF('S.D.PASTE SHEET'!Z2077="","",'S.D.PASTE SHEET'!Z2077)</f>
        <v/>
      </c>
      <c s="50" t="str">
        <f>IF('S.D.PASTE SHEET'!AA2077="","",'S.D.PASTE SHEET'!AA2077)</f>
        <v/>
      </c>
      <c s="50" t="str">
        <f>IF('S.D.PASTE SHEET'!AB2077="","",'S.D.PASTE SHEET'!AB2077)</f>
        <v/>
      </c>
      <c s="50" t="str">
        <f>IF('S.D.PASTE SHEET'!AC2077="","",'S.D.PASTE SHEET'!AC2077)</f>
        <v/>
      </c>
      <c s="50" t="str">
        <f>IF('S.D.PASTE SHEET'!AD2077="","",'S.D.PASTE SHEET'!AD2077)</f>
        <v/>
      </c>
      <c s="52"/>
      <c s="48" t="str">
        <f>IF(AK2077="","",IF(AK2077&gt;0,COUNT($AG$2:AG2077),""))</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IF(BC2077="","",IF(BC2077&gt;0,COUNT($AY$2:AY2077),""))</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78" spans="1:66" ht="15.75" customHeight="1">
      <c r="A2078" s="50" t="str">
        <f>IF('S.D.PASTE SHEET'!A2078="","",'S.D.PASTE SHEET'!A2078)</f>
        <v/>
      </c>
      <c s="50" t="str">
        <f>IF('S.D.PASTE SHEET'!B2078="","",'S.D.PASTE SHEET'!B2078)</f>
        <v/>
      </c>
      <c s="50" t="str">
        <f>IF('S.D.PASTE SHEET'!C2078="","",'S.D.PASTE SHEET'!C2078)</f>
        <v/>
      </c>
      <c s="51" t="str">
        <f>IF('S.D.PASTE SHEET'!D2078="","",'S.D.PASTE SHEET'!D2078)</f>
        <v/>
      </c>
      <c s="50" t="str">
        <f>IF('S.D.PASTE SHEET'!E2078="","",UPPER('S.D.PASTE SHEET'!E2078))</f>
        <v/>
      </c>
      <c s="50" t="str">
        <f>IF('S.D.PASTE SHEET'!F2078="","",'S.D.PASTE SHEET'!F2078)</f>
        <v/>
      </c>
      <c s="50" t="str">
        <f>IF('S.D.PASTE SHEET'!G2078="","",UPPER('S.D.PASTE SHEET'!G2078))</f>
        <v/>
      </c>
      <c s="50" t="str">
        <f>IF('S.D.PASTE SHEET'!H2078="","",UPPER('S.D.PASTE SHEET'!H2078))</f>
        <v/>
      </c>
      <c s="50" t="str">
        <f>IF('S.D.PASTE SHEET'!I2078="","",'S.D.PASTE SHEET'!I2078)</f>
        <v/>
      </c>
      <c s="51" t="str">
        <f>IF('S.D.PASTE SHEET'!J2078="","",'S.D.PASTE SHEET'!J2078)</f>
        <v/>
      </c>
      <c s="50" t="str">
        <f>IF('S.D.PASTE SHEET'!K2078="","",'S.D.PASTE SHEET'!K2078)</f>
        <v/>
      </c>
      <c s="50" t="str">
        <f>IF('S.D.PASTE SHEET'!L2078="","",'S.D.PASTE SHEET'!L2078)</f>
        <v/>
      </c>
      <c s="50" t="str">
        <f>IF('S.D.PASTE SHEET'!M2078="","",'S.D.PASTE SHEET'!M2078)</f>
        <v/>
      </c>
      <c s="50" t="str">
        <f>IF('S.D.PASTE SHEET'!N2078="","",'S.D.PASTE SHEET'!N2078)</f>
        <v/>
      </c>
      <c s="50" t="str">
        <f>IF('S.D.PASTE SHEET'!O2078="","",'S.D.PASTE SHEET'!O2078)</f>
        <v/>
      </c>
      <c s="50" t="str">
        <f>IF('S.D.PASTE SHEET'!P2078="","",'S.D.PASTE SHEET'!P2078)</f>
        <v/>
      </c>
      <c s="50" t="str">
        <f>IF('S.D.PASTE SHEET'!Q2078="","",'S.D.PASTE SHEET'!Q2078)</f>
        <v/>
      </c>
      <c s="50" t="str">
        <f>IF('S.D.PASTE SHEET'!R2078="","",'S.D.PASTE SHEET'!R2078)</f>
        <v/>
      </c>
      <c s="50" t="str">
        <f>IF('S.D.PASTE SHEET'!S2078="","",'S.D.PASTE SHEET'!S2078)</f>
        <v/>
      </c>
      <c s="50" t="str">
        <f>IF('S.D.PASTE SHEET'!T2078="","",'S.D.PASTE SHEET'!T2078)</f>
        <v/>
      </c>
      <c s="50" t="str">
        <f>IF('S.D.PASTE SHEET'!U2078="","",'S.D.PASTE SHEET'!U2078)</f>
        <v/>
      </c>
      <c s="50" t="str">
        <f>IF('S.D.PASTE SHEET'!V2078="","",'S.D.PASTE SHEET'!V2078)</f>
        <v/>
      </c>
      <c s="50" t="str">
        <f>IF('S.D.PASTE SHEET'!W2078="","",'S.D.PASTE SHEET'!W2078)</f>
        <v/>
      </c>
      <c s="50" t="str">
        <f>IF('S.D.PASTE SHEET'!X2078="","",'S.D.PASTE SHEET'!X2078)</f>
        <v/>
      </c>
      <c s="50" t="str">
        <f>IF('S.D.PASTE SHEET'!Y2078="","",'S.D.PASTE SHEET'!Y2078)</f>
        <v/>
      </c>
      <c s="50" t="str">
        <f>IF('S.D.PASTE SHEET'!Z2078="","",'S.D.PASTE SHEET'!Z2078)</f>
        <v/>
      </c>
      <c s="50" t="str">
        <f>IF('S.D.PASTE SHEET'!AA2078="","",'S.D.PASTE SHEET'!AA2078)</f>
        <v/>
      </c>
      <c s="50" t="str">
        <f>IF('S.D.PASTE SHEET'!AB2078="","",'S.D.PASTE SHEET'!AB2078)</f>
        <v/>
      </c>
      <c s="50" t="str">
        <f>IF('S.D.PASTE SHEET'!AC2078="","",'S.D.PASTE SHEET'!AC2078)</f>
        <v/>
      </c>
      <c s="50" t="str">
        <f>IF('S.D.PASTE SHEET'!AD2078="","",'S.D.PASTE SHEET'!AD2078)</f>
        <v/>
      </c>
      <c s="52"/>
      <c s="48" t="str">
        <f>IF(AK2078="","",IF(AK2078&gt;0,COUNT($AG$2:AG2078),""))</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IF(BC2078="","",IF(BC2078&gt;0,COUNT($AY$2:AY2078),""))</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79" spans="1:66" ht="15.75" customHeight="1">
      <c r="A2079" s="50" t="str">
        <f>IF('S.D.PASTE SHEET'!A2079="","",'S.D.PASTE SHEET'!A2079)</f>
        <v/>
      </c>
      <c s="50" t="str">
        <f>IF('S.D.PASTE SHEET'!B2079="","",'S.D.PASTE SHEET'!B2079)</f>
        <v/>
      </c>
      <c s="50" t="str">
        <f>IF('S.D.PASTE SHEET'!C2079="","",'S.D.PASTE SHEET'!C2079)</f>
        <v/>
      </c>
      <c s="51" t="str">
        <f>IF('S.D.PASTE SHEET'!D2079="","",'S.D.PASTE SHEET'!D2079)</f>
        <v/>
      </c>
      <c s="50" t="str">
        <f>IF('S.D.PASTE SHEET'!E2079="","",UPPER('S.D.PASTE SHEET'!E2079))</f>
        <v/>
      </c>
      <c s="50" t="str">
        <f>IF('S.D.PASTE SHEET'!F2079="","",'S.D.PASTE SHEET'!F2079)</f>
        <v/>
      </c>
      <c s="50" t="str">
        <f>IF('S.D.PASTE SHEET'!G2079="","",UPPER('S.D.PASTE SHEET'!G2079))</f>
        <v/>
      </c>
      <c s="50" t="str">
        <f>IF('S.D.PASTE SHEET'!H2079="","",UPPER('S.D.PASTE SHEET'!H2079))</f>
        <v/>
      </c>
      <c s="50" t="str">
        <f>IF('S.D.PASTE SHEET'!I2079="","",'S.D.PASTE SHEET'!I2079)</f>
        <v/>
      </c>
      <c s="51" t="str">
        <f>IF('S.D.PASTE SHEET'!J2079="","",'S.D.PASTE SHEET'!J2079)</f>
        <v/>
      </c>
      <c s="50" t="str">
        <f>IF('S.D.PASTE SHEET'!K2079="","",'S.D.PASTE SHEET'!K2079)</f>
        <v/>
      </c>
      <c s="50" t="str">
        <f>IF('S.D.PASTE SHEET'!L2079="","",'S.D.PASTE SHEET'!L2079)</f>
        <v/>
      </c>
      <c s="50" t="str">
        <f>IF('S.D.PASTE SHEET'!M2079="","",'S.D.PASTE SHEET'!M2079)</f>
        <v/>
      </c>
      <c s="50" t="str">
        <f>IF('S.D.PASTE SHEET'!N2079="","",'S.D.PASTE SHEET'!N2079)</f>
        <v/>
      </c>
      <c s="50" t="str">
        <f>IF('S.D.PASTE SHEET'!O2079="","",'S.D.PASTE SHEET'!O2079)</f>
        <v/>
      </c>
      <c s="50" t="str">
        <f>IF('S.D.PASTE SHEET'!P2079="","",'S.D.PASTE SHEET'!P2079)</f>
        <v/>
      </c>
      <c s="50" t="str">
        <f>IF('S.D.PASTE SHEET'!Q2079="","",'S.D.PASTE SHEET'!Q2079)</f>
        <v/>
      </c>
      <c s="50" t="str">
        <f>IF('S.D.PASTE SHEET'!R2079="","",'S.D.PASTE SHEET'!R2079)</f>
        <v/>
      </c>
      <c s="50" t="str">
        <f>IF('S.D.PASTE SHEET'!S2079="","",'S.D.PASTE SHEET'!S2079)</f>
        <v/>
      </c>
      <c s="50" t="str">
        <f>IF('S.D.PASTE SHEET'!T2079="","",'S.D.PASTE SHEET'!T2079)</f>
        <v/>
      </c>
      <c s="50" t="str">
        <f>IF('S.D.PASTE SHEET'!U2079="","",'S.D.PASTE SHEET'!U2079)</f>
        <v/>
      </c>
      <c s="50" t="str">
        <f>IF('S.D.PASTE SHEET'!V2079="","",'S.D.PASTE SHEET'!V2079)</f>
        <v/>
      </c>
      <c s="50" t="str">
        <f>IF('S.D.PASTE SHEET'!W2079="","",'S.D.PASTE SHEET'!W2079)</f>
        <v/>
      </c>
      <c s="50" t="str">
        <f>IF('S.D.PASTE SHEET'!X2079="","",'S.D.PASTE SHEET'!X2079)</f>
        <v/>
      </c>
      <c s="50" t="str">
        <f>IF('S.D.PASTE SHEET'!Y2079="","",'S.D.PASTE SHEET'!Y2079)</f>
        <v/>
      </c>
      <c s="50" t="str">
        <f>IF('S.D.PASTE SHEET'!Z2079="","",'S.D.PASTE SHEET'!Z2079)</f>
        <v/>
      </c>
      <c s="50" t="str">
        <f>IF('S.D.PASTE SHEET'!AA2079="","",'S.D.PASTE SHEET'!AA2079)</f>
        <v/>
      </c>
      <c s="50" t="str">
        <f>IF('S.D.PASTE SHEET'!AB2079="","",'S.D.PASTE SHEET'!AB2079)</f>
        <v/>
      </c>
      <c s="50" t="str">
        <f>IF('S.D.PASTE SHEET'!AC2079="","",'S.D.PASTE SHEET'!AC2079)</f>
        <v/>
      </c>
      <c s="50" t="str">
        <f>IF('S.D.PASTE SHEET'!AD2079="","",'S.D.PASTE SHEET'!AD2079)</f>
        <v/>
      </c>
      <c s="52"/>
      <c s="48" t="str">
        <f>IF(AK2079="","",IF(AK2079&gt;0,COUNT($AG$2:AG2079),""))</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IF(BC2079="","",IF(BC2079&gt;0,COUNT($AY$2:AY2079),""))</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80" spans="1:66" ht="15.75" customHeight="1">
      <c r="A2080" s="50" t="str">
        <f>IF('S.D.PASTE SHEET'!A2080="","",'S.D.PASTE SHEET'!A2080)</f>
        <v/>
      </c>
      <c s="50" t="str">
        <f>IF('S.D.PASTE SHEET'!B2080="","",'S.D.PASTE SHEET'!B2080)</f>
        <v/>
      </c>
      <c s="50" t="str">
        <f>IF('S.D.PASTE SHEET'!C2080="","",'S.D.PASTE SHEET'!C2080)</f>
        <v/>
      </c>
      <c s="51" t="str">
        <f>IF('S.D.PASTE SHEET'!D2080="","",'S.D.PASTE SHEET'!D2080)</f>
        <v/>
      </c>
      <c s="50" t="str">
        <f>IF('S.D.PASTE SHEET'!E2080="","",UPPER('S.D.PASTE SHEET'!E2080))</f>
        <v/>
      </c>
      <c s="50" t="str">
        <f>IF('S.D.PASTE SHEET'!F2080="","",'S.D.PASTE SHEET'!F2080)</f>
        <v/>
      </c>
      <c s="50" t="str">
        <f>IF('S.D.PASTE SHEET'!G2080="","",UPPER('S.D.PASTE SHEET'!G2080))</f>
        <v/>
      </c>
      <c s="50" t="str">
        <f>IF('S.D.PASTE SHEET'!H2080="","",UPPER('S.D.PASTE SHEET'!H2080))</f>
        <v/>
      </c>
      <c s="50" t="str">
        <f>IF('S.D.PASTE SHEET'!I2080="","",'S.D.PASTE SHEET'!I2080)</f>
        <v/>
      </c>
      <c s="51" t="str">
        <f>IF('S.D.PASTE SHEET'!J2080="","",'S.D.PASTE SHEET'!J2080)</f>
        <v/>
      </c>
      <c s="50" t="str">
        <f>IF('S.D.PASTE SHEET'!K2080="","",'S.D.PASTE SHEET'!K2080)</f>
        <v/>
      </c>
      <c s="50" t="str">
        <f>IF('S.D.PASTE SHEET'!L2080="","",'S.D.PASTE SHEET'!L2080)</f>
        <v/>
      </c>
      <c s="50" t="str">
        <f>IF('S.D.PASTE SHEET'!M2080="","",'S.D.PASTE SHEET'!M2080)</f>
        <v/>
      </c>
      <c s="50" t="str">
        <f>IF('S.D.PASTE SHEET'!N2080="","",'S.D.PASTE SHEET'!N2080)</f>
        <v/>
      </c>
      <c s="50" t="str">
        <f>IF('S.D.PASTE SHEET'!O2080="","",'S.D.PASTE SHEET'!O2080)</f>
        <v/>
      </c>
      <c s="50" t="str">
        <f>IF('S.D.PASTE SHEET'!P2080="","",'S.D.PASTE SHEET'!P2080)</f>
        <v/>
      </c>
      <c s="50" t="str">
        <f>IF('S.D.PASTE SHEET'!Q2080="","",'S.D.PASTE SHEET'!Q2080)</f>
        <v/>
      </c>
      <c s="50" t="str">
        <f>IF('S.D.PASTE SHEET'!R2080="","",'S.D.PASTE SHEET'!R2080)</f>
        <v/>
      </c>
      <c s="50" t="str">
        <f>IF('S.D.PASTE SHEET'!S2080="","",'S.D.PASTE SHEET'!S2080)</f>
        <v/>
      </c>
      <c s="50" t="str">
        <f>IF('S.D.PASTE SHEET'!T2080="","",'S.D.PASTE SHEET'!T2080)</f>
        <v/>
      </c>
      <c s="50" t="str">
        <f>IF('S.D.PASTE SHEET'!U2080="","",'S.D.PASTE SHEET'!U2080)</f>
        <v/>
      </c>
      <c s="50" t="str">
        <f>IF('S.D.PASTE SHEET'!V2080="","",'S.D.PASTE SHEET'!V2080)</f>
        <v/>
      </c>
      <c s="50" t="str">
        <f>IF('S.D.PASTE SHEET'!W2080="","",'S.D.PASTE SHEET'!W2080)</f>
        <v/>
      </c>
      <c s="50" t="str">
        <f>IF('S.D.PASTE SHEET'!X2080="","",'S.D.PASTE SHEET'!X2080)</f>
        <v/>
      </c>
      <c s="50" t="str">
        <f>IF('S.D.PASTE SHEET'!Y2080="","",'S.D.PASTE SHEET'!Y2080)</f>
        <v/>
      </c>
      <c s="50" t="str">
        <f>IF('S.D.PASTE SHEET'!Z2080="","",'S.D.PASTE SHEET'!Z2080)</f>
        <v/>
      </c>
      <c s="50" t="str">
        <f>IF('S.D.PASTE SHEET'!AA2080="","",'S.D.PASTE SHEET'!AA2080)</f>
        <v/>
      </c>
      <c s="50" t="str">
        <f>IF('S.D.PASTE SHEET'!AB2080="","",'S.D.PASTE SHEET'!AB2080)</f>
        <v/>
      </c>
      <c s="50" t="str">
        <f>IF('S.D.PASTE SHEET'!AC2080="","",'S.D.PASTE SHEET'!AC2080)</f>
        <v/>
      </c>
      <c s="50" t="str">
        <f>IF('S.D.PASTE SHEET'!AD2080="","",'S.D.PASTE SHEET'!AD2080)</f>
        <v/>
      </c>
      <c s="52"/>
      <c s="48" t="str">
        <f>IF(AK2080="","",IF(AK2080&gt;0,COUNT($AG$2:AG2080),""))</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IF(BC2080="","",IF(BC2080&gt;0,COUNT($AY$2:AY2080),""))</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81" spans="1:66" ht="15.75" customHeight="1">
      <c r="A2081" s="50" t="str">
        <f>IF('S.D.PASTE SHEET'!A2081="","",'S.D.PASTE SHEET'!A2081)</f>
        <v/>
      </c>
      <c s="50" t="str">
        <f>IF('S.D.PASTE SHEET'!B2081="","",'S.D.PASTE SHEET'!B2081)</f>
        <v/>
      </c>
      <c s="50" t="str">
        <f>IF('S.D.PASTE SHEET'!C2081="","",'S.D.PASTE SHEET'!C2081)</f>
        <v/>
      </c>
      <c s="51" t="str">
        <f>IF('S.D.PASTE SHEET'!D2081="","",'S.D.PASTE SHEET'!D2081)</f>
        <v/>
      </c>
      <c s="50" t="str">
        <f>IF('S.D.PASTE SHEET'!E2081="","",UPPER('S.D.PASTE SHEET'!E2081))</f>
        <v/>
      </c>
      <c s="50" t="str">
        <f>IF('S.D.PASTE SHEET'!F2081="","",'S.D.PASTE SHEET'!F2081)</f>
        <v/>
      </c>
      <c s="50" t="str">
        <f>IF('S.D.PASTE SHEET'!G2081="","",UPPER('S.D.PASTE SHEET'!G2081))</f>
        <v/>
      </c>
      <c s="50" t="str">
        <f>IF('S.D.PASTE SHEET'!H2081="","",UPPER('S.D.PASTE SHEET'!H2081))</f>
        <v/>
      </c>
      <c s="50" t="str">
        <f>IF('S.D.PASTE SHEET'!I2081="","",'S.D.PASTE SHEET'!I2081)</f>
        <v/>
      </c>
      <c s="51" t="str">
        <f>IF('S.D.PASTE SHEET'!J2081="","",'S.D.PASTE SHEET'!J2081)</f>
        <v/>
      </c>
      <c s="50" t="str">
        <f>IF('S.D.PASTE SHEET'!K2081="","",'S.D.PASTE SHEET'!K2081)</f>
        <v/>
      </c>
      <c s="50" t="str">
        <f>IF('S.D.PASTE SHEET'!L2081="","",'S.D.PASTE SHEET'!L2081)</f>
        <v/>
      </c>
      <c s="50" t="str">
        <f>IF('S.D.PASTE SHEET'!M2081="","",'S.D.PASTE SHEET'!M2081)</f>
        <v/>
      </c>
      <c s="50" t="str">
        <f>IF('S.D.PASTE SHEET'!N2081="","",'S.D.PASTE SHEET'!N2081)</f>
        <v/>
      </c>
      <c s="50" t="str">
        <f>IF('S.D.PASTE SHEET'!O2081="","",'S.D.PASTE SHEET'!O2081)</f>
        <v/>
      </c>
      <c s="50" t="str">
        <f>IF('S.D.PASTE SHEET'!P2081="","",'S.D.PASTE SHEET'!P2081)</f>
        <v/>
      </c>
      <c s="50" t="str">
        <f>IF('S.D.PASTE SHEET'!Q2081="","",'S.D.PASTE SHEET'!Q2081)</f>
        <v/>
      </c>
      <c s="50" t="str">
        <f>IF('S.D.PASTE SHEET'!R2081="","",'S.D.PASTE SHEET'!R2081)</f>
        <v/>
      </c>
      <c s="50" t="str">
        <f>IF('S.D.PASTE SHEET'!S2081="","",'S.D.PASTE SHEET'!S2081)</f>
        <v/>
      </c>
      <c s="50" t="str">
        <f>IF('S.D.PASTE SHEET'!T2081="","",'S.D.PASTE SHEET'!T2081)</f>
        <v/>
      </c>
      <c s="50" t="str">
        <f>IF('S.D.PASTE SHEET'!U2081="","",'S.D.PASTE SHEET'!U2081)</f>
        <v/>
      </c>
      <c s="50" t="str">
        <f>IF('S.D.PASTE SHEET'!V2081="","",'S.D.PASTE SHEET'!V2081)</f>
        <v/>
      </c>
      <c s="50" t="str">
        <f>IF('S.D.PASTE SHEET'!W2081="","",'S.D.PASTE SHEET'!W2081)</f>
        <v/>
      </c>
      <c s="50" t="str">
        <f>IF('S.D.PASTE SHEET'!X2081="","",'S.D.PASTE SHEET'!X2081)</f>
        <v/>
      </c>
      <c s="50" t="str">
        <f>IF('S.D.PASTE SHEET'!Y2081="","",'S.D.PASTE SHEET'!Y2081)</f>
        <v/>
      </c>
      <c s="50" t="str">
        <f>IF('S.D.PASTE SHEET'!Z2081="","",'S.D.PASTE SHEET'!Z2081)</f>
        <v/>
      </c>
      <c s="50" t="str">
        <f>IF('S.D.PASTE SHEET'!AA2081="","",'S.D.PASTE SHEET'!AA2081)</f>
        <v/>
      </c>
      <c s="50" t="str">
        <f>IF('S.D.PASTE SHEET'!AB2081="","",'S.D.PASTE SHEET'!AB2081)</f>
        <v/>
      </c>
      <c s="50" t="str">
        <f>IF('S.D.PASTE SHEET'!AC2081="","",'S.D.PASTE SHEET'!AC2081)</f>
        <v/>
      </c>
      <c s="50" t="str">
        <f>IF('S.D.PASTE SHEET'!AD2081="","",'S.D.PASTE SHEET'!AD2081)</f>
        <v/>
      </c>
      <c s="52"/>
      <c s="48" t="str">
        <f>IF(AK2081="","",IF(AK2081&gt;0,COUNT($AG$2:AG2081),""))</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IF(BC2081="","",IF(BC2081&gt;0,COUNT($AY$2:AY2081),""))</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82" spans="1:66" ht="15.75" customHeight="1">
      <c r="A2082" s="50" t="str">
        <f>IF('S.D.PASTE SHEET'!A2082="","",'S.D.PASTE SHEET'!A2082)</f>
        <v/>
      </c>
      <c s="50" t="str">
        <f>IF('S.D.PASTE SHEET'!B2082="","",'S.D.PASTE SHEET'!B2082)</f>
        <v/>
      </c>
      <c s="50" t="str">
        <f>IF('S.D.PASTE SHEET'!C2082="","",'S.D.PASTE SHEET'!C2082)</f>
        <v/>
      </c>
      <c s="51" t="str">
        <f>IF('S.D.PASTE SHEET'!D2082="","",'S.D.PASTE SHEET'!D2082)</f>
        <v/>
      </c>
      <c s="50" t="str">
        <f>IF('S.D.PASTE SHEET'!E2082="","",UPPER('S.D.PASTE SHEET'!E2082))</f>
        <v/>
      </c>
      <c s="50" t="str">
        <f>IF('S.D.PASTE SHEET'!F2082="","",'S.D.PASTE SHEET'!F2082)</f>
        <v/>
      </c>
      <c s="50" t="str">
        <f>IF('S.D.PASTE SHEET'!G2082="","",UPPER('S.D.PASTE SHEET'!G2082))</f>
        <v/>
      </c>
      <c s="50" t="str">
        <f>IF('S.D.PASTE SHEET'!H2082="","",UPPER('S.D.PASTE SHEET'!H2082))</f>
        <v/>
      </c>
      <c s="50" t="str">
        <f>IF('S.D.PASTE SHEET'!I2082="","",'S.D.PASTE SHEET'!I2082)</f>
        <v/>
      </c>
      <c s="51" t="str">
        <f>IF('S.D.PASTE SHEET'!J2082="","",'S.D.PASTE SHEET'!J2082)</f>
        <v/>
      </c>
      <c s="50" t="str">
        <f>IF('S.D.PASTE SHEET'!K2082="","",'S.D.PASTE SHEET'!K2082)</f>
        <v/>
      </c>
      <c s="50" t="str">
        <f>IF('S.D.PASTE SHEET'!L2082="","",'S.D.PASTE SHEET'!L2082)</f>
        <v/>
      </c>
      <c s="50" t="str">
        <f>IF('S.D.PASTE SHEET'!M2082="","",'S.D.PASTE SHEET'!M2082)</f>
        <v/>
      </c>
      <c s="50" t="str">
        <f>IF('S.D.PASTE SHEET'!N2082="","",'S.D.PASTE SHEET'!N2082)</f>
        <v/>
      </c>
      <c s="50" t="str">
        <f>IF('S.D.PASTE SHEET'!O2082="","",'S.D.PASTE SHEET'!O2082)</f>
        <v/>
      </c>
      <c s="50" t="str">
        <f>IF('S.D.PASTE SHEET'!P2082="","",'S.D.PASTE SHEET'!P2082)</f>
        <v/>
      </c>
      <c s="50" t="str">
        <f>IF('S.D.PASTE SHEET'!Q2082="","",'S.D.PASTE SHEET'!Q2082)</f>
        <v/>
      </c>
      <c s="50" t="str">
        <f>IF('S.D.PASTE SHEET'!R2082="","",'S.D.PASTE SHEET'!R2082)</f>
        <v/>
      </c>
      <c s="50" t="str">
        <f>IF('S.D.PASTE SHEET'!S2082="","",'S.D.PASTE SHEET'!S2082)</f>
        <v/>
      </c>
      <c s="50" t="str">
        <f>IF('S.D.PASTE SHEET'!T2082="","",'S.D.PASTE SHEET'!T2082)</f>
        <v/>
      </c>
      <c s="50" t="str">
        <f>IF('S.D.PASTE SHEET'!U2082="","",'S.D.PASTE SHEET'!U2082)</f>
        <v/>
      </c>
      <c s="50" t="str">
        <f>IF('S.D.PASTE SHEET'!V2082="","",'S.D.PASTE SHEET'!V2082)</f>
        <v/>
      </c>
      <c s="50" t="str">
        <f>IF('S.D.PASTE SHEET'!W2082="","",'S.D.PASTE SHEET'!W2082)</f>
        <v/>
      </c>
      <c s="50" t="str">
        <f>IF('S.D.PASTE SHEET'!X2082="","",'S.D.PASTE SHEET'!X2082)</f>
        <v/>
      </c>
      <c s="50" t="str">
        <f>IF('S.D.PASTE SHEET'!Y2082="","",'S.D.PASTE SHEET'!Y2082)</f>
        <v/>
      </c>
      <c s="50" t="str">
        <f>IF('S.D.PASTE SHEET'!Z2082="","",'S.D.PASTE SHEET'!Z2082)</f>
        <v/>
      </c>
      <c s="50" t="str">
        <f>IF('S.D.PASTE SHEET'!AA2082="","",'S.D.PASTE SHEET'!AA2082)</f>
        <v/>
      </c>
      <c s="50" t="str">
        <f>IF('S.D.PASTE SHEET'!AB2082="","",'S.D.PASTE SHEET'!AB2082)</f>
        <v/>
      </c>
      <c s="50" t="str">
        <f>IF('S.D.PASTE SHEET'!AC2082="","",'S.D.PASTE SHEET'!AC2082)</f>
        <v/>
      </c>
      <c s="50" t="str">
        <f>IF('S.D.PASTE SHEET'!AD2082="","",'S.D.PASTE SHEET'!AD2082)</f>
        <v/>
      </c>
      <c s="52"/>
      <c s="48" t="str">
        <f>IF(AK2082="","",IF(AK2082&gt;0,COUNT($AG$2:AG2082),""))</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IF(BC2082="","",IF(BC2082&gt;0,COUNT($AY$2:AY2082),""))</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83" spans="1:66" ht="15.75" customHeight="1">
      <c r="A2083" s="50" t="str">
        <f>IF('S.D.PASTE SHEET'!A2083="","",'S.D.PASTE SHEET'!A2083)</f>
        <v/>
      </c>
      <c s="50" t="str">
        <f>IF('S.D.PASTE SHEET'!B2083="","",'S.D.PASTE SHEET'!B2083)</f>
        <v/>
      </c>
      <c s="50" t="str">
        <f>IF('S.D.PASTE SHEET'!C2083="","",'S.D.PASTE SHEET'!C2083)</f>
        <v/>
      </c>
      <c s="51" t="str">
        <f>IF('S.D.PASTE SHEET'!D2083="","",'S.D.PASTE SHEET'!D2083)</f>
        <v/>
      </c>
      <c s="50" t="str">
        <f>IF('S.D.PASTE SHEET'!E2083="","",UPPER('S.D.PASTE SHEET'!E2083))</f>
        <v/>
      </c>
      <c s="50" t="str">
        <f>IF('S.D.PASTE SHEET'!F2083="","",'S.D.PASTE SHEET'!F2083)</f>
        <v/>
      </c>
      <c s="50" t="str">
        <f>IF('S.D.PASTE SHEET'!G2083="","",UPPER('S.D.PASTE SHEET'!G2083))</f>
        <v/>
      </c>
      <c s="50" t="str">
        <f>IF('S.D.PASTE SHEET'!H2083="","",UPPER('S.D.PASTE SHEET'!H2083))</f>
        <v/>
      </c>
      <c s="50" t="str">
        <f>IF('S.D.PASTE SHEET'!I2083="","",'S.D.PASTE SHEET'!I2083)</f>
        <v/>
      </c>
      <c s="51" t="str">
        <f>IF('S.D.PASTE SHEET'!J2083="","",'S.D.PASTE SHEET'!J2083)</f>
        <v/>
      </c>
      <c s="50" t="str">
        <f>IF('S.D.PASTE SHEET'!K2083="","",'S.D.PASTE SHEET'!K2083)</f>
        <v/>
      </c>
      <c s="50" t="str">
        <f>IF('S.D.PASTE SHEET'!L2083="","",'S.D.PASTE SHEET'!L2083)</f>
        <v/>
      </c>
      <c s="50" t="str">
        <f>IF('S.D.PASTE SHEET'!M2083="","",'S.D.PASTE SHEET'!M2083)</f>
        <v/>
      </c>
      <c s="50" t="str">
        <f>IF('S.D.PASTE SHEET'!N2083="","",'S.D.PASTE SHEET'!N2083)</f>
        <v/>
      </c>
      <c s="50" t="str">
        <f>IF('S.D.PASTE SHEET'!O2083="","",'S.D.PASTE SHEET'!O2083)</f>
        <v/>
      </c>
      <c s="50" t="str">
        <f>IF('S.D.PASTE SHEET'!P2083="","",'S.D.PASTE SHEET'!P2083)</f>
        <v/>
      </c>
      <c s="50" t="str">
        <f>IF('S.D.PASTE SHEET'!Q2083="","",'S.D.PASTE SHEET'!Q2083)</f>
        <v/>
      </c>
      <c s="50" t="str">
        <f>IF('S.D.PASTE SHEET'!R2083="","",'S.D.PASTE SHEET'!R2083)</f>
        <v/>
      </c>
      <c s="50" t="str">
        <f>IF('S.D.PASTE SHEET'!S2083="","",'S.D.PASTE SHEET'!S2083)</f>
        <v/>
      </c>
      <c s="50" t="str">
        <f>IF('S.D.PASTE SHEET'!T2083="","",'S.D.PASTE SHEET'!T2083)</f>
        <v/>
      </c>
      <c s="50" t="str">
        <f>IF('S.D.PASTE SHEET'!U2083="","",'S.D.PASTE SHEET'!U2083)</f>
        <v/>
      </c>
      <c s="50" t="str">
        <f>IF('S.D.PASTE SHEET'!V2083="","",'S.D.PASTE SHEET'!V2083)</f>
        <v/>
      </c>
      <c s="50" t="str">
        <f>IF('S.D.PASTE SHEET'!W2083="","",'S.D.PASTE SHEET'!W2083)</f>
        <v/>
      </c>
      <c s="50" t="str">
        <f>IF('S.D.PASTE SHEET'!X2083="","",'S.D.PASTE SHEET'!X2083)</f>
        <v/>
      </c>
      <c s="50" t="str">
        <f>IF('S.D.PASTE SHEET'!Y2083="","",'S.D.PASTE SHEET'!Y2083)</f>
        <v/>
      </c>
      <c s="50" t="str">
        <f>IF('S.D.PASTE SHEET'!Z2083="","",'S.D.PASTE SHEET'!Z2083)</f>
        <v/>
      </c>
      <c s="50" t="str">
        <f>IF('S.D.PASTE SHEET'!AA2083="","",'S.D.PASTE SHEET'!AA2083)</f>
        <v/>
      </c>
      <c s="50" t="str">
        <f>IF('S.D.PASTE SHEET'!AB2083="","",'S.D.PASTE SHEET'!AB2083)</f>
        <v/>
      </c>
      <c s="50" t="str">
        <f>IF('S.D.PASTE SHEET'!AC2083="","",'S.D.PASTE SHEET'!AC2083)</f>
        <v/>
      </c>
      <c s="50" t="str">
        <f>IF('S.D.PASTE SHEET'!AD2083="","",'S.D.PASTE SHEET'!AD2083)</f>
        <v/>
      </c>
      <c s="52"/>
      <c s="48" t="str">
        <f>IF(AK2083="","",IF(AK2083&gt;0,COUNT($AG$2:AG2083),""))</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IF(BC2083="","",IF(BC2083&gt;0,COUNT($AY$2:AY2083),""))</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84" spans="1:66" ht="15.75" customHeight="1">
      <c r="A2084" s="50" t="str">
        <f>IF('S.D.PASTE SHEET'!A2084="","",'S.D.PASTE SHEET'!A2084)</f>
        <v/>
      </c>
      <c s="50" t="str">
        <f>IF('S.D.PASTE SHEET'!B2084="","",'S.D.PASTE SHEET'!B2084)</f>
        <v/>
      </c>
      <c s="50" t="str">
        <f>IF('S.D.PASTE SHEET'!C2084="","",'S.D.PASTE SHEET'!C2084)</f>
        <v/>
      </c>
      <c s="51" t="str">
        <f>IF('S.D.PASTE SHEET'!D2084="","",'S.D.PASTE SHEET'!D2084)</f>
        <v/>
      </c>
      <c s="50" t="str">
        <f>IF('S.D.PASTE SHEET'!E2084="","",UPPER('S.D.PASTE SHEET'!E2084))</f>
        <v/>
      </c>
      <c s="50" t="str">
        <f>IF('S.D.PASTE SHEET'!F2084="","",'S.D.PASTE SHEET'!F2084)</f>
        <v/>
      </c>
      <c s="50" t="str">
        <f>IF('S.D.PASTE SHEET'!G2084="","",UPPER('S.D.PASTE SHEET'!G2084))</f>
        <v/>
      </c>
      <c s="50" t="str">
        <f>IF('S.D.PASTE SHEET'!H2084="","",UPPER('S.D.PASTE SHEET'!H2084))</f>
        <v/>
      </c>
      <c s="50" t="str">
        <f>IF('S.D.PASTE SHEET'!I2084="","",'S.D.PASTE SHEET'!I2084)</f>
        <v/>
      </c>
      <c s="51" t="str">
        <f>IF('S.D.PASTE SHEET'!J2084="","",'S.D.PASTE SHEET'!J2084)</f>
        <v/>
      </c>
      <c s="50" t="str">
        <f>IF('S.D.PASTE SHEET'!K2084="","",'S.D.PASTE SHEET'!K2084)</f>
        <v/>
      </c>
      <c s="50" t="str">
        <f>IF('S.D.PASTE SHEET'!L2084="","",'S.D.PASTE SHEET'!L2084)</f>
        <v/>
      </c>
      <c s="50" t="str">
        <f>IF('S.D.PASTE SHEET'!M2084="","",'S.D.PASTE SHEET'!M2084)</f>
        <v/>
      </c>
      <c s="50" t="str">
        <f>IF('S.D.PASTE SHEET'!N2084="","",'S.D.PASTE SHEET'!N2084)</f>
        <v/>
      </c>
      <c s="50" t="str">
        <f>IF('S.D.PASTE SHEET'!O2084="","",'S.D.PASTE SHEET'!O2084)</f>
        <v/>
      </c>
      <c s="50" t="str">
        <f>IF('S.D.PASTE SHEET'!P2084="","",'S.D.PASTE SHEET'!P2084)</f>
        <v/>
      </c>
      <c s="50" t="str">
        <f>IF('S.D.PASTE SHEET'!Q2084="","",'S.D.PASTE SHEET'!Q2084)</f>
        <v/>
      </c>
      <c s="50" t="str">
        <f>IF('S.D.PASTE SHEET'!R2084="","",'S.D.PASTE SHEET'!R2084)</f>
        <v/>
      </c>
      <c s="50" t="str">
        <f>IF('S.D.PASTE SHEET'!S2084="","",'S.D.PASTE SHEET'!S2084)</f>
        <v/>
      </c>
      <c s="50" t="str">
        <f>IF('S.D.PASTE SHEET'!T2084="","",'S.D.PASTE SHEET'!T2084)</f>
        <v/>
      </c>
      <c s="50" t="str">
        <f>IF('S.D.PASTE SHEET'!U2084="","",'S.D.PASTE SHEET'!U2084)</f>
        <v/>
      </c>
      <c s="50" t="str">
        <f>IF('S.D.PASTE SHEET'!V2084="","",'S.D.PASTE SHEET'!V2084)</f>
        <v/>
      </c>
      <c s="50" t="str">
        <f>IF('S.D.PASTE SHEET'!W2084="","",'S.D.PASTE SHEET'!W2084)</f>
        <v/>
      </c>
      <c s="50" t="str">
        <f>IF('S.D.PASTE SHEET'!X2084="","",'S.D.PASTE SHEET'!X2084)</f>
        <v/>
      </c>
      <c s="50" t="str">
        <f>IF('S.D.PASTE SHEET'!Y2084="","",'S.D.PASTE SHEET'!Y2084)</f>
        <v/>
      </c>
      <c s="50" t="str">
        <f>IF('S.D.PASTE SHEET'!Z2084="","",'S.D.PASTE SHEET'!Z2084)</f>
        <v/>
      </c>
      <c s="50" t="str">
        <f>IF('S.D.PASTE SHEET'!AA2084="","",'S.D.PASTE SHEET'!AA2084)</f>
        <v/>
      </c>
      <c s="50" t="str">
        <f>IF('S.D.PASTE SHEET'!AB2084="","",'S.D.PASTE SHEET'!AB2084)</f>
        <v/>
      </c>
      <c s="50" t="str">
        <f>IF('S.D.PASTE SHEET'!AC2084="","",'S.D.PASTE SHEET'!AC2084)</f>
        <v/>
      </c>
      <c s="50" t="str">
        <f>IF('S.D.PASTE SHEET'!AD2084="","",'S.D.PASTE SHEET'!AD2084)</f>
        <v/>
      </c>
      <c s="52"/>
      <c s="48" t="str">
        <f>IF(AK2084="","",IF(AK2084&gt;0,COUNT($AG$2:AG2084),""))</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IF(BC2084="","",IF(BC2084&gt;0,COUNT($AY$2:AY2084),""))</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85" spans="1:66" ht="15.75" customHeight="1">
      <c r="A2085" s="50" t="str">
        <f>IF('S.D.PASTE SHEET'!A2085="","",'S.D.PASTE SHEET'!A2085)</f>
        <v/>
      </c>
      <c s="50" t="str">
        <f>IF('S.D.PASTE SHEET'!B2085="","",'S.D.PASTE SHEET'!B2085)</f>
        <v/>
      </c>
      <c s="50" t="str">
        <f>IF('S.D.PASTE SHEET'!C2085="","",'S.D.PASTE SHEET'!C2085)</f>
        <v/>
      </c>
      <c s="51" t="str">
        <f>IF('S.D.PASTE SHEET'!D2085="","",'S.D.PASTE SHEET'!D2085)</f>
        <v/>
      </c>
      <c s="50" t="str">
        <f>IF('S.D.PASTE SHEET'!E2085="","",UPPER('S.D.PASTE SHEET'!E2085))</f>
        <v/>
      </c>
      <c s="50" t="str">
        <f>IF('S.D.PASTE SHEET'!F2085="","",'S.D.PASTE SHEET'!F2085)</f>
        <v/>
      </c>
      <c s="50" t="str">
        <f>IF('S.D.PASTE SHEET'!G2085="","",UPPER('S.D.PASTE SHEET'!G2085))</f>
        <v/>
      </c>
      <c s="50" t="str">
        <f>IF('S.D.PASTE SHEET'!H2085="","",UPPER('S.D.PASTE SHEET'!H2085))</f>
        <v/>
      </c>
      <c s="50" t="str">
        <f>IF('S.D.PASTE SHEET'!I2085="","",'S.D.PASTE SHEET'!I2085)</f>
        <v/>
      </c>
      <c s="51" t="str">
        <f>IF('S.D.PASTE SHEET'!J2085="","",'S.D.PASTE SHEET'!J2085)</f>
        <v/>
      </c>
      <c s="50" t="str">
        <f>IF('S.D.PASTE SHEET'!K2085="","",'S.D.PASTE SHEET'!K2085)</f>
        <v/>
      </c>
      <c s="50" t="str">
        <f>IF('S.D.PASTE SHEET'!L2085="","",'S.D.PASTE SHEET'!L2085)</f>
        <v/>
      </c>
      <c s="50" t="str">
        <f>IF('S.D.PASTE SHEET'!M2085="","",'S.D.PASTE SHEET'!M2085)</f>
        <v/>
      </c>
      <c s="50" t="str">
        <f>IF('S.D.PASTE SHEET'!N2085="","",'S.D.PASTE SHEET'!N2085)</f>
        <v/>
      </c>
      <c s="50" t="str">
        <f>IF('S.D.PASTE SHEET'!O2085="","",'S.D.PASTE SHEET'!O2085)</f>
        <v/>
      </c>
      <c s="50" t="str">
        <f>IF('S.D.PASTE SHEET'!P2085="","",'S.D.PASTE SHEET'!P2085)</f>
        <v/>
      </c>
      <c s="50" t="str">
        <f>IF('S.D.PASTE SHEET'!Q2085="","",'S.D.PASTE SHEET'!Q2085)</f>
        <v/>
      </c>
      <c s="50" t="str">
        <f>IF('S.D.PASTE SHEET'!R2085="","",'S.D.PASTE SHEET'!R2085)</f>
        <v/>
      </c>
      <c s="50" t="str">
        <f>IF('S.D.PASTE SHEET'!S2085="","",'S.D.PASTE SHEET'!S2085)</f>
        <v/>
      </c>
      <c s="50" t="str">
        <f>IF('S.D.PASTE SHEET'!T2085="","",'S.D.PASTE SHEET'!T2085)</f>
        <v/>
      </c>
      <c s="50" t="str">
        <f>IF('S.D.PASTE SHEET'!U2085="","",'S.D.PASTE SHEET'!U2085)</f>
        <v/>
      </c>
      <c s="50" t="str">
        <f>IF('S.D.PASTE SHEET'!V2085="","",'S.D.PASTE SHEET'!V2085)</f>
        <v/>
      </c>
      <c s="50" t="str">
        <f>IF('S.D.PASTE SHEET'!W2085="","",'S.D.PASTE SHEET'!W2085)</f>
        <v/>
      </c>
      <c s="50" t="str">
        <f>IF('S.D.PASTE SHEET'!X2085="","",'S.D.PASTE SHEET'!X2085)</f>
        <v/>
      </c>
      <c s="50" t="str">
        <f>IF('S.D.PASTE SHEET'!Y2085="","",'S.D.PASTE SHEET'!Y2085)</f>
        <v/>
      </c>
      <c s="50" t="str">
        <f>IF('S.D.PASTE SHEET'!Z2085="","",'S.D.PASTE SHEET'!Z2085)</f>
        <v/>
      </c>
      <c s="50" t="str">
        <f>IF('S.D.PASTE SHEET'!AA2085="","",'S.D.PASTE SHEET'!AA2085)</f>
        <v/>
      </c>
      <c s="50" t="str">
        <f>IF('S.D.PASTE SHEET'!AB2085="","",'S.D.PASTE SHEET'!AB2085)</f>
        <v/>
      </c>
      <c s="50" t="str">
        <f>IF('S.D.PASTE SHEET'!AC2085="","",'S.D.PASTE SHEET'!AC2085)</f>
        <v/>
      </c>
      <c s="50" t="str">
        <f>IF('S.D.PASTE SHEET'!AD2085="","",'S.D.PASTE SHEET'!AD2085)</f>
        <v/>
      </c>
      <c s="52"/>
      <c s="48" t="str">
        <f>IF(AK2085="","",IF(AK2085&gt;0,COUNT($AG$2:AG2085),""))</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IF(BC2085="","",IF(BC2085&gt;0,COUNT($AY$2:AY2085),""))</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86" spans="1:66" ht="15.75" customHeight="1">
      <c r="A2086" s="50" t="str">
        <f>IF('S.D.PASTE SHEET'!A2086="","",'S.D.PASTE SHEET'!A2086)</f>
        <v/>
      </c>
      <c s="50" t="str">
        <f>IF('S.D.PASTE SHEET'!B2086="","",'S.D.PASTE SHEET'!B2086)</f>
        <v/>
      </c>
      <c s="50" t="str">
        <f>IF('S.D.PASTE SHEET'!C2086="","",'S.D.PASTE SHEET'!C2086)</f>
        <v/>
      </c>
      <c s="51" t="str">
        <f>IF('S.D.PASTE SHEET'!D2086="","",'S.D.PASTE SHEET'!D2086)</f>
        <v/>
      </c>
      <c s="50" t="str">
        <f>IF('S.D.PASTE SHEET'!E2086="","",UPPER('S.D.PASTE SHEET'!E2086))</f>
        <v/>
      </c>
      <c s="50" t="str">
        <f>IF('S.D.PASTE SHEET'!F2086="","",'S.D.PASTE SHEET'!F2086)</f>
        <v/>
      </c>
      <c s="50" t="str">
        <f>IF('S.D.PASTE SHEET'!G2086="","",UPPER('S.D.PASTE SHEET'!G2086))</f>
        <v/>
      </c>
      <c s="50" t="str">
        <f>IF('S.D.PASTE SHEET'!H2086="","",UPPER('S.D.PASTE SHEET'!H2086))</f>
        <v/>
      </c>
      <c s="50" t="str">
        <f>IF('S.D.PASTE SHEET'!I2086="","",'S.D.PASTE SHEET'!I2086)</f>
        <v/>
      </c>
      <c s="51" t="str">
        <f>IF('S.D.PASTE SHEET'!J2086="","",'S.D.PASTE SHEET'!J2086)</f>
        <v/>
      </c>
      <c s="50" t="str">
        <f>IF('S.D.PASTE SHEET'!K2086="","",'S.D.PASTE SHEET'!K2086)</f>
        <v/>
      </c>
      <c s="50" t="str">
        <f>IF('S.D.PASTE SHEET'!L2086="","",'S.D.PASTE SHEET'!L2086)</f>
        <v/>
      </c>
      <c s="50" t="str">
        <f>IF('S.D.PASTE SHEET'!M2086="","",'S.D.PASTE SHEET'!M2086)</f>
        <v/>
      </c>
      <c s="50" t="str">
        <f>IF('S.D.PASTE SHEET'!N2086="","",'S.D.PASTE SHEET'!N2086)</f>
        <v/>
      </c>
      <c s="50" t="str">
        <f>IF('S.D.PASTE SHEET'!O2086="","",'S.D.PASTE SHEET'!O2086)</f>
        <v/>
      </c>
      <c s="50" t="str">
        <f>IF('S.D.PASTE SHEET'!P2086="","",'S.D.PASTE SHEET'!P2086)</f>
        <v/>
      </c>
      <c s="50" t="str">
        <f>IF('S.D.PASTE SHEET'!Q2086="","",'S.D.PASTE SHEET'!Q2086)</f>
        <v/>
      </c>
      <c s="50" t="str">
        <f>IF('S.D.PASTE SHEET'!R2086="","",'S.D.PASTE SHEET'!R2086)</f>
        <v/>
      </c>
      <c s="50" t="str">
        <f>IF('S.D.PASTE SHEET'!S2086="","",'S.D.PASTE SHEET'!S2086)</f>
        <v/>
      </c>
      <c s="50" t="str">
        <f>IF('S.D.PASTE SHEET'!T2086="","",'S.D.PASTE SHEET'!T2086)</f>
        <v/>
      </c>
      <c s="50" t="str">
        <f>IF('S.D.PASTE SHEET'!U2086="","",'S.D.PASTE SHEET'!U2086)</f>
        <v/>
      </c>
      <c s="50" t="str">
        <f>IF('S.D.PASTE SHEET'!V2086="","",'S.D.PASTE SHEET'!V2086)</f>
        <v/>
      </c>
      <c s="50" t="str">
        <f>IF('S.D.PASTE SHEET'!W2086="","",'S.D.PASTE SHEET'!W2086)</f>
        <v/>
      </c>
      <c s="50" t="str">
        <f>IF('S.D.PASTE SHEET'!X2086="","",'S.D.PASTE SHEET'!X2086)</f>
        <v/>
      </c>
      <c s="50" t="str">
        <f>IF('S.D.PASTE SHEET'!Y2086="","",'S.D.PASTE SHEET'!Y2086)</f>
        <v/>
      </c>
      <c s="50" t="str">
        <f>IF('S.D.PASTE SHEET'!Z2086="","",'S.D.PASTE SHEET'!Z2086)</f>
        <v/>
      </c>
      <c s="50" t="str">
        <f>IF('S.D.PASTE SHEET'!AA2086="","",'S.D.PASTE SHEET'!AA2086)</f>
        <v/>
      </c>
      <c s="50" t="str">
        <f>IF('S.D.PASTE SHEET'!AB2086="","",'S.D.PASTE SHEET'!AB2086)</f>
        <v/>
      </c>
      <c s="50" t="str">
        <f>IF('S.D.PASTE SHEET'!AC2086="","",'S.D.PASTE SHEET'!AC2086)</f>
        <v/>
      </c>
      <c s="50" t="str">
        <f>IF('S.D.PASTE SHEET'!AD2086="","",'S.D.PASTE SHEET'!AD2086)</f>
        <v/>
      </c>
      <c s="52"/>
      <c s="48" t="str">
        <f>IF(AK2086="","",IF(AK2086&gt;0,COUNT($AG$2:AG2086),""))</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IF(BC2086="","",IF(BC2086&gt;0,COUNT($AY$2:AY2086),""))</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87" spans="1:66" ht="15.75" customHeight="1">
      <c r="A2087" s="50" t="str">
        <f>IF('S.D.PASTE SHEET'!A2087="","",'S.D.PASTE SHEET'!A2087)</f>
        <v/>
      </c>
      <c s="50" t="str">
        <f>IF('S.D.PASTE SHEET'!B2087="","",'S.D.PASTE SHEET'!B2087)</f>
        <v/>
      </c>
      <c s="50" t="str">
        <f>IF('S.D.PASTE SHEET'!C2087="","",'S.D.PASTE SHEET'!C2087)</f>
        <v/>
      </c>
      <c s="51" t="str">
        <f>IF('S.D.PASTE SHEET'!D2087="","",'S.D.PASTE SHEET'!D2087)</f>
        <v/>
      </c>
      <c s="50" t="str">
        <f>IF('S.D.PASTE SHEET'!E2087="","",UPPER('S.D.PASTE SHEET'!E2087))</f>
        <v/>
      </c>
      <c s="50" t="str">
        <f>IF('S.D.PASTE SHEET'!F2087="","",'S.D.PASTE SHEET'!F2087)</f>
        <v/>
      </c>
      <c s="50" t="str">
        <f>IF('S.D.PASTE SHEET'!G2087="","",UPPER('S.D.PASTE SHEET'!G2087))</f>
        <v/>
      </c>
      <c s="50" t="str">
        <f>IF('S.D.PASTE SHEET'!H2087="","",UPPER('S.D.PASTE SHEET'!H2087))</f>
        <v/>
      </c>
      <c s="50" t="str">
        <f>IF('S.D.PASTE SHEET'!I2087="","",'S.D.PASTE SHEET'!I2087)</f>
        <v/>
      </c>
      <c s="51" t="str">
        <f>IF('S.D.PASTE SHEET'!J2087="","",'S.D.PASTE SHEET'!J2087)</f>
        <v/>
      </c>
      <c s="50" t="str">
        <f>IF('S.D.PASTE SHEET'!K2087="","",'S.D.PASTE SHEET'!K2087)</f>
        <v/>
      </c>
      <c s="50" t="str">
        <f>IF('S.D.PASTE SHEET'!L2087="","",'S.D.PASTE SHEET'!L2087)</f>
        <v/>
      </c>
      <c s="50" t="str">
        <f>IF('S.D.PASTE SHEET'!M2087="","",'S.D.PASTE SHEET'!M2087)</f>
        <v/>
      </c>
      <c s="50" t="str">
        <f>IF('S.D.PASTE SHEET'!N2087="","",'S.D.PASTE SHEET'!N2087)</f>
        <v/>
      </c>
      <c s="50" t="str">
        <f>IF('S.D.PASTE SHEET'!O2087="","",'S.D.PASTE SHEET'!O2087)</f>
        <v/>
      </c>
      <c s="50" t="str">
        <f>IF('S.D.PASTE SHEET'!P2087="","",'S.D.PASTE SHEET'!P2087)</f>
        <v/>
      </c>
      <c s="50" t="str">
        <f>IF('S.D.PASTE SHEET'!Q2087="","",'S.D.PASTE SHEET'!Q2087)</f>
        <v/>
      </c>
      <c s="50" t="str">
        <f>IF('S.D.PASTE SHEET'!R2087="","",'S.D.PASTE SHEET'!R2087)</f>
        <v/>
      </c>
      <c s="50" t="str">
        <f>IF('S.D.PASTE SHEET'!S2087="","",'S.D.PASTE SHEET'!S2087)</f>
        <v/>
      </c>
      <c s="50" t="str">
        <f>IF('S.D.PASTE SHEET'!T2087="","",'S.D.PASTE SHEET'!T2087)</f>
        <v/>
      </c>
      <c s="50" t="str">
        <f>IF('S.D.PASTE SHEET'!U2087="","",'S.D.PASTE SHEET'!U2087)</f>
        <v/>
      </c>
      <c s="50" t="str">
        <f>IF('S.D.PASTE SHEET'!V2087="","",'S.D.PASTE SHEET'!V2087)</f>
        <v/>
      </c>
      <c s="50" t="str">
        <f>IF('S.D.PASTE SHEET'!W2087="","",'S.D.PASTE SHEET'!W2087)</f>
        <v/>
      </c>
      <c s="50" t="str">
        <f>IF('S.D.PASTE SHEET'!X2087="","",'S.D.PASTE SHEET'!X2087)</f>
        <v/>
      </c>
      <c s="50" t="str">
        <f>IF('S.D.PASTE SHEET'!Y2087="","",'S.D.PASTE SHEET'!Y2087)</f>
        <v/>
      </c>
      <c s="50" t="str">
        <f>IF('S.D.PASTE SHEET'!Z2087="","",'S.D.PASTE SHEET'!Z2087)</f>
        <v/>
      </c>
      <c s="50" t="str">
        <f>IF('S.D.PASTE SHEET'!AA2087="","",'S.D.PASTE SHEET'!AA2087)</f>
        <v/>
      </c>
      <c s="50" t="str">
        <f>IF('S.D.PASTE SHEET'!AB2087="","",'S.D.PASTE SHEET'!AB2087)</f>
        <v/>
      </c>
      <c s="50" t="str">
        <f>IF('S.D.PASTE SHEET'!AC2087="","",'S.D.PASTE SHEET'!AC2087)</f>
        <v/>
      </c>
      <c s="50" t="str">
        <f>IF('S.D.PASTE SHEET'!AD2087="","",'S.D.PASTE SHEET'!AD2087)</f>
        <v/>
      </c>
      <c s="52"/>
      <c s="48" t="str">
        <f>IF(AK2087="","",IF(AK2087&gt;0,COUNT($AG$2:AG2087),""))</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IF(BC2087="","",IF(BC2087&gt;0,COUNT($AY$2:AY2087),""))</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88" spans="1:66" ht="15.75" customHeight="1">
      <c r="A2088" s="50" t="str">
        <f>IF('S.D.PASTE SHEET'!A2088="","",'S.D.PASTE SHEET'!A2088)</f>
        <v/>
      </c>
      <c s="50" t="str">
        <f>IF('S.D.PASTE SHEET'!B2088="","",'S.D.PASTE SHEET'!B2088)</f>
        <v/>
      </c>
      <c s="50" t="str">
        <f>IF('S.D.PASTE SHEET'!C2088="","",'S.D.PASTE SHEET'!C2088)</f>
        <v/>
      </c>
      <c s="51" t="str">
        <f>IF('S.D.PASTE SHEET'!D2088="","",'S.D.PASTE SHEET'!D2088)</f>
        <v/>
      </c>
      <c s="50" t="str">
        <f>IF('S.D.PASTE SHEET'!E2088="","",UPPER('S.D.PASTE SHEET'!E2088))</f>
        <v/>
      </c>
      <c s="50" t="str">
        <f>IF('S.D.PASTE SHEET'!F2088="","",'S.D.PASTE SHEET'!F2088)</f>
        <v/>
      </c>
      <c s="50" t="str">
        <f>IF('S.D.PASTE SHEET'!G2088="","",UPPER('S.D.PASTE SHEET'!G2088))</f>
        <v/>
      </c>
      <c s="50" t="str">
        <f>IF('S.D.PASTE SHEET'!H2088="","",UPPER('S.D.PASTE SHEET'!H2088))</f>
        <v/>
      </c>
      <c s="50" t="str">
        <f>IF('S.D.PASTE SHEET'!I2088="","",'S.D.PASTE SHEET'!I2088)</f>
        <v/>
      </c>
      <c s="51" t="str">
        <f>IF('S.D.PASTE SHEET'!J2088="","",'S.D.PASTE SHEET'!J2088)</f>
        <v/>
      </c>
      <c s="50" t="str">
        <f>IF('S.D.PASTE SHEET'!K2088="","",'S.D.PASTE SHEET'!K2088)</f>
        <v/>
      </c>
      <c s="50" t="str">
        <f>IF('S.D.PASTE SHEET'!L2088="","",'S.D.PASTE SHEET'!L2088)</f>
        <v/>
      </c>
      <c s="50" t="str">
        <f>IF('S.D.PASTE SHEET'!M2088="","",'S.D.PASTE SHEET'!M2088)</f>
        <v/>
      </c>
      <c s="50" t="str">
        <f>IF('S.D.PASTE SHEET'!N2088="","",'S.D.PASTE SHEET'!N2088)</f>
        <v/>
      </c>
      <c s="50" t="str">
        <f>IF('S.D.PASTE SHEET'!O2088="","",'S.D.PASTE SHEET'!O2088)</f>
        <v/>
      </c>
      <c s="50" t="str">
        <f>IF('S.D.PASTE SHEET'!P2088="","",'S.D.PASTE SHEET'!P2088)</f>
        <v/>
      </c>
      <c s="50" t="str">
        <f>IF('S.D.PASTE SHEET'!Q2088="","",'S.D.PASTE SHEET'!Q2088)</f>
        <v/>
      </c>
      <c s="50" t="str">
        <f>IF('S.D.PASTE SHEET'!R2088="","",'S.D.PASTE SHEET'!R2088)</f>
        <v/>
      </c>
      <c s="50" t="str">
        <f>IF('S.D.PASTE SHEET'!S2088="","",'S.D.PASTE SHEET'!S2088)</f>
        <v/>
      </c>
      <c s="50" t="str">
        <f>IF('S.D.PASTE SHEET'!T2088="","",'S.D.PASTE SHEET'!T2088)</f>
        <v/>
      </c>
      <c s="50" t="str">
        <f>IF('S.D.PASTE SHEET'!U2088="","",'S.D.PASTE SHEET'!U2088)</f>
        <v/>
      </c>
      <c s="50" t="str">
        <f>IF('S.D.PASTE SHEET'!V2088="","",'S.D.PASTE SHEET'!V2088)</f>
        <v/>
      </c>
      <c s="50" t="str">
        <f>IF('S.D.PASTE SHEET'!W2088="","",'S.D.PASTE SHEET'!W2088)</f>
        <v/>
      </c>
      <c s="50" t="str">
        <f>IF('S.D.PASTE SHEET'!X2088="","",'S.D.PASTE SHEET'!X2088)</f>
        <v/>
      </c>
      <c s="50" t="str">
        <f>IF('S.D.PASTE SHEET'!Y2088="","",'S.D.PASTE SHEET'!Y2088)</f>
        <v/>
      </c>
      <c s="50" t="str">
        <f>IF('S.D.PASTE SHEET'!Z2088="","",'S.D.PASTE SHEET'!Z2088)</f>
        <v/>
      </c>
      <c s="50" t="str">
        <f>IF('S.D.PASTE SHEET'!AA2088="","",'S.D.PASTE SHEET'!AA2088)</f>
        <v/>
      </c>
      <c s="50" t="str">
        <f>IF('S.D.PASTE SHEET'!AB2088="","",'S.D.PASTE SHEET'!AB2088)</f>
        <v/>
      </c>
      <c s="50" t="str">
        <f>IF('S.D.PASTE SHEET'!AC2088="","",'S.D.PASTE SHEET'!AC2088)</f>
        <v/>
      </c>
      <c s="50" t="str">
        <f>IF('S.D.PASTE SHEET'!AD2088="","",'S.D.PASTE SHEET'!AD2088)</f>
        <v/>
      </c>
      <c s="52"/>
      <c s="48" t="str">
        <f>IF(AK2088="","",IF(AK2088&gt;0,COUNT($AG$2:AG2088),""))</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IF(BC2088="","",IF(BC2088&gt;0,COUNT($AY$2:AY2088),""))</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89" spans="1:66" ht="15.75" customHeight="1">
      <c r="A2089" s="50" t="str">
        <f>IF('S.D.PASTE SHEET'!A2089="","",'S.D.PASTE SHEET'!A2089)</f>
        <v/>
      </c>
      <c s="50" t="str">
        <f>IF('S.D.PASTE SHEET'!B2089="","",'S.D.PASTE SHEET'!B2089)</f>
        <v/>
      </c>
      <c s="50" t="str">
        <f>IF('S.D.PASTE SHEET'!C2089="","",'S.D.PASTE SHEET'!C2089)</f>
        <v/>
      </c>
      <c s="51" t="str">
        <f>IF('S.D.PASTE SHEET'!D2089="","",'S.D.PASTE SHEET'!D2089)</f>
        <v/>
      </c>
      <c s="50" t="str">
        <f>IF('S.D.PASTE SHEET'!E2089="","",UPPER('S.D.PASTE SHEET'!E2089))</f>
        <v/>
      </c>
      <c s="50" t="str">
        <f>IF('S.D.PASTE SHEET'!F2089="","",'S.D.PASTE SHEET'!F2089)</f>
        <v/>
      </c>
      <c s="50" t="str">
        <f>IF('S.D.PASTE SHEET'!G2089="","",UPPER('S.D.PASTE SHEET'!G2089))</f>
        <v/>
      </c>
      <c s="50" t="str">
        <f>IF('S.D.PASTE SHEET'!H2089="","",UPPER('S.D.PASTE SHEET'!H2089))</f>
        <v/>
      </c>
      <c s="50" t="str">
        <f>IF('S.D.PASTE SHEET'!I2089="","",'S.D.PASTE SHEET'!I2089)</f>
        <v/>
      </c>
      <c s="51" t="str">
        <f>IF('S.D.PASTE SHEET'!J2089="","",'S.D.PASTE SHEET'!J2089)</f>
        <v/>
      </c>
      <c s="50" t="str">
        <f>IF('S.D.PASTE SHEET'!K2089="","",'S.D.PASTE SHEET'!K2089)</f>
        <v/>
      </c>
      <c s="50" t="str">
        <f>IF('S.D.PASTE SHEET'!L2089="","",'S.D.PASTE SHEET'!L2089)</f>
        <v/>
      </c>
      <c s="50" t="str">
        <f>IF('S.D.PASTE SHEET'!M2089="","",'S.D.PASTE SHEET'!M2089)</f>
        <v/>
      </c>
      <c s="50" t="str">
        <f>IF('S.D.PASTE SHEET'!N2089="","",'S.D.PASTE SHEET'!N2089)</f>
        <v/>
      </c>
      <c s="50" t="str">
        <f>IF('S.D.PASTE SHEET'!O2089="","",'S.D.PASTE SHEET'!O2089)</f>
        <v/>
      </c>
      <c s="50" t="str">
        <f>IF('S.D.PASTE SHEET'!P2089="","",'S.D.PASTE SHEET'!P2089)</f>
        <v/>
      </c>
      <c s="50" t="str">
        <f>IF('S.D.PASTE SHEET'!Q2089="","",'S.D.PASTE SHEET'!Q2089)</f>
        <v/>
      </c>
      <c s="50" t="str">
        <f>IF('S.D.PASTE SHEET'!R2089="","",'S.D.PASTE SHEET'!R2089)</f>
        <v/>
      </c>
      <c s="50" t="str">
        <f>IF('S.D.PASTE SHEET'!S2089="","",'S.D.PASTE SHEET'!S2089)</f>
        <v/>
      </c>
      <c s="50" t="str">
        <f>IF('S.D.PASTE SHEET'!T2089="","",'S.D.PASTE SHEET'!T2089)</f>
        <v/>
      </c>
      <c s="50" t="str">
        <f>IF('S.D.PASTE SHEET'!U2089="","",'S.D.PASTE SHEET'!U2089)</f>
        <v/>
      </c>
      <c s="50" t="str">
        <f>IF('S.D.PASTE SHEET'!V2089="","",'S.D.PASTE SHEET'!V2089)</f>
        <v/>
      </c>
      <c s="50" t="str">
        <f>IF('S.D.PASTE SHEET'!W2089="","",'S.D.PASTE SHEET'!W2089)</f>
        <v/>
      </c>
      <c s="50" t="str">
        <f>IF('S.D.PASTE SHEET'!X2089="","",'S.D.PASTE SHEET'!X2089)</f>
        <v/>
      </c>
      <c s="50" t="str">
        <f>IF('S.D.PASTE SHEET'!Y2089="","",'S.D.PASTE SHEET'!Y2089)</f>
        <v/>
      </c>
      <c s="50" t="str">
        <f>IF('S.D.PASTE SHEET'!Z2089="","",'S.D.PASTE SHEET'!Z2089)</f>
        <v/>
      </c>
      <c s="50" t="str">
        <f>IF('S.D.PASTE SHEET'!AA2089="","",'S.D.PASTE SHEET'!AA2089)</f>
        <v/>
      </c>
      <c s="50" t="str">
        <f>IF('S.D.PASTE SHEET'!AB2089="","",'S.D.PASTE SHEET'!AB2089)</f>
        <v/>
      </c>
      <c s="50" t="str">
        <f>IF('S.D.PASTE SHEET'!AC2089="","",'S.D.PASTE SHEET'!AC2089)</f>
        <v/>
      </c>
      <c s="50" t="str">
        <f>IF('S.D.PASTE SHEET'!AD2089="","",'S.D.PASTE SHEET'!AD2089)</f>
        <v/>
      </c>
      <c s="52"/>
      <c s="48" t="str">
        <f>IF(AK2089="","",IF(AK2089&gt;0,COUNT($AG$2:AG2089),""))</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IF(BC2089="","",IF(BC2089&gt;0,COUNT($AY$2:AY2089),""))</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90" spans="1:66" ht="15.75" customHeight="1">
      <c r="A2090" s="50" t="str">
        <f>IF('S.D.PASTE SHEET'!A2090="","",'S.D.PASTE SHEET'!A2090)</f>
        <v/>
      </c>
      <c s="50" t="str">
        <f>IF('S.D.PASTE SHEET'!B2090="","",'S.D.PASTE SHEET'!B2090)</f>
        <v/>
      </c>
      <c s="50" t="str">
        <f>IF('S.D.PASTE SHEET'!C2090="","",'S.D.PASTE SHEET'!C2090)</f>
        <v/>
      </c>
      <c s="51" t="str">
        <f>IF('S.D.PASTE SHEET'!D2090="","",'S.D.PASTE SHEET'!D2090)</f>
        <v/>
      </c>
      <c s="50" t="str">
        <f>IF('S.D.PASTE SHEET'!E2090="","",UPPER('S.D.PASTE SHEET'!E2090))</f>
        <v/>
      </c>
      <c s="50" t="str">
        <f>IF('S.D.PASTE SHEET'!F2090="","",'S.D.PASTE SHEET'!F2090)</f>
        <v/>
      </c>
      <c s="50" t="str">
        <f>IF('S.D.PASTE SHEET'!G2090="","",UPPER('S.D.PASTE SHEET'!G2090))</f>
        <v/>
      </c>
      <c s="50" t="str">
        <f>IF('S.D.PASTE SHEET'!H2090="","",UPPER('S.D.PASTE SHEET'!H2090))</f>
        <v/>
      </c>
      <c s="50" t="str">
        <f>IF('S.D.PASTE SHEET'!I2090="","",'S.D.PASTE SHEET'!I2090)</f>
        <v/>
      </c>
      <c s="51" t="str">
        <f>IF('S.D.PASTE SHEET'!J2090="","",'S.D.PASTE SHEET'!J2090)</f>
        <v/>
      </c>
      <c s="50" t="str">
        <f>IF('S.D.PASTE SHEET'!K2090="","",'S.D.PASTE SHEET'!K2090)</f>
        <v/>
      </c>
      <c s="50" t="str">
        <f>IF('S.D.PASTE SHEET'!L2090="","",'S.D.PASTE SHEET'!L2090)</f>
        <v/>
      </c>
      <c s="50" t="str">
        <f>IF('S.D.PASTE SHEET'!M2090="","",'S.D.PASTE SHEET'!M2090)</f>
        <v/>
      </c>
      <c s="50" t="str">
        <f>IF('S.D.PASTE SHEET'!N2090="","",'S.D.PASTE SHEET'!N2090)</f>
        <v/>
      </c>
      <c s="50" t="str">
        <f>IF('S.D.PASTE SHEET'!O2090="","",'S.D.PASTE SHEET'!O2090)</f>
        <v/>
      </c>
      <c s="50" t="str">
        <f>IF('S.D.PASTE SHEET'!P2090="","",'S.D.PASTE SHEET'!P2090)</f>
        <v/>
      </c>
      <c s="50" t="str">
        <f>IF('S.D.PASTE SHEET'!Q2090="","",'S.D.PASTE SHEET'!Q2090)</f>
        <v/>
      </c>
      <c s="50" t="str">
        <f>IF('S.D.PASTE SHEET'!R2090="","",'S.D.PASTE SHEET'!R2090)</f>
        <v/>
      </c>
      <c s="50" t="str">
        <f>IF('S.D.PASTE SHEET'!S2090="","",'S.D.PASTE SHEET'!S2090)</f>
        <v/>
      </c>
      <c s="50" t="str">
        <f>IF('S.D.PASTE SHEET'!T2090="","",'S.D.PASTE SHEET'!T2090)</f>
        <v/>
      </c>
      <c s="50" t="str">
        <f>IF('S.D.PASTE SHEET'!U2090="","",'S.D.PASTE SHEET'!U2090)</f>
        <v/>
      </c>
      <c s="50" t="str">
        <f>IF('S.D.PASTE SHEET'!V2090="","",'S.D.PASTE SHEET'!V2090)</f>
        <v/>
      </c>
      <c s="50" t="str">
        <f>IF('S.D.PASTE SHEET'!W2090="","",'S.D.PASTE SHEET'!W2090)</f>
        <v/>
      </c>
      <c s="50" t="str">
        <f>IF('S.D.PASTE SHEET'!X2090="","",'S.D.PASTE SHEET'!X2090)</f>
        <v/>
      </c>
      <c s="50" t="str">
        <f>IF('S.D.PASTE SHEET'!Y2090="","",'S.D.PASTE SHEET'!Y2090)</f>
        <v/>
      </c>
      <c s="50" t="str">
        <f>IF('S.D.PASTE SHEET'!Z2090="","",'S.D.PASTE SHEET'!Z2090)</f>
        <v/>
      </c>
      <c s="50" t="str">
        <f>IF('S.D.PASTE SHEET'!AA2090="","",'S.D.PASTE SHEET'!AA2090)</f>
        <v/>
      </c>
      <c s="50" t="str">
        <f>IF('S.D.PASTE SHEET'!AB2090="","",'S.D.PASTE SHEET'!AB2090)</f>
        <v/>
      </c>
      <c s="50" t="str">
        <f>IF('S.D.PASTE SHEET'!AC2090="","",'S.D.PASTE SHEET'!AC2090)</f>
        <v/>
      </c>
      <c s="50" t="str">
        <f>IF('S.D.PASTE SHEET'!AD2090="","",'S.D.PASTE SHEET'!AD2090)</f>
        <v/>
      </c>
      <c s="52"/>
      <c s="48" t="str">
        <f>IF(AK2090="","",IF(AK2090&gt;0,COUNT($AG$2:AG2090),""))</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IF(BC2090="","",IF(BC2090&gt;0,COUNT($AY$2:AY2090),""))</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91" spans="1:66" ht="15.75" customHeight="1">
      <c r="A2091" s="50" t="str">
        <f>IF('S.D.PASTE SHEET'!A2091="","",'S.D.PASTE SHEET'!A2091)</f>
        <v/>
      </c>
      <c s="50" t="str">
        <f>IF('S.D.PASTE SHEET'!B2091="","",'S.D.PASTE SHEET'!B2091)</f>
        <v/>
      </c>
      <c s="50" t="str">
        <f>IF('S.D.PASTE SHEET'!C2091="","",'S.D.PASTE SHEET'!C2091)</f>
        <v/>
      </c>
      <c s="51" t="str">
        <f>IF('S.D.PASTE SHEET'!D2091="","",'S.D.PASTE SHEET'!D2091)</f>
        <v/>
      </c>
      <c s="50" t="str">
        <f>IF('S.D.PASTE SHEET'!E2091="","",UPPER('S.D.PASTE SHEET'!E2091))</f>
        <v/>
      </c>
      <c s="50" t="str">
        <f>IF('S.D.PASTE SHEET'!F2091="","",'S.D.PASTE SHEET'!F2091)</f>
        <v/>
      </c>
      <c s="50" t="str">
        <f>IF('S.D.PASTE SHEET'!G2091="","",UPPER('S.D.PASTE SHEET'!G2091))</f>
        <v/>
      </c>
      <c s="50" t="str">
        <f>IF('S.D.PASTE SHEET'!H2091="","",UPPER('S.D.PASTE SHEET'!H2091))</f>
        <v/>
      </c>
      <c s="50" t="str">
        <f>IF('S.D.PASTE SHEET'!I2091="","",'S.D.PASTE SHEET'!I2091)</f>
        <v/>
      </c>
      <c s="51" t="str">
        <f>IF('S.D.PASTE SHEET'!J2091="","",'S.D.PASTE SHEET'!J2091)</f>
        <v/>
      </c>
      <c s="50" t="str">
        <f>IF('S.D.PASTE SHEET'!K2091="","",'S.D.PASTE SHEET'!K2091)</f>
        <v/>
      </c>
      <c s="50" t="str">
        <f>IF('S.D.PASTE SHEET'!L2091="","",'S.D.PASTE SHEET'!L2091)</f>
        <v/>
      </c>
      <c s="50" t="str">
        <f>IF('S.D.PASTE SHEET'!M2091="","",'S.D.PASTE SHEET'!M2091)</f>
        <v/>
      </c>
      <c s="50" t="str">
        <f>IF('S.D.PASTE SHEET'!N2091="","",'S.D.PASTE SHEET'!N2091)</f>
        <v/>
      </c>
      <c s="50" t="str">
        <f>IF('S.D.PASTE SHEET'!O2091="","",'S.D.PASTE SHEET'!O2091)</f>
        <v/>
      </c>
      <c s="50" t="str">
        <f>IF('S.D.PASTE SHEET'!P2091="","",'S.D.PASTE SHEET'!P2091)</f>
        <v/>
      </c>
      <c s="50" t="str">
        <f>IF('S.D.PASTE SHEET'!Q2091="","",'S.D.PASTE SHEET'!Q2091)</f>
        <v/>
      </c>
      <c s="50" t="str">
        <f>IF('S.D.PASTE SHEET'!R2091="","",'S.D.PASTE SHEET'!R2091)</f>
        <v/>
      </c>
      <c s="50" t="str">
        <f>IF('S.D.PASTE SHEET'!S2091="","",'S.D.PASTE SHEET'!S2091)</f>
        <v/>
      </c>
      <c s="50" t="str">
        <f>IF('S.D.PASTE SHEET'!T2091="","",'S.D.PASTE SHEET'!T2091)</f>
        <v/>
      </c>
      <c s="50" t="str">
        <f>IF('S.D.PASTE SHEET'!U2091="","",'S.D.PASTE SHEET'!U2091)</f>
        <v/>
      </c>
      <c s="50" t="str">
        <f>IF('S.D.PASTE SHEET'!V2091="","",'S.D.PASTE SHEET'!V2091)</f>
        <v/>
      </c>
      <c s="50" t="str">
        <f>IF('S.D.PASTE SHEET'!W2091="","",'S.D.PASTE SHEET'!W2091)</f>
        <v/>
      </c>
      <c s="50" t="str">
        <f>IF('S.D.PASTE SHEET'!X2091="","",'S.D.PASTE SHEET'!X2091)</f>
        <v/>
      </c>
      <c s="50" t="str">
        <f>IF('S.D.PASTE SHEET'!Y2091="","",'S.D.PASTE SHEET'!Y2091)</f>
        <v/>
      </c>
      <c s="50" t="str">
        <f>IF('S.D.PASTE SHEET'!Z2091="","",'S.D.PASTE SHEET'!Z2091)</f>
        <v/>
      </c>
      <c s="50" t="str">
        <f>IF('S.D.PASTE SHEET'!AA2091="","",'S.D.PASTE SHEET'!AA2091)</f>
        <v/>
      </c>
      <c s="50" t="str">
        <f>IF('S.D.PASTE SHEET'!AB2091="","",'S.D.PASTE SHEET'!AB2091)</f>
        <v/>
      </c>
      <c s="50" t="str">
        <f>IF('S.D.PASTE SHEET'!AC2091="","",'S.D.PASTE SHEET'!AC2091)</f>
        <v/>
      </c>
      <c s="50" t="str">
        <f>IF('S.D.PASTE SHEET'!AD2091="","",'S.D.PASTE SHEET'!AD2091)</f>
        <v/>
      </c>
      <c s="52"/>
      <c s="48" t="str">
        <f>IF(AK2091="","",IF(AK2091&gt;0,COUNT($AG$2:AG2091),""))</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IF(BC2091="","",IF(BC2091&gt;0,COUNT($AY$2:AY2091),""))</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92" spans="1:66" ht="15.75" customHeight="1">
      <c r="A2092" s="50" t="str">
        <f>IF('S.D.PASTE SHEET'!A2092="","",'S.D.PASTE SHEET'!A2092)</f>
        <v/>
      </c>
      <c s="50" t="str">
        <f>IF('S.D.PASTE SHEET'!B2092="","",'S.D.PASTE SHEET'!B2092)</f>
        <v/>
      </c>
      <c s="50" t="str">
        <f>IF('S.D.PASTE SHEET'!C2092="","",'S.D.PASTE SHEET'!C2092)</f>
        <v/>
      </c>
      <c s="51" t="str">
        <f>IF('S.D.PASTE SHEET'!D2092="","",'S.D.PASTE SHEET'!D2092)</f>
        <v/>
      </c>
      <c s="50" t="str">
        <f>IF('S.D.PASTE SHEET'!E2092="","",UPPER('S.D.PASTE SHEET'!E2092))</f>
        <v/>
      </c>
      <c s="50" t="str">
        <f>IF('S.D.PASTE SHEET'!F2092="","",'S.D.PASTE SHEET'!F2092)</f>
        <v/>
      </c>
      <c s="50" t="str">
        <f>IF('S.D.PASTE SHEET'!G2092="","",UPPER('S.D.PASTE SHEET'!G2092))</f>
        <v/>
      </c>
      <c s="50" t="str">
        <f>IF('S.D.PASTE SHEET'!H2092="","",UPPER('S.D.PASTE SHEET'!H2092))</f>
        <v/>
      </c>
      <c s="50" t="str">
        <f>IF('S.D.PASTE SHEET'!I2092="","",'S.D.PASTE SHEET'!I2092)</f>
        <v/>
      </c>
      <c s="51" t="str">
        <f>IF('S.D.PASTE SHEET'!J2092="","",'S.D.PASTE SHEET'!J2092)</f>
        <v/>
      </c>
      <c s="50" t="str">
        <f>IF('S.D.PASTE SHEET'!K2092="","",'S.D.PASTE SHEET'!K2092)</f>
        <v/>
      </c>
      <c s="50" t="str">
        <f>IF('S.D.PASTE SHEET'!L2092="","",'S.D.PASTE SHEET'!L2092)</f>
        <v/>
      </c>
      <c s="50" t="str">
        <f>IF('S.D.PASTE SHEET'!M2092="","",'S.D.PASTE SHEET'!M2092)</f>
        <v/>
      </c>
      <c s="50" t="str">
        <f>IF('S.D.PASTE SHEET'!N2092="","",'S.D.PASTE SHEET'!N2092)</f>
        <v/>
      </c>
      <c s="50" t="str">
        <f>IF('S.D.PASTE SHEET'!O2092="","",'S.D.PASTE SHEET'!O2092)</f>
        <v/>
      </c>
      <c s="50" t="str">
        <f>IF('S.D.PASTE SHEET'!P2092="","",'S.D.PASTE SHEET'!P2092)</f>
        <v/>
      </c>
      <c s="50" t="str">
        <f>IF('S.D.PASTE SHEET'!Q2092="","",'S.D.PASTE SHEET'!Q2092)</f>
        <v/>
      </c>
      <c s="50" t="str">
        <f>IF('S.D.PASTE SHEET'!R2092="","",'S.D.PASTE SHEET'!R2092)</f>
        <v/>
      </c>
      <c s="50" t="str">
        <f>IF('S.D.PASTE SHEET'!S2092="","",'S.D.PASTE SHEET'!S2092)</f>
        <v/>
      </c>
      <c s="50" t="str">
        <f>IF('S.D.PASTE SHEET'!T2092="","",'S.D.PASTE SHEET'!T2092)</f>
        <v/>
      </c>
      <c s="50" t="str">
        <f>IF('S.D.PASTE SHEET'!U2092="","",'S.D.PASTE SHEET'!U2092)</f>
        <v/>
      </c>
      <c s="50" t="str">
        <f>IF('S.D.PASTE SHEET'!V2092="","",'S.D.PASTE SHEET'!V2092)</f>
        <v/>
      </c>
      <c s="50" t="str">
        <f>IF('S.D.PASTE SHEET'!W2092="","",'S.D.PASTE SHEET'!W2092)</f>
        <v/>
      </c>
      <c s="50" t="str">
        <f>IF('S.D.PASTE SHEET'!X2092="","",'S.D.PASTE SHEET'!X2092)</f>
        <v/>
      </c>
      <c s="50" t="str">
        <f>IF('S.D.PASTE SHEET'!Y2092="","",'S.D.PASTE SHEET'!Y2092)</f>
        <v/>
      </c>
      <c s="50" t="str">
        <f>IF('S.D.PASTE SHEET'!Z2092="","",'S.D.PASTE SHEET'!Z2092)</f>
        <v/>
      </c>
      <c s="50" t="str">
        <f>IF('S.D.PASTE SHEET'!AA2092="","",'S.D.PASTE SHEET'!AA2092)</f>
        <v/>
      </c>
      <c s="50" t="str">
        <f>IF('S.D.PASTE SHEET'!AB2092="","",'S.D.PASTE SHEET'!AB2092)</f>
        <v/>
      </c>
      <c s="50" t="str">
        <f>IF('S.D.PASTE SHEET'!AC2092="","",'S.D.PASTE SHEET'!AC2092)</f>
        <v/>
      </c>
      <c s="50" t="str">
        <f>IF('S.D.PASTE SHEET'!AD2092="","",'S.D.PASTE SHEET'!AD2092)</f>
        <v/>
      </c>
      <c s="52"/>
      <c s="48" t="str">
        <f>IF(AK2092="","",IF(AK2092&gt;0,COUNT($AG$2:AG2092),""))</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IF(BC2092="","",IF(BC2092&gt;0,COUNT($AY$2:AY2092),""))</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93" spans="1:66" ht="15.75" customHeight="1">
      <c r="A2093" s="50" t="str">
        <f>IF('S.D.PASTE SHEET'!A2093="","",'S.D.PASTE SHEET'!A2093)</f>
        <v/>
      </c>
      <c s="50" t="str">
        <f>IF('S.D.PASTE SHEET'!B2093="","",'S.D.PASTE SHEET'!B2093)</f>
        <v/>
      </c>
      <c s="50" t="str">
        <f>IF('S.D.PASTE SHEET'!C2093="","",'S.D.PASTE SHEET'!C2093)</f>
        <v/>
      </c>
      <c s="51" t="str">
        <f>IF('S.D.PASTE SHEET'!D2093="","",'S.D.PASTE SHEET'!D2093)</f>
        <v/>
      </c>
      <c s="50" t="str">
        <f>IF('S.D.PASTE SHEET'!E2093="","",UPPER('S.D.PASTE SHEET'!E2093))</f>
        <v/>
      </c>
      <c s="50" t="str">
        <f>IF('S.D.PASTE SHEET'!F2093="","",'S.D.PASTE SHEET'!F2093)</f>
        <v/>
      </c>
      <c s="50" t="str">
        <f>IF('S.D.PASTE SHEET'!G2093="","",UPPER('S.D.PASTE SHEET'!G2093))</f>
        <v/>
      </c>
      <c s="50" t="str">
        <f>IF('S.D.PASTE SHEET'!H2093="","",UPPER('S.D.PASTE SHEET'!H2093))</f>
        <v/>
      </c>
      <c s="50" t="str">
        <f>IF('S.D.PASTE SHEET'!I2093="","",'S.D.PASTE SHEET'!I2093)</f>
        <v/>
      </c>
      <c s="51" t="str">
        <f>IF('S.D.PASTE SHEET'!J2093="","",'S.D.PASTE SHEET'!J2093)</f>
        <v/>
      </c>
      <c s="50" t="str">
        <f>IF('S.D.PASTE SHEET'!K2093="","",'S.D.PASTE SHEET'!K2093)</f>
        <v/>
      </c>
      <c s="50" t="str">
        <f>IF('S.D.PASTE SHEET'!L2093="","",'S.D.PASTE SHEET'!L2093)</f>
        <v/>
      </c>
      <c s="50" t="str">
        <f>IF('S.D.PASTE SHEET'!M2093="","",'S.D.PASTE SHEET'!M2093)</f>
        <v/>
      </c>
      <c s="50" t="str">
        <f>IF('S.D.PASTE SHEET'!N2093="","",'S.D.PASTE SHEET'!N2093)</f>
        <v/>
      </c>
      <c s="50" t="str">
        <f>IF('S.D.PASTE SHEET'!O2093="","",'S.D.PASTE SHEET'!O2093)</f>
        <v/>
      </c>
      <c s="50" t="str">
        <f>IF('S.D.PASTE SHEET'!P2093="","",'S.D.PASTE SHEET'!P2093)</f>
        <v/>
      </c>
      <c s="50" t="str">
        <f>IF('S.D.PASTE SHEET'!Q2093="","",'S.D.PASTE SHEET'!Q2093)</f>
        <v/>
      </c>
      <c s="50" t="str">
        <f>IF('S.D.PASTE SHEET'!R2093="","",'S.D.PASTE SHEET'!R2093)</f>
        <v/>
      </c>
      <c s="50" t="str">
        <f>IF('S.D.PASTE SHEET'!S2093="","",'S.D.PASTE SHEET'!S2093)</f>
        <v/>
      </c>
      <c s="50" t="str">
        <f>IF('S.D.PASTE SHEET'!T2093="","",'S.D.PASTE SHEET'!T2093)</f>
        <v/>
      </c>
      <c s="50" t="str">
        <f>IF('S.D.PASTE SHEET'!U2093="","",'S.D.PASTE SHEET'!U2093)</f>
        <v/>
      </c>
      <c s="50" t="str">
        <f>IF('S.D.PASTE SHEET'!V2093="","",'S.D.PASTE SHEET'!V2093)</f>
        <v/>
      </c>
      <c s="50" t="str">
        <f>IF('S.D.PASTE SHEET'!W2093="","",'S.D.PASTE SHEET'!W2093)</f>
        <v/>
      </c>
      <c s="50" t="str">
        <f>IF('S.D.PASTE SHEET'!X2093="","",'S.D.PASTE SHEET'!X2093)</f>
        <v/>
      </c>
      <c s="50" t="str">
        <f>IF('S.D.PASTE SHEET'!Y2093="","",'S.D.PASTE SHEET'!Y2093)</f>
        <v/>
      </c>
      <c s="50" t="str">
        <f>IF('S.D.PASTE SHEET'!Z2093="","",'S.D.PASTE SHEET'!Z2093)</f>
        <v/>
      </c>
      <c s="50" t="str">
        <f>IF('S.D.PASTE SHEET'!AA2093="","",'S.D.PASTE SHEET'!AA2093)</f>
        <v/>
      </c>
      <c s="50" t="str">
        <f>IF('S.D.PASTE SHEET'!AB2093="","",'S.D.PASTE SHEET'!AB2093)</f>
        <v/>
      </c>
      <c s="50" t="str">
        <f>IF('S.D.PASTE SHEET'!AC2093="","",'S.D.PASTE SHEET'!AC2093)</f>
        <v/>
      </c>
      <c s="50" t="str">
        <f>IF('S.D.PASTE SHEET'!AD2093="","",'S.D.PASTE SHEET'!AD2093)</f>
        <v/>
      </c>
      <c s="52"/>
      <c s="48" t="str">
        <f>IF(AK2093="","",IF(AK2093&gt;0,COUNT($AG$2:AG2093),""))</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IF(BC2093="","",IF(BC2093&gt;0,COUNT($AY$2:AY2093),""))</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94" spans="1:66" ht="15.75" customHeight="1">
      <c r="A2094" s="50" t="str">
        <f>IF('S.D.PASTE SHEET'!A2094="","",'S.D.PASTE SHEET'!A2094)</f>
        <v/>
      </c>
      <c s="50" t="str">
        <f>IF('S.D.PASTE SHEET'!B2094="","",'S.D.PASTE SHEET'!B2094)</f>
        <v/>
      </c>
      <c s="50" t="str">
        <f>IF('S.D.PASTE SHEET'!C2094="","",'S.D.PASTE SHEET'!C2094)</f>
        <v/>
      </c>
      <c s="51" t="str">
        <f>IF('S.D.PASTE SHEET'!D2094="","",'S.D.PASTE SHEET'!D2094)</f>
        <v/>
      </c>
      <c s="50" t="str">
        <f>IF('S.D.PASTE SHEET'!E2094="","",UPPER('S.D.PASTE SHEET'!E2094))</f>
        <v/>
      </c>
      <c s="50" t="str">
        <f>IF('S.D.PASTE SHEET'!F2094="","",'S.D.PASTE SHEET'!F2094)</f>
        <v/>
      </c>
      <c s="50" t="str">
        <f>IF('S.D.PASTE SHEET'!G2094="","",UPPER('S.D.PASTE SHEET'!G2094))</f>
        <v/>
      </c>
      <c s="50" t="str">
        <f>IF('S.D.PASTE SHEET'!H2094="","",UPPER('S.D.PASTE SHEET'!H2094))</f>
        <v/>
      </c>
      <c s="50" t="str">
        <f>IF('S.D.PASTE SHEET'!I2094="","",'S.D.PASTE SHEET'!I2094)</f>
        <v/>
      </c>
      <c s="51" t="str">
        <f>IF('S.D.PASTE SHEET'!J2094="","",'S.D.PASTE SHEET'!J2094)</f>
        <v/>
      </c>
      <c s="50" t="str">
        <f>IF('S.D.PASTE SHEET'!K2094="","",'S.D.PASTE SHEET'!K2094)</f>
        <v/>
      </c>
      <c s="50" t="str">
        <f>IF('S.D.PASTE SHEET'!L2094="","",'S.D.PASTE SHEET'!L2094)</f>
        <v/>
      </c>
      <c s="50" t="str">
        <f>IF('S.D.PASTE SHEET'!M2094="","",'S.D.PASTE SHEET'!M2094)</f>
        <v/>
      </c>
      <c s="50" t="str">
        <f>IF('S.D.PASTE SHEET'!N2094="","",'S.D.PASTE SHEET'!N2094)</f>
        <v/>
      </c>
      <c s="50" t="str">
        <f>IF('S.D.PASTE SHEET'!O2094="","",'S.D.PASTE SHEET'!O2094)</f>
        <v/>
      </c>
      <c s="50" t="str">
        <f>IF('S.D.PASTE SHEET'!P2094="","",'S.D.PASTE SHEET'!P2094)</f>
        <v/>
      </c>
      <c s="50" t="str">
        <f>IF('S.D.PASTE SHEET'!Q2094="","",'S.D.PASTE SHEET'!Q2094)</f>
        <v/>
      </c>
      <c s="50" t="str">
        <f>IF('S.D.PASTE SHEET'!R2094="","",'S.D.PASTE SHEET'!R2094)</f>
        <v/>
      </c>
      <c s="50" t="str">
        <f>IF('S.D.PASTE SHEET'!S2094="","",'S.D.PASTE SHEET'!S2094)</f>
        <v/>
      </c>
      <c s="50" t="str">
        <f>IF('S.D.PASTE SHEET'!T2094="","",'S.D.PASTE SHEET'!T2094)</f>
        <v/>
      </c>
      <c s="50" t="str">
        <f>IF('S.D.PASTE SHEET'!U2094="","",'S.D.PASTE SHEET'!U2094)</f>
        <v/>
      </c>
      <c s="50" t="str">
        <f>IF('S.D.PASTE SHEET'!V2094="","",'S.D.PASTE SHEET'!V2094)</f>
        <v/>
      </c>
      <c s="50" t="str">
        <f>IF('S.D.PASTE SHEET'!W2094="","",'S.D.PASTE SHEET'!W2094)</f>
        <v/>
      </c>
      <c s="50" t="str">
        <f>IF('S.D.PASTE SHEET'!X2094="","",'S.D.PASTE SHEET'!X2094)</f>
        <v/>
      </c>
      <c s="50" t="str">
        <f>IF('S.D.PASTE SHEET'!Y2094="","",'S.D.PASTE SHEET'!Y2094)</f>
        <v/>
      </c>
      <c s="50" t="str">
        <f>IF('S.D.PASTE SHEET'!Z2094="","",'S.D.PASTE SHEET'!Z2094)</f>
        <v/>
      </c>
      <c s="50" t="str">
        <f>IF('S.D.PASTE SHEET'!AA2094="","",'S.D.PASTE SHEET'!AA2094)</f>
        <v/>
      </c>
      <c s="50" t="str">
        <f>IF('S.D.PASTE SHEET'!AB2094="","",'S.D.PASTE SHEET'!AB2094)</f>
        <v/>
      </c>
      <c s="50" t="str">
        <f>IF('S.D.PASTE SHEET'!AC2094="","",'S.D.PASTE SHEET'!AC2094)</f>
        <v/>
      </c>
      <c s="50" t="str">
        <f>IF('S.D.PASTE SHEET'!AD2094="","",'S.D.PASTE SHEET'!AD2094)</f>
        <v/>
      </c>
      <c s="52"/>
      <c s="48" t="str">
        <f>IF(AK2094="","",IF(AK2094&gt;0,COUNT($AG$2:AG2094),""))</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IF(BC2094="","",IF(BC2094&gt;0,COUNT($AY$2:AY2094),""))</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95" spans="1:66" ht="15.75" customHeight="1">
      <c r="A2095" s="50" t="str">
        <f>IF('S.D.PASTE SHEET'!A2095="","",'S.D.PASTE SHEET'!A2095)</f>
        <v/>
      </c>
      <c s="50" t="str">
        <f>IF('S.D.PASTE SHEET'!B2095="","",'S.D.PASTE SHEET'!B2095)</f>
        <v/>
      </c>
      <c s="50" t="str">
        <f>IF('S.D.PASTE SHEET'!C2095="","",'S.D.PASTE SHEET'!C2095)</f>
        <v/>
      </c>
      <c s="51" t="str">
        <f>IF('S.D.PASTE SHEET'!D2095="","",'S.D.PASTE SHEET'!D2095)</f>
        <v/>
      </c>
      <c s="50" t="str">
        <f>IF('S.D.PASTE SHEET'!E2095="","",UPPER('S.D.PASTE SHEET'!E2095))</f>
        <v/>
      </c>
      <c s="50" t="str">
        <f>IF('S.D.PASTE SHEET'!F2095="","",'S.D.PASTE SHEET'!F2095)</f>
        <v/>
      </c>
      <c s="50" t="str">
        <f>IF('S.D.PASTE SHEET'!G2095="","",UPPER('S.D.PASTE SHEET'!G2095))</f>
        <v/>
      </c>
      <c s="50" t="str">
        <f>IF('S.D.PASTE SHEET'!H2095="","",UPPER('S.D.PASTE SHEET'!H2095))</f>
        <v/>
      </c>
      <c s="50" t="str">
        <f>IF('S.D.PASTE SHEET'!I2095="","",'S.D.PASTE SHEET'!I2095)</f>
        <v/>
      </c>
      <c s="51" t="str">
        <f>IF('S.D.PASTE SHEET'!J2095="","",'S.D.PASTE SHEET'!J2095)</f>
        <v/>
      </c>
      <c s="50" t="str">
        <f>IF('S.D.PASTE SHEET'!K2095="","",'S.D.PASTE SHEET'!K2095)</f>
        <v/>
      </c>
      <c s="50" t="str">
        <f>IF('S.D.PASTE SHEET'!L2095="","",'S.D.PASTE SHEET'!L2095)</f>
        <v/>
      </c>
      <c s="50" t="str">
        <f>IF('S.D.PASTE SHEET'!M2095="","",'S.D.PASTE SHEET'!M2095)</f>
        <v/>
      </c>
      <c s="50" t="str">
        <f>IF('S.D.PASTE SHEET'!N2095="","",'S.D.PASTE SHEET'!N2095)</f>
        <v/>
      </c>
      <c s="50" t="str">
        <f>IF('S.D.PASTE SHEET'!O2095="","",'S.D.PASTE SHEET'!O2095)</f>
        <v/>
      </c>
      <c s="50" t="str">
        <f>IF('S.D.PASTE SHEET'!P2095="","",'S.D.PASTE SHEET'!P2095)</f>
        <v/>
      </c>
      <c s="50" t="str">
        <f>IF('S.D.PASTE SHEET'!Q2095="","",'S.D.PASTE SHEET'!Q2095)</f>
        <v/>
      </c>
      <c s="50" t="str">
        <f>IF('S.D.PASTE SHEET'!R2095="","",'S.D.PASTE SHEET'!R2095)</f>
        <v/>
      </c>
      <c s="50" t="str">
        <f>IF('S.D.PASTE SHEET'!S2095="","",'S.D.PASTE SHEET'!S2095)</f>
        <v/>
      </c>
      <c s="50" t="str">
        <f>IF('S.D.PASTE SHEET'!T2095="","",'S.D.PASTE SHEET'!T2095)</f>
        <v/>
      </c>
      <c s="50" t="str">
        <f>IF('S.D.PASTE SHEET'!U2095="","",'S.D.PASTE SHEET'!U2095)</f>
        <v/>
      </c>
      <c s="50" t="str">
        <f>IF('S.D.PASTE SHEET'!V2095="","",'S.D.PASTE SHEET'!V2095)</f>
        <v/>
      </c>
      <c s="50" t="str">
        <f>IF('S.D.PASTE SHEET'!W2095="","",'S.D.PASTE SHEET'!W2095)</f>
        <v/>
      </c>
      <c s="50" t="str">
        <f>IF('S.D.PASTE SHEET'!X2095="","",'S.D.PASTE SHEET'!X2095)</f>
        <v/>
      </c>
      <c s="50" t="str">
        <f>IF('S.D.PASTE SHEET'!Y2095="","",'S.D.PASTE SHEET'!Y2095)</f>
        <v/>
      </c>
      <c s="50" t="str">
        <f>IF('S.D.PASTE SHEET'!Z2095="","",'S.D.PASTE SHEET'!Z2095)</f>
        <v/>
      </c>
      <c s="50" t="str">
        <f>IF('S.D.PASTE SHEET'!AA2095="","",'S.D.PASTE SHEET'!AA2095)</f>
        <v/>
      </c>
      <c s="50" t="str">
        <f>IF('S.D.PASTE SHEET'!AB2095="","",'S.D.PASTE SHEET'!AB2095)</f>
        <v/>
      </c>
      <c s="50" t="str">
        <f>IF('S.D.PASTE SHEET'!AC2095="","",'S.D.PASTE SHEET'!AC2095)</f>
        <v/>
      </c>
      <c s="50" t="str">
        <f>IF('S.D.PASTE SHEET'!AD2095="","",'S.D.PASTE SHEET'!AD2095)</f>
        <v/>
      </c>
      <c s="52"/>
      <c s="48" t="str">
        <f>IF(AK2095="","",IF(AK2095&gt;0,COUNT($AG$2:AG2095),""))</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IF(BC2095="","",IF(BC2095&gt;0,COUNT($AY$2:AY2095),""))</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96" spans="1:66" ht="15.75" customHeight="1">
      <c r="A2096" s="50" t="str">
        <f>IF('S.D.PASTE SHEET'!A2096="","",'S.D.PASTE SHEET'!A2096)</f>
        <v/>
      </c>
      <c s="50" t="str">
        <f>IF('S.D.PASTE SHEET'!B2096="","",'S.D.PASTE SHEET'!B2096)</f>
        <v/>
      </c>
      <c s="50" t="str">
        <f>IF('S.D.PASTE SHEET'!C2096="","",'S.D.PASTE SHEET'!C2096)</f>
        <v/>
      </c>
      <c s="51" t="str">
        <f>IF('S.D.PASTE SHEET'!D2096="","",'S.D.PASTE SHEET'!D2096)</f>
        <v/>
      </c>
      <c s="50" t="str">
        <f>IF('S.D.PASTE SHEET'!E2096="","",UPPER('S.D.PASTE SHEET'!E2096))</f>
        <v/>
      </c>
      <c s="50" t="str">
        <f>IF('S.D.PASTE SHEET'!F2096="","",'S.D.PASTE SHEET'!F2096)</f>
        <v/>
      </c>
      <c s="50" t="str">
        <f>IF('S.D.PASTE SHEET'!G2096="","",UPPER('S.D.PASTE SHEET'!G2096))</f>
        <v/>
      </c>
      <c s="50" t="str">
        <f>IF('S.D.PASTE SHEET'!H2096="","",UPPER('S.D.PASTE SHEET'!H2096))</f>
        <v/>
      </c>
      <c s="50" t="str">
        <f>IF('S.D.PASTE SHEET'!I2096="","",'S.D.PASTE SHEET'!I2096)</f>
        <v/>
      </c>
      <c s="51" t="str">
        <f>IF('S.D.PASTE SHEET'!J2096="","",'S.D.PASTE SHEET'!J2096)</f>
        <v/>
      </c>
      <c s="50" t="str">
        <f>IF('S.D.PASTE SHEET'!K2096="","",'S.D.PASTE SHEET'!K2096)</f>
        <v/>
      </c>
      <c s="50" t="str">
        <f>IF('S.D.PASTE SHEET'!L2096="","",'S.D.PASTE SHEET'!L2096)</f>
        <v/>
      </c>
      <c s="50" t="str">
        <f>IF('S.D.PASTE SHEET'!M2096="","",'S.D.PASTE SHEET'!M2096)</f>
        <v/>
      </c>
      <c s="50" t="str">
        <f>IF('S.D.PASTE SHEET'!N2096="","",'S.D.PASTE SHEET'!N2096)</f>
        <v/>
      </c>
      <c s="50" t="str">
        <f>IF('S.D.PASTE SHEET'!O2096="","",'S.D.PASTE SHEET'!O2096)</f>
        <v/>
      </c>
      <c s="50" t="str">
        <f>IF('S.D.PASTE SHEET'!P2096="","",'S.D.PASTE SHEET'!P2096)</f>
        <v/>
      </c>
      <c s="50" t="str">
        <f>IF('S.D.PASTE SHEET'!Q2096="","",'S.D.PASTE SHEET'!Q2096)</f>
        <v/>
      </c>
      <c s="50" t="str">
        <f>IF('S.D.PASTE SHEET'!R2096="","",'S.D.PASTE SHEET'!R2096)</f>
        <v/>
      </c>
      <c s="50" t="str">
        <f>IF('S.D.PASTE SHEET'!S2096="","",'S.D.PASTE SHEET'!S2096)</f>
        <v/>
      </c>
      <c s="50" t="str">
        <f>IF('S.D.PASTE SHEET'!T2096="","",'S.D.PASTE SHEET'!T2096)</f>
        <v/>
      </c>
      <c s="50" t="str">
        <f>IF('S.D.PASTE SHEET'!U2096="","",'S.D.PASTE SHEET'!U2096)</f>
        <v/>
      </c>
      <c s="50" t="str">
        <f>IF('S.D.PASTE SHEET'!V2096="","",'S.D.PASTE SHEET'!V2096)</f>
        <v/>
      </c>
      <c s="50" t="str">
        <f>IF('S.D.PASTE SHEET'!W2096="","",'S.D.PASTE SHEET'!W2096)</f>
        <v/>
      </c>
      <c s="50" t="str">
        <f>IF('S.D.PASTE SHEET'!X2096="","",'S.D.PASTE SHEET'!X2096)</f>
        <v/>
      </c>
      <c s="50" t="str">
        <f>IF('S.D.PASTE SHEET'!Y2096="","",'S.D.PASTE SHEET'!Y2096)</f>
        <v/>
      </c>
      <c s="50" t="str">
        <f>IF('S.D.PASTE SHEET'!Z2096="","",'S.D.PASTE SHEET'!Z2096)</f>
        <v/>
      </c>
      <c s="50" t="str">
        <f>IF('S.D.PASTE SHEET'!AA2096="","",'S.D.PASTE SHEET'!AA2096)</f>
        <v/>
      </c>
      <c s="50" t="str">
        <f>IF('S.D.PASTE SHEET'!AB2096="","",'S.D.PASTE SHEET'!AB2096)</f>
        <v/>
      </c>
      <c s="50" t="str">
        <f>IF('S.D.PASTE SHEET'!AC2096="","",'S.D.PASTE SHEET'!AC2096)</f>
        <v/>
      </c>
      <c s="50" t="str">
        <f>IF('S.D.PASTE SHEET'!AD2096="","",'S.D.PASTE SHEET'!AD2096)</f>
        <v/>
      </c>
      <c s="52"/>
      <c s="48" t="str">
        <f>IF(AK2096="","",IF(AK2096&gt;0,COUNT($AG$2:AG2096),""))</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IF(BC2096="","",IF(BC2096&gt;0,COUNT($AY$2:AY2096),""))</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97" spans="1:66" ht="15.75" customHeight="1">
      <c r="A2097" s="50" t="str">
        <f>IF('S.D.PASTE SHEET'!A2097="","",'S.D.PASTE SHEET'!A2097)</f>
        <v/>
      </c>
      <c s="50" t="str">
        <f>IF('S.D.PASTE SHEET'!B2097="","",'S.D.PASTE SHEET'!B2097)</f>
        <v/>
      </c>
      <c s="50" t="str">
        <f>IF('S.D.PASTE SHEET'!C2097="","",'S.D.PASTE SHEET'!C2097)</f>
        <v/>
      </c>
      <c s="51" t="str">
        <f>IF('S.D.PASTE SHEET'!D2097="","",'S.D.PASTE SHEET'!D2097)</f>
        <v/>
      </c>
      <c s="50" t="str">
        <f>IF('S.D.PASTE SHEET'!E2097="","",UPPER('S.D.PASTE SHEET'!E2097))</f>
        <v/>
      </c>
      <c s="50" t="str">
        <f>IF('S.D.PASTE SHEET'!F2097="","",'S.D.PASTE SHEET'!F2097)</f>
        <v/>
      </c>
      <c s="50" t="str">
        <f>IF('S.D.PASTE SHEET'!G2097="","",UPPER('S.D.PASTE SHEET'!G2097))</f>
        <v/>
      </c>
      <c s="50" t="str">
        <f>IF('S.D.PASTE SHEET'!H2097="","",UPPER('S.D.PASTE SHEET'!H2097))</f>
        <v/>
      </c>
      <c s="50" t="str">
        <f>IF('S.D.PASTE SHEET'!I2097="","",'S.D.PASTE SHEET'!I2097)</f>
        <v/>
      </c>
      <c s="51" t="str">
        <f>IF('S.D.PASTE SHEET'!J2097="","",'S.D.PASTE SHEET'!J2097)</f>
        <v/>
      </c>
      <c s="50" t="str">
        <f>IF('S.D.PASTE SHEET'!K2097="","",'S.D.PASTE SHEET'!K2097)</f>
        <v/>
      </c>
      <c s="50" t="str">
        <f>IF('S.D.PASTE SHEET'!L2097="","",'S.D.PASTE SHEET'!L2097)</f>
        <v/>
      </c>
      <c s="50" t="str">
        <f>IF('S.D.PASTE SHEET'!M2097="","",'S.D.PASTE SHEET'!M2097)</f>
        <v/>
      </c>
      <c s="50" t="str">
        <f>IF('S.D.PASTE SHEET'!N2097="","",'S.D.PASTE SHEET'!N2097)</f>
        <v/>
      </c>
      <c s="50" t="str">
        <f>IF('S.D.PASTE SHEET'!O2097="","",'S.D.PASTE SHEET'!O2097)</f>
        <v/>
      </c>
      <c s="50" t="str">
        <f>IF('S.D.PASTE SHEET'!P2097="","",'S.D.PASTE SHEET'!P2097)</f>
        <v/>
      </c>
      <c s="50" t="str">
        <f>IF('S.D.PASTE SHEET'!Q2097="","",'S.D.PASTE SHEET'!Q2097)</f>
        <v/>
      </c>
      <c s="50" t="str">
        <f>IF('S.D.PASTE SHEET'!R2097="","",'S.D.PASTE SHEET'!R2097)</f>
        <v/>
      </c>
      <c s="50" t="str">
        <f>IF('S.D.PASTE SHEET'!S2097="","",'S.D.PASTE SHEET'!S2097)</f>
        <v/>
      </c>
      <c s="50" t="str">
        <f>IF('S.D.PASTE SHEET'!T2097="","",'S.D.PASTE SHEET'!T2097)</f>
        <v/>
      </c>
      <c s="50" t="str">
        <f>IF('S.D.PASTE SHEET'!U2097="","",'S.D.PASTE SHEET'!U2097)</f>
        <v/>
      </c>
      <c s="50" t="str">
        <f>IF('S.D.PASTE SHEET'!V2097="","",'S.D.PASTE SHEET'!V2097)</f>
        <v/>
      </c>
      <c s="50" t="str">
        <f>IF('S.D.PASTE SHEET'!W2097="","",'S.D.PASTE SHEET'!W2097)</f>
        <v/>
      </c>
      <c s="50" t="str">
        <f>IF('S.D.PASTE SHEET'!X2097="","",'S.D.PASTE SHEET'!X2097)</f>
        <v/>
      </c>
      <c s="50" t="str">
        <f>IF('S.D.PASTE SHEET'!Y2097="","",'S.D.PASTE SHEET'!Y2097)</f>
        <v/>
      </c>
      <c s="50" t="str">
        <f>IF('S.D.PASTE SHEET'!Z2097="","",'S.D.PASTE SHEET'!Z2097)</f>
        <v/>
      </c>
      <c s="50" t="str">
        <f>IF('S.D.PASTE SHEET'!AA2097="","",'S.D.PASTE SHEET'!AA2097)</f>
        <v/>
      </c>
      <c s="50" t="str">
        <f>IF('S.D.PASTE SHEET'!AB2097="","",'S.D.PASTE SHEET'!AB2097)</f>
        <v/>
      </c>
      <c s="50" t="str">
        <f>IF('S.D.PASTE SHEET'!AC2097="","",'S.D.PASTE SHEET'!AC2097)</f>
        <v/>
      </c>
      <c s="50" t="str">
        <f>IF('S.D.PASTE SHEET'!AD2097="","",'S.D.PASTE SHEET'!AD2097)</f>
        <v/>
      </c>
      <c s="52"/>
      <c s="48" t="str">
        <f>IF(AK2097="","",IF(AK2097&gt;0,COUNT($AG$2:AG2097),""))</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IF(BC2097="","",IF(BC2097&gt;0,COUNT($AY$2:AY2097),""))</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98" spans="1:66" ht="15.75" customHeight="1">
      <c r="A2098" s="50" t="str">
        <f>IF('S.D.PASTE SHEET'!A2098="","",'S.D.PASTE SHEET'!A2098)</f>
        <v/>
      </c>
      <c s="50" t="str">
        <f>IF('S.D.PASTE SHEET'!B2098="","",'S.D.PASTE SHEET'!B2098)</f>
        <v/>
      </c>
      <c s="50" t="str">
        <f>IF('S.D.PASTE SHEET'!C2098="","",'S.D.PASTE SHEET'!C2098)</f>
        <v/>
      </c>
      <c s="51" t="str">
        <f>IF('S.D.PASTE SHEET'!D2098="","",'S.D.PASTE SHEET'!D2098)</f>
        <v/>
      </c>
      <c s="50" t="str">
        <f>IF('S.D.PASTE SHEET'!E2098="","",UPPER('S.D.PASTE SHEET'!E2098))</f>
        <v/>
      </c>
      <c s="50" t="str">
        <f>IF('S.D.PASTE SHEET'!F2098="","",'S.D.PASTE SHEET'!F2098)</f>
        <v/>
      </c>
      <c s="50" t="str">
        <f>IF('S.D.PASTE SHEET'!G2098="","",UPPER('S.D.PASTE SHEET'!G2098))</f>
        <v/>
      </c>
      <c s="50" t="str">
        <f>IF('S.D.PASTE SHEET'!H2098="","",UPPER('S.D.PASTE SHEET'!H2098))</f>
        <v/>
      </c>
      <c s="50" t="str">
        <f>IF('S.D.PASTE SHEET'!I2098="","",'S.D.PASTE SHEET'!I2098)</f>
        <v/>
      </c>
      <c s="51" t="str">
        <f>IF('S.D.PASTE SHEET'!J2098="","",'S.D.PASTE SHEET'!J2098)</f>
        <v/>
      </c>
      <c s="50" t="str">
        <f>IF('S.D.PASTE SHEET'!K2098="","",'S.D.PASTE SHEET'!K2098)</f>
        <v/>
      </c>
      <c s="50" t="str">
        <f>IF('S.D.PASTE SHEET'!L2098="","",'S.D.PASTE SHEET'!L2098)</f>
        <v/>
      </c>
      <c s="50" t="str">
        <f>IF('S.D.PASTE SHEET'!M2098="","",'S.D.PASTE SHEET'!M2098)</f>
        <v/>
      </c>
      <c s="50" t="str">
        <f>IF('S.D.PASTE SHEET'!N2098="","",'S.D.PASTE SHEET'!N2098)</f>
        <v/>
      </c>
      <c s="50" t="str">
        <f>IF('S.D.PASTE SHEET'!O2098="","",'S.D.PASTE SHEET'!O2098)</f>
        <v/>
      </c>
      <c s="50" t="str">
        <f>IF('S.D.PASTE SHEET'!P2098="","",'S.D.PASTE SHEET'!P2098)</f>
        <v/>
      </c>
      <c s="50" t="str">
        <f>IF('S.D.PASTE SHEET'!Q2098="","",'S.D.PASTE SHEET'!Q2098)</f>
        <v/>
      </c>
      <c s="50" t="str">
        <f>IF('S.D.PASTE SHEET'!R2098="","",'S.D.PASTE SHEET'!R2098)</f>
        <v/>
      </c>
      <c s="50" t="str">
        <f>IF('S.D.PASTE SHEET'!S2098="","",'S.D.PASTE SHEET'!S2098)</f>
        <v/>
      </c>
      <c s="50" t="str">
        <f>IF('S.D.PASTE SHEET'!T2098="","",'S.D.PASTE SHEET'!T2098)</f>
        <v/>
      </c>
      <c s="50" t="str">
        <f>IF('S.D.PASTE SHEET'!U2098="","",'S.D.PASTE SHEET'!U2098)</f>
        <v/>
      </c>
      <c s="50" t="str">
        <f>IF('S.D.PASTE SHEET'!V2098="","",'S.D.PASTE SHEET'!V2098)</f>
        <v/>
      </c>
      <c s="50" t="str">
        <f>IF('S.D.PASTE SHEET'!W2098="","",'S.D.PASTE SHEET'!W2098)</f>
        <v/>
      </c>
      <c s="50" t="str">
        <f>IF('S.D.PASTE SHEET'!X2098="","",'S.D.PASTE SHEET'!X2098)</f>
        <v/>
      </c>
      <c s="50" t="str">
        <f>IF('S.D.PASTE SHEET'!Y2098="","",'S.D.PASTE SHEET'!Y2098)</f>
        <v/>
      </c>
      <c s="50" t="str">
        <f>IF('S.D.PASTE SHEET'!Z2098="","",'S.D.PASTE SHEET'!Z2098)</f>
        <v/>
      </c>
      <c s="50" t="str">
        <f>IF('S.D.PASTE SHEET'!AA2098="","",'S.D.PASTE SHEET'!AA2098)</f>
        <v/>
      </c>
      <c s="50" t="str">
        <f>IF('S.D.PASTE SHEET'!AB2098="","",'S.D.PASTE SHEET'!AB2098)</f>
        <v/>
      </c>
      <c s="50" t="str">
        <f>IF('S.D.PASTE SHEET'!AC2098="","",'S.D.PASTE SHEET'!AC2098)</f>
        <v/>
      </c>
      <c s="50" t="str">
        <f>IF('S.D.PASTE SHEET'!AD2098="","",'S.D.PASTE SHEET'!AD2098)</f>
        <v/>
      </c>
      <c s="52"/>
      <c s="48" t="str">
        <f>IF(AK2098="","",IF(AK2098&gt;0,COUNT($AG$2:AG2098),""))</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IF(BC2098="","",IF(BC2098&gt;0,COUNT($AY$2:AY2098),""))</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099" spans="1:66" ht="15.75" customHeight="1">
      <c r="A2099" s="50" t="str">
        <f>IF('S.D.PASTE SHEET'!A2099="","",'S.D.PASTE SHEET'!A2099)</f>
        <v/>
      </c>
      <c s="50" t="str">
        <f>IF('S.D.PASTE SHEET'!B2099="","",'S.D.PASTE SHEET'!B2099)</f>
        <v/>
      </c>
      <c s="50" t="str">
        <f>IF('S.D.PASTE SHEET'!C2099="","",'S.D.PASTE SHEET'!C2099)</f>
        <v/>
      </c>
      <c s="51" t="str">
        <f>IF('S.D.PASTE SHEET'!D2099="","",'S.D.PASTE SHEET'!D2099)</f>
        <v/>
      </c>
      <c s="50" t="str">
        <f>IF('S.D.PASTE SHEET'!E2099="","",UPPER('S.D.PASTE SHEET'!E2099))</f>
        <v/>
      </c>
      <c s="50" t="str">
        <f>IF('S.D.PASTE SHEET'!F2099="","",'S.D.PASTE SHEET'!F2099)</f>
        <v/>
      </c>
      <c s="50" t="str">
        <f>IF('S.D.PASTE SHEET'!G2099="","",UPPER('S.D.PASTE SHEET'!G2099))</f>
        <v/>
      </c>
      <c s="50" t="str">
        <f>IF('S.D.PASTE SHEET'!H2099="","",UPPER('S.D.PASTE SHEET'!H2099))</f>
        <v/>
      </c>
      <c s="50" t="str">
        <f>IF('S.D.PASTE SHEET'!I2099="","",'S.D.PASTE SHEET'!I2099)</f>
        <v/>
      </c>
      <c s="51" t="str">
        <f>IF('S.D.PASTE SHEET'!J2099="","",'S.D.PASTE SHEET'!J2099)</f>
        <v/>
      </c>
      <c s="50" t="str">
        <f>IF('S.D.PASTE SHEET'!K2099="","",'S.D.PASTE SHEET'!K2099)</f>
        <v/>
      </c>
      <c s="50" t="str">
        <f>IF('S.D.PASTE SHEET'!L2099="","",'S.D.PASTE SHEET'!L2099)</f>
        <v/>
      </c>
      <c s="50" t="str">
        <f>IF('S.D.PASTE SHEET'!M2099="","",'S.D.PASTE SHEET'!M2099)</f>
        <v/>
      </c>
      <c s="50" t="str">
        <f>IF('S.D.PASTE SHEET'!N2099="","",'S.D.PASTE SHEET'!N2099)</f>
        <v/>
      </c>
      <c s="50" t="str">
        <f>IF('S.D.PASTE SHEET'!O2099="","",'S.D.PASTE SHEET'!O2099)</f>
        <v/>
      </c>
      <c s="50" t="str">
        <f>IF('S.D.PASTE SHEET'!P2099="","",'S.D.PASTE SHEET'!P2099)</f>
        <v/>
      </c>
      <c s="50" t="str">
        <f>IF('S.D.PASTE SHEET'!Q2099="","",'S.D.PASTE SHEET'!Q2099)</f>
        <v/>
      </c>
      <c s="50" t="str">
        <f>IF('S.D.PASTE SHEET'!R2099="","",'S.D.PASTE SHEET'!R2099)</f>
        <v/>
      </c>
      <c s="50" t="str">
        <f>IF('S.D.PASTE SHEET'!S2099="","",'S.D.PASTE SHEET'!S2099)</f>
        <v/>
      </c>
      <c s="50" t="str">
        <f>IF('S.D.PASTE SHEET'!T2099="","",'S.D.PASTE SHEET'!T2099)</f>
        <v/>
      </c>
      <c s="50" t="str">
        <f>IF('S.D.PASTE SHEET'!U2099="","",'S.D.PASTE SHEET'!U2099)</f>
        <v/>
      </c>
      <c s="50" t="str">
        <f>IF('S.D.PASTE SHEET'!V2099="","",'S.D.PASTE SHEET'!V2099)</f>
        <v/>
      </c>
      <c s="50" t="str">
        <f>IF('S.D.PASTE SHEET'!W2099="","",'S.D.PASTE SHEET'!W2099)</f>
        <v/>
      </c>
      <c s="50" t="str">
        <f>IF('S.D.PASTE SHEET'!X2099="","",'S.D.PASTE SHEET'!X2099)</f>
        <v/>
      </c>
      <c s="50" t="str">
        <f>IF('S.D.PASTE SHEET'!Y2099="","",'S.D.PASTE SHEET'!Y2099)</f>
        <v/>
      </c>
      <c s="50" t="str">
        <f>IF('S.D.PASTE SHEET'!Z2099="","",'S.D.PASTE SHEET'!Z2099)</f>
        <v/>
      </c>
      <c s="50" t="str">
        <f>IF('S.D.PASTE SHEET'!AA2099="","",'S.D.PASTE SHEET'!AA2099)</f>
        <v/>
      </c>
      <c s="50" t="str">
        <f>IF('S.D.PASTE SHEET'!AB2099="","",'S.D.PASTE SHEET'!AB2099)</f>
        <v/>
      </c>
      <c s="50" t="str">
        <f>IF('S.D.PASTE SHEET'!AC2099="","",'S.D.PASTE SHEET'!AC2099)</f>
        <v/>
      </c>
      <c s="50" t="str">
        <f>IF('S.D.PASTE SHEET'!AD2099="","",'S.D.PASTE SHEET'!AD2099)</f>
        <v/>
      </c>
      <c s="52"/>
      <c s="48" t="str">
        <f>IF(AK2099="","",IF(AK2099&gt;0,COUNT($AG$2:AG2099),""))</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IF(BC2099="","",IF(BC2099&gt;0,COUNT($AY$2:AY2099),""))</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00" spans="1:66" ht="15.75" customHeight="1">
      <c r="A2100" s="50" t="str">
        <f>IF('S.D.PASTE SHEET'!A2100="","",'S.D.PASTE SHEET'!A2100)</f>
        <v/>
      </c>
      <c s="50" t="str">
        <f>IF('S.D.PASTE SHEET'!B2100="","",'S.D.PASTE SHEET'!B2100)</f>
        <v/>
      </c>
      <c s="50" t="str">
        <f>IF('S.D.PASTE SHEET'!C2100="","",'S.D.PASTE SHEET'!C2100)</f>
        <v/>
      </c>
      <c s="51" t="str">
        <f>IF('S.D.PASTE SHEET'!D2100="","",'S.D.PASTE SHEET'!D2100)</f>
        <v/>
      </c>
      <c s="50" t="str">
        <f>IF('S.D.PASTE SHEET'!E2100="","",UPPER('S.D.PASTE SHEET'!E2100))</f>
        <v/>
      </c>
      <c s="50" t="str">
        <f>IF('S.D.PASTE SHEET'!F2100="","",'S.D.PASTE SHEET'!F2100)</f>
        <v/>
      </c>
      <c s="50" t="str">
        <f>IF('S.D.PASTE SHEET'!G2100="","",UPPER('S.D.PASTE SHEET'!G2100))</f>
        <v/>
      </c>
      <c s="50" t="str">
        <f>IF('S.D.PASTE SHEET'!H2100="","",UPPER('S.D.PASTE SHEET'!H2100))</f>
        <v/>
      </c>
      <c s="50" t="str">
        <f>IF('S.D.PASTE SHEET'!I2100="","",'S.D.PASTE SHEET'!I2100)</f>
        <v/>
      </c>
      <c s="51" t="str">
        <f>IF('S.D.PASTE SHEET'!J2100="","",'S.D.PASTE SHEET'!J2100)</f>
        <v/>
      </c>
      <c s="50" t="str">
        <f>IF('S.D.PASTE SHEET'!K2100="","",'S.D.PASTE SHEET'!K2100)</f>
        <v/>
      </c>
      <c s="50" t="str">
        <f>IF('S.D.PASTE SHEET'!L2100="","",'S.D.PASTE SHEET'!L2100)</f>
        <v/>
      </c>
      <c s="50" t="str">
        <f>IF('S.D.PASTE SHEET'!M2100="","",'S.D.PASTE SHEET'!M2100)</f>
        <v/>
      </c>
      <c s="50" t="str">
        <f>IF('S.D.PASTE SHEET'!N2100="","",'S.D.PASTE SHEET'!N2100)</f>
        <v/>
      </c>
      <c s="50" t="str">
        <f>IF('S.D.PASTE SHEET'!O2100="","",'S.D.PASTE SHEET'!O2100)</f>
        <v/>
      </c>
      <c s="50" t="str">
        <f>IF('S.D.PASTE SHEET'!P2100="","",'S.D.PASTE SHEET'!P2100)</f>
        <v/>
      </c>
      <c s="50" t="str">
        <f>IF('S.D.PASTE SHEET'!Q2100="","",'S.D.PASTE SHEET'!Q2100)</f>
        <v/>
      </c>
      <c s="50" t="str">
        <f>IF('S.D.PASTE SHEET'!R2100="","",'S.D.PASTE SHEET'!R2100)</f>
        <v/>
      </c>
      <c s="50" t="str">
        <f>IF('S.D.PASTE SHEET'!S2100="","",'S.D.PASTE SHEET'!S2100)</f>
        <v/>
      </c>
      <c s="50" t="str">
        <f>IF('S.D.PASTE SHEET'!T2100="","",'S.D.PASTE SHEET'!T2100)</f>
        <v/>
      </c>
      <c s="50" t="str">
        <f>IF('S.D.PASTE SHEET'!U2100="","",'S.D.PASTE SHEET'!U2100)</f>
        <v/>
      </c>
      <c s="50" t="str">
        <f>IF('S.D.PASTE SHEET'!V2100="","",'S.D.PASTE SHEET'!V2100)</f>
        <v/>
      </c>
      <c s="50" t="str">
        <f>IF('S.D.PASTE SHEET'!W2100="","",'S.D.PASTE SHEET'!W2100)</f>
        <v/>
      </c>
      <c s="50" t="str">
        <f>IF('S.D.PASTE SHEET'!X2100="","",'S.D.PASTE SHEET'!X2100)</f>
        <v/>
      </c>
      <c s="50" t="str">
        <f>IF('S.D.PASTE SHEET'!Y2100="","",'S.D.PASTE SHEET'!Y2100)</f>
        <v/>
      </c>
      <c s="50" t="str">
        <f>IF('S.D.PASTE SHEET'!Z2100="","",'S.D.PASTE SHEET'!Z2100)</f>
        <v/>
      </c>
      <c s="50" t="str">
        <f>IF('S.D.PASTE SHEET'!AA2100="","",'S.D.PASTE SHEET'!AA2100)</f>
        <v/>
      </c>
      <c s="50" t="str">
        <f>IF('S.D.PASTE SHEET'!AB2100="","",'S.D.PASTE SHEET'!AB2100)</f>
        <v/>
      </c>
      <c s="50" t="str">
        <f>IF('S.D.PASTE SHEET'!AC2100="","",'S.D.PASTE SHEET'!AC2100)</f>
        <v/>
      </c>
      <c s="50" t="str">
        <f>IF('S.D.PASTE SHEET'!AD2100="","",'S.D.PASTE SHEET'!AD2100)</f>
        <v/>
      </c>
      <c s="52"/>
      <c s="48" t="str">
        <f>IF(AK2100="","",IF(AK2100&gt;0,COUNT($AG$2:AG2100),""))</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IF(BC2100="","",IF(BC2100&gt;0,COUNT($AY$2:AY2100),""))</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01" spans="1:66" ht="15.75" customHeight="1">
      <c r="A2101" s="50" t="str">
        <f>IF('S.D.PASTE SHEET'!A2101="","",'S.D.PASTE SHEET'!A2101)</f>
        <v/>
      </c>
      <c s="50" t="str">
        <f>IF('S.D.PASTE SHEET'!B2101="","",'S.D.PASTE SHEET'!B2101)</f>
        <v/>
      </c>
      <c s="50" t="str">
        <f>IF('S.D.PASTE SHEET'!C2101="","",'S.D.PASTE SHEET'!C2101)</f>
        <v/>
      </c>
      <c s="51" t="str">
        <f>IF('S.D.PASTE SHEET'!D2101="","",'S.D.PASTE SHEET'!D2101)</f>
        <v/>
      </c>
      <c s="50" t="str">
        <f>IF('S.D.PASTE SHEET'!E2101="","",UPPER('S.D.PASTE SHEET'!E2101))</f>
        <v/>
      </c>
      <c s="50" t="str">
        <f>IF('S.D.PASTE SHEET'!F2101="","",'S.D.PASTE SHEET'!F2101)</f>
        <v/>
      </c>
      <c s="50" t="str">
        <f>IF('S.D.PASTE SHEET'!G2101="","",UPPER('S.D.PASTE SHEET'!G2101))</f>
        <v/>
      </c>
      <c s="50" t="str">
        <f>IF('S.D.PASTE SHEET'!H2101="","",UPPER('S.D.PASTE SHEET'!H2101))</f>
        <v/>
      </c>
      <c s="50" t="str">
        <f>IF('S.D.PASTE SHEET'!I2101="","",'S.D.PASTE SHEET'!I2101)</f>
        <v/>
      </c>
      <c s="51" t="str">
        <f>IF('S.D.PASTE SHEET'!J2101="","",'S.D.PASTE SHEET'!J2101)</f>
        <v/>
      </c>
      <c s="50" t="str">
        <f>IF('S.D.PASTE SHEET'!K2101="","",'S.D.PASTE SHEET'!K2101)</f>
        <v/>
      </c>
      <c s="50" t="str">
        <f>IF('S.D.PASTE SHEET'!L2101="","",'S.D.PASTE SHEET'!L2101)</f>
        <v/>
      </c>
      <c s="50" t="str">
        <f>IF('S.D.PASTE SHEET'!M2101="","",'S.D.PASTE SHEET'!M2101)</f>
        <v/>
      </c>
      <c s="50" t="str">
        <f>IF('S.D.PASTE SHEET'!N2101="","",'S.D.PASTE SHEET'!N2101)</f>
        <v/>
      </c>
      <c s="50" t="str">
        <f>IF('S.D.PASTE SHEET'!O2101="","",'S.D.PASTE SHEET'!O2101)</f>
        <v/>
      </c>
      <c s="50" t="str">
        <f>IF('S.D.PASTE SHEET'!P2101="","",'S.D.PASTE SHEET'!P2101)</f>
        <v/>
      </c>
      <c s="50" t="str">
        <f>IF('S.D.PASTE SHEET'!Q2101="","",'S.D.PASTE SHEET'!Q2101)</f>
        <v/>
      </c>
      <c s="50" t="str">
        <f>IF('S.D.PASTE SHEET'!R2101="","",'S.D.PASTE SHEET'!R2101)</f>
        <v/>
      </c>
      <c s="50" t="str">
        <f>IF('S.D.PASTE SHEET'!S2101="","",'S.D.PASTE SHEET'!S2101)</f>
        <v/>
      </c>
      <c s="50" t="str">
        <f>IF('S.D.PASTE SHEET'!T2101="","",'S.D.PASTE SHEET'!T2101)</f>
        <v/>
      </c>
      <c s="50" t="str">
        <f>IF('S.D.PASTE SHEET'!U2101="","",'S.D.PASTE SHEET'!U2101)</f>
        <v/>
      </c>
      <c s="50" t="str">
        <f>IF('S.D.PASTE SHEET'!V2101="","",'S.D.PASTE SHEET'!V2101)</f>
        <v/>
      </c>
      <c s="50" t="str">
        <f>IF('S.D.PASTE SHEET'!W2101="","",'S.D.PASTE SHEET'!W2101)</f>
        <v/>
      </c>
      <c s="50" t="str">
        <f>IF('S.D.PASTE SHEET'!X2101="","",'S.D.PASTE SHEET'!X2101)</f>
        <v/>
      </c>
      <c s="50" t="str">
        <f>IF('S.D.PASTE SHEET'!Y2101="","",'S.D.PASTE SHEET'!Y2101)</f>
        <v/>
      </c>
      <c s="50" t="str">
        <f>IF('S.D.PASTE SHEET'!Z2101="","",'S.D.PASTE SHEET'!Z2101)</f>
        <v/>
      </c>
      <c s="50" t="str">
        <f>IF('S.D.PASTE SHEET'!AA2101="","",'S.D.PASTE SHEET'!AA2101)</f>
        <v/>
      </c>
      <c s="50" t="str">
        <f>IF('S.D.PASTE SHEET'!AB2101="","",'S.D.PASTE SHEET'!AB2101)</f>
        <v/>
      </c>
      <c s="50" t="str">
        <f>IF('S.D.PASTE SHEET'!AC2101="","",'S.D.PASTE SHEET'!AC2101)</f>
        <v/>
      </c>
      <c s="50" t="str">
        <f>IF('S.D.PASTE SHEET'!AD2101="","",'S.D.PASTE SHEET'!AD2101)</f>
        <v/>
      </c>
      <c s="52"/>
      <c s="48" t="str">
        <f>IF(AK2101="","",IF(AK2101&gt;0,COUNT($AG$2:AG2101),""))</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IF(BC2101="","",IF(BC2101&gt;0,COUNT($AY$2:AY2101),""))</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02" spans="1:66" ht="15">
      <c r="A2102" s="50" t="str">
        <f>IF('S.D.PASTE SHEET'!A2102="","",'S.D.PASTE SHEET'!A2102)</f>
        <v/>
      </c>
      <c s="50" t="str">
        <f>IF('S.D.PASTE SHEET'!B2102="","",'S.D.PASTE SHEET'!B2102)</f>
        <v/>
      </c>
      <c s="50" t="str">
        <f>IF('S.D.PASTE SHEET'!C2102="","",'S.D.PASTE SHEET'!C2102)</f>
        <v/>
      </c>
      <c s="51" t="str">
        <f>IF('S.D.PASTE SHEET'!D2102="","",'S.D.PASTE SHEET'!D2102)</f>
        <v/>
      </c>
      <c s="50" t="str">
        <f>IF('S.D.PASTE SHEET'!E2102="","",UPPER('S.D.PASTE SHEET'!E2102))</f>
        <v/>
      </c>
      <c s="50" t="str">
        <f>IF('S.D.PASTE SHEET'!F2102="","",'S.D.PASTE SHEET'!F2102)</f>
        <v/>
      </c>
      <c s="50" t="str">
        <f>IF('S.D.PASTE SHEET'!G2102="","",UPPER('S.D.PASTE SHEET'!G2102))</f>
        <v/>
      </c>
      <c s="50" t="str">
        <f>IF('S.D.PASTE SHEET'!H2102="","",UPPER('S.D.PASTE SHEET'!H2102))</f>
        <v/>
      </c>
      <c s="50" t="str">
        <f>IF('S.D.PASTE SHEET'!I2102="","",'S.D.PASTE SHEET'!I2102)</f>
        <v/>
      </c>
      <c s="51" t="str">
        <f>IF('S.D.PASTE SHEET'!J2102="","",'S.D.PASTE SHEET'!J2102)</f>
        <v/>
      </c>
      <c s="50" t="str">
        <f>IF('S.D.PASTE SHEET'!K2102="","",'S.D.PASTE SHEET'!K2102)</f>
        <v/>
      </c>
      <c s="50" t="str">
        <f>IF('S.D.PASTE SHEET'!L2102="","",'S.D.PASTE SHEET'!L2102)</f>
        <v/>
      </c>
      <c s="50" t="str">
        <f>IF('S.D.PASTE SHEET'!M2102="","",'S.D.PASTE SHEET'!M2102)</f>
        <v/>
      </c>
      <c s="50" t="str">
        <f>IF('S.D.PASTE SHEET'!N2102="","",'S.D.PASTE SHEET'!N2102)</f>
        <v/>
      </c>
      <c s="50" t="str">
        <f>IF('S.D.PASTE SHEET'!O2102="","",'S.D.PASTE SHEET'!O2102)</f>
        <v/>
      </c>
      <c s="50" t="str">
        <f>IF('S.D.PASTE SHEET'!P2102="","",'S.D.PASTE SHEET'!P2102)</f>
        <v/>
      </c>
      <c s="50" t="str">
        <f>IF('S.D.PASTE SHEET'!Q2102="","",'S.D.PASTE SHEET'!Q2102)</f>
        <v/>
      </c>
      <c s="50" t="str">
        <f>IF('S.D.PASTE SHEET'!R2102="","",'S.D.PASTE SHEET'!R2102)</f>
        <v/>
      </c>
      <c s="50" t="str">
        <f>IF('S.D.PASTE SHEET'!S2102="","",'S.D.PASTE SHEET'!S2102)</f>
        <v/>
      </c>
      <c s="50" t="str">
        <f>IF('S.D.PASTE SHEET'!T2102="","",'S.D.PASTE SHEET'!T2102)</f>
        <v/>
      </c>
      <c s="50" t="str">
        <f>IF('S.D.PASTE SHEET'!U2102="","",'S.D.PASTE SHEET'!U2102)</f>
        <v/>
      </c>
      <c s="50" t="str">
        <f>IF('S.D.PASTE SHEET'!V2102="","",'S.D.PASTE SHEET'!V2102)</f>
        <v/>
      </c>
      <c s="50" t="str">
        <f>IF('S.D.PASTE SHEET'!W2102="","",'S.D.PASTE SHEET'!W2102)</f>
        <v/>
      </c>
      <c s="50" t="str">
        <f>IF('S.D.PASTE SHEET'!X2102="","",'S.D.PASTE SHEET'!X2102)</f>
        <v/>
      </c>
      <c s="50" t="str">
        <f>IF('S.D.PASTE SHEET'!Y2102="","",'S.D.PASTE SHEET'!Y2102)</f>
        <v/>
      </c>
      <c s="50" t="str">
        <f>IF('S.D.PASTE SHEET'!Z2102="","",'S.D.PASTE SHEET'!Z2102)</f>
        <v/>
      </c>
      <c s="50" t="str">
        <f>IF('S.D.PASTE SHEET'!AA2102="","",'S.D.PASTE SHEET'!AA2102)</f>
        <v/>
      </c>
      <c s="50" t="str">
        <f>IF('S.D.PASTE SHEET'!AB2102="","",'S.D.PASTE SHEET'!AB2102)</f>
        <v/>
      </c>
      <c s="50" t="str">
        <f>IF('S.D.PASTE SHEET'!AC2102="","",'S.D.PASTE SHEET'!AC2102)</f>
        <v/>
      </c>
      <c s="50" t="str">
        <f>IF('S.D.PASTE SHEET'!AD2102="","",'S.D.PASTE SHEET'!AD2102)</f>
        <v/>
      </c>
      <c s="52"/>
      <c s="48" t="str">
        <f>IF(AK2102="","",IF(AK2102&gt;0,COUNT($AG$2:AG2102),""))</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IF(BC2102="","",IF(BC2102&gt;0,COUNT($AY$2:AY2102),""))</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03" spans="1:66" ht="15">
      <c r="A2103" s="50" t="str">
        <f>IF('S.D.PASTE SHEET'!A2103="","",'S.D.PASTE SHEET'!A2103)</f>
        <v/>
      </c>
      <c s="50" t="str">
        <f>IF('S.D.PASTE SHEET'!B2103="","",'S.D.PASTE SHEET'!B2103)</f>
        <v/>
      </c>
      <c s="50" t="str">
        <f>IF('S.D.PASTE SHEET'!C2103="","",'S.D.PASTE SHEET'!C2103)</f>
        <v/>
      </c>
      <c s="51" t="str">
        <f>IF('S.D.PASTE SHEET'!D2103="","",'S.D.PASTE SHEET'!D2103)</f>
        <v/>
      </c>
      <c s="50" t="str">
        <f>IF('S.D.PASTE SHEET'!E2103="","",UPPER('S.D.PASTE SHEET'!E2103))</f>
        <v/>
      </c>
      <c s="50" t="str">
        <f>IF('S.D.PASTE SHEET'!F2103="","",'S.D.PASTE SHEET'!F2103)</f>
        <v/>
      </c>
      <c s="50" t="str">
        <f>IF('S.D.PASTE SHEET'!G2103="","",UPPER('S.D.PASTE SHEET'!G2103))</f>
        <v/>
      </c>
      <c s="50" t="str">
        <f>IF('S.D.PASTE SHEET'!H2103="","",UPPER('S.D.PASTE SHEET'!H2103))</f>
        <v/>
      </c>
      <c s="50" t="str">
        <f>IF('S.D.PASTE SHEET'!I2103="","",'S.D.PASTE SHEET'!I2103)</f>
        <v/>
      </c>
      <c s="51" t="str">
        <f>IF('S.D.PASTE SHEET'!J2103="","",'S.D.PASTE SHEET'!J2103)</f>
        <v/>
      </c>
      <c s="50" t="str">
        <f>IF('S.D.PASTE SHEET'!K2103="","",'S.D.PASTE SHEET'!K2103)</f>
        <v/>
      </c>
      <c s="50" t="str">
        <f>IF('S.D.PASTE SHEET'!L2103="","",'S.D.PASTE SHEET'!L2103)</f>
        <v/>
      </c>
      <c s="50" t="str">
        <f>IF('S.D.PASTE SHEET'!M2103="","",'S.D.PASTE SHEET'!M2103)</f>
        <v/>
      </c>
      <c s="50" t="str">
        <f>IF('S.D.PASTE SHEET'!N2103="","",'S.D.PASTE SHEET'!N2103)</f>
        <v/>
      </c>
      <c s="50" t="str">
        <f>IF('S.D.PASTE SHEET'!O2103="","",'S.D.PASTE SHEET'!O2103)</f>
        <v/>
      </c>
      <c s="50" t="str">
        <f>IF('S.D.PASTE SHEET'!P2103="","",'S.D.PASTE SHEET'!P2103)</f>
        <v/>
      </c>
      <c s="50" t="str">
        <f>IF('S.D.PASTE SHEET'!Q2103="","",'S.D.PASTE SHEET'!Q2103)</f>
        <v/>
      </c>
      <c s="50" t="str">
        <f>IF('S.D.PASTE SHEET'!R2103="","",'S.D.PASTE SHEET'!R2103)</f>
        <v/>
      </c>
      <c s="50" t="str">
        <f>IF('S.D.PASTE SHEET'!S2103="","",'S.D.PASTE SHEET'!S2103)</f>
        <v/>
      </c>
      <c s="50" t="str">
        <f>IF('S.D.PASTE SHEET'!T2103="","",'S.D.PASTE SHEET'!T2103)</f>
        <v/>
      </c>
      <c s="50" t="str">
        <f>IF('S.D.PASTE SHEET'!U2103="","",'S.D.PASTE SHEET'!U2103)</f>
        <v/>
      </c>
      <c s="50" t="str">
        <f>IF('S.D.PASTE SHEET'!V2103="","",'S.D.PASTE SHEET'!V2103)</f>
        <v/>
      </c>
      <c s="50" t="str">
        <f>IF('S.D.PASTE SHEET'!W2103="","",'S.D.PASTE SHEET'!W2103)</f>
        <v/>
      </c>
      <c s="50" t="str">
        <f>IF('S.D.PASTE SHEET'!X2103="","",'S.D.PASTE SHEET'!X2103)</f>
        <v/>
      </c>
      <c s="50" t="str">
        <f>IF('S.D.PASTE SHEET'!Y2103="","",'S.D.PASTE SHEET'!Y2103)</f>
        <v/>
      </c>
      <c s="50" t="str">
        <f>IF('S.D.PASTE SHEET'!Z2103="","",'S.D.PASTE SHEET'!Z2103)</f>
        <v/>
      </c>
      <c s="50" t="str">
        <f>IF('S.D.PASTE SHEET'!AA2103="","",'S.D.PASTE SHEET'!AA2103)</f>
        <v/>
      </c>
      <c s="50" t="str">
        <f>IF('S.D.PASTE SHEET'!AB2103="","",'S.D.PASTE SHEET'!AB2103)</f>
        <v/>
      </c>
      <c s="50" t="str">
        <f>IF('S.D.PASTE SHEET'!AC2103="","",'S.D.PASTE SHEET'!AC2103)</f>
        <v/>
      </c>
      <c s="50" t="str">
        <f>IF('S.D.PASTE SHEET'!AD2103="","",'S.D.PASTE SHEET'!AD2103)</f>
        <v/>
      </c>
      <c s="52"/>
      <c s="48" t="str">
        <f>IF(AK2103="","",IF(AK2103&gt;0,COUNT($AG$2:AG2103),""))</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IF(BC2103="","",IF(BC2103&gt;0,COUNT($AY$2:AY2103),""))</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04" spans="1:66" ht="15">
      <c r="A2104" s="50" t="str">
        <f>IF('S.D.PASTE SHEET'!A2104="","",'S.D.PASTE SHEET'!A2104)</f>
        <v/>
      </c>
      <c s="50" t="str">
        <f>IF('S.D.PASTE SHEET'!B2104="","",'S.D.PASTE SHEET'!B2104)</f>
        <v/>
      </c>
      <c s="50" t="str">
        <f>IF('S.D.PASTE SHEET'!C2104="","",'S.D.PASTE SHEET'!C2104)</f>
        <v/>
      </c>
      <c s="51" t="str">
        <f>IF('S.D.PASTE SHEET'!D2104="","",'S.D.PASTE SHEET'!D2104)</f>
        <v/>
      </c>
      <c s="50" t="str">
        <f>IF('S.D.PASTE SHEET'!E2104="","",UPPER('S.D.PASTE SHEET'!E2104))</f>
        <v/>
      </c>
      <c s="50" t="str">
        <f>IF('S.D.PASTE SHEET'!F2104="","",'S.D.PASTE SHEET'!F2104)</f>
        <v/>
      </c>
      <c s="50" t="str">
        <f>IF('S.D.PASTE SHEET'!G2104="","",UPPER('S.D.PASTE SHEET'!G2104))</f>
        <v/>
      </c>
      <c s="50" t="str">
        <f>IF('S.D.PASTE SHEET'!H2104="","",UPPER('S.D.PASTE SHEET'!H2104))</f>
        <v/>
      </c>
      <c s="50" t="str">
        <f>IF('S.D.PASTE SHEET'!I2104="","",'S.D.PASTE SHEET'!I2104)</f>
        <v/>
      </c>
      <c s="51" t="str">
        <f>IF('S.D.PASTE SHEET'!J2104="","",'S.D.PASTE SHEET'!J2104)</f>
        <v/>
      </c>
      <c s="50" t="str">
        <f>IF('S.D.PASTE SHEET'!K2104="","",'S.D.PASTE SHEET'!K2104)</f>
        <v/>
      </c>
      <c s="50" t="str">
        <f>IF('S.D.PASTE SHEET'!L2104="","",'S.D.PASTE SHEET'!L2104)</f>
        <v/>
      </c>
      <c s="50" t="str">
        <f>IF('S.D.PASTE SHEET'!M2104="","",'S.D.PASTE SHEET'!M2104)</f>
        <v/>
      </c>
      <c s="50" t="str">
        <f>IF('S.D.PASTE SHEET'!N2104="","",'S.D.PASTE SHEET'!N2104)</f>
        <v/>
      </c>
      <c s="50" t="str">
        <f>IF('S.D.PASTE SHEET'!O2104="","",'S.D.PASTE SHEET'!O2104)</f>
        <v/>
      </c>
      <c s="50" t="str">
        <f>IF('S.D.PASTE SHEET'!P2104="","",'S.D.PASTE SHEET'!P2104)</f>
        <v/>
      </c>
      <c s="50" t="str">
        <f>IF('S.D.PASTE SHEET'!Q2104="","",'S.D.PASTE SHEET'!Q2104)</f>
        <v/>
      </c>
      <c s="50" t="str">
        <f>IF('S.D.PASTE SHEET'!R2104="","",'S.D.PASTE SHEET'!R2104)</f>
        <v/>
      </c>
      <c s="50" t="str">
        <f>IF('S.D.PASTE SHEET'!S2104="","",'S.D.PASTE SHEET'!S2104)</f>
        <v/>
      </c>
      <c s="50" t="str">
        <f>IF('S.D.PASTE SHEET'!T2104="","",'S.D.PASTE SHEET'!T2104)</f>
        <v/>
      </c>
      <c s="50" t="str">
        <f>IF('S.D.PASTE SHEET'!U2104="","",'S.D.PASTE SHEET'!U2104)</f>
        <v/>
      </c>
      <c s="50" t="str">
        <f>IF('S.D.PASTE SHEET'!V2104="","",'S.D.PASTE SHEET'!V2104)</f>
        <v/>
      </c>
      <c s="50" t="str">
        <f>IF('S.D.PASTE SHEET'!W2104="","",'S.D.PASTE SHEET'!W2104)</f>
        <v/>
      </c>
      <c s="50" t="str">
        <f>IF('S.D.PASTE SHEET'!X2104="","",'S.D.PASTE SHEET'!X2104)</f>
        <v/>
      </c>
      <c s="50" t="str">
        <f>IF('S.D.PASTE SHEET'!Y2104="","",'S.D.PASTE SHEET'!Y2104)</f>
        <v/>
      </c>
      <c s="50" t="str">
        <f>IF('S.D.PASTE SHEET'!Z2104="","",'S.D.PASTE SHEET'!Z2104)</f>
        <v/>
      </c>
      <c s="50" t="str">
        <f>IF('S.D.PASTE SHEET'!AA2104="","",'S.D.PASTE SHEET'!AA2104)</f>
        <v/>
      </c>
      <c s="50" t="str">
        <f>IF('S.D.PASTE SHEET'!AB2104="","",'S.D.PASTE SHEET'!AB2104)</f>
        <v/>
      </c>
      <c s="50" t="str">
        <f>IF('S.D.PASTE SHEET'!AC2104="","",'S.D.PASTE SHEET'!AC2104)</f>
        <v/>
      </c>
      <c s="50" t="str">
        <f>IF('S.D.PASTE SHEET'!AD2104="","",'S.D.PASTE SHEET'!AD2104)</f>
        <v/>
      </c>
      <c s="52"/>
      <c s="48" t="str">
        <f>IF(AK2104="","",IF(AK2104&gt;0,COUNT($AG$2:AG2104),""))</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IF(BC2104="","",IF(BC2104&gt;0,COUNT($AY$2:AY2104),""))</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05" spans="1:66" ht="15">
      <c r="A2105" s="50" t="str">
        <f>IF('S.D.PASTE SHEET'!A2105="","",'S.D.PASTE SHEET'!A2105)</f>
        <v/>
      </c>
      <c s="50" t="str">
        <f>IF('S.D.PASTE SHEET'!B2105="","",'S.D.PASTE SHEET'!B2105)</f>
        <v/>
      </c>
      <c s="50" t="str">
        <f>IF('S.D.PASTE SHEET'!C2105="","",'S.D.PASTE SHEET'!C2105)</f>
        <v/>
      </c>
      <c s="51" t="str">
        <f>IF('S.D.PASTE SHEET'!D2105="","",'S.D.PASTE SHEET'!D2105)</f>
        <v/>
      </c>
      <c s="50" t="str">
        <f>IF('S.D.PASTE SHEET'!E2105="","",UPPER('S.D.PASTE SHEET'!E2105))</f>
        <v/>
      </c>
      <c s="50" t="str">
        <f>IF('S.D.PASTE SHEET'!F2105="","",'S.D.PASTE SHEET'!F2105)</f>
        <v/>
      </c>
      <c s="50" t="str">
        <f>IF('S.D.PASTE SHEET'!G2105="","",UPPER('S.D.PASTE SHEET'!G2105))</f>
        <v/>
      </c>
      <c s="50" t="str">
        <f>IF('S.D.PASTE SHEET'!H2105="","",UPPER('S.D.PASTE SHEET'!H2105))</f>
        <v/>
      </c>
      <c s="50" t="str">
        <f>IF('S.D.PASTE SHEET'!I2105="","",'S.D.PASTE SHEET'!I2105)</f>
        <v/>
      </c>
      <c s="51" t="str">
        <f>IF('S.D.PASTE SHEET'!J2105="","",'S.D.PASTE SHEET'!J2105)</f>
        <v/>
      </c>
      <c s="50" t="str">
        <f>IF('S.D.PASTE SHEET'!K2105="","",'S.D.PASTE SHEET'!K2105)</f>
        <v/>
      </c>
      <c s="50" t="str">
        <f>IF('S.D.PASTE SHEET'!L2105="","",'S.D.PASTE SHEET'!L2105)</f>
        <v/>
      </c>
      <c s="50" t="str">
        <f>IF('S.D.PASTE SHEET'!M2105="","",'S.D.PASTE SHEET'!M2105)</f>
        <v/>
      </c>
      <c s="50" t="str">
        <f>IF('S.D.PASTE SHEET'!N2105="","",'S.D.PASTE SHEET'!N2105)</f>
        <v/>
      </c>
      <c s="50" t="str">
        <f>IF('S.D.PASTE SHEET'!O2105="","",'S.D.PASTE SHEET'!O2105)</f>
        <v/>
      </c>
      <c s="50" t="str">
        <f>IF('S.D.PASTE SHEET'!P2105="","",'S.D.PASTE SHEET'!P2105)</f>
        <v/>
      </c>
      <c s="50" t="str">
        <f>IF('S.D.PASTE SHEET'!Q2105="","",'S.D.PASTE SHEET'!Q2105)</f>
        <v/>
      </c>
      <c s="50" t="str">
        <f>IF('S.D.PASTE SHEET'!R2105="","",'S.D.PASTE SHEET'!R2105)</f>
        <v/>
      </c>
      <c s="50" t="str">
        <f>IF('S.D.PASTE SHEET'!S2105="","",'S.D.PASTE SHEET'!S2105)</f>
        <v/>
      </c>
      <c s="50" t="str">
        <f>IF('S.D.PASTE SHEET'!T2105="","",'S.D.PASTE SHEET'!T2105)</f>
        <v/>
      </c>
      <c s="50" t="str">
        <f>IF('S.D.PASTE SHEET'!U2105="","",'S.D.PASTE SHEET'!U2105)</f>
        <v/>
      </c>
      <c s="50" t="str">
        <f>IF('S.D.PASTE SHEET'!V2105="","",'S.D.PASTE SHEET'!V2105)</f>
        <v/>
      </c>
      <c s="50" t="str">
        <f>IF('S.D.PASTE SHEET'!W2105="","",'S.D.PASTE SHEET'!W2105)</f>
        <v/>
      </c>
      <c s="50" t="str">
        <f>IF('S.D.PASTE SHEET'!X2105="","",'S.D.PASTE SHEET'!X2105)</f>
        <v/>
      </c>
      <c s="50" t="str">
        <f>IF('S.D.PASTE SHEET'!Y2105="","",'S.D.PASTE SHEET'!Y2105)</f>
        <v/>
      </c>
      <c s="50" t="str">
        <f>IF('S.D.PASTE SHEET'!Z2105="","",'S.D.PASTE SHEET'!Z2105)</f>
        <v/>
      </c>
      <c s="50" t="str">
        <f>IF('S.D.PASTE SHEET'!AA2105="","",'S.D.PASTE SHEET'!AA2105)</f>
        <v/>
      </c>
      <c s="50" t="str">
        <f>IF('S.D.PASTE SHEET'!AB2105="","",'S.D.PASTE SHEET'!AB2105)</f>
        <v/>
      </c>
      <c s="50" t="str">
        <f>IF('S.D.PASTE SHEET'!AC2105="","",'S.D.PASTE SHEET'!AC2105)</f>
        <v/>
      </c>
      <c s="50" t="str">
        <f>IF('S.D.PASTE SHEET'!AD2105="","",'S.D.PASTE SHEET'!AD2105)</f>
        <v/>
      </c>
      <c s="52"/>
      <c s="48" t="str">
        <f>IF(AK2105="","",IF(AK2105&gt;0,COUNT($AG$2:AG2105),""))</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IF(BC2105="","",IF(BC2105&gt;0,COUNT($AY$2:AY2105),""))</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06" spans="1:66" ht="15">
      <c r="A2106" s="50" t="str">
        <f>IF('S.D.PASTE SHEET'!A2106="","",'S.D.PASTE SHEET'!A2106)</f>
        <v/>
      </c>
      <c s="50" t="str">
        <f>IF('S.D.PASTE SHEET'!B2106="","",'S.D.PASTE SHEET'!B2106)</f>
        <v/>
      </c>
      <c s="50" t="str">
        <f>IF('S.D.PASTE SHEET'!C2106="","",'S.D.PASTE SHEET'!C2106)</f>
        <v/>
      </c>
      <c s="51" t="str">
        <f>IF('S.D.PASTE SHEET'!D2106="","",'S.D.PASTE SHEET'!D2106)</f>
        <v/>
      </c>
      <c s="50" t="str">
        <f>IF('S.D.PASTE SHEET'!E2106="","",UPPER('S.D.PASTE SHEET'!E2106))</f>
        <v/>
      </c>
      <c s="50" t="str">
        <f>IF('S.D.PASTE SHEET'!F2106="","",'S.D.PASTE SHEET'!F2106)</f>
        <v/>
      </c>
      <c s="50" t="str">
        <f>IF('S.D.PASTE SHEET'!G2106="","",UPPER('S.D.PASTE SHEET'!G2106))</f>
        <v/>
      </c>
      <c s="50" t="str">
        <f>IF('S.D.PASTE SHEET'!H2106="","",UPPER('S.D.PASTE SHEET'!H2106))</f>
        <v/>
      </c>
      <c s="50" t="str">
        <f>IF('S.D.PASTE SHEET'!I2106="","",'S.D.PASTE SHEET'!I2106)</f>
        <v/>
      </c>
      <c s="51" t="str">
        <f>IF('S.D.PASTE SHEET'!J2106="","",'S.D.PASTE SHEET'!J2106)</f>
        <v/>
      </c>
      <c s="50" t="str">
        <f>IF('S.D.PASTE SHEET'!K2106="","",'S.D.PASTE SHEET'!K2106)</f>
        <v/>
      </c>
      <c s="50" t="str">
        <f>IF('S.D.PASTE SHEET'!L2106="","",'S.D.PASTE SHEET'!L2106)</f>
        <v/>
      </c>
      <c s="50" t="str">
        <f>IF('S.D.PASTE SHEET'!M2106="","",'S.D.PASTE SHEET'!M2106)</f>
        <v/>
      </c>
      <c s="50" t="str">
        <f>IF('S.D.PASTE SHEET'!N2106="","",'S.D.PASTE SHEET'!N2106)</f>
        <v/>
      </c>
      <c s="50" t="str">
        <f>IF('S.D.PASTE SHEET'!O2106="","",'S.D.PASTE SHEET'!O2106)</f>
        <v/>
      </c>
      <c s="50" t="str">
        <f>IF('S.D.PASTE SHEET'!P2106="","",'S.D.PASTE SHEET'!P2106)</f>
        <v/>
      </c>
      <c s="50" t="str">
        <f>IF('S.D.PASTE SHEET'!Q2106="","",'S.D.PASTE SHEET'!Q2106)</f>
        <v/>
      </c>
      <c s="50" t="str">
        <f>IF('S.D.PASTE SHEET'!R2106="","",'S.D.PASTE SHEET'!R2106)</f>
        <v/>
      </c>
      <c s="50" t="str">
        <f>IF('S.D.PASTE SHEET'!S2106="","",'S.D.PASTE SHEET'!S2106)</f>
        <v/>
      </c>
      <c s="50" t="str">
        <f>IF('S.D.PASTE SHEET'!T2106="","",'S.D.PASTE SHEET'!T2106)</f>
        <v/>
      </c>
      <c s="50" t="str">
        <f>IF('S.D.PASTE SHEET'!U2106="","",'S.D.PASTE SHEET'!U2106)</f>
        <v/>
      </c>
      <c s="50" t="str">
        <f>IF('S.D.PASTE SHEET'!V2106="","",'S.D.PASTE SHEET'!V2106)</f>
        <v/>
      </c>
      <c s="50" t="str">
        <f>IF('S.D.PASTE SHEET'!W2106="","",'S.D.PASTE SHEET'!W2106)</f>
        <v/>
      </c>
      <c s="50" t="str">
        <f>IF('S.D.PASTE SHEET'!X2106="","",'S.D.PASTE SHEET'!X2106)</f>
        <v/>
      </c>
      <c s="50" t="str">
        <f>IF('S.D.PASTE SHEET'!Y2106="","",'S.D.PASTE SHEET'!Y2106)</f>
        <v/>
      </c>
      <c s="50" t="str">
        <f>IF('S.D.PASTE SHEET'!Z2106="","",'S.D.PASTE SHEET'!Z2106)</f>
        <v/>
      </c>
      <c s="50" t="str">
        <f>IF('S.D.PASTE SHEET'!AA2106="","",'S.D.PASTE SHEET'!AA2106)</f>
        <v/>
      </c>
      <c s="50" t="str">
        <f>IF('S.D.PASTE SHEET'!AB2106="","",'S.D.PASTE SHEET'!AB2106)</f>
        <v/>
      </c>
      <c s="50" t="str">
        <f>IF('S.D.PASTE SHEET'!AC2106="","",'S.D.PASTE SHEET'!AC2106)</f>
        <v/>
      </c>
      <c s="50" t="str">
        <f>IF('S.D.PASTE SHEET'!AD2106="","",'S.D.PASTE SHEET'!AD2106)</f>
        <v/>
      </c>
      <c s="52"/>
      <c s="48" t="str">
        <f>IF(AK2106="","",IF(AK2106&gt;0,COUNT($AG$2:AG2106),""))</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IF(BC2106="","",IF(BC2106&gt;0,COUNT($AY$2:AY2106),""))</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07" spans="1:66" ht="15">
      <c r="A2107" s="50" t="str">
        <f>IF('S.D.PASTE SHEET'!A2107="","",'S.D.PASTE SHEET'!A2107)</f>
        <v/>
      </c>
      <c s="50" t="str">
        <f>IF('S.D.PASTE SHEET'!B2107="","",'S.D.PASTE SHEET'!B2107)</f>
        <v/>
      </c>
      <c s="50" t="str">
        <f>IF('S.D.PASTE SHEET'!C2107="","",'S.D.PASTE SHEET'!C2107)</f>
        <v/>
      </c>
      <c s="51" t="str">
        <f>IF('S.D.PASTE SHEET'!D2107="","",'S.D.PASTE SHEET'!D2107)</f>
        <v/>
      </c>
      <c s="50" t="str">
        <f>IF('S.D.PASTE SHEET'!E2107="","",UPPER('S.D.PASTE SHEET'!E2107))</f>
        <v/>
      </c>
      <c s="50" t="str">
        <f>IF('S.D.PASTE SHEET'!F2107="","",'S.D.PASTE SHEET'!F2107)</f>
        <v/>
      </c>
      <c s="50" t="str">
        <f>IF('S.D.PASTE SHEET'!G2107="","",UPPER('S.D.PASTE SHEET'!G2107))</f>
        <v/>
      </c>
      <c s="50" t="str">
        <f>IF('S.D.PASTE SHEET'!H2107="","",UPPER('S.D.PASTE SHEET'!H2107))</f>
        <v/>
      </c>
      <c s="50" t="str">
        <f>IF('S.D.PASTE SHEET'!I2107="","",'S.D.PASTE SHEET'!I2107)</f>
        <v/>
      </c>
      <c s="51" t="str">
        <f>IF('S.D.PASTE SHEET'!J2107="","",'S.D.PASTE SHEET'!J2107)</f>
        <v/>
      </c>
      <c s="50" t="str">
        <f>IF('S.D.PASTE SHEET'!K2107="","",'S.D.PASTE SHEET'!K2107)</f>
        <v/>
      </c>
      <c s="50" t="str">
        <f>IF('S.D.PASTE SHEET'!L2107="","",'S.D.PASTE SHEET'!L2107)</f>
        <v/>
      </c>
      <c s="50" t="str">
        <f>IF('S.D.PASTE SHEET'!M2107="","",'S.D.PASTE SHEET'!M2107)</f>
        <v/>
      </c>
      <c s="50" t="str">
        <f>IF('S.D.PASTE SHEET'!N2107="","",'S.D.PASTE SHEET'!N2107)</f>
        <v/>
      </c>
      <c s="50" t="str">
        <f>IF('S.D.PASTE SHEET'!O2107="","",'S.D.PASTE SHEET'!O2107)</f>
        <v/>
      </c>
      <c s="50" t="str">
        <f>IF('S.D.PASTE SHEET'!P2107="","",'S.D.PASTE SHEET'!P2107)</f>
        <v/>
      </c>
      <c s="50" t="str">
        <f>IF('S.D.PASTE SHEET'!Q2107="","",'S.D.PASTE SHEET'!Q2107)</f>
        <v/>
      </c>
      <c s="50" t="str">
        <f>IF('S.D.PASTE SHEET'!R2107="","",'S.D.PASTE SHEET'!R2107)</f>
        <v/>
      </c>
      <c s="50" t="str">
        <f>IF('S.D.PASTE SHEET'!S2107="","",'S.D.PASTE SHEET'!S2107)</f>
        <v/>
      </c>
      <c s="50" t="str">
        <f>IF('S.D.PASTE SHEET'!T2107="","",'S.D.PASTE SHEET'!T2107)</f>
        <v/>
      </c>
      <c s="50" t="str">
        <f>IF('S.D.PASTE SHEET'!U2107="","",'S.D.PASTE SHEET'!U2107)</f>
        <v/>
      </c>
      <c s="50" t="str">
        <f>IF('S.D.PASTE SHEET'!V2107="","",'S.D.PASTE SHEET'!V2107)</f>
        <v/>
      </c>
      <c s="50" t="str">
        <f>IF('S.D.PASTE SHEET'!W2107="","",'S.D.PASTE SHEET'!W2107)</f>
        <v/>
      </c>
      <c s="50" t="str">
        <f>IF('S.D.PASTE SHEET'!X2107="","",'S.D.PASTE SHEET'!X2107)</f>
        <v/>
      </c>
      <c s="50" t="str">
        <f>IF('S.D.PASTE SHEET'!Y2107="","",'S.D.PASTE SHEET'!Y2107)</f>
        <v/>
      </c>
      <c s="50" t="str">
        <f>IF('S.D.PASTE SHEET'!Z2107="","",'S.D.PASTE SHEET'!Z2107)</f>
        <v/>
      </c>
      <c s="50" t="str">
        <f>IF('S.D.PASTE SHEET'!AA2107="","",'S.D.PASTE SHEET'!AA2107)</f>
        <v/>
      </c>
      <c s="50" t="str">
        <f>IF('S.D.PASTE SHEET'!AB2107="","",'S.D.PASTE SHEET'!AB2107)</f>
        <v/>
      </c>
      <c s="50" t="str">
        <f>IF('S.D.PASTE SHEET'!AC2107="","",'S.D.PASTE SHEET'!AC2107)</f>
        <v/>
      </c>
      <c s="50" t="str">
        <f>IF('S.D.PASTE SHEET'!AD2107="","",'S.D.PASTE SHEET'!AD2107)</f>
        <v/>
      </c>
      <c s="52"/>
      <c s="48" t="str">
        <f>IF(AK2107="","",IF(AK2107&gt;0,COUNT($AG$2:AG2107),""))</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IF(BC2107="","",IF(BC2107&gt;0,COUNT($AY$2:AY2107),""))</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08" spans="1:66" ht="15">
      <c r="A2108" s="50" t="str">
        <f>IF('S.D.PASTE SHEET'!A2108="","",'S.D.PASTE SHEET'!A2108)</f>
        <v/>
      </c>
      <c s="50" t="str">
        <f>IF('S.D.PASTE SHEET'!B2108="","",'S.D.PASTE SHEET'!B2108)</f>
        <v/>
      </c>
      <c s="50" t="str">
        <f>IF('S.D.PASTE SHEET'!C2108="","",'S.D.PASTE SHEET'!C2108)</f>
        <v/>
      </c>
      <c s="51" t="str">
        <f>IF('S.D.PASTE SHEET'!D2108="","",'S.D.PASTE SHEET'!D2108)</f>
        <v/>
      </c>
      <c s="50" t="str">
        <f>IF('S.D.PASTE SHEET'!E2108="","",UPPER('S.D.PASTE SHEET'!E2108))</f>
        <v/>
      </c>
      <c s="50" t="str">
        <f>IF('S.D.PASTE SHEET'!F2108="","",'S.D.PASTE SHEET'!F2108)</f>
        <v/>
      </c>
      <c s="50" t="str">
        <f>IF('S.D.PASTE SHEET'!G2108="","",UPPER('S.D.PASTE SHEET'!G2108))</f>
        <v/>
      </c>
      <c s="50" t="str">
        <f>IF('S.D.PASTE SHEET'!H2108="","",UPPER('S.D.PASTE SHEET'!H2108))</f>
        <v/>
      </c>
      <c s="50" t="str">
        <f>IF('S.D.PASTE SHEET'!I2108="","",'S.D.PASTE SHEET'!I2108)</f>
        <v/>
      </c>
      <c s="51" t="str">
        <f>IF('S.D.PASTE SHEET'!J2108="","",'S.D.PASTE SHEET'!J2108)</f>
        <v/>
      </c>
      <c s="50" t="str">
        <f>IF('S.D.PASTE SHEET'!K2108="","",'S.D.PASTE SHEET'!K2108)</f>
        <v/>
      </c>
      <c s="50" t="str">
        <f>IF('S.D.PASTE SHEET'!L2108="","",'S.D.PASTE SHEET'!L2108)</f>
        <v/>
      </c>
      <c s="50" t="str">
        <f>IF('S.D.PASTE SHEET'!M2108="","",'S.D.PASTE SHEET'!M2108)</f>
        <v/>
      </c>
      <c s="50" t="str">
        <f>IF('S.D.PASTE SHEET'!N2108="","",'S.D.PASTE SHEET'!N2108)</f>
        <v/>
      </c>
      <c s="50" t="str">
        <f>IF('S.D.PASTE SHEET'!O2108="","",'S.D.PASTE SHEET'!O2108)</f>
        <v/>
      </c>
      <c s="50" t="str">
        <f>IF('S.D.PASTE SHEET'!P2108="","",'S.D.PASTE SHEET'!P2108)</f>
        <v/>
      </c>
      <c s="50" t="str">
        <f>IF('S.D.PASTE SHEET'!Q2108="","",'S.D.PASTE SHEET'!Q2108)</f>
        <v/>
      </c>
      <c s="50" t="str">
        <f>IF('S.D.PASTE SHEET'!R2108="","",'S.D.PASTE SHEET'!R2108)</f>
        <v/>
      </c>
      <c s="50" t="str">
        <f>IF('S.D.PASTE SHEET'!S2108="","",'S.D.PASTE SHEET'!S2108)</f>
        <v/>
      </c>
      <c s="50" t="str">
        <f>IF('S.D.PASTE SHEET'!T2108="","",'S.D.PASTE SHEET'!T2108)</f>
        <v/>
      </c>
      <c s="50" t="str">
        <f>IF('S.D.PASTE SHEET'!U2108="","",'S.D.PASTE SHEET'!U2108)</f>
        <v/>
      </c>
      <c s="50" t="str">
        <f>IF('S.D.PASTE SHEET'!V2108="","",'S.D.PASTE SHEET'!V2108)</f>
        <v/>
      </c>
      <c s="50" t="str">
        <f>IF('S.D.PASTE SHEET'!W2108="","",'S.D.PASTE SHEET'!W2108)</f>
        <v/>
      </c>
      <c s="50" t="str">
        <f>IF('S.D.PASTE SHEET'!X2108="","",'S.D.PASTE SHEET'!X2108)</f>
        <v/>
      </c>
      <c s="50" t="str">
        <f>IF('S.D.PASTE SHEET'!Y2108="","",'S.D.PASTE SHEET'!Y2108)</f>
        <v/>
      </c>
      <c s="50" t="str">
        <f>IF('S.D.PASTE SHEET'!Z2108="","",'S.D.PASTE SHEET'!Z2108)</f>
        <v/>
      </c>
      <c s="50" t="str">
        <f>IF('S.D.PASTE SHEET'!AA2108="","",'S.D.PASTE SHEET'!AA2108)</f>
        <v/>
      </c>
      <c s="50" t="str">
        <f>IF('S.D.PASTE SHEET'!AB2108="","",'S.D.PASTE SHEET'!AB2108)</f>
        <v/>
      </c>
      <c s="50" t="str">
        <f>IF('S.D.PASTE SHEET'!AC2108="","",'S.D.PASTE SHEET'!AC2108)</f>
        <v/>
      </c>
      <c s="50" t="str">
        <f>IF('S.D.PASTE SHEET'!AD2108="","",'S.D.PASTE SHEET'!AD2108)</f>
        <v/>
      </c>
      <c s="52"/>
      <c s="48" t="str">
        <f>IF(AK2108="","",IF(AK2108&gt;0,COUNT($AG$2:AG2108),""))</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IF(BC2108="","",IF(BC2108&gt;0,COUNT($AY$2:AY2108),""))</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09" spans="1:66" ht="15">
      <c r="A2109" s="50" t="str">
        <f>IF('S.D.PASTE SHEET'!A2109="","",'S.D.PASTE SHEET'!A2109)</f>
        <v/>
      </c>
      <c s="50" t="str">
        <f>IF('S.D.PASTE SHEET'!B2109="","",'S.D.PASTE SHEET'!B2109)</f>
        <v/>
      </c>
      <c s="50" t="str">
        <f>IF('S.D.PASTE SHEET'!C2109="","",'S.D.PASTE SHEET'!C2109)</f>
        <v/>
      </c>
      <c s="51" t="str">
        <f>IF('S.D.PASTE SHEET'!D2109="","",'S.D.PASTE SHEET'!D2109)</f>
        <v/>
      </c>
      <c s="50" t="str">
        <f>IF('S.D.PASTE SHEET'!E2109="","",UPPER('S.D.PASTE SHEET'!E2109))</f>
        <v/>
      </c>
      <c s="50" t="str">
        <f>IF('S.D.PASTE SHEET'!F2109="","",'S.D.PASTE SHEET'!F2109)</f>
        <v/>
      </c>
      <c s="50" t="str">
        <f>IF('S.D.PASTE SHEET'!G2109="","",UPPER('S.D.PASTE SHEET'!G2109))</f>
        <v/>
      </c>
      <c s="50" t="str">
        <f>IF('S.D.PASTE SHEET'!H2109="","",UPPER('S.D.PASTE SHEET'!H2109))</f>
        <v/>
      </c>
      <c s="50" t="str">
        <f>IF('S.D.PASTE SHEET'!I2109="","",'S.D.PASTE SHEET'!I2109)</f>
        <v/>
      </c>
      <c s="51" t="str">
        <f>IF('S.D.PASTE SHEET'!J2109="","",'S.D.PASTE SHEET'!J2109)</f>
        <v/>
      </c>
      <c s="50" t="str">
        <f>IF('S.D.PASTE SHEET'!K2109="","",'S.D.PASTE SHEET'!K2109)</f>
        <v/>
      </c>
      <c s="50" t="str">
        <f>IF('S.D.PASTE SHEET'!L2109="","",'S.D.PASTE SHEET'!L2109)</f>
        <v/>
      </c>
      <c s="50" t="str">
        <f>IF('S.D.PASTE SHEET'!M2109="","",'S.D.PASTE SHEET'!M2109)</f>
        <v/>
      </c>
      <c s="50" t="str">
        <f>IF('S.D.PASTE SHEET'!N2109="","",'S.D.PASTE SHEET'!N2109)</f>
        <v/>
      </c>
      <c s="50" t="str">
        <f>IF('S.D.PASTE SHEET'!O2109="","",'S.D.PASTE SHEET'!O2109)</f>
        <v/>
      </c>
      <c s="50" t="str">
        <f>IF('S.D.PASTE SHEET'!P2109="","",'S.D.PASTE SHEET'!P2109)</f>
        <v/>
      </c>
      <c s="50" t="str">
        <f>IF('S.D.PASTE SHEET'!Q2109="","",'S.D.PASTE SHEET'!Q2109)</f>
        <v/>
      </c>
      <c s="50" t="str">
        <f>IF('S.D.PASTE SHEET'!R2109="","",'S.D.PASTE SHEET'!R2109)</f>
        <v/>
      </c>
      <c s="50" t="str">
        <f>IF('S.D.PASTE SHEET'!S2109="","",'S.D.PASTE SHEET'!S2109)</f>
        <v/>
      </c>
      <c s="50" t="str">
        <f>IF('S.D.PASTE SHEET'!T2109="","",'S.D.PASTE SHEET'!T2109)</f>
        <v/>
      </c>
      <c s="50" t="str">
        <f>IF('S.D.PASTE SHEET'!U2109="","",'S.D.PASTE SHEET'!U2109)</f>
        <v/>
      </c>
      <c s="50" t="str">
        <f>IF('S.D.PASTE SHEET'!V2109="","",'S.D.PASTE SHEET'!V2109)</f>
        <v/>
      </c>
      <c s="50" t="str">
        <f>IF('S.D.PASTE SHEET'!W2109="","",'S.D.PASTE SHEET'!W2109)</f>
        <v/>
      </c>
      <c s="50" t="str">
        <f>IF('S.D.PASTE SHEET'!X2109="","",'S.D.PASTE SHEET'!X2109)</f>
        <v/>
      </c>
      <c s="50" t="str">
        <f>IF('S.D.PASTE SHEET'!Y2109="","",'S.D.PASTE SHEET'!Y2109)</f>
        <v/>
      </c>
      <c s="50" t="str">
        <f>IF('S.D.PASTE SHEET'!Z2109="","",'S.D.PASTE SHEET'!Z2109)</f>
        <v/>
      </c>
      <c s="50" t="str">
        <f>IF('S.D.PASTE SHEET'!AA2109="","",'S.D.PASTE SHEET'!AA2109)</f>
        <v/>
      </c>
      <c s="50" t="str">
        <f>IF('S.D.PASTE SHEET'!AB2109="","",'S.D.PASTE SHEET'!AB2109)</f>
        <v/>
      </c>
      <c s="50" t="str">
        <f>IF('S.D.PASTE SHEET'!AC2109="","",'S.D.PASTE SHEET'!AC2109)</f>
        <v/>
      </c>
      <c s="50" t="str">
        <f>IF('S.D.PASTE SHEET'!AD2109="","",'S.D.PASTE SHEET'!AD2109)</f>
        <v/>
      </c>
      <c s="52"/>
      <c s="48" t="str">
        <f>IF(AK2109="","",IF(AK2109&gt;0,COUNT($AG$2:AG2109),""))</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IF(BC2109="","",IF(BC2109&gt;0,COUNT($AY$2:AY2109),""))</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10" spans="1:66" ht="15">
      <c r="A2110" s="50" t="str">
        <f>IF('S.D.PASTE SHEET'!A2110="","",'S.D.PASTE SHEET'!A2110)</f>
        <v/>
      </c>
      <c s="50" t="str">
        <f>IF('S.D.PASTE SHEET'!B2110="","",'S.D.PASTE SHEET'!B2110)</f>
        <v/>
      </c>
      <c s="50" t="str">
        <f>IF('S.D.PASTE SHEET'!C2110="","",'S.D.PASTE SHEET'!C2110)</f>
        <v/>
      </c>
      <c s="51" t="str">
        <f>IF('S.D.PASTE SHEET'!D2110="","",'S.D.PASTE SHEET'!D2110)</f>
        <v/>
      </c>
      <c s="50" t="str">
        <f>IF('S.D.PASTE SHEET'!E2110="","",UPPER('S.D.PASTE SHEET'!E2110))</f>
        <v/>
      </c>
      <c s="50" t="str">
        <f>IF('S.D.PASTE SHEET'!F2110="","",'S.D.PASTE SHEET'!F2110)</f>
        <v/>
      </c>
      <c s="50" t="str">
        <f>IF('S.D.PASTE SHEET'!G2110="","",UPPER('S.D.PASTE SHEET'!G2110))</f>
        <v/>
      </c>
      <c s="50" t="str">
        <f>IF('S.D.PASTE SHEET'!H2110="","",UPPER('S.D.PASTE SHEET'!H2110))</f>
        <v/>
      </c>
      <c s="50" t="str">
        <f>IF('S.D.PASTE SHEET'!I2110="","",'S.D.PASTE SHEET'!I2110)</f>
        <v/>
      </c>
      <c s="51" t="str">
        <f>IF('S.D.PASTE SHEET'!J2110="","",'S.D.PASTE SHEET'!J2110)</f>
        <v/>
      </c>
      <c s="50" t="str">
        <f>IF('S.D.PASTE SHEET'!K2110="","",'S.D.PASTE SHEET'!K2110)</f>
        <v/>
      </c>
      <c s="50" t="str">
        <f>IF('S.D.PASTE SHEET'!L2110="","",'S.D.PASTE SHEET'!L2110)</f>
        <v/>
      </c>
      <c s="50" t="str">
        <f>IF('S.D.PASTE SHEET'!M2110="","",'S.D.PASTE SHEET'!M2110)</f>
        <v/>
      </c>
      <c s="50" t="str">
        <f>IF('S.D.PASTE SHEET'!N2110="","",'S.D.PASTE SHEET'!N2110)</f>
        <v/>
      </c>
      <c s="50" t="str">
        <f>IF('S.D.PASTE SHEET'!O2110="","",'S.D.PASTE SHEET'!O2110)</f>
        <v/>
      </c>
      <c s="50" t="str">
        <f>IF('S.D.PASTE SHEET'!P2110="","",'S.D.PASTE SHEET'!P2110)</f>
        <v/>
      </c>
      <c s="50" t="str">
        <f>IF('S.D.PASTE SHEET'!Q2110="","",'S.D.PASTE SHEET'!Q2110)</f>
        <v/>
      </c>
      <c s="50" t="str">
        <f>IF('S.D.PASTE SHEET'!R2110="","",'S.D.PASTE SHEET'!R2110)</f>
        <v/>
      </c>
      <c s="50" t="str">
        <f>IF('S.D.PASTE SHEET'!S2110="","",'S.D.PASTE SHEET'!S2110)</f>
        <v/>
      </c>
      <c s="50" t="str">
        <f>IF('S.D.PASTE SHEET'!T2110="","",'S.D.PASTE SHEET'!T2110)</f>
        <v/>
      </c>
      <c s="50" t="str">
        <f>IF('S.D.PASTE SHEET'!U2110="","",'S.D.PASTE SHEET'!U2110)</f>
        <v/>
      </c>
      <c s="50" t="str">
        <f>IF('S.D.PASTE SHEET'!V2110="","",'S.D.PASTE SHEET'!V2110)</f>
        <v/>
      </c>
      <c s="50" t="str">
        <f>IF('S.D.PASTE SHEET'!W2110="","",'S.D.PASTE SHEET'!W2110)</f>
        <v/>
      </c>
      <c s="50" t="str">
        <f>IF('S.D.PASTE SHEET'!X2110="","",'S.D.PASTE SHEET'!X2110)</f>
        <v/>
      </c>
      <c s="50" t="str">
        <f>IF('S.D.PASTE SHEET'!Y2110="","",'S.D.PASTE SHEET'!Y2110)</f>
        <v/>
      </c>
      <c s="50" t="str">
        <f>IF('S.D.PASTE SHEET'!Z2110="","",'S.D.PASTE SHEET'!Z2110)</f>
        <v/>
      </c>
      <c s="50" t="str">
        <f>IF('S.D.PASTE SHEET'!AA2110="","",'S.D.PASTE SHEET'!AA2110)</f>
        <v/>
      </c>
      <c s="50" t="str">
        <f>IF('S.D.PASTE SHEET'!AB2110="","",'S.D.PASTE SHEET'!AB2110)</f>
        <v/>
      </c>
      <c s="50" t="str">
        <f>IF('S.D.PASTE SHEET'!AC2110="","",'S.D.PASTE SHEET'!AC2110)</f>
        <v/>
      </c>
      <c s="50" t="str">
        <f>IF('S.D.PASTE SHEET'!AD2110="","",'S.D.PASTE SHEET'!AD2110)</f>
        <v/>
      </c>
      <c s="52"/>
      <c s="48" t="str">
        <f>IF(AK2110="","",IF(AK2110&gt;0,COUNT($AG$2:AG2110),""))</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IF(BC2110="","",IF(BC2110&gt;0,COUNT($AY$2:AY2110),""))</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11" spans="1:66" ht="15">
      <c r="A2111" s="50" t="str">
        <f>IF('S.D.PASTE SHEET'!A2111="","",'S.D.PASTE SHEET'!A2111)</f>
        <v/>
      </c>
      <c s="50" t="str">
        <f>IF('S.D.PASTE SHEET'!B2111="","",'S.D.PASTE SHEET'!B2111)</f>
        <v/>
      </c>
      <c s="50" t="str">
        <f>IF('S.D.PASTE SHEET'!C2111="","",'S.D.PASTE SHEET'!C2111)</f>
        <v/>
      </c>
      <c s="51" t="str">
        <f>IF('S.D.PASTE SHEET'!D2111="","",'S.D.PASTE SHEET'!D2111)</f>
        <v/>
      </c>
      <c s="50" t="str">
        <f>IF('S.D.PASTE SHEET'!E2111="","",UPPER('S.D.PASTE SHEET'!E2111))</f>
        <v/>
      </c>
      <c s="50" t="str">
        <f>IF('S.D.PASTE SHEET'!F2111="","",'S.D.PASTE SHEET'!F2111)</f>
        <v/>
      </c>
      <c s="50" t="str">
        <f>IF('S.D.PASTE SHEET'!G2111="","",UPPER('S.D.PASTE SHEET'!G2111))</f>
        <v/>
      </c>
      <c s="50" t="str">
        <f>IF('S.D.PASTE SHEET'!H2111="","",UPPER('S.D.PASTE SHEET'!H2111))</f>
        <v/>
      </c>
      <c s="50" t="str">
        <f>IF('S.D.PASTE SHEET'!I2111="","",'S.D.PASTE SHEET'!I2111)</f>
        <v/>
      </c>
      <c s="51" t="str">
        <f>IF('S.D.PASTE SHEET'!J2111="","",'S.D.PASTE SHEET'!J2111)</f>
        <v/>
      </c>
      <c s="50" t="str">
        <f>IF('S.D.PASTE SHEET'!K2111="","",'S.D.PASTE SHEET'!K2111)</f>
        <v/>
      </c>
      <c s="50" t="str">
        <f>IF('S.D.PASTE SHEET'!L2111="","",'S.D.PASTE SHEET'!L2111)</f>
        <v/>
      </c>
      <c s="50" t="str">
        <f>IF('S.D.PASTE SHEET'!M2111="","",'S.D.PASTE SHEET'!M2111)</f>
        <v/>
      </c>
      <c s="50" t="str">
        <f>IF('S.D.PASTE SHEET'!N2111="","",'S.D.PASTE SHEET'!N2111)</f>
        <v/>
      </c>
      <c s="50" t="str">
        <f>IF('S.D.PASTE SHEET'!O2111="","",'S.D.PASTE SHEET'!O2111)</f>
        <v/>
      </c>
      <c s="50" t="str">
        <f>IF('S.D.PASTE SHEET'!P2111="","",'S.D.PASTE SHEET'!P2111)</f>
        <v/>
      </c>
      <c s="50" t="str">
        <f>IF('S.D.PASTE SHEET'!Q2111="","",'S.D.PASTE SHEET'!Q2111)</f>
        <v/>
      </c>
      <c s="50" t="str">
        <f>IF('S.D.PASTE SHEET'!R2111="","",'S.D.PASTE SHEET'!R2111)</f>
        <v/>
      </c>
      <c s="50" t="str">
        <f>IF('S.D.PASTE SHEET'!S2111="","",'S.D.PASTE SHEET'!S2111)</f>
        <v/>
      </c>
      <c s="50" t="str">
        <f>IF('S.D.PASTE SHEET'!T2111="","",'S.D.PASTE SHEET'!T2111)</f>
        <v/>
      </c>
      <c s="50" t="str">
        <f>IF('S.D.PASTE SHEET'!U2111="","",'S.D.PASTE SHEET'!U2111)</f>
        <v/>
      </c>
      <c s="50" t="str">
        <f>IF('S.D.PASTE SHEET'!V2111="","",'S.D.PASTE SHEET'!V2111)</f>
        <v/>
      </c>
      <c s="50" t="str">
        <f>IF('S.D.PASTE SHEET'!W2111="","",'S.D.PASTE SHEET'!W2111)</f>
        <v/>
      </c>
      <c s="50" t="str">
        <f>IF('S.D.PASTE SHEET'!X2111="","",'S.D.PASTE SHEET'!X2111)</f>
        <v/>
      </c>
      <c s="50" t="str">
        <f>IF('S.D.PASTE SHEET'!Y2111="","",'S.D.PASTE SHEET'!Y2111)</f>
        <v/>
      </c>
      <c s="50" t="str">
        <f>IF('S.D.PASTE SHEET'!Z2111="","",'S.D.PASTE SHEET'!Z2111)</f>
        <v/>
      </c>
      <c s="50" t="str">
        <f>IF('S.D.PASTE SHEET'!AA2111="","",'S.D.PASTE SHEET'!AA2111)</f>
        <v/>
      </c>
      <c s="50" t="str">
        <f>IF('S.D.PASTE SHEET'!AB2111="","",'S.D.PASTE SHEET'!AB2111)</f>
        <v/>
      </c>
      <c s="50" t="str">
        <f>IF('S.D.PASTE SHEET'!AC2111="","",'S.D.PASTE SHEET'!AC2111)</f>
        <v/>
      </c>
      <c s="50" t="str">
        <f>IF('S.D.PASTE SHEET'!AD2111="","",'S.D.PASTE SHEET'!AD2111)</f>
        <v/>
      </c>
      <c s="52"/>
      <c s="48" t="str">
        <f>IF(AK2111="","",IF(AK2111&gt;0,COUNT($AG$2:AG2111),""))</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IF(BC2111="","",IF(BC2111&gt;0,COUNT($AY$2:AY2111),""))</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12" spans="1:66" ht="15">
      <c r="A2112" s="50" t="str">
        <f>IF('S.D.PASTE SHEET'!A2112="","",'S.D.PASTE SHEET'!A2112)</f>
        <v/>
      </c>
      <c s="50" t="str">
        <f>IF('S.D.PASTE SHEET'!B2112="","",'S.D.PASTE SHEET'!B2112)</f>
        <v/>
      </c>
      <c s="50" t="str">
        <f>IF('S.D.PASTE SHEET'!C2112="","",'S.D.PASTE SHEET'!C2112)</f>
        <v/>
      </c>
      <c s="51" t="str">
        <f>IF('S.D.PASTE SHEET'!D2112="","",'S.D.PASTE SHEET'!D2112)</f>
        <v/>
      </c>
      <c s="50" t="str">
        <f>IF('S.D.PASTE SHEET'!E2112="","",UPPER('S.D.PASTE SHEET'!E2112))</f>
        <v/>
      </c>
      <c s="50" t="str">
        <f>IF('S.D.PASTE SHEET'!F2112="","",'S.D.PASTE SHEET'!F2112)</f>
        <v/>
      </c>
      <c s="50" t="str">
        <f>IF('S.D.PASTE SHEET'!G2112="","",UPPER('S.D.PASTE SHEET'!G2112))</f>
        <v/>
      </c>
      <c s="50" t="str">
        <f>IF('S.D.PASTE SHEET'!H2112="","",UPPER('S.D.PASTE SHEET'!H2112))</f>
        <v/>
      </c>
      <c s="50" t="str">
        <f>IF('S.D.PASTE SHEET'!I2112="","",'S.D.PASTE SHEET'!I2112)</f>
        <v/>
      </c>
      <c s="51" t="str">
        <f>IF('S.D.PASTE SHEET'!J2112="","",'S.D.PASTE SHEET'!J2112)</f>
        <v/>
      </c>
      <c s="50" t="str">
        <f>IF('S.D.PASTE SHEET'!K2112="","",'S.D.PASTE SHEET'!K2112)</f>
        <v/>
      </c>
      <c s="50" t="str">
        <f>IF('S.D.PASTE SHEET'!L2112="","",'S.D.PASTE SHEET'!L2112)</f>
        <v/>
      </c>
      <c s="50" t="str">
        <f>IF('S.D.PASTE SHEET'!M2112="","",'S.D.PASTE SHEET'!M2112)</f>
        <v/>
      </c>
      <c s="50" t="str">
        <f>IF('S.D.PASTE SHEET'!N2112="","",'S.D.PASTE SHEET'!N2112)</f>
        <v/>
      </c>
      <c s="50" t="str">
        <f>IF('S.D.PASTE SHEET'!O2112="","",'S.D.PASTE SHEET'!O2112)</f>
        <v/>
      </c>
      <c s="50" t="str">
        <f>IF('S.D.PASTE SHEET'!P2112="","",'S.D.PASTE SHEET'!P2112)</f>
        <v/>
      </c>
      <c s="50" t="str">
        <f>IF('S.D.PASTE SHEET'!Q2112="","",'S.D.PASTE SHEET'!Q2112)</f>
        <v/>
      </c>
      <c s="50" t="str">
        <f>IF('S.D.PASTE SHEET'!R2112="","",'S.D.PASTE SHEET'!R2112)</f>
        <v/>
      </c>
      <c s="50" t="str">
        <f>IF('S.D.PASTE SHEET'!S2112="","",'S.D.PASTE SHEET'!S2112)</f>
        <v/>
      </c>
      <c s="50" t="str">
        <f>IF('S.D.PASTE SHEET'!T2112="","",'S.D.PASTE SHEET'!T2112)</f>
        <v/>
      </c>
      <c s="50" t="str">
        <f>IF('S.D.PASTE SHEET'!U2112="","",'S.D.PASTE SHEET'!U2112)</f>
        <v/>
      </c>
      <c s="50" t="str">
        <f>IF('S.D.PASTE SHEET'!V2112="","",'S.D.PASTE SHEET'!V2112)</f>
        <v/>
      </c>
      <c s="50" t="str">
        <f>IF('S.D.PASTE SHEET'!W2112="","",'S.D.PASTE SHEET'!W2112)</f>
        <v/>
      </c>
      <c s="50" t="str">
        <f>IF('S.D.PASTE SHEET'!X2112="","",'S.D.PASTE SHEET'!X2112)</f>
        <v/>
      </c>
      <c s="50" t="str">
        <f>IF('S.D.PASTE SHEET'!Y2112="","",'S.D.PASTE SHEET'!Y2112)</f>
        <v/>
      </c>
      <c s="50" t="str">
        <f>IF('S.D.PASTE SHEET'!Z2112="","",'S.D.PASTE SHEET'!Z2112)</f>
        <v/>
      </c>
      <c s="50" t="str">
        <f>IF('S.D.PASTE SHEET'!AA2112="","",'S.D.PASTE SHEET'!AA2112)</f>
        <v/>
      </c>
      <c s="50" t="str">
        <f>IF('S.D.PASTE SHEET'!AB2112="","",'S.D.PASTE SHEET'!AB2112)</f>
        <v/>
      </c>
      <c s="50" t="str">
        <f>IF('S.D.PASTE SHEET'!AC2112="","",'S.D.PASTE SHEET'!AC2112)</f>
        <v/>
      </c>
      <c s="50" t="str">
        <f>IF('S.D.PASTE SHEET'!AD2112="","",'S.D.PASTE SHEET'!AD2112)</f>
        <v/>
      </c>
      <c s="52"/>
      <c s="48" t="str">
        <f>IF(AK2112="","",IF(AK2112&gt;0,COUNT($AG$2:AG2112),""))</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IF(BC2112="","",IF(BC2112&gt;0,COUNT($AY$2:AY2112),""))</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13" spans="1:66" ht="15">
      <c r="A2113" s="50" t="str">
        <f>IF('S.D.PASTE SHEET'!A2113="","",'S.D.PASTE SHEET'!A2113)</f>
        <v/>
      </c>
      <c s="50" t="str">
        <f>IF('S.D.PASTE SHEET'!B2113="","",'S.D.PASTE SHEET'!B2113)</f>
        <v/>
      </c>
      <c s="50" t="str">
        <f>IF('S.D.PASTE SHEET'!C2113="","",'S.D.PASTE SHEET'!C2113)</f>
        <v/>
      </c>
      <c s="51" t="str">
        <f>IF('S.D.PASTE SHEET'!D2113="","",'S.D.PASTE SHEET'!D2113)</f>
        <v/>
      </c>
      <c s="50" t="str">
        <f>IF('S.D.PASTE SHEET'!E2113="","",UPPER('S.D.PASTE SHEET'!E2113))</f>
        <v/>
      </c>
      <c s="50" t="str">
        <f>IF('S.D.PASTE SHEET'!F2113="","",'S.D.PASTE SHEET'!F2113)</f>
        <v/>
      </c>
      <c s="50" t="str">
        <f>IF('S.D.PASTE SHEET'!G2113="","",UPPER('S.D.PASTE SHEET'!G2113))</f>
        <v/>
      </c>
      <c s="50" t="str">
        <f>IF('S.D.PASTE SHEET'!H2113="","",UPPER('S.D.PASTE SHEET'!H2113))</f>
        <v/>
      </c>
      <c s="50" t="str">
        <f>IF('S.D.PASTE SHEET'!I2113="","",'S.D.PASTE SHEET'!I2113)</f>
        <v/>
      </c>
      <c s="51" t="str">
        <f>IF('S.D.PASTE SHEET'!J2113="","",'S.D.PASTE SHEET'!J2113)</f>
        <v/>
      </c>
      <c s="50" t="str">
        <f>IF('S.D.PASTE SHEET'!K2113="","",'S.D.PASTE SHEET'!K2113)</f>
        <v/>
      </c>
      <c s="50" t="str">
        <f>IF('S.D.PASTE SHEET'!L2113="","",'S.D.PASTE SHEET'!L2113)</f>
        <v/>
      </c>
      <c s="50" t="str">
        <f>IF('S.D.PASTE SHEET'!M2113="","",'S.D.PASTE SHEET'!M2113)</f>
        <v/>
      </c>
      <c s="50" t="str">
        <f>IF('S.D.PASTE SHEET'!N2113="","",'S.D.PASTE SHEET'!N2113)</f>
        <v/>
      </c>
      <c s="50" t="str">
        <f>IF('S.D.PASTE SHEET'!O2113="","",'S.D.PASTE SHEET'!O2113)</f>
        <v/>
      </c>
      <c s="50" t="str">
        <f>IF('S.D.PASTE SHEET'!P2113="","",'S.D.PASTE SHEET'!P2113)</f>
        <v/>
      </c>
      <c s="50" t="str">
        <f>IF('S.D.PASTE SHEET'!Q2113="","",'S.D.PASTE SHEET'!Q2113)</f>
        <v/>
      </c>
      <c s="50" t="str">
        <f>IF('S.D.PASTE SHEET'!R2113="","",'S.D.PASTE SHEET'!R2113)</f>
        <v/>
      </c>
      <c s="50" t="str">
        <f>IF('S.D.PASTE SHEET'!S2113="","",'S.D.PASTE SHEET'!S2113)</f>
        <v/>
      </c>
      <c s="50" t="str">
        <f>IF('S.D.PASTE SHEET'!T2113="","",'S.D.PASTE SHEET'!T2113)</f>
        <v/>
      </c>
      <c s="50" t="str">
        <f>IF('S.D.PASTE SHEET'!U2113="","",'S.D.PASTE SHEET'!U2113)</f>
        <v/>
      </c>
      <c s="50" t="str">
        <f>IF('S.D.PASTE SHEET'!V2113="","",'S.D.PASTE SHEET'!V2113)</f>
        <v/>
      </c>
      <c s="50" t="str">
        <f>IF('S.D.PASTE SHEET'!W2113="","",'S.D.PASTE SHEET'!W2113)</f>
        <v/>
      </c>
      <c s="50" t="str">
        <f>IF('S.D.PASTE SHEET'!X2113="","",'S.D.PASTE SHEET'!X2113)</f>
        <v/>
      </c>
      <c s="50" t="str">
        <f>IF('S.D.PASTE SHEET'!Y2113="","",'S.D.PASTE SHEET'!Y2113)</f>
        <v/>
      </c>
      <c s="50" t="str">
        <f>IF('S.D.PASTE SHEET'!Z2113="","",'S.D.PASTE SHEET'!Z2113)</f>
        <v/>
      </c>
      <c s="50" t="str">
        <f>IF('S.D.PASTE SHEET'!AA2113="","",'S.D.PASTE SHEET'!AA2113)</f>
        <v/>
      </c>
      <c s="50" t="str">
        <f>IF('S.D.PASTE SHEET'!AB2113="","",'S.D.PASTE SHEET'!AB2113)</f>
        <v/>
      </c>
      <c s="50" t="str">
        <f>IF('S.D.PASTE SHEET'!AC2113="","",'S.D.PASTE SHEET'!AC2113)</f>
        <v/>
      </c>
      <c s="50" t="str">
        <f>IF('S.D.PASTE SHEET'!AD2113="","",'S.D.PASTE SHEET'!AD2113)</f>
        <v/>
      </c>
      <c s="52"/>
      <c s="48" t="str">
        <f>IF(AK2113="","",IF(AK2113&gt;0,COUNT($AG$2:AG2113),""))</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IF(BC2113="","",IF(BC2113&gt;0,COUNT($AY$2:AY2113),""))</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14" spans="1:66" ht="15">
      <c r="A2114" s="50" t="str">
        <f>IF('S.D.PASTE SHEET'!A2114="","",'S.D.PASTE SHEET'!A2114)</f>
        <v/>
      </c>
      <c s="50" t="str">
        <f>IF('S.D.PASTE SHEET'!B2114="","",'S.D.PASTE SHEET'!B2114)</f>
        <v/>
      </c>
      <c s="50" t="str">
        <f>IF('S.D.PASTE SHEET'!C2114="","",'S.D.PASTE SHEET'!C2114)</f>
        <v/>
      </c>
      <c s="51" t="str">
        <f>IF('S.D.PASTE SHEET'!D2114="","",'S.D.PASTE SHEET'!D2114)</f>
        <v/>
      </c>
      <c s="50" t="str">
        <f>IF('S.D.PASTE SHEET'!E2114="","",UPPER('S.D.PASTE SHEET'!E2114))</f>
        <v/>
      </c>
      <c s="50" t="str">
        <f>IF('S.D.PASTE SHEET'!F2114="","",'S.D.PASTE SHEET'!F2114)</f>
        <v/>
      </c>
      <c s="50" t="str">
        <f>IF('S.D.PASTE SHEET'!G2114="","",UPPER('S.D.PASTE SHEET'!G2114))</f>
        <v/>
      </c>
      <c s="50" t="str">
        <f>IF('S.D.PASTE SHEET'!H2114="","",UPPER('S.D.PASTE SHEET'!H2114))</f>
        <v/>
      </c>
      <c s="50" t="str">
        <f>IF('S.D.PASTE SHEET'!I2114="","",'S.D.PASTE SHEET'!I2114)</f>
        <v/>
      </c>
      <c s="51" t="str">
        <f>IF('S.D.PASTE SHEET'!J2114="","",'S.D.PASTE SHEET'!J2114)</f>
        <v/>
      </c>
      <c s="50" t="str">
        <f>IF('S.D.PASTE SHEET'!K2114="","",'S.D.PASTE SHEET'!K2114)</f>
        <v/>
      </c>
      <c s="50" t="str">
        <f>IF('S.D.PASTE SHEET'!L2114="","",'S.D.PASTE SHEET'!L2114)</f>
        <v/>
      </c>
      <c s="50" t="str">
        <f>IF('S.D.PASTE SHEET'!M2114="","",'S.D.PASTE SHEET'!M2114)</f>
        <v/>
      </c>
      <c s="50" t="str">
        <f>IF('S.D.PASTE SHEET'!N2114="","",'S.D.PASTE SHEET'!N2114)</f>
        <v/>
      </c>
      <c s="50" t="str">
        <f>IF('S.D.PASTE SHEET'!O2114="","",'S.D.PASTE SHEET'!O2114)</f>
        <v/>
      </c>
      <c s="50" t="str">
        <f>IF('S.D.PASTE SHEET'!P2114="","",'S.D.PASTE SHEET'!P2114)</f>
        <v/>
      </c>
      <c s="50" t="str">
        <f>IF('S.D.PASTE SHEET'!Q2114="","",'S.D.PASTE SHEET'!Q2114)</f>
        <v/>
      </c>
      <c s="50" t="str">
        <f>IF('S.D.PASTE SHEET'!R2114="","",'S.D.PASTE SHEET'!R2114)</f>
        <v/>
      </c>
      <c s="50" t="str">
        <f>IF('S.D.PASTE SHEET'!S2114="","",'S.D.PASTE SHEET'!S2114)</f>
        <v/>
      </c>
      <c s="50" t="str">
        <f>IF('S.D.PASTE SHEET'!T2114="","",'S.D.PASTE SHEET'!T2114)</f>
        <v/>
      </c>
      <c s="50" t="str">
        <f>IF('S.D.PASTE SHEET'!U2114="","",'S.D.PASTE SHEET'!U2114)</f>
        <v/>
      </c>
      <c s="50" t="str">
        <f>IF('S.D.PASTE SHEET'!V2114="","",'S.D.PASTE SHEET'!V2114)</f>
        <v/>
      </c>
      <c s="50" t="str">
        <f>IF('S.D.PASTE SHEET'!W2114="","",'S.D.PASTE SHEET'!W2114)</f>
        <v/>
      </c>
      <c s="50" t="str">
        <f>IF('S.D.PASTE SHEET'!X2114="","",'S.D.PASTE SHEET'!X2114)</f>
        <v/>
      </c>
      <c s="50" t="str">
        <f>IF('S.D.PASTE SHEET'!Y2114="","",'S.D.PASTE SHEET'!Y2114)</f>
        <v/>
      </c>
      <c s="50" t="str">
        <f>IF('S.D.PASTE SHEET'!Z2114="","",'S.D.PASTE SHEET'!Z2114)</f>
        <v/>
      </c>
      <c s="50" t="str">
        <f>IF('S.D.PASTE SHEET'!AA2114="","",'S.D.PASTE SHEET'!AA2114)</f>
        <v/>
      </c>
      <c s="50" t="str">
        <f>IF('S.D.PASTE SHEET'!AB2114="","",'S.D.PASTE SHEET'!AB2114)</f>
        <v/>
      </c>
      <c s="50" t="str">
        <f>IF('S.D.PASTE SHEET'!AC2114="","",'S.D.PASTE SHEET'!AC2114)</f>
        <v/>
      </c>
      <c s="50" t="str">
        <f>IF('S.D.PASTE SHEET'!AD2114="","",'S.D.PASTE SHEET'!AD2114)</f>
        <v/>
      </c>
      <c s="52"/>
      <c s="48" t="str">
        <f>IF(AK2114="","",IF(AK2114&gt;0,COUNT($AG$2:AG2114),""))</f>
        <v/>
      </c>
      <c s="53" t="str">
        <f t="shared" si="1025"/>
        <v/>
      </c>
      <c s="53" t="str">
        <f t="shared" si="1026"/>
        <v/>
      </c>
      <c s="53" t="str">
        <f t="shared" si="1027"/>
        <v/>
      </c>
      <c s="51" t="str">
        <f t="shared" si="1028"/>
        <v/>
      </c>
      <c s="53" t="str">
        <f t="shared" si="1029"/>
        <v/>
      </c>
      <c s="53" t="str">
        <f t="shared" si="1030"/>
        <v/>
      </c>
      <c s="53" t="str">
        <f t="shared" si="1031"/>
        <v/>
      </c>
      <c s="53" t="str">
        <f t="shared" si="1032"/>
        <v/>
      </c>
      <c s="53" t="str">
        <f t="shared" si="1033"/>
        <v/>
      </c>
      <c s="51" t="str">
        <f t="shared" si="1034"/>
        <v/>
      </c>
      <c s="53" t="str">
        <f t="shared" si="1035"/>
        <v/>
      </c>
      <c s="53" t="str">
        <f t="shared" si="1036"/>
        <v/>
      </c>
      <c s="53" t="str">
        <f t="shared" si="1037"/>
        <v/>
      </c>
      <c s="53" t="str">
        <f t="shared" si="1038"/>
        <v/>
      </c>
      <c s="53" t="str">
        <f t="shared" si="1039"/>
        <v/>
      </c>
      <c s="53" t="str">
        <f t="shared" si="1040"/>
        <v/>
      </c>
      <c s="48"/>
      <c s="48" t="str">
        <f>IF(BC2114="","",IF(BC2114&gt;0,COUNT($AY$2:AY2114),""))</f>
        <v/>
      </c>
      <c s="54" t="str">
        <f t="shared" si="1041"/>
        <v/>
      </c>
      <c s="54" t="str">
        <f t="shared" si="1042"/>
        <v/>
      </c>
      <c s="54" t="str">
        <f t="shared" si="1043"/>
        <v/>
      </c>
      <c s="51" t="str">
        <f t="shared" si="1044"/>
        <v/>
      </c>
      <c s="54" t="str">
        <f t="shared" si="1045"/>
        <v/>
      </c>
      <c s="54" t="str">
        <f t="shared" si="1046"/>
        <v/>
      </c>
      <c s="54" t="str">
        <f t="shared" si="1047"/>
        <v/>
      </c>
      <c s="54" t="str">
        <f t="shared" si="1048"/>
        <v/>
      </c>
      <c s="54" t="str">
        <f t="shared" si="1049"/>
        <v/>
      </c>
      <c s="51" t="str">
        <f t="shared" si="1050"/>
        <v/>
      </c>
      <c s="54" t="str">
        <f t="shared" si="1051"/>
        <v/>
      </c>
      <c s="54" t="str">
        <f t="shared" si="1052"/>
        <v/>
      </c>
      <c s="54" t="str">
        <f t="shared" si="1053"/>
        <v/>
      </c>
      <c s="54" t="str">
        <f t="shared" si="1054"/>
        <v/>
      </c>
      <c s="54" t="str">
        <f t="shared" si="1055"/>
        <v/>
      </c>
      <c s="54" t="str">
        <f t="shared" si="1056"/>
        <v/>
      </c>
    </row>
    <row r="2115" spans="1:66" ht="15">
      <c r="A2115" s="50" t="str">
        <f>IF('S.D.PASTE SHEET'!A2115="","",'S.D.PASTE SHEET'!A2115)</f>
        <v/>
      </c>
      <c s="50" t="str">
        <f>IF('S.D.PASTE SHEET'!B2115="","",'S.D.PASTE SHEET'!B2115)</f>
        <v/>
      </c>
      <c s="50" t="str">
        <f>IF('S.D.PASTE SHEET'!C2115="","",'S.D.PASTE SHEET'!C2115)</f>
        <v/>
      </c>
      <c s="51" t="str">
        <f>IF('S.D.PASTE SHEET'!D2115="","",'S.D.PASTE SHEET'!D2115)</f>
        <v/>
      </c>
      <c s="50" t="str">
        <f>IF('S.D.PASTE SHEET'!E2115="","",UPPER('S.D.PASTE SHEET'!E2115))</f>
        <v/>
      </c>
      <c s="50" t="str">
        <f>IF('S.D.PASTE SHEET'!F2115="","",'S.D.PASTE SHEET'!F2115)</f>
        <v/>
      </c>
      <c s="50" t="str">
        <f>IF('S.D.PASTE SHEET'!G2115="","",UPPER('S.D.PASTE SHEET'!G2115))</f>
        <v/>
      </c>
      <c s="50" t="str">
        <f>IF('S.D.PASTE SHEET'!H2115="","",UPPER('S.D.PASTE SHEET'!H2115))</f>
        <v/>
      </c>
      <c s="50" t="str">
        <f>IF('S.D.PASTE SHEET'!I2115="","",'S.D.PASTE SHEET'!I2115)</f>
        <v/>
      </c>
      <c s="51" t="str">
        <f>IF('S.D.PASTE SHEET'!J2115="","",'S.D.PASTE SHEET'!J2115)</f>
        <v/>
      </c>
      <c s="50" t="str">
        <f>IF('S.D.PASTE SHEET'!K2115="","",'S.D.PASTE SHEET'!K2115)</f>
        <v/>
      </c>
      <c s="50" t="str">
        <f>IF('S.D.PASTE SHEET'!L2115="","",'S.D.PASTE SHEET'!L2115)</f>
        <v/>
      </c>
      <c s="50" t="str">
        <f>IF('S.D.PASTE SHEET'!M2115="","",'S.D.PASTE SHEET'!M2115)</f>
        <v/>
      </c>
      <c s="50" t="str">
        <f>IF('S.D.PASTE SHEET'!N2115="","",'S.D.PASTE SHEET'!N2115)</f>
        <v/>
      </c>
      <c s="50" t="str">
        <f>IF('S.D.PASTE SHEET'!O2115="","",'S.D.PASTE SHEET'!O2115)</f>
        <v/>
      </c>
      <c s="50" t="str">
        <f>IF('S.D.PASTE SHEET'!P2115="","",'S.D.PASTE SHEET'!P2115)</f>
        <v/>
      </c>
      <c s="50" t="str">
        <f>IF('S.D.PASTE SHEET'!Q2115="","",'S.D.PASTE SHEET'!Q2115)</f>
        <v/>
      </c>
      <c s="50" t="str">
        <f>IF('S.D.PASTE SHEET'!R2115="","",'S.D.PASTE SHEET'!R2115)</f>
        <v/>
      </c>
      <c s="50" t="str">
        <f>IF('S.D.PASTE SHEET'!S2115="","",'S.D.PASTE SHEET'!S2115)</f>
        <v/>
      </c>
      <c s="50" t="str">
        <f>IF('S.D.PASTE SHEET'!T2115="","",'S.D.PASTE SHEET'!T2115)</f>
        <v/>
      </c>
      <c s="50" t="str">
        <f>IF('S.D.PASTE SHEET'!U2115="","",'S.D.PASTE SHEET'!U2115)</f>
        <v/>
      </c>
      <c s="50" t="str">
        <f>IF('S.D.PASTE SHEET'!V2115="","",'S.D.PASTE SHEET'!V2115)</f>
        <v/>
      </c>
      <c s="50" t="str">
        <f>IF('S.D.PASTE SHEET'!W2115="","",'S.D.PASTE SHEET'!W2115)</f>
        <v/>
      </c>
      <c s="50" t="str">
        <f>IF('S.D.PASTE SHEET'!X2115="","",'S.D.PASTE SHEET'!X2115)</f>
        <v/>
      </c>
      <c s="50" t="str">
        <f>IF('S.D.PASTE SHEET'!Y2115="","",'S.D.PASTE SHEET'!Y2115)</f>
        <v/>
      </c>
      <c s="50" t="str">
        <f>IF('S.D.PASTE SHEET'!Z2115="","",'S.D.PASTE SHEET'!Z2115)</f>
        <v/>
      </c>
      <c s="50" t="str">
        <f>IF('S.D.PASTE SHEET'!AA2115="","",'S.D.PASTE SHEET'!AA2115)</f>
        <v/>
      </c>
      <c s="50" t="str">
        <f>IF('S.D.PASTE SHEET'!AB2115="","",'S.D.PASTE SHEET'!AB2115)</f>
        <v/>
      </c>
      <c s="50" t="str">
        <f>IF('S.D.PASTE SHEET'!AC2115="","",'S.D.PASTE SHEET'!AC2115)</f>
        <v/>
      </c>
      <c s="50" t="str">
        <f>IF('S.D.PASTE SHEET'!AD2115="","",'S.D.PASTE SHEET'!AD2115)</f>
        <v/>
      </c>
      <c s="52"/>
      <c s="48" t="str">
        <f>IF(AK2115="","",IF(AK2115&gt;0,COUNT($AG$2:AG2115),""))</f>
        <v/>
      </c>
      <c s="53" t="str">
        <f t="shared" si="1057" ref="AG2115:AG2178">IF(AND($AJ$1=12,$A2115=12),$A2115,"")</f>
        <v/>
      </c>
      <c s="53" t="str">
        <f t="shared" si="1058" ref="AH2115:AH2178">IF(AND($AJ$1=12,$A2115=12),$B2115,"")</f>
        <v/>
      </c>
      <c s="53" t="str">
        <f t="shared" si="1059" ref="AI2115:AI2178">IF(AND($AJ$1=12,$A2115=12),C2115,"")</f>
        <v/>
      </c>
      <c s="51" t="str">
        <f t="shared" si="1060" ref="AJ2115:AJ2178">IF(AND($AJ$1=12,$A2115=12),$D2115,"")</f>
        <v/>
      </c>
      <c s="53" t="str">
        <f t="shared" si="1061" ref="AK2115:AK2178">IF(AND($AJ$1=12,$A2115=12),$E2115,"")</f>
        <v/>
      </c>
      <c s="53" t="str">
        <f t="shared" si="1062" ref="AL2115:AL2178">IF(AND($AJ$1=12,$A2115=12),$F2115,"")</f>
        <v/>
      </c>
      <c s="53" t="str">
        <f t="shared" si="1063" ref="AM2115:AM2178">IF(AND($AJ$1=12,$A2115=12),$G2115,"")</f>
        <v/>
      </c>
      <c s="53" t="str">
        <f t="shared" si="1064" ref="AN2115:AN2178">IF(AND($AJ$1=12,$A2115=12),$H2115,"")</f>
        <v/>
      </c>
      <c s="53" t="str">
        <f t="shared" si="1065" ref="AO2115:AO2178">IF(AND($AJ$1=12,$A2115=12),$I2115,"")</f>
        <v/>
      </c>
      <c s="51" t="str">
        <f t="shared" si="1066" ref="AP2115:AP2178">IF(AND($AJ$1=12,$A2115=12),$J2115,"")</f>
        <v/>
      </c>
      <c s="53" t="str">
        <f t="shared" si="1067" ref="AQ2115:AQ2178">IF(AND($AJ$1=12,$A2115=12),$K2115,"")</f>
        <v/>
      </c>
      <c s="53" t="str">
        <f t="shared" si="1068" ref="AR2115:AR2178">IF(AND($AJ$1=12,$A2115=12),$L2115,"")</f>
        <v/>
      </c>
      <c s="53" t="str">
        <f t="shared" si="1069" ref="AS2115:AS2178">IF(AND($AJ$1=12,$A2115=12),$M2115,"")</f>
        <v/>
      </c>
      <c s="53" t="str">
        <f t="shared" si="1070" ref="AT2115:AT2178">IF(AND($AJ$1=12,$A2115=12),$N2115,"")</f>
        <v/>
      </c>
      <c s="53" t="str">
        <f t="shared" si="1071" ref="AU2115:AU2178">IF(AND($AJ$1=12,$A2115=12),$O2115,"")</f>
        <v/>
      </c>
      <c s="53" t="str">
        <f t="shared" si="1072" ref="AV2115:AV2178">IF(AND($AJ$1=12,$A2115=12),$P2115,"")</f>
        <v/>
      </c>
      <c s="48"/>
      <c s="48" t="str">
        <f>IF(BC2115="","",IF(BC2115&gt;0,COUNT($AY$2:AY2115),""))</f>
        <v/>
      </c>
      <c s="54" t="str">
        <f t="shared" si="1073" ref="AY2115:AY2178">IF(AND($BB$1=12,$A2115=12,$BC$1=$B2115),$A2115,"")</f>
        <v/>
      </c>
      <c s="54" t="str">
        <f t="shared" si="1074" ref="AZ2115:AZ2178">IF(AND($BB$1=12,$A2115=12,$BC$1=$B2115),$B2115,"")</f>
        <v/>
      </c>
      <c s="54" t="str">
        <f t="shared" si="1075" ref="BA2115:BA2178">IF(AND($BB$1=12,$A2115=12,$BC$1=$B2115),$C2115,"")</f>
        <v/>
      </c>
      <c s="51" t="str">
        <f t="shared" si="1076" ref="BB2115:BB2178">IF(AND($BB$1=12,$A2115=12,$BC$1=$B2115),$D2115,"")</f>
        <v/>
      </c>
      <c s="54" t="str">
        <f t="shared" si="1077" ref="BC2115:BC2178">IF(AND($BB$1=12,$A2115=12,$BC$1=$B2115),$E2115,"")</f>
        <v/>
      </c>
      <c s="54" t="str">
        <f t="shared" si="1078" ref="BD2115:BD2178">IF(AND($BB$1=12,$A2115=12,$BC$1=$B2115),$F2115,"")</f>
        <v/>
      </c>
      <c s="54" t="str">
        <f t="shared" si="1079" ref="BE2115:BE2178">IF(AND($BB$1=12,$A2115=12,$BC$1=$B2115),$G2115,"")</f>
        <v/>
      </c>
      <c s="54" t="str">
        <f t="shared" si="1080" ref="BF2115:BF2178">IF(AND($BB$1=12,$A2115=12,$BC$1=$B2115),$H2115,"")</f>
        <v/>
      </c>
      <c s="54" t="str">
        <f t="shared" si="1081" ref="BG2115:BG2178">IF(AND($BB$1=12,$A2115=12,$BC$1=$B2115),$I2115,"")</f>
        <v/>
      </c>
      <c s="51" t="str">
        <f t="shared" si="1082" ref="BH2115:BH2178">IF(AND($BB$1=12,$A2115=12,$BC$1=$B2115),$J2115,"")</f>
        <v/>
      </c>
      <c s="54" t="str">
        <f t="shared" si="1083" ref="BI2115:BI2178">IF(AND($BB$1=12,$A2115=12,$BC$1=$B2115),$K2115,"")</f>
        <v/>
      </c>
      <c s="54" t="str">
        <f t="shared" si="1084" ref="BJ2115:BJ2178">IF(AND($BB$1=12,$A2115=12,$BC$1=$B2115),$L2115,"")</f>
        <v/>
      </c>
      <c s="54" t="str">
        <f t="shared" si="1085" ref="BK2115:BK2178">IF(AND($BB$1=12,$A2115=12,$BC$1=$B2115),$M2115,"")</f>
        <v/>
      </c>
      <c s="54" t="str">
        <f t="shared" si="1086" ref="BL2115:BL2178">IF(AND($BB$1=12,$A2115=12,$BC$1=$B2115),$N2115,"")</f>
        <v/>
      </c>
      <c s="54" t="str">
        <f t="shared" si="1087" ref="BM2115:BM2178">IF(AND($BB$1=12,$A2115=12,$BC$1=$B2115),$O2115,"")</f>
        <v/>
      </c>
      <c s="54" t="str">
        <f t="shared" si="1088" ref="BN2115:BN2178">IF(AND($BB$1=12,$A2115=12,$BC$1=$B2115),$P2115,"")</f>
        <v/>
      </c>
    </row>
    <row r="2116" spans="1:66" ht="15">
      <c r="A2116" s="50" t="str">
        <f>IF('S.D.PASTE SHEET'!A2116="","",'S.D.PASTE SHEET'!A2116)</f>
        <v/>
      </c>
      <c s="50" t="str">
        <f>IF('S.D.PASTE SHEET'!B2116="","",'S.D.PASTE SHEET'!B2116)</f>
        <v/>
      </c>
      <c s="50" t="str">
        <f>IF('S.D.PASTE SHEET'!C2116="","",'S.D.PASTE SHEET'!C2116)</f>
        <v/>
      </c>
      <c s="51" t="str">
        <f>IF('S.D.PASTE SHEET'!D2116="","",'S.D.PASTE SHEET'!D2116)</f>
        <v/>
      </c>
      <c s="50" t="str">
        <f>IF('S.D.PASTE SHEET'!E2116="","",UPPER('S.D.PASTE SHEET'!E2116))</f>
        <v/>
      </c>
      <c s="50" t="str">
        <f>IF('S.D.PASTE SHEET'!F2116="","",'S.D.PASTE SHEET'!F2116)</f>
        <v/>
      </c>
      <c s="50" t="str">
        <f>IF('S.D.PASTE SHEET'!G2116="","",UPPER('S.D.PASTE SHEET'!G2116))</f>
        <v/>
      </c>
      <c s="50" t="str">
        <f>IF('S.D.PASTE SHEET'!H2116="","",UPPER('S.D.PASTE SHEET'!H2116))</f>
        <v/>
      </c>
      <c s="50" t="str">
        <f>IF('S.D.PASTE SHEET'!I2116="","",'S.D.PASTE SHEET'!I2116)</f>
        <v/>
      </c>
      <c s="51" t="str">
        <f>IF('S.D.PASTE SHEET'!J2116="","",'S.D.PASTE SHEET'!J2116)</f>
        <v/>
      </c>
      <c s="50" t="str">
        <f>IF('S.D.PASTE SHEET'!K2116="","",'S.D.PASTE SHEET'!K2116)</f>
        <v/>
      </c>
      <c s="50" t="str">
        <f>IF('S.D.PASTE SHEET'!L2116="","",'S.D.PASTE SHEET'!L2116)</f>
        <v/>
      </c>
      <c s="50" t="str">
        <f>IF('S.D.PASTE SHEET'!M2116="","",'S.D.PASTE SHEET'!M2116)</f>
        <v/>
      </c>
      <c s="50" t="str">
        <f>IF('S.D.PASTE SHEET'!N2116="","",'S.D.PASTE SHEET'!N2116)</f>
        <v/>
      </c>
      <c s="50" t="str">
        <f>IF('S.D.PASTE SHEET'!O2116="","",'S.D.PASTE SHEET'!O2116)</f>
        <v/>
      </c>
      <c s="50" t="str">
        <f>IF('S.D.PASTE SHEET'!P2116="","",'S.D.PASTE SHEET'!P2116)</f>
        <v/>
      </c>
      <c s="50" t="str">
        <f>IF('S.D.PASTE SHEET'!Q2116="","",'S.D.PASTE SHEET'!Q2116)</f>
        <v/>
      </c>
      <c s="50" t="str">
        <f>IF('S.D.PASTE SHEET'!R2116="","",'S.D.PASTE SHEET'!R2116)</f>
        <v/>
      </c>
      <c s="50" t="str">
        <f>IF('S.D.PASTE SHEET'!S2116="","",'S.D.PASTE SHEET'!S2116)</f>
        <v/>
      </c>
      <c s="50" t="str">
        <f>IF('S.D.PASTE SHEET'!T2116="","",'S.D.PASTE SHEET'!T2116)</f>
        <v/>
      </c>
      <c s="50" t="str">
        <f>IF('S.D.PASTE SHEET'!U2116="","",'S.D.PASTE SHEET'!U2116)</f>
        <v/>
      </c>
      <c s="50" t="str">
        <f>IF('S.D.PASTE SHEET'!V2116="","",'S.D.PASTE SHEET'!V2116)</f>
        <v/>
      </c>
      <c s="50" t="str">
        <f>IF('S.D.PASTE SHEET'!W2116="","",'S.D.PASTE SHEET'!W2116)</f>
        <v/>
      </c>
      <c s="50" t="str">
        <f>IF('S.D.PASTE SHEET'!X2116="","",'S.D.PASTE SHEET'!X2116)</f>
        <v/>
      </c>
      <c s="50" t="str">
        <f>IF('S.D.PASTE SHEET'!Y2116="","",'S.D.PASTE SHEET'!Y2116)</f>
        <v/>
      </c>
      <c s="50" t="str">
        <f>IF('S.D.PASTE SHEET'!Z2116="","",'S.D.PASTE SHEET'!Z2116)</f>
        <v/>
      </c>
      <c s="50" t="str">
        <f>IF('S.D.PASTE SHEET'!AA2116="","",'S.D.PASTE SHEET'!AA2116)</f>
        <v/>
      </c>
      <c s="50" t="str">
        <f>IF('S.D.PASTE SHEET'!AB2116="","",'S.D.PASTE SHEET'!AB2116)</f>
        <v/>
      </c>
      <c s="50" t="str">
        <f>IF('S.D.PASTE SHEET'!AC2116="","",'S.D.PASTE SHEET'!AC2116)</f>
        <v/>
      </c>
      <c s="50" t="str">
        <f>IF('S.D.PASTE SHEET'!AD2116="","",'S.D.PASTE SHEET'!AD2116)</f>
        <v/>
      </c>
      <c s="52"/>
      <c s="48" t="str">
        <f>IF(AK2116="","",IF(AK2116&gt;0,COUNT($AG$2:AG2116),""))</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IF(BC2116="","",IF(BC2116&gt;0,COUNT($AY$2:AY2116),""))</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17" spans="1:66" ht="15">
      <c r="A2117" s="50" t="str">
        <f>IF('S.D.PASTE SHEET'!A2117="","",'S.D.PASTE SHEET'!A2117)</f>
        <v/>
      </c>
      <c s="50" t="str">
        <f>IF('S.D.PASTE SHEET'!B2117="","",'S.D.PASTE SHEET'!B2117)</f>
        <v/>
      </c>
      <c s="50" t="str">
        <f>IF('S.D.PASTE SHEET'!C2117="","",'S.D.PASTE SHEET'!C2117)</f>
        <v/>
      </c>
      <c s="51" t="str">
        <f>IF('S.D.PASTE SHEET'!D2117="","",'S.D.PASTE SHEET'!D2117)</f>
        <v/>
      </c>
      <c s="50" t="str">
        <f>IF('S.D.PASTE SHEET'!E2117="","",UPPER('S.D.PASTE SHEET'!E2117))</f>
        <v/>
      </c>
      <c s="50" t="str">
        <f>IF('S.D.PASTE SHEET'!F2117="","",'S.D.PASTE SHEET'!F2117)</f>
        <v/>
      </c>
      <c s="50" t="str">
        <f>IF('S.D.PASTE SHEET'!G2117="","",UPPER('S.D.PASTE SHEET'!G2117))</f>
        <v/>
      </c>
      <c s="50" t="str">
        <f>IF('S.D.PASTE SHEET'!H2117="","",UPPER('S.D.PASTE SHEET'!H2117))</f>
        <v/>
      </c>
      <c s="50" t="str">
        <f>IF('S.D.PASTE SHEET'!I2117="","",'S.D.PASTE SHEET'!I2117)</f>
        <v/>
      </c>
      <c s="51" t="str">
        <f>IF('S.D.PASTE SHEET'!J2117="","",'S.D.PASTE SHEET'!J2117)</f>
        <v/>
      </c>
      <c s="50" t="str">
        <f>IF('S.D.PASTE SHEET'!K2117="","",'S.D.PASTE SHEET'!K2117)</f>
        <v/>
      </c>
      <c s="50" t="str">
        <f>IF('S.D.PASTE SHEET'!L2117="","",'S.D.PASTE SHEET'!L2117)</f>
        <v/>
      </c>
      <c s="50" t="str">
        <f>IF('S.D.PASTE SHEET'!M2117="","",'S.D.PASTE SHEET'!M2117)</f>
        <v/>
      </c>
      <c s="50" t="str">
        <f>IF('S.D.PASTE SHEET'!N2117="","",'S.D.PASTE SHEET'!N2117)</f>
        <v/>
      </c>
      <c s="50" t="str">
        <f>IF('S.D.PASTE SHEET'!O2117="","",'S.D.PASTE SHEET'!O2117)</f>
        <v/>
      </c>
      <c s="50" t="str">
        <f>IF('S.D.PASTE SHEET'!P2117="","",'S.D.PASTE SHEET'!P2117)</f>
        <v/>
      </c>
      <c s="50" t="str">
        <f>IF('S.D.PASTE SHEET'!Q2117="","",'S.D.PASTE SHEET'!Q2117)</f>
        <v/>
      </c>
      <c s="50" t="str">
        <f>IF('S.D.PASTE SHEET'!R2117="","",'S.D.PASTE SHEET'!R2117)</f>
        <v/>
      </c>
      <c s="50" t="str">
        <f>IF('S.D.PASTE SHEET'!S2117="","",'S.D.PASTE SHEET'!S2117)</f>
        <v/>
      </c>
      <c s="50" t="str">
        <f>IF('S.D.PASTE SHEET'!T2117="","",'S.D.PASTE SHEET'!T2117)</f>
        <v/>
      </c>
      <c s="50" t="str">
        <f>IF('S.D.PASTE SHEET'!U2117="","",'S.D.PASTE SHEET'!U2117)</f>
        <v/>
      </c>
      <c s="50" t="str">
        <f>IF('S.D.PASTE SHEET'!V2117="","",'S.D.PASTE SHEET'!V2117)</f>
        <v/>
      </c>
      <c s="50" t="str">
        <f>IF('S.D.PASTE SHEET'!W2117="","",'S.D.PASTE SHEET'!W2117)</f>
        <v/>
      </c>
      <c s="50" t="str">
        <f>IF('S.D.PASTE SHEET'!X2117="","",'S.D.PASTE SHEET'!X2117)</f>
        <v/>
      </c>
      <c s="50" t="str">
        <f>IF('S.D.PASTE SHEET'!Y2117="","",'S.D.PASTE SHEET'!Y2117)</f>
        <v/>
      </c>
      <c s="50" t="str">
        <f>IF('S.D.PASTE SHEET'!Z2117="","",'S.D.PASTE SHEET'!Z2117)</f>
        <v/>
      </c>
      <c s="50" t="str">
        <f>IF('S.D.PASTE SHEET'!AA2117="","",'S.D.PASTE SHEET'!AA2117)</f>
        <v/>
      </c>
      <c s="50" t="str">
        <f>IF('S.D.PASTE SHEET'!AB2117="","",'S.D.PASTE SHEET'!AB2117)</f>
        <v/>
      </c>
      <c s="50" t="str">
        <f>IF('S.D.PASTE SHEET'!AC2117="","",'S.D.PASTE SHEET'!AC2117)</f>
        <v/>
      </c>
      <c s="50" t="str">
        <f>IF('S.D.PASTE SHEET'!AD2117="","",'S.D.PASTE SHEET'!AD2117)</f>
        <v/>
      </c>
      <c s="52"/>
      <c s="48" t="str">
        <f>IF(AK2117="","",IF(AK2117&gt;0,COUNT($AG$2:AG2117),""))</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IF(BC2117="","",IF(BC2117&gt;0,COUNT($AY$2:AY2117),""))</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18" spans="1:66" ht="15">
      <c r="A2118" s="50" t="str">
        <f>IF('S.D.PASTE SHEET'!A2118="","",'S.D.PASTE SHEET'!A2118)</f>
        <v/>
      </c>
      <c s="50" t="str">
        <f>IF('S.D.PASTE SHEET'!B2118="","",'S.D.PASTE SHEET'!B2118)</f>
        <v/>
      </c>
      <c s="50" t="str">
        <f>IF('S.D.PASTE SHEET'!C2118="","",'S.D.PASTE SHEET'!C2118)</f>
        <v/>
      </c>
      <c s="51" t="str">
        <f>IF('S.D.PASTE SHEET'!D2118="","",'S.D.PASTE SHEET'!D2118)</f>
        <v/>
      </c>
      <c s="50" t="str">
        <f>IF('S.D.PASTE SHEET'!E2118="","",UPPER('S.D.PASTE SHEET'!E2118))</f>
        <v/>
      </c>
      <c s="50" t="str">
        <f>IF('S.D.PASTE SHEET'!F2118="","",'S.D.PASTE SHEET'!F2118)</f>
        <v/>
      </c>
      <c s="50" t="str">
        <f>IF('S.D.PASTE SHEET'!G2118="","",UPPER('S.D.PASTE SHEET'!G2118))</f>
        <v/>
      </c>
      <c s="50" t="str">
        <f>IF('S.D.PASTE SHEET'!H2118="","",UPPER('S.D.PASTE SHEET'!H2118))</f>
        <v/>
      </c>
      <c s="50" t="str">
        <f>IF('S.D.PASTE SHEET'!I2118="","",'S.D.PASTE SHEET'!I2118)</f>
        <v/>
      </c>
      <c s="51" t="str">
        <f>IF('S.D.PASTE SHEET'!J2118="","",'S.D.PASTE SHEET'!J2118)</f>
        <v/>
      </c>
      <c s="50" t="str">
        <f>IF('S.D.PASTE SHEET'!K2118="","",'S.D.PASTE SHEET'!K2118)</f>
        <v/>
      </c>
      <c s="50" t="str">
        <f>IF('S.D.PASTE SHEET'!L2118="","",'S.D.PASTE SHEET'!L2118)</f>
        <v/>
      </c>
      <c s="50" t="str">
        <f>IF('S.D.PASTE SHEET'!M2118="","",'S.D.PASTE SHEET'!M2118)</f>
        <v/>
      </c>
      <c s="50" t="str">
        <f>IF('S.D.PASTE SHEET'!N2118="","",'S.D.PASTE SHEET'!N2118)</f>
        <v/>
      </c>
      <c s="50" t="str">
        <f>IF('S.D.PASTE SHEET'!O2118="","",'S.D.PASTE SHEET'!O2118)</f>
        <v/>
      </c>
      <c s="50" t="str">
        <f>IF('S.D.PASTE SHEET'!P2118="","",'S.D.PASTE SHEET'!P2118)</f>
        <v/>
      </c>
      <c s="50" t="str">
        <f>IF('S.D.PASTE SHEET'!Q2118="","",'S.D.PASTE SHEET'!Q2118)</f>
        <v/>
      </c>
      <c s="50" t="str">
        <f>IF('S.D.PASTE SHEET'!R2118="","",'S.D.PASTE SHEET'!R2118)</f>
        <v/>
      </c>
      <c s="50" t="str">
        <f>IF('S.D.PASTE SHEET'!S2118="","",'S.D.PASTE SHEET'!S2118)</f>
        <v/>
      </c>
      <c s="50" t="str">
        <f>IF('S.D.PASTE SHEET'!T2118="","",'S.D.PASTE SHEET'!T2118)</f>
        <v/>
      </c>
      <c s="50" t="str">
        <f>IF('S.D.PASTE SHEET'!U2118="","",'S.D.PASTE SHEET'!U2118)</f>
        <v/>
      </c>
      <c s="50" t="str">
        <f>IF('S.D.PASTE SHEET'!V2118="","",'S.D.PASTE SHEET'!V2118)</f>
        <v/>
      </c>
      <c s="50" t="str">
        <f>IF('S.D.PASTE SHEET'!W2118="","",'S.D.PASTE SHEET'!W2118)</f>
        <v/>
      </c>
      <c s="50" t="str">
        <f>IF('S.D.PASTE SHEET'!X2118="","",'S.D.PASTE SHEET'!X2118)</f>
        <v/>
      </c>
      <c s="50" t="str">
        <f>IF('S.D.PASTE SHEET'!Y2118="","",'S.D.PASTE SHEET'!Y2118)</f>
        <v/>
      </c>
      <c s="50" t="str">
        <f>IF('S.D.PASTE SHEET'!Z2118="","",'S.D.PASTE SHEET'!Z2118)</f>
        <v/>
      </c>
      <c s="50" t="str">
        <f>IF('S.D.PASTE SHEET'!AA2118="","",'S.D.PASTE SHEET'!AA2118)</f>
        <v/>
      </c>
      <c s="50" t="str">
        <f>IF('S.D.PASTE SHEET'!AB2118="","",'S.D.PASTE SHEET'!AB2118)</f>
        <v/>
      </c>
      <c s="50" t="str">
        <f>IF('S.D.PASTE SHEET'!AC2118="","",'S.D.PASTE SHEET'!AC2118)</f>
        <v/>
      </c>
      <c s="50" t="str">
        <f>IF('S.D.PASTE SHEET'!AD2118="","",'S.D.PASTE SHEET'!AD2118)</f>
        <v/>
      </c>
      <c s="52"/>
      <c s="48" t="str">
        <f>IF(AK2118="","",IF(AK2118&gt;0,COUNT($AG$2:AG2118),""))</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IF(BC2118="","",IF(BC2118&gt;0,COUNT($AY$2:AY2118),""))</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19" spans="1:66" ht="15">
      <c r="A2119" s="50" t="str">
        <f>IF('S.D.PASTE SHEET'!A2119="","",'S.D.PASTE SHEET'!A2119)</f>
        <v/>
      </c>
      <c s="50" t="str">
        <f>IF('S.D.PASTE SHEET'!B2119="","",'S.D.PASTE SHEET'!B2119)</f>
        <v/>
      </c>
      <c s="50" t="str">
        <f>IF('S.D.PASTE SHEET'!C2119="","",'S.D.PASTE SHEET'!C2119)</f>
        <v/>
      </c>
      <c s="51" t="str">
        <f>IF('S.D.PASTE SHEET'!D2119="","",'S.D.PASTE SHEET'!D2119)</f>
        <v/>
      </c>
      <c s="50" t="str">
        <f>IF('S.D.PASTE SHEET'!E2119="","",UPPER('S.D.PASTE SHEET'!E2119))</f>
        <v/>
      </c>
      <c s="50" t="str">
        <f>IF('S.D.PASTE SHEET'!F2119="","",'S.D.PASTE SHEET'!F2119)</f>
        <v/>
      </c>
      <c s="50" t="str">
        <f>IF('S.D.PASTE SHEET'!G2119="","",UPPER('S.D.PASTE SHEET'!G2119))</f>
        <v/>
      </c>
      <c s="50" t="str">
        <f>IF('S.D.PASTE SHEET'!H2119="","",UPPER('S.D.PASTE SHEET'!H2119))</f>
        <v/>
      </c>
      <c s="50" t="str">
        <f>IF('S.D.PASTE SHEET'!I2119="","",'S.D.PASTE SHEET'!I2119)</f>
        <v/>
      </c>
      <c s="51" t="str">
        <f>IF('S.D.PASTE SHEET'!J2119="","",'S.D.PASTE SHEET'!J2119)</f>
        <v/>
      </c>
      <c s="50" t="str">
        <f>IF('S.D.PASTE SHEET'!K2119="","",'S.D.PASTE SHEET'!K2119)</f>
        <v/>
      </c>
      <c s="50" t="str">
        <f>IF('S.D.PASTE SHEET'!L2119="","",'S.D.PASTE SHEET'!L2119)</f>
        <v/>
      </c>
      <c s="50" t="str">
        <f>IF('S.D.PASTE SHEET'!M2119="","",'S.D.PASTE SHEET'!M2119)</f>
        <v/>
      </c>
      <c s="50" t="str">
        <f>IF('S.D.PASTE SHEET'!N2119="","",'S.D.PASTE SHEET'!N2119)</f>
        <v/>
      </c>
      <c s="50" t="str">
        <f>IF('S.D.PASTE SHEET'!O2119="","",'S.D.PASTE SHEET'!O2119)</f>
        <v/>
      </c>
      <c s="50" t="str">
        <f>IF('S.D.PASTE SHEET'!P2119="","",'S.D.PASTE SHEET'!P2119)</f>
        <v/>
      </c>
      <c s="50" t="str">
        <f>IF('S.D.PASTE SHEET'!Q2119="","",'S.D.PASTE SHEET'!Q2119)</f>
        <v/>
      </c>
      <c s="50" t="str">
        <f>IF('S.D.PASTE SHEET'!R2119="","",'S.D.PASTE SHEET'!R2119)</f>
        <v/>
      </c>
      <c s="50" t="str">
        <f>IF('S.D.PASTE SHEET'!S2119="","",'S.D.PASTE SHEET'!S2119)</f>
        <v/>
      </c>
      <c s="50" t="str">
        <f>IF('S.D.PASTE SHEET'!T2119="","",'S.D.PASTE SHEET'!T2119)</f>
        <v/>
      </c>
      <c s="50" t="str">
        <f>IF('S.D.PASTE SHEET'!U2119="","",'S.D.PASTE SHEET'!U2119)</f>
        <v/>
      </c>
      <c s="50" t="str">
        <f>IF('S.D.PASTE SHEET'!V2119="","",'S.D.PASTE SHEET'!V2119)</f>
        <v/>
      </c>
      <c s="50" t="str">
        <f>IF('S.D.PASTE SHEET'!W2119="","",'S.D.PASTE SHEET'!W2119)</f>
        <v/>
      </c>
      <c s="50" t="str">
        <f>IF('S.D.PASTE SHEET'!X2119="","",'S.D.PASTE SHEET'!X2119)</f>
        <v/>
      </c>
      <c s="50" t="str">
        <f>IF('S.D.PASTE SHEET'!Y2119="","",'S.D.PASTE SHEET'!Y2119)</f>
        <v/>
      </c>
      <c s="50" t="str">
        <f>IF('S.D.PASTE SHEET'!Z2119="","",'S.D.PASTE SHEET'!Z2119)</f>
        <v/>
      </c>
      <c s="50" t="str">
        <f>IF('S.D.PASTE SHEET'!AA2119="","",'S.D.PASTE SHEET'!AA2119)</f>
        <v/>
      </c>
      <c s="50" t="str">
        <f>IF('S.D.PASTE SHEET'!AB2119="","",'S.D.PASTE SHEET'!AB2119)</f>
        <v/>
      </c>
      <c s="50" t="str">
        <f>IF('S.D.PASTE SHEET'!AC2119="","",'S.D.PASTE SHEET'!AC2119)</f>
        <v/>
      </c>
      <c s="50" t="str">
        <f>IF('S.D.PASTE SHEET'!AD2119="","",'S.D.PASTE SHEET'!AD2119)</f>
        <v/>
      </c>
      <c s="52"/>
      <c s="48" t="str">
        <f>IF(AK2119="","",IF(AK2119&gt;0,COUNT($AG$2:AG2119),""))</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IF(BC2119="","",IF(BC2119&gt;0,COUNT($AY$2:AY2119),""))</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20" spans="1:66" ht="15">
      <c r="A2120" s="50" t="str">
        <f>IF('S.D.PASTE SHEET'!A2120="","",'S.D.PASTE SHEET'!A2120)</f>
        <v/>
      </c>
      <c s="50" t="str">
        <f>IF('S.D.PASTE SHEET'!B2120="","",'S.D.PASTE SHEET'!B2120)</f>
        <v/>
      </c>
      <c s="50" t="str">
        <f>IF('S.D.PASTE SHEET'!C2120="","",'S.D.PASTE SHEET'!C2120)</f>
        <v/>
      </c>
      <c s="51" t="str">
        <f>IF('S.D.PASTE SHEET'!D2120="","",'S.D.PASTE SHEET'!D2120)</f>
        <v/>
      </c>
      <c s="50" t="str">
        <f>IF('S.D.PASTE SHEET'!E2120="","",UPPER('S.D.PASTE SHEET'!E2120))</f>
        <v/>
      </c>
      <c s="50" t="str">
        <f>IF('S.D.PASTE SHEET'!F2120="","",'S.D.PASTE SHEET'!F2120)</f>
        <v/>
      </c>
      <c s="50" t="str">
        <f>IF('S.D.PASTE SHEET'!G2120="","",UPPER('S.D.PASTE SHEET'!G2120))</f>
        <v/>
      </c>
      <c s="50" t="str">
        <f>IF('S.D.PASTE SHEET'!H2120="","",UPPER('S.D.PASTE SHEET'!H2120))</f>
        <v/>
      </c>
      <c s="50" t="str">
        <f>IF('S.D.PASTE SHEET'!I2120="","",'S.D.PASTE SHEET'!I2120)</f>
        <v/>
      </c>
      <c s="51" t="str">
        <f>IF('S.D.PASTE SHEET'!J2120="","",'S.D.PASTE SHEET'!J2120)</f>
        <v/>
      </c>
      <c s="50" t="str">
        <f>IF('S.D.PASTE SHEET'!K2120="","",'S.D.PASTE SHEET'!K2120)</f>
        <v/>
      </c>
      <c s="50" t="str">
        <f>IF('S.D.PASTE SHEET'!L2120="","",'S.D.PASTE SHEET'!L2120)</f>
        <v/>
      </c>
      <c s="50" t="str">
        <f>IF('S.D.PASTE SHEET'!M2120="","",'S.D.PASTE SHEET'!M2120)</f>
        <v/>
      </c>
      <c s="50" t="str">
        <f>IF('S.D.PASTE SHEET'!N2120="","",'S.D.PASTE SHEET'!N2120)</f>
        <v/>
      </c>
      <c s="50" t="str">
        <f>IF('S.D.PASTE SHEET'!O2120="","",'S.D.PASTE SHEET'!O2120)</f>
        <v/>
      </c>
      <c s="50" t="str">
        <f>IF('S.D.PASTE SHEET'!P2120="","",'S.D.PASTE SHEET'!P2120)</f>
        <v/>
      </c>
      <c s="50" t="str">
        <f>IF('S.D.PASTE SHEET'!Q2120="","",'S.D.PASTE SHEET'!Q2120)</f>
        <v/>
      </c>
      <c s="50" t="str">
        <f>IF('S.D.PASTE SHEET'!R2120="","",'S.D.PASTE SHEET'!R2120)</f>
        <v/>
      </c>
      <c s="50" t="str">
        <f>IF('S.D.PASTE SHEET'!S2120="","",'S.D.PASTE SHEET'!S2120)</f>
        <v/>
      </c>
      <c s="50" t="str">
        <f>IF('S.D.PASTE SHEET'!T2120="","",'S.D.PASTE SHEET'!T2120)</f>
        <v/>
      </c>
      <c s="50" t="str">
        <f>IF('S.D.PASTE SHEET'!U2120="","",'S.D.PASTE SHEET'!U2120)</f>
        <v/>
      </c>
      <c s="50" t="str">
        <f>IF('S.D.PASTE SHEET'!V2120="","",'S.D.PASTE SHEET'!V2120)</f>
        <v/>
      </c>
      <c s="50" t="str">
        <f>IF('S.D.PASTE SHEET'!W2120="","",'S.D.PASTE SHEET'!W2120)</f>
        <v/>
      </c>
      <c s="50" t="str">
        <f>IF('S.D.PASTE SHEET'!X2120="","",'S.D.PASTE SHEET'!X2120)</f>
        <v/>
      </c>
      <c s="50" t="str">
        <f>IF('S.D.PASTE SHEET'!Y2120="","",'S.D.PASTE SHEET'!Y2120)</f>
        <v/>
      </c>
      <c s="50" t="str">
        <f>IF('S.D.PASTE SHEET'!Z2120="","",'S.D.PASTE SHEET'!Z2120)</f>
        <v/>
      </c>
      <c s="50" t="str">
        <f>IF('S.D.PASTE SHEET'!AA2120="","",'S.D.PASTE SHEET'!AA2120)</f>
        <v/>
      </c>
      <c s="50" t="str">
        <f>IF('S.D.PASTE SHEET'!AB2120="","",'S.D.PASTE SHEET'!AB2120)</f>
        <v/>
      </c>
      <c s="50" t="str">
        <f>IF('S.D.PASTE SHEET'!AC2120="","",'S.D.PASTE SHEET'!AC2120)</f>
        <v/>
      </c>
      <c s="50" t="str">
        <f>IF('S.D.PASTE SHEET'!AD2120="","",'S.D.PASTE SHEET'!AD2120)</f>
        <v/>
      </c>
      <c s="52"/>
      <c s="48" t="str">
        <f>IF(AK2120="","",IF(AK2120&gt;0,COUNT($AG$2:AG2120),""))</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IF(BC2120="","",IF(BC2120&gt;0,COUNT($AY$2:AY2120),""))</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21" spans="1:66" ht="15">
      <c r="A2121" s="50" t="str">
        <f>IF('S.D.PASTE SHEET'!A2121="","",'S.D.PASTE SHEET'!A2121)</f>
        <v/>
      </c>
      <c s="50" t="str">
        <f>IF('S.D.PASTE SHEET'!B2121="","",'S.D.PASTE SHEET'!B2121)</f>
        <v/>
      </c>
      <c s="50" t="str">
        <f>IF('S.D.PASTE SHEET'!C2121="","",'S.D.PASTE SHEET'!C2121)</f>
        <v/>
      </c>
      <c s="51" t="str">
        <f>IF('S.D.PASTE SHEET'!D2121="","",'S.D.PASTE SHEET'!D2121)</f>
        <v/>
      </c>
      <c s="50" t="str">
        <f>IF('S.D.PASTE SHEET'!E2121="","",UPPER('S.D.PASTE SHEET'!E2121))</f>
        <v/>
      </c>
      <c s="50" t="str">
        <f>IF('S.D.PASTE SHEET'!F2121="","",'S.D.PASTE SHEET'!F2121)</f>
        <v/>
      </c>
      <c s="50" t="str">
        <f>IF('S.D.PASTE SHEET'!G2121="","",UPPER('S.D.PASTE SHEET'!G2121))</f>
        <v/>
      </c>
      <c s="50" t="str">
        <f>IF('S.D.PASTE SHEET'!H2121="","",UPPER('S.D.PASTE SHEET'!H2121))</f>
        <v/>
      </c>
      <c s="50" t="str">
        <f>IF('S.D.PASTE SHEET'!I2121="","",'S.D.PASTE SHEET'!I2121)</f>
        <v/>
      </c>
      <c s="51" t="str">
        <f>IF('S.D.PASTE SHEET'!J2121="","",'S.D.PASTE SHEET'!J2121)</f>
        <v/>
      </c>
      <c s="50" t="str">
        <f>IF('S.D.PASTE SHEET'!K2121="","",'S.D.PASTE SHEET'!K2121)</f>
        <v/>
      </c>
      <c s="50" t="str">
        <f>IF('S.D.PASTE SHEET'!L2121="","",'S.D.PASTE SHEET'!L2121)</f>
        <v/>
      </c>
      <c s="50" t="str">
        <f>IF('S.D.PASTE SHEET'!M2121="","",'S.D.PASTE SHEET'!M2121)</f>
        <v/>
      </c>
      <c s="50" t="str">
        <f>IF('S.D.PASTE SHEET'!N2121="","",'S.D.PASTE SHEET'!N2121)</f>
        <v/>
      </c>
      <c s="50" t="str">
        <f>IF('S.D.PASTE SHEET'!O2121="","",'S.D.PASTE SHEET'!O2121)</f>
        <v/>
      </c>
      <c s="50" t="str">
        <f>IF('S.D.PASTE SHEET'!P2121="","",'S.D.PASTE SHEET'!P2121)</f>
        <v/>
      </c>
      <c s="50" t="str">
        <f>IF('S.D.PASTE SHEET'!Q2121="","",'S.D.PASTE SHEET'!Q2121)</f>
        <v/>
      </c>
      <c s="50" t="str">
        <f>IF('S.D.PASTE SHEET'!R2121="","",'S.D.PASTE SHEET'!R2121)</f>
        <v/>
      </c>
      <c s="50" t="str">
        <f>IF('S.D.PASTE SHEET'!S2121="","",'S.D.PASTE SHEET'!S2121)</f>
        <v/>
      </c>
      <c s="50" t="str">
        <f>IF('S.D.PASTE SHEET'!T2121="","",'S.D.PASTE SHEET'!T2121)</f>
        <v/>
      </c>
      <c s="50" t="str">
        <f>IF('S.D.PASTE SHEET'!U2121="","",'S.D.PASTE SHEET'!U2121)</f>
        <v/>
      </c>
      <c s="50" t="str">
        <f>IF('S.D.PASTE SHEET'!V2121="","",'S.D.PASTE SHEET'!V2121)</f>
        <v/>
      </c>
      <c s="50" t="str">
        <f>IF('S.D.PASTE SHEET'!W2121="","",'S.D.PASTE SHEET'!W2121)</f>
        <v/>
      </c>
      <c s="50" t="str">
        <f>IF('S.D.PASTE SHEET'!X2121="","",'S.D.PASTE SHEET'!X2121)</f>
        <v/>
      </c>
      <c s="50" t="str">
        <f>IF('S.D.PASTE SHEET'!Y2121="","",'S.D.PASTE SHEET'!Y2121)</f>
        <v/>
      </c>
      <c s="50" t="str">
        <f>IF('S.D.PASTE SHEET'!Z2121="","",'S.D.PASTE SHEET'!Z2121)</f>
        <v/>
      </c>
      <c s="50" t="str">
        <f>IF('S.D.PASTE SHEET'!AA2121="","",'S.D.PASTE SHEET'!AA2121)</f>
        <v/>
      </c>
      <c s="50" t="str">
        <f>IF('S.D.PASTE SHEET'!AB2121="","",'S.D.PASTE SHEET'!AB2121)</f>
        <v/>
      </c>
      <c s="50" t="str">
        <f>IF('S.D.PASTE SHEET'!AC2121="","",'S.D.PASTE SHEET'!AC2121)</f>
        <v/>
      </c>
      <c s="50" t="str">
        <f>IF('S.D.PASTE SHEET'!AD2121="","",'S.D.PASTE SHEET'!AD2121)</f>
        <v/>
      </c>
      <c s="52"/>
      <c s="48" t="str">
        <f>IF(AK2121="","",IF(AK2121&gt;0,COUNT($AG$2:AG2121),""))</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IF(BC2121="","",IF(BC2121&gt;0,COUNT($AY$2:AY2121),""))</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22" spans="1:66" ht="15">
      <c r="A2122" s="50" t="str">
        <f>IF('S.D.PASTE SHEET'!A2122="","",'S.D.PASTE SHEET'!A2122)</f>
        <v/>
      </c>
      <c s="50" t="str">
        <f>IF('S.D.PASTE SHEET'!B2122="","",'S.D.PASTE SHEET'!B2122)</f>
        <v/>
      </c>
      <c s="50" t="str">
        <f>IF('S.D.PASTE SHEET'!C2122="","",'S.D.PASTE SHEET'!C2122)</f>
        <v/>
      </c>
      <c s="51" t="str">
        <f>IF('S.D.PASTE SHEET'!D2122="","",'S.D.PASTE SHEET'!D2122)</f>
        <v/>
      </c>
      <c s="50" t="str">
        <f>IF('S.D.PASTE SHEET'!E2122="","",UPPER('S.D.PASTE SHEET'!E2122))</f>
        <v/>
      </c>
      <c s="50" t="str">
        <f>IF('S.D.PASTE SHEET'!F2122="","",'S.D.PASTE SHEET'!F2122)</f>
        <v/>
      </c>
      <c s="50" t="str">
        <f>IF('S.D.PASTE SHEET'!G2122="","",UPPER('S.D.PASTE SHEET'!G2122))</f>
        <v/>
      </c>
      <c s="50" t="str">
        <f>IF('S.D.PASTE SHEET'!H2122="","",UPPER('S.D.PASTE SHEET'!H2122))</f>
        <v/>
      </c>
      <c s="50" t="str">
        <f>IF('S.D.PASTE SHEET'!I2122="","",'S.D.PASTE SHEET'!I2122)</f>
        <v/>
      </c>
      <c s="51" t="str">
        <f>IF('S.D.PASTE SHEET'!J2122="","",'S.D.PASTE SHEET'!J2122)</f>
        <v/>
      </c>
      <c s="50" t="str">
        <f>IF('S.D.PASTE SHEET'!K2122="","",'S.D.PASTE SHEET'!K2122)</f>
        <v/>
      </c>
      <c s="50" t="str">
        <f>IF('S.D.PASTE SHEET'!L2122="","",'S.D.PASTE SHEET'!L2122)</f>
        <v/>
      </c>
      <c s="50" t="str">
        <f>IF('S.D.PASTE SHEET'!M2122="","",'S.D.PASTE SHEET'!M2122)</f>
        <v/>
      </c>
      <c s="50" t="str">
        <f>IF('S.D.PASTE SHEET'!N2122="","",'S.D.PASTE SHEET'!N2122)</f>
        <v/>
      </c>
      <c s="50" t="str">
        <f>IF('S.D.PASTE SHEET'!O2122="","",'S.D.PASTE SHEET'!O2122)</f>
        <v/>
      </c>
      <c s="50" t="str">
        <f>IF('S.D.PASTE SHEET'!P2122="","",'S.D.PASTE SHEET'!P2122)</f>
        <v/>
      </c>
      <c s="50" t="str">
        <f>IF('S.D.PASTE SHEET'!Q2122="","",'S.D.PASTE SHEET'!Q2122)</f>
        <v/>
      </c>
      <c s="50" t="str">
        <f>IF('S.D.PASTE SHEET'!R2122="","",'S.D.PASTE SHEET'!R2122)</f>
        <v/>
      </c>
      <c s="50" t="str">
        <f>IF('S.D.PASTE SHEET'!S2122="","",'S.D.PASTE SHEET'!S2122)</f>
        <v/>
      </c>
      <c s="50" t="str">
        <f>IF('S.D.PASTE SHEET'!T2122="","",'S.D.PASTE SHEET'!T2122)</f>
        <v/>
      </c>
      <c s="50" t="str">
        <f>IF('S.D.PASTE SHEET'!U2122="","",'S.D.PASTE SHEET'!U2122)</f>
        <v/>
      </c>
      <c s="50" t="str">
        <f>IF('S.D.PASTE SHEET'!V2122="","",'S.D.PASTE SHEET'!V2122)</f>
        <v/>
      </c>
      <c s="50" t="str">
        <f>IF('S.D.PASTE SHEET'!W2122="","",'S.D.PASTE SHEET'!W2122)</f>
        <v/>
      </c>
      <c s="50" t="str">
        <f>IF('S.D.PASTE SHEET'!X2122="","",'S.D.PASTE SHEET'!X2122)</f>
        <v/>
      </c>
      <c s="50" t="str">
        <f>IF('S.D.PASTE SHEET'!Y2122="","",'S.D.PASTE SHEET'!Y2122)</f>
        <v/>
      </c>
      <c s="50" t="str">
        <f>IF('S.D.PASTE SHEET'!Z2122="","",'S.D.PASTE SHEET'!Z2122)</f>
        <v/>
      </c>
      <c s="50" t="str">
        <f>IF('S.D.PASTE SHEET'!AA2122="","",'S.D.PASTE SHEET'!AA2122)</f>
        <v/>
      </c>
      <c s="50" t="str">
        <f>IF('S.D.PASTE SHEET'!AB2122="","",'S.D.PASTE SHEET'!AB2122)</f>
        <v/>
      </c>
      <c s="50" t="str">
        <f>IF('S.D.PASTE SHEET'!AC2122="","",'S.D.PASTE SHEET'!AC2122)</f>
        <v/>
      </c>
      <c s="50" t="str">
        <f>IF('S.D.PASTE SHEET'!AD2122="","",'S.D.PASTE SHEET'!AD2122)</f>
        <v/>
      </c>
      <c s="52"/>
      <c s="48" t="str">
        <f>IF(AK2122="","",IF(AK2122&gt;0,COUNT($AG$2:AG2122),""))</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IF(BC2122="","",IF(BC2122&gt;0,COUNT($AY$2:AY2122),""))</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23" spans="1:66" ht="15">
      <c r="A2123" s="50" t="str">
        <f>IF('S.D.PASTE SHEET'!A2123="","",'S.D.PASTE SHEET'!A2123)</f>
        <v/>
      </c>
      <c s="50" t="str">
        <f>IF('S.D.PASTE SHEET'!B2123="","",'S.D.PASTE SHEET'!B2123)</f>
        <v/>
      </c>
      <c s="50" t="str">
        <f>IF('S.D.PASTE SHEET'!C2123="","",'S.D.PASTE SHEET'!C2123)</f>
        <v/>
      </c>
      <c s="51" t="str">
        <f>IF('S.D.PASTE SHEET'!D2123="","",'S.D.PASTE SHEET'!D2123)</f>
        <v/>
      </c>
      <c s="50" t="str">
        <f>IF('S.D.PASTE SHEET'!E2123="","",UPPER('S.D.PASTE SHEET'!E2123))</f>
        <v/>
      </c>
      <c s="50" t="str">
        <f>IF('S.D.PASTE SHEET'!F2123="","",'S.D.PASTE SHEET'!F2123)</f>
        <v/>
      </c>
      <c s="50" t="str">
        <f>IF('S.D.PASTE SHEET'!G2123="","",UPPER('S.D.PASTE SHEET'!G2123))</f>
        <v/>
      </c>
      <c s="50" t="str">
        <f>IF('S.D.PASTE SHEET'!H2123="","",UPPER('S.D.PASTE SHEET'!H2123))</f>
        <v/>
      </c>
      <c s="50" t="str">
        <f>IF('S.D.PASTE SHEET'!I2123="","",'S.D.PASTE SHEET'!I2123)</f>
        <v/>
      </c>
      <c s="51" t="str">
        <f>IF('S.D.PASTE SHEET'!J2123="","",'S.D.PASTE SHEET'!J2123)</f>
        <v/>
      </c>
      <c s="50" t="str">
        <f>IF('S.D.PASTE SHEET'!K2123="","",'S.D.PASTE SHEET'!K2123)</f>
        <v/>
      </c>
      <c s="50" t="str">
        <f>IF('S.D.PASTE SHEET'!L2123="","",'S.D.PASTE SHEET'!L2123)</f>
        <v/>
      </c>
      <c s="50" t="str">
        <f>IF('S.D.PASTE SHEET'!M2123="","",'S.D.PASTE SHEET'!M2123)</f>
        <v/>
      </c>
      <c s="50" t="str">
        <f>IF('S.D.PASTE SHEET'!N2123="","",'S.D.PASTE SHEET'!N2123)</f>
        <v/>
      </c>
      <c s="50" t="str">
        <f>IF('S.D.PASTE SHEET'!O2123="","",'S.D.PASTE SHEET'!O2123)</f>
        <v/>
      </c>
      <c s="50" t="str">
        <f>IF('S.D.PASTE SHEET'!P2123="","",'S.D.PASTE SHEET'!P2123)</f>
        <v/>
      </c>
      <c s="50" t="str">
        <f>IF('S.D.PASTE SHEET'!Q2123="","",'S.D.PASTE SHEET'!Q2123)</f>
        <v/>
      </c>
      <c s="50" t="str">
        <f>IF('S.D.PASTE SHEET'!R2123="","",'S.D.PASTE SHEET'!R2123)</f>
        <v/>
      </c>
      <c s="50" t="str">
        <f>IF('S.D.PASTE SHEET'!S2123="","",'S.D.PASTE SHEET'!S2123)</f>
        <v/>
      </c>
      <c s="50" t="str">
        <f>IF('S.D.PASTE SHEET'!T2123="","",'S.D.PASTE SHEET'!T2123)</f>
        <v/>
      </c>
      <c s="50" t="str">
        <f>IF('S.D.PASTE SHEET'!U2123="","",'S.D.PASTE SHEET'!U2123)</f>
        <v/>
      </c>
      <c s="50" t="str">
        <f>IF('S.D.PASTE SHEET'!V2123="","",'S.D.PASTE SHEET'!V2123)</f>
        <v/>
      </c>
      <c s="50" t="str">
        <f>IF('S.D.PASTE SHEET'!W2123="","",'S.D.PASTE SHEET'!W2123)</f>
        <v/>
      </c>
      <c s="50" t="str">
        <f>IF('S.D.PASTE SHEET'!X2123="","",'S.D.PASTE SHEET'!X2123)</f>
        <v/>
      </c>
      <c s="50" t="str">
        <f>IF('S.D.PASTE SHEET'!Y2123="","",'S.D.PASTE SHEET'!Y2123)</f>
        <v/>
      </c>
      <c s="50" t="str">
        <f>IF('S.D.PASTE SHEET'!Z2123="","",'S.D.PASTE SHEET'!Z2123)</f>
        <v/>
      </c>
      <c s="50" t="str">
        <f>IF('S.D.PASTE SHEET'!AA2123="","",'S.D.PASTE SHEET'!AA2123)</f>
        <v/>
      </c>
      <c s="50" t="str">
        <f>IF('S.D.PASTE SHEET'!AB2123="","",'S.D.PASTE SHEET'!AB2123)</f>
        <v/>
      </c>
      <c s="50" t="str">
        <f>IF('S.D.PASTE SHEET'!AC2123="","",'S.D.PASTE SHEET'!AC2123)</f>
        <v/>
      </c>
      <c s="50" t="str">
        <f>IF('S.D.PASTE SHEET'!AD2123="","",'S.D.PASTE SHEET'!AD2123)</f>
        <v/>
      </c>
      <c s="52"/>
      <c s="48" t="str">
        <f>IF(AK2123="","",IF(AK2123&gt;0,COUNT($AG$2:AG2123),""))</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IF(BC2123="","",IF(BC2123&gt;0,COUNT($AY$2:AY2123),""))</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24" spans="1:66" ht="15">
      <c r="A2124" s="50" t="str">
        <f>IF('S.D.PASTE SHEET'!A2124="","",'S.D.PASTE SHEET'!A2124)</f>
        <v/>
      </c>
      <c s="50" t="str">
        <f>IF('S.D.PASTE SHEET'!B2124="","",'S.D.PASTE SHEET'!B2124)</f>
        <v/>
      </c>
      <c s="50" t="str">
        <f>IF('S.D.PASTE SHEET'!C2124="","",'S.D.PASTE SHEET'!C2124)</f>
        <v/>
      </c>
      <c s="51" t="str">
        <f>IF('S.D.PASTE SHEET'!D2124="","",'S.D.PASTE SHEET'!D2124)</f>
        <v/>
      </c>
      <c s="50" t="str">
        <f>IF('S.D.PASTE SHEET'!E2124="","",UPPER('S.D.PASTE SHEET'!E2124))</f>
        <v/>
      </c>
      <c s="50" t="str">
        <f>IF('S.D.PASTE SHEET'!F2124="","",'S.D.PASTE SHEET'!F2124)</f>
        <v/>
      </c>
      <c s="50" t="str">
        <f>IF('S.D.PASTE SHEET'!G2124="","",UPPER('S.D.PASTE SHEET'!G2124))</f>
        <v/>
      </c>
      <c s="50" t="str">
        <f>IF('S.D.PASTE SHEET'!H2124="","",UPPER('S.D.PASTE SHEET'!H2124))</f>
        <v/>
      </c>
      <c s="50" t="str">
        <f>IF('S.D.PASTE SHEET'!I2124="","",'S.D.PASTE SHEET'!I2124)</f>
        <v/>
      </c>
      <c s="51" t="str">
        <f>IF('S.D.PASTE SHEET'!J2124="","",'S.D.PASTE SHEET'!J2124)</f>
        <v/>
      </c>
      <c s="50" t="str">
        <f>IF('S.D.PASTE SHEET'!K2124="","",'S.D.PASTE SHEET'!K2124)</f>
        <v/>
      </c>
      <c s="50" t="str">
        <f>IF('S.D.PASTE SHEET'!L2124="","",'S.D.PASTE SHEET'!L2124)</f>
        <v/>
      </c>
      <c s="50" t="str">
        <f>IF('S.D.PASTE SHEET'!M2124="","",'S.D.PASTE SHEET'!M2124)</f>
        <v/>
      </c>
      <c s="50" t="str">
        <f>IF('S.D.PASTE SHEET'!N2124="","",'S.D.PASTE SHEET'!N2124)</f>
        <v/>
      </c>
      <c s="50" t="str">
        <f>IF('S.D.PASTE SHEET'!O2124="","",'S.D.PASTE SHEET'!O2124)</f>
        <v/>
      </c>
      <c s="50" t="str">
        <f>IF('S.D.PASTE SHEET'!P2124="","",'S.D.PASTE SHEET'!P2124)</f>
        <v/>
      </c>
      <c s="50" t="str">
        <f>IF('S.D.PASTE SHEET'!Q2124="","",'S.D.PASTE SHEET'!Q2124)</f>
        <v/>
      </c>
      <c s="50" t="str">
        <f>IF('S.D.PASTE SHEET'!R2124="","",'S.D.PASTE SHEET'!R2124)</f>
        <v/>
      </c>
      <c s="50" t="str">
        <f>IF('S.D.PASTE SHEET'!S2124="","",'S.D.PASTE SHEET'!S2124)</f>
        <v/>
      </c>
      <c s="50" t="str">
        <f>IF('S.D.PASTE SHEET'!T2124="","",'S.D.PASTE SHEET'!T2124)</f>
        <v/>
      </c>
      <c s="50" t="str">
        <f>IF('S.D.PASTE SHEET'!U2124="","",'S.D.PASTE SHEET'!U2124)</f>
        <v/>
      </c>
      <c s="50" t="str">
        <f>IF('S.D.PASTE SHEET'!V2124="","",'S.D.PASTE SHEET'!V2124)</f>
        <v/>
      </c>
      <c s="50" t="str">
        <f>IF('S.D.PASTE SHEET'!W2124="","",'S.D.PASTE SHEET'!W2124)</f>
        <v/>
      </c>
      <c s="50" t="str">
        <f>IF('S.D.PASTE SHEET'!X2124="","",'S.D.PASTE SHEET'!X2124)</f>
        <v/>
      </c>
      <c s="50" t="str">
        <f>IF('S.D.PASTE SHEET'!Y2124="","",'S.D.PASTE SHEET'!Y2124)</f>
        <v/>
      </c>
      <c s="50" t="str">
        <f>IF('S.D.PASTE SHEET'!Z2124="","",'S.D.PASTE SHEET'!Z2124)</f>
        <v/>
      </c>
      <c s="50" t="str">
        <f>IF('S.D.PASTE SHEET'!AA2124="","",'S.D.PASTE SHEET'!AA2124)</f>
        <v/>
      </c>
      <c s="50" t="str">
        <f>IF('S.D.PASTE SHEET'!AB2124="","",'S.D.PASTE SHEET'!AB2124)</f>
        <v/>
      </c>
      <c s="50" t="str">
        <f>IF('S.D.PASTE SHEET'!AC2124="","",'S.D.PASTE SHEET'!AC2124)</f>
        <v/>
      </c>
      <c s="50" t="str">
        <f>IF('S.D.PASTE SHEET'!AD2124="","",'S.D.PASTE SHEET'!AD2124)</f>
        <v/>
      </c>
      <c s="52"/>
      <c s="48" t="str">
        <f>IF(AK2124="","",IF(AK2124&gt;0,COUNT($AG$2:AG2124),""))</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IF(BC2124="","",IF(BC2124&gt;0,COUNT($AY$2:AY2124),""))</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25" spans="1:66" ht="15">
      <c r="A2125" s="50" t="str">
        <f>IF('S.D.PASTE SHEET'!A2125="","",'S.D.PASTE SHEET'!A2125)</f>
        <v/>
      </c>
      <c s="50" t="str">
        <f>IF('S.D.PASTE SHEET'!B2125="","",'S.D.PASTE SHEET'!B2125)</f>
        <v/>
      </c>
      <c s="50" t="str">
        <f>IF('S.D.PASTE SHEET'!C2125="","",'S.D.PASTE SHEET'!C2125)</f>
        <v/>
      </c>
      <c s="51" t="str">
        <f>IF('S.D.PASTE SHEET'!D2125="","",'S.D.PASTE SHEET'!D2125)</f>
        <v/>
      </c>
      <c s="50" t="str">
        <f>IF('S.D.PASTE SHEET'!E2125="","",UPPER('S.D.PASTE SHEET'!E2125))</f>
        <v/>
      </c>
      <c s="50" t="str">
        <f>IF('S.D.PASTE SHEET'!F2125="","",'S.D.PASTE SHEET'!F2125)</f>
        <v/>
      </c>
      <c s="50" t="str">
        <f>IF('S.D.PASTE SHEET'!G2125="","",UPPER('S.D.PASTE SHEET'!G2125))</f>
        <v/>
      </c>
      <c s="50" t="str">
        <f>IF('S.D.PASTE SHEET'!H2125="","",UPPER('S.D.PASTE SHEET'!H2125))</f>
        <v/>
      </c>
      <c s="50" t="str">
        <f>IF('S.D.PASTE SHEET'!I2125="","",'S.D.PASTE SHEET'!I2125)</f>
        <v/>
      </c>
      <c s="51" t="str">
        <f>IF('S.D.PASTE SHEET'!J2125="","",'S.D.PASTE SHEET'!J2125)</f>
        <v/>
      </c>
      <c s="50" t="str">
        <f>IF('S.D.PASTE SHEET'!K2125="","",'S.D.PASTE SHEET'!K2125)</f>
        <v/>
      </c>
      <c s="50" t="str">
        <f>IF('S.D.PASTE SHEET'!L2125="","",'S.D.PASTE SHEET'!L2125)</f>
        <v/>
      </c>
      <c s="50" t="str">
        <f>IF('S.D.PASTE SHEET'!M2125="","",'S.D.PASTE SHEET'!M2125)</f>
        <v/>
      </c>
      <c s="50" t="str">
        <f>IF('S.D.PASTE SHEET'!N2125="","",'S.D.PASTE SHEET'!N2125)</f>
        <v/>
      </c>
      <c s="50" t="str">
        <f>IF('S.D.PASTE SHEET'!O2125="","",'S.D.PASTE SHEET'!O2125)</f>
        <v/>
      </c>
      <c s="50" t="str">
        <f>IF('S.D.PASTE SHEET'!P2125="","",'S.D.PASTE SHEET'!P2125)</f>
        <v/>
      </c>
      <c s="50" t="str">
        <f>IF('S.D.PASTE SHEET'!Q2125="","",'S.D.PASTE SHEET'!Q2125)</f>
        <v/>
      </c>
      <c s="50" t="str">
        <f>IF('S.D.PASTE SHEET'!R2125="","",'S.D.PASTE SHEET'!R2125)</f>
        <v/>
      </c>
      <c s="50" t="str">
        <f>IF('S.D.PASTE SHEET'!S2125="","",'S.D.PASTE SHEET'!S2125)</f>
        <v/>
      </c>
      <c s="50" t="str">
        <f>IF('S.D.PASTE SHEET'!T2125="","",'S.D.PASTE SHEET'!T2125)</f>
        <v/>
      </c>
      <c s="50" t="str">
        <f>IF('S.D.PASTE SHEET'!U2125="","",'S.D.PASTE SHEET'!U2125)</f>
        <v/>
      </c>
      <c s="50" t="str">
        <f>IF('S.D.PASTE SHEET'!V2125="","",'S.D.PASTE SHEET'!V2125)</f>
        <v/>
      </c>
      <c s="50" t="str">
        <f>IF('S.D.PASTE SHEET'!W2125="","",'S.D.PASTE SHEET'!W2125)</f>
        <v/>
      </c>
      <c s="50" t="str">
        <f>IF('S.D.PASTE SHEET'!X2125="","",'S.D.PASTE SHEET'!X2125)</f>
        <v/>
      </c>
      <c s="50" t="str">
        <f>IF('S.D.PASTE SHEET'!Y2125="","",'S.D.PASTE SHEET'!Y2125)</f>
        <v/>
      </c>
      <c s="50" t="str">
        <f>IF('S.D.PASTE SHEET'!Z2125="","",'S.D.PASTE SHEET'!Z2125)</f>
        <v/>
      </c>
      <c s="50" t="str">
        <f>IF('S.D.PASTE SHEET'!AA2125="","",'S.D.PASTE SHEET'!AA2125)</f>
        <v/>
      </c>
      <c s="50" t="str">
        <f>IF('S.D.PASTE SHEET'!AB2125="","",'S.D.PASTE SHEET'!AB2125)</f>
        <v/>
      </c>
      <c s="50" t="str">
        <f>IF('S.D.PASTE SHEET'!AC2125="","",'S.D.PASTE SHEET'!AC2125)</f>
        <v/>
      </c>
      <c s="50" t="str">
        <f>IF('S.D.PASTE SHEET'!AD2125="","",'S.D.PASTE SHEET'!AD2125)</f>
        <v/>
      </c>
      <c s="52"/>
      <c s="48" t="str">
        <f>IF(AK2125="","",IF(AK2125&gt;0,COUNT($AG$2:AG2125),""))</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IF(BC2125="","",IF(BC2125&gt;0,COUNT($AY$2:AY2125),""))</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26" spans="1:66" ht="15">
      <c r="A2126" s="50" t="str">
        <f>IF('S.D.PASTE SHEET'!A2126="","",'S.D.PASTE SHEET'!A2126)</f>
        <v/>
      </c>
      <c s="50" t="str">
        <f>IF('S.D.PASTE SHEET'!B2126="","",'S.D.PASTE SHEET'!B2126)</f>
        <v/>
      </c>
      <c s="50" t="str">
        <f>IF('S.D.PASTE SHEET'!C2126="","",'S.D.PASTE SHEET'!C2126)</f>
        <v/>
      </c>
      <c s="51" t="str">
        <f>IF('S.D.PASTE SHEET'!D2126="","",'S.D.PASTE SHEET'!D2126)</f>
        <v/>
      </c>
      <c s="50" t="str">
        <f>IF('S.D.PASTE SHEET'!E2126="","",UPPER('S.D.PASTE SHEET'!E2126))</f>
        <v/>
      </c>
      <c s="50" t="str">
        <f>IF('S.D.PASTE SHEET'!F2126="","",'S.D.PASTE SHEET'!F2126)</f>
        <v/>
      </c>
      <c s="50" t="str">
        <f>IF('S.D.PASTE SHEET'!G2126="","",UPPER('S.D.PASTE SHEET'!G2126))</f>
        <v/>
      </c>
      <c s="50" t="str">
        <f>IF('S.D.PASTE SHEET'!H2126="","",UPPER('S.D.PASTE SHEET'!H2126))</f>
        <v/>
      </c>
      <c s="50" t="str">
        <f>IF('S.D.PASTE SHEET'!I2126="","",'S.D.PASTE SHEET'!I2126)</f>
        <v/>
      </c>
      <c s="51" t="str">
        <f>IF('S.D.PASTE SHEET'!J2126="","",'S.D.PASTE SHEET'!J2126)</f>
        <v/>
      </c>
      <c s="50" t="str">
        <f>IF('S.D.PASTE SHEET'!K2126="","",'S.D.PASTE SHEET'!K2126)</f>
        <v/>
      </c>
      <c s="50" t="str">
        <f>IF('S.D.PASTE SHEET'!L2126="","",'S.D.PASTE SHEET'!L2126)</f>
        <v/>
      </c>
      <c s="50" t="str">
        <f>IF('S.D.PASTE SHEET'!M2126="","",'S.D.PASTE SHEET'!M2126)</f>
        <v/>
      </c>
      <c s="50" t="str">
        <f>IF('S.D.PASTE SHEET'!N2126="","",'S.D.PASTE SHEET'!N2126)</f>
        <v/>
      </c>
      <c s="50" t="str">
        <f>IF('S.D.PASTE SHEET'!O2126="","",'S.D.PASTE SHEET'!O2126)</f>
        <v/>
      </c>
      <c s="50" t="str">
        <f>IF('S.D.PASTE SHEET'!P2126="","",'S.D.PASTE SHEET'!P2126)</f>
        <v/>
      </c>
      <c s="50" t="str">
        <f>IF('S.D.PASTE SHEET'!Q2126="","",'S.D.PASTE SHEET'!Q2126)</f>
        <v/>
      </c>
      <c s="50" t="str">
        <f>IF('S.D.PASTE SHEET'!R2126="","",'S.D.PASTE SHEET'!R2126)</f>
        <v/>
      </c>
      <c s="50" t="str">
        <f>IF('S.D.PASTE SHEET'!S2126="","",'S.D.PASTE SHEET'!S2126)</f>
        <v/>
      </c>
      <c s="50" t="str">
        <f>IF('S.D.PASTE SHEET'!T2126="","",'S.D.PASTE SHEET'!T2126)</f>
        <v/>
      </c>
      <c s="50" t="str">
        <f>IF('S.D.PASTE SHEET'!U2126="","",'S.D.PASTE SHEET'!U2126)</f>
        <v/>
      </c>
      <c s="50" t="str">
        <f>IF('S.D.PASTE SHEET'!V2126="","",'S.D.PASTE SHEET'!V2126)</f>
        <v/>
      </c>
      <c s="50" t="str">
        <f>IF('S.D.PASTE SHEET'!W2126="","",'S.D.PASTE SHEET'!W2126)</f>
        <v/>
      </c>
      <c s="50" t="str">
        <f>IF('S.D.PASTE SHEET'!X2126="","",'S.D.PASTE SHEET'!X2126)</f>
        <v/>
      </c>
      <c s="50" t="str">
        <f>IF('S.D.PASTE SHEET'!Y2126="","",'S.D.PASTE SHEET'!Y2126)</f>
        <v/>
      </c>
      <c s="50" t="str">
        <f>IF('S.D.PASTE SHEET'!Z2126="","",'S.D.PASTE SHEET'!Z2126)</f>
        <v/>
      </c>
      <c s="50" t="str">
        <f>IF('S.D.PASTE SHEET'!AA2126="","",'S.D.PASTE SHEET'!AA2126)</f>
        <v/>
      </c>
      <c s="50" t="str">
        <f>IF('S.D.PASTE SHEET'!AB2126="","",'S.D.PASTE SHEET'!AB2126)</f>
        <v/>
      </c>
      <c s="50" t="str">
        <f>IF('S.D.PASTE SHEET'!AC2126="","",'S.D.PASTE SHEET'!AC2126)</f>
        <v/>
      </c>
      <c s="50" t="str">
        <f>IF('S.D.PASTE SHEET'!AD2126="","",'S.D.PASTE SHEET'!AD2126)</f>
        <v/>
      </c>
      <c s="52"/>
      <c s="48" t="str">
        <f>IF(AK2126="","",IF(AK2126&gt;0,COUNT($AG$2:AG2126),""))</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IF(BC2126="","",IF(BC2126&gt;0,COUNT($AY$2:AY2126),""))</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27" spans="1:66" ht="15">
      <c r="A2127" s="50" t="str">
        <f>IF('S.D.PASTE SHEET'!A2127="","",'S.D.PASTE SHEET'!A2127)</f>
        <v/>
      </c>
      <c s="50" t="str">
        <f>IF('S.D.PASTE SHEET'!B2127="","",'S.D.PASTE SHEET'!B2127)</f>
        <v/>
      </c>
      <c s="50" t="str">
        <f>IF('S.D.PASTE SHEET'!C2127="","",'S.D.PASTE SHEET'!C2127)</f>
        <v/>
      </c>
      <c s="51" t="str">
        <f>IF('S.D.PASTE SHEET'!D2127="","",'S.D.PASTE SHEET'!D2127)</f>
        <v/>
      </c>
      <c s="50" t="str">
        <f>IF('S.D.PASTE SHEET'!E2127="","",UPPER('S.D.PASTE SHEET'!E2127))</f>
        <v/>
      </c>
      <c s="50" t="str">
        <f>IF('S.D.PASTE SHEET'!F2127="","",'S.D.PASTE SHEET'!F2127)</f>
        <v/>
      </c>
      <c s="50" t="str">
        <f>IF('S.D.PASTE SHEET'!G2127="","",UPPER('S.D.PASTE SHEET'!G2127))</f>
        <v/>
      </c>
      <c s="50" t="str">
        <f>IF('S.D.PASTE SHEET'!H2127="","",UPPER('S.D.PASTE SHEET'!H2127))</f>
        <v/>
      </c>
      <c s="50" t="str">
        <f>IF('S.D.PASTE SHEET'!I2127="","",'S.D.PASTE SHEET'!I2127)</f>
        <v/>
      </c>
      <c s="51" t="str">
        <f>IF('S.D.PASTE SHEET'!J2127="","",'S.D.PASTE SHEET'!J2127)</f>
        <v/>
      </c>
      <c s="50" t="str">
        <f>IF('S.D.PASTE SHEET'!K2127="","",'S.D.PASTE SHEET'!K2127)</f>
        <v/>
      </c>
      <c s="50" t="str">
        <f>IF('S.D.PASTE SHEET'!L2127="","",'S.D.PASTE SHEET'!L2127)</f>
        <v/>
      </c>
      <c s="50" t="str">
        <f>IF('S.D.PASTE SHEET'!M2127="","",'S.D.PASTE SHEET'!M2127)</f>
        <v/>
      </c>
      <c s="50" t="str">
        <f>IF('S.D.PASTE SHEET'!N2127="","",'S.D.PASTE SHEET'!N2127)</f>
        <v/>
      </c>
      <c s="50" t="str">
        <f>IF('S.D.PASTE SHEET'!O2127="","",'S.D.PASTE SHEET'!O2127)</f>
        <v/>
      </c>
      <c s="50" t="str">
        <f>IF('S.D.PASTE SHEET'!P2127="","",'S.D.PASTE SHEET'!P2127)</f>
        <v/>
      </c>
      <c s="50" t="str">
        <f>IF('S.D.PASTE SHEET'!Q2127="","",'S.D.PASTE SHEET'!Q2127)</f>
        <v/>
      </c>
      <c s="50" t="str">
        <f>IF('S.D.PASTE SHEET'!R2127="","",'S.D.PASTE SHEET'!R2127)</f>
        <v/>
      </c>
      <c s="50" t="str">
        <f>IF('S.D.PASTE SHEET'!S2127="","",'S.D.PASTE SHEET'!S2127)</f>
        <v/>
      </c>
      <c s="50" t="str">
        <f>IF('S.D.PASTE SHEET'!T2127="","",'S.D.PASTE SHEET'!T2127)</f>
        <v/>
      </c>
      <c s="50" t="str">
        <f>IF('S.D.PASTE SHEET'!U2127="","",'S.D.PASTE SHEET'!U2127)</f>
        <v/>
      </c>
      <c s="50" t="str">
        <f>IF('S.D.PASTE SHEET'!V2127="","",'S.D.PASTE SHEET'!V2127)</f>
        <v/>
      </c>
      <c s="50" t="str">
        <f>IF('S.D.PASTE SHEET'!W2127="","",'S.D.PASTE SHEET'!W2127)</f>
        <v/>
      </c>
      <c s="50" t="str">
        <f>IF('S.D.PASTE SHEET'!X2127="","",'S.D.PASTE SHEET'!X2127)</f>
        <v/>
      </c>
      <c s="50" t="str">
        <f>IF('S.D.PASTE SHEET'!Y2127="","",'S.D.PASTE SHEET'!Y2127)</f>
        <v/>
      </c>
      <c s="50" t="str">
        <f>IF('S.D.PASTE SHEET'!Z2127="","",'S.D.PASTE SHEET'!Z2127)</f>
        <v/>
      </c>
      <c s="50" t="str">
        <f>IF('S.D.PASTE SHEET'!AA2127="","",'S.D.PASTE SHEET'!AA2127)</f>
        <v/>
      </c>
      <c s="50" t="str">
        <f>IF('S.D.PASTE SHEET'!AB2127="","",'S.D.PASTE SHEET'!AB2127)</f>
        <v/>
      </c>
      <c s="50" t="str">
        <f>IF('S.D.PASTE SHEET'!AC2127="","",'S.D.PASTE SHEET'!AC2127)</f>
        <v/>
      </c>
      <c s="50" t="str">
        <f>IF('S.D.PASTE SHEET'!AD2127="","",'S.D.PASTE SHEET'!AD2127)</f>
        <v/>
      </c>
      <c s="52"/>
      <c s="48" t="str">
        <f>IF(AK2127="","",IF(AK2127&gt;0,COUNT($AG$2:AG2127),""))</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IF(BC2127="","",IF(BC2127&gt;0,COUNT($AY$2:AY2127),""))</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28" spans="1:66" ht="15">
      <c r="A2128" s="50" t="str">
        <f>IF('S.D.PASTE SHEET'!A2128="","",'S.D.PASTE SHEET'!A2128)</f>
        <v/>
      </c>
      <c s="50" t="str">
        <f>IF('S.D.PASTE SHEET'!B2128="","",'S.D.PASTE SHEET'!B2128)</f>
        <v/>
      </c>
      <c s="50" t="str">
        <f>IF('S.D.PASTE SHEET'!C2128="","",'S.D.PASTE SHEET'!C2128)</f>
        <v/>
      </c>
      <c s="51" t="str">
        <f>IF('S.D.PASTE SHEET'!D2128="","",'S.D.PASTE SHEET'!D2128)</f>
        <v/>
      </c>
      <c s="50" t="str">
        <f>IF('S.D.PASTE SHEET'!E2128="","",UPPER('S.D.PASTE SHEET'!E2128))</f>
        <v/>
      </c>
      <c s="50" t="str">
        <f>IF('S.D.PASTE SHEET'!F2128="","",'S.D.PASTE SHEET'!F2128)</f>
        <v/>
      </c>
      <c s="50" t="str">
        <f>IF('S.D.PASTE SHEET'!G2128="","",UPPER('S.D.PASTE SHEET'!G2128))</f>
        <v/>
      </c>
      <c s="50" t="str">
        <f>IF('S.D.PASTE SHEET'!H2128="","",UPPER('S.D.PASTE SHEET'!H2128))</f>
        <v/>
      </c>
      <c s="50" t="str">
        <f>IF('S.D.PASTE SHEET'!I2128="","",'S.D.PASTE SHEET'!I2128)</f>
        <v/>
      </c>
      <c s="51" t="str">
        <f>IF('S.D.PASTE SHEET'!J2128="","",'S.D.PASTE SHEET'!J2128)</f>
        <v/>
      </c>
      <c s="50" t="str">
        <f>IF('S.D.PASTE SHEET'!K2128="","",'S.D.PASTE SHEET'!K2128)</f>
        <v/>
      </c>
      <c s="50" t="str">
        <f>IF('S.D.PASTE SHEET'!L2128="","",'S.D.PASTE SHEET'!L2128)</f>
        <v/>
      </c>
      <c s="50" t="str">
        <f>IF('S.D.PASTE SHEET'!M2128="","",'S.D.PASTE SHEET'!M2128)</f>
        <v/>
      </c>
      <c s="50" t="str">
        <f>IF('S.D.PASTE SHEET'!N2128="","",'S.D.PASTE SHEET'!N2128)</f>
        <v/>
      </c>
      <c s="50" t="str">
        <f>IF('S.D.PASTE SHEET'!O2128="","",'S.D.PASTE SHEET'!O2128)</f>
        <v/>
      </c>
      <c s="50" t="str">
        <f>IF('S.D.PASTE SHEET'!P2128="","",'S.D.PASTE SHEET'!P2128)</f>
        <v/>
      </c>
      <c s="50" t="str">
        <f>IF('S.D.PASTE SHEET'!Q2128="","",'S.D.PASTE SHEET'!Q2128)</f>
        <v/>
      </c>
      <c s="50" t="str">
        <f>IF('S.D.PASTE SHEET'!R2128="","",'S.D.PASTE SHEET'!R2128)</f>
        <v/>
      </c>
      <c s="50" t="str">
        <f>IF('S.D.PASTE SHEET'!S2128="","",'S.D.PASTE SHEET'!S2128)</f>
        <v/>
      </c>
      <c s="50" t="str">
        <f>IF('S.D.PASTE SHEET'!T2128="","",'S.D.PASTE SHEET'!T2128)</f>
        <v/>
      </c>
      <c s="50" t="str">
        <f>IF('S.D.PASTE SHEET'!U2128="","",'S.D.PASTE SHEET'!U2128)</f>
        <v/>
      </c>
      <c s="50" t="str">
        <f>IF('S.D.PASTE SHEET'!V2128="","",'S.D.PASTE SHEET'!V2128)</f>
        <v/>
      </c>
      <c s="50" t="str">
        <f>IF('S.D.PASTE SHEET'!W2128="","",'S.D.PASTE SHEET'!W2128)</f>
        <v/>
      </c>
      <c s="50" t="str">
        <f>IF('S.D.PASTE SHEET'!X2128="","",'S.D.PASTE SHEET'!X2128)</f>
        <v/>
      </c>
      <c s="50" t="str">
        <f>IF('S.D.PASTE SHEET'!Y2128="","",'S.D.PASTE SHEET'!Y2128)</f>
        <v/>
      </c>
      <c s="50" t="str">
        <f>IF('S.D.PASTE SHEET'!Z2128="","",'S.D.PASTE SHEET'!Z2128)</f>
        <v/>
      </c>
      <c s="50" t="str">
        <f>IF('S.D.PASTE SHEET'!AA2128="","",'S.D.PASTE SHEET'!AA2128)</f>
        <v/>
      </c>
      <c s="50" t="str">
        <f>IF('S.D.PASTE SHEET'!AB2128="","",'S.D.PASTE SHEET'!AB2128)</f>
        <v/>
      </c>
      <c s="50" t="str">
        <f>IF('S.D.PASTE SHEET'!AC2128="","",'S.D.PASTE SHEET'!AC2128)</f>
        <v/>
      </c>
      <c s="50" t="str">
        <f>IF('S.D.PASTE SHEET'!AD2128="","",'S.D.PASTE SHEET'!AD2128)</f>
        <v/>
      </c>
      <c s="52"/>
      <c s="48" t="str">
        <f>IF(AK2128="","",IF(AK2128&gt;0,COUNT($AG$2:AG2128),""))</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IF(BC2128="","",IF(BC2128&gt;0,COUNT($AY$2:AY2128),""))</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29" spans="1:66" ht="15">
      <c r="A2129" s="50" t="str">
        <f>IF('S.D.PASTE SHEET'!A2129="","",'S.D.PASTE SHEET'!A2129)</f>
        <v/>
      </c>
      <c s="50" t="str">
        <f>IF('S.D.PASTE SHEET'!B2129="","",'S.D.PASTE SHEET'!B2129)</f>
        <v/>
      </c>
      <c s="50" t="str">
        <f>IF('S.D.PASTE SHEET'!C2129="","",'S.D.PASTE SHEET'!C2129)</f>
        <v/>
      </c>
      <c s="51" t="str">
        <f>IF('S.D.PASTE SHEET'!D2129="","",'S.D.PASTE SHEET'!D2129)</f>
        <v/>
      </c>
      <c s="50" t="str">
        <f>IF('S.D.PASTE SHEET'!E2129="","",UPPER('S.D.PASTE SHEET'!E2129))</f>
        <v/>
      </c>
      <c s="50" t="str">
        <f>IF('S.D.PASTE SHEET'!F2129="","",'S.D.PASTE SHEET'!F2129)</f>
        <v/>
      </c>
      <c s="50" t="str">
        <f>IF('S.D.PASTE SHEET'!G2129="","",UPPER('S.D.PASTE SHEET'!G2129))</f>
        <v/>
      </c>
      <c s="50" t="str">
        <f>IF('S.D.PASTE SHEET'!H2129="","",UPPER('S.D.PASTE SHEET'!H2129))</f>
        <v/>
      </c>
      <c s="50" t="str">
        <f>IF('S.D.PASTE SHEET'!I2129="","",'S.D.PASTE SHEET'!I2129)</f>
        <v/>
      </c>
      <c s="51" t="str">
        <f>IF('S.D.PASTE SHEET'!J2129="","",'S.D.PASTE SHEET'!J2129)</f>
        <v/>
      </c>
      <c s="50" t="str">
        <f>IF('S.D.PASTE SHEET'!K2129="","",'S.D.PASTE SHEET'!K2129)</f>
        <v/>
      </c>
      <c s="50" t="str">
        <f>IF('S.D.PASTE SHEET'!L2129="","",'S.D.PASTE SHEET'!L2129)</f>
        <v/>
      </c>
      <c s="50" t="str">
        <f>IF('S.D.PASTE SHEET'!M2129="","",'S.D.PASTE SHEET'!M2129)</f>
        <v/>
      </c>
      <c s="50" t="str">
        <f>IF('S.D.PASTE SHEET'!N2129="","",'S.D.PASTE SHEET'!N2129)</f>
        <v/>
      </c>
      <c s="50" t="str">
        <f>IF('S.D.PASTE SHEET'!O2129="","",'S.D.PASTE SHEET'!O2129)</f>
        <v/>
      </c>
      <c s="50" t="str">
        <f>IF('S.D.PASTE SHEET'!P2129="","",'S.D.PASTE SHEET'!P2129)</f>
        <v/>
      </c>
      <c s="50" t="str">
        <f>IF('S.D.PASTE SHEET'!Q2129="","",'S.D.PASTE SHEET'!Q2129)</f>
        <v/>
      </c>
      <c s="50" t="str">
        <f>IF('S.D.PASTE SHEET'!R2129="","",'S.D.PASTE SHEET'!R2129)</f>
        <v/>
      </c>
      <c s="50" t="str">
        <f>IF('S.D.PASTE SHEET'!S2129="","",'S.D.PASTE SHEET'!S2129)</f>
        <v/>
      </c>
      <c s="50" t="str">
        <f>IF('S.D.PASTE SHEET'!T2129="","",'S.D.PASTE SHEET'!T2129)</f>
        <v/>
      </c>
      <c s="50" t="str">
        <f>IF('S.D.PASTE SHEET'!U2129="","",'S.D.PASTE SHEET'!U2129)</f>
        <v/>
      </c>
      <c s="50" t="str">
        <f>IF('S.D.PASTE SHEET'!V2129="","",'S.D.PASTE SHEET'!V2129)</f>
        <v/>
      </c>
      <c s="50" t="str">
        <f>IF('S.D.PASTE SHEET'!W2129="","",'S.D.PASTE SHEET'!W2129)</f>
        <v/>
      </c>
      <c s="50" t="str">
        <f>IF('S.D.PASTE SHEET'!X2129="","",'S.D.PASTE SHEET'!X2129)</f>
        <v/>
      </c>
      <c s="50" t="str">
        <f>IF('S.D.PASTE SHEET'!Y2129="","",'S.D.PASTE SHEET'!Y2129)</f>
        <v/>
      </c>
      <c s="50" t="str">
        <f>IF('S.D.PASTE SHEET'!Z2129="","",'S.D.PASTE SHEET'!Z2129)</f>
        <v/>
      </c>
      <c s="50" t="str">
        <f>IF('S.D.PASTE SHEET'!AA2129="","",'S.D.PASTE SHEET'!AA2129)</f>
        <v/>
      </c>
      <c s="50" t="str">
        <f>IF('S.D.PASTE SHEET'!AB2129="","",'S.D.PASTE SHEET'!AB2129)</f>
        <v/>
      </c>
      <c s="50" t="str">
        <f>IF('S.D.PASTE SHEET'!AC2129="","",'S.D.PASTE SHEET'!AC2129)</f>
        <v/>
      </c>
      <c s="50" t="str">
        <f>IF('S.D.PASTE SHEET'!AD2129="","",'S.D.PASTE SHEET'!AD2129)</f>
        <v/>
      </c>
      <c s="52"/>
      <c s="48" t="str">
        <f>IF(AK2129="","",IF(AK2129&gt;0,COUNT($AG$2:AG2129),""))</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IF(BC2129="","",IF(BC2129&gt;0,COUNT($AY$2:AY2129),""))</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30" spans="1:66" ht="15">
      <c r="A2130" s="50" t="str">
        <f>IF('S.D.PASTE SHEET'!A2130="","",'S.D.PASTE SHEET'!A2130)</f>
        <v/>
      </c>
      <c s="50" t="str">
        <f>IF('S.D.PASTE SHEET'!B2130="","",'S.D.PASTE SHEET'!B2130)</f>
        <v/>
      </c>
      <c s="50" t="str">
        <f>IF('S.D.PASTE SHEET'!C2130="","",'S.D.PASTE SHEET'!C2130)</f>
        <v/>
      </c>
      <c s="51" t="str">
        <f>IF('S.D.PASTE SHEET'!D2130="","",'S.D.PASTE SHEET'!D2130)</f>
        <v/>
      </c>
      <c s="50" t="str">
        <f>IF('S.D.PASTE SHEET'!E2130="","",UPPER('S.D.PASTE SHEET'!E2130))</f>
        <v/>
      </c>
      <c s="50" t="str">
        <f>IF('S.D.PASTE SHEET'!F2130="","",'S.D.PASTE SHEET'!F2130)</f>
        <v/>
      </c>
      <c s="50" t="str">
        <f>IF('S.D.PASTE SHEET'!G2130="","",UPPER('S.D.PASTE SHEET'!G2130))</f>
        <v/>
      </c>
      <c s="50" t="str">
        <f>IF('S.D.PASTE SHEET'!H2130="","",UPPER('S.D.PASTE SHEET'!H2130))</f>
        <v/>
      </c>
      <c s="50" t="str">
        <f>IF('S.D.PASTE SHEET'!I2130="","",'S.D.PASTE SHEET'!I2130)</f>
        <v/>
      </c>
      <c s="51" t="str">
        <f>IF('S.D.PASTE SHEET'!J2130="","",'S.D.PASTE SHEET'!J2130)</f>
        <v/>
      </c>
      <c s="50" t="str">
        <f>IF('S.D.PASTE SHEET'!K2130="","",'S.D.PASTE SHEET'!K2130)</f>
        <v/>
      </c>
      <c s="50" t="str">
        <f>IF('S.D.PASTE SHEET'!L2130="","",'S.D.PASTE SHEET'!L2130)</f>
        <v/>
      </c>
      <c s="50" t="str">
        <f>IF('S.D.PASTE SHEET'!M2130="","",'S.D.PASTE SHEET'!M2130)</f>
        <v/>
      </c>
      <c s="50" t="str">
        <f>IF('S.D.PASTE SHEET'!N2130="","",'S.D.PASTE SHEET'!N2130)</f>
        <v/>
      </c>
      <c s="50" t="str">
        <f>IF('S.D.PASTE SHEET'!O2130="","",'S.D.PASTE SHEET'!O2130)</f>
        <v/>
      </c>
      <c s="50" t="str">
        <f>IF('S.D.PASTE SHEET'!P2130="","",'S.D.PASTE SHEET'!P2130)</f>
        <v/>
      </c>
      <c s="50" t="str">
        <f>IF('S.D.PASTE SHEET'!Q2130="","",'S.D.PASTE SHEET'!Q2130)</f>
        <v/>
      </c>
      <c s="50" t="str">
        <f>IF('S.D.PASTE SHEET'!R2130="","",'S.D.PASTE SHEET'!R2130)</f>
        <v/>
      </c>
      <c s="50" t="str">
        <f>IF('S.D.PASTE SHEET'!S2130="","",'S.D.PASTE SHEET'!S2130)</f>
        <v/>
      </c>
      <c s="50" t="str">
        <f>IF('S.D.PASTE SHEET'!T2130="","",'S.D.PASTE SHEET'!T2130)</f>
        <v/>
      </c>
      <c s="50" t="str">
        <f>IF('S.D.PASTE SHEET'!U2130="","",'S.D.PASTE SHEET'!U2130)</f>
        <v/>
      </c>
      <c s="50" t="str">
        <f>IF('S.D.PASTE SHEET'!V2130="","",'S.D.PASTE SHEET'!V2130)</f>
        <v/>
      </c>
      <c s="50" t="str">
        <f>IF('S.D.PASTE SHEET'!W2130="","",'S.D.PASTE SHEET'!W2130)</f>
        <v/>
      </c>
      <c s="50" t="str">
        <f>IF('S.D.PASTE SHEET'!X2130="","",'S.D.PASTE SHEET'!X2130)</f>
        <v/>
      </c>
      <c s="50" t="str">
        <f>IF('S.D.PASTE SHEET'!Y2130="","",'S.D.PASTE SHEET'!Y2130)</f>
        <v/>
      </c>
      <c s="50" t="str">
        <f>IF('S.D.PASTE SHEET'!Z2130="","",'S.D.PASTE SHEET'!Z2130)</f>
        <v/>
      </c>
      <c s="50" t="str">
        <f>IF('S.D.PASTE SHEET'!AA2130="","",'S.D.PASTE SHEET'!AA2130)</f>
        <v/>
      </c>
      <c s="50" t="str">
        <f>IF('S.D.PASTE SHEET'!AB2130="","",'S.D.PASTE SHEET'!AB2130)</f>
        <v/>
      </c>
      <c s="50" t="str">
        <f>IF('S.D.PASTE SHEET'!AC2130="","",'S.D.PASTE SHEET'!AC2130)</f>
        <v/>
      </c>
      <c s="50" t="str">
        <f>IF('S.D.PASTE SHEET'!AD2130="","",'S.D.PASTE SHEET'!AD2130)</f>
        <v/>
      </c>
      <c s="52"/>
      <c s="48" t="str">
        <f>IF(AK2130="","",IF(AK2130&gt;0,COUNT($AG$2:AG2130),""))</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IF(BC2130="","",IF(BC2130&gt;0,COUNT($AY$2:AY2130),""))</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31" spans="1:66" ht="15">
      <c r="A2131" s="50" t="str">
        <f>IF('S.D.PASTE SHEET'!A2131="","",'S.D.PASTE SHEET'!A2131)</f>
        <v/>
      </c>
      <c s="50" t="str">
        <f>IF('S.D.PASTE SHEET'!B2131="","",'S.D.PASTE SHEET'!B2131)</f>
        <v/>
      </c>
      <c s="50" t="str">
        <f>IF('S.D.PASTE SHEET'!C2131="","",'S.D.PASTE SHEET'!C2131)</f>
        <v/>
      </c>
      <c s="51" t="str">
        <f>IF('S.D.PASTE SHEET'!D2131="","",'S.D.PASTE SHEET'!D2131)</f>
        <v/>
      </c>
      <c s="50" t="str">
        <f>IF('S.D.PASTE SHEET'!E2131="","",UPPER('S.D.PASTE SHEET'!E2131))</f>
        <v/>
      </c>
      <c s="50" t="str">
        <f>IF('S.D.PASTE SHEET'!F2131="","",'S.D.PASTE SHEET'!F2131)</f>
        <v/>
      </c>
      <c s="50" t="str">
        <f>IF('S.D.PASTE SHEET'!G2131="","",UPPER('S.D.PASTE SHEET'!G2131))</f>
        <v/>
      </c>
      <c s="50" t="str">
        <f>IF('S.D.PASTE SHEET'!H2131="","",UPPER('S.D.PASTE SHEET'!H2131))</f>
        <v/>
      </c>
      <c s="50" t="str">
        <f>IF('S.D.PASTE SHEET'!I2131="","",'S.D.PASTE SHEET'!I2131)</f>
        <v/>
      </c>
      <c s="51" t="str">
        <f>IF('S.D.PASTE SHEET'!J2131="","",'S.D.PASTE SHEET'!J2131)</f>
        <v/>
      </c>
      <c s="50" t="str">
        <f>IF('S.D.PASTE SHEET'!K2131="","",'S.D.PASTE SHEET'!K2131)</f>
        <v/>
      </c>
      <c s="50" t="str">
        <f>IF('S.D.PASTE SHEET'!L2131="","",'S.D.PASTE SHEET'!L2131)</f>
        <v/>
      </c>
      <c s="50" t="str">
        <f>IF('S.D.PASTE SHEET'!M2131="","",'S.D.PASTE SHEET'!M2131)</f>
        <v/>
      </c>
      <c s="50" t="str">
        <f>IF('S.D.PASTE SHEET'!N2131="","",'S.D.PASTE SHEET'!N2131)</f>
        <v/>
      </c>
      <c s="50" t="str">
        <f>IF('S.D.PASTE SHEET'!O2131="","",'S.D.PASTE SHEET'!O2131)</f>
        <v/>
      </c>
      <c s="50" t="str">
        <f>IF('S.D.PASTE SHEET'!P2131="","",'S.D.PASTE SHEET'!P2131)</f>
        <v/>
      </c>
      <c s="50" t="str">
        <f>IF('S.D.PASTE SHEET'!Q2131="","",'S.D.PASTE SHEET'!Q2131)</f>
        <v/>
      </c>
      <c s="50" t="str">
        <f>IF('S.D.PASTE SHEET'!R2131="","",'S.D.PASTE SHEET'!R2131)</f>
        <v/>
      </c>
      <c s="50" t="str">
        <f>IF('S.D.PASTE SHEET'!S2131="","",'S.D.PASTE SHEET'!S2131)</f>
        <v/>
      </c>
      <c s="50" t="str">
        <f>IF('S.D.PASTE SHEET'!T2131="","",'S.D.PASTE SHEET'!T2131)</f>
        <v/>
      </c>
      <c s="50" t="str">
        <f>IF('S.D.PASTE SHEET'!U2131="","",'S.D.PASTE SHEET'!U2131)</f>
        <v/>
      </c>
      <c s="50" t="str">
        <f>IF('S.D.PASTE SHEET'!V2131="","",'S.D.PASTE SHEET'!V2131)</f>
        <v/>
      </c>
      <c s="50" t="str">
        <f>IF('S.D.PASTE SHEET'!W2131="","",'S.D.PASTE SHEET'!W2131)</f>
        <v/>
      </c>
      <c s="50" t="str">
        <f>IF('S.D.PASTE SHEET'!X2131="","",'S.D.PASTE SHEET'!X2131)</f>
        <v/>
      </c>
      <c s="50" t="str">
        <f>IF('S.D.PASTE SHEET'!Y2131="","",'S.D.PASTE SHEET'!Y2131)</f>
        <v/>
      </c>
      <c s="50" t="str">
        <f>IF('S.D.PASTE SHEET'!Z2131="","",'S.D.PASTE SHEET'!Z2131)</f>
        <v/>
      </c>
      <c s="50" t="str">
        <f>IF('S.D.PASTE SHEET'!AA2131="","",'S.D.PASTE SHEET'!AA2131)</f>
        <v/>
      </c>
      <c s="50" t="str">
        <f>IF('S.D.PASTE SHEET'!AB2131="","",'S.D.PASTE SHEET'!AB2131)</f>
        <v/>
      </c>
      <c s="50" t="str">
        <f>IF('S.D.PASTE SHEET'!AC2131="","",'S.D.PASTE SHEET'!AC2131)</f>
        <v/>
      </c>
      <c s="50" t="str">
        <f>IF('S.D.PASTE SHEET'!AD2131="","",'S.D.PASTE SHEET'!AD2131)</f>
        <v/>
      </c>
      <c s="52"/>
      <c s="48" t="str">
        <f>IF(AK2131="","",IF(AK2131&gt;0,COUNT($AG$2:AG2131),""))</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IF(BC2131="","",IF(BC2131&gt;0,COUNT($AY$2:AY2131),""))</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32" spans="1:66" ht="15">
      <c r="A2132" s="50" t="str">
        <f>IF('S.D.PASTE SHEET'!A2132="","",'S.D.PASTE SHEET'!A2132)</f>
        <v/>
      </c>
      <c s="50" t="str">
        <f>IF('S.D.PASTE SHEET'!B2132="","",'S.D.PASTE SHEET'!B2132)</f>
        <v/>
      </c>
      <c s="50" t="str">
        <f>IF('S.D.PASTE SHEET'!C2132="","",'S.D.PASTE SHEET'!C2132)</f>
        <v/>
      </c>
      <c s="51" t="str">
        <f>IF('S.D.PASTE SHEET'!D2132="","",'S.D.PASTE SHEET'!D2132)</f>
        <v/>
      </c>
      <c s="50" t="str">
        <f>IF('S.D.PASTE SHEET'!E2132="","",UPPER('S.D.PASTE SHEET'!E2132))</f>
        <v/>
      </c>
      <c s="50" t="str">
        <f>IF('S.D.PASTE SHEET'!F2132="","",'S.D.PASTE SHEET'!F2132)</f>
        <v/>
      </c>
      <c s="50" t="str">
        <f>IF('S.D.PASTE SHEET'!G2132="","",UPPER('S.D.PASTE SHEET'!G2132))</f>
        <v/>
      </c>
      <c s="50" t="str">
        <f>IF('S.D.PASTE SHEET'!H2132="","",UPPER('S.D.PASTE SHEET'!H2132))</f>
        <v/>
      </c>
      <c s="50" t="str">
        <f>IF('S.D.PASTE SHEET'!I2132="","",'S.D.PASTE SHEET'!I2132)</f>
        <v/>
      </c>
      <c s="51" t="str">
        <f>IF('S.D.PASTE SHEET'!J2132="","",'S.D.PASTE SHEET'!J2132)</f>
        <v/>
      </c>
      <c s="50" t="str">
        <f>IF('S.D.PASTE SHEET'!K2132="","",'S.D.PASTE SHEET'!K2132)</f>
        <v/>
      </c>
      <c s="50" t="str">
        <f>IF('S.D.PASTE SHEET'!L2132="","",'S.D.PASTE SHEET'!L2132)</f>
        <v/>
      </c>
      <c s="50" t="str">
        <f>IF('S.D.PASTE SHEET'!M2132="","",'S.D.PASTE SHEET'!M2132)</f>
        <v/>
      </c>
      <c s="50" t="str">
        <f>IF('S.D.PASTE SHEET'!N2132="","",'S.D.PASTE SHEET'!N2132)</f>
        <v/>
      </c>
      <c s="50" t="str">
        <f>IF('S.D.PASTE SHEET'!O2132="","",'S.D.PASTE SHEET'!O2132)</f>
        <v/>
      </c>
      <c s="50" t="str">
        <f>IF('S.D.PASTE SHEET'!P2132="","",'S.D.PASTE SHEET'!P2132)</f>
        <v/>
      </c>
      <c s="50" t="str">
        <f>IF('S.D.PASTE SHEET'!Q2132="","",'S.D.PASTE SHEET'!Q2132)</f>
        <v/>
      </c>
      <c s="50" t="str">
        <f>IF('S.D.PASTE SHEET'!R2132="","",'S.D.PASTE SHEET'!R2132)</f>
        <v/>
      </c>
      <c s="50" t="str">
        <f>IF('S.D.PASTE SHEET'!S2132="","",'S.D.PASTE SHEET'!S2132)</f>
        <v/>
      </c>
      <c s="50" t="str">
        <f>IF('S.D.PASTE SHEET'!T2132="","",'S.D.PASTE SHEET'!T2132)</f>
        <v/>
      </c>
      <c s="50" t="str">
        <f>IF('S.D.PASTE SHEET'!U2132="","",'S.D.PASTE SHEET'!U2132)</f>
        <v/>
      </c>
      <c s="50" t="str">
        <f>IF('S.D.PASTE SHEET'!V2132="","",'S.D.PASTE SHEET'!V2132)</f>
        <v/>
      </c>
      <c s="50" t="str">
        <f>IF('S.D.PASTE SHEET'!W2132="","",'S.D.PASTE SHEET'!W2132)</f>
        <v/>
      </c>
      <c s="50" t="str">
        <f>IF('S.D.PASTE SHEET'!X2132="","",'S.D.PASTE SHEET'!X2132)</f>
        <v/>
      </c>
      <c s="50" t="str">
        <f>IF('S.D.PASTE SHEET'!Y2132="","",'S.D.PASTE SHEET'!Y2132)</f>
        <v/>
      </c>
      <c s="50" t="str">
        <f>IF('S.D.PASTE SHEET'!Z2132="","",'S.D.PASTE SHEET'!Z2132)</f>
        <v/>
      </c>
      <c s="50" t="str">
        <f>IF('S.D.PASTE SHEET'!AA2132="","",'S.D.PASTE SHEET'!AA2132)</f>
        <v/>
      </c>
      <c s="50" t="str">
        <f>IF('S.D.PASTE SHEET'!AB2132="","",'S.D.PASTE SHEET'!AB2132)</f>
        <v/>
      </c>
      <c s="50" t="str">
        <f>IF('S.D.PASTE SHEET'!AC2132="","",'S.D.PASTE SHEET'!AC2132)</f>
        <v/>
      </c>
      <c s="50" t="str">
        <f>IF('S.D.PASTE SHEET'!AD2132="","",'S.D.PASTE SHEET'!AD2132)</f>
        <v/>
      </c>
      <c s="52"/>
      <c s="48" t="str">
        <f>IF(AK2132="","",IF(AK2132&gt;0,COUNT($AG$2:AG2132),""))</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IF(BC2132="","",IF(BC2132&gt;0,COUNT($AY$2:AY2132),""))</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33" spans="1:66" ht="15">
      <c r="A2133" s="50" t="str">
        <f>IF('S.D.PASTE SHEET'!A2133="","",'S.D.PASTE SHEET'!A2133)</f>
        <v/>
      </c>
      <c s="50" t="str">
        <f>IF('S.D.PASTE SHEET'!B2133="","",'S.D.PASTE SHEET'!B2133)</f>
        <v/>
      </c>
      <c s="50" t="str">
        <f>IF('S.D.PASTE SHEET'!C2133="","",'S.D.PASTE SHEET'!C2133)</f>
        <v/>
      </c>
      <c s="51" t="str">
        <f>IF('S.D.PASTE SHEET'!D2133="","",'S.D.PASTE SHEET'!D2133)</f>
        <v/>
      </c>
      <c s="50" t="str">
        <f>IF('S.D.PASTE SHEET'!E2133="","",UPPER('S.D.PASTE SHEET'!E2133))</f>
        <v/>
      </c>
      <c s="50" t="str">
        <f>IF('S.D.PASTE SHEET'!F2133="","",'S.D.PASTE SHEET'!F2133)</f>
        <v/>
      </c>
      <c s="50" t="str">
        <f>IF('S.D.PASTE SHEET'!G2133="","",UPPER('S.D.PASTE SHEET'!G2133))</f>
        <v/>
      </c>
      <c s="50" t="str">
        <f>IF('S.D.PASTE SHEET'!H2133="","",UPPER('S.D.PASTE SHEET'!H2133))</f>
        <v/>
      </c>
      <c s="50" t="str">
        <f>IF('S.D.PASTE SHEET'!I2133="","",'S.D.PASTE SHEET'!I2133)</f>
        <v/>
      </c>
      <c s="51" t="str">
        <f>IF('S.D.PASTE SHEET'!J2133="","",'S.D.PASTE SHEET'!J2133)</f>
        <v/>
      </c>
      <c s="50" t="str">
        <f>IF('S.D.PASTE SHEET'!K2133="","",'S.D.PASTE SHEET'!K2133)</f>
        <v/>
      </c>
      <c s="50" t="str">
        <f>IF('S.D.PASTE SHEET'!L2133="","",'S.D.PASTE SHEET'!L2133)</f>
        <v/>
      </c>
      <c s="50" t="str">
        <f>IF('S.D.PASTE SHEET'!M2133="","",'S.D.PASTE SHEET'!M2133)</f>
        <v/>
      </c>
      <c s="50" t="str">
        <f>IF('S.D.PASTE SHEET'!N2133="","",'S.D.PASTE SHEET'!N2133)</f>
        <v/>
      </c>
      <c s="50" t="str">
        <f>IF('S.D.PASTE SHEET'!O2133="","",'S.D.PASTE SHEET'!O2133)</f>
        <v/>
      </c>
      <c s="50" t="str">
        <f>IF('S.D.PASTE SHEET'!P2133="","",'S.D.PASTE SHEET'!P2133)</f>
        <v/>
      </c>
      <c s="50" t="str">
        <f>IF('S.D.PASTE SHEET'!Q2133="","",'S.D.PASTE SHEET'!Q2133)</f>
        <v/>
      </c>
      <c s="50" t="str">
        <f>IF('S.D.PASTE SHEET'!R2133="","",'S.D.PASTE SHEET'!R2133)</f>
        <v/>
      </c>
      <c s="50" t="str">
        <f>IF('S.D.PASTE SHEET'!S2133="","",'S.D.PASTE SHEET'!S2133)</f>
        <v/>
      </c>
      <c s="50" t="str">
        <f>IF('S.D.PASTE SHEET'!T2133="","",'S.D.PASTE SHEET'!T2133)</f>
        <v/>
      </c>
      <c s="50" t="str">
        <f>IF('S.D.PASTE SHEET'!U2133="","",'S.D.PASTE SHEET'!U2133)</f>
        <v/>
      </c>
      <c s="50" t="str">
        <f>IF('S.D.PASTE SHEET'!V2133="","",'S.D.PASTE SHEET'!V2133)</f>
        <v/>
      </c>
      <c s="50" t="str">
        <f>IF('S.D.PASTE SHEET'!W2133="","",'S.D.PASTE SHEET'!W2133)</f>
        <v/>
      </c>
      <c s="50" t="str">
        <f>IF('S.D.PASTE SHEET'!X2133="","",'S.D.PASTE SHEET'!X2133)</f>
        <v/>
      </c>
      <c s="50" t="str">
        <f>IF('S.D.PASTE SHEET'!Y2133="","",'S.D.PASTE SHEET'!Y2133)</f>
        <v/>
      </c>
      <c s="50" t="str">
        <f>IF('S.D.PASTE SHEET'!Z2133="","",'S.D.PASTE SHEET'!Z2133)</f>
        <v/>
      </c>
      <c s="50" t="str">
        <f>IF('S.D.PASTE SHEET'!AA2133="","",'S.D.PASTE SHEET'!AA2133)</f>
        <v/>
      </c>
      <c s="50" t="str">
        <f>IF('S.D.PASTE SHEET'!AB2133="","",'S.D.PASTE SHEET'!AB2133)</f>
        <v/>
      </c>
      <c s="50" t="str">
        <f>IF('S.D.PASTE SHEET'!AC2133="","",'S.D.PASTE SHEET'!AC2133)</f>
        <v/>
      </c>
      <c s="50" t="str">
        <f>IF('S.D.PASTE SHEET'!AD2133="","",'S.D.PASTE SHEET'!AD2133)</f>
        <v/>
      </c>
      <c s="52"/>
      <c s="48" t="str">
        <f>IF(AK2133="","",IF(AK2133&gt;0,COUNT($AG$2:AG2133),""))</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IF(BC2133="","",IF(BC2133&gt;0,COUNT($AY$2:AY2133),""))</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34" spans="1:66" ht="15">
      <c r="A2134" s="50" t="str">
        <f>IF('S.D.PASTE SHEET'!A2134="","",'S.D.PASTE SHEET'!A2134)</f>
        <v/>
      </c>
      <c s="50" t="str">
        <f>IF('S.D.PASTE SHEET'!B2134="","",'S.D.PASTE SHEET'!B2134)</f>
        <v/>
      </c>
      <c s="50" t="str">
        <f>IF('S.D.PASTE SHEET'!C2134="","",'S.D.PASTE SHEET'!C2134)</f>
        <v/>
      </c>
      <c s="51" t="str">
        <f>IF('S.D.PASTE SHEET'!D2134="","",'S.D.PASTE SHEET'!D2134)</f>
        <v/>
      </c>
      <c s="50" t="str">
        <f>IF('S.D.PASTE SHEET'!E2134="","",UPPER('S.D.PASTE SHEET'!E2134))</f>
        <v/>
      </c>
      <c s="50" t="str">
        <f>IF('S.D.PASTE SHEET'!F2134="","",'S.D.PASTE SHEET'!F2134)</f>
        <v/>
      </c>
      <c s="50" t="str">
        <f>IF('S.D.PASTE SHEET'!G2134="","",UPPER('S.D.PASTE SHEET'!G2134))</f>
        <v/>
      </c>
      <c s="50" t="str">
        <f>IF('S.D.PASTE SHEET'!H2134="","",UPPER('S.D.PASTE SHEET'!H2134))</f>
        <v/>
      </c>
      <c s="50" t="str">
        <f>IF('S.D.PASTE SHEET'!I2134="","",'S.D.PASTE SHEET'!I2134)</f>
        <v/>
      </c>
      <c s="51" t="str">
        <f>IF('S.D.PASTE SHEET'!J2134="","",'S.D.PASTE SHEET'!J2134)</f>
        <v/>
      </c>
      <c s="50" t="str">
        <f>IF('S.D.PASTE SHEET'!K2134="","",'S.D.PASTE SHEET'!K2134)</f>
        <v/>
      </c>
      <c s="50" t="str">
        <f>IF('S.D.PASTE SHEET'!L2134="","",'S.D.PASTE SHEET'!L2134)</f>
        <v/>
      </c>
      <c s="50" t="str">
        <f>IF('S.D.PASTE SHEET'!M2134="","",'S.D.PASTE SHEET'!M2134)</f>
        <v/>
      </c>
      <c s="50" t="str">
        <f>IF('S.D.PASTE SHEET'!N2134="","",'S.D.PASTE SHEET'!N2134)</f>
        <v/>
      </c>
      <c s="50" t="str">
        <f>IF('S.D.PASTE SHEET'!O2134="","",'S.D.PASTE SHEET'!O2134)</f>
        <v/>
      </c>
      <c s="50" t="str">
        <f>IF('S.D.PASTE SHEET'!P2134="","",'S.D.PASTE SHEET'!P2134)</f>
        <v/>
      </c>
      <c s="50" t="str">
        <f>IF('S.D.PASTE SHEET'!Q2134="","",'S.D.PASTE SHEET'!Q2134)</f>
        <v/>
      </c>
      <c s="50" t="str">
        <f>IF('S.D.PASTE SHEET'!R2134="","",'S.D.PASTE SHEET'!R2134)</f>
        <v/>
      </c>
      <c s="50" t="str">
        <f>IF('S.D.PASTE SHEET'!S2134="","",'S.D.PASTE SHEET'!S2134)</f>
        <v/>
      </c>
      <c s="50" t="str">
        <f>IF('S.D.PASTE SHEET'!T2134="","",'S.D.PASTE SHEET'!T2134)</f>
        <v/>
      </c>
      <c s="50" t="str">
        <f>IF('S.D.PASTE SHEET'!U2134="","",'S.D.PASTE SHEET'!U2134)</f>
        <v/>
      </c>
      <c s="50" t="str">
        <f>IF('S.D.PASTE SHEET'!V2134="","",'S.D.PASTE SHEET'!V2134)</f>
        <v/>
      </c>
      <c s="50" t="str">
        <f>IF('S.D.PASTE SHEET'!W2134="","",'S.D.PASTE SHEET'!W2134)</f>
        <v/>
      </c>
      <c s="50" t="str">
        <f>IF('S.D.PASTE SHEET'!X2134="","",'S.D.PASTE SHEET'!X2134)</f>
        <v/>
      </c>
      <c s="50" t="str">
        <f>IF('S.D.PASTE SHEET'!Y2134="","",'S.D.PASTE SHEET'!Y2134)</f>
        <v/>
      </c>
      <c s="50" t="str">
        <f>IF('S.D.PASTE SHEET'!Z2134="","",'S.D.PASTE SHEET'!Z2134)</f>
        <v/>
      </c>
      <c s="50" t="str">
        <f>IF('S.D.PASTE SHEET'!AA2134="","",'S.D.PASTE SHEET'!AA2134)</f>
        <v/>
      </c>
      <c s="50" t="str">
        <f>IF('S.D.PASTE SHEET'!AB2134="","",'S.D.PASTE SHEET'!AB2134)</f>
        <v/>
      </c>
      <c s="50" t="str">
        <f>IF('S.D.PASTE SHEET'!AC2134="","",'S.D.PASTE SHEET'!AC2134)</f>
        <v/>
      </c>
      <c s="50" t="str">
        <f>IF('S.D.PASTE SHEET'!AD2134="","",'S.D.PASTE SHEET'!AD2134)</f>
        <v/>
      </c>
      <c s="52"/>
      <c s="48" t="str">
        <f>IF(AK2134="","",IF(AK2134&gt;0,COUNT($AG$2:AG2134),""))</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IF(BC2134="","",IF(BC2134&gt;0,COUNT($AY$2:AY2134),""))</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35" spans="1:66" ht="15">
      <c r="A2135" s="50" t="str">
        <f>IF('S.D.PASTE SHEET'!A2135="","",'S.D.PASTE SHEET'!A2135)</f>
        <v/>
      </c>
      <c s="50" t="str">
        <f>IF('S.D.PASTE SHEET'!B2135="","",'S.D.PASTE SHEET'!B2135)</f>
        <v/>
      </c>
      <c s="50" t="str">
        <f>IF('S.D.PASTE SHEET'!C2135="","",'S.D.PASTE SHEET'!C2135)</f>
        <v/>
      </c>
      <c s="51" t="str">
        <f>IF('S.D.PASTE SHEET'!D2135="","",'S.D.PASTE SHEET'!D2135)</f>
        <v/>
      </c>
      <c s="50" t="str">
        <f>IF('S.D.PASTE SHEET'!E2135="","",UPPER('S.D.PASTE SHEET'!E2135))</f>
        <v/>
      </c>
      <c s="50" t="str">
        <f>IF('S.D.PASTE SHEET'!F2135="","",'S.D.PASTE SHEET'!F2135)</f>
        <v/>
      </c>
      <c s="50" t="str">
        <f>IF('S.D.PASTE SHEET'!G2135="","",UPPER('S.D.PASTE SHEET'!G2135))</f>
        <v/>
      </c>
      <c s="50" t="str">
        <f>IF('S.D.PASTE SHEET'!H2135="","",UPPER('S.D.PASTE SHEET'!H2135))</f>
        <v/>
      </c>
      <c s="50" t="str">
        <f>IF('S.D.PASTE SHEET'!I2135="","",'S.D.PASTE SHEET'!I2135)</f>
        <v/>
      </c>
      <c s="51" t="str">
        <f>IF('S.D.PASTE SHEET'!J2135="","",'S.D.PASTE SHEET'!J2135)</f>
        <v/>
      </c>
      <c s="50" t="str">
        <f>IF('S.D.PASTE SHEET'!K2135="","",'S.D.PASTE SHEET'!K2135)</f>
        <v/>
      </c>
      <c s="50" t="str">
        <f>IF('S.D.PASTE SHEET'!L2135="","",'S.D.PASTE SHEET'!L2135)</f>
        <v/>
      </c>
      <c s="50" t="str">
        <f>IF('S.D.PASTE SHEET'!M2135="","",'S.D.PASTE SHEET'!M2135)</f>
        <v/>
      </c>
      <c s="50" t="str">
        <f>IF('S.D.PASTE SHEET'!N2135="","",'S.D.PASTE SHEET'!N2135)</f>
        <v/>
      </c>
      <c s="50" t="str">
        <f>IF('S.D.PASTE SHEET'!O2135="","",'S.D.PASTE SHEET'!O2135)</f>
        <v/>
      </c>
      <c s="50" t="str">
        <f>IF('S.D.PASTE SHEET'!P2135="","",'S.D.PASTE SHEET'!P2135)</f>
        <v/>
      </c>
      <c s="50" t="str">
        <f>IF('S.D.PASTE SHEET'!Q2135="","",'S.D.PASTE SHEET'!Q2135)</f>
        <v/>
      </c>
      <c s="50" t="str">
        <f>IF('S.D.PASTE SHEET'!R2135="","",'S.D.PASTE SHEET'!R2135)</f>
        <v/>
      </c>
      <c s="50" t="str">
        <f>IF('S.D.PASTE SHEET'!S2135="","",'S.D.PASTE SHEET'!S2135)</f>
        <v/>
      </c>
      <c s="50" t="str">
        <f>IF('S.D.PASTE SHEET'!T2135="","",'S.D.PASTE SHEET'!T2135)</f>
        <v/>
      </c>
      <c s="50" t="str">
        <f>IF('S.D.PASTE SHEET'!U2135="","",'S.D.PASTE SHEET'!U2135)</f>
        <v/>
      </c>
      <c s="50" t="str">
        <f>IF('S.D.PASTE SHEET'!V2135="","",'S.D.PASTE SHEET'!V2135)</f>
        <v/>
      </c>
      <c s="50" t="str">
        <f>IF('S.D.PASTE SHEET'!W2135="","",'S.D.PASTE SHEET'!W2135)</f>
        <v/>
      </c>
      <c s="50" t="str">
        <f>IF('S.D.PASTE SHEET'!X2135="","",'S.D.PASTE SHEET'!X2135)</f>
        <v/>
      </c>
      <c s="50" t="str">
        <f>IF('S.D.PASTE SHEET'!Y2135="","",'S.D.PASTE SHEET'!Y2135)</f>
        <v/>
      </c>
      <c s="50" t="str">
        <f>IF('S.D.PASTE SHEET'!Z2135="","",'S.D.PASTE SHEET'!Z2135)</f>
        <v/>
      </c>
      <c s="50" t="str">
        <f>IF('S.D.PASTE SHEET'!AA2135="","",'S.D.PASTE SHEET'!AA2135)</f>
        <v/>
      </c>
      <c s="50" t="str">
        <f>IF('S.D.PASTE SHEET'!AB2135="","",'S.D.PASTE SHEET'!AB2135)</f>
        <v/>
      </c>
      <c s="50" t="str">
        <f>IF('S.D.PASTE SHEET'!AC2135="","",'S.D.PASTE SHEET'!AC2135)</f>
        <v/>
      </c>
      <c s="50" t="str">
        <f>IF('S.D.PASTE SHEET'!AD2135="","",'S.D.PASTE SHEET'!AD2135)</f>
        <v/>
      </c>
      <c s="52"/>
      <c s="48" t="str">
        <f>IF(AK2135="","",IF(AK2135&gt;0,COUNT($AG$2:AG2135),""))</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IF(BC2135="","",IF(BC2135&gt;0,COUNT($AY$2:AY2135),""))</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36" spans="1:66" ht="15">
      <c r="A2136" s="50" t="str">
        <f>IF('S.D.PASTE SHEET'!A2136="","",'S.D.PASTE SHEET'!A2136)</f>
        <v/>
      </c>
      <c s="50" t="str">
        <f>IF('S.D.PASTE SHEET'!B2136="","",'S.D.PASTE SHEET'!B2136)</f>
        <v/>
      </c>
      <c s="50" t="str">
        <f>IF('S.D.PASTE SHEET'!C2136="","",'S.D.PASTE SHEET'!C2136)</f>
        <v/>
      </c>
      <c s="51" t="str">
        <f>IF('S.D.PASTE SHEET'!D2136="","",'S.D.PASTE SHEET'!D2136)</f>
        <v/>
      </c>
      <c s="50" t="str">
        <f>IF('S.D.PASTE SHEET'!E2136="","",UPPER('S.D.PASTE SHEET'!E2136))</f>
        <v/>
      </c>
      <c s="50" t="str">
        <f>IF('S.D.PASTE SHEET'!F2136="","",'S.D.PASTE SHEET'!F2136)</f>
        <v/>
      </c>
      <c s="50" t="str">
        <f>IF('S.D.PASTE SHEET'!G2136="","",UPPER('S.D.PASTE SHEET'!G2136))</f>
        <v/>
      </c>
      <c s="50" t="str">
        <f>IF('S.D.PASTE SHEET'!H2136="","",UPPER('S.D.PASTE SHEET'!H2136))</f>
        <v/>
      </c>
      <c s="50" t="str">
        <f>IF('S.D.PASTE SHEET'!I2136="","",'S.D.PASTE SHEET'!I2136)</f>
        <v/>
      </c>
      <c s="51" t="str">
        <f>IF('S.D.PASTE SHEET'!J2136="","",'S.D.PASTE SHEET'!J2136)</f>
        <v/>
      </c>
      <c s="50" t="str">
        <f>IF('S.D.PASTE SHEET'!K2136="","",'S.D.PASTE SHEET'!K2136)</f>
        <v/>
      </c>
      <c s="50" t="str">
        <f>IF('S.D.PASTE SHEET'!L2136="","",'S.D.PASTE SHEET'!L2136)</f>
        <v/>
      </c>
      <c s="50" t="str">
        <f>IF('S.D.PASTE SHEET'!M2136="","",'S.D.PASTE SHEET'!M2136)</f>
        <v/>
      </c>
      <c s="50" t="str">
        <f>IF('S.D.PASTE SHEET'!N2136="","",'S.D.PASTE SHEET'!N2136)</f>
        <v/>
      </c>
      <c s="50" t="str">
        <f>IF('S.D.PASTE SHEET'!O2136="","",'S.D.PASTE SHEET'!O2136)</f>
        <v/>
      </c>
      <c s="50" t="str">
        <f>IF('S.D.PASTE SHEET'!P2136="","",'S.D.PASTE SHEET'!P2136)</f>
        <v/>
      </c>
      <c s="50" t="str">
        <f>IF('S.D.PASTE SHEET'!Q2136="","",'S.D.PASTE SHEET'!Q2136)</f>
        <v/>
      </c>
      <c s="50" t="str">
        <f>IF('S.D.PASTE SHEET'!R2136="","",'S.D.PASTE SHEET'!R2136)</f>
        <v/>
      </c>
      <c s="50" t="str">
        <f>IF('S.D.PASTE SHEET'!S2136="","",'S.D.PASTE SHEET'!S2136)</f>
        <v/>
      </c>
      <c s="50" t="str">
        <f>IF('S.D.PASTE SHEET'!T2136="","",'S.D.PASTE SHEET'!T2136)</f>
        <v/>
      </c>
      <c s="50" t="str">
        <f>IF('S.D.PASTE SHEET'!U2136="","",'S.D.PASTE SHEET'!U2136)</f>
        <v/>
      </c>
      <c s="50" t="str">
        <f>IF('S.D.PASTE SHEET'!V2136="","",'S.D.PASTE SHEET'!V2136)</f>
        <v/>
      </c>
      <c s="50" t="str">
        <f>IF('S.D.PASTE SHEET'!W2136="","",'S.D.PASTE SHEET'!W2136)</f>
        <v/>
      </c>
      <c s="50" t="str">
        <f>IF('S.D.PASTE SHEET'!X2136="","",'S.D.PASTE SHEET'!X2136)</f>
        <v/>
      </c>
      <c s="50" t="str">
        <f>IF('S.D.PASTE SHEET'!Y2136="","",'S.D.PASTE SHEET'!Y2136)</f>
        <v/>
      </c>
      <c s="50" t="str">
        <f>IF('S.D.PASTE SHEET'!Z2136="","",'S.D.PASTE SHEET'!Z2136)</f>
        <v/>
      </c>
      <c s="50" t="str">
        <f>IF('S.D.PASTE SHEET'!AA2136="","",'S.D.PASTE SHEET'!AA2136)</f>
        <v/>
      </c>
      <c s="50" t="str">
        <f>IF('S.D.PASTE SHEET'!AB2136="","",'S.D.PASTE SHEET'!AB2136)</f>
        <v/>
      </c>
      <c s="50" t="str">
        <f>IF('S.D.PASTE SHEET'!AC2136="","",'S.D.PASTE SHEET'!AC2136)</f>
        <v/>
      </c>
      <c s="50" t="str">
        <f>IF('S.D.PASTE SHEET'!AD2136="","",'S.D.PASTE SHEET'!AD2136)</f>
        <v/>
      </c>
      <c s="52"/>
      <c s="48" t="str">
        <f>IF(AK2136="","",IF(AK2136&gt;0,COUNT($AG$2:AG2136),""))</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IF(BC2136="","",IF(BC2136&gt;0,COUNT($AY$2:AY2136),""))</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37" spans="1:66" ht="15">
      <c r="A2137" s="50" t="str">
        <f>IF('S.D.PASTE SHEET'!A2137="","",'S.D.PASTE SHEET'!A2137)</f>
        <v/>
      </c>
      <c s="50" t="str">
        <f>IF('S.D.PASTE SHEET'!B2137="","",'S.D.PASTE SHEET'!B2137)</f>
        <v/>
      </c>
      <c s="50" t="str">
        <f>IF('S.D.PASTE SHEET'!C2137="","",'S.D.PASTE SHEET'!C2137)</f>
        <v/>
      </c>
      <c s="51" t="str">
        <f>IF('S.D.PASTE SHEET'!D2137="","",'S.D.PASTE SHEET'!D2137)</f>
        <v/>
      </c>
      <c s="50" t="str">
        <f>IF('S.D.PASTE SHEET'!E2137="","",UPPER('S.D.PASTE SHEET'!E2137))</f>
        <v/>
      </c>
      <c s="50" t="str">
        <f>IF('S.D.PASTE SHEET'!F2137="","",'S.D.PASTE SHEET'!F2137)</f>
        <v/>
      </c>
      <c s="50" t="str">
        <f>IF('S.D.PASTE SHEET'!G2137="","",UPPER('S.D.PASTE SHEET'!G2137))</f>
        <v/>
      </c>
      <c s="50" t="str">
        <f>IF('S.D.PASTE SHEET'!H2137="","",UPPER('S.D.PASTE SHEET'!H2137))</f>
        <v/>
      </c>
      <c s="50" t="str">
        <f>IF('S.D.PASTE SHEET'!I2137="","",'S.D.PASTE SHEET'!I2137)</f>
        <v/>
      </c>
      <c s="51" t="str">
        <f>IF('S.D.PASTE SHEET'!J2137="","",'S.D.PASTE SHEET'!J2137)</f>
        <v/>
      </c>
      <c s="50" t="str">
        <f>IF('S.D.PASTE SHEET'!K2137="","",'S.D.PASTE SHEET'!K2137)</f>
        <v/>
      </c>
      <c s="50" t="str">
        <f>IF('S.D.PASTE SHEET'!L2137="","",'S.D.PASTE SHEET'!L2137)</f>
        <v/>
      </c>
      <c s="50" t="str">
        <f>IF('S.D.PASTE SHEET'!M2137="","",'S.D.PASTE SHEET'!M2137)</f>
        <v/>
      </c>
      <c s="50" t="str">
        <f>IF('S.D.PASTE SHEET'!N2137="","",'S.D.PASTE SHEET'!N2137)</f>
        <v/>
      </c>
      <c s="50" t="str">
        <f>IF('S.D.PASTE SHEET'!O2137="","",'S.D.PASTE SHEET'!O2137)</f>
        <v/>
      </c>
      <c s="50" t="str">
        <f>IF('S.D.PASTE SHEET'!P2137="","",'S.D.PASTE SHEET'!P2137)</f>
        <v/>
      </c>
      <c s="50" t="str">
        <f>IF('S.D.PASTE SHEET'!Q2137="","",'S.D.PASTE SHEET'!Q2137)</f>
        <v/>
      </c>
      <c s="50" t="str">
        <f>IF('S.D.PASTE SHEET'!R2137="","",'S.D.PASTE SHEET'!R2137)</f>
        <v/>
      </c>
      <c s="50" t="str">
        <f>IF('S.D.PASTE SHEET'!S2137="","",'S.D.PASTE SHEET'!S2137)</f>
        <v/>
      </c>
      <c s="50" t="str">
        <f>IF('S.D.PASTE SHEET'!T2137="","",'S.D.PASTE SHEET'!T2137)</f>
        <v/>
      </c>
      <c s="50" t="str">
        <f>IF('S.D.PASTE SHEET'!U2137="","",'S.D.PASTE SHEET'!U2137)</f>
        <v/>
      </c>
      <c s="50" t="str">
        <f>IF('S.D.PASTE SHEET'!V2137="","",'S.D.PASTE SHEET'!V2137)</f>
        <v/>
      </c>
      <c s="50" t="str">
        <f>IF('S.D.PASTE SHEET'!W2137="","",'S.D.PASTE SHEET'!W2137)</f>
        <v/>
      </c>
      <c s="50" t="str">
        <f>IF('S.D.PASTE SHEET'!X2137="","",'S.D.PASTE SHEET'!X2137)</f>
        <v/>
      </c>
      <c s="50" t="str">
        <f>IF('S.D.PASTE SHEET'!Y2137="","",'S.D.PASTE SHEET'!Y2137)</f>
        <v/>
      </c>
      <c s="50" t="str">
        <f>IF('S.D.PASTE SHEET'!Z2137="","",'S.D.PASTE SHEET'!Z2137)</f>
        <v/>
      </c>
      <c s="50" t="str">
        <f>IF('S.D.PASTE SHEET'!AA2137="","",'S.D.PASTE SHEET'!AA2137)</f>
        <v/>
      </c>
      <c s="50" t="str">
        <f>IF('S.D.PASTE SHEET'!AB2137="","",'S.D.PASTE SHEET'!AB2137)</f>
        <v/>
      </c>
      <c s="50" t="str">
        <f>IF('S.D.PASTE SHEET'!AC2137="","",'S.D.PASTE SHEET'!AC2137)</f>
        <v/>
      </c>
      <c s="50" t="str">
        <f>IF('S.D.PASTE SHEET'!AD2137="","",'S.D.PASTE SHEET'!AD2137)</f>
        <v/>
      </c>
      <c s="52"/>
      <c s="48" t="str">
        <f>IF(AK2137="","",IF(AK2137&gt;0,COUNT($AG$2:AG2137),""))</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IF(BC2137="","",IF(BC2137&gt;0,COUNT($AY$2:AY2137),""))</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38" spans="1:66" ht="15">
      <c r="A2138" s="50" t="str">
        <f>IF('S.D.PASTE SHEET'!A2138="","",'S.D.PASTE SHEET'!A2138)</f>
        <v/>
      </c>
      <c s="50" t="str">
        <f>IF('S.D.PASTE SHEET'!B2138="","",'S.D.PASTE SHEET'!B2138)</f>
        <v/>
      </c>
      <c s="50" t="str">
        <f>IF('S.D.PASTE SHEET'!C2138="","",'S.D.PASTE SHEET'!C2138)</f>
        <v/>
      </c>
      <c s="51" t="str">
        <f>IF('S.D.PASTE SHEET'!D2138="","",'S.D.PASTE SHEET'!D2138)</f>
        <v/>
      </c>
      <c s="50" t="str">
        <f>IF('S.D.PASTE SHEET'!E2138="","",UPPER('S.D.PASTE SHEET'!E2138))</f>
        <v/>
      </c>
      <c s="50" t="str">
        <f>IF('S.D.PASTE SHEET'!F2138="","",'S.D.PASTE SHEET'!F2138)</f>
        <v/>
      </c>
      <c s="50" t="str">
        <f>IF('S.D.PASTE SHEET'!G2138="","",UPPER('S.D.PASTE SHEET'!G2138))</f>
        <v/>
      </c>
      <c s="50" t="str">
        <f>IF('S.D.PASTE SHEET'!H2138="","",UPPER('S.D.PASTE SHEET'!H2138))</f>
        <v/>
      </c>
      <c s="50" t="str">
        <f>IF('S.D.PASTE SHEET'!I2138="","",'S.D.PASTE SHEET'!I2138)</f>
        <v/>
      </c>
      <c s="51" t="str">
        <f>IF('S.D.PASTE SHEET'!J2138="","",'S.D.PASTE SHEET'!J2138)</f>
        <v/>
      </c>
      <c s="50" t="str">
        <f>IF('S.D.PASTE SHEET'!K2138="","",'S.D.PASTE SHEET'!K2138)</f>
        <v/>
      </c>
      <c s="50" t="str">
        <f>IF('S.D.PASTE SHEET'!L2138="","",'S.D.PASTE SHEET'!L2138)</f>
        <v/>
      </c>
      <c s="50" t="str">
        <f>IF('S.D.PASTE SHEET'!M2138="","",'S.D.PASTE SHEET'!M2138)</f>
        <v/>
      </c>
      <c s="50" t="str">
        <f>IF('S.D.PASTE SHEET'!N2138="","",'S.D.PASTE SHEET'!N2138)</f>
        <v/>
      </c>
      <c s="50" t="str">
        <f>IF('S.D.PASTE SHEET'!O2138="","",'S.D.PASTE SHEET'!O2138)</f>
        <v/>
      </c>
      <c s="50" t="str">
        <f>IF('S.D.PASTE SHEET'!P2138="","",'S.D.PASTE SHEET'!P2138)</f>
        <v/>
      </c>
      <c s="50" t="str">
        <f>IF('S.D.PASTE SHEET'!Q2138="","",'S.D.PASTE SHEET'!Q2138)</f>
        <v/>
      </c>
      <c s="50" t="str">
        <f>IF('S.D.PASTE SHEET'!R2138="","",'S.D.PASTE SHEET'!R2138)</f>
        <v/>
      </c>
      <c s="50" t="str">
        <f>IF('S.D.PASTE SHEET'!S2138="","",'S.D.PASTE SHEET'!S2138)</f>
        <v/>
      </c>
      <c s="50" t="str">
        <f>IF('S.D.PASTE SHEET'!T2138="","",'S.D.PASTE SHEET'!T2138)</f>
        <v/>
      </c>
      <c s="50" t="str">
        <f>IF('S.D.PASTE SHEET'!U2138="","",'S.D.PASTE SHEET'!U2138)</f>
        <v/>
      </c>
      <c s="50" t="str">
        <f>IF('S.D.PASTE SHEET'!V2138="","",'S.D.PASTE SHEET'!V2138)</f>
        <v/>
      </c>
      <c s="50" t="str">
        <f>IF('S.D.PASTE SHEET'!W2138="","",'S.D.PASTE SHEET'!W2138)</f>
        <v/>
      </c>
      <c s="50" t="str">
        <f>IF('S.D.PASTE SHEET'!X2138="","",'S.D.PASTE SHEET'!X2138)</f>
        <v/>
      </c>
      <c s="50" t="str">
        <f>IF('S.D.PASTE SHEET'!Y2138="","",'S.D.PASTE SHEET'!Y2138)</f>
        <v/>
      </c>
      <c s="50" t="str">
        <f>IF('S.D.PASTE SHEET'!Z2138="","",'S.D.PASTE SHEET'!Z2138)</f>
        <v/>
      </c>
      <c s="50" t="str">
        <f>IF('S.D.PASTE SHEET'!AA2138="","",'S.D.PASTE SHEET'!AA2138)</f>
        <v/>
      </c>
      <c s="50" t="str">
        <f>IF('S.D.PASTE SHEET'!AB2138="","",'S.D.PASTE SHEET'!AB2138)</f>
        <v/>
      </c>
      <c s="50" t="str">
        <f>IF('S.D.PASTE SHEET'!AC2138="","",'S.D.PASTE SHEET'!AC2138)</f>
        <v/>
      </c>
      <c s="50" t="str">
        <f>IF('S.D.PASTE SHEET'!AD2138="","",'S.D.PASTE SHEET'!AD2138)</f>
        <v/>
      </c>
      <c s="52"/>
      <c s="48" t="str">
        <f>IF(AK2138="","",IF(AK2138&gt;0,COUNT($AG$2:AG2138),""))</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IF(BC2138="","",IF(BC2138&gt;0,COUNT($AY$2:AY2138),""))</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39" spans="1:66" ht="15">
      <c r="A2139" s="50" t="str">
        <f>IF('S.D.PASTE SHEET'!A2139="","",'S.D.PASTE SHEET'!A2139)</f>
        <v/>
      </c>
      <c s="50" t="str">
        <f>IF('S.D.PASTE SHEET'!B2139="","",'S.D.PASTE SHEET'!B2139)</f>
        <v/>
      </c>
      <c s="50" t="str">
        <f>IF('S.D.PASTE SHEET'!C2139="","",'S.D.PASTE SHEET'!C2139)</f>
        <v/>
      </c>
      <c s="51" t="str">
        <f>IF('S.D.PASTE SHEET'!D2139="","",'S.D.PASTE SHEET'!D2139)</f>
        <v/>
      </c>
      <c s="50" t="str">
        <f>IF('S.D.PASTE SHEET'!E2139="","",UPPER('S.D.PASTE SHEET'!E2139))</f>
        <v/>
      </c>
      <c s="50" t="str">
        <f>IF('S.D.PASTE SHEET'!F2139="","",'S.D.PASTE SHEET'!F2139)</f>
        <v/>
      </c>
      <c s="50" t="str">
        <f>IF('S.D.PASTE SHEET'!G2139="","",UPPER('S.D.PASTE SHEET'!G2139))</f>
        <v/>
      </c>
      <c s="50" t="str">
        <f>IF('S.D.PASTE SHEET'!H2139="","",UPPER('S.D.PASTE SHEET'!H2139))</f>
        <v/>
      </c>
      <c s="50" t="str">
        <f>IF('S.D.PASTE SHEET'!I2139="","",'S.D.PASTE SHEET'!I2139)</f>
        <v/>
      </c>
      <c s="51" t="str">
        <f>IF('S.D.PASTE SHEET'!J2139="","",'S.D.PASTE SHEET'!J2139)</f>
        <v/>
      </c>
      <c s="50" t="str">
        <f>IF('S.D.PASTE SHEET'!K2139="","",'S.D.PASTE SHEET'!K2139)</f>
        <v/>
      </c>
      <c s="50" t="str">
        <f>IF('S.D.PASTE SHEET'!L2139="","",'S.D.PASTE SHEET'!L2139)</f>
        <v/>
      </c>
      <c s="50" t="str">
        <f>IF('S.D.PASTE SHEET'!M2139="","",'S.D.PASTE SHEET'!M2139)</f>
        <v/>
      </c>
      <c s="50" t="str">
        <f>IF('S.D.PASTE SHEET'!N2139="","",'S.D.PASTE SHEET'!N2139)</f>
        <v/>
      </c>
      <c s="50" t="str">
        <f>IF('S.D.PASTE SHEET'!O2139="","",'S.D.PASTE SHEET'!O2139)</f>
        <v/>
      </c>
      <c s="50" t="str">
        <f>IF('S.D.PASTE SHEET'!P2139="","",'S.D.PASTE SHEET'!P2139)</f>
        <v/>
      </c>
      <c s="50" t="str">
        <f>IF('S.D.PASTE SHEET'!Q2139="","",'S.D.PASTE SHEET'!Q2139)</f>
        <v/>
      </c>
      <c s="50" t="str">
        <f>IF('S.D.PASTE SHEET'!R2139="","",'S.D.PASTE SHEET'!R2139)</f>
        <v/>
      </c>
      <c s="50" t="str">
        <f>IF('S.D.PASTE SHEET'!S2139="","",'S.D.PASTE SHEET'!S2139)</f>
        <v/>
      </c>
      <c s="50" t="str">
        <f>IF('S.D.PASTE SHEET'!T2139="","",'S.D.PASTE SHEET'!T2139)</f>
        <v/>
      </c>
      <c s="50" t="str">
        <f>IF('S.D.PASTE SHEET'!U2139="","",'S.D.PASTE SHEET'!U2139)</f>
        <v/>
      </c>
      <c s="50" t="str">
        <f>IF('S.D.PASTE SHEET'!V2139="","",'S.D.PASTE SHEET'!V2139)</f>
        <v/>
      </c>
      <c s="50" t="str">
        <f>IF('S.D.PASTE SHEET'!W2139="","",'S.D.PASTE SHEET'!W2139)</f>
        <v/>
      </c>
      <c s="50" t="str">
        <f>IF('S.D.PASTE SHEET'!X2139="","",'S.D.PASTE SHEET'!X2139)</f>
        <v/>
      </c>
      <c s="50" t="str">
        <f>IF('S.D.PASTE SHEET'!Y2139="","",'S.D.PASTE SHEET'!Y2139)</f>
        <v/>
      </c>
      <c s="50" t="str">
        <f>IF('S.D.PASTE SHEET'!Z2139="","",'S.D.PASTE SHEET'!Z2139)</f>
        <v/>
      </c>
      <c s="50" t="str">
        <f>IF('S.D.PASTE SHEET'!AA2139="","",'S.D.PASTE SHEET'!AA2139)</f>
        <v/>
      </c>
      <c s="50" t="str">
        <f>IF('S.D.PASTE SHEET'!AB2139="","",'S.D.PASTE SHEET'!AB2139)</f>
        <v/>
      </c>
      <c s="50" t="str">
        <f>IF('S.D.PASTE SHEET'!AC2139="","",'S.D.PASTE SHEET'!AC2139)</f>
        <v/>
      </c>
      <c s="50" t="str">
        <f>IF('S.D.PASTE SHEET'!AD2139="","",'S.D.PASTE SHEET'!AD2139)</f>
        <v/>
      </c>
      <c s="52"/>
      <c s="48" t="str">
        <f>IF(AK2139="","",IF(AK2139&gt;0,COUNT($AG$2:AG2139),""))</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IF(BC2139="","",IF(BC2139&gt;0,COUNT($AY$2:AY2139),""))</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40" spans="1:66" ht="15">
      <c r="A2140" s="50" t="str">
        <f>IF('S.D.PASTE SHEET'!A2140="","",'S.D.PASTE SHEET'!A2140)</f>
        <v/>
      </c>
      <c s="50" t="str">
        <f>IF('S.D.PASTE SHEET'!B2140="","",'S.D.PASTE SHEET'!B2140)</f>
        <v/>
      </c>
      <c s="50" t="str">
        <f>IF('S.D.PASTE SHEET'!C2140="","",'S.D.PASTE SHEET'!C2140)</f>
        <v/>
      </c>
      <c s="51" t="str">
        <f>IF('S.D.PASTE SHEET'!D2140="","",'S.D.PASTE SHEET'!D2140)</f>
        <v/>
      </c>
      <c s="50" t="str">
        <f>IF('S.D.PASTE SHEET'!E2140="","",UPPER('S.D.PASTE SHEET'!E2140))</f>
        <v/>
      </c>
      <c s="50" t="str">
        <f>IF('S.D.PASTE SHEET'!F2140="","",'S.D.PASTE SHEET'!F2140)</f>
        <v/>
      </c>
      <c s="50" t="str">
        <f>IF('S.D.PASTE SHEET'!G2140="","",UPPER('S.D.PASTE SHEET'!G2140))</f>
        <v/>
      </c>
      <c s="50" t="str">
        <f>IF('S.D.PASTE SHEET'!H2140="","",UPPER('S.D.PASTE SHEET'!H2140))</f>
        <v/>
      </c>
      <c s="50" t="str">
        <f>IF('S.D.PASTE SHEET'!I2140="","",'S.D.PASTE SHEET'!I2140)</f>
        <v/>
      </c>
      <c s="51" t="str">
        <f>IF('S.D.PASTE SHEET'!J2140="","",'S.D.PASTE SHEET'!J2140)</f>
        <v/>
      </c>
      <c s="50" t="str">
        <f>IF('S.D.PASTE SHEET'!K2140="","",'S.D.PASTE SHEET'!K2140)</f>
        <v/>
      </c>
      <c s="50" t="str">
        <f>IF('S.D.PASTE SHEET'!L2140="","",'S.D.PASTE SHEET'!L2140)</f>
        <v/>
      </c>
      <c s="50" t="str">
        <f>IF('S.D.PASTE SHEET'!M2140="","",'S.D.PASTE SHEET'!M2140)</f>
        <v/>
      </c>
      <c s="50" t="str">
        <f>IF('S.D.PASTE SHEET'!N2140="","",'S.D.PASTE SHEET'!N2140)</f>
        <v/>
      </c>
      <c s="50" t="str">
        <f>IF('S.D.PASTE SHEET'!O2140="","",'S.D.PASTE SHEET'!O2140)</f>
        <v/>
      </c>
      <c s="50" t="str">
        <f>IF('S.D.PASTE SHEET'!P2140="","",'S.D.PASTE SHEET'!P2140)</f>
        <v/>
      </c>
      <c s="50" t="str">
        <f>IF('S.D.PASTE SHEET'!Q2140="","",'S.D.PASTE SHEET'!Q2140)</f>
        <v/>
      </c>
      <c s="50" t="str">
        <f>IF('S.D.PASTE SHEET'!R2140="","",'S.D.PASTE SHEET'!R2140)</f>
        <v/>
      </c>
      <c s="50" t="str">
        <f>IF('S.D.PASTE SHEET'!S2140="","",'S.D.PASTE SHEET'!S2140)</f>
        <v/>
      </c>
      <c s="50" t="str">
        <f>IF('S.D.PASTE SHEET'!T2140="","",'S.D.PASTE SHEET'!T2140)</f>
        <v/>
      </c>
      <c s="50" t="str">
        <f>IF('S.D.PASTE SHEET'!U2140="","",'S.D.PASTE SHEET'!U2140)</f>
        <v/>
      </c>
      <c s="50" t="str">
        <f>IF('S.D.PASTE SHEET'!V2140="","",'S.D.PASTE SHEET'!V2140)</f>
        <v/>
      </c>
      <c s="50" t="str">
        <f>IF('S.D.PASTE SHEET'!W2140="","",'S.D.PASTE SHEET'!W2140)</f>
        <v/>
      </c>
      <c s="50" t="str">
        <f>IF('S.D.PASTE SHEET'!X2140="","",'S.D.PASTE SHEET'!X2140)</f>
        <v/>
      </c>
      <c s="50" t="str">
        <f>IF('S.D.PASTE SHEET'!Y2140="","",'S.D.PASTE SHEET'!Y2140)</f>
        <v/>
      </c>
      <c s="50" t="str">
        <f>IF('S.D.PASTE SHEET'!Z2140="","",'S.D.PASTE SHEET'!Z2140)</f>
        <v/>
      </c>
      <c s="50" t="str">
        <f>IF('S.D.PASTE SHEET'!AA2140="","",'S.D.PASTE SHEET'!AA2140)</f>
        <v/>
      </c>
      <c s="50" t="str">
        <f>IF('S.D.PASTE SHEET'!AB2140="","",'S.D.PASTE SHEET'!AB2140)</f>
        <v/>
      </c>
      <c s="50" t="str">
        <f>IF('S.D.PASTE SHEET'!AC2140="","",'S.D.PASTE SHEET'!AC2140)</f>
        <v/>
      </c>
      <c s="50" t="str">
        <f>IF('S.D.PASTE SHEET'!AD2140="","",'S.D.PASTE SHEET'!AD2140)</f>
        <v/>
      </c>
      <c s="52"/>
      <c s="48" t="str">
        <f>IF(AK2140="","",IF(AK2140&gt;0,COUNT($AG$2:AG2140),""))</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IF(BC2140="","",IF(BC2140&gt;0,COUNT($AY$2:AY2140),""))</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41" spans="1:66" ht="15">
      <c r="A2141" s="50" t="str">
        <f>IF('S.D.PASTE SHEET'!A2141="","",'S.D.PASTE SHEET'!A2141)</f>
        <v/>
      </c>
      <c s="50" t="str">
        <f>IF('S.D.PASTE SHEET'!B2141="","",'S.D.PASTE SHEET'!B2141)</f>
        <v/>
      </c>
      <c s="50" t="str">
        <f>IF('S.D.PASTE SHEET'!C2141="","",'S.D.PASTE SHEET'!C2141)</f>
        <v/>
      </c>
      <c s="51" t="str">
        <f>IF('S.D.PASTE SHEET'!D2141="","",'S.D.PASTE SHEET'!D2141)</f>
        <v/>
      </c>
      <c s="50" t="str">
        <f>IF('S.D.PASTE SHEET'!E2141="","",UPPER('S.D.PASTE SHEET'!E2141))</f>
        <v/>
      </c>
      <c s="50" t="str">
        <f>IF('S.D.PASTE SHEET'!F2141="","",'S.D.PASTE SHEET'!F2141)</f>
        <v/>
      </c>
      <c s="50" t="str">
        <f>IF('S.D.PASTE SHEET'!G2141="","",UPPER('S.D.PASTE SHEET'!G2141))</f>
        <v/>
      </c>
      <c s="50" t="str">
        <f>IF('S.D.PASTE SHEET'!H2141="","",UPPER('S.D.PASTE SHEET'!H2141))</f>
        <v/>
      </c>
      <c s="50" t="str">
        <f>IF('S.D.PASTE SHEET'!I2141="","",'S.D.PASTE SHEET'!I2141)</f>
        <v/>
      </c>
      <c s="51" t="str">
        <f>IF('S.D.PASTE SHEET'!J2141="","",'S.D.PASTE SHEET'!J2141)</f>
        <v/>
      </c>
      <c s="50" t="str">
        <f>IF('S.D.PASTE SHEET'!K2141="","",'S.D.PASTE SHEET'!K2141)</f>
        <v/>
      </c>
      <c s="50" t="str">
        <f>IF('S.D.PASTE SHEET'!L2141="","",'S.D.PASTE SHEET'!L2141)</f>
        <v/>
      </c>
      <c s="50" t="str">
        <f>IF('S.D.PASTE SHEET'!M2141="","",'S.D.PASTE SHEET'!M2141)</f>
        <v/>
      </c>
      <c s="50" t="str">
        <f>IF('S.D.PASTE SHEET'!N2141="","",'S.D.PASTE SHEET'!N2141)</f>
        <v/>
      </c>
      <c s="50" t="str">
        <f>IF('S.D.PASTE SHEET'!O2141="","",'S.D.PASTE SHEET'!O2141)</f>
        <v/>
      </c>
      <c s="50" t="str">
        <f>IF('S.D.PASTE SHEET'!P2141="","",'S.D.PASTE SHEET'!P2141)</f>
        <v/>
      </c>
      <c s="50" t="str">
        <f>IF('S.D.PASTE SHEET'!Q2141="","",'S.D.PASTE SHEET'!Q2141)</f>
        <v/>
      </c>
      <c s="50" t="str">
        <f>IF('S.D.PASTE SHEET'!R2141="","",'S.D.PASTE SHEET'!R2141)</f>
        <v/>
      </c>
      <c s="50" t="str">
        <f>IF('S.D.PASTE SHEET'!S2141="","",'S.D.PASTE SHEET'!S2141)</f>
        <v/>
      </c>
      <c s="50" t="str">
        <f>IF('S.D.PASTE SHEET'!T2141="","",'S.D.PASTE SHEET'!T2141)</f>
        <v/>
      </c>
      <c s="50" t="str">
        <f>IF('S.D.PASTE SHEET'!U2141="","",'S.D.PASTE SHEET'!U2141)</f>
        <v/>
      </c>
      <c s="50" t="str">
        <f>IF('S.D.PASTE SHEET'!V2141="","",'S.D.PASTE SHEET'!V2141)</f>
        <v/>
      </c>
      <c s="50" t="str">
        <f>IF('S.D.PASTE SHEET'!W2141="","",'S.D.PASTE SHEET'!W2141)</f>
        <v/>
      </c>
      <c s="50" t="str">
        <f>IF('S.D.PASTE SHEET'!X2141="","",'S.D.PASTE SHEET'!X2141)</f>
        <v/>
      </c>
      <c s="50" t="str">
        <f>IF('S.D.PASTE SHEET'!Y2141="","",'S.D.PASTE SHEET'!Y2141)</f>
        <v/>
      </c>
      <c s="50" t="str">
        <f>IF('S.D.PASTE SHEET'!Z2141="","",'S.D.PASTE SHEET'!Z2141)</f>
        <v/>
      </c>
      <c s="50" t="str">
        <f>IF('S.D.PASTE SHEET'!AA2141="","",'S.D.PASTE SHEET'!AA2141)</f>
        <v/>
      </c>
      <c s="50" t="str">
        <f>IF('S.D.PASTE SHEET'!AB2141="","",'S.D.PASTE SHEET'!AB2141)</f>
        <v/>
      </c>
      <c s="50" t="str">
        <f>IF('S.D.PASTE SHEET'!AC2141="","",'S.D.PASTE SHEET'!AC2141)</f>
        <v/>
      </c>
      <c s="50" t="str">
        <f>IF('S.D.PASTE SHEET'!AD2141="","",'S.D.PASTE SHEET'!AD2141)</f>
        <v/>
      </c>
      <c s="52"/>
      <c s="48" t="str">
        <f>IF(AK2141="","",IF(AK2141&gt;0,COUNT($AG$2:AG2141),""))</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IF(BC2141="","",IF(BC2141&gt;0,COUNT($AY$2:AY2141),""))</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42" spans="1:66" ht="15">
      <c r="A2142" s="50" t="str">
        <f>IF('S.D.PASTE SHEET'!A2142="","",'S.D.PASTE SHEET'!A2142)</f>
        <v/>
      </c>
      <c s="50" t="str">
        <f>IF('S.D.PASTE SHEET'!B2142="","",'S.D.PASTE SHEET'!B2142)</f>
        <v/>
      </c>
      <c s="50" t="str">
        <f>IF('S.D.PASTE SHEET'!C2142="","",'S.D.PASTE SHEET'!C2142)</f>
        <v/>
      </c>
      <c s="51" t="str">
        <f>IF('S.D.PASTE SHEET'!D2142="","",'S.D.PASTE SHEET'!D2142)</f>
        <v/>
      </c>
      <c s="50" t="str">
        <f>IF('S.D.PASTE SHEET'!E2142="","",UPPER('S.D.PASTE SHEET'!E2142))</f>
        <v/>
      </c>
      <c s="50" t="str">
        <f>IF('S.D.PASTE SHEET'!F2142="","",'S.D.PASTE SHEET'!F2142)</f>
        <v/>
      </c>
      <c s="50" t="str">
        <f>IF('S.D.PASTE SHEET'!G2142="","",UPPER('S.D.PASTE SHEET'!G2142))</f>
        <v/>
      </c>
      <c s="50" t="str">
        <f>IF('S.D.PASTE SHEET'!H2142="","",UPPER('S.D.PASTE SHEET'!H2142))</f>
        <v/>
      </c>
      <c s="50" t="str">
        <f>IF('S.D.PASTE SHEET'!I2142="","",'S.D.PASTE SHEET'!I2142)</f>
        <v/>
      </c>
      <c s="51" t="str">
        <f>IF('S.D.PASTE SHEET'!J2142="","",'S.D.PASTE SHEET'!J2142)</f>
        <v/>
      </c>
      <c s="50" t="str">
        <f>IF('S.D.PASTE SHEET'!K2142="","",'S.D.PASTE SHEET'!K2142)</f>
        <v/>
      </c>
      <c s="50" t="str">
        <f>IF('S.D.PASTE SHEET'!L2142="","",'S.D.PASTE SHEET'!L2142)</f>
        <v/>
      </c>
      <c s="50" t="str">
        <f>IF('S.D.PASTE SHEET'!M2142="","",'S.D.PASTE SHEET'!M2142)</f>
        <v/>
      </c>
      <c s="50" t="str">
        <f>IF('S.D.PASTE SHEET'!N2142="","",'S.D.PASTE SHEET'!N2142)</f>
        <v/>
      </c>
      <c s="50" t="str">
        <f>IF('S.D.PASTE SHEET'!O2142="","",'S.D.PASTE SHEET'!O2142)</f>
        <v/>
      </c>
      <c s="50" t="str">
        <f>IF('S.D.PASTE SHEET'!P2142="","",'S.D.PASTE SHEET'!P2142)</f>
        <v/>
      </c>
      <c s="50" t="str">
        <f>IF('S.D.PASTE SHEET'!Q2142="","",'S.D.PASTE SHEET'!Q2142)</f>
        <v/>
      </c>
      <c s="50" t="str">
        <f>IF('S.D.PASTE SHEET'!R2142="","",'S.D.PASTE SHEET'!R2142)</f>
        <v/>
      </c>
      <c s="50" t="str">
        <f>IF('S.D.PASTE SHEET'!S2142="","",'S.D.PASTE SHEET'!S2142)</f>
        <v/>
      </c>
      <c s="50" t="str">
        <f>IF('S.D.PASTE SHEET'!T2142="","",'S.D.PASTE SHEET'!T2142)</f>
        <v/>
      </c>
      <c s="50" t="str">
        <f>IF('S.D.PASTE SHEET'!U2142="","",'S.D.PASTE SHEET'!U2142)</f>
        <v/>
      </c>
      <c s="50" t="str">
        <f>IF('S.D.PASTE SHEET'!V2142="","",'S.D.PASTE SHEET'!V2142)</f>
        <v/>
      </c>
      <c s="50" t="str">
        <f>IF('S.D.PASTE SHEET'!W2142="","",'S.D.PASTE SHEET'!W2142)</f>
        <v/>
      </c>
      <c s="50" t="str">
        <f>IF('S.D.PASTE SHEET'!X2142="","",'S.D.PASTE SHEET'!X2142)</f>
        <v/>
      </c>
      <c s="50" t="str">
        <f>IF('S.D.PASTE SHEET'!Y2142="","",'S.D.PASTE SHEET'!Y2142)</f>
        <v/>
      </c>
      <c s="50" t="str">
        <f>IF('S.D.PASTE SHEET'!Z2142="","",'S.D.PASTE SHEET'!Z2142)</f>
        <v/>
      </c>
      <c s="50" t="str">
        <f>IF('S.D.PASTE SHEET'!AA2142="","",'S.D.PASTE SHEET'!AA2142)</f>
        <v/>
      </c>
      <c s="50" t="str">
        <f>IF('S.D.PASTE SHEET'!AB2142="","",'S.D.PASTE SHEET'!AB2142)</f>
        <v/>
      </c>
      <c s="50" t="str">
        <f>IF('S.D.PASTE SHEET'!AC2142="","",'S.D.PASTE SHEET'!AC2142)</f>
        <v/>
      </c>
      <c s="50" t="str">
        <f>IF('S.D.PASTE SHEET'!AD2142="","",'S.D.PASTE SHEET'!AD2142)</f>
        <v/>
      </c>
      <c s="52"/>
      <c s="48" t="str">
        <f>IF(AK2142="","",IF(AK2142&gt;0,COUNT($AG$2:AG2142),""))</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IF(BC2142="","",IF(BC2142&gt;0,COUNT($AY$2:AY2142),""))</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43" spans="1:66" ht="15">
      <c r="A2143" s="50" t="str">
        <f>IF('S.D.PASTE SHEET'!A2143="","",'S.D.PASTE SHEET'!A2143)</f>
        <v/>
      </c>
      <c s="50" t="str">
        <f>IF('S.D.PASTE SHEET'!B2143="","",'S.D.PASTE SHEET'!B2143)</f>
        <v/>
      </c>
      <c s="50" t="str">
        <f>IF('S.D.PASTE SHEET'!C2143="","",'S.D.PASTE SHEET'!C2143)</f>
        <v/>
      </c>
      <c s="51" t="str">
        <f>IF('S.D.PASTE SHEET'!D2143="","",'S.D.PASTE SHEET'!D2143)</f>
        <v/>
      </c>
      <c s="50" t="str">
        <f>IF('S.D.PASTE SHEET'!E2143="","",UPPER('S.D.PASTE SHEET'!E2143))</f>
        <v/>
      </c>
      <c s="50" t="str">
        <f>IF('S.D.PASTE SHEET'!F2143="","",'S.D.PASTE SHEET'!F2143)</f>
        <v/>
      </c>
      <c s="50" t="str">
        <f>IF('S.D.PASTE SHEET'!G2143="","",UPPER('S.D.PASTE SHEET'!G2143))</f>
        <v/>
      </c>
      <c s="50" t="str">
        <f>IF('S.D.PASTE SHEET'!H2143="","",UPPER('S.D.PASTE SHEET'!H2143))</f>
        <v/>
      </c>
      <c s="50" t="str">
        <f>IF('S.D.PASTE SHEET'!I2143="","",'S.D.PASTE SHEET'!I2143)</f>
        <v/>
      </c>
      <c s="51" t="str">
        <f>IF('S.D.PASTE SHEET'!J2143="","",'S.D.PASTE SHEET'!J2143)</f>
        <v/>
      </c>
      <c s="50" t="str">
        <f>IF('S.D.PASTE SHEET'!K2143="","",'S.D.PASTE SHEET'!K2143)</f>
        <v/>
      </c>
      <c s="50" t="str">
        <f>IF('S.D.PASTE SHEET'!L2143="","",'S.D.PASTE SHEET'!L2143)</f>
        <v/>
      </c>
      <c s="50" t="str">
        <f>IF('S.D.PASTE SHEET'!M2143="","",'S.D.PASTE SHEET'!M2143)</f>
        <v/>
      </c>
      <c s="50" t="str">
        <f>IF('S.D.PASTE SHEET'!N2143="","",'S.D.PASTE SHEET'!N2143)</f>
        <v/>
      </c>
      <c s="50" t="str">
        <f>IF('S.D.PASTE SHEET'!O2143="","",'S.D.PASTE SHEET'!O2143)</f>
        <v/>
      </c>
      <c s="50" t="str">
        <f>IF('S.D.PASTE SHEET'!P2143="","",'S.D.PASTE SHEET'!P2143)</f>
        <v/>
      </c>
      <c s="50" t="str">
        <f>IF('S.D.PASTE SHEET'!Q2143="","",'S.D.PASTE SHEET'!Q2143)</f>
        <v/>
      </c>
      <c s="50" t="str">
        <f>IF('S.D.PASTE SHEET'!R2143="","",'S.D.PASTE SHEET'!R2143)</f>
        <v/>
      </c>
      <c s="50" t="str">
        <f>IF('S.D.PASTE SHEET'!S2143="","",'S.D.PASTE SHEET'!S2143)</f>
        <v/>
      </c>
      <c s="50" t="str">
        <f>IF('S.D.PASTE SHEET'!T2143="","",'S.D.PASTE SHEET'!T2143)</f>
        <v/>
      </c>
      <c s="50" t="str">
        <f>IF('S.D.PASTE SHEET'!U2143="","",'S.D.PASTE SHEET'!U2143)</f>
        <v/>
      </c>
      <c s="50" t="str">
        <f>IF('S.D.PASTE SHEET'!V2143="","",'S.D.PASTE SHEET'!V2143)</f>
        <v/>
      </c>
      <c s="50" t="str">
        <f>IF('S.D.PASTE SHEET'!W2143="","",'S.D.PASTE SHEET'!W2143)</f>
        <v/>
      </c>
      <c s="50" t="str">
        <f>IF('S.D.PASTE SHEET'!X2143="","",'S.D.PASTE SHEET'!X2143)</f>
        <v/>
      </c>
      <c s="50" t="str">
        <f>IF('S.D.PASTE SHEET'!Y2143="","",'S.D.PASTE SHEET'!Y2143)</f>
        <v/>
      </c>
      <c s="50" t="str">
        <f>IF('S.D.PASTE SHEET'!Z2143="","",'S.D.PASTE SHEET'!Z2143)</f>
        <v/>
      </c>
      <c s="50" t="str">
        <f>IF('S.D.PASTE SHEET'!AA2143="","",'S.D.PASTE SHEET'!AA2143)</f>
        <v/>
      </c>
      <c s="50" t="str">
        <f>IF('S.D.PASTE SHEET'!AB2143="","",'S.D.PASTE SHEET'!AB2143)</f>
        <v/>
      </c>
      <c s="50" t="str">
        <f>IF('S.D.PASTE SHEET'!AC2143="","",'S.D.PASTE SHEET'!AC2143)</f>
        <v/>
      </c>
      <c s="50" t="str">
        <f>IF('S.D.PASTE SHEET'!AD2143="","",'S.D.PASTE SHEET'!AD2143)</f>
        <v/>
      </c>
      <c s="52"/>
      <c s="48" t="str">
        <f>IF(AK2143="","",IF(AK2143&gt;0,COUNT($AG$2:AG2143),""))</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IF(BC2143="","",IF(BC2143&gt;0,COUNT($AY$2:AY2143),""))</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44" spans="1:66" ht="15">
      <c r="A2144" s="50" t="str">
        <f>IF('S.D.PASTE SHEET'!A2144="","",'S.D.PASTE SHEET'!A2144)</f>
        <v/>
      </c>
      <c s="50" t="str">
        <f>IF('S.D.PASTE SHEET'!B2144="","",'S.D.PASTE SHEET'!B2144)</f>
        <v/>
      </c>
      <c s="50" t="str">
        <f>IF('S.D.PASTE SHEET'!C2144="","",'S.D.PASTE SHEET'!C2144)</f>
        <v/>
      </c>
      <c s="51" t="str">
        <f>IF('S.D.PASTE SHEET'!D2144="","",'S.D.PASTE SHEET'!D2144)</f>
        <v/>
      </c>
      <c s="50" t="str">
        <f>IF('S.D.PASTE SHEET'!E2144="","",UPPER('S.D.PASTE SHEET'!E2144))</f>
        <v/>
      </c>
      <c s="50" t="str">
        <f>IF('S.D.PASTE SHEET'!F2144="","",'S.D.PASTE SHEET'!F2144)</f>
        <v/>
      </c>
      <c s="50" t="str">
        <f>IF('S.D.PASTE SHEET'!G2144="","",UPPER('S.D.PASTE SHEET'!G2144))</f>
        <v/>
      </c>
      <c s="50" t="str">
        <f>IF('S.D.PASTE SHEET'!H2144="","",UPPER('S.D.PASTE SHEET'!H2144))</f>
        <v/>
      </c>
      <c s="50" t="str">
        <f>IF('S.D.PASTE SHEET'!I2144="","",'S.D.PASTE SHEET'!I2144)</f>
        <v/>
      </c>
      <c s="51" t="str">
        <f>IF('S.D.PASTE SHEET'!J2144="","",'S.D.PASTE SHEET'!J2144)</f>
        <v/>
      </c>
      <c s="50" t="str">
        <f>IF('S.D.PASTE SHEET'!K2144="","",'S.D.PASTE SHEET'!K2144)</f>
        <v/>
      </c>
      <c s="50" t="str">
        <f>IF('S.D.PASTE SHEET'!L2144="","",'S.D.PASTE SHEET'!L2144)</f>
        <v/>
      </c>
      <c s="50" t="str">
        <f>IF('S.D.PASTE SHEET'!M2144="","",'S.D.PASTE SHEET'!M2144)</f>
        <v/>
      </c>
      <c s="50" t="str">
        <f>IF('S.D.PASTE SHEET'!N2144="","",'S.D.PASTE SHEET'!N2144)</f>
        <v/>
      </c>
      <c s="50" t="str">
        <f>IF('S.D.PASTE SHEET'!O2144="","",'S.D.PASTE SHEET'!O2144)</f>
        <v/>
      </c>
      <c s="50" t="str">
        <f>IF('S.D.PASTE SHEET'!P2144="","",'S.D.PASTE SHEET'!P2144)</f>
        <v/>
      </c>
      <c s="50" t="str">
        <f>IF('S.D.PASTE SHEET'!Q2144="","",'S.D.PASTE SHEET'!Q2144)</f>
        <v/>
      </c>
      <c s="50" t="str">
        <f>IF('S.D.PASTE SHEET'!R2144="","",'S.D.PASTE SHEET'!R2144)</f>
        <v/>
      </c>
      <c s="50" t="str">
        <f>IF('S.D.PASTE SHEET'!S2144="","",'S.D.PASTE SHEET'!S2144)</f>
        <v/>
      </c>
      <c s="50" t="str">
        <f>IF('S.D.PASTE SHEET'!T2144="","",'S.D.PASTE SHEET'!T2144)</f>
        <v/>
      </c>
      <c s="50" t="str">
        <f>IF('S.D.PASTE SHEET'!U2144="","",'S.D.PASTE SHEET'!U2144)</f>
        <v/>
      </c>
      <c s="50" t="str">
        <f>IF('S.D.PASTE SHEET'!V2144="","",'S.D.PASTE SHEET'!V2144)</f>
        <v/>
      </c>
      <c s="50" t="str">
        <f>IF('S.D.PASTE SHEET'!W2144="","",'S.D.PASTE SHEET'!W2144)</f>
        <v/>
      </c>
      <c s="50" t="str">
        <f>IF('S.D.PASTE SHEET'!X2144="","",'S.D.PASTE SHEET'!X2144)</f>
        <v/>
      </c>
      <c s="50" t="str">
        <f>IF('S.D.PASTE SHEET'!Y2144="","",'S.D.PASTE SHEET'!Y2144)</f>
        <v/>
      </c>
      <c s="50" t="str">
        <f>IF('S.D.PASTE SHEET'!Z2144="","",'S.D.PASTE SHEET'!Z2144)</f>
        <v/>
      </c>
      <c s="50" t="str">
        <f>IF('S.D.PASTE SHEET'!AA2144="","",'S.D.PASTE SHEET'!AA2144)</f>
        <v/>
      </c>
      <c s="50" t="str">
        <f>IF('S.D.PASTE SHEET'!AB2144="","",'S.D.PASTE SHEET'!AB2144)</f>
        <v/>
      </c>
      <c s="50" t="str">
        <f>IF('S.D.PASTE SHEET'!AC2144="","",'S.D.PASTE SHEET'!AC2144)</f>
        <v/>
      </c>
      <c s="50" t="str">
        <f>IF('S.D.PASTE SHEET'!AD2144="","",'S.D.PASTE SHEET'!AD2144)</f>
        <v/>
      </c>
      <c s="52"/>
      <c s="48" t="str">
        <f>IF(AK2144="","",IF(AK2144&gt;0,COUNT($AG$2:AG2144),""))</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IF(BC2144="","",IF(BC2144&gt;0,COUNT($AY$2:AY2144),""))</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45" spans="1:66" ht="15">
      <c r="A2145" s="50" t="str">
        <f>IF('S.D.PASTE SHEET'!A2145="","",'S.D.PASTE SHEET'!A2145)</f>
        <v/>
      </c>
      <c s="50" t="str">
        <f>IF('S.D.PASTE SHEET'!B2145="","",'S.D.PASTE SHEET'!B2145)</f>
        <v/>
      </c>
      <c s="50" t="str">
        <f>IF('S.D.PASTE SHEET'!C2145="","",'S.D.PASTE SHEET'!C2145)</f>
        <v/>
      </c>
      <c s="51" t="str">
        <f>IF('S.D.PASTE SHEET'!D2145="","",'S.D.PASTE SHEET'!D2145)</f>
        <v/>
      </c>
      <c s="50" t="str">
        <f>IF('S.D.PASTE SHEET'!E2145="","",UPPER('S.D.PASTE SHEET'!E2145))</f>
        <v/>
      </c>
      <c s="50" t="str">
        <f>IF('S.D.PASTE SHEET'!F2145="","",'S.D.PASTE SHEET'!F2145)</f>
        <v/>
      </c>
      <c s="50" t="str">
        <f>IF('S.D.PASTE SHEET'!G2145="","",UPPER('S.D.PASTE SHEET'!G2145))</f>
        <v/>
      </c>
      <c s="50" t="str">
        <f>IF('S.D.PASTE SHEET'!H2145="","",UPPER('S.D.PASTE SHEET'!H2145))</f>
        <v/>
      </c>
      <c s="50" t="str">
        <f>IF('S.D.PASTE SHEET'!I2145="","",'S.D.PASTE SHEET'!I2145)</f>
        <v/>
      </c>
      <c s="51" t="str">
        <f>IF('S.D.PASTE SHEET'!J2145="","",'S.D.PASTE SHEET'!J2145)</f>
        <v/>
      </c>
      <c s="50" t="str">
        <f>IF('S.D.PASTE SHEET'!K2145="","",'S.D.PASTE SHEET'!K2145)</f>
        <v/>
      </c>
      <c s="50" t="str">
        <f>IF('S.D.PASTE SHEET'!L2145="","",'S.D.PASTE SHEET'!L2145)</f>
        <v/>
      </c>
      <c s="50" t="str">
        <f>IF('S.D.PASTE SHEET'!M2145="","",'S.D.PASTE SHEET'!M2145)</f>
        <v/>
      </c>
      <c s="50" t="str">
        <f>IF('S.D.PASTE SHEET'!N2145="","",'S.D.PASTE SHEET'!N2145)</f>
        <v/>
      </c>
      <c s="50" t="str">
        <f>IF('S.D.PASTE SHEET'!O2145="","",'S.D.PASTE SHEET'!O2145)</f>
        <v/>
      </c>
      <c s="50" t="str">
        <f>IF('S.D.PASTE SHEET'!P2145="","",'S.D.PASTE SHEET'!P2145)</f>
        <v/>
      </c>
      <c s="50" t="str">
        <f>IF('S.D.PASTE SHEET'!Q2145="","",'S.D.PASTE SHEET'!Q2145)</f>
        <v/>
      </c>
      <c s="50" t="str">
        <f>IF('S.D.PASTE SHEET'!R2145="","",'S.D.PASTE SHEET'!R2145)</f>
        <v/>
      </c>
      <c s="50" t="str">
        <f>IF('S.D.PASTE SHEET'!S2145="","",'S.D.PASTE SHEET'!S2145)</f>
        <v/>
      </c>
      <c s="50" t="str">
        <f>IF('S.D.PASTE SHEET'!T2145="","",'S.D.PASTE SHEET'!T2145)</f>
        <v/>
      </c>
      <c s="50" t="str">
        <f>IF('S.D.PASTE SHEET'!U2145="","",'S.D.PASTE SHEET'!U2145)</f>
        <v/>
      </c>
      <c s="50" t="str">
        <f>IF('S.D.PASTE SHEET'!V2145="","",'S.D.PASTE SHEET'!V2145)</f>
        <v/>
      </c>
      <c s="50" t="str">
        <f>IF('S.D.PASTE SHEET'!W2145="","",'S.D.PASTE SHEET'!W2145)</f>
        <v/>
      </c>
      <c s="50" t="str">
        <f>IF('S.D.PASTE SHEET'!X2145="","",'S.D.PASTE SHEET'!X2145)</f>
        <v/>
      </c>
      <c s="50" t="str">
        <f>IF('S.D.PASTE SHEET'!Y2145="","",'S.D.PASTE SHEET'!Y2145)</f>
        <v/>
      </c>
      <c s="50" t="str">
        <f>IF('S.D.PASTE SHEET'!Z2145="","",'S.D.PASTE SHEET'!Z2145)</f>
        <v/>
      </c>
      <c s="50" t="str">
        <f>IF('S.D.PASTE SHEET'!AA2145="","",'S.D.PASTE SHEET'!AA2145)</f>
        <v/>
      </c>
      <c s="50" t="str">
        <f>IF('S.D.PASTE SHEET'!AB2145="","",'S.D.PASTE SHEET'!AB2145)</f>
        <v/>
      </c>
      <c s="50" t="str">
        <f>IF('S.D.PASTE SHEET'!AC2145="","",'S.D.PASTE SHEET'!AC2145)</f>
        <v/>
      </c>
      <c s="50" t="str">
        <f>IF('S.D.PASTE SHEET'!AD2145="","",'S.D.PASTE SHEET'!AD2145)</f>
        <v/>
      </c>
      <c s="52"/>
      <c s="48" t="str">
        <f>IF(AK2145="","",IF(AK2145&gt;0,COUNT($AG$2:AG2145),""))</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IF(BC2145="","",IF(BC2145&gt;0,COUNT($AY$2:AY2145),""))</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46" spans="1:66" ht="15">
      <c r="A2146" s="50" t="str">
        <f>IF('S.D.PASTE SHEET'!A2146="","",'S.D.PASTE SHEET'!A2146)</f>
        <v/>
      </c>
      <c s="50" t="str">
        <f>IF('S.D.PASTE SHEET'!B2146="","",'S.D.PASTE SHEET'!B2146)</f>
        <v/>
      </c>
      <c s="50" t="str">
        <f>IF('S.D.PASTE SHEET'!C2146="","",'S.D.PASTE SHEET'!C2146)</f>
        <v/>
      </c>
      <c s="51" t="str">
        <f>IF('S.D.PASTE SHEET'!D2146="","",'S.D.PASTE SHEET'!D2146)</f>
        <v/>
      </c>
      <c s="50" t="str">
        <f>IF('S.D.PASTE SHEET'!E2146="","",UPPER('S.D.PASTE SHEET'!E2146))</f>
        <v/>
      </c>
      <c s="50" t="str">
        <f>IF('S.D.PASTE SHEET'!F2146="","",'S.D.PASTE SHEET'!F2146)</f>
        <v/>
      </c>
      <c s="50" t="str">
        <f>IF('S.D.PASTE SHEET'!G2146="","",UPPER('S.D.PASTE SHEET'!G2146))</f>
        <v/>
      </c>
      <c s="50" t="str">
        <f>IF('S.D.PASTE SHEET'!H2146="","",UPPER('S.D.PASTE SHEET'!H2146))</f>
        <v/>
      </c>
      <c s="50" t="str">
        <f>IF('S.D.PASTE SHEET'!I2146="","",'S.D.PASTE SHEET'!I2146)</f>
        <v/>
      </c>
      <c s="51" t="str">
        <f>IF('S.D.PASTE SHEET'!J2146="","",'S.D.PASTE SHEET'!J2146)</f>
        <v/>
      </c>
      <c s="50" t="str">
        <f>IF('S.D.PASTE SHEET'!K2146="","",'S.D.PASTE SHEET'!K2146)</f>
        <v/>
      </c>
      <c s="50" t="str">
        <f>IF('S.D.PASTE SHEET'!L2146="","",'S.D.PASTE SHEET'!L2146)</f>
        <v/>
      </c>
      <c s="50" t="str">
        <f>IF('S.D.PASTE SHEET'!M2146="","",'S.D.PASTE SHEET'!M2146)</f>
        <v/>
      </c>
      <c s="50" t="str">
        <f>IF('S.D.PASTE SHEET'!N2146="","",'S.D.PASTE SHEET'!N2146)</f>
        <v/>
      </c>
      <c s="50" t="str">
        <f>IF('S.D.PASTE SHEET'!O2146="","",'S.D.PASTE SHEET'!O2146)</f>
        <v/>
      </c>
      <c s="50" t="str">
        <f>IF('S.D.PASTE SHEET'!P2146="","",'S.D.PASTE SHEET'!P2146)</f>
        <v/>
      </c>
      <c s="50" t="str">
        <f>IF('S.D.PASTE SHEET'!Q2146="","",'S.D.PASTE SHEET'!Q2146)</f>
        <v/>
      </c>
      <c s="50" t="str">
        <f>IF('S.D.PASTE SHEET'!R2146="","",'S.D.PASTE SHEET'!R2146)</f>
        <v/>
      </c>
      <c s="50" t="str">
        <f>IF('S.D.PASTE SHEET'!S2146="","",'S.D.PASTE SHEET'!S2146)</f>
        <v/>
      </c>
      <c s="50" t="str">
        <f>IF('S.D.PASTE SHEET'!T2146="","",'S.D.PASTE SHEET'!T2146)</f>
        <v/>
      </c>
      <c s="50" t="str">
        <f>IF('S.D.PASTE SHEET'!U2146="","",'S.D.PASTE SHEET'!U2146)</f>
        <v/>
      </c>
      <c s="50" t="str">
        <f>IF('S.D.PASTE SHEET'!V2146="","",'S.D.PASTE SHEET'!V2146)</f>
        <v/>
      </c>
      <c s="50" t="str">
        <f>IF('S.D.PASTE SHEET'!W2146="","",'S.D.PASTE SHEET'!W2146)</f>
        <v/>
      </c>
      <c s="50" t="str">
        <f>IF('S.D.PASTE SHEET'!X2146="","",'S.D.PASTE SHEET'!X2146)</f>
        <v/>
      </c>
      <c s="50" t="str">
        <f>IF('S.D.PASTE SHEET'!Y2146="","",'S.D.PASTE SHEET'!Y2146)</f>
        <v/>
      </c>
      <c s="50" t="str">
        <f>IF('S.D.PASTE SHEET'!Z2146="","",'S.D.PASTE SHEET'!Z2146)</f>
        <v/>
      </c>
      <c s="50" t="str">
        <f>IF('S.D.PASTE SHEET'!AA2146="","",'S.D.PASTE SHEET'!AA2146)</f>
        <v/>
      </c>
      <c s="50" t="str">
        <f>IF('S.D.PASTE SHEET'!AB2146="","",'S.D.PASTE SHEET'!AB2146)</f>
        <v/>
      </c>
      <c s="50" t="str">
        <f>IF('S.D.PASTE SHEET'!AC2146="","",'S.D.PASTE SHEET'!AC2146)</f>
        <v/>
      </c>
      <c s="50" t="str">
        <f>IF('S.D.PASTE SHEET'!AD2146="","",'S.D.PASTE SHEET'!AD2146)</f>
        <v/>
      </c>
      <c s="52"/>
      <c s="48" t="str">
        <f>IF(AK2146="","",IF(AK2146&gt;0,COUNT($AG$2:AG2146),""))</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IF(BC2146="","",IF(BC2146&gt;0,COUNT($AY$2:AY2146),""))</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47" spans="1:66" ht="15">
      <c r="A2147" s="50" t="str">
        <f>IF('S.D.PASTE SHEET'!A2147="","",'S.D.PASTE SHEET'!A2147)</f>
        <v/>
      </c>
      <c s="50" t="str">
        <f>IF('S.D.PASTE SHEET'!B2147="","",'S.D.PASTE SHEET'!B2147)</f>
        <v/>
      </c>
      <c s="50" t="str">
        <f>IF('S.D.PASTE SHEET'!C2147="","",'S.D.PASTE SHEET'!C2147)</f>
        <v/>
      </c>
      <c s="51" t="str">
        <f>IF('S.D.PASTE SHEET'!D2147="","",'S.D.PASTE SHEET'!D2147)</f>
        <v/>
      </c>
      <c s="50" t="str">
        <f>IF('S.D.PASTE SHEET'!E2147="","",UPPER('S.D.PASTE SHEET'!E2147))</f>
        <v/>
      </c>
      <c s="50" t="str">
        <f>IF('S.D.PASTE SHEET'!F2147="","",'S.D.PASTE SHEET'!F2147)</f>
        <v/>
      </c>
      <c s="50" t="str">
        <f>IF('S.D.PASTE SHEET'!G2147="","",UPPER('S.D.PASTE SHEET'!G2147))</f>
        <v/>
      </c>
      <c s="50" t="str">
        <f>IF('S.D.PASTE SHEET'!H2147="","",UPPER('S.D.PASTE SHEET'!H2147))</f>
        <v/>
      </c>
      <c s="50" t="str">
        <f>IF('S.D.PASTE SHEET'!I2147="","",'S.D.PASTE SHEET'!I2147)</f>
        <v/>
      </c>
      <c s="51" t="str">
        <f>IF('S.D.PASTE SHEET'!J2147="","",'S.D.PASTE SHEET'!J2147)</f>
        <v/>
      </c>
      <c s="50" t="str">
        <f>IF('S.D.PASTE SHEET'!K2147="","",'S.D.PASTE SHEET'!K2147)</f>
        <v/>
      </c>
      <c s="50" t="str">
        <f>IF('S.D.PASTE SHEET'!L2147="","",'S.D.PASTE SHEET'!L2147)</f>
        <v/>
      </c>
      <c s="50" t="str">
        <f>IF('S.D.PASTE SHEET'!M2147="","",'S.D.PASTE SHEET'!M2147)</f>
        <v/>
      </c>
      <c s="50" t="str">
        <f>IF('S.D.PASTE SHEET'!N2147="","",'S.D.PASTE SHEET'!N2147)</f>
        <v/>
      </c>
      <c s="50" t="str">
        <f>IF('S.D.PASTE SHEET'!O2147="","",'S.D.PASTE SHEET'!O2147)</f>
        <v/>
      </c>
      <c s="50" t="str">
        <f>IF('S.D.PASTE SHEET'!P2147="","",'S.D.PASTE SHEET'!P2147)</f>
        <v/>
      </c>
      <c s="50" t="str">
        <f>IF('S.D.PASTE SHEET'!Q2147="","",'S.D.PASTE SHEET'!Q2147)</f>
        <v/>
      </c>
      <c s="50" t="str">
        <f>IF('S.D.PASTE SHEET'!R2147="","",'S.D.PASTE SHEET'!R2147)</f>
        <v/>
      </c>
      <c s="50" t="str">
        <f>IF('S.D.PASTE SHEET'!S2147="","",'S.D.PASTE SHEET'!S2147)</f>
        <v/>
      </c>
      <c s="50" t="str">
        <f>IF('S.D.PASTE SHEET'!T2147="","",'S.D.PASTE SHEET'!T2147)</f>
        <v/>
      </c>
      <c s="50" t="str">
        <f>IF('S.D.PASTE SHEET'!U2147="","",'S.D.PASTE SHEET'!U2147)</f>
        <v/>
      </c>
      <c s="50" t="str">
        <f>IF('S.D.PASTE SHEET'!V2147="","",'S.D.PASTE SHEET'!V2147)</f>
        <v/>
      </c>
      <c s="50" t="str">
        <f>IF('S.D.PASTE SHEET'!W2147="","",'S.D.PASTE SHEET'!W2147)</f>
        <v/>
      </c>
      <c s="50" t="str">
        <f>IF('S.D.PASTE SHEET'!X2147="","",'S.D.PASTE SHEET'!X2147)</f>
        <v/>
      </c>
      <c s="50" t="str">
        <f>IF('S.D.PASTE SHEET'!Y2147="","",'S.D.PASTE SHEET'!Y2147)</f>
        <v/>
      </c>
      <c s="50" t="str">
        <f>IF('S.D.PASTE SHEET'!Z2147="","",'S.D.PASTE SHEET'!Z2147)</f>
        <v/>
      </c>
      <c s="50" t="str">
        <f>IF('S.D.PASTE SHEET'!AA2147="","",'S.D.PASTE SHEET'!AA2147)</f>
        <v/>
      </c>
      <c s="50" t="str">
        <f>IF('S.D.PASTE SHEET'!AB2147="","",'S.D.PASTE SHEET'!AB2147)</f>
        <v/>
      </c>
      <c s="50" t="str">
        <f>IF('S.D.PASTE SHEET'!AC2147="","",'S.D.PASTE SHEET'!AC2147)</f>
        <v/>
      </c>
      <c s="50" t="str">
        <f>IF('S.D.PASTE SHEET'!AD2147="","",'S.D.PASTE SHEET'!AD2147)</f>
        <v/>
      </c>
      <c s="52"/>
      <c s="48" t="str">
        <f>IF(AK2147="","",IF(AK2147&gt;0,COUNT($AG$2:AG2147),""))</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IF(BC2147="","",IF(BC2147&gt;0,COUNT($AY$2:AY2147),""))</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48" spans="1:66" ht="15">
      <c r="A2148" s="50" t="str">
        <f>IF('S.D.PASTE SHEET'!A2148="","",'S.D.PASTE SHEET'!A2148)</f>
        <v/>
      </c>
      <c s="50" t="str">
        <f>IF('S.D.PASTE SHEET'!B2148="","",'S.D.PASTE SHEET'!B2148)</f>
        <v/>
      </c>
      <c s="50" t="str">
        <f>IF('S.D.PASTE SHEET'!C2148="","",'S.D.PASTE SHEET'!C2148)</f>
        <v/>
      </c>
      <c s="51" t="str">
        <f>IF('S.D.PASTE SHEET'!D2148="","",'S.D.PASTE SHEET'!D2148)</f>
        <v/>
      </c>
      <c s="50" t="str">
        <f>IF('S.D.PASTE SHEET'!E2148="","",UPPER('S.D.PASTE SHEET'!E2148))</f>
        <v/>
      </c>
      <c s="50" t="str">
        <f>IF('S.D.PASTE SHEET'!F2148="","",'S.D.PASTE SHEET'!F2148)</f>
        <v/>
      </c>
      <c s="50" t="str">
        <f>IF('S.D.PASTE SHEET'!G2148="","",UPPER('S.D.PASTE SHEET'!G2148))</f>
        <v/>
      </c>
      <c s="50" t="str">
        <f>IF('S.D.PASTE SHEET'!H2148="","",UPPER('S.D.PASTE SHEET'!H2148))</f>
        <v/>
      </c>
      <c s="50" t="str">
        <f>IF('S.D.PASTE SHEET'!I2148="","",'S.D.PASTE SHEET'!I2148)</f>
        <v/>
      </c>
      <c s="51" t="str">
        <f>IF('S.D.PASTE SHEET'!J2148="","",'S.D.PASTE SHEET'!J2148)</f>
        <v/>
      </c>
      <c s="50" t="str">
        <f>IF('S.D.PASTE SHEET'!K2148="","",'S.D.PASTE SHEET'!K2148)</f>
        <v/>
      </c>
      <c s="50" t="str">
        <f>IF('S.D.PASTE SHEET'!L2148="","",'S.D.PASTE SHEET'!L2148)</f>
        <v/>
      </c>
      <c s="50" t="str">
        <f>IF('S.D.PASTE SHEET'!M2148="","",'S.D.PASTE SHEET'!M2148)</f>
        <v/>
      </c>
      <c s="50" t="str">
        <f>IF('S.D.PASTE SHEET'!N2148="","",'S.D.PASTE SHEET'!N2148)</f>
        <v/>
      </c>
      <c s="50" t="str">
        <f>IF('S.D.PASTE SHEET'!O2148="","",'S.D.PASTE SHEET'!O2148)</f>
        <v/>
      </c>
      <c s="50" t="str">
        <f>IF('S.D.PASTE SHEET'!P2148="","",'S.D.PASTE SHEET'!P2148)</f>
        <v/>
      </c>
      <c s="50" t="str">
        <f>IF('S.D.PASTE SHEET'!Q2148="","",'S.D.PASTE SHEET'!Q2148)</f>
        <v/>
      </c>
      <c s="50" t="str">
        <f>IF('S.D.PASTE SHEET'!R2148="","",'S.D.PASTE SHEET'!R2148)</f>
        <v/>
      </c>
      <c s="50" t="str">
        <f>IF('S.D.PASTE SHEET'!S2148="","",'S.D.PASTE SHEET'!S2148)</f>
        <v/>
      </c>
      <c s="50" t="str">
        <f>IF('S.D.PASTE SHEET'!T2148="","",'S.D.PASTE SHEET'!T2148)</f>
        <v/>
      </c>
      <c s="50" t="str">
        <f>IF('S.D.PASTE SHEET'!U2148="","",'S.D.PASTE SHEET'!U2148)</f>
        <v/>
      </c>
      <c s="50" t="str">
        <f>IF('S.D.PASTE SHEET'!V2148="","",'S.D.PASTE SHEET'!V2148)</f>
        <v/>
      </c>
      <c s="50" t="str">
        <f>IF('S.D.PASTE SHEET'!W2148="","",'S.D.PASTE SHEET'!W2148)</f>
        <v/>
      </c>
      <c s="50" t="str">
        <f>IF('S.D.PASTE SHEET'!X2148="","",'S.D.PASTE SHEET'!X2148)</f>
        <v/>
      </c>
      <c s="50" t="str">
        <f>IF('S.D.PASTE SHEET'!Y2148="","",'S.D.PASTE SHEET'!Y2148)</f>
        <v/>
      </c>
      <c s="50" t="str">
        <f>IF('S.D.PASTE SHEET'!Z2148="","",'S.D.PASTE SHEET'!Z2148)</f>
        <v/>
      </c>
      <c s="50" t="str">
        <f>IF('S.D.PASTE SHEET'!AA2148="","",'S.D.PASTE SHEET'!AA2148)</f>
        <v/>
      </c>
      <c s="50" t="str">
        <f>IF('S.D.PASTE SHEET'!AB2148="","",'S.D.PASTE SHEET'!AB2148)</f>
        <v/>
      </c>
      <c s="50" t="str">
        <f>IF('S.D.PASTE SHEET'!AC2148="","",'S.D.PASTE SHEET'!AC2148)</f>
        <v/>
      </c>
      <c s="50" t="str">
        <f>IF('S.D.PASTE SHEET'!AD2148="","",'S.D.PASTE SHEET'!AD2148)</f>
        <v/>
      </c>
      <c s="52"/>
      <c s="48" t="str">
        <f>IF(AK2148="","",IF(AK2148&gt;0,COUNT($AG$2:AG2148),""))</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IF(BC2148="","",IF(BC2148&gt;0,COUNT($AY$2:AY2148),""))</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49" spans="1:66" ht="15">
      <c r="A2149" s="50" t="str">
        <f>IF('S.D.PASTE SHEET'!A2149="","",'S.D.PASTE SHEET'!A2149)</f>
        <v/>
      </c>
      <c s="50" t="str">
        <f>IF('S.D.PASTE SHEET'!B2149="","",'S.D.PASTE SHEET'!B2149)</f>
        <v/>
      </c>
      <c s="50" t="str">
        <f>IF('S.D.PASTE SHEET'!C2149="","",'S.D.PASTE SHEET'!C2149)</f>
        <v/>
      </c>
      <c s="51" t="str">
        <f>IF('S.D.PASTE SHEET'!D2149="","",'S.D.PASTE SHEET'!D2149)</f>
        <v/>
      </c>
      <c s="50" t="str">
        <f>IF('S.D.PASTE SHEET'!E2149="","",UPPER('S.D.PASTE SHEET'!E2149))</f>
        <v/>
      </c>
      <c s="50" t="str">
        <f>IF('S.D.PASTE SHEET'!F2149="","",'S.D.PASTE SHEET'!F2149)</f>
        <v/>
      </c>
      <c s="50" t="str">
        <f>IF('S.D.PASTE SHEET'!G2149="","",UPPER('S.D.PASTE SHEET'!G2149))</f>
        <v/>
      </c>
      <c s="50" t="str">
        <f>IF('S.D.PASTE SHEET'!H2149="","",UPPER('S.D.PASTE SHEET'!H2149))</f>
        <v/>
      </c>
      <c s="50" t="str">
        <f>IF('S.D.PASTE SHEET'!I2149="","",'S.D.PASTE SHEET'!I2149)</f>
        <v/>
      </c>
      <c s="51" t="str">
        <f>IF('S.D.PASTE SHEET'!J2149="","",'S.D.PASTE SHEET'!J2149)</f>
        <v/>
      </c>
      <c s="50" t="str">
        <f>IF('S.D.PASTE SHEET'!K2149="","",'S.D.PASTE SHEET'!K2149)</f>
        <v/>
      </c>
      <c s="50" t="str">
        <f>IF('S.D.PASTE SHEET'!L2149="","",'S.D.PASTE SHEET'!L2149)</f>
        <v/>
      </c>
      <c s="50" t="str">
        <f>IF('S.D.PASTE SHEET'!M2149="","",'S.D.PASTE SHEET'!M2149)</f>
        <v/>
      </c>
      <c s="50" t="str">
        <f>IF('S.D.PASTE SHEET'!N2149="","",'S.D.PASTE SHEET'!N2149)</f>
        <v/>
      </c>
      <c s="50" t="str">
        <f>IF('S.D.PASTE SHEET'!O2149="","",'S.D.PASTE SHEET'!O2149)</f>
        <v/>
      </c>
      <c s="50" t="str">
        <f>IF('S.D.PASTE SHEET'!P2149="","",'S.D.PASTE SHEET'!P2149)</f>
        <v/>
      </c>
      <c s="50" t="str">
        <f>IF('S.D.PASTE SHEET'!Q2149="","",'S.D.PASTE SHEET'!Q2149)</f>
        <v/>
      </c>
      <c s="50" t="str">
        <f>IF('S.D.PASTE SHEET'!R2149="","",'S.D.PASTE SHEET'!R2149)</f>
        <v/>
      </c>
      <c s="50" t="str">
        <f>IF('S.D.PASTE SHEET'!S2149="","",'S.D.PASTE SHEET'!S2149)</f>
        <v/>
      </c>
      <c s="50" t="str">
        <f>IF('S.D.PASTE SHEET'!T2149="","",'S.D.PASTE SHEET'!T2149)</f>
        <v/>
      </c>
      <c s="50" t="str">
        <f>IF('S.D.PASTE SHEET'!U2149="","",'S.D.PASTE SHEET'!U2149)</f>
        <v/>
      </c>
      <c s="50" t="str">
        <f>IF('S.D.PASTE SHEET'!V2149="","",'S.D.PASTE SHEET'!V2149)</f>
        <v/>
      </c>
      <c s="50" t="str">
        <f>IF('S.D.PASTE SHEET'!W2149="","",'S.D.PASTE SHEET'!W2149)</f>
        <v/>
      </c>
      <c s="50" t="str">
        <f>IF('S.D.PASTE SHEET'!X2149="","",'S.D.PASTE SHEET'!X2149)</f>
        <v/>
      </c>
      <c s="50" t="str">
        <f>IF('S.D.PASTE SHEET'!Y2149="","",'S.D.PASTE SHEET'!Y2149)</f>
        <v/>
      </c>
      <c s="50" t="str">
        <f>IF('S.D.PASTE SHEET'!Z2149="","",'S.D.PASTE SHEET'!Z2149)</f>
        <v/>
      </c>
      <c s="50" t="str">
        <f>IF('S.D.PASTE SHEET'!AA2149="","",'S.D.PASTE SHEET'!AA2149)</f>
        <v/>
      </c>
      <c s="50" t="str">
        <f>IF('S.D.PASTE SHEET'!AB2149="","",'S.D.PASTE SHEET'!AB2149)</f>
        <v/>
      </c>
      <c s="50" t="str">
        <f>IF('S.D.PASTE SHEET'!AC2149="","",'S.D.PASTE SHEET'!AC2149)</f>
        <v/>
      </c>
      <c s="50" t="str">
        <f>IF('S.D.PASTE SHEET'!AD2149="","",'S.D.PASTE SHEET'!AD2149)</f>
        <v/>
      </c>
      <c s="52"/>
      <c s="48" t="str">
        <f>IF(AK2149="","",IF(AK2149&gt;0,COUNT($AG$2:AG2149),""))</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IF(BC2149="","",IF(BC2149&gt;0,COUNT($AY$2:AY2149),""))</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50" spans="1:66" ht="15">
      <c r="A2150" s="50" t="str">
        <f>IF('S.D.PASTE SHEET'!A2150="","",'S.D.PASTE SHEET'!A2150)</f>
        <v/>
      </c>
      <c s="50" t="str">
        <f>IF('S.D.PASTE SHEET'!B2150="","",'S.D.PASTE SHEET'!B2150)</f>
        <v/>
      </c>
      <c s="50" t="str">
        <f>IF('S.D.PASTE SHEET'!C2150="","",'S.D.PASTE SHEET'!C2150)</f>
        <v/>
      </c>
      <c s="51" t="str">
        <f>IF('S.D.PASTE SHEET'!D2150="","",'S.D.PASTE SHEET'!D2150)</f>
        <v/>
      </c>
      <c s="50" t="str">
        <f>IF('S.D.PASTE SHEET'!E2150="","",UPPER('S.D.PASTE SHEET'!E2150))</f>
        <v/>
      </c>
      <c s="50" t="str">
        <f>IF('S.D.PASTE SHEET'!F2150="","",'S.D.PASTE SHEET'!F2150)</f>
        <v/>
      </c>
      <c s="50" t="str">
        <f>IF('S.D.PASTE SHEET'!G2150="","",UPPER('S.D.PASTE SHEET'!G2150))</f>
        <v/>
      </c>
      <c s="50" t="str">
        <f>IF('S.D.PASTE SHEET'!H2150="","",UPPER('S.D.PASTE SHEET'!H2150))</f>
        <v/>
      </c>
      <c s="50" t="str">
        <f>IF('S.D.PASTE SHEET'!I2150="","",'S.D.PASTE SHEET'!I2150)</f>
        <v/>
      </c>
      <c s="51" t="str">
        <f>IF('S.D.PASTE SHEET'!J2150="","",'S.D.PASTE SHEET'!J2150)</f>
        <v/>
      </c>
      <c s="50" t="str">
        <f>IF('S.D.PASTE SHEET'!K2150="","",'S.D.PASTE SHEET'!K2150)</f>
        <v/>
      </c>
      <c s="50" t="str">
        <f>IF('S.D.PASTE SHEET'!L2150="","",'S.D.PASTE SHEET'!L2150)</f>
        <v/>
      </c>
      <c s="50" t="str">
        <f>IF('S.D.PASTE SHEET'!M2150="","",'S.D.PASTE SHEET'!M2150)</f>
        <v/>
      </c>
      <c s="50" t="str">
        <f>IF('S.D.PASTE SHEET'!N2150="","",'S.D.PASTE SHEET'!N2150)</f>
        <v/>
      </c>
      <c s="50" t="str">
        <f>IF('S.D.PASTE SHEET'!O2150="","",'S.D.PASTE SHEET'!O2150)</f>
        <v/>
      </c>
      <c s="50" t="str">
        <f>IF('S.D.PASTE SHEET'!P2150="","",'S.D.PASTE SHEET'!P2150)</f>
        <v/>
      </c>
      <c s="50" t="str">
        <f>IF('S.D.PASTE SHEET'!Q2150="","",'S.D.PASTE SHEET'!Q2150)</f>
        <v/>
      </c>
      <c s="50" t="str">
        <f>IF('S.D.PASTE SHEET'!R2150="","",'S.D.PASTE SHEET'!R2150)</f>
        <v/>
      </c>
      <c s="50" t="str">
        <f>IF('S.D.PASTE SHEET'!S2150="","",'S.D.PASTE SHEET'!S2150)</f>
        <v/>
      </c>
      <c s="50" t="str">
        <f>IF('S.D.PASTE SHEET'!T2150="","",'S.D.PASTE SHEET'!T2150)</f>
        <v/>
      </c>
      <c s="50" t="str">
        <f>IF('S.D.PASTE SHEET'!U2150="","",'S.D.PASTE SHEET'!U2150)</f>
        <v/>
      </c>
      <c s="50" t="str">
        <f>IF('S.D.PASTE SHEET'!V2150="","",'S.D.PASTE SHEET'!V2150)</f>
        <v/>
      </c>
      <c s="50" t="str">
        <f>IF('S.D.PASTE SHEET'!W2150="","",'S.D.PASTE SHEET'!W2150)</f>
        <v/>
      </c>
      <c s="50" t="str">
        <f>IF('S.D.PASTE SHEET'!X2150="","",'S.D.PASTE SHEET'!X2150)</f>
        <v/>
      </c>
      <c s="50" t="str">
        <f>IF('S.D.PASTE SHEET'!Y2150="","",'S.D.PASTE SHEET'!Y2150)</f>
        <v/>
      </c>
      <c s="50" t="str">
        <f>IF('S.D.PASTE SHEET'!Z2150="","",'S.D.PASTE SHEET'!Z2150)</f>
        <v/>
      </c>
      <c s="50" t="str">
        <f>IF('S.D.PASTE SHEET'!AA2150="","",'S.D.PASTE SHEET'!AA2150)</f>
        <v/>
      </c>
      <c s="50" t="str">
        <f>IF('S.D.PASTE SHEET'!AB2150="","",'S.D.PASTE SHEET'!AB2150)</f>
        <v/>
      </c>
      <c s="50" t="str">
        <f>IF('S.D.PASTE SHEET'!AC2150="","",'S.D.PASTE SHEET'!AC2150)</f>
        <v/>
      </c>
      <c s="50" t="str">
        <f>IF('S.D.PASTE SHEET'!AD2150="","",'S.D.PASTE SHEET'!AD2150)</f>
        <v/>
      </c>
      <c s="52"/>
      <c s="48" t="str">
        <f>IF(AK2150="","",IF(AK2150&gt;0,COUNT($AG$2:AG2150),""))</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IF(BC2150="","",IF(BC2150&gt;0,COUNT($AY$2:AY2150),""))</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51" spans="1:66" ht="15">
      <c r="A2151" s="50" t="str">
        <f>IF('S.D.PASTE SHEET'!A2151="","",'S.D.PASTE SHEET'!A2151)</f>
        <v/>
      </c>
      <c s="50" t="str">
        <f>IF('S.D.PASTE SHEET'!B2151="","",'S.D.PASTE SHEET'!B2151)</f>
        <v/>
      </c>
      <c s="50" t="str">
        <f>IF('S.D.PASTE SHEET'!C2151="","",'S.D.PASTE SHEET'!C2151)</f>
        <v/>
      </c>
      <c s="51" t="str">
        <f>IF('S.D.PASTE SHEET'!D2151="","",'S.D.PASTE SHEET'!D2151)</f>
        <v/>
      </c>
      <c s="50" t="str">
        <f>IF('S.D.PASTE SHEET'!E2151="","",UPPER('S.D.PASTE SHEET'!E2151))</f>
        <v/>
      </c>
      <c s="50" t="str">
        <f>IF('S.D.PASTE SHEET'!F2151="","",'S.D.PASTE SHEET'!F2151)</f>
        <v/>
      </c>
      <c s="50" t="str">
        <f>IF('S.D.PASTE SHEET'!G2151="","",UPPER('S.D.PASTE SHEET'!G2151))</f>
        <v/>
      </c>
      <c s="50" t="str">
        <f>IF('S.D.PASTE SHEET'!H2151="","",UPPER('S.D.PASTE SHEET'!H2151))</f>
        <v/>
      </c>
      <c s="50" t="str">
        <f>IF('S.D.PASTE SHEET'!I2151="","",'S.D.PASTE SHEET'!I2151)</f>
        <v/>
      </c>
      <c s="51" t="str">
        <f>IF('S.D.PASTE SHEET'!J2151="","",'S.D.PASTE SHEET'!J2151)</f>
        <v/>
      </c>
      <c s="50" t="str">
        <f>IF('S.D.PASTE SHEET'!K2151="","",'S.D.PASTE SHEET'!K2151)</f>
        <v/>
      </c>
      <c s="50" t="str">
        <f>IF('S.D.PASTE SHEET'!L2151="","",'S.D.PASTE SHEET'!L2151)</f>
        <v/>
      </c>
      <c s="50" t="str">
        <f>IF('S.D.PASTE SHEET'!M2151="","",'S.D.PASTE SHEET'!M2151)</f>
        <v/>
      </c>
      <c s="50" t="str">
        <f>IF('S.D.PASTE SHEET'!N2151="","",'S.D.PASTE SHEET'!N2151)</f>
        <v/>
      </c>
      <c s="50" t="str">
        <f>IF('S.D.PASTE SHEET'!O2151="","",'S.D.PASTE SHEET'!O2151)</f>
        <v/>
      </c>
      <c s="50" t="str">
        <f>IF('S.D.PASTE SHEET'!P2151="","",'S.D.PASTE SHEET'!P2151)</f>
        <v/>
      </c>
      <c s="50" t="str">
        <f>IF('S.D.PASTE SHEET'!Q2151="","",'S.D.PASTE SHEET'!Q2151)</f>
        <v/>
      </c>
      <c s="50" t="str">
        <f>IF('S.D.PASTE SHEET'!R2151="","",'S.D.PASTE SHEET'!R2151)</f>
        <v/>
      </c>
      <c s="50" t="str">
        <f>IF('S.D.PASTE SHEET'!S2151="","",'S.D.PASTE SHEET'!S2151)</f>
        <v/>
      </c>
      <c s="50" t="str">
        <f>IF('S.D.PASTE SHEET'!T2151="","",'S.D.PASTE SHEET'!T2151)</f>
        <v/>
      </c>
      <c s="50" t="str">
        <f>IF('S.D.PASTE SHEET'!U2151="","",'S.D.PASTE SHEET'!U2151)</f>
        <v/>
      </c>
      <c s="50" t="str">
        <f>IF('S.D.PASTE SHEET'!V2151="","",'S.D.PASTE SHEET'!V2151)</f>
        <v/>
      </c>
      <c s="50" t="str">
        <f>IF('S.D.PASTE SHEET'!W2151="","",'S.D.PASTE SHEET'!W2151)</f>
        <v/>
      </c>
      <c s="50" t="str">
        <f>IF('S.D.PASTE SHEET'!X2151="","",'S.D.PASTE SHEET'!X2151)</f>
        <v/>
      </c>
      <c s="50" t="str">
        <f>IF('S.D.PASTE SHEET'!Y2151="","",'S.D.PASTE SHEET'!Y2151)</f>
        <v/>
      </c>
      <c s="50" t="str">
        <f>IF('S.D.PASTE SHEET'!Z2151="","",'S.D.PASTE SHEET'!Z2151)</f>
        <v/>
      </c>
      <c s="50" t="str">
        <f>IF('S.D.PASTE SHEET'!AA2151="","",'S.D.PASTE SHEET'!AA2151)</f>
        <v/>
      </c>
      <c s="50" t="str">
        <f>IF('S.D.PASTE SHEET'!AB2151="","",'S.D.PASTE SHEET'!AB2151)</f>
        <v/>
      </c>
      <c s="50" t="str">
        <f>IF('S.D.PASTE SHEET'!AC2151="","",'S.D.PASTE SHEET'!AC2151)</f>
        <v/>
      </c>
      <c s="50" t="str">
        <f>IF('S.D.PASTE SHEET'!AD2151="","",'S.D.PASTE SHEET'!AD2151)</f>
        <v/>
      </c>
      <c s="52"/>
      <c s="48" t="str">
        <f>IF(AK2151="","",IF(AK2151&gt;0,COUNT($AG$2:AG2151),""))</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IF(BC2151="","",IF(BC2151&gt;0,COUNT($AY$2:AY2151),""))</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52" spans="1:66" ht="15">
      <c r="A2152" s="50" t="str">
        <f>IF('S.D.PASTE SHEET'!A2152="","",'S.D.PASTE SHEET'!A2152)</f>
        <v/>
      </c>
      <c s="50" t="str">
        <f>IF('S.D.PASTE SHEET'!B2152="","",'S.D.PASTE SHEET'!B2152)</f>
        <v/>
      </c>
      <c s="50" t="str">
        <f>IF('S.D.PASTE SHEET'!C2152="","",'S.D.PASTE SHEET'!C2152)</f>
        <v/>
      </c>
      <c s="51" t="str">
        <f>IF('S.D.PASTE SHEET'!D2152="","",'S.D.PASTE SHEET'!D2152)</f>
        <v/>
      </c>
      <c s="50" t="str">
        <f>IF('S.D.PASTE SHEET'!E2152="","",UPPER('S.D.PASTE SHEET'!E2152))</f>
        <v/>
      </c>
      <c s="50" t="str">
        <f>IF('S.D.PASTE SHEET'!F2152="","",'S.D.PASTE SHEET'!F2152)</f>
        <v/>
      </c>
      <c s="50" t="str">
        <f>IF('S.D.PASTE SHEET'!G2152="","",UPPER('S.D.PASTE SHEET'!G2152))</f>
        <v/>
      </c>
      <c s="50" t="str">
        <f>IF('S.D.PASTE SHEET'!H2152="","",UPPER('S.D.PASTE SHEET'!H2152))</f>
        <v/>
      </c>
      <c s="50" t="str">
        <f>IF('S.D.PASTE SHEET'!I2152="","",'S.D.PASTE SHEET'!I2152)</f>
        <v/>
      </c>
      <c s="51" t="str">
        <f>IF('S.D.PASTE SHEET'!J2152="","",'S.D.PASTE SHEET'!J2152)</f>
        <v/>
      </c>
      <c s="50" t="str">
        <f>IF('S.D.PASTE SHEET'!K2152="","",'S.D.PASTE SHEET'!K2152)</f>
        <v/>
      </c>
      <c s="50" t="str">
        <f>IF('S.D.PASTE SHEET'!L2152="","",'S.D.PASTE SHEET'!L2152)</f>
        <v/>
      </c>
      <c s="50" t="str">
        <f>IF('S.D.PASTE SHEET'!M2152="","",'S.D.PASTE SHEET'!M2152)</f>
        <v/>
      </c>
      <c s="50" t="str">
        <f>IF('S.D.PASTE SHEET'!N2152="","",'S.D.PASTE SHEET'!N2152)</f>
        <v/>
      </c>
      <c s="50" t="str">
        <f>IF('S.D.PASTE SHEET'!O2152="","",'S.D.PASTE SHEET'!O2152)</f>
        <v/>
      </c>
      <c s="50" t="str">
        <f>IF('S.D.PASTE SHEET'!P2152="","",'S.D.PASTE SHEET'!P2152)</f>
        <v/>
      </c>
      <c s="50" t="str">
        <f>IF('S.D.PASTE SHEET'!Q2152="","",'S.D.PASTE SHEET'!Q2152)</f>
        <v/>
      </c>
      <c s="50" t="str">
        <f>IF('S.D.PASTE SHEET'!R2152="","",'S.D.PASTE SHEET'!R2152)</f>
        <v/>
      </c>
      <c s="50" t="str">
        <f>IF('S.D.PASTE SHEET'!S2152="","",'S.D.PASTE SHEET'!S2152)</f>
        <v/>
      </c>
      <c s="50" t="str">
        <f>IF('S.D.PASTE SHEET'!T2152="","",'S.D.PASTE SHEET'!T2152)</f>
        <v/>
      </c>
      <c s="50" t="str">
        <f>IF('S.D.PASTE SHEET'!U2152="","",'S.D.PASTE SHEET'!U2152)</f>
        <v/>
      </c>
      <c s="50" t="str">
        <f>IF('S.D.PASTE SHEET'!V2152="","",'S.D.PASTE SHEET'!V2152)</f>
        <v/>
      </c>
      <c s="50" t="str">
        <f>IF('S.D.PASTE SHEET'!W2152="","",'S.D.PASTE SHEET'!W2152)</f>
        <v/>
      </c>
      <c s="50" t="str">
        <f>IF('S.D.PASTE SHEET'!X2152="","",'S.D.PASTE SHEET'!X2152)</f>
        <v/>
      </c>
      <c s="50" t="str">
        <f>IF('S.D.PASTE SHEET'!Y2152="","",'S.D.PASTE SHEET'!Y2152)</f>
        <v/>
      </c>
      <c s="50" t="str">
        <f>IF('S.D.PASTE SHEET'!Z2152="","",'S.D.PASTE SHEET'!Z2152)</f>
        <v/>
      </c>
      <c s="50" t="str">
        <f>IF('S.D.PASTE SHEET'!AA2152="","",'S.D.PASTE SHEET'!AA2152)</f>
        <v/>
      </c>
      <c s="50" t="str">
        <f>IF('S.D.PASTE SHEET'!AB2152="","",'S.D.PASTE SHEET'!AB2152)</f>
        <v/>
      </c>
      <c s="50" t="str">
        <f>IF('S.D.PASTE SHEET'!AC2152="","",'S.D.PASTE SHEET'!AC2152)</f>
        <v/>
      </c>
      <c s="50" t="str">
        <f>IF('S.D.PASTE SHEET'!AD2152="","",'S.D.PASTE SHEET'!AD2152)</f>
        <v/>
      </c>
      <c s="52"/>
      <c s="48" t="str">
        <f>IF(AK2152="","",IF(AK2152&gt;0,COUNT($AG$2:AG2152),""))</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IF(BC2152="","",IF(BC2152&gt;0,COUNT($AY$2:AY2152),""))</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53" spans="1:66" ht="15">
      <c r="A2153" s="50" t="str">
        <f>IF('S.D.PASTE SHEET'!A2153="","",'S.D.PASTE SHEET'!A2153)</f>
        <v/>
      </c>
      <c s="50" t="str">
        <f>IF('S.D.PASTE SHEET'!B2153="","",'S.D.PASTE SHEET'!B2153)</f>
        <v/>
      </c>
      <c s="50" t="str">
        <f>IF('S.D.PASTE SHEET'!C2153="","",'S.D.PASTE SHEET'!C2153)</f>
        <v/>
      </c>
      <c s="51" t="str">
        <f>IF('S.D.PASTE SHEET'!D2153="","",'S.D.PASTE SHEET'!D2153)</f>
        <v/>
      </c>
      <c s="50" t="str">
        <f>IF('S.D.PASTE SHEET'!E2153="","",UPPER('S.D.PASTE SHEET'!E2153))</f>
        <v/>
      </c>
      <c s="50" t="str">
        <f>IF('S.D.PASTE SHEET'!F2153="","",'S.D.PASTE SHEET'!F2153)</f>
        <v/>
      </c>
      <c s="50" t="str">
        <f>IF('S.D.PASTE SHEET'!G2153="","",UPPER('S.D.PASTE SHEET'!G2153))</f>
        <v/>
      </c>
      <c s="50" t="str">
        <f>IF('S.D.PASTE SHEET'!H2153="","",UPPER('S.D.PASTE SHEET'!H2153))</f>
        <v/>
      </c>
      <c s="50" t="str">
        <f>IF('S.D.PASTE SHEET'!I2153="","",'S.D.PASTE SHEET'!I2153)</f>
        <v/>
      </c>
      <c s="51" t="str">
        <f>IF('S.D.PASTE SHEET'!J2153="","",'S.D.PASTE SHEET'!J2153)</f>
        <v/>
      </c>
      <c s="50" t="str">
        <f>IF('S.D.PASTE SHEET'!K2153="","",'S.D.PASTE SHEET'!K2153)</f>
        <v/>
      </c>
      <c s="50" t="str">
        <f>IF('S.D.PASTE SHEET'!L2153="","",'S.D.PASTE SHEET'!L2153)</f>
        <v/>
      </c>
      <c s="50" t="str">
        <f>IF('S.D.PASTE SHEET'!M2153="","",'S.D.PASTE SHEET'!M2153)</f>
        <v/>
      </c>
      <c s="50" t="str">
        <f>IF('S.D.PASTE SHEET'!N2153="","",'S.D.PASTE SHEET'!N2153)</f>
        <v/>
      </c>
      <c s="50" t="str">
        <f>IF('S.D.PASTE SHEET'!O2153="","",'S.D.PASTE SHEET'!O2153)</f>
        <v/>
      </c>
      <c s="50" t="str">
        <f>IF('S.D.PASTE SHEET'!P2153="","",'S.D.PASTE SHEET'!P2153)</f>
        <v/>
      </c>
      <c s="50" t="str">
        <f>IF('S.D.PASTE SHEET'!Q2153="","",'S.D.PASTE SHEET'!Q2153)</f>
        <v/>
      </c>
      <c s="50" t="str">
        <f>IF('S.D.PASTE SHEET'!R2153="","",'S.D.PASTE SHEET'!R2153)</f>
        <v/>
      </c>
      <c s="50" t="str">
        <f>IF('S.D.PASTE SHEET'!S2153="","",'S.D.PASTE SHEET'!S2153)</f>
        <v/>
      </c>
      <c s="50" t="str">
        <f>IF('S.D.PASTE SHEET'!T2153="","",'S.D.PASTE SHEET'!T2153)</f>
        <v/>
      </c>
      <c s="50" t="str">
        <f>IF('S.D.PASTE SHEET'!U2153="","",'S.D.PASTE SHEET'!U2153)</f>
        <v/>
      </c>
      <c s="50" t="str">
        <f>IF('S.D.PASTE SHEET'!V2153="","",'S.D.PASTE SHEET'!V2153)</f>
        <v/>
      </c>
      <c s="50" t="str">
        <f>IF('S.D.PASTE SHEET'!W2153="","",'S.D.PASTE SHEET'!W2153)</f>
        <v/>
      </c>
      <c s="50" t="str">
        <f>IF('S.D.PASTE SHEET'!X2153="","",'S.D.PASTE SHEET'!X2153)</f>
        <v/>
      </c>
      <c s="50" t="str">
        <f>IF('S.D.PASTE SHEET'!Y2153="","",'S.D.PASTE SHEET'!Y2153)</f>
        <v/>
      </c>
      <c s="50" t="str">
        <f>IF('S.D.PASTE SHEET'!Z2153="","",'S.D.PASTE SHEET'!Z2153)</f>
        <v/>
      </c>
      <c s="50" t="str">
        <f>IF('S.D.PASTE SHEET'!AA2153="","",'S.D.PASTE SHEET'!AA2153)</f>
        <v/>
      </c>
      <c s="50" t="str">
        <f>IF('S.D.PASTE SHEET'!AB2153="","",'S.D.PASTE SHEET'!AB2153)</f>
        <v/>
      </c>
      <c s="50" t="str">
        <f>IF('S.D.PASTE SHEET'!AC2153="","",'S.D.PASTE SHEET'!AC2153)</f>
        <v/>
      </c>
      <c s="50" t="str">
        <f>IF('S.D.PASTE SHEET'!AD2153="","",'S.D.PASTE SHEET'!AD2153)</f>
        <v/>
      </c>
      <c s="52"/>
      <c s="48" t="str">
        <f>IF(AK2153="","",IF(AK2153&gt;0,COUNT($AG$2:AG2153),""))</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IF(BC2153="","",IF(BC2153&gt;0,COUNT($AY$2:AY2153),""))</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54" spans="1:66" ht="15">
      <c r="A2154" s="50" t="str">
        <f>IF('S.D.PASTE SHEET'!A2154="","",'S.D.PASTE SHEET'!A2154)</f>
        <v/>
      </c>
      <c s="50" t="str">
        <f>IF('S.D.PASTE SHEET'!B2154="","",'S.D.PASTE SHEET'!B2154)</f>
        <v/>
      </c>
      <c s="50" t="str">
        <f>IF('S.D.PASTE SHEET'!C2154="","",'S.D.PASTE SHEET'!C2154)</f>
        <v/>
      </c>
      <c s="51" t="str">
        <f>IF('S.D.PASTE SHEET'!D2154="","",'S.D.PASTE SHEET'!D2154)</f>
        <v/>
      </c>
      <c s="50" t="str">
        <f>IF('S.D.PASTE SHEET'!E2154="","",UPPER('S.D.PASTE SHEET'!E2154))</f>
        <v/>
      </c>
      <c s="50" t="str">
        <f>IF('S.D.PASTE SHEET'!F2154="","",'S.D.PASTE SHEET'!F2154)</f>
        <v/>
      </c>
      <c s="50" t="str">
        <f>IF('S.D.PASTE SHEET'!G2154="","",UPPER('S.D.PASTE SHEET'!G2154))</f>
        <v/>
      </c>
      <c s="50" t="str">
        <f>IF('S.D.PASTE SHEET'!H2154="","",UPPER('S.D.PASTE SHEET'!H2154))</f>
        <v/>
      </c>
      <c s="50" t="str">
        <f>IF('S.D.PASTE SHEET'!I2154="","",'S.D.PASTE SHEET'!I2154)</f>
        <v/>
      </c>
      <c s="51" t="str">
        <f>IF('S.D.PASTE SHEET'!J2154="","",'S.D.PASTE SHEET'!J2154)</f>
        <v/>
      </c>
      <c s="50" t="str">
        <f>IF('S.D.PASTE SHEET'!K2154="","",'S.D.PASTE SHEET'!K2154)</f>
        <v/>
      </c>
      <c s="50" t="str">
        <f>IF('S.D.PASTE SHEET'!L2154="","",'S.D.PASTE SHEET'!L2154)</f>
        <v/>
      </c>
      <c s="50" t="str">
        <f>IF('S.D.PASTE SHEET'!M2154="","",'S.D.PASTE SHEET'!M2154)</f>
        <v/>
      </c>
      <c s="50" t="str">
        <f>IF('S.D.PASTE SHEET'!N2154="","",'S.D.PASTE SHEET'!N2154)</f>
        <v/>
      </c>
      <c s="50" t="str">
        <f>IF('S.D.PASTE SHEET'!O2154="","",'S.D.PASTE SHEET'!O2154)</f>
        <v/>
      </c>
      <c s="50" t="str">
        <f>IF('S.D.PASTE SHEET'!P2154="","",'S.D.PASTE SHEET'!P2154)</f>
        <v/>
      </c>
      <c s="50" t="str">
        <f>IF('S.D.PASTE SHEET'!Q2154="","",'S.D.PASTE SHEET'!Q2154)</f>
        <v/>
      </c>
      <c s="50" t="str">
        <f>IF('S.D.PASTE SHEET'!R2154="","",'S.D.PASTE SHEET'!R2154)</f>
        <v/>
      </c>
      <c s="50" t="str">
        <f>IF('S.D.PASTE SHEET'!S2154="","",'S.D.PASTE SHEET'!S2154)</f>
        <v/>
      </c>
      <c s="50" t="str">
        <f>IF('S.D.PASTE SHEET'!T2154="","",'S.D.PASTE SHEET'!T2154)</f>
        <v/>
      </c>
      <c s="50" t="str">
        <f>IF('S.D.PASTE SHEET'!U2154="","",'S.D.PASTE SHEET'!U2154)</f>
        <v/>
      </c>
      <c s="50" t="str">
        <f>IF('S.D.PASTE SHEET'!V2154="","",'S.D.PASTE SHEET'!V2154)</f>
        <v/>
      </c>
      <c s="50" t="str">
        <f>IF('S.D.PASTE SHEET'!W2154="","",'S.D.PASTE SHEET'!W2154)</f>
        <v/>
      </c>
      <c s="50" t="str">
        <f>IF('S.D.PASTE SHEET'!X2154="","",'S.D.PASTE SHEET'!X2154)</f>
        <v/>
      </c>
      <c s="50" t="str">
        <f>IF('S.D.PASTE SHEET'!Y2154="","",'S.D.PASTE SHEET'!Y2154)</f>
        <v/>
      </c>
      <c s="50" t="str">
        <f>IF('S.D.PASTE SHEET'!Z2154="","",'S.D.PASTE SHEET'!Z2154)</f>
        <v/>
      </c>
      <c s="50" t="str">
        <f>IF('S.D.PASTE SHEET'!AA2154="","",'S.D.PASTE SHEET'!AA2154)</f>
        <v/>
      </c>
      <c s="50" t="str">
        <f>IF('S.D.PASTE SHEET'!AB2154="","",'S.D.PASTE SHEET'!AB2154)</f>
        <v/>
      </c>
      <c s="50" t="str">
        <f>IF('S.D.PASTE SHEET'!AC2154="","",'S.D.PASTE SHEET'!AC2154)</f>
        <v/>
      </c>
      <c s="50" t="str">
        <f>IF('S.D.PASTE SHEET'!AD2154="","",'S.D.PASTE SHEET'!AD2154)</f>
        <v/>
      </c>
      <c s="52"/>
      <c s="48" t="str">
        <f>IF(AK2154="","",IF(AK2154&gt;0,COUNT($AG$2:AG2154),""))</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IF(BC2154="","",IF(BC2154&gt;0,COUNT($AY$2:AY2154),""))</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55" spans="1:66" ht="15">
      <c r="A2155" s="50" t="str">
        <f>IF('S.D.PASTE SHEET'!A2155="","",'S.D.PASTE SHEET'!A2155)</f>
        <v/>
      </c>
      <c s="50" t="str">
        <f>IF('S.D.PASTE SHEET'!B2155="","",'S.D.PASTE SHEET'!B2155)</f>
        <v/>
      </c>
      <c s="50" t="str">
        <f>IF('S.D.PASTE SHEET'!C2155="","",'S.D.PASTE SHEET'!C2155)</f>
        <v/>
      </c>
      <c s="51" t="str">
        <f>IF('S.D.PASTE SHEET'!D2155="","",'S.D.PASTE SHEET'!D2155)</f>
        <v/>
      </c>
      <c s="50" t="str">
        <f>IF('S.D.PASTE SHEET'!E2155="","",UPPER('S.D.PASTE SHEET'!E2155))</f>
        <v/>
      </c>
      <c s="50" t="str">
        <f>IF('S.D.PASTE SHEET'!F2155="","",'S.D.PASTE SHEET'!F2155)</f>
        <v/>
      </c>
      <c s="50" t="str">
        <f>IF('S.D.PASTE SHEET'!G2155="","",UPPER('S.D.PASTE SHEET'!G2155))</f>
        <v/>
      </c>
      <c s="50" t="str">
        <f>IF('S.D.PASTE SHEET'!H2155="","",UPPER('S.D.PASTE SHEET'!H2155))</f>
        <v/>
      </c>
      <c s="50" t="str">
        <f>IF('S.D.PASTE SHEET'!I2155="","",'S.D.PASTE SHEET'!I2155)</f>
        <v/>
      </c>
      <c s="51" t="str">
        <f>IF('S.D.PASTE SHEET'!J2155="","",'S.D.PASTE SHEET'!J2155)</f>
        <v/>
      </c>
      <c s="50" t="str">
        <f>IF('S.D.PASTE SHEET'!K2155="","",'S.D.PASTE SHEET'!K2155)</f>
        <v/>
      </c>
      <c s="50" t="str">
        <f>IF('S.D.PASTE SHEET'!L2155="","",'S.D.PASTE SHEET'!L2155)</f>
        <v/>
      </c>
      <c s="50" t="str">
        <f>IF('S.D.PASTE SHEET'!M2155="","",'S.D.PASTE SHEET'!M2155)</f>
        <v/>
      </c>
      <c s="50" t="str">
        <f>IF('S.D.PASTE SHEET'!N2155="","",'S.D.PASTE SHEET'!N2155)</f>
        <v/>
      </c>
      <c s="50" t="str">
        <f>IF('S.D.PASTE SHEET'!O2155="","",'S.D.PASTE SHEET'!O2155)</f>
        <v/>
      </c>
      <c s="50" t="str">
        <f>IF('S.D.PASTE SHEET'!P2155="","",'S.D.PASTE SHEET'!P2155)</f>
        <v/>
      </c>
      <c s="50" t="str">
        <f>IF('S.D.PASTE SHEET'!Q2155="","",'S.D.PASTE SHEET'!Q2155)</f>
        <v/>
      </c>
      <c s="50" t="str">
        <f>IF('S.D.PASTE SHEET'!R2155="","",'S.D.PASTE SHEET'!R2155)</f>
        <v/>
      </c>
      <c s="50" t="str">
        <f>IF('S.D.PASTE SHEET'!S2155="","",'S.D.PASTE SHEET'!S2155)</f>
        <v/>
      </c>
      <c s="50" t="str">
        <f>IF('S.D.PASTE SHEET'!T2155="","",'S.D.PASTE SHEET'!T2155)</f>
        <v/>
      </c>
      <c s="50" t="str">
        <f>IF('S.D.PASTE SHEET'!U2155="","",'S.D.PASTE SHEET'!U2155)</f>
        <v/>
      </c>
      <c s="50" t="str">
        <f>IF('S.D.PASTE SHEET'!V2155="","",'S.D.PASTE SHEET'!V2155)</f>
        <v/>
      </c>
      <c s="50" t="str">
        <f>IF('S.D.PASTE SHEET'!W2155="","",'S.D.PASTE SHEET'!W2155)</f>
        <v/>
      </c>
      <c s="50" t="str">
        <f>IF('S.D.PASTE SHEET'!X2155="","",'S.D.PASTE SHEET'!X2155)</f>
        <v/>
      </c>
      <c s="50" t="str">
        <f>IF('S.D.PASTE SHEET'!Y2155="","",'S.D.PASTE SHEET'!Y2155)</f>
        <v/>
      </c>
      <c s="50" t="str">
        <f>IF('S.D.PASTE SHEET'!Z2155="","",'S.D.PASTE SHEET'!Z2155)</f>
        <v/>
      </c>
      <c s="50" t="str">
        <f>IF('S.D.PASTE SHEET'!AA2155="","",'S.D.PASTE SHEET'!AA2155)</f>
        <v/>
      </c>
      <c s="50" t="str">
        <f>IF('S.D.PASTE SHEET'!AB2155="","",'S.D.PASTE SHEET'!AB2155)</f>
        <v/>
      </c>
      <c s="50" t="str">
        <f>IF('S.D.PASTE SHEET'!AC2155="","",'S.D.PASTE SHEET'!AC2155)</f>
        <v/>
      </c>
      <c s="50" t="str">
        <f>IF('S.D.PASTE SHEET'!AD2155="","",'S.D.PASTE SHEET'!AD2155)</f>
        <v/>
      </c>
      <c s="52"/>
      <c s="48" t="str">
        <f>IF(AK2155="","",IF(AK2155&gt;0,COUNT($AG$2:AG2155),""))</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IF(BC2155="","",IF(BC2155&gt;0,COUNT($AY$2:AY2155),""))</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56" spans="1:66" ht="15">
      <c r="A2156" s="50" t="str">
        <f>IF('S.D.PASTE SHEET'!A2156="","",'S.D.PASTE SHEET'!A2156)</f>
        <v/>
      </c>
      <c s="50" t="str">
        <f>IF('S.D.PASTE SHEET'!B2156="","",'S.D.PASTE SHEET'!B2156)</f>
        <v/>
      </c>
      <c s="50" t="str">
        <f>IF('S.D.PASTE SHEET'!C2156="","",'S.D.PASTE SHEET'!C2156)</f>
        <v/>
      </c>
      <c s="51" t="str">
        <f>IF('S.D.PASTE SHEET'!D2156="","",'S.D.PASTE SHEET'!D2156)</f>
        <v/>
      </c>
      <c s="50" t="str">
        <f>IF('S.D.PASTE SHEET'!E2156="","",UPPER('S.D.PASTE SHEET'!E2156))</f>
        <v/>
      </c>
      <c s="50" t="str">
        <f>IF('S.D.PASTE SHEET'!F2156="","",'S.D.PASTE SHEET'!F2156)</f>
        <v/>
      </c>
      <c s="50" t="str">
        <f>IF('S.D.PASTE SHEET'!G2156="","",UPPER('S.D.PASTE SHEET'!G2156))</f>
        <v/>
      </c>
      <c s="50" t="str">
        <f>IF('S.D.PASTE SHEET'!H2156="","",UPPER('S.D.PASTE SHEET'!H2156))</f>
        <v/>
      </c>
      <c s="50" t="str">
        <f>IF('S.D.PASTE SHEET'!I2156="","",'S.D.PASTE SHEET'!I2156)</f>
        <v/>
      </c>
      <c s="51" t="str">
        <f>IF('S.D.PASTE SHEET'!J2156="","",'S.D.PASTE SHEET'!J2156)</f>
        <v/>
      </c>
      <c s="50" t="str">
        <f>IF('S.D.PASTE SHEET'!K2156="","",'S.D.PASTE SHEET'!K2156)</f>
        <v/>
      </c>
      <c s="50" t="str">
        <f>IF('S.D.PASTE SHEET'!L2156="","",'S.D.PASTE SHEET'!L2156)</f>
        <v/>
      </c>
      <c s="50" t="str">
        <f>IF('S.D.PASTE SHEET'!M2156="","",'S.D.PASTE SHEET'!M2156)</f>
        <v/>
      </c>
      <c s="50" t="str">
        <f>IF('S.D.PASTE SHEET'!N2156="","",'S.D.PASTE SHEET'!N2156)</f>
        <v/>
      </c>
      <c s="50" t="str">
        <f>IF('S.D.PASTE SHEET'!O2156="","",'S.D.PASTE SHEET'!O2156)</f>
        <v/>
      </c>
      <c s="50" t="str">
        <f>IF('S.D.PASTE SHEET'!P2156="","",'S.D.PASTE SHEET'!P2156)</f>
        <v/>
      </c>
      <c s="50" t="str">
        <f>IF('S.D.PASTE SHEET'!Q2156="","",'S.D.PASTE SHEET'!Q2156)</f>
        <v/>
      </c>
      <c s="50" t="str">
        <f>IF('S.D.PASTE SHEET'!R2156="","",'S.D.PASTE SHEET'!R2156)</f>
        <v/>
      </c>
      <c s="50" t="str">
        <f>IF('S.D.PASTE SHEET'!S2156="","",'S.D.PASTE SHEET'!S2156)</f>
        <v/>
      </c>
      <c s="50" t="str">
        <f>IF('S.D.PASTE SHEET'!T2156="","",'S.D.PASTE SHEET'!T2156)</f>
        <v/>
      </c>
      <c s="50" t="str">
        <f>IF('S.D.PASTE SHEET'!U2156="","",'S.D.PASTE SHEET'!U2156)</f>
        <v/>
      </c>
      <c s="50" t="str">
        <f>IF('S.D.PASTE SHEET'!V2156="","",'S.D.PASTE SHEET'!V2156)</f>
        <v/>
      </c>
      <c s="50" t="str">
        <f>IF('S.D.PASTE SHEET'!W2156="","",'S.D.PASTE SHEET'!W2156)</f>
        <v/>
      </c>
      <c s="50" t="str">
        <f>IF('S.D.PASTE SHEET'!X2156="","",'S.D.PASTE SHEET'!X2156)</f>
        <v/>
      </c>
      <c s="50" t="str">
        <f>IF('S.D.PASTE SHEET'!Y2156="","",'S.D.PASTE SHEET'!Y2156)</f>
        <v/>
      </c>
      <c s="50" t="str">
        <f>IF('S.D.PASTE SHEET'!Z2156="","",'S.D.PASTE SHEET'!Z2156)</f>
        <v/>
      </c>
      <c s="50" t="str">
        <f>IF('S.D.PASTE SHEET'!AA2156="","",'S.D.PASTE SHEET'!AA2156)</f>
        <v/>
      </c>
      <c s="50" t="str">
        <f>IF('S.D.PASTE SHEET'!AB2156="","",'S.D.PASTE SHEET'!AB2156)</f>
        <v/>
      </c>
      <c s="50" t="str">
        <f>IF('S.D.PASTE SHEET'!AC2156="","",'S.D.PASTE SHEET'!AC2156)</f>
        <v/>
      </c>
      <c s="50" t="str">
        <f>IF('S.D.PASTE SHEET'!AD2156="","",'S.D.PASTE SHEET'!AD2156)</f>
        <v/>
      </c>
      <c s="52"/>
      <c s="48" t="str">
        <f>IF(AK2156="","",IF(AK2156&gt;0,COUNT($AG$2:AG2156),""))</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IF(BC2156="","",IF(BC2156&gt;0,COUNT($AY$2:AY2156),""))</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57" spans="1:66" ht="15">
      <c r="A2157" s="50" t="str">
        <f>IF('S.D.PASTE SHEET'!A2157="","",'S.D.PASTE SHEET'!A2157)</f>
        <v/>
      </c>
      <c s="50" t="str">
        <f>IF('S.D.PASTE SHEET'!B2157="","",'S.D.PASTE SHEET'!B2157)</f>
        <v/>
      </c>
      <c s="50" t="str">
        <f>IF('S.D.PASTE SHEET'!C2157="","",'S.D.PASTE SHEET'!C2157)</f>
        <v/>
      </c>
      <c s="51" t="str">
        <f>IF('S.D.PASTE SHEET'!D2157="","",'S.D.PASTE SHEET'!D2157)</f>
        <v/>
      </c>
      <c s="50" t="str">
        <f>IF('S.D.PASTE SHEET'!E2157="","",UPPER('S.D.PASTE SHEET'!E2157))</f>
        <v/>
      </c>
      <c s="50" t="str">
        <f>IF('S.D.PASTE SHEET'!F2157="","",'S.D.PASTE SHEET'!F2157)</f>
        <v/>
      </c>
      <c s="50" t="str">
        <f>IF('S.D.PASTE SHEET'!G2157="","",UPPER('S.D.PASTE SHEET'!G2157))</f>
        <v/>
      </c>
      <c s="50" t="str">
        <f>IF('S.D.PASTE SHEET'!H2157="","",UPPER('S.D.PASTE SHEET'!H2157))</f>
        <v/>
      </c>
      <c s="50" t="str">
        <f>IF('S.D.PASTE SHEET'!I2157="","",'S.D.PASTE SHEET'!I2157)</f>
        <v/>
      </c>
      <c s="51" t="str">
        <f>IF('S.D.PASTE SHEET'!J2157="","",'S.D.PASTE SHEET'!J2157)</f>
        <v/>
      </c>
      <c s="50" t="str">
        <f>IF('S.D.PASTE SHEET'!K2157="","",'S.D.PASTE SHEET'!K2157)</f>
        <v/>
      </c>
      <c s="50" t="str">
        <f>IF('S.D.PASTE SHEET'!L2157="","",'S.D.PASTE SHEET'!L2157)</f>
        <v/>
      </c>
      <c s="50" t="str">
        <f>IF('S.D.PASTE SHEET'!M2157="","",'S.D.PASTE SHEET'!M2157)</f>
        <v/>
      </c>
      <c s="50" t="str">
        <f>IF('S.D.PASTE SHEET'!N2157="","",'S.D.PASTE SHEET'!N2157)</f>
        <v/>
      </c>
      <c s="50" t="str">
        <f>IF('S.D.PASTE SHEET'!O2157="","",'S.D.PASTE SHEET'!O2157)</f>
        <v/>
      </c>
      <c s="50" t="str">
        <f>IF('S.D.PASTE SHEET'!P2157="","",'S.D.PASTE SHEET'!P2157)</f>
        <v/>
      </c>
      <c s="50" t="str">
        <f>IF('S.D.PASTE SHEET'!Q2157="","",'S.D.PASTE SHEET'!Q2157)</f>
        <v/>
      </c>
      <c s="50" t="str">
        <f>IF('S.D.PASTE SHEET'!R2157="","",'S.D.PASTE SHEET'!R2157)</f>
        <v/>
      </c>
      <c s="50" t="str">
        <f>IF('S.D.PASTE SHEET'!S2157="","",'S.D.PASTE SHEET'!S2157)</f>
        <v/>
      </c>
      <c s="50" t="str">
        <f>IF('S.D.PASTE SHEET'!T2157="","",'S.D.PASTE SHEET'!T2157)</f>
        <v/>
      </c>
      <c s="50" t="str">
        <f>IF('S.D.PASTE SHEET'!U2157="","",'S.D.PASTE SHEET'!U2157)</f>
        <v/>
      </c>
      <c s="50" t="str">
        <f>IF('S.D.PASTE SHEET'!V2157="","",'S.D.PASTE SHEET'!V2157)</f>
        <v/>
      </c>
      <c s="50" t="str">
        <f>IF('S.D.PASTE SHEET'!W2157="","",'S.D.PASTE SHEET'!W2157)</f>
        <v/>
      </c>
      <c s="50" t="str">
        <f>IF('S.D.PASTE SHEET'!X2157="","",'S.D.PASTE SHEET'!X2157)</f>
        <v/>
      </c>
      <c s="50" t="str">
        <f>IF('S.D.PASTE SHEET'!Y2157="","",'S.D.PASTE SHEET'!Y2157)</f>
        <v/>
      </c>
      <c s="50" t="str">
        <f>IF('S.D.PASTE SHEET'!Z2157="","",'S.D.PASTE SHEET'!Z2157)</f>
        <v/>
      </c>
      <c s="50" t="str">
        <f>IF('S.D.PASTE SHEET'!AA2157="","",'S.D.PASTE SHEET'!AA2157)</f>
        <v/>
      </c>
      <c s="50" t="str">
        <f>IF('S.D.PASTE SHEET'!AB2157="","",'S.D.PASTE SHEET'!AB2157)</f>
        <v/>
      </c>
      <c s="50" t="str">
        <f>IF('S.D.PASTE SHEET'!AC2157="","",'S.D.PASTE SHEET'!AC2157)</f>
        <v/>
      </c>
      <c s="50" t="str">
        <f>IF('S.D.PASTE SHEET'!AD2157="","",'S.D.PASTE SHEET'!AD2157)</f>
        <v/>
      </c>
      <c s="52"/>
      <c s="48" t="str">
        <f>IF(AK2157="","",IF(AK2157&gt;0,COUNT($AG$2:AG2157),""))</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IF(BC2157="","",IF(BC2157&gt;0,COUNT($AY$2:AY2157),""))</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58" spans="1:66" ht="15">
      <c r="A2158" s="50" t="str">
        <f>IF('S.D.PASTE SHEET'!A2158="","",'S.D.PASTE SHEET'!A2158)</f>
        <v/>
      </c>
      <c s="50" t="str">
        <f>IF('S.D.PASTE SHEET'!B2158="","",'S.D.PASTE SHEET'!B2158)</f>
        <v/>
      </c>
      <c s="50" t="str">
        <f>IF('S.D.PASTE SHEET'!C2158="","",'S.D.PASTE SHEET'!C2158)</f>
        <v/>
      </c>
      <c s="51" t="str">
        <f>IF('S.D.PASTE SHEET'!D2158="","",'S.D.PASTE SHEET'!D2158)</f>
        <v/>
      </c>
      <c s="50" t="str">
        <f>IF('S.D.PASTE SHEET'!E2158="","",UPPER('S.D.PASTE SHEET'!E2158))</f>
        <v/>
      </c>
      <c s="50" t="str">
        <f>IF('S.D.PASTE SHEET'!F2158="","",'S.D.PASTE SHEET'!F2158)</f>
        <v/>
      </c>
      <c s="50" t="str">
        <f>IF('S.D.PASTE SHEET'!G2158="","",UPPER('S.D.PASTE SHEET'!G2158))</f>
        <v/>
      </c>
      <c s="50" t="str">
        <f>IF('S.D.PASTE SHEET'!H2158="","",UPPER('S.D.PASTE SHEET'!H2158))</f>
        <v/>
      </c>
      <c s="50" t="str">
        <f>IF('S.D.PASTE SHEET'!I2158="","",'S.D.PASTE SHEET'!I2158)</f>
        <v/>
      </c>
      <c s="51" t="str">
        <f>IF('S.D.PASTE SHEET'!J2158="","",'S.D.PASTE SHEET'!J2158)</f>
        <v/>
      </c>
      <c s="50" t="str">
        <f>IF('S.D.PASTE SHEET'!K2158="","",'S.D.PASTE SHEET'!K2158)</f>
        <v/>
      </c>
      <c s="50" t="str">
        <f>IF('S.D.PASTE SHEET'!L2158="","",'S.D.PASTE SHEET'!L2158)</f>
        <v/>
      </c>
      <c s="50" t="str">
        <f>IF('S.D.PASTE SHEET'!M2158="","",'S.D.PASTE SHEET'!M2158)</f>
        <v/>
      </c>
      <c s="50" t="str">
        <f>IF('S.D.PASTE SHEET'!N2158="","",'S.D.PASTE SHEET'!N2158)</f>
        <v/>
      </c>
      <c s="50" t="str">
        <f>IF('S.D.PASTE SHEET'!O2158="","",'S.D.PASTE SHEET'!O2158)</f>
        <v/>
      </c>
      <c s="50" t="str">
        <f>IF('S.D.PASTE SHEET'!P2158="","",'S.D.PASTE SHEET'!P2158)</f>
        <v/>
      </c>
      <c s="50" t="str">
        <f>IF('S.D.PASTE SHEET'!Q2158="","",'S.D.PASTE SHEET'!Q2158)</f>
        <v/>
      </c>
      <c s="50" t="str">
        <f>IF('S.D.PASTE SHEET'!R2158="","",'S.D.PASTE SHEET'!R2158)</f>
        <v/>
      </c>
      <c s="50" t="str">
        <f>IF('S.D.PASTE SHEET'!S2158="","",'S.D.PASTE SHEET'!S2158)</f>
        <v/>
      </c>
      <c s="50" t="str">
        <f>IF('S.D.PASTE SHEET'!T2158="","",'S.D.PASTE SHEET'!T2158)</f>
        <v/>
      </c>
      <c s="50" t="str">
        <f>IF('S.D.PASTE SHEET'!U2158="","",'S.D.PASTE SHEET'!U2158)</f>
        <v/>
      </c>
      <c s="50" t="str">
        <f>IF('S.D.PASTE SHEET'!V2158="","",'S.D.PASTE SHEET'!V2158)</f>
        <v/>
      </c>
      <c s="50" t="str">
        <f>IF('S.D.PASTE SHEET'!W2158="","",'S.D.PASTE SHEET'!W2158)</f>
        <v/>
      </c>
      <c s="50" t="str">
        <f>IF('S.D.PASTE SHEET'!X2158="","",'S.D.PASTE SHEET'!X2158)</f>
        <v/>
      </c>
      <c s="50" t="str">
        <f>IF('S.D.PASTE SHEET'!Y2158="","",'S.D.PASTE SHEET'!Y2158)</f>
        <v/>
      </c>
      <c s="50" t="str">
        <f>IF('S.D.PASTE SHEET'!Z2158="","",'S.D.PASTE SHEET'!Z2158)</f>
        <v/>
      </c>
      <c s="50" t="str">
        <f>IF('S.D.PASTE SHEET'!AA2158="","",'S.D.PASTE SHEET'!AA2158)</f>
        <v/>
      </c>
      <c s="50" t="str">
        <f>IF('S.D.PASTE SHEET'!AB2158="","",'S.D.PASTE SHEET'!AB2158)</f>
        <v/>
      </c>
      <c s="50" t="str">
        <f>IF('S.D.PASTE SHEET'!AC2158="","",'S.D.PASTE SHEET'!AC2158)</f>
        <v/>
      </c>
      <c s="50" t="str">
        <f>IF('S.D.PASTE SHEET'!AD2158="","",'S.D.PASTE SHEET'!AD2158)</f>
        <v/>
      </c>
      <c s="52"/>
      <c s="48" t="str">
        <f>IF(AK2158="","",IF(AK2158&gt;0,COUNT($AG$2:AG2158),""))</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IF(BC2158="","",IF(BC2158&gt;0,COUNT($AY$2:AY2158),""))</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59" spans="1:66" ht="15">
      <c r="A2159" s="50" t="str">
        <f>IF('S.D.PASTE SHEET'!A2159="","",'S.D.PASTE SHEET'!A2159)</f>
        <v/>
      </c>
      <c s="50" t="str">
        <f>IF('S.D.PASTE SHEET'!B2159="","",'S.D.PASTE SHEET'!B2159)</f>
        <v/>
      </c>
      <c s="50" t="str">
        <f>IF('S.D.PASTE SHEET'!C2159="","",'S.D.PASTE SHEET'!C2159)</f>
        <v/>
      </c>
      <c s="51" t="str">
        <f>IF('S.D.PASTE SHEET'!D2159="","",'S.D.PASTE SHEET'!D2159)</f>
        <v/>
      </c>
      <c s="50" t="str">
        <f>IF('S.D.PASTE SHEET'!E2159="","",UPPER('S.D.PASTE SHEET'!E2159))</f>
        <v/>
      </c>
      <c s="50" t="str">
        <f>IF('S.D.PASTE SHEET'!F2159="","",'S.D.PASTE SHEET'!F2159)</f>
        <v/>
      </c>
      <c s="50" t="str">
        <f>IF('S.D.PASTE SHEET'!G2159="","",UPPER('S.D.PASTE SHEET'!G2159))</f>
        <v/>
      </c>
      <c s="50" t="str">
        <f>IF('S.D.PASTE SHEET'!H2159="","",UPPER('S.D.PASTE SHEET'!H2159))</f>
        <v/>
      </c>
      <c s="50" t="str">
        <f>IF('S.D.PASTE SHEET'!I2159="","",'S.D.PASTE SHEET'!I2159)</f>
        <v/>
      </c>
      <c s="51" t="str">
        <f>IF('S.D.PASTE SHEET'!J2159="","",'S.D.PASTE SHEET'!J2159)</f>
        <v/>
      </c>
      <c s="50" t="str">
        <f>IF('S.D.PASTE SHEET'!K2159="","",'S.D.PASTE SHEET'!K2159)</f>
        <v/>
      </c>
      <c s="50" t="str">
        <f>IF('S.D.PASTE SHEET'!L2159="","",'S.D.PASTE SHEET'!L2159)</f>
        <v/>
      </c>
      <c s="50" t="str">
        <f>IF('S.D.PASTE SHEET'!M2159="","",'S.D.PASTE SHEET'!M2159)</f>
        <v/>
      </c>
      <c s="50" t="str">
        <f>IF('S.D.PASTE SHEET'!N2159="","",'S.D.PASTE SHEET'!N2159)</f>
        <v/>
      </c>
      <c s="50" t="str">
        <f>IF('S.D.PASTE SHEET'!O2159="","",'S.D.PASTE SHEET'!O2159)</f>
        <v/>
      </c>
      <c s="50" t="str">
        <f>IF('S.D.PASTE SHEET'!P2159="","",'S.D.PASTE SHEET'!P2159)</f>
        <v/>
      </c>
      <c s="50" t="str">
        <f>IF('S.D.PASTE SHEET'!Q2159="","",'S.D.PASTE SHEET'!Q2159)</f>
        <v/>
      </c>
      <c s="50" t="str">
        <f>IF('S.D.PASTE SHEET'!R2159="","",'S.D.PASTE SHEET'!R2159)</f>
        <v/>
      </c>
      <c s="50" t="str">
        <f>IF('S.D.PASTE SHEET'!S2159="","",'S.D.PASTE SHEET'!S2159)</f>
        <v/>
      </c>
      <c s="50" t="str">
        <f>IF('S.D.PASTE SHEET'!T2159="","",'S.D.PASTE SHEET'!T2159)</f>
        <v/>
      </c>
      <c s="50" t="str">
        <f>IF('S.D.PASTE SHEET'!U2159="","",'S.D.PASTE SHEET'!U2159)</f>
        <v/>
      </c>
      <c s="50" t="str">
        <f>IF('S.D.PASTE SHEET'!V2159="","",'S.D.PASTE SHEET'!V2159)</f>
        <v/>
      </c>
      <c s="50" t="str">
        <f>IF('S.D.PASTE SHEET'!W2159="","",'S.D.PASTE SHEET'!W2159)</f>
        <v/>
      </c>
      <c s="50" t="str">
        <f>IF('S.D.PASTE SHEET'!X2159="","",'S.D.PASTE SHEET'!X2159)</f>
        <v/>
      </c>
      <c s="50" t="str">
        <f>IF('S.D.PASTE SHEET'!Y2159="","",'S.D.PASTE SHEET'!Y2159)</f>
        <v/>
      </c>
      <c s="50" t="str">
        <f>IF('S.D.PASTE SHEET'!Z2159="","",'S.D.PASTE SHEET'!Z2159)</f>
        <v/>
      </c>
      <c s="50" t="str">
        <f>IF('S.D.PASTE SHEET'!AA2159="","",'S.D.PASTE SHEET'!AA2159)</f>
        <v/>
      </c>
      <c s="50" t="str">
        <f>IF('S.D.PASTE SHEET'!AB2159="","",'S.D.PASTE SHEET'!AB2159)</f>
        <v/>
      </c>
      <c s="50" t="str">
        <f>IF('S.D.PASTE SHEET'!AC2159="","",'S.D.PASTE SHEET'!AC2159)</f>
        <v/>
      </c>
      <c s="50" t="str">
        <f>IF('S.D.PASTE SHEET'!AD2159="","",'S.D.PASTE SHEET'!AD2159)</f>
        <v/>
      </c>
      <c s="52"/>
      <c s="48" t="str">
        <f>IF(AK2159="","",IF(AK2159&gt;0,COUNT($AG$2:AG2159),""))</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IF(BC2159="","",IF(BC2159&gt;0,COUNT($AY$2:AY2159),""))</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60" spans="1:66" ht="15">
      <c r="A2160" s="50" t="str">
        <f>IF('S.D.PASTE SHEET'!A2160="","",'S.D.PASTE SHEET'!A2160)</f>
        <v/>
      </c>
      <c s="50" t="str">
        <f>IF('S.D.PASTE SHEET'!B2160="","",'S.D.PASTE SHEET'!B2160)</f>
        <v/>
      </c>
      <c s="50" t="str">
        <f>IF('S.D.PASTE SHEET'!C2160="","",'S.D.PASTE SHEET'!C2160)</f>
        <v/>
      </c>
      <c s="51" t="str">
        <f>IF('S.D.PASTE SHEET'!D2160="","",'S.D.PASTE SHEET'!D2160)</f>
        <v/>
      </c>
      <c s="50" t="str">
        <f>IF('S.D.PASTE SHEET'!E2160="","",UPPER('S.D.PASTE SHEET'!E2160))</f>
        <v/>
      </c>
      <c s="50" t="str">
        <f>IF('S.D.PASTE SHEET'!F2160="","",'S.D.PASTE SHEET'!F2160)</f>
        <v/>
      </c>
      <c s="50" t="str">
        <f>IF('S.D.PASTE SHEET'!G2160="","",UPPER('S.D.PASTE SHEET'!G2160))</f>
        <v/>
      </c>
      <c s="50" t="str">
        <f>IF('S.D.PASTE SHEET'!H2160="","",UPPER('S.D.PASTE SHEET'!H2160))</f>
        <v/>
      </c>
      <c s="50" t="str">
        <f>IF('S.D.PASTE SHEET'!I2160="","",'S.D.PASTE SHEET'!I2160)</f>
        <v/>
      </c>
      <c s="51" t="str">
        <f>IF('S.D.PASTE SHEET'!J2160="","",'S.D.PASTE SHEET'!J2160)</f>
        <v/>
      </c>
      <c s="50" t="str">
        <f>IF('S.D.PASTE SHEET'!K2160="","",'S.D.PASTE SHEET'!K2160)</f>
        <v/>
      </c>
      <c s="50" t="str">
        <f>IF('S.D.PASTE SHEET'!L2160="","",'S.D.PASTE SHEET'!L2160)</f>
        <v/>
      </c>
      <c s="50" t="str">
        <f>IF('S.D.PASTE SHEET'!M2160="","",'S.D.PASTE SHEET'!M2160)</f>
        <v/>
      </c>
      <c s="50" t="str">
        <f>IF('S.D.PASTE SHEET'!N2160="","",'S.D.PASTE SHEET'!N2160)</f>
        <v/>
      </c>
      <c s="50" t="str">
        <f>IF('S.D.PASTE SHEET'!O2160="","",'S.D.PASTE SHEET'!O2160)</f>
        <v/>
      </c>
      <c s="50" t="str">
        <f>IF('S.D.PASTE SHEET'!P2160="","",'S.D.PASTE SHEET'!P2160)</f>
        <v/>
      </c>
      <c s="50" t="str">
        <f>IF('S.D.PASTE SHEET'!Q2160="","",'S.D.PASTE SHEET'!Q2160)</f>
        <v/>
      </c>
      <c s="50" t="str">
        <f>IF('S.D.PASTE SHEET'!R2160="","",'S.D.PASTE SHEET'!R2160)</f>
        <v/>
      </c>
      <c s="50" t="str">
        <f>IF('S.D.PASTE SHEET'!S2160="","",'S.D.PASTE SHEET'!S2160)</f>
        <v/>
      </c>
      <c s="50" t="str">
        <f>IF('S.D.PASTE SHEET'!T2160="","",'S.D.PASTE SHEET'!T2160)</f>
        <v/>
      </c>
      <c s="50" t="str">
        <f>IF('S.D.PASTE SHEET'!U2160="","",'S.D.PASTE SHEET'!U2160)</f>
        <v/>
      </c>
      <c s="50" t="str">
        <f>IF('S.D.PASTE SHEET'!V2160="","",'S.D.PASTE SHEET'!V2160)</f>
        <v/>
      </c>
      <c s="50" t="str">
        <f>IF('S.D.PASTE SHEET'!W2160="","",'S.D.PASTE SHEET'!W2160)</f>
        <v/>
      </c>
      <c s="50" t="str">
        <f>IF('S.D.PASTE SHEET'!X2160="","",'S.D.PASTE SHEET'!X2160)</f>
        <v/>
      </c>
      <c s="50" t="str">
        <f>IF('S.D.PASTE SHEET'!Y2160="","",'S.D.PASTE SHEET'!Y2160)</f>
        <v/>
      </c>
      <c s="50" t="str">
        <f>IF('S.D.PASTE SHEET'!Z2160="","",'S.D.PASTE SHEET'!Z2160)</f>
        <v/>
      </c>
      <c s="50" t="str">
        <f>IF('S.D.PASTE SHEET'!AA2160="","",'S.D.PASTE SHEET'!AA2160)</f>
        <v/>
      </c>
      <c s="50" t="str">
        <f>IF('S.D.PASTE SHEET'!AB2160="","",'S.D.PASTE SHEET'!AB2160)</f>
        <v/>
      </c>
      <c s="50" t="str">
        <f>IF('S.D.PASTE SHEET'!AC2160="","",'S.D.PASTE SHEET'!AC2160)</f>
        <v/>
      </c>
      <c s="50" t="str">
        <f>IF('S.D.PASTE SHEET'!AD2160="","",'S.D.PASTE SHEET'!AD2160)</f>
        <v/>
      </c>
      <c s="52"/>
      <c s="48" t="str">
        <f>IF(AK2160="","",IF(AK2160&gt;0,COUNT($AG$2:AG2160),""))</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IF(BC2160="","",IF(BC2160&gt;0,COUNT($AY$2:AY2160),""))</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61" spans="1:66" ht="15">
      <c r="A2161" s="50" t="str">
        <f>IF('S.D.PASTE SHEET'!A2161="","",'S.D.PASTE SHEET'!A2161)</f>
        <v/>
      </c>
      <c s="50" t="str">
        <f>IF('S.D.PASTE SHEET'!B2161="","",'S.D.PASTE SHEET'!B2161)</f>
        <v/>
      </c>
      <c s="50" t="str">
        <f>IF('S.D.PASTE SHEET'!C2161="","",'S.D.PASTE SHEET'!C2161)</f>
        <v/>
      </c>
      <c s="51" t="str">
        <f>IF('S.D.PASTE SHEET'!D2161="","",'S.D.PASTE SHEET'!D2161)</f>
        <v/>
      </c>
      <c s="50" t="str">
        <f>IF('S.D.PASTE SHEET'!E2161="","",UPPER('S.D.PASTE SHEET'!E2161))</f>
        <v/>
      </c>
      <c s="50" t="str">
        <f>IF('S.D.PASTE SHEET'!F2161="","",'S.D.PASTE SHEET'!F2161)</f>
        <v/>
      </c>
      <c s="50" t="str">
        <f>IF('S.D.PASTE SHEET'!G2161="","",UPPER('S.D.PASTE SHEET'!G2161))</f>
        <v/>
      </c>
      <c s="50" t="str">
        <f>IF('S.D.PASTE SHEET'!H2161="","",UPPER('S.D.PASTE SHEET'!H2161))</f>
        <v/>
      </c>
      <c s="50" t="str">
        <f>IF('S.D.PASTE SHEET'!I2161="","",'S.D.PASTE SHEET'!I2161)</f>
        <v/>
      </c>
      <c s="51" t="str">
        <f>IF('S.D.PASTE SHEET'!J2161="","",'S.D.PASTE SHEET'!J2161)</f>
        <v/>
      </c>
      <c s="50" t="str">
        <f>IF('S.D.PASTE SHEET'!K2161="","",'S.D.PASTE SHEET'!K2161)</f>
        <v/>
      </c>
      <c s="50" t="str">
        <f>IF('S.D.PASTE SHEET'!L2161="","",'S.D.PASTE SHEET'!L2161)</f>
        <v/>
      </c>
      <c s="50" t="str">
        <f>IF('S.D.PASTE SHEET'!M2161="","",'S.D.PASTE SHEET'!M2161)</f>
        <v/>
      </c>
      <c s="50" t="str">
        <f>IF('S.D.PASTE SHEET'!N2161="","",'S.D.PASTE SHEET'!N2161)</f>
        <v/>
      </c>
      <c s="50" t="str">
        <f>IF('S.D.PASTE SHEET'!O2161="","",'S.D.PASTE SHEET'!O2161)</f>
        <v/>
      </c>
      <c s="50" t="str">
        <f>IF('S.D.PASTE SHEET'!P2161="","",'S.D.PASTE SHEET'!P2161)</f>
        <v/>
      </c>
      <c s="50" t="str">
        <f>IF('S.D.PASTE SHEET'!Q2161="","",'S.D.PASTE SHEET'!Q2161)</f>
        <v/>
      </c>
      <c s="50" t="str">
        <f>IF('S.D.PASTE SHEET'!R2161="","",'S.D.PASTE SHEET'!R2161)</f>
        <v/>
      </c>
      <c s="50" t="str">
        <f>IF('S.D.PASTE SHEET'!S2161="","",'S.D.PASTE SHEET'!S2161)</f>
        <v/>
      </c>
      <c s="50" t="str">
        <f>IF('S.D.PASTE SHEET'!T2161="","",'S.D.PASTE SHEET'!T2161)</f>
        <v/>
      </c>
      <c s="50" t="str">
        <f>IF('S.D.PASTE SHEET'!U2161="","",'S.D.PASTE SHEET'!U2161)</f>
        <v/>
      </c>
      <c s="50" t="str">
        <f>IF('S.D.PASTE SHEET'!V2161="","",'S.D.PASTE SHEET'!V2161)</f>
        <v/>
      </c>
      <c s="50" t="str">
        <f>IF('S.D.PASTE SHEET'!W2161="","",'S.D.PASTE SHEET'!W2161)</f>
        <v/>
      </c>
      <c s="50" t="str">
        <f>IF('S.D.PASTE SHEET'!X2161="","",'S.D.PASTE SHEET'!X2161)</f>
        <v/>
      </c>
      <c s="50" t="str">
        <f>IF('S.D.PASTE SHEET'!Y2161="","",'S.D.PASTE SHEET'!Y2161)</f>
        <v/>
      </c>
      <c s="50" t="str">
        <f>IF('S.D.PASTE SHEET'!Z2161="","",'S.D.PASTE SHEET'!Z2161)</f>
        <v/>
      </c>
      <c s="50" t="str">
        <f>IF('S.D.PASTE SHEET'!AA2161="","",'S.D.PASTE SHEET'!AA2161)</f>
        <v/>
      </c>
      <c s="50" t="str">
        <f>IF('S.D.PASTE SHEET'!AB2161="","",'S.D.PASTE SHEET'!AB2161)</f>
        <v/>
      </c>
      <c s="50" t="str">
        <f>IF('S.D.PASTE SHEET'!AC2161="","",'S.D.PASTE SHEET'!AC2161)</f>
        <v/>
      </c>
      <c s="50" t="str">
        <f>IF('S.D.PASTE SHEET'!AD2161="","",'S.D.PASTE SHEET'!AD2161)</f>
        <v/>
      </c>
      <c s="52"/>
      <c s="48" t="str">
        <f>IF(AK2161="","",IF(AK2161&gt;0,COUNT($AG$2:AG2161),""))</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IF(BC2161="","",IF(BC2161&gt;0,COUNT($AY$2:AY2161),""))</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62" spans="1:66" ht="15">
      <c r="A2162" s="50" t="str">
        <f>IF('S.D.PASTE SHEET'!A2162="","",'S.D.PASTE SHEET'!A2162)</f>
        <v/>
      </c>
      <c s="50" t="str">
        <f>IF('S.D.PASTE SHEET'!B2162="","",'S.D.PASTE SHEET'!B2162)</f>
        <v/>
      </c>
      <c s="50" t="str">
        <f>IF('S.D.PASTE SHEET'!C2162="","",'S.D.PASTE SHEET'!C2162)</f>
        <v/>
      </c>
      <c s="51" t="str">
        <f>IF('S.D.PASTE SHEET'!D2162="","",'S.D.PASTE SHEET'!D2162)</f>
        <v/>
      </c>
      <c s="50" t="str">
        <f>IF('S.D.PASTE SHEET'!E2162="","",UPPER('S.D.PASTE SHEET'!E2162))</f>
        <v/>
      </c>
      <c s="50" t="str">
        <f>IF('S.D.PASTE SHEET'!F2162="","",'S.D.PASTE SHEET'!F2162)</f>
        <v/>
      </c>
      <c s="50" t="str">
        <f>IF('S.D.PASTE SHEET'!G2162="","",UPPER('S.D.PASTE SHEET'!G2162))</f>
        <v/>
      </c>
      <c s="50" t="str">
        <f>IF('S.D.PASTE SHEET'!H2162="","",UPPER('S.D.PASTE SHEET'!H2162))</f>
        <v/>
      </c>
      <c s="50" t="str">
        <f>IF('S.D.PASTE SHEET'!I2162="","",'S.D.PASTE SHEET'!I2162)</f>
        <v/>
      </c>
      <c s="51" t="str">
        <f>IF('S.D.PASTE SHEET'!J2162="","",'S.D.PASTE SHEET'!J2162)</f>
        <v/>
      </c>
      <c s="50" t="str">
        <f>IF('S.D.PASTE SHEET'!K2162="","",'S.D.PASTE SHEET'!K2162)</f>
        <v/>
      </c>
      <c s="50" t="str">
        <f>IF('S.D.PASTE SHEET'!L2162="","",'S.D.PASTE SHEET'!L2162)</f>
        <v/>
      </c>
      <c s="50" t="str">
        <f>IF('S.D.PASTE SHEET'!M2162="","",'S.D.PASTE SHEET'!M2162)</f>
        <v/>
      </c>
      <c s="50" t="str">
        <f>IF('S.D.PASTE SHEET'!N2162="","",'S.D.PASTE SHEET'!N2162)</f>
        <v/>
      </c>
      <c s="50" t="str">
        <f>IF('S.D.PASTE SHEET'!O2162="","",'S.D.PASTE SHEET'!O2162)</f>
        <v/>
      </c>
      <c s="50" t="str">
        <f>IF('S.D.PASTE SHEET'!P2162="","",'S.D.PASTE SHEET'!P2162)</f>
        <v/>
      </c>
      <c s="50" t="str">
        <f>IF('S.D.PASTE SHEET'!Q2162="","",'S.D.PASTE SHEET'!Q2162)</f>
        <v/>
      </c>
      <c s="50" t="str">
        <f>IF('S.D.PASTE SHEET'!R2162="","",'S.D.PASTE SHEET'!R2162)</f>
        <v/>
      </c>
      <c s="50" t="str">
        <f>IF('S.D.PASTE SHEET'!S2162="","",'S.D.PASTE SHEET'!S2162)</f>
        <v/>
      </c>
      <c s="50" t="str">
        <f>IF('S.D.PASTE SHEET'!T2162="","",'S.D.PASTE SHEET'!T2162)</f>
        <v/>
      </c>
      <c s="50" t="str">
        <f>IF('S.D.PASTE SHEET'!U2162="","",'S.D.PASTE SHEET'!U2162)</f>
        <v/>
      </c>
      <c s="50" t="str">
        <f>IF('S.D.PASTE SHEET'!V2162="","",'S.D.PASTE SHEET'!V2162)</f>
        <v/>
      </c>
      <c s="50" t="str">
        <f>IF('S.D.PASTE SHEET'!W2162="","",'S.D.PASTE SHEET'!W2162)</f>
        <v/>
      </c>
      <c s="50" t="str">
        <f>IF('S.D.PASTE SHEET'!X2162="","",'S.D.PASTE SHEET'!X2162)</f>
        <v/>
      </c>
      <c s="50" t="str">
        <f>IF('S.D.PASTE SHEET'!Y2162="","",'S.D.PASTE SHEET'!Y2162)</f>
        <v/>
      </c>
      <c s="50" t="str">
        <f>IF('S.D.PASTE SHEET'!Z2162="","",'S.D.PASTE SHEET'!Z2162)</f>
        <v/>
      </c>
      <c s="50" t="str">
        <f>IF('S.D.PASTE SHEET'!AA2162="","",'S.D.PASTE SHEET'!AA2162)</f>
        <v/>
      </c>
      <c s="50" t="str">
        <f>IF('S.D.PASTE SHEET'!AB2162="","",'S.D.PASTE SHEET'!AB2162)</f>
        <v/>
      </c>
      <c s="50" t="str">
        <f>IF('S.D.PASTE SHEET'!AC2162="","",'S.D.PASTE SHEET'!AC2162)</f>
        <v/>
      </c>
      <c s="50" t="str">
        <f>IF('S.D.PASTE SHEET'!AD2162="","",'S.D.PASTE SHEET'!AD2162)</f>
        <v/>
      </c>
      <c s="52"/>
      <c s="48" t="str">
        <f>IF(AK2162="","",IF(AK2162&gt;0,COUNT($AG$2:AG2162),""))</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IF(BC2162="","",IF(BC2162&gt;0,COUNT($AY$2:AY2162),""))</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63" spans="1:66" ht="15">
      <c r="A2163" s="50" t="str">
        <f>IF('S.D.PASTE SHEET'!A2163="","",'S.D.PASTE SHEET'!A2163)</f>
        <v/>
      </c>
      <c s="50" t="str">
        <f>IF('S.D.PASTE SHEET'!B2163="","",'S.D.PASTE SHEET'!B2163)</f>
        <v/>
      </c>
      <c s="50" t="str">
        <f>IF('S.D.PASTE SHEET'!C2163="","",'S.D.PASTE SHEET'!C2163)</f>
        <v/>
      </c>
      <c s="51" t="str">
        <f>IF('S.D.PASTE SHEET'!D2163="","",'S.D.PASTE SHEET'!D2163)</f>
        <v/>
      </c>
      <c s="50" t="str">
        <f>IF('S.D.PASTE SHEET'!E2163="","",UPPER('S.D.PASTE SHEET'!E2163))</f>
        <v/>
      </c>
      <c s="50" t="str">
        <f>IF('S.D.PASTE SHEET'!F2163="","",'S.D.PASTE SHEET'!F2163)</f>
        <v/>
      </c>
      <c s="50" t="str">
        <f>IF('S.D.PASTE SHEET'!G2163="","",UPPER('S.D.PASTE SHEET'!G2163))</f>
        <v/>
      </c>
      <c s="50" t="str">
        <f>IF('S.D.PASTE SHEET'!H2163="","",UPPER('S.D.PASTE SHEET'!H2163))</f>
        <v/>
      </c>
      <c s="50" t="str">
        <f>IF('S.D.PASTE SHEET'!I2163="","",'S.D.PASTE SHEET'!I2163)</f>
        <v/>
      </c>
      <c s="51" t="str">
        <f>IF('S.D.PASTE SHEET'!J2163="","",'S.D.PASTE SHEET'!J2163)</f>
        <v/>
      </c>
      <c s="50" t="str">
        <f>IF('S.D.PASTE SHEET'!K2163="","",'S.D.PASTE SHEET'!K2163)</f>
        <v/>
      </c>
      <c s="50" t="str">
        <f>IF('S.D.PASTE SHEET'!L2163="","",'S.D.PASTE SHEET'!L2163)</f>
        <v/>
      </c>
      <c s="50" t="str">
        <f>IF('S.D.PASTE SHEET'!M2163="","",'S.D.PASTE SHEET'!M2163)</f>
        <v/>
      </c>
      <c s="50" t="str">
        <f>IF('S.D.PASTE SHEET'!N2163="","",'S.D.PASTE SHEET'!N2163)</f>
        <v/>
      </c>
      <c s="50" t="str">
        <f>IF('S.D.PASTE SHEET'!O2163="","",'S.D.PASTE SHEET'!O2163)</f>
        <v/>
      </c>
      <c s="50" t="str">
        <f>IF('S.D.PASTE SHEET'!P2163="","",'S.D.PASTE SHEET'!P2163)</f>
        <v/>
      </c>
      <c s="50" t="str">
        <f>IF('S.D.PASTE SHEET'!Q2163="","",'S.D.PASTE SHEET'!Q2163)</f>
        <v/>
      </c>
      <c s="50" t="str">
        <f>IF('S.D.PASTE SHEET'!R2163="","",'S.D.PASTE SHEET'!R2163)</f>
        <v/>
      </c>
      <c s="50" t="str">
        <f>IF('S.D.PASTE SHEET'!S2163="","",'S.D.PASTE SHEET'!S2163)</f>
        <v/>
      </c>
      <c s="50" t="str">
        <f>IF('S.D.PASTE SHEET'!T2163="","",'S.D.PASTE SHEET'!T2163)</f>
        <v/>
      </c>
      <c s="50" t="str">
        <f>IF('S.D.PASTE SHEET'!U2163="","",'S.D.PASTE SHEET'!U2163)</f>
        <v/>
      </c>
      <c s="50" t="str">
        <f>IF('S.D.PASTE SHEET'!V2163="","",'S.D.PASTE SHEET'!V2163)</f>
        <v/>
      </c>
      <c s="50" t="str">
        <f>IF('S.D.PASTE SHEET'!W2163="","",'S.D.PASTE SHEET'!W2163)</f>
        <v/>
      </c>
      <c s="50" t="str">
        <f>IF('S.D.PASTE SHEET'!X2163="","",'S.D.PASTE SHEET'!X2163)</f>
        <v/>
      </c>
      <c s="50" t="str">
        <f>IF('S.D.PASTE SHEET'!Y2163="","",'S.D.PASTE SHEET'!Y2163)</f>
        <v/>
      </c>
      <c s="50" t="str">
        <f>IF('S.D.PASTE SHEET'!Z2163="","",'S.D.PASTE SHEET'!Z2163)</f>
        <v/>
      </c>
      <c s="50" t="str">
        <f>IF('S.D.PASTE SHEET'!AA2163="","",'S.D.PASTE SHEET'!AA2163)</f>
        <v/>
      </c>
      <c s="50" t="str">
        <f>IF('S.D.PASTE SHEET'!AB2163="","",'S.D.PASTE SHEET'!AB2163)</f>
        <v/>
      </c>
      <c s="50" t="str">
        <f>IF('S.D.PASTE SHEET'!AC2163="","",'S.D.PASTE SHEET'!AC2163)</f>
        <v/>
      </c>
      <c s="50" t="str">
        <f>IF('S.D.PASTE SHEET'!AD2163="","",'S.D.PASTE SHEET'!AD2163)</f>
        <v/>
      </c>
      <c s="52"/>
      <c s="48" t="str">
        <f>IF(AK2163="","",IF(AK2163&gt;0,COUNT($AG$2:AG2163),""))</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IF(BC2163="","",IF(BC2163&gt;0,COUNT($AY$2:AY2163),""))</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64" spans="1:66" ht="15">
      <c r="A2164" s="50" t="str">
        <f>IF('S.D.PASTE SHEET'!A2164="","",'S.D.PASTE SHEET'!A2164)</f>
        <v/>
      </c>
      <c s="50" t="str">
        <f>IF('S.D.PASTE SHEET'!B2164="","",'S.D.PASTE SHEET'!B2164)</f>
        <v/>
      </c>
      <c s="50" t="str">
        <f>IF('S.D.PASTE SHEET'!C2164="","",'S.D.PASTE SHEET'!C2164)</f>
        <v/>
      </c>
      <c s="51" t="str">
        <f>IF('S.D.PASTE SHEET'!D2164="","",'S.D.PASTE SHEET'!D2164)</f>
        <v/>
      </c>
      <c s="50" t="str">
        <f>IF('S.D.PASTE SHEET'!E2164="","",UPPER('S.D.PASTE SHEET'!E2164))</f>
        <v/>
      </c>
      <c s="50" t="str">
        <f>IF('S.D.PASTE SHEET'!F2164="","",'S.D.PASTE SHEET'!F2164)</f>
        <v/>
      </c>
      <c s="50" t="str">
        <f>IF('S.D.PASTE SHEET'!G2164="","",UPPER('S.D.PASTE SHEET'!G2164))</f>
        <v/>
      </c>
      <c s="50" t="str">
        <f>IF('S.D.PASTE SHEET'!H2164="","",UPPER('S.D.PASTE SHEET'!H2164))</f>
        <v/>
      </c>
      <c s="50" t="str">
        <f>IF('S.D.PASTE SHEET'!I2164="","",'S.D.PASTE SHEET'!I2164)</f>
        <v/>
      </c>
      <c s="51" t="str">
        <f>IF('S.D.PASTE SHEET'!J2164="","",'S.D.PASTE SHEET'!J2164)</f>
        <v/>
      </c>
      <c s="50" t="str">
        <f>IF('S.D.PASTE SHEET'!K2164="","",'S.D.PASTE SHEET'!K2164)</f>
        <v/>
      </c>
      <c s="50" t="str">
        <f>IF('S.D.PASTE SHEET'!L2164="","",'S.D.PASTE SHEET'!L2164)</f>
        <v/>
      </c>
      <c s="50" t="str">
        <f>IF('S.D.PASTE SHEET'!M2164="","",'S.D.PASTE SHEET'!M2164)</f>
        <v/>
      </c>
      <c s="50" t="str">
        <f>IF('S.D.PASTE SHEET'!N2164="","",'S.D.PASTE SHEET'!N2164)</f>
        <v/>
      </c>
      <c s="50" t="str">
        <f>IF('S.D.PASTE SHEET'!O2164="","",'S.D.PASTE SHEET'!O2164)</f>
        <v/>
      </c>
      <c s="50" t="str">
        <f>IF('S.D.PASTE SHEET'!P2164="","",'S.D.PASTE SHEET'!P2164)</f>
        <v/>
      </c>
      <c s="50" t="str">
        <f>IF('S.D.PASTE SHEET'!Q2164="","",'S.D.PASTE SHEET'!Q2164)</f>
        <v/>
      </c>
      <c s="50" t="str">
        <f>IF('S.D.PASTE SHEET'!R2164="","",'S.D.PASTE SHEET'!R2164)</f>
        <v/>
      </c>
      <c s="50" t="str">
        <f>IF('S.D.PASTE SHEET'!S2164="","",'S.D.PASTE SHEET'!S2164)</f>
        <v/>
      </c>
      <c s="50" t="str">
        <f>IF('S.D.PASTE SHEET'!T2164="","",'S.D.PASTE SHEET'!T2164)</f>
        <v/>
      </c>
      <c s="50" t="str">
        <f>IF('S.D.PASTE SHEET'!U2164="","",'S.D.PASTE SHEET'!U2164)</f>
        <v/>
      </c>
      <c s="50" t="str">
        <f>IF('S.D.PASTE SHEET'!V2164="","",'S.D.PASTE SHEET'!V2164)</f>
        <v/>
      </c>
      <c s="50" t="str">
        <f>IF('S.D.PASTE SHEET'!W2164="","",'S.D.PASTE SHEET'!W2164)</f>
        <v/>
      </c>
      <c s="50" t="str">
        <f>IF('S.D.PASTE SHEET'!X2164="","",'S.D.PASTE SHEET'!X2164)</f>
        <v/>
      </c>
      <c s="50" t="str">
        <f>IF('S.D.PASTE SHEET'!Y2164="","",'S.D.PASTE SHEET'!Y2164)</f>
        <v/>
      </c>
      <c s="50" t="str">
        <f>IF('S.D.PASTE SHEET'!Z2164="","",'S.D.PASTE SHEET'!Z2164)</f>
        <v/>
      </c>
      <c s="50" t="str">
        <f>IF('S.D.PASTE SHEET'!AA2164="","",'S.D.PASTE SHEET'!AA2164)</f>
        <v/>
      </c>
      <c s="50" t="str">
        <f>IF('S.D.PASTE SHEET'!AB2164="","",'S.D.PASTE SHEET'!AB2164)</f>
        <v/>
      </c>
      <c s="50" t="str">
        <f>IF('S.D.PASTE SHEET'!AC2164="","",'S.D.PASTE SHEET'!AC2164)</f>
        <v/>
      </c>
      <c s="50" t="str">
        <f>IF('S.D.PASTE SHEET'!AD2164="","",'S.D.PASTE SHEET'!AD2164)</f>
        <v/>
      </c>
      <c s="52"/>
      <c s="48" t="str">
        <f>IF(AK2164="","",IF(AK2164&gt;0,COUNT($AG$2:AG2164),""))</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IF(BC2164="","",IF(BC2164&gt;0,COUNT($AY$2:AY2164),""))</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65" spans="1:66" ht="15">
      <c r="A2165" s="50" t="str">
        <f>IF('S.D.PASTE SHEET'!A2165="","",'S.D.PASTE SHEET'!A2165)</f>
        <v/>
      </c>
      <c s="50" t="str">
        <f>IF('S.D.PASTE SHEET'!B2165="","",'S.D.PASTE SHEET'!B2165)</f>
        <v/>
      </c>
      <c s="50" t="str">
        <f>IF('S.D.PASTE SHEET'!C2165="","",'S.D.PASTE SHEET'!C2165)</f>
        <v/>
      </c>
      <c s="51" t="str">
        <f>IF('S.D.PASTE SHEET'!D2165="","",'S.D.PASTE SHEET'!D2165)</f>
        <v/>
      </c>
      <c s="50" t="str">
        <f>IF('S.D.PASTE SHEET'!E2165="","",UPPER('S.D.PASTE SHEET'!E2165))</f>
        <v/>
      </c>
      <c s="50" t="str">
        <f>IF('S.D.PASTE SHEET'!F2165="","",'S.D.PASTE SHEET'!F2165)</f>
        <v/>
      </c>
      <c s="50" t="str">
        <f>IF('S.D.PASTE SHEET'!G2165="","",UPPER('S.D.PASTE SHEET'!G2165))</f>
        <v/>
      </c>
      <c s="50" t="str">
        <f>IF('S.D.PASTE SHEET'!H2165="","",UPPER('S.D.PASTE SHEET'!H2165))</f>
        <v/>
      </c>
      <c s="50" t="str">
        <f>IF('S.D.PASTE SHEET'!I2165="","",'S.D.PASTE SHEET'!I2165)</f>
        <v/>
      </c>
      <c s="51" t="str">
        <f>IF('S.D.PASTE SHEET'!J2165="","",'S.D.PASTE SHEET'!J2165)</f>
        <v/>
      </c>
      <c s="50" t="str">
        <f>IF('S.D.PASTE SHEET'!K2165="","",'S.D.PASTE SHEET'!K2165)</f>
        <v/>
      </c>
      <c s="50" t="str">
        <f>IF('S.D.PASTE SHEET'!L2165="","",'S.D.PASTE SHEET'!L2165)</f>
        <v/>
      </c>
      <c s="50" t="str">
        <f>IF('S.D.PASTE SHEET'!M2165="","",'S.D.PASTE SHEET'!M2165)</f>
        <v/>
      </c>
      <c s="50" t="str">
        <f>IF('S.D.PASTE SHEET'!N2165="","",'S.D.PASTE SHEET'!N2165)</f>
        <v/>
      </c>
      <c s="50" t="str">
        <f>IF('S.D.PASTE SHEET'!O2165="","",'S.D.PASTE SHEET'!O2165)</f>
        <v/>
      </c>
      <c s="50" t="str">
        <f>IF('S.D.PASTE SHEET'!P2165="","",'S.D.PASTE SHEET'!P2165)</f>
        <v/>
      </c>
      <c s="50" t="str">
        <f>IF('S.D.PASTE SHEET'!Q2165="","",'S.D.PASTE SHEET'!Q2165)</f>
        <v/>
      </c>
      <c s="50" t="str">
        <f>IF('S.D.PASTE SHEET'!R2165="","",'S.D.PASTE SHEET'!R2165)</f>
        <v/>
      </c>
      <c s="50" t="str">
        <f>IF('S.D.PASTE SHEET'!S2165="","",'S.D.PASTE SHEET'!S2165)</f>
        <v/>
      </c>
      <c s="50" t="str">
        <f>IF('S.D.PASTE SHEET'!T2165="","",'S.D.PASTE SHEET'!T2165)</f>
        <v/>
      </c>
      <c s="50" t="str">
        <f>IF('S.D.PASTE SHEET'!U2165="","",'S.D.PASTE SHEET'!U2165)</f>
        <v/>
      </c>
      <c s="50" t="str">
        <f>IF('S.D.PASTE SHEET'!V2165="","",'S.D.PASTE SHEET'!V2165)</f>
        <v/>
      </c>
      <c s="50" t="str">
        <f>IF('S.D.PASTE SHEET'!W2165="","",'S.D.PASTE SHEET'!W2165)</f>
        <v/>
      </c>
      <c s="50" t="str">
        <f>IF('S.D.PASTE SHEET'!X2165="","",'S.D.PASTE SHEET'!X2165)</f>
        <v/>
      </c>
      <c s="50" t="str">
        <f>IF('S.D.PASTE SHEET'!Y2165="","",'S.D.PASTE SHEET'!Y2165)</f>
        <v/>
      </c>
      <c s="50" t="str">
        <f>IF('S.D.PASTE SHEET'!Z2165="","",'S.D.PASTE SHEET'!Z2165)</f>
        <v/>
      </c>
      <c s="50" t="str">
        <f>IF('S.D.PASTE SHEET'!AA2165="","",'S.D.PASTE SHEET'!AA2165)</f>
        <v/>
      </c>
      <c s="50" t="str">
        <f>IF('S.D.PASTE SHEET'!AB2165="","",'S.D.PASTE SHEET'!AB2165)</f>
        <v/>
      </c>
      <c s="50" t="str">
        <f>IF('S.D.PASTE SHEET'!AC2165="","",'S.D.PASTE SHEET'!AC2165)</f>
        <v/>
      </c>
      <c s="50" t="str">
        <f>IF('S.D.PASTE SHEET'!AD2165="","",'S.D.PASTE SHEET'!AD2165)</f>
        <v/>
      </c>
      <c s="52"/>
      <c s="48" t="str">
        <f>IF(AK2165="","",IF(AK2165&gt;0,COUNT($AG$2:AG2165),""))</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IF(BC2165="","",IF(BC2165&gt;0,COUNT($AY$2:AY2165),""))</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66" spans="1:66" ht="15">
      <c r="A2166" s="50" t="str">
        <f>IF('S.D.PASTE SHEET'!A2166="","",'S.D.PASTE SHEET'!A2166)</f>
        <v/>
      </c>
      <c s="50" t="str">
        <f>IF('S.D.PASTE SHEET'!B2166="","",'S.D.PASTE SHEET'!B2166)</f>
        <v/>
      </c>
      <c s="50" t="str">
        <f>IF('S.D.PASTE SHEET'!C2166="","",'S.D.PASTE SHEET'!C2166)</f>
        <v/>
      </c>
      <c s="51" t="str">
        <f>IF('S.D.PASTE SHEET'!D2166="","",'S.D.PASTE SHEET'!D2166)</f>
        <v/>
      </c>
      <c s="50" t="str">
        <f>IF('S.D.PASTE SHEET'!E2166="","",UPPER('S.D.PASTE SHEET'!E2166))</f>
        <v/>
      </c>
      <c s="50" t="str">
        <f>IF('S.D.PASTE SHEET'!F2166="","",'S.D.PASTE SHEET'!F2166)</f>
        <v/>
      </c>
      <c s="50" t="str">
        <f>IF('S.D.PASTE SHEET'!G2166="","",UPPER('S.D.PASTE SHEET'!G2166))</f>
        <v/>
      </c>
      <c s="50" t="str">
        <f>IF('S.D.PASTE SHEET'!H2166="","",UPPER('S.D.PASTE SHEET'!H2166))</f>
        <v/>
      </c>
      <c s="50" t="str">
        <f>IF('S.D.PASTE SHEET'!I2166="","",'S.D.PASTE SHEET'!I2166)</f>
        <v/>
      </c>
      <c s="51" t="str">
        <f>IF('S.D.PASTE SHEET'!J2166="","",'S.D.PASTE SHEET'!J2166)</f>
        <v/>
      </c>
      <c s="50" t="str">
        <f>IF('S.D.PASTE SHEET'!K2166="","",'S.D.PASTE SHEET'!K2166)</f>
        <v/>
      </c>
      <c s="50" t="str">
        <f>IF('S.D.PASTE SHEET'!L2166="","",'S.D.PASTE SHEET'!L2166)</f>
        <v/>
      </c>
      <c s="50" t="str">
        <f>IF('S.D.PASTE SHEET'!M2166="","",'S.D.PASTE SHEET'!M2166)</f>
        <v/>
      </c>
      <c s="50" t="str">
        <f>IF('S.D.PASTE SHEET'!N2166="","",'S.D.PASTE SHEET'!N2166)</f>
        <v/>
      </c>
      <c s="50" t="str">
        <f>IF('S.D.PASTE SHEET'!O2166="","",'S.D.PASTE SHEET'!O2166)</f>
        <v/>
      </c>
      <c s="50" t="str">
        <f>IF('S.D.PASTE SHEET'!P2166="","",'S.D.PASTE SHEET'!P2166)</f>
        <v/>
      </c>
      <c s="50" t="str">
        <f>IF('S.D.PASTE SHEET'!Q2166="","",'S.D.PASTE SHEET'!Q2166)</f>
        <v/>
      </c>
      <c s="50" t="str">
        <f>IF('S.D.PASTE SHEET'!R2166="","",'S.D.PASTE SHEET'!R2166)</f>
        <v/>
      </c>
      <c s="50" t="str">
        <f>IF('S.D.PASTE SHEET'!S2166="","",'S.D.PASTE SHEET'!S2166)</f>
        <v/>
      </c>
      <c s="50" t="str">
        <f>IF('S.D.PASTE SHEET'!T2166="","",'S.D.PASTE SHEET'!T2166)</f>
        <v/>
      </c>
      <c s="50" t="str">
        <f>IF('S.D.PASTE SHEET'!U2166="","",'S.D.PASTE SHEET'!U2166)</f>
        <v/>
      </c>
      <c s="50" t="str">
        <f>IF('S.D.PASTE SHEET'!V2166="","",'S.D.PASTE SHEET'!V2166)</f>
        <v/>
      </c>
      <c s="50" t="str">
        <f>IF('S.D.PASTE SHEET'!W2166="","",'S.D.PASTE SHEET'!W2166)</f>
        <v/>
      </c>
      <c s="50" t="str">
        <f>IF('S.D.PASTE SHEET'!X2166="","",'S.D.PASTE SHEET'!X2166)</f>
        <v/>
      </c>
      <c s="50" t="str">
        <f>IF('S.D.PASTE SHEET'!Y2166="","",'S.D.PASTE SHEET'!Y2166)</f>
        <v/>
      </c>
      <c s="50" t="str">
        <f>IF('S.D.PASTE SHEET'!Z2166="","",'S.D.PASTE SHEET'!Z2166)</f>
        <v/>
      </c>
      <c s="50" t="str">
        <f>IF('S.D.PASTE SHEET'!AA2166="","",'S.D.PASTE SHEET'!AA2166)</f>
        <v/>
      </c>
      <c s="50" t="str">
        <f>IF('S.D.PASTE SHEET'!AB2166="","",'S.D.PASTE SHEET'!AB2166)</f>
        <v/>
      </c>
      <c s="50" t="str">
        <f>IF('S.D.PASTE SHEET'!AC2166="","",'S.D.PASTE SHEET'!AC2166)</f>
        <v/>
      </c>
      <c s="50" t="str">
        <f>IF('S.D.PASTE SHEET'!AD2166="","",'S.D.PASTE SHEET'!AD2166)</f>
        <v/>
      </c>
      <c s="52"/>
      <c s="48" t="str">
        <f>IF(AK2166="","",IF(AK2166&gt;0,COUNT($AG$2:AG2166),""))</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IF(BC2166="","",IF(BC2166&gt;0,COUNT($AY$2:AY2166),""))</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67" spans="1:66" ht="15">
      <c r="A2167" s="50" t="str">
        <f>IF('S.D.PASTE SHEET'!A2167="","",'S.D.PASTE SHEET'!A2167)</f>
        <v/>
      </c>
      <c s="50" t="str">
        <f>IF('S.D.PASTE SHEET'!B2167="","",'S.D.PASTE SHEET'!B2167)</f>
        <v/>
      </c>
      <c s="50" t="str">
        <f>IF('S.D.PASTE SHEET'!C2167="","",'S.D.PASTE SHEET'!C2167)</f>
        <v/>
      </c>
      <c s="51" t="str">
        <f>IF('S.D.PASTE SHEET'!D2167="","",'S.D.PASTE SHEET'!D2167)</f>
        <v/>
      </c>
      <c s="50" t="str">
        <f>IF('S.D.PASTE SHEET'!E2167="","",UPPER('S.D.PASTE SHEET'!E2167))</f>
        <v/>
      </c>
      <c s="50" t="str">
        <f>IF('S.D.PASTE SHEET'!F2167="","",'S.D.PASTE SHEET'!F2167)</f>
        <v/>
      </c>
      <c s="50" t="str">
        <f>IF('S.D.PASTE SHEET'!G2167="","",UPPER('S.D.PASTE SHEET'!G2167))</f>
        <v/>
      </c>
      <c s="50" t="str">
        <f>IF('S.D.PASTE SHEET'!H2167="","",UPPER('S.D.PASTE SHEET'!H2167))</f>
        <v/>
      </c>
      <c s="50" t="str">
        <f>IF('S.D.PASTE SHEET'!I2167="","",'S.D.PASTE SHEET'!I2167)</f>
        <v/>
      </c>
      <c s="51" t="str">
        <f>IF('S.D.PASTE SHEET'!J2167="","",'S.D.PASTE SHEET'!J2167)</f>
        <v/>
      </c>
      <c s="50" t="str">
        <f>IF('S.D.PASTE SHEET'!K2167="","",'S.D.PASTE SHEET'!K2167)</f>
        <v/>
      </c>
      <c s="50" t="str">
        <f>IF('S.D.PASTE SHEET'!L2167="","",'S.D.PASTE SHEET'!L2167)</f>
        <v/>
      </c>
      <c s="50" t="str">
        <f>IF('S.D.PASTE SHEET'!M2167="","",'S.D.PASTE SHEET'!M2167)</f>
        <v/>
      </c>
      <c s="50" t="str">
        <f>IF('S.D.PASTE SHEET'!N2167="","",'S.D.PASTE SHEET'!N2167)</f>
        <v/>
      </c>
      <c s="50" t="str">
        <f>IF('S.D.PASTE SHEET'!O2167="","",'S.D.PASTE SHEET'!O2167)</f>
        <v/>
      </c>
      <c s="50" t="str">
        <f>IF('S.D.PASTE SHEET'!P2167="","",'S.D.PASTE SHEET'!P2167)</f>
        <v/>
      </c>
      <c s="50" t="str">
        <f>IF('S.D.PASTE SHEET'!Q2167="","",'S.D.PASTE SHEET'!Q2167)</f>
        <v/>
      </c>
      <c s="50" t="str">
        <f>IF('S.D.PASTE SHEET'!R2167="","",'S.D.PASTE SHEET'!R2167)</f>
        <v/>
      </c>
      <c s="50" t="str">
        <f>IF('S.D.PASTE SHEET'!S2167="","",'S.D.PASTE SHEET'!S2167)</f>
        <v/>
      </c>
      <c s="50" t="str">
        <f>IF('S.D.PASTE SHEET'!T2167="","",'S.D.PASTE SHEET'!T2167)</f>
        <v/>
      </c>
      <c s="50" t="str">
        <f>IF('S.D.PASTE SHEET'!U2167="","",'S.D.PASTE SHEET'!U2167)</f>
        <v/>
      </c>
      <c s="50" t="str">
        <f>IF('S.D.PASTE SHEET'!V2167="","",'S.D.PASTE SHEET'!V2167)</f>
        <v/>
      </c>
      <c s="50" t="str">
        <f>IF('S.D.PASTE SHEET'!W2167="","",'S.D.PASTE SHEET'!W2167)</f>
        <v/>
      </c>
      <c s="50" t="str">
        <f>IF('S.D.PASTE SHEET'!X2167="","",'S.D.PASTE SHEET'!X2167)</f>
        <v/>
      </c>
      <c s="50" t="str">
        <f>IF('S.D.PASTE SHEET'!Y2167="","",'S.D.PASTE SHEET'!Y2167)</f>
        <v/>
      </c>
      <c s="50" t="str">
        <f>IF('S.D.PASTE SHEET'!Z2167="","",'S.D.PASTE SHEET'!Z2167)</f>
        <v/>
      </c>
      <c s="50" t="str">
        <f>IF('S.D.PASTE SHEET'!AA2167="","",'S.D.PASTE SHEET'!AA2167)</f>
        <v/>
      </c>
      <c s="50" t="str">
        <f>IF('S.D.PASTE SHEET'!AB2167="","",'S.D.PASTE SHEET'!AB2167)</f>
        <v/>
      </c>
      <c s="50" t="str">
        <f>IF('S.D.PASTE SHEET'!AC2167="","",'S.D.PASTE SHEET'!AC2167)</f>
        <v/>
      </c>
      <c s="50" t="str">
        <f>IF('S.D.PASTE SHEET'!AD2167="","",'S.D.PASTE SHEET'!AD2167)</f>
        <v/>
      </c>
      <c s="52"/>
      <c s="48" t="str">
        <f>IF(AK2167="","",IF(AK2167&gt;0,COUNT($AG$2:AG2167),""))</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IF(BC2167="","",IF(BC2167&gt;0,COUNT($AY$2:AY2167),""))</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68" spans="1:66" ht="15">
      <c r="A2168" s="50" t="str">
        <f>IF('S.D.PASTE SHEET'!A2168="","",'S.D.PASTE SHEET'!A2168)</f>
        <v/>
      </c>
      <c s="50" t="str">
        <f>IF('S.D.PASTE SHEET'!B2168="","",'S.D.PASTE SHEET'!B2168)</f>
        <v/>
      </c>
      <c s="50" t="str">
        <f>IF('S.D.PASTE SHEET'!C2168="","",'S.D.PASTE SHEET'!C2168)</f>
        <v/>
      </c>
      <c s="51" t="str">
        <f>IF('S.D.PASTE SHEET'!D2168="","",'S.D.PASTE SHEET'!D2168)</f>
        <v/>
      </c>
      <c s="50" t="str">
        <f>IF('S.D.PASTE SHEET'!E2168="","",UPPER('S.D.PASTE SHEET'!E2168))</f>
        <v/>
      </c>
      <c s="50" t="str">
        <f>IF('S.D.PASTE SHEET'!F2168="","",'S.D.PASTE SHEET'!F2168)</f>
        <v/>
      </c>
      <c s="50" t="str">
        <f>IF('S.D.PASTE SHEET'!G2168="","",UPPER('S.D.PASTE SHEET'!G2168))</f>
        <v/>
      </c>
      <c s="50" t="str">
        <f>IF('S.D.PASTE SHEET'!H2168="","",UPPER('S.D.PASTE SHEET'!H2168))</f>
        <v/>
      </c>
      <c s="50" t="str">
        <f>IF('S.D.PASTE SHEET'!I2168="","",'S.D.PASTE SHEET'!I2168)</f>
        <v/>
      </c>
      <c s="51" t="str">
        <f>IF('S.D.PASTE SHEET'!J2168="","",'S.D.PASTE SHEET'!J2168)</f>
        <v/>
      </c>
      <c s="50" t="str">
        <f>IF('S.D.PASTE SHEET'!K2168="","",'S.D.PASTE SHEET'!K2168)</f>
        <v/>
      </c>
      <c s="50" t="str">
        <f>IF('S.D.PASTE SHEET'!L2168="","",'S.D.PASTE SHEET'!L2168)</f>
        <v/>
      </c>
      <c s="50" t="str">
        <f>IF('S.D.PASTE SHEET'!M2168="","",'S.D.PASTE SHEET'!M2168)</f>
        <v/>
      </c>
      <c s="50" t="str">
        <f>IF('S.D.PASTE SHEET'!N2168="","",'S.D.PASTE SHEET'!N2168)</f>
        <v/>
      </c>
      <c s="50" t="str">
        <f>IF('S.D.PASTE SHEET'!O2168="","",'S.D.PASTE SHEET'!O2168)</f>
        <v/>
      </c>
      <c s="50" t="str">
        <f>IF('S.D.PASTE SHEET'!P2168="","",'S.D.PASTE SHEET'!P2168)</f>
        <v/>
      </c>
      <c s="50" t="str">
        <f>IF('S.D.PASTE SHEET'!Q2168="","",'S.D.PASTE SHEET'!Q2168)</f>
        <v/>
      </c>
      <c s="50" t="str">
        <f>IF('S.D.PASTE SHEET'!R2168="","",'S.D.PASTE SHEET'!R2168)</f>
        <v/>
      </c>
      <c s="50" t="str">
        <f>IF('S.D.PASTE SHEET'!S2168="","",'S.D.PASTE SHEET'!S2168)</f>
        <v/>
      </c>
      <c s="50" t="str">
        <f>IF('S.D.PASTE SHEET'!T2168="","",'S.D.PASTE SHEET'!T2168)</f>
        <v/>
      </c>
      <c s="50" t="str">
        <f>IF('S.D.PASTE SHEET'!U2168="","",'S.D.PASTE SHEET'!U2168)</f>
        <v/>
      </c>
      <c s="50" t="str">
        <f>IF('S.D.PASTE SHEET'!V2168="","",'S.D.PASTE SHEET'!V2168)</f>
        <v/>
      </c>
      <c s="50" t="str">
        <f>IF('S.D.PASTE SHEET'!W2168="","",'S.D.PASTE SHEET'!W2168)</f>
        <v/>
      </c>
      <c s="50" t="str">
        <f>IF('S.D.PASTE SHEET'!X2168="","",'S.D.PASTE SHEET'!X2168)</f>
        <v/>
      </c>
      <c s="50" t="str">
        <f>IF('S.D.PASTE SHEET'!Y2168="","",'S.D.PASTE SHEET'!Y2168)</f>
        <v/>
      </c>
      <c s="50" t="str">
        <f>IF('S.D.PASTE SHEET'!Z2168="","",'S.D.PASTE SHEET'!Z2168)</f>
        <v/>
      </c>
      <c s="50" t="str">
        <f>IF('S.D.PASTE SHEET'!AA2168="","",'S.D.PASTE SHEET'!AA2168)</f>
        <v/>
      </c>
      <c s="50" t="str">
        <f>IF('S.D.PASTE SHEET'!AB2168="","",'S.D.PASTE SHEET'!AB2168)</f>
        <v/>
      </c>
      <c s="50" t="str">
        <f>IF('S.D.PASTE SHEET'!AC2168="","",'S.D.PASTE SHEET'!AC2168)</f>
        <v/>
      </c>
      <c s="50" t="str">
        <f>IF('S.D.PASTE SHEET'!AD2168="","",'S.D.PASTE SHEET'!AD2168)</f>
        <v/>
      </c>
      <c s="52"/>
      <c s="48" t="str">
        <f>IF(AK2168="","",IF(AK2168&gt;0,COUNT($AG$2:AG2168),""))</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IF(BC2168="","",IF(BC2168&gt;0,COUNT($AY$2:AY2168),""))</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69" spans="1:66" ht="15">
      <c r="A2169" s="50" t="str">
        <f>IF('S.D.PASTE SHEET'!A2169="","",'S.D.PASTE SHEET'!A2169)</f>
        <v/>
      </c>
      <c s="50" t="str">
        <f>IF('S.D.PASTE SHEET'!B2169="","",'S.D.PASTE SHEET'!B2169)</f>
        <v/>
      </c>
      <c s="50" t="str">
        <f>IF('S.D.PASTE SHEET'!C2169="","",'S.D.PASTE SHEET'!C2169)</f>
        <v/>
      </c>
      <c s="51" t="str">
        <f>IF('S.D.PASTE SHEET'!D2169="","",'S.D.PASTE SHEET'!D2169)</f>
        <v/>
      </c>
      <c s="50" t="str">
        <f>IF('S.D.PASTE SHEET'!E2169="","",UPPER('S.D.PASTE SHEET'!E2169))</f>
        <v/>
      </c>
      <c s="50" t="str">
        <f>IF('S.D.PASTE SHEET'!F2169="","",'S.D.PASTE SHEET'!F2169)</f>
        <v/>
      </c>
      <c s="50" t="str">
        <f>IF('S.D.PASTE SHEET'!G2169="","",UPPER('S.D.PASTE SHEET'!G2169))</f>
        <v/>
      </c>
      <c s="50" t="str">
        <f>IF('S.D.PASTE SHEET'!H2169="","",UPPER('S.D.PASTE SHEET'!H2169))</f>
        <v/>
      </c>
      <c s="50" t="str">
        <f>IF('S.D.PASTE SHEET'!I2169="","",'S.D.PASTE SHEET'!I2169)</f>
        <v/>
      </c>
      <c s="51" t="str">
        <f>IF('S.D.PASTE SHEET'!J2169="","",'S.D.PASTE SHEET'!J2169)</f>
        <v/>
      </c>
      <c s="50" t="str">
        <f>IF('S.D.PASTE SHEET'!K2169="","",'S.D.PASTE SHEET'!K2169)</f>
        <v/>
      </c>
      <c s="50" t="str">
        <f>IF('S.D.PASTE SHEET'!L2169="","",'S.D.PASTE SHEET'!L2169)</f>
        <v/>
      </c>
      <c s="50" t="str">
        <f>IF('S.D.PASTE SHEET'!M2169="","",'S.D.PASTE SHEET'!M2169)</f>
        <v/>
      </c>
      <c s="50" t="str">
        <f>IF('S.D.PASTE SHEET'!N2169="","",'S.D.PASTE SHEET'!N2169)</f>
        <v/>
      </c>
      <c s="50" t="str">
        <f>IF('S.D.PASTE SHEET'!O2169="","",'S.D.PASTE SHEET'!O2169)</f>
        <v/>
      </c>
      <c s="50" t="str">
        <f>IF('S.D.PASTE SHEET'!P2169="","",'S.D.PASTE SHEET'!P2169)</f>
        <v/>
      </c>
      <c s="50" t="str">
        <f>IF('S.D.PASTE SHEET'!Q2169="","",'S.D.PASTE SHEET'!Q2169)</f>
        <v/>
      </c>
      <c s="50" t="str">
        <f>IF('S.D.PASTE SHEET'!R2169="","",'S.D.PASTE SHEET'!R2169)</f>
        <v/>
      </c>
      <c s="50" t="str">
        <f>IF('S.D.PASTE SHEET'!S2169="","",'S.D.PASTE SHEET'!S2169)</f>
        <v/>
      </c>
      <c s="50" t="str">
        <f>IF('S.D.PASTE SHEET'!T2169="","",'S.D.PASTE SHEET'!T2169)</f>
        <v/>
      </c>
      <c s="50" t="str">
        <f>IF('S.D.PASTE SHEET'!U2169="","",'S.D.PASTE SHEET'!U2169)</f>
        <v/>
      </c>
      <c s="50" t="str">
        <f>IF('S.D.PASTE SHEET'!V2169="","",'S.D.PASTE SHEET'!V2169)</f>
        <v/>
      </c>
      <c s="50" t="str">
        <f>IF('S.D.PASTE SHEET'!W2169="","",'S.D.PASTE SHEET'!W2169)</f>
        <v/>
      </c>
      <c s="50" t="str">
        <f>IF('S.D.PASTE SHEET'!X2169="","",'S.D.PASTE SHEET'!X2169)</f>
        <v/>
      </c>
      <c s="50" t="str">
        <f>IF('S.D.PASTE SHEET'!Y2169="","",'S.D.PASTE SHEET'!Y2169)</f>
        <v/>
      </c>
      <c s="50" t="str">
        <f>IF('S.D.PASTE SHEET'!Z2169="","",'S.D.PASTE SHEET'!Z2169)</f>
        <v/>
      </c>
      <c s="50" t="str">
        <f>IF('S.D.PASTE SHEET'!AA2169="","",'S.D.PASTE SHEET'!AA2169)</f>
        <v/>
      </c>
      <c s="50" t="str">
        <f>IF('S.D.PASTE SHEET'!AB2169="","",'S.D.PASTE SHEET'!AB2169)</f>
        <v/>
      </c>
      <c s="50" t="str">
        <f>IF('S.D.PASTE SHEET'!AC2169="","",'S.D.PASTE SHEET'!AC2169)</f>
        <v/>
      </c>
      <c s="50" t="str">
        <f>IF('S.D.PASTE SHEET'!AD2169="","",'S.D.PASTE SHEET'!AD2169)</f>
        <v/>
      </c>
      <c s="52"/>
      <c s="48" t="str">
        <f>IF(AK2169="","",IF(AK2169&gt;0,COUNT($AG$2:AG2169),""))</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IF(BC2169="","",IF(BC2169&gt;0,COUNT($AY$2:AY2169),""))</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70" spans="1:66" ht="15">
      <c r="A2170" s="50" t="str">
        <f>IF('S.D.PASTE SHEET'!A2170="","",'S.D.PASTE SHEET'!A2170)</f>
        <v/>
      </c>
      <c s="50" t="str">
        <f>IF('S.D.PASTE SHEET'!B2170="","",'S.D.PASTE SHEET'!B2170)</f>
        <v/>
      </c>
      <c s="50" t="str">
        <f>IF('S.D.PASTE SHEET'!C2170="","",'S.D.PASTE SHEET'!C2170)</f>
        <v/>
      </c>
      <c s="51" t="str">
        <f>IF('S.D.PASTE SHEET'!D2170="","",'S.D.PASTE SHEET'!D2170)</f>
        <v/>
      </c>
      <c s="50" t="str">
        <f>IF('S.D.PASTE SHEET'!E2170="","",UPPER('S.D.PASTE SHEET'!E2170))</f>
        <v/>
      </c>
      <c s="50" t="str">
        <f>IF('S.D.PASTE SHEET'!F2170="","",'S.D.PASTE SHEET'!F2170)</f>
        <v/>
      </c>
      <c s="50" t="str">
        <f>IF('S.D.PASTE SHEET'!G2170="","",UPPER('S.D.PASTE SHEET'!G2170))</f>
        <v/>
      </c>
      <c s="50" t="str">
        <f>IF('S.D.PASTE SHEET'!H2170="","",UPPER('S.D.PASTE SHEET'!H2170))</f>
        <v/>
      </c>
      <c s="50" t="str">
        <f>IF('S.D.PASTE SHEET'!I2170="","",'S.D.PASTE SHEET'!I2170)</f>
        <v/>
      </c>
      <c s="51" t="str">
        <f>IF('S.D.PASTE SHEET'!J2170="","",'S.D.PASTE SHEET'!J2170)</f>
        <v/>
      </c>
      <c s="50" t="str">
        <f>IF('S.D.PASTE SHEET'!K2170="","",'S.D.PASTE SHEET'!K2170)</f>
        <v/>
      </c>
      <c s="50" t="str">
        <f>IF('S.D.PASTE SHEET'!L2170="","",'S.D.PASTE SHEET'!L2170)</f>
        <v/>
      </c>
      <c s="50" t="str">
        <f>IF('S.D.PASTE SHEET'!M2170="","",'S.D.PASTE SHEET'!M2170)</f>
        <v/>
      </c>
      <c s="50" t="str">
        <f>IF('S.D.PASTE SHEET'!N2170="","",'S.D.PASTE SHEET'!N2170)</f>
        <v/>
      </c>
      <c s="50" t="str">
        <f>IF('S.D.PASTE SHEET'!O2170="","",'S.D.PASTE SHEET'!O2170)</f>
        <v/>
      </c>
      <c s="50" t="str">
        <f>IF('S.D.PASTE SHEET'!P2170="","",'S.D.PASTE SHEET'!P2170)</f>
        <v/>
      </c>
      <c s="50" t="str">
        <f>IF('S.D.PASTE SHEET'!Q2170="","",'S.D.PASTE SHEET'!Q2170)</f>
        <v/>
      </c>
      <c s="50" t="str">
        <f>IF('S.D.PASTE SHEET'!R2170="","",'S.D.PASTE SHEET'!R2170)</f>
        <v/>
      </c>
      <c s="50" t="str">
        <f>IF('S.D.PASTE SHEET'!S2170="","",'S.D.PASTE SHEET'!S2170)</f>
        <v/>
      </c>
      <c s="50" t="str">
        <f>IF('S.D.PASTE SHEET'!T2170="","",'S.D.PASTE SHEET'!T2170)</f>
        <v/>
      </c>
      <c s="50" t="str">
        <f>IF('S.D.PASTE SHEET'!U2170="","",'S.D.PASTE SHEET'!U2170)</f>
        <v/>
      </c>
      <c s="50" t="str">
        <f>IF('S.D.PASTE SHEET'!V2170="","",'S.D.PASTE SHEET'!V2170)</f>
        <v/>
      </c>
      <c s="50" t="str">
        <f>IF('S.D.PASTE SHEET'!W2170="","",'S.D.PASTE SHEET'!W2170)</f>
        <v/>
      </c>
      <c s="50" t="str">
        <f>IF('S.D.PASTE SHEET'!X2170="","",'S.D.PASTE SHEET'!X2170)</f>
        <v/>
      </c>
      <c s="50" t="str">
        <f>IF('S.D.PASTE SHEET'!Y2170="","",'S.D.PASTE SHEET'!Y2170)</f>
        <v/>
      </c>
      <c s="50" t="str">
        <f>IF('S.D.PASTE SHEET'!Z2170="","",'S.D.PASTE SHEET'!Z2170)</f>
        <v/>
      </c>
      <c s="50" t="str">
        <f>IF('S.D.PASTE SHEET'!AA2170="","",'S.D.PASTE SHEET'!AA2170)</f>
        <v/>
      </c>
      <c s="50" t="str">
        <f>IF('S.D.PASTE SHEET'!AB2170="","",'S.D.PASTE SHEET'!AB2170)</f>
        <v/>
      </c>
      <c s="50" t="str">
        <f>IF('S.D.PASTE SHEET'!AC2170="","",'S.D.PASTE SHEET'!AC2170)</f>
        <v/>
      </c>
      <c s="50" t="str">
        <f>IF('S.D.PASTE SHEET'!AD2170="","",'S.D.PASTE SHEET'!AD2170)</f>
        <v/>
      </c>
      <c s="52"/>
      <c s="48" t="str">
        <f>IF(AK2170="","",IF(AK2170&gt;0,COUNT($AG$2:AG2170),""))</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IF(BC2170="","",IF(BC2170&gt;0,COUNT($AY$2:AY2170),""))</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71" spans="1:66" ht="15">
      <c r="A2171" s="50" t="str">
        <f>IF('S.D.PASTE SHEET'!A2171="","",'S.D.PASTE SHEET'!A2171)</f>
        <v/>
      </c>
      <c s="50" t="str">
        <f>IF('S.D.PASTE SHEET'!B2171="","",'S.D.PASTE SHEET'!B2171)</f>
        <v/>
      </c>
      <c s="50" t="str">
        <f>IF('S.D.PASTE SHEET'!C2171="","",'S.D.PASTE SHEET'!C2171)</f>
        <v/>
      </c>
      <c s="51" t="str">
        <f>IF('S.D.PASTE SHEET'!D2171="","",'S.D.PASTE SHEET'!D2171)</f>
        <v/>
      </c>
      <c s="50" t="str">
        <f>IF('S.D.PASTE SHEET'!E2171="","",UPPER('S.D.PASTE SHEET'!E2171))</f>
        <v/>
      </c>
      <c s="50" t="str">
        <f>IF('S.D.PASTE SHEET'!F2171="","",'S.D.PASTE SHEET'!F2171)</f>
        <v/>
      </c>
      <c s="50" t="str">
        <f>IF('S.D.PASTE SHEET'!G2171="","",UPPER('S.D.PASTE SHEET'!G2171))</f>
        <v/>
      </c>
      <c s="50" t="str">
        <f>IF('S.D.PASTE SHEET'!H2171="","",UPPER('S.D.PASTE SHEET'!H2171))</f>
        <v/>
      </c>
      <c s="50" t="str">
        <f>IF('S.D.PASTE SHEET'!I2171="","",'S.D.PASTE SHEET'!I2171)</f>
        <v/>
      </c>
      <c s="51" t="str">
        <f>IF('S.D.PASTE SHEET'!J2171="","",'S.D.PASTE SHEET'!J2171)</f>
        <v/>
      </c>
      <c s="50" t="str">
        <f>IF('S.D.PASTE SHEET'!K2171="","",'S.D.PASTE SHEET'!K2171)</f>
        <v/>
      </c>
      <c s="50" t="str">
        <f>IF('S.D.PASTE SHEET'!L2171="","",'S.D.PASTE SHEET'!L2171)</f>
        <v/>
      </c>
      <c s="50" t="str">
        <f>IF('S.D.PASTE SHEET'!M2171="","",'S.D.PASTE SHEET'!M2171)</f>
        <v/>
      </c>
      <c s="50" t="str">
        <f>IF('S.D.PASTE SHEET'!N2171="","",'S.D.PASTE SHEET'!N2171)</f>
        <v/>
      </c>
      <c s="50" t="str">
        <f>IF('S.D.PASTE SHEET'!O2171="","",'S.D.PASTE SHEET'!O2171)</f>
        <v/>
      </c>
      <c s="50" t="str">
        <f>IF('S.D.PASTE SHEET'!P2171="","",'S.D.PASTE SHEET'!P2171)</f>
        <v/>
      </c>
      <c s="50" t="str">
        <f>IF('S.D.PASTE SHEET'!Q2171="","",'S.D.PASTE SHEET'!Q2171)</f>
        <v/>
      </c>
      <c s="50" t="str">
        <f>IF('S.D.PASTE SHEET'!R2171="","",'S.D.PASTE SHEET'!R2171)</f>
        <v/>
      </c>
      <c s="50" t="str">
        <f>IF('S.D.PASTE SHEET'!S2171="","",'S.D.PASTE SHEET'!S2171)</f>
        <v/>
      </c>
      <c s="50" t="str">
        <f>IF('S.D.PASTE SHEET'!T2171="","",'S.D.PASTE SHEET'!T2171)</f>
        <v/>
      </c>
      <c s="50" t="str">
        <f>IF('S.D.PASTE SHEET'!U2171="","",'S.D.PASTE SHEET'!U2171)</f>
        <v/>
      </c>
      <c s="50" t="str">
        <f>IF('S.D.PASTE SHEET'!V2171="","",'S.D.PASTE SHEET'!V2171)</f>
        <v/>
      </c>
      <c s="50" t="str">
        <f>IF('S.D.PASTE SHEET'!W2171="","",'S.D.PASTE SHEET'!W2171)</f>
        <v/>
      </c>
      <c s="50" t="str">
        <f>IF('S.D.PASTE SHEET'!X2171="","",'S.D.PASTE SHEET'!X2171)</f>
        <v/>
      </c>
      <c s="50" t="str">
        <f>IF('S.D.PASTE SHEET'!Y2171="","",'S.D.PASTE SHEET'!Y2171)</f>
        <v/>
      </c>
      <c s="50" t="str">
        <f>IF('S.D.PASTE SHEET'!Z2171="","",'S.D.PASTE SHEET'!Z2171)</f>
        <v/>
      </c>
      <c s="50" t="str">
        <f>IF('S.D.PASTE SHEET'!AA2171="","",'S.D.PASTE SHEET'!AA2171)</f>
        <v/>
      </c>
      <c s="50" t="str">
        <f>IF('S.D.PASTE SHEET'!AB2171="","",'S.D.PASTE SHEET'!AB2171)</f>
        <v/>
      </c>
      <c s="50" t="str">
        <f>IF('S.D.PASTE SHEET'!AC2171="","",'S.D.PASTE SHEET'!AC2171)</f>
        <v/>
      </c>
      <c s="50" t="str">
        <f>IF('S.D.PASTE SHEET'!AD2171="","",'S.D.PASTE SHEET'!AD2171)</f>
        <v/>
      </c>
      <c s="52"/>
      <c s="48" t="str">
        <f>IF(AK2171="","",IF(AK2171&gt;0,COUNT($AG$2:AG2171),""))</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IF(BC2171="","",IF(BC2171&gt;0,COUNT($AY$2:AY2171),""))</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72" spans="1:66" ht="15">
      <c r="A2172" s="50" t="str">
        <f>IF('S.D.PASTE SHEET'!A2172="","",'S.D.PASTE SHEET'!A2172)</f>
        <v/>
      </c>
      <c s="50" t="str">
        <f>IF('S.D.PASTE SHEET'!B2172="","",'S.D.PASTE SHEET'!B2172)</f>
        <v/>
      </c>
      <c s="50" t="str">
        <f>IF('S.D.PASTE SHEET'!C2172="","",'S.D.PASTE SHEET'!C2172)</f>
        <v/>
      </c>
      <c s="51" t="str">
        <f>IF('S.D.PASTE SHEET'!D2172="","",'S.D.PASTE SHEET'!D2172)</f>
        <v/>
      </c>
      <c s="50" t="str">
        <f>IF('S.D.PASTE SHEET'!E2172="","",UPPER('S.D.PASTE SHEET'!E2172))</f>
        <v/>
      </c>
      <c s="50" t="str">
        <f>IF('S.D.PASTE SHEET'!F2172="","",'S.D.PASTE SHEET'!F2172)</f>
        <v/>
      </c>
      <c s="50" t="str">
        <f>IF('S.D.PASTE SHEET'!G2172="","",UPPER('S.D.PASTE SHEET'!G2172))</f>
        <v/>
      </c>
      <c s="50" t="str">
        <f>IF('S.D.PASTE SHEET'!H2172="","",UPPER('S.D.PASTE SHEET'!H2172))</f>
        <v/>
      </c>
      <c s="50" t="str">
        <f>IF('S.D.PASTE SHEET'!I2172="","",'S.D.PASTE SHEET'!I2172)</f>
        <v/>
      </c>
      <c s="51" t="str">
        <f>IF('S.D.PASTE SHEET'!J2172="","",'S.D.PASTE SHEET'!J2172)</f>
        <v/>
      </c>
      <c s="50" t="str">
        <f>IF('S.D.PASTE SHEET'!K2172="","",'S.D.PASTE SHEET'!K2172)</f>
        <v/>
      </c>
      <c s="50" t="str">
        <f>IF('S.D.PASTE SHEET'!L2172="","",'S.D.PASTE SHEET'!L2172)</f>
        <v/>
      </c>
      <c s="50" t="str">
        <f>IF('S.D.PASTE SHEET'!M2172="","",'S.D.PASTE SHEET'!M2172)</f>
        <v/>
      </c>
      <c s="50" t="str">
        <f>IF('S.D.PASTE SHEET'!N2172="","",'S.D.PASTE SHEET'!N2172)</f>
        <v/>
      </c>
      <c s="50" t="str">
        <f>IF('S.D.PASTE SHEET'!O2172="","",'S.D.PASTE SHEET'!O2172)</f>
        <v/>
      </c>
      <c s="50" t="str">
        <f>IF('S.D.PASTE SHEET'!P2172="","",'S.D.PASTE SHEET'!P2172)</f>
        <v/>
      </c>
      <c s="50" t="str">
        <f>IF('S.D.PASTE SHEET'!Q2172="","",'S.D.PASTE SHEET'!Q2172)</f>
        <v/>
      </c>
      <c s="50" t="str">
        <f>IF('S.D.PASTE SHEET'!R2172="","",'S.D.PASTE SHEET'!R2172)</f>
        <v/>
      </c>
      <c s="50" t="str">
        <f>IF('S.D.PASTE SHEET'!S2172="","",'S.D.PASTE SHEET'!S2172)</f>
        <v/>
      </c>
      <c s="50" t="str">
        <f>IF('S.D.PASTE SHEET'!T2172="","",'S.D.PASTE SHEET'!T2172)</f>
        <v/>
      </c>
      <c s="50" t="str">
        <f>IF('S.D.PASTE SHEET'!U2172="","",'S.D.PASTE SHEET'!U2172)</f>
        <v/>
      </c>
      <c s="50" t="str">
        <f>IF('S.D.PASTE SHEET'!V2172="","",'S.D.PASTE SHEET'!V2172)</f>
        <v/>
      </c>
      <c s="50" t="str">
        <f>IF('S.D.PASTE SHEET'!W2172="","",'S.D.PASTE SHEET'!W2172)</f>
        <v/>
      </c>
      <c s="50" t="str">
        <f>IF('S.D.PASTE SHEET'!X2172="","",'S.D.PASTE SHEET'!X2172)</f>
        <v/>
      </c>
      <c s="50" t="str">
        <f>IF('S.D.PASTE SHEET'!Y2172="","",'S.D.PASTE SHEET'!Y2172)</f>
        <v/>
      </c>
      <c s="50" t="str">
        <f>IF('S.D.PASTE SHEET'!Z2172="","",'S.D.PASTE SHEET'!Z2172)</f>
        <v/>
      </c>
      <c s="50" t="str">
        <f>IF('S.D.PASTE SHEET'!AA2172="","",'S.D.PASTE SHEET'!AA2172)</f>
        <v/>
      </c>
      <c s="50" t="str">
        <f>IF('S.D.PASTE SHEET'!AB2172="","",'S.D.PASTE SHEET'!AB2172)</f>
        <v/>
      </c>
      <c s="50" t="str">
        <f>IF('S.D.PASTE SHEET'!AC2172="","",'S.D.PASTE SHEET'!AC2172)</f>
        <v/>
      </c>
      <c s="50" t="str">
        <f>IF('S.D.PASTE SHEET'!AD2172="","",'S.D.PASTE SHEET'!AD2172)</f>
        <v/>
      </c>
      <c s="52"/>
      <c s="48" t="str">
        <f>IF(AK2172="","",IF(AK2172&gt;0,COUNT($AG$2:AG2172),""))</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IF(BC2172="","",IF(BC2172&gt;0,COUNT($AY$2:AY2172),""))</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73" spans="1:66" ht="15">
      <c r="A2173" s="50" t="str">
        <f>IF('S.D.PASTE SHEET'!A2173="","",'S.D.PASTE SHEET'!A2173)</f>
        <v/>
      </c>
      <c s="50" t="str">
        <f>IF('S.D.PASTE SHEET'!B2173="","",'S.D.PASTE SHEET'!B2173)</f>
        <v/>
      </c>
      <c s="50" t="str">
        <f>IF('S.D.PASTE SHEET'!C2173="","",'S.D.PASTE SHEET'!C2173)</f>
        <v/>
      </c>
      <c s="51" t="str">
        <f>IF('S.D.PASTE SHEET'!D2173="","",'S.D.PASTE SHEET'!D2173)</f>
        <v/>
      </c>
      <c s="50" t="str">
        <f>IF('S.D.PASTE SHEET'!E2173="","",UPPER('S.D.PASTE SHEET'!E2173))</f>
        <v/>
      </c>
      <c s="50" t="str">
        <f>IF('S.D.PASTE SHEET'!F2173="","",'S.D.PASTE SHEET'!F2173)</f>
        <v/>
      </c>
      <c s="50" t="str">
        <f>IF('S.D.PASTE SHEET'!G2173="","",UPPER('S.D.PASTE SHEET'!G2173))</f>
        <v/>
      </c>
      <c s="50" t="str">
        <f>IF('S.D.PASTE SHEET'!H2173="","",UPPER('S.D.PASTE SHEET'!H2173))</f>
        <v/>
      </c>
      <c s="50" t="str">
        <f>IF('S.D.PASTE SHEET'!I2173="","",'S.D.PASTE SHEET'!I2173)</f>
        <v/>
      </c>
      <c s="51" t="str">
        <f>IF('S.D.PASTE SHEET'!J2173="","",'S.D.PASTE SHEET'!J2173)</f>
        <v/>
      </c>
      <c s="50" t="str">
        <f>IF('S.D.PASTE SHEET'!K2173="","",'S.D.PASTE SHEET'!K2173)</f>
        <v/>
      </c>
      <c s="50" t="str">
        <f>IF('S.D.PASTE SHEET'!L2173="","",'S.D.PASTE SHEET'!L2173)</f>
        <v/>
      </c>
      <c s="50" t="str">
        <f>IF('S.D.PASTE SHEET'!M2173="","",'S.D.PASTE SHEET'!M2173)</f>
        <v/>
      </c>
      <c s="50" t="str">
        <f>IF('S.D.PASTE SHEET'!N2173="","",'S.D.PASTE SHEET'!N2173)</f>
        <v/>
      </c>
      <c s="50" t="str">
        <f>IF('S.D.PASTE SHEET'!O2173="","",'S.D.PASTE SHEET'!O2173)</f>
        <v/>
      </c>
      <c s="50" t="str">
        <f>IF('S.D.PASTE SHEET'!P2173="","",'S.D.PASTE SHEET'!P2173)</f>
        <v/>
      </c>
      <c s="50" t="str">
        <f>IF('S.D.PASTE SHEET'!Q2173="","",'S.D.PASTE SHEET'!Q2173)</f>
        <v/>
      </c>
      <c s="50" t="str">
        <f>IF('S.D.PASTE SHEET'!R2173="","",'S.D.PASTE SHEET'!R2173)</f>
        <v/>
      </c>
      <c s="50" t="str">
        <f>IF('S.D.PASTE SHEET'!S2173="","",'S.D.PASTE SHEET'!S2173)</f>
        <v/>
      </c>
      <c s="50" t="str">
        <f>IF('S.D.PASTE SHEET'!T2173="","",'S.D.PASTE SHEET'!T2173)</f>
        <v/>
      </c>
      <c s="50" t="str">
        <f>IF('S.D.PASTE SHEET'!U2173="","",'S.D.PASTE SHEET'!U2173)</f>
        <v/>
      </c>
      <c s="50" t="str">
        <f>IF('S.D.PASTE SHEET'!V2173="","",'S.D.PASTE SHEET'!V2173)</f>
        <v/>
      </c>
      <c s="50" t="str">
        <f>IF('S.D.PASTE SHEET'!W2173="","",'S.D.PASTE SHEET'!W2173)</f>
        <v/>
      </c>
      <c s="50" t="str">
        <f>IF('S.D.PASTE SHEET'!X2173="","",'S.D.PASTE SHEET'!X2173)</f>
        <v/>
      </c>
      <c s="50" t="str">
        <f>IF('S.D.PASTE SHEET'!Y2173="","",'S.D.PASTE SHEET'!Y2173)</f>
        <v/>
      </c>
      <c s="50" t="str">
        <f>IF('S.D.PASTE SHEET'!Z2173="","",'S.D.PASTE SHEET'!Z2173)</f>
        <v/>
      </c>
      <c s="50" t="str">
        <f>IF('S.D.PASTE SHEET'!AA2173="","",'S.D.PASTE SHEET'!AA2173)</f>
        <v/>
      </c>
      <c s="50" t="str">
        <f>IF('S.D.PASTE SHEET'!AB2173="","",'S.D.PASTE SHEET'!AB2173)</f>
        <v/>
      </c>
      <c s="50" t="str">
        <f>IF('S.D.PASTE SHEET'!AC2173="","",'S.D.PASTE SHEET'!AC2173)</f>
        <v/>
      </c>
      <c s="50" t="str">
        <f>IF('S.D.PASTE SHEET'!AD2173="","",'S.D.PASTE SHEET'!AD2173)</f>
        <v/>
      </c>
      <c s="52"/>
      <c s="48" t="str">
        <f>IF(AK2173="","",IF(AK2173&gt;0,COUNT($AG$2:AG2173),""))</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IF(BC2173="","",IF(BC2173&gt;0,COUNT($AY$2:AY2173),""))</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74" spans="1:66" ht="15">
      <c r="A2174" s="50" t="str">
        <f>IF('S.D.PASTE SHEET'!A2174="","",'S.D.PASTE SHEET'!A2174)</f>
        <v/>
      </c>
      <c s="50" t="str">
        <f>IF('S.D.PASTE SHEET'!B2174="","",'S.D.PASTE SHEET'!B2174)</f>
        <v/>
      </c>
      <c s="50" t="str">
        <f>IF('S.D.PASTE SHEET'!C2174="","",'S.D.PASTE SHEET'!C2174)</f>
        <v/>
      </c>
      <c s="51" t="str">
        <f>IF('S.D.PASTE SHEET'!D2174="","",'S.D.PASTE SHEET'!D2174)</f>
        <v/>
      </c>
      <c s="50" t="str">
        <f>IF('S.D.PASTE SHEET'!E2174="","",UPPER('S.D.PASTE SHEET'!E2174))</f>
        <v/>
      </c>
      <c s="50" t="str">
        <f>IF('S.D.PASTE SHEET'!F2174="","",'S.D.PASTE SHEET'!F2174)</f>
        <v/>
      </c>
      <c s="50" t="str">
        <f>IF('S.D.PASTE SHEET'!G2174="","",UPPER('S.D.PASTE SHEET'!G2174))</f>
        <v/>
      </c>
      <c s="50" t="str">
        <f>IF('S.D.PASTE SHEET'!H2174="","",UPPER('S.D.PASTE SHEET'!H2174))</f>
        <v/>
      </c>
      <c s="50" t="str">
        <f>IF('S.D.PASTE SHEET'!I2174="","",'S.D.PASTE SHEET'!I2174)</f>
        <v/>
      </c>
      <c s="51" t="str">
        <f>IF('S.D.PASTE SHEET'!J2174="","",'S.D.PASTE SHEET'!J2174)</f>
        <v/>
      </c>
      <c s="50" t="str">
        <f>IF('S.D.PASTE SHEET'!K2174="","",'S.D.PASTE SHEET'!K2174)</f>
        <v/>
      </c>
      <c s="50" t="str">
        <f>IF('S.D.PASTE SHEET'!L2174="","",'S.D.PASTE SHEET'!L2174)</f>
        <v/>
      </c>
      <c s="50" t="str">
        <f>IF('S.D.PASTE SHEET'!M2174="","",'S.D.PASTE SHEET'!M2174)</f>
        <v/>
      </c>
      <c s="50" t="str">
        <f>IF('S.D.PASTE SHEET'!N2174="","",'S.D.PASTE SHEET'!N2174)</f>
        <v/>
      </c>
      <c s="50" t="str">
        <f>IF('S.D.PASTE SHEET'!O2174="","",'S.D.PASTE SHEET'!O2174)</f>
        <v/>
      </c>
      <c s="50" t="str">
        <f>IF('S.D.PASTE SHEET'!P2174="","",'S.D.PASTE SHEET'!P2174)</f>
        <v/>
      </c>
      <c s="50" t="str">
        <f>IF('S.D.PASTE SHEET'!Q2174="","",'S.D.PASTE SHEET'!Q2174)</f>
        <v/>
      </c>
      <c s="50" t="str">
        <f>IF('S.D.PASTE SHEET'!R2174="","",'S.D.PASTE SHEET'!R2174)</f>
        <v/>
      </c>
      <c s="50" t="str">
        <f>IF('S.D.PASTE SHEET'!S2174="","",'S.D.PASTE SHEET'!S2174)</f>
        <v/>
      </c>
      <c s="50" t="str">
        <f>IF('S.D.PASTE SHEET'!T2174="","",'S.D.PASTE SHEET'!T2174)</f>
        <v/>
      </c>
      <c s="50" t="str">
        <f>IF('S.D.PASTE SHEET'!U2174="","",'S.D.PASTE SHEET'!U2174)</f>
        <v/>
      </c>
      <c s="50" t="str">
        <f>IF('S.D.PASTE SHEET'!V2174="","",'S.D.PASTE SHEET'!V2174)</f>
        <v/>
      </c>
      <c s="50" t="str">
        <f>IF('S.D.PASTE SHEET'!W2174="","",'S.D.PASTE SHEET'!W2174)</f>
        <v/>
      </c>
      <c s="50" t="str">
        <f>IF('S.D.PASTE SHEET'!X2174="","",'S.D.PASTE SHEET'!X2174)</f>
        <v/>
      </c>
      <c s="50" t="str">
        <f>IF('S.D.PASTE SHEET'!Y2174="","",'S.D.PASTE SHEET'!Y2174)</f>
        <v/>
      </c>
      <c s="50" t="str">
        <f>IF('S.D.PASTE SHEET'!Z2174="","",'S.D.PASTE SHEET'!Z2174)</f>
        <v/>
      </c>
      <c s="50" t="str">
        <f>IF('S.D.PASTE SHEET'!AA2174="","",'S.D.PASTE SHEET'!AA2174)</f>
        <v/>
      </c>
      <c s="50" t="str">
        <f>IF('S.D.PASTE SHEET'!AB2174="","",'S.D.PASTE SHEET'!AB2174)</f>
        <v/>
      </c>
      <c s="50" t="str">
        <f>IF('S.D.PASTE SHEET'!AC2174="","",'S.D.PASTE SHEET'!AC2174)</f>
        <v/>
      </c>
      <c s="50" t="str">
        <f>IF('S.D.PASTE SHEET'!AD2174="","",'S.D.PASTE SHEET'!AD2174)</f>
        <v/>
      </c>
      <c s="52"/>
      <c s="48" t="str">
        <f>IF(AK2174="","",IF(AK2174&gt;0,COUNT($AG$2:AG2174),""))</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IF(BC2174="","",IF(BC2174&gt;0,COUNT($AY$2:AY2174),""))</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75" spans="1:66" ht="15">
      <c r="A2175" s="50" t="str">
        <f>IF('S.D.PASTE SHEET'!A2175="","",'S.D.PASTE SHEET'!A2175)</f>
        <v/>
      </c>
      <c s="50" t="str">
        <f>IF('S.D.PASTE SHEET'!B2175="","",'S.D.PASTE SHEET'!B2175)</f>
        <v/>
      </c>
      <c s="50" t="str">
        <f>IF('S.D.PASTE SHEET'!C2175="","",'S.D.PASTE SHEET'!C2175)</f>
        <v/>
      </c>
      <c s="51" t="str">
        <f>IF('S.D.PASTE SHEET'!D2175="","",'S.D.PASTE SHEET'!D2175)</f>
        <v/>
      </c>
      <c s="50" t="str">
        <f>IF('S.D.PASTE SHEET'!E2175="","",UPPER('S.D.PASTE SHEET'!E2175))</f>
        <v/>
      </c>
      <c s="50" t="str">
        <f>IF('S.D.PASTE SHEET'!F2175="","",'S.D.PASTE SHEET'!F2175)</f>
        <v/>
      </c>
      <c s="50" t="str">
        <f>IF('S.D.PASTE SHEET'!G2175="","",UPPER('S.D.PASTE SHEET'!G2175))</f>
        <v/>
      </c>
      <c s="50" t="str">
        <f>IF('S.D.PASTE SHEET'!H2175="","",UPPER('S.D.PASTE SHEET'!H2175))</f>
        <v/>
      </c>
      <c s="50" t="str">
        <f>IF('S.D.PASTE SHEET'!I2175="","",'S.D.PASTE SHEET'!I2175)</f>
        <v/>
      </c>
      <c s="51" t="str">
        <f>IF('S.D.PASTE SHEET'!J2175="","",'S.D.PASTE SHEET'!J2175)</f>
        <v/>
      </c>
      <c s="50" t="str">
        <f>IF('S.D.PASTE SHEET'!K2175="","",'S.D.PASTE SHEET'!K2175)</f>
        <v/>
      </c>
      <c s="50" t="str">
        <f>IF('S.D.PASTE SHEET'!L2175="","",'S.D.PASTE SHEET'!L2175)</f>
        <v/>
      </c>
      <c s="50" t="str">
        <f>IF('S.D.PASTE SHEET'!M2175="","",'S.D.PASTE SHEET'!M2175)</f>
        <v/>
      </c>
      <c s="50" t="str">
        <f>IF('S.D.PASTE SHEET'!N2175="","",'S.D.PASTE SHEET'!N2175)</f>
        <v/>
      </c>
      <c s="50" t="str">
        <f>IF('S.D.PASTE SHEET'!O2175="","",'S.D.PASTE SHEET'!O2175)</f>
        <v/>
      </c>
      <c s="50" t="str">
        <f>IF('S.D.PASTE SHEET'!P2175="","",'S.D.PASTE SHEET'!P2175)</f>
        <v/>
      </c>
      <c s="50" t="str">
        <f>IF('S.D.PASTE SHEET'!Q2175="","",'S.D.PASTE SHEET'!Q2175)</f>
        <v/>
      </c>
      <c s="50" t="str">
        <f>IF('S.D.PASTE SHEET'!R2175="","",'S.D.PASTE SHEET'!R2175)</f>
        <v/>
      </c>
      <c s="50" t="str">
        <f>IF('S.D.PASTE SHEET'!S2175="","",'S.D.PASTE SHEET'!S2175)</f>
        <v/>
      </c>
      <c s="50" t="str">
        <f>IF('S.D.PASTE SHEET'!T2175="","",'S.D.PASTE SHEET'!T2175)</f>
        <v/>
      </c>
      <c s="50" t="str">
        <f>IF('S.D.PASTE SHEET'!U2175="","",'S.D.PASTE SHEET'!U2175)</f>
        <v/>
      </c>
      <c s="50" t="str">
        <f>IF('S.D.PASTE SHEET'!V2175="","",'S.D.PASTE SHEET'!V2175)</f>
        <v/>
      </c>
      <c s="50" t="str">
        <f>IF('S.D.PASTE SHEET'!W2175="","",'S.D.PASTE SHEET'!W2175)</f>
        <v/>
      </c>
      <c s="50" t="str">
        <f>IF('S.D.PASTE SHEET'!X2175="","",'S.D.PASTE SHEET'!X2175)</f>
        <v/>
      </c>
      <c s="50" t="str">
        <f>IF('S.D.PASTE SHEET'!Y2175="","",'S.D.PASTE SHEET'!Y2175)</f>
        <v/>
      </c>
      <c s="50" t="str">
        <f>IF('S.D.PASTE SHEET'!Z2175="","",'S.D.PASTE SHEET'!Z2175)</f>
        <v/>
      </c>
      <c s="50" t="str">
        <f>IF('S.D.PASTE SHEET'!AA2175="","",'S.D.PASTE SHEET'!AA2175)</f>
        <v/>
      </c>
      <c s="50" t="str">
        <f>IF('S.D.PASTE SHEET'!AB2175="","",'S.D.PASTE SHEET'!AB2175)</f>
        <v/>
      </c>
      <c s="50" t="str">
        <f>IF('S.D.PASTE SHEET'!AC2175="","",'S.D.PASTE SHEET'!AC2175)</f>
        <v/>
      </c>
      <c s="50" t="str">
        <f>IF('S.D.PASTE SHEET'!AD2175="","",'S.D.PASTE SHEET'!AD2175)</f>
        <v/>
      </c>
      <c s="52"/>
      <c s="48" t="str">
        <f>IF(AK2175="","",IF(AK2175&gt;0,COUNT($AG$2:AG2175),""))</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IF(BC2175="","",IF(BC2175&gt;0,COUNT($AY$2:AY2175),""))</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76" spans="1:66" ht="15">
      <c r="A2176" s="50" t="str">
        <f>IF('S.D.PASTE SHEET'!A2176="","",'S.D.PASTE SHEET'!A2176)</f>
        <v/>
      </c>
      <c s="50" t="str">
        <f>IF('S.D.PASTE SHEET'!B2176="","",'S.D.PASTE SHEET'!B2176)</f>
        <v/>
      </c>
      <c s="50" t="str">
        <f>IF('S.D.PASTE SHEET'!C2176="","",'S.D.PASTE SHEET'!C2176)</f>
        <v/>
      </c>
      <c s="51" t="str">
        <f>IF('S.D.PASTE SHEET'!D2176="","",'S.D.PASTE SHEET'!D2176)</f>
        <v/>
      </c>
      <c s="50" t="str">
        <f>IF('S.D.PASTE SHEET'!E2176="","",UPPER('S.D.PASTE SHEET'!E2176))</f>
        <v/>
      </c>
      <c s="50" t="str">
        <f>IF('S.D.PASTE SHEET'!F2176="","",'S.D.PASTE SHEET'!F2176)</f>
        <v/>
      </c>
      <c s="50" t="str">
        <f>IF('S.D.PASTE SHEET'!G2176="","",UPPER('S.D.PASTE SHEET'!G2176))</f>
        <v/>
      </c>
      <c s="50" t="str">
        <f>IF('S.D.PASTE SHEET'!H2176="","",UPPER('S.D.PASTE SHEET'!H2176))</f>
        <v/>
      </c>
      <c s="50" t="str">
        <f>IF('S.D.PASTE SHEET'!I2176="","",'S.D.PASTE SHEET'!I2176)</f>
        <v/>
      </c>
      <c s="51" t="str">
        <f>IF('S.D.PASTE SHEET'!J2176="","",'S.D.PASTE SHEET'!J2176)</f>
        <v/>
      </c>
      <c s="50" t="str">
        <f>IF('S.D.PASTE SHEET'!K2176="","",'S.D.PASTE SHEET'!K2176)</f>
        <v/>
      </c>
      <c s="50" t="str">
        <f>IF('S.D.PASTE SHEET'!L2176="","",'S.D.PASTE SHEET'!L2176)</f>
        <v/>
      </c>
      <c s="50" t="str">
        <f>IF('S.D.PASTE SHEET'!M2176="","",'S.D.PASTE SHEET'!M2176)</f>
        <v/>
      </c>
      <c s="50" t="str">
        <f>IF('S.D.PASTE SHEET'!N2176="","",'S.D.PASTE SHEET'!N2176)</f>
        <v/>
      </c>
      <c s="50" t="str">
        <f>IF('S.D.PASTE SHEET'!O2176="","",'S.D.PASTE SHEET'!O2176)</f>
        <v/>
      </c>
      <c s="50" t="str">
        <f>IF('S.D.PASTE SHEET'!P2176="","",'S.D.PASTE SHEET'!P2176)</f>
        <v/>
      </c>
      <c s="50" t="str">
        <f>IF('S.D.PASTE SHEET'!Q2176="","",'S.D.PASTE SHEET'!Q2176)</f>
        <v/>
      </c>
      <c s="50" t="str">
        <f>IF('S.D.PASTE SHEET'!R2176="","",'S.D.PASTE SHEET'!R2176)</f>
        <v/>
      </c>
      <c s="50" t="str">
        <f>IF('S.D.PASTE SHEET'!S2176="","",'S.D.PASTE SHEET'!S2176)</f>
        <v/>
      </c>
      <c s="50" t="str">
        <f>IF('S.D.PASTE SHEET'!T2176="","",'S.D.PASTE SHEET'!T2176)</f>
        <v/>
      </c>
      <c s="50" t="str">
        <f>IF('S.D.PASTE SHEET'!U2176="","",'S.D.PASTE SHEET'!U2176)</f>
        <v/>
      </c>
      <c s="50" t="str">
        <f>IF('S.D.PASTE SHEET'!V2176="","",'S.D.PASTE SHEET'!V2176)</f>
        <v/>
      </c>
      <c s="50" t="str">
        <f>IF('S.D.PASTE SHEET'!W2176="","",'S.D.PASTE SHEET'!W2176)</f>
        <v/>
      </c>
      <c s="50" t="str">
        <f>IF('S.D.PASTE SHEET'!X2176="","",'S.D.PASTE SHEET'!X2176)</f>
        <v/>
      </c>
      <c s="50" t="str">
        <f>IF('S.D.PASTE SHEET'!Y2176="","",'S.D.PASTE SHEET'!Y2176)</f>
        <v/>
      </c>
      <c s="50" t="str">
        <f>IF('S.D.PASTE SHEET'!Z2176="","",'S.D.PASTE SHEET'!Z2176)</f>
        <v/>
      </c>
      <c s="50" t="str">
        <f>IF('S.D.PASTE SHEET'!AA2176="","",'S.D.PASTE SHEET'!AA2176)</f>
        <v/>
      </c>
      <c s="50" t="str">
        <f>IF('S.D.PASTE SHEET'!AB2176="","",'S.D.PASTE SHEET'!AB2176)</f>
        <v/>
      </c>
      <c s="50" t="str">
        <f>IF('S.D.PASTE SHEET'!AC2176="","",'S.D.PASTE SHEET'!AC2176)</f>
        <v/>
      </c>
      <c s="50" t="str">
        <f>IF('S.D.PASTE SHEET'!AD2176="","",'S.D.PASTE SHEET'!AD2176)</f>
        <v/>
      </c>
      <c s="52"/>
      <c s="48" t="str">
        <f>IF(AK2176="","",IF(AK2176&gt;0,COUNT($AG$2:AG2176),""))</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IF(BC2176="","",IF(BC2176&gt;0,COUNT($AY$2:AY2176),""))</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77" spans="1:66" ht="15">
      <c r="A2177" s="50" t="str">
        <f>IF('S.D.PASTE SHEET'!A2177="","",'S.D.PASTE SHEET'!A2177)</f>
        <v/>
      </c>
      <c s="50" t="str">
        <f>IF('S.D.PASTE SHEET'!B2177="","",'S.D.PASTE SHEET'!B2177)</f>
        <v/>
      </c>
      <c s="50" t="str">
        <f>IF('S.D.PASTE SHEET'!C2177="","",'S.D.PASTE SHEET'!C2177)</f>
        <v/>
      </c>
      <c s="51" t="str">
        <f>IF('S.D.PASTE SHEET'!D2177="","",'S.D.PASTE SHEET'!D2177)</f>
        <v/>
      </c>
      <c s="50" t="str">
        <f>IF('S.D.PASTE SHEET'!E2177="","",UPPER('S.D.PASTE SHEET'!E2177))</f>
        <v/>
      </c>
      <c s="50" t="str">
        <f>IF('S.D.PASTE SHEET'!F2177="","",'S.D.PASTE SHEET'!F2177)</f>
        <v/>
      </c>
      <c s="50" t="str">
        <f>IF('S.D.PASTE SHEET'!G2177="","",UPPER('S.D.PASTE SHEET'!G2177))</f>
        <v/>
      </c>
      <c s="50" t="str">
        <f>IF('S.D.PASTE SHEET'!H2177="","",UPPER('S.D.PASTE SHEET'!H2177))</f>
        <v/>
      </c>
      <c s="50" t="str">
        <f>IF('S.D.PASTE SHEET'!I2177="","",'S.D.PASTE SHEET'!I2177)</f>
        <v/>
      </c>
      <c s="51" t="str">
        <f>IF('S.D.PASTE SHEET'!J2177="","",'S.D.PASTE SHEET'!J2177)</f>
        <v/>
      </c>
      <c s="50" t="str">
        <f>IF('S.D.PASTE SHEET'!K2177="","",'S.D.PASTE SHEET'!K2177)</f>
        <v/>
      </c>
      <c s="50" t="str">
        <f>IF('S.D.PASTE SHEET'!L2177="","",'S.D.PASTE SHEET'!L2177)</f>
        <v/>
      </c>
      <c s="50" t="str">
        <f>IF('S.D.PASTE SHEET'!M2177="","",'S.D.PASTE SHEET'!M2177)</f>
        <v/>
      </c>
      <c s="50" t="str">
        <f>IF('S.D.PASTE SHEET'!N2177="","",'S.D.PASTE SHEET'!N2177)</f>
        <v/>
      </c>
      <c s="50" t="str">
        <f>IF('S.D.PASTE SHEET'!O2177="","",'S.D.PASTE SHEET'!O2177)</f>
        <v/>
      </c>
      <c s="50" t="str">
        <f>IF('S.D.PASTE SHEET'!P2177="","",'S.D.PASTE SHEET'!P2177)</f>
        <v/>
      </c>
      <c s="50" t="str">
        <f>IF('S.D.PASTE SHEET'!Q2177="","",'S.D.PASTE SHEET'!Q2177)</f>
        <v/>
      </c>
      <c s="50" t="str">
        <f>IF('S.D.PASTE SHEET'!R2177="","",'S.D.PASTE SHEET'!R2177)</f>
        <v/>
      </c>
      <c s="50" t="str">
        <f>IF('S.D.PASTE SHEET'!S2177="","",'S.D.PASTE SHEET'!S2177)</f>
        <v/>
      </c>
      <c s="50" t="str">
        <f>IF('S.D.PASTE SHEET'!T2177="","",'S.D.PASTE SHEET'!T2177)</f>
        <v/>
      </c>
      <c s="50" t="str">
        <f>IF('S.D.PASTE SHEET'!U2177="","",'S.D.PASTE SHEET'!U2177)</f>
        <v/>
      </c>
      <c s="50" t="str">
        <f>IF('S.D.PASTE SHEET'!V2177="","",'S.D.PASTE SHEET'!V2177)</f>
        <v/>
      </c>
      <c s="50" t="str">
        <f>IF('S.D.PASTE SHEET'!W2177="","",'S.D.PASTE SHEET'!W2177)</f>
        <v/>
      </c>
      <c s="50" t="str">
        <f>IF('S.D.PASTE SHEET'!X2177="","",'S.D.PASTE SHEET'!X2177)</f>
        <v/>
      </c>
      <c s="50" t="str">
        <f>IF('S.D.PASTE SHEET'!Y2177="","",'S.D.PASTE SHEET'!Y2177)</f>
        <v/>
      </c>
      <c s="50" t="str">
        <f>IF('S.D.PASTE SHEET'!Z2177="","",'S.D.PASTE SHEET'!Z2177)</f>
        <v/>
      </c>
      <c s="50" t="str">
        <f>IF('S.D.PASTE SHEET'!AA2177="","",'S.D.PASTE SHEET'!AA2177)</f>
        <v/>
      </c>
      <c s="50" t="str">
        <f>IF('S.D.PASTE SHEET'!AB2177="","",'S.D.PASTE SHEET'!AB2177)</f>
        <v/>
      </c>
      <c s="50" t="str">
        <f>IF('S.D.PASTE SHEET'!AC2177="","",'S.D.PASTE SHEET'!AC2177)</f>
        <v/>
      </c>
      <c s="50" t="str">
        <f>IF('S.D.PASTE SHEET'!AD2177="","",'S.D.PASTE SHEET'!AD2177)</f>
        <v/>
      </c>
      <c s="52"/>
      <c s="48" t="str">
        <f>IF(AK2177="","",IF(AK2177&gt;0,COUNT($AG$2:AG2177),""))</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IF(BC2177="","",IF(BC2177&gt;0,COUNT($AY$2:AY2177),""))</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78" spans="1:66" ht="15">
      <c r="A2178" s="50" t="str">
        <f>IF('S.D.PASTE SHEET'!A2178="","",'S.D.PASTE SHEET'!A2178)</f>
        <v/>
      </c>
      <c s="50" t="str">
        <f>IF('S.D.PASTE SHEET'!B2178="","",'S.D.PASTE SHEET'!B2178)</f>
        <v/>
      </c>
      <c s="50" t="str">
        <f>IF('S.D.PASTE SHEET'!C2178="","",'S.D.PASTE SHEET'!C2178)</f>
        <v/>
      </c>
      <c s="51" t="str">
        <f>IF('S.D.PASTE SHEET'!D2178="","",'S.D.PASTE SHEET'!D2178)</f>
        <v/>
      </c>
      <c s="50" t="str">
        <f>IF('S.D.PASTE SHEET'!E2178="","",UPPER('S.D.PASTE SHEET'!E2178))</f>
        <v/>
      </c>
      <c s="50" t="str">
        <f>IF('S.D.PASTE SHEET'!F2178="","",'S.D.PASTE SHEET'!F2178)</f>
        <v/>
      </c>
      <c s="50" t="str">
        <f>IF('S.D.PASTE SHEET'!G2178="","",UPPER('S.D.PASTE SHEET'!G2178))</f>
        <v/>
      </c>
      <c s="50" t="str">
        <f>IF('S.D.PASTE SHEET'!H2178="","",UPPER('S.D.PASTE SHEET'!H2178))</f>
        <v/>
      </c>
      <c s="50" t="str">
        <f>IF('S.D.PASTE SHEET'!I2178="","",'S.D.PASTE SHEET'!I2178)</f>
        <v/>
      </c>
      <c s="51" t="str">
        <f>IF('S.D.PASTE SHEET'!J2178="","",'S.D.PASTE SHEET'!J2178)</f>
        <v/>
      </c>
      <c s="50" t="str">
        <f>IF('S.D.PASTE SHEET'!K2178="","",'S.D.PASTE SHEET'!K2178)</f>
        <v/>
      </c>
      <c s="50" t="str">
        <f>IF('S.D.PASTE SHEET'!L2178="","",'S.D.PASTE SHEET'!L2178)</f>
        <v/>
      </c>
      <c s="50" t="str">
        <f>IF('S.D.PASTE SHEET'!M2178="","",'S.D.PASTE SHEET'!M2178)</f>
        <v/>
      </c>
      <c s="50" t="str">
        <f>IF('S.D.PASTE SHEET'!N2178="","",'S.D.PASTE SHEET'!N2178)</f>
        <v/>
      </c>
      <c s="50" t="str">
        <f>IF('S.D.PASTE SHEET'!O2178="","",'S.D.PASTE SHEET'!O2178)</f>
        <v/>
      </c>
      <c s="50" t="str">
        <f>IF('S.D.PASTE SHEET'!P2178="","",'S.D.PASTE SHEET'!P2178)</f>
        <v/>
      </c>
      <c s="50" t="str">
        <f>IF('S.D.PASTE SHEET'!Q2178="","",'S.D.PASTE SHEET'!Q2178)</f>
        <v/>
      </c>
      <c s="50" t="str">
        <f>IF('S.D.PASTE SHEET'!R2178="","",'S.D.PASTE SHEET'!R2178)</f>
        <v/>
      </c>
      <c s="50" t="str">
        <f>IF('S.D.PASTE SHEET'!S2178="","",'S.D.PASTE SHEET'!S2178)</f>
        <v/>
      </c>
      <c s="50" t="str">
        <f>IF('S.D.PASTE SHEET'!T2178="","",'S.D.PASTE SHEET'!T2178)</f>
        <v/>
      </c>
      <c s="50" t="str">
        <f>IF('S.D.PASTE SHEET'!U2178="","",'S.D.PASTE SHEET'!U2178)</f>
        <v/>
      </c>
      <c s="50" t="str">
        <f>IF('S.D.PASTE SHEET'!V2178="","",'S.D.PASTE SHEET'!V2178)</f>
        <v/>
      </c>
      <c s="50" t="str">
        <f>IF('S.D.PASTE SHEET'!W2178="","",'S.D.PASTE SHEET'!W2178)</f>
        <v/>
      </c>
      <c s="50" t="str">
        <f>IF('S.D.PASTE SHEET'!X2178="","",'S.D.PASTE SHEET'!X2178)</f>
        <v/>
      </c>
      <c s="50" t="str">
        <f>IF('S.D.PASTE SHEET'!Y2178="","",'S.D.PASTE SHEET'!Y2178)</f>
        <v/>
      </c>
      <c s="50" t="str">
        <f>IF('S.D.PASTE SHEET'!Z2178="","",'S.D.PASTE SHEET'!Z2178)</f>
        <v/>
      </c>
      <c s="50" t="str">
        <f>IF('S.D.PASTE SHEET'!AA2178="","",'S.D.PASTE SHEET'!AA2178)</f>
        <v/>
      </c>
      <c s="50" t="str">
        <f>IF('S.D.PASTE SHEET'!AB2178="","",'S.D.PASTE SHEET'!AB2178)</f>
        <v/>
      </c>
      <c s="50" t="str">
        <f>IF('S.D.PASTE SHEET'!AC2178="","",'S.D.PASTE SHEET'!AC2178)</f>
        <v/>
      </c>
      <c s="50" t="str">
        <f>IF('S.D.PASTE SHEET'!AD2178="","",'S.D.PASTE SHEET'!AD2178)</f>
        <v/>
      </c>
      <c s="52"/>
      <c s="48" t="str">
        <f>IF(AK2178="","",IF(AK2178&gt;0,COUNT($AG$2:AG2178),""))</f>
        <v/>
      </c>
      <c s="53" t="str">
        <f t="shared" si="1057"/>
        <v/>
      </c>
      <c s="53" t="str">
        <f t="shared" si="1058"/>
        <v/>
      </c>
      <c s="53" t="str">
        <f t="shared" si="1059"/>
        <v/>
      </c>
      <c s="51" t="str">
        <f t="shared" si="1060"/>
        <v/>
      </c>
      <c s="53" t="str">
        <f t="shared" si="1061"/>
        <v/>
      </c>
      <c s="53" t="str">
        <f t="shared" si="1062"/>
        <v/>
      </c>
      <c s="53" t="str">
        <f t="shared" si="1063"/>
        <v/>
      </c>
      <c s="53" t="str">
        <f t="shared" si="1064"/>
        <v/>
      </c>
      <c s="53" t="str">
        <f t="shared" si="1065"/>
        <v/>
      </c>
      <c s="51" t="str">
        <f t="shared" si="1066"/>
        <v/>
      </c>
      <c s="53" t="str">
        <f t="shared" si="1067"/>
        <v/>
      </c>
      <c s="53" t="str">
        <f t="shared" si="1068"/>
        <v/>
      </c>
      <c s="53" t="str">
        <f t="shared" si="1069"/>
        <v/>
      </c>
      <c s="53" t="str">
        <f t="shared" si="1070"/>
        <v/>
      </c>
      <c s="53" t="str">
        <f t="shared" si="1071"/>
        <v/>
      </c>
      <c s="53" t="str">
        <f t="shared" si="1072"/>
        <v/>
      </c>
      <c s="48"/>
      <c s="48" t="str">
        <f>IF(BC2178="","",IF(BC2178&gt;0,COUNT($AY$2:AY2178),""))</f>
        <v/>
      </c>
      <c s="54" t="str">
        <f t="shared" si="1073"/>
        <v/>
      </c>
      <c s="54" t="str">
        <f t="shared" si="1074"/>
        <v/>
      </c>
      <c s="54" t="str">
        <f t="shared" si="1075"/>
        <v/>
      </c>
      <c s="51" t="str">
        <f t="shared" si="1076"/>
        <v/>
      </c>
      <c s="54" t="str">
        <f t="shared" si="1077"/>
        <v/>
      </c>
      <c s="54" t="str">
        <f t="shared" si="1078"/>
        <v/>
      </c>
      <c s="54" t="str">
        <f t="shared" si="1079"/>
        <v/>
      </c>
      <c s="54" t="str">
        <f t="shared" si="1080"/>
        <v/>
      </c>
      <c s="54" t="str">
        <f t="shared" si="1081"/>
        <v/>
      </c>
      <c s="51" t="str">
        <f t="shared" si="1082"/>
        <v/>
      </c>
      <c s="54" t="str">
        <f t="shared" si="1083"/>
        <v/>
      </c>
      <c s="54" t="str">
        <f t="shared" si="1084"/>
        <v/>
      </c>
      <c s="54" t="str">
        <f t="shared" si="1085"/>
        <v/>
      </c>
      <c s="54" t="str">
        <f t="shared" si="1086"/>
        <v/>
      </c>
      <c s="54" t="str">
        <f t="shared" si="1087"/>
        <v/>
      </c>
      <c s="54" t="str">
        <f t="shared" si="1088"/>
        <v/>
      </c>
    </row>
    <row r="2179" spans="1:66" ht="15">
      <c r="A2179" s="50" t="str">
        <f>IF('S.D.PASTE SHEET'!A2179="","",'S.D.PASTE SHEET'!A2179)</f>
        <v/>
      </c>
      <c s="50" t="str">
        <f>IF('S.D.PASTE SHEET'!B2179="","",'S.D.PASTE SHEET'!B2179)</f>
        <v/>
      </c>
      <c s="50" t="str">
        <f>IF('S.D.PASTE SHEET'!C2179="","",'S.D.PASTE SHEET'!C2179)</f>
        <v/>
      </c>
      <c s="51" t="str">
        <f>IF('S.D.PASTE SHEET'!D2179="","",'S.D.PASTE SHEET'!D2179)</f>
        <v/>
      </c>
      <c s="50" t="str">
        <f>IF('S.D.PASTE SHEET'!E2179="","",UPPER('S.D.PASTE SHEET'!E2179))</f>
        <v/>
      </c>
      <c s="50" t="str">
        <f>IF('S.D.PASTE SHEET'!F2179="","",'S.D.PASTE SHEET'!F2179)</f>
        <v/>
      </c>
      <c s="50" t="str">
        <f>IF('S.D.PASTE SHEET'!G2179="","",UPPER('S.D.PASTE SHEET'!G2179))</f>
        <v/>
      </c>
      <c s="50" t="str">
        <f>IF('S.D.PASTE SHEET'!H2179="","",UPPER('S.D.PASTE SHEET'!H2179))</f>
        <v/>
      </c>
      <c s="50" t="str">
        <f>IF('S.D.PASTE SHEET'!I2179="","",'S.D.PASTE SHEET'!I2179)</f>
        <v/>
      </c>
      <c s="51" t="str">
        <f>IF('S.D.PASTE SHEET'!J2179="","",'S.D.PASTE SHEET'!J2179)</f>
        <v/>
      </c>
      <c s="50" t="str">
        <f>IF('S.D.PASTE SHEET'!K2179="","",'S.D.PASTE SHEET'!K2179)</f>
        <v/>
      </c>
      <c s="50" t="str">
        <f>IF('S.D.PASTE SHEET'!L2179="","",'S.D.PASTE SHEET'!L2179)</f>
        <v/>
      </c>
      <c s="50" t="str">
        <f>IF('S.D.PASTE SHEET'!M2179="","",'S.D.PASTE SHEET'!M2179)</f>
        <v/>
      </c>
      <c s="50" t="str">
        <f>IF('S.D.PASTE SHEET'!N2179="","",'S.D.PASTE SHEET'!N2179)</f>
        <v/>
      </c>
      <c s="50" t="str">
        <f>IF('S.D.PASTE SHEET'!O2179="","",'S.D.PASTE SHEET'!O2179)</f>
        <v/>
      </c>
      <c s="50" t="str">
        <f>IF('S.D.PASTE SHEET'!P2179="","",'S.D.PASTE SHEET'!P2179)</f>
        <v/>
      </c>
      <c s="50" t="str">
        <f>IF('S.D.PASTE SHEET'!Q2179="","",'S.D.PASTE SHEET'!Q2179)</f>
        <v/>
      </c>
      <c s="50" t="str">
        <f>IF('S.D.PASTE SHEET'!R2179="","",'S.D.PASTE SHEET'!R2179)</f>
        <v/>
      </c>
      <c s="50" t="str">
        <f>IF('S.D.PASTE SHEET'!S2179="","",'S.D.PASTE SHEET'!S2179)</f>
        <v/>
      </c>
      <c s="50" t="str">
        <f>IF('S.D.PASTE SHEET'!T2179="","",'S.D.PASTE SHEET'!T2179)</f>
        <v/>
      </c>
      <c s="50" t="str">
        <f>IF('S.D.PASTE SHEET'!U2179="","",'S.D.PASTE SHEET'!U2179)</f>
        <v/>
      </c>
      <c s="50" t="str">
        <f>IF('S.D.PASTE SHEET'!V2179="","",'S.D.PASTE SHEET'!V2179)</f>
        <v/>
      </c>
      <c s="50" t="str">
        <f>IF('S.D.PASTE SHEET'!W2179="","",'S.D.PASTE SHEET'!W2179)</f>
        <v/>
      </c>
      <c s="50" t="str">
        <f>IF('S.D.PASTE SHEET'!X2179="","",'S.D.PASTE SHEET'!X2179)</f>
        <v/>
      </c>
      <c s="50" t="str">
        <f>IF('S.D.PASTE SHEET'!Y2179="","",'S.D.PASTE SHEET'!Y2179)</f>
        <v/>
      </c>
      <c s="50" t="str">
        <f>IF('S.D.PASTE SHEET'!Z2179="","",'S.D.PASTE SHEET'!Z2179)</f>
        <v/>
      </c>
      <c s="50" t="str">
        <f>IF('S.D.PASTE SHEET'!AA2179="","",'S.D.PASTE SHEET'!AA2179)</f>
        <v/>
      </c>
      <c s="50" t="str">
        <f>IF('S.D.PASTE SHEET'!AB2179="","",'S.D.PASTE SHEET'!AB2179)</f>
        <v/>
      </c>
      <c s="50" t="str">
        <f>IF('S.D.PASTE SHEET'!AC2179="","",'S.D.PASTE SHEET'!AC2179)</f>
        <v/>
      </c>
      <c s="50" t="str">
        <f>IF('S.D.PASTE SHEET'!AD2179="","",'S.D.PASTE SHEET'!AD2179)</f>
        <v/>
      </c>
      <c s="52"/>
      <c s="48" t="str">
        <f>IF(AK2179="","",IF(AK2179&gt;0,COUNT($AG$2:AG2179),""))</f>
        <v/>
      </c>
      <c s="53" t="str">
        <f t="shared" si="1089" ref="AG2179:AG2242">IF(AND($AJ$1=12,$A2179=12),$A2179,"")</f>
        <v/>
      </c>
      <c s="53" t="str">
        <f t="shared" si="1090" ref="AH2179:AH2242">IF(AND($AJ$1=12,$A2179=12),$B2179,"")</f>
        <v/>
      </c>
      <c s="53" t="str">
        <f t="shared" si="1091" ref="AI2179:AI2242">IF(AND($AJ$1=12,$A2179=12),C2179,"")</f>
        <v/>
      </c>
      <c s="51" t="str">
        <f t="shared" si="1092" ref="AJ2179:AJ2242">IF(AND($AJ$1=12,$A2179=12),$D2179,"")</f>
        <v/>
      </c>
      <c s="53" t="str">
        <f t="shared" si="1093" ref="AK2179:AK2242">IF(AND($AJ$1=12,$A2179=12),$E2179,"")</f>
        <v/>
      </c>
      <c s="53" t="str">
        <f t="shared" si="1094" ref="AL2179:AL2242">IF(AND($AJ$1=12,$A2179=12),$F2179,"")</f>
        <v/>
      </c>
      <c s="53" t="str">
        <f t="shared" si="1095" ref="AM2179:AM2242">IF(AND($AJ$1=12,$A2179=12),$G2179,"")</f>
        <v/>
      </c>
      <c s="53" t="str">
        <f t="shared" si="1096" ref="AN2179:AN2242">IF(AND($AJ$1=12,$A2179=12),$H2179,"")</f>
        <v/>
      </c>
      <c s="53" t="str">
        <f t="shared" si="1097" ref="AO2179:AO2242">IF(AND($AJ$1=12,$A2179=12),$I2179,"")</f>
        <v/>
      </c>
      <c s="51" t="str">
        <f t="shared" si="1098" ref="AP2179:AP2242">IF(AND($AJ$1=12,$A2179=12),$J2179,"")</f>
        <v/>
      </c>
      <c s="53" t="str">
        <f t="shared" si="1099" ref="AQ2179:AQ2242">IF(AND($AJ$1=12,$A2179=12),$K2179,"")</f>
        <v/>
      </c>
      <c s="53" t="str">
        <f t="shared" si="1100" ref="AR2179:AR2242">IF(AND($AJ$1=12,$A2179=12),$L2179,"")</f>
        <v/>
      </c>
      <c s="53" t="str">
        <f t="shared" si="1101" ref="AS2179:AS2242">IF(AND($AJ$1=12,$A2179=12),$M2179,"")</f>
        <v/>
      </c>
      <c s="53" t="str">
        <f t="shared" si="1102" ref="AT2179:AT2242">IF(AND($AJ$1=12,$A2179=12),$N2179,"")</f>
        <v/>
      </c>
      <c s="53" t="str">
        <f t="shared" si="1103" ref="AU2179:AU2242">IF(AND($AJ$1=12,$A2179=12),$O2179,"")</f>
        <v/>
      </c>
      <c s="53" t="str">
        <f t="shared" si="1104" ref="AV2179:AV2242">IF(AND($AJ$1=12,$A2179=12),$P2179,"")</f>
        <v/>
      </c>
      <c s="48"/>
      <c s="48" t="str">
        <f>IF(BC2179="","",IF(BC2179&gt;0,COUNT($AY$2:AY2179),""))</f>
        <v/>
      </c>
      <c s="54" t="str">
        <f t="shared" si="1105" ref="AY2179:AY2242">IF(AND($BB$1=12,$A2179=12,$BC$1=$B2179),$A2179,"")</f>
        <v/>
      </c>
      <c s="54" t="str">
        <f t="shared" si="1106" ref="AZ2179:AZ2242">IF(AND($BB$1=12,$A2179=12,$BC$1=$B2179),$B2179,"")</f>
        <v/>
      </c>
      <c s="54" t="str">
        <f t="shared" si="1107" ref="BA2179:BA2242">IF(AND($BB$1=12,$A2179=12,$BC$1=$B2179),$C2179,"")</f>
        <v/>
      </c>
      <c s="51" t="str">
        <f t="shared" si="1108" ref="BB2179:BB2242">IF(AND($BB$1=12,$A2179=12,$BC$1=$B2179),$D2179,"")</f>
        <v/>
      </c>
      <c s="54" t="str">
        <f t="shared" si="1109" ref="BC2179:BC2242">IF(AND($BB$1=12,$A2179=12,$BC$1=$B2179),$E2179,"")</f>
        <v/>
      </c>
      <c s="54" t="str">
        <f t="shared" si="1110" ref="BD2179:BD2242">IF(AND($BB$1=12,$A2179=12,$BC$1=$B2179),$F2179,"")</f>
        <v/>
      </c>
      <c s="54" t="str">
        <f t="shared" si="1111" ref="BE2179:BE2242">IF(AND($BB$1=12,$A2179=12,$BC$1=$B2179),$G2179,"")</f>
        <v/>
      </c>
      <c s="54" t="str">
        <f t="shared" si="1112" ref="BF2179:BF2242">IF(AND($BB$1=12,$A2179=12,$BC$1=$B2179),$H2179,"")</f>
        <v/>
      </c>
      <c s="54" t="str">
        <f t="shared" si="1113" ref="BG2179:BG2242">IF(AND($BB$1=12,$A2179=12,$BC$1=$B2179),$I2179,"")</f>
        <v/>
      </c>
      <c s="51" t="str">
        <f t="shared" si="1114" ref="BH2179:BH2242">IF(AND($BB$1=12,$A2179=12,$BC$1=$B2179),$J2179,"")</f>
        <v/>
      </c>
      <c s="54" t="str">
        <f t="shared" si="1115" ref="BI2179:BI2242">IF(AND($BB$1=12,$A2179=12,$BC$1=$B2179),$K2179,"")</f>
        <v/>
      </c>
      <c s="54" t="str">
        <f t="shared" si="1116" ref="BJ2179:BJ2242">IF(AND($BB$1=12,$A2179=12,$BC$1=$B2179),$L2179,"")</f>
        <v/>
      </c>
      <c s="54" t="str">
        <f t="shared" si="1117" ref="BK2179:BK2242">IF(AND($BB$1=12,$A2179=12,$BC$1=$B2179),$M2179,"")</f>
        <v/>
      </c>
      <c s="54" t="str">
        <f t="shared" si="1118" ref="BL2179:BL2242">IF(AND($BB$1=12,$A2179=12,$BC$1=$B2179),$N2179,"")</f>
        <v/>
      </c>
      <c s="54" t="str">
        <f t="shared" si="1119" ref="BM2179:BM2242">IF(AND($BB$1=12,$A2179=12,$BC$1=$B2179),$O2179,"")</f>
        <v/>
      </c>
      <c s="54" t="str">
        <f t="shared" si="1120" ref="BN2179:BN2242">IF(AND($BB$1=12,$A2179=12,$BC$1=$B2179),$P2179,"")</f>
        <v/>
      </c>
    </row>
    <row r="2180" spans="1:66" ht="15">
      <c r="A2180" s="50" t="str">
        <f>IF('S.D.PASTE SHEET'!A2180="","",'S.D.PASTE SHEET'!A2180)</f>
        <v/>
      </c>
      <c s="50" t="str">
        <f>IF('S.D.PASTE SHEET'!B2180="","",'S.D.PASTE SHEET'!B2180)</f>
        <v/>
      </c>
      <c s="50" t="str">
        <f>IF('S.D.PASTE SHEET'!C2180="","",'S.D.PASTE SHEET'!C2180)</f>
        <v/>
      </c>
      <c s="51" t="str">
        <f>IF('S.D.PASTE SHEET'!D2180="","",'S.D.PASTE SHEET'!D2180)</f>
        <v/>
      </c>
      <c s="50" t="str">
        <f>IF('S.D.PASTE SHEET'!E2180="","",UPPER('S.D.PASTE SHEET'!E2180))</f>
        <v/>
      </c>
      <c s="50" t="str">
        <f>IF('S.D.PASTE SHEET'!F2180="","",'S.D.PASTE SHEET'!F2180)</f>
        <v/>
      </c>
      <c s="50" t="str">
        <f>IF('S.D.PASTE SHEET'!G2180="","",UPPER('S.D.PASTE SHEET'!G2180))</f>
        <v/>
      </c>
      <c s="50" t="str">
        <f>IF('S.D.PASTE SHEET'!H2180="","",UPPER('S.D.PASTE SHEET'!H2180))</f>
        <v/>
      </c>
      <c s="50" t="str">
        <f>IF('S.D.PASTE SHEET'!I2180="","",'S.D.PASTE SHEET'!I2180)</f>
        <v/>
      </c>
      <c s="51" t="str">
        <f>IF('S.D.PASTE SHEET'!J2180="","",'S.D.PASTE SHEET'!J2180)</f>
        <v/>
      </c>
      <c s="50" t="str">
        <f>IF('S.D.PASTE SHEET'!K2180="","",'S.D.PASTE SHEET'!K2180)</f>
        <v/>
      </c>
      <c s="50" t="str">
        <f>IF('S.D.PASTE SHEET'!L2180="","",'S.D.PASTE SHEET'!L2180)</f>
        <v/>
      </c>
      <c s="50" t="str">
        <f>IF('S.D.PASTE SHEET'!M2180="","",'S.D.PASTE SHEET'!M2180)</f>
        <v/>
      </c>
      <c s="50" t="str">
        <f>IF('S.D.PASTE SHEET'!N2180="","",'S.D.PASTE SHEET'!N2180)</f>
        <v/>
      </c>
      <c s="50" t="str">
        <f>IF('S.D.PASTE SHEET'!O2180="","",'S.D.PASTE SHEET'!O2180)</f>
        <v/>
      </c>
      <c s="50" t="str">
        <f>IF('S.D.PASTE SHEET'!P2180="","",'S.D.PASTE SHEET'!P2180)</f>
        <v/>
      </c>
      <c s="50" t="str">
        <f>IF('S.D.PASTE SHEET'!Q2180="","",'S.D.PASTE SHEET'!Q2180)</f>
        <v/>
      </c>
      <c s="50" t="str">
        <f>IF('S.D.PASTE SHEET'!R2180="","",'S.D.PASTE SHEET'!R2180)</f>
        <v/>
      </c>
      <c s="50" t="str">
        <f>IF('S.D.PASTE SHEET'!S2180="","",'S.D.PASTE SHEET'!S2180)</f>
        <v/>
      </c>
      <c s="50" t="str">
        <f>IF('S.D.PASTE SHEET'!T2180="","",'S.D.PASTE SHEET'!T2180)</f>
        <v/>
      </c>
      <c s="50" t="str">
        <f>IF('S.D.PASTE SHEET'!U2180="","",'S.D.PASTE SHEET'!U2180)</f>
        <v/>
      </c>
      <c s="50" t="str">
        <f>IF('S.D.PASTE SHEET'!V2180="","",'S.D.PASTE SHEET'!V2180)</f>
        <v/>
      </c>
      <c s="50" t="str">
        <f>IF('S.D.PASTE SHEET'!W2180="","",'S.D.PASTE SHEET'!W2180)</f>
        <v/>
      </c>
      <c s="50" t="str">
        <f>IF('S.D.PASTE SHEET'!X2180="","",'S.D.PASTE SHEET'!X2180)</f>
        <v/>
      </c>
      <c s="50" t="str">
        <f>IF('S.D.PASTE SHEET'!Y2180="","",'S.D.PASTE SHEET'!Y2180)</f>
        <v/>
      </c>
      <c s="50" t="str">
        <f>IF('S.D.PASTE SHEET'!Z2180="","",'S.D.PASTE SHEET'!Z2180)</f>
        <v/>
      </c>
      <c s="50" t="str">
        <f>IF('S.D.PASTE SHEET'!AA2180="","",'S.D.PASTE SHEET'!AA2180)</f>
        <v/>
      </c>
      <c s="50" t="str">
        <f>IF('S.D.PASTE SHEET'!AB2180="","",'S.D.PASTE SHEET'!AB2180)</f>
        <v/>
      </c>
      <c s="50" t="str">
        <f>IF('S.D.PASTE SHEET'!AC2180="","",'S.D.PASTE SHEET'!AC2180)</f>
        <v/>
      </c>
      <c s="50" t="str">
        <f>IF('S.D.PASTE SHEET'!AD2180="","",'S.D.PASTE SHEET'!AD2180)</f>
        <v/>
      </c>
      <c s="52"/>
      <c s="48" t="str">
        <f>IF(AK2180="","",IF(AK2180&gt;0,COUNT($AG$2:AG2180),""))</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IF(BC2180="","",IF(BC2180&gt;0,COUNT($AY$2:AY2180),""))</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81" spans="1:66" ht="15">
      <c r="A2181" s="50" t="str">
        <f>IF('S.D.PASTE SHEET'!A2181="","",'S.D.PASTE SHEET'!A2181)</f>
        <v/>
      </c>
      <c s="50" t="str">
        <f>IF('S.D.PASTE SHEET'!B2181="","",'S.D.PASTE SHEET'!B2181)</f>
        <v/>
      </c>
      <c s="50" t="str">
        <f>IF('S.D.PASTE SHEET'!C2181="","",'S.D.PASTE SHEET'!C2181)</f>
        <v/>
      </c>
      <c s="51" t="str">
        <f>IF('S.D.PASTE SHEET'!D2181="","",'S.D.PASTE SHEET'!D2181)</f>
        <v/>
      </c>
      <c s="50" t="str">
        <f>IF('S.D.PASTE SHEET'!E2181="","",UPPER('S.D.PASTE SHEET'!E2181))</f>
        <v/>
      </c>
      <c s="50" t="str">
        <f>IF('S.D.PASTE SHEET'!F2181="","",'S.D.PASTE SHEET'!F2181)</f>
        <v/>
      </c>
      <c s="50" t="str">
        <f>IF('S.D.PASTE SHEET'!G2181="","",UPPER('S.D.PASTE SHEET'!G2181))</f>
        <v/>
      </c>
      <c s="50" t="str">
        <f>IF('S.D.PASTE SHEET'!H2181="","",UPPER('S.D.PASTE SHEET'!H2181))</f>
        <v/>
      </c>
      <c s="50" t="str">
        <f>IF('S.D.PASTE SHEET'!I2181="","",'S.D.PASTE SHEET'!I2181)</f>
        <v/>
      </c>
      <c s="51" t="str">
        <f>IF('S.D.PASTE SHEET'!J2181="","",'S.D.PASTE SHEET'!J2181)</f>
        <v/>
      </c>
      <c s="50" t="str">
        <f>IF('S.D.PASTE SHEET'!K2181="","",'S.D.PASTE SHEET'!K2181)</f>
        <v/>
      </c>
      <c s="50" t="str">
        <f>IF('S.D.PASTE SHEET'!L2181="","",'S.D.PASTE SHEET'!L2181)</f>
        <v/>
      </c>
      <c s="50" t="str">
        <f>IF('S.D.PASTE SHEET'!M2181="","",'S.D.PASTE SHEET'!M2181)</f>
        <v/>
      </c>
      <c s="50" t="str">
        <f>IF('S.D.PASTE SHEET'!N2181="","",'S.D.PASTE SHEET'!N2181)</f>
        <v/>
      </c>
      <c s="50" t="str">
        <f>IF('S.D.PASTE SHEET'!O2181="","",'S.D.PASTE SHEET'!O2181)</f>
        <v/>
      </c>
      <c s="50" t="str">
        <f>IF('S.D.PASTE SHEET'!P2181="","",'S.D.PASTE SHEET'!P2181)</f>
        <v/>
      </c>
      <c s="50" t="str">
        <f>IF('S.D.PASTE SHEET'!Q2181="","",'S.D.PASTE SHEET'!Q2181)</f>
        <v/>
      </c>
      <c s="50" t="str">
        <f>IF('S.D.PASTE SHEET'!R2181="","",'S.D.PASTE SHEET'!R2181)</f>
        <v/>
      </c>
      <c s="50" t="str">
        <f>IF('S.D.PASTE SHEET'!S2181="","",'S.D.PASTE SHEET'!S2181)</f>
        <v/>
      </c>
      <c s="50" t="str">
        <f>IF('S.D.PASTE SHEET'!T2181="","",'S.D.PASTE SHEET'!T2181)</f>
        <v/>
      </c>
      <c s="50" t="str">
        <f>IF('S.D.PASTE SHEET'!U2181="","",'S.D.PASTE SHEET'!U2181)</f>
        <v/>
      </c>
      <c s="50" t="str">
        <f>IF('S.D.PASTE SHEET'!V2181="","",'S.D.PASTE SHEET'!V2181)</f>
        <v/>
      </c>
      <c s="50" t="str">
        <f>IF('S.D.PASTE SHEET'!W2181="","",'S.D.PASTE SHEET'!W2181)</f>
        <v/>
      </c>
      <c s="50" t="str">
        <f>IF('S.D.PASTE SHEET'!X2181="","",'S.D.PASTE SHEET'!X2181)</f>
        <v/>
      </c>
      <c s="50" t="str">
        <f>IF('S.D.PASTE SHEET'!Y2181="","",'S.D.PASTE SHEET'!Y2181)</f>
        <v/>
      </c>
      <c s="50" t="str">
        <f>IF('S.D.PASTE SHEET'!Z2181="","",'S.D.PASTE SHEET'!Z2181)</f>
        <v/>
      </c>
      <c s="50" t="str">
        <f>IF('S.D.PASTE SHEET'!AA2181="","",'S.D.PASTE SHEET'!AA2181)</f>
        <v/>
      </c>
      <c s="50" t="str">
        <f>IF('S.D.PASTE SHEET'!AB2181="","",'S.D.PASTE SHEET'!AB2181)</f>
        <v/>
      </c>
      <c s="50" t="str">
        <f>IF('S.D.PASTE SHEET'!AC2181="","",'S.D.PASTE SHEET'!AC2181)</f>
        <v/>
      </c>
      <c s="50" t="str">
        <f>IF('S.D.PASTE SHEET'!AD2181="","",'S.D.PASTE SHEET'!AD2181)</f>
        <v/>
      </c>
      <c s="52"/>
      <c s="48" t="str">
        <f>IF(AK2181="","",IF(AK2181&gt;0,COUNT($AG$2:AG2181),""))</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IF(BC2181="","",IF(BC2181&gt;0,COUNT($AY$2:AY2181),""))</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82" spans="1:66" ht="15">
      <c r="A2182" s="50" t="str">
        <f>IF('S.D.PASTE SHEET'!A2182="","",'S.D.PASTE SHEET'!A2182)</f>
        <v/>
      </c>
      <c s="50" t="str">
        <f>IF('S.D.PASTE SHEET'!B2182="","",'S.D.PASTE SHEET'!B2182)</f>
        <v/>
      </c>
      <c s="50" t="str">
        <f>IF('S.D.PASTE SHEET'!C2182="","",'S.D.PASTE SHEET'!C2182)</f>
        <v/>
      </c>
      <c s="51" t="str">
        <f>IF('S.D.PASTE SHEET'!D2182="","",'S.D.PASTE SHEET'!D2182)</f>
        <v/>
      </c>
      <c s="50" t="str">
        <f>IF('S.D.PASTE SHEET'!E2182="","",UPPER('S.D.PASTE SHEET'!E2182))</f>
        <v/>
      </c>
      <c s="50" t="str">
        <f>IF('S.D.PASTE SHEET'!F2182="","",'S.D.PASTE SHEET'!F2182)</f>
        <v/>
      </c>
      <c s="50" t="str">
        <f>IF('S.D.PASTE SHEET'!G2182="","",UPPER('S.D.PASTE SHEET'!G2182))</f>
        <v/>
      </c>
      <c s="50" t="str">
        <f>IF('S.D.PASTE SHEET'!H2182="","",UPPER('S.D.PASTE SHEET'!H2182))</f>
        <v/>
      </c>
      <c s="50" t="str">
        <f>IF('S.D.PASTE SHEET'!I2182="","",'S.D.PASTE SHEET'!I2182)</f>
        <v/>
      </c>
      <c s="51" t="str">
        <f>IF('S.D.PASTE SHEET'!J2182="","",'S.D.PASTE SHEET'!J2182)</f>
        <v/>
      </c>
      <c s="50" t="str">
        <f>IF('S.D.PASTE SHEET'!K2182="","",'S.D.PASTE SHEET'!K2182)</f>
        <v/>
      </c>
      <c s="50" t="str">
        <f>IF('S.D.PASTE SHEET'!L2182="","",'S.D.PASTE SHEET'!L2182)</f>
        <v/>
      </c>
      <c s="50" t="str">
        <f>IF('S.D.PASTE SHEET'!M2182="","",'S.D.PASTE SHEET'!M2182)</f>
        <v/>
      </c>
      <c s="50" t="str">
        <f>IF('S.D.PASTE SHEET'!N2182="","",'S.D.PASTE SHEET'!N2182)</f>
        <v/>
      </c>
      <c s="50" t="str">
        <f>IF('S.D.PASTE SHEET'!O2182="","",'S.D.PASTE SHEET'!O2182)</f>
        <v/>
      </c>
      <c s="50" t="str">
        <f>IF('S.D.PASTE SHEET'!P2182="","",'S.D.PASTE SHEET'!P2182)</f>
        <v/>
      </c>
      <c s="50" t="str">
        <f>IF('S.D.PASTE SHEET'!Q2182="","",'S.D.PASTE SHEET'!Q2182)</f>
        <v/>
      </c>
      <c s="50" t="str">
        <f>IF('S.D.PASTE SHEET'!R2182="","",'S.D.PASTE SHEET'!R2182)</f>
        <v/>
      </c>
      <c s="50" t="str">
        <f>IF('S.D.PASTE SHEET'!S2182="","",'S.D.PASTE SHEET'!S2182)</f>
        <v/>
      </c>
      <c s="50" t="str">
        <f>IF('S.D.PASTE SHEET'!T2182="","",'S.D.PASTE SHEET'!T2182)</f>
        <v/>
      </c>
      <c s="50" t="str">
        <f>IF('S.D.PASTE SHEET'!U2182="","",'S.D.PASTE SHEET'!U2182)</f>
        <v/>
      </c>
      <c s="50" t="str">
        <f>IF('S.D.PASTE SHEET'!V2182="","",'S.D.PASTE SHEET'!V2182)</f>
        <v/>
      </c>
      <c s="50" t="str">
        <f>IF('S.D.PASTE SHEET'!W2182="","",'S.D.PASTE SHEET'!W2182)</f>
        <v/>
      </c>
      <c s="50" t="str">
        <f>IF('S.D.PASTE SHEET'!X2182="","",'S.D.PASTE SHEET'!X2182)</f>
        <v/>
      </c>
      <c s="50" t="str">
        <f>IF('S.D.PASTE SHEET'!Y2182="","",'S.D.PASTE SHEET'!Y2182)</f>
        <v/>
      </c>
      <c s="50" t="str">
        <f>IF('S.D.PASTE SHEET'!Z2182="","",'S.D.PASTE SHEET'!Z2182)</f>
        <v/>
      </c>
      <c s="50" t="str">
        <f>IF('S.D.PASTE SHEET'!AA2182="","",'S.D.PASTE SHEET'!AA2182)</f>
        <v/>
      </c>
      <c s="50" t="str">
        <f>IF('S.D.PASTE SHEET'!AB2182="","",'S.D.PASTE SHEET'!AB2182)</f>
        <v/>
      </c>
      <c s="50" t="str">
        <f>IF('S.D.PASTE SHEET'!AC2182="","",'S.D.PASTE SHEET'!AC2182)</f>
        <v/>
      </c>
      <c s="50" t="str">
        <f>IF('S.D.PASTE SHEET'!AD2182="","",'S.D.PASTE SHEET'!AD2182)</f>
        <v/>
      </c>
      <c s="52"/>
      <c s="48" t="str">
        <f>IF(AK2182="","",IF(AK2182&gt;0,COUNT($AG$2:AG2182),""))</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IF(BC2182="","",IF(BC2182&gt;0,COUNT($AY$2:AY2182),""))</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83" spans="1:66" ht="15">
      <c r="A2183" s="50" t="str">
        <f>IF('S.D.PASTE SHEET'!A2183="","",'S.D.PASTE SHEET'!A2183)</f>
        <v/>
      </c>
      <c s="50" t="str">
        <f>IF('S.D.PASTE SHEET'!B2183="","",'S.D.PASTE SHEET'!B2183)</f>
        <v/>
      </c>
      <c s="50" t="str">
        <f>IF('S.D.PASTE SHEET'!C2183="","",'S.D.PASTE SHEET'!C2183)</f>
        <v/>
      </c>
      <c s="51" t="str">
        <f>IF('S.D.PASTE SHEET'!D2183="","",'S.D.PASTE SHEET'!D2183)</f>
        <v/>
      </c>
      <c s="50" t="str">
        <f>IF('S.D.PASTE SHEET'!E2183="","",UPPER('S.D.PASTE SHEET'!E2183))</f>
        <v/>
      </c>
      <c s="50" t="str">
        <f>IF('S.D.PASTE SHEET'!F2183="","",'S.D.PASTE SHEET'!F2183)</f>
        <v/>
      </c>
      <c s="50" t="str">
        <f>IF('S.D.PASTE SHEET'!G2183="","",UPPER('S.D.PASTE SHEET'!G2183))</f>
        <v/>
      </c>
      <c s="50" t="str">
        <f>IF('S.D.PASTE SHEET'!H2183="","",UPPER('S.D.PASTE SHEET'!H2183))</f>
        <v/>
      </c>
      <c s="50" t="str">
        <f>IF('S.D.PASTE SHEET'!I2183="","",'S.D.PASTE SHEET'!I2183)</f>
        <v/>
      </c>
      <c s="51" t="str">
        <f>IF('S.D.PASTE SHEET'!J2183="","",'S.D.PASTE SHEET'!J2183)</f>
        <v/>
      </c>
      <c s="50" t="str">
        <f>IF('S.D.PASTE SHEET'!K2183="","",'S.D.PASTE SHEET'!K2183)</f>
        <v/>
      </c>
      <c s="50" t="str">
        <f>IF('S.D.PASTE SHEET'!L2183="","",'S.D.PASTE SHEET'!L2183)</f>
        <v/>
      </c>
      <c s="50" t="str">
        <f>IF('S.D.PASTE SHEET'!M2183="","",'S.D.PASTE SHEET'!M2183)</f>
        <v/>
      </c>
      <c s="50" t="str">
        <f>IF('S.D.PASTE SHEET'!N2183="","",'S.D.PASTE SHEET'!N2183)</f>
        <v/>
      </c>
      <c s="50" t="str">
        <f>IF('S.D.PASTE SHEET'!O2183="","",'S.D.PASTE SHEET'!O2183)</f>
        <v/>
      </c>
      <c s="50" t="str">
        <f>IF('S.D.PASTE SHEET'!P2183="","",'S.D.PASTE SHEET'!P2183)</f>
        <v/>
      </c>
      <c s="50" t="str">
        <f>IF('S.D.PASTE SHEET'!Q2183="","",'S.D.PASTE SHEET'!Q2183)</f>
        <v/>
      </c>
      <c s="50" t="str">
        <f>IF('S.D.PASTE SHEET'!R2183="","",'S.D.PASTE SHEET'!R2183)</f>
        <v/>
      </c>
      <c s="50" t="str">
        <f>IF('S.D.PASTE SHEET'!S2183="","",'S.D.PASTE SHEET'!S2183)</f>
        <v/>
      </c>
      <c s="50" t="str">
        <f>IF('S.D.PASTE SHEET'!T2183="","",'S.D.PASTE SHEET'!T2183)</f>
        <v/>
      </c>
      <c s="50" t="str">
        <f>IF('S.D.PASTE SHEET'!U2183="","",'S.D.PASTE SHEET'!U2183)</f>
        <v/>
      </c>
      <c s="50" t="str">
        <f>IF('S.D.PASTE SHEET'!V2183="","",'S.D.PASTE SHEET'!V2183)</f>
        <v/>
      </c>
      <c s="50" t="str">
        <f>IF('S.D.PASTE SHEET'!W2183="","",'S.D.PASTE SHEET'!W2183)</f>
        <v/>
      </c>
      <c s="50" t="str">
        <f>IF('S.D.PASTE SHEET'!X2183="","",'S.D.PASTE SHEET'!X2183)</f>
        <v/>
      </c>
      <c s="50" t="str">
        <f>IF('S.D.PASTE SHEET'!Y2183="","",'S.D.PASTE SHEET'!Y2183)</f>
        <v/>
      </c>
      <c s="50" t="str">
        <f>IF('S.D.PASTE SHEET'!Z2183="","",'S.D.PASTE SHEET'!Z2183)</f>
        <v/>
      </c>
      <c s="50" t="str">
        <f>IF('S.D.PASTE SHEET'!AA2183="","",'S.D.PASTE SHEET'!AA2183)</f>
        <v/>
      </c>
      <c s="50" t="str">
        <f>IF('S.D.PASTE SHEET'!AB2183="","",'S.D.PASTE SHEET'!AB2183)</f>
        <v/>
      </c>
      <c s="50" t="str">
        <f>IF('S.D.PASTE SHEET'!AC2183="","",'S.D.PASTE SHEET'!AC2183)</f>
        <v/>
      </c>
      <c s="50" t="str">
        <f>IF('S.D.PASTE SHEET'!AD2183="","",'S.D.PASTE SHEET'!AD2183)</f>
        <v/>
      </c>
      <c s="52"/>
      <c s="48" t="str">
        <f>IF(AK2183="","",IF(AK2183&gt;0,COUNT($AG$2:AG2183),""))</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IF(BC2183="","",IF(BC2183&gt;0,COUNT($AY$2:AY2183),""))</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84" spans="1:66" ht="15">
      <c r="A2184" s="50" t="str">
        <f>IF('S.D.PASTE SHEET'!A2184="","",'S.D.PASTE SHEET'!A2184)</f>
        <v/>
      </c>
      <c s="50" t="str">
        <f>IF('S.D.PASTE SHEET'!B2184="","",'S.D.PASTE SHEET'!B2184)</f>
        <v/>
      </c>
      <c s="50" t="str">
        <f>IF('S.D.PASTE SHEET'!C2184="","",'S.D.PASTE SHEET'!C2184)</f>
        <v/>
      </c>
      <c s="51" t="str">
        <f>IF('S.D.PASTE SHEET'!D2184="","",'S.D.PASTE SHEET'!D2184)</f>
        <v/>
      </c>
      <c s="50" t="str">
        <f>IF('S.D.PASTE SHEET'!E2184="","",UPPER('S.D.PASTE SHEET'!E2184))</f>
        <v/>
      </c>
      <c s="50" t="str">
        <f>IF('S.D.PASTE SHEET'!F2184="","",'S.D.PASTE SHEET'!F2184)</f>
        <v/>
      </c>
      <c s="50" t="str">
        <f>IF('S.D.PASTE SHEET'!G2184="","",UPPER('S.D.PASTE SHEET'!G2184))</f>
        <v/>
      </c>
      <c s="50" t="str">
        <f>IF('S.D.PASTE SHEET'!H2184="","",UPPER('S.D.PASTE SHEET'!H2184))</f>
        <v/>
      </c>
      <c s="50" t="str">
        <f>IF('S.D.PASTE SHEET'!I2184="","",'S.D.PASTE SHEET'!I2184)</f>
        <v/>
      </c>
      <c s="51" t="str">
        <f>IF('S.D.PASTE SHEET'!J2184="","",'S.D.PASTE SHEET'!J2184)</f>
        <v/>
      </c>
      <c s="50" t="str">
        <f>IF('S.D.PASTE SHEET'!K2184="","",'S.D.PASTE SHEET'!K2184)</f>
        <v/>
      </c>
      <c s="50" t="str">
        <f>IF('S.D.PASTE SHEET'!L2184="","",'S.D.PASTE SHEET'!L2184)</f>
        <v/>
      </c>
      <c s="50" t="str">
        <f>IF('S.D.PASTE SHEET'!M2184="","",'S.D.PASTE SHEET'!M2184)</f>
        <v/>
      </c>
      <c s="50" t="str">
        <f>IF('S.D.PASTE SHEET'!N2184="","",'S.D.PASTE SHEET'!N2184)</f>
        <v/>
      </c>
      <c s="50" t="str">
        <f>IF('S.D.PASTE SHEET'!O2184="","",'S.D.PASTE SHEET'!O2184)</f>
        <v/>
      </c>
      <c s="50" t="str">
        <f>IF('S.D.PASTE SHEET'!P2184="","",'S.D.PASTE SHEET'!P2184)</f>
        <v/>
      </c>
      <c s="50" t="str">
        <f>IF('S.D.PASTE SHEET'!Q2184="","",'S.D.PASTE SHEET'!Q2184)</f>
        <v/>
      </c>
      <c s="50" t="str">
        <f>IF('S.D.PASTE SHEET'!R2184="","",'S.D.PASTE SHEET'!R2184)</f>
        <v/>
      </c>
      <c s="50" t="str">
        <f>IF('S.D.PASTE SHEET'!S2184="","",'S.D.PASTE SHEET'!S2184)</f>
        <v/>
      </c>
      <c s="50" t="str">
        <f>IF('S.D.PASTE SHEET'!T2184="","",'S.D.PASTE SHEET'!T2184)</f>
        <v/>
      </c>
      <c s="50" t="str">
        <f>IF('S.D.PASTE SHEET'!U2184="","",'S.D.PASTE SHEET'!U2184)</f>
        <v/>
      </c>
      <c s="50" t="str">
        <f>IF('S.D.PASTE SHEET'!V2184="","",'S.D.PASTE SHEET'!V2184)</f>
        <v/>
      </c>
      <c s="50" t="str">
        <f>IF('S.D.PASTE SHEET'!W2184="","",'S.D.PASTE SHEET'!W2184)</f>
        <v/>
      </c>
      <c s="50" t="str">
        <f>IF('S.D.PASTE SHEET'!X2184="","",'S.D.PASTE SHEET'!X2184)</f>
        <v/>
      </c>
      <c s="50" t="str">
        <f>IF('S.D.PASTE SHEET'!Y2184="","",'S.D.PASTE SHEET'!Y2184)</f>
        <v/>
      </c>
      <c s="50" t="str">
        <f>IF('S.D.PASTE SHEET'!Z2184="","",'S.D.PASTE SHEET'!Z2184)</f>
        <v/>
      </c>
      <c s="50" t="str">
        <f>IF('S.D.PASTE SHEET'!AA2184="","",'S.D.PASTE SHEET'!AA2184)</f>
        <v/>
      </c>
      <c s="50" t="str">
        <f>IF('S.D.PASTE SHEET'!AB2184="","",'S.D.PASTE SHEET'!AB2184)</f>
        <v/>
      </c>
      <c s="50" t="str">
        <f>IF('S.D.PASTE SHEET'!AC2184="","",'S.D.PASTE SHEET'!AC2184)</f>
        <v/>
      </c>
      <c s="50" t="str">
        <f>IF('S.D.PASTE SHEET'!AD2184="","",'S.D.PASTE SHEET'!AD2184)</f>
        <v/>
      </c>
      <c s="52"/>
      <c s="48" t="str">
        <f>IF(AK2184="","",IF(AK2184&gt;0,COUNT($AG$2:AG2184),""))</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IF(BC2184="","",IF(BC2184&gt;0,COUNT($AY$2:AY2184),""))</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85" spans="1:66" ht="15">
      <c r="A2185" s="50" t="str">
        <f>IF('S.D.PASTE SHEET'!A2185="","",'S.D.PASTE SHEET'!A2185)</f>
        <v/>
      </c>
      <c s="50" t="str">
        <f>IF('S.D.PASTE SHEET'!B2185="","",'S.D.PASTE SHEET'!B2185)</f>
        <v/>
      </c>
      <c s="50" t="str">
        <f>IF('S.D.PASTE SHEET'!C2185="","",'S.D.PASTE SHEET'!C2185)</f>
        <v/>
      </c>
      <c s="51" t="str">
        <f>IF('S.D.PASTE SHEET'!D2185="","",'S.D.PASTE SHEET'!D2185)</f>
        <v/>
      </c>
      <c s="50" t="str">
        <f>IF('S.D.PASTE SHEET'!E2185="","",UPPER('S.D.PASTE SHEET'!E2185))</f>
        <v/>
      </c>
      <c s="50" t="str">
        <f>IF('S.D.PASTE SHEET'!F2185="","",'S.D.PASTE SHEET'!F2185)</f>
        <v/>
      </c>
      <c s="50" t="str">
        <f>IF('S.D.PASTE SHEET'!G2185="","",UPPER('S.D.PASTE SHEET'!G2185))</f>
        <v/>
      </c>
      <c s="50" t="str">
        <f>IF('S.D.PASTE SHEET'!H2185="","",UPPER('S.D.PASTE SHEET'!H2185))</f>
        <v/>
      </c>
      <c s="50" t="str">
        <f>IF('S.D.PASTE SHEET'!I2185="","",'S.D.PASTE SHEET'!I2185)</f>
        <v/>
      </c>
      <c s="51" t="str">
        <f>IF('S.D.PASTE SHEET'!J2185="","",'S.D.PASTE SHEET'!J2185)</f>
        <v/>
      </c>
      <c s="50" t="str">
        <f>IF('S.D.PASTE SHEET'!K2185="","",'S.D.PASTE SHEET'!K2185)</f>
        <v/>
      </c>
      <c s="50" t="str">
        <f>IF('S.D.PASTE SHEET'!L2185="","",'S.D.PASTE SHEET'!L2185)</f>
        <v/>
      </c>
      <c s="50" t="str">
        <f>IF('S.D.PASTE SHEET'!M2185="","",'S.D.PASTE SHEET'!M2185)</f>
        <v/>
      </c>
      <c s="50" t="str">
        <f>IF('S.D.PASTE SHEET'!N2185="","",'S.D.PASTE SHEET'!N2185)</f>
        <v/>
      </c>
      <c s="50" t="str">
        <f>IF('S.D.PASTE SHEET'!O2185="","",'S.D.PASTE SHEET'!O2185)</f>
        <v/>
      </c>
      <c s="50" t="str">
        <f>IF('S.D.PASTE SHEET'!P2185="","",'S.D.PASTE SHEET'!P2185)</f>
        <v/>
      </c>
      <c s="50" t="str">
        <f>IF('S.D.PASTE SHEET'!Q2185="","",'S.D.PASTE SHEET'!Q2185)</f>
        <v/>
      </c>
      <c s="50" t="str">
        <f>IF('S.D.PASTE SHEET'!R2185="","",'S.D.PASTE SHEET'!R2185)</f>
        <v/>
      </c>
      <c s="50" t="str">
        <f>IF('S.D.PASTE SHEET'!S2185="","",'S.D.PASTE SHEET'!S2185)</f>
        <v/>
      </c>
      <c s="50" t="str">
        <f>IF('S.D.PASTE SHEET'!T2185="","",'S.D.PASTE SHEET'!T2185)</f>
        <v/>
      </c>
      <c s="50" t="str">
        <f>IF('S.D.PASTE SHEET'!U2185="","",'S.D.PASTE SHEET'!U2185)</f>
        <v/>
      </c>
      <c s="50" t="str">
        <f>IF('S.D.PASTE SHEET'!V2185="","",'S.D.PASTE SHEET'!V2185)</f>
        <v/>
      </c>
      <c s="50" t="str">
        <f>IF('S.D.PASTE SHEET'!W2185="","",'S.D.PASTE SHEET'!W2185)</f>
        <v/>
      </c>
      <c s="50" t="str">
        <f>IF('S.D.PASTE SHEET'!X2185="","",'S.D.PASTE SHEET'!X2185)</f>
        <v/>
      </c>
      <c s="50" t="str">
        <f>IF('S.D.PASTE SHEET'!Y2185="","",'S.D.PASTE SHEET'!Y2185)</f>
        <v/>
      </c>
      <c s="50" t="str">
        <f>IF('S.D.PASTE SHEET'!Z2185="","",'S.D.PASTE SHEET'!Z2185)</f>
        <v/>
      </c>
      <c s="50" t="str">
        <f>IF('S.D.PASTE SHEET'!AA2185="","",'S.D.PASTE SHEET'!AA2185)</f>
        <v/>
      </c>
      <c s="50" t="str">
        <f>IF('S.D.PASTE SHEET'!AB2185="","",'S.D.PASTE SHEET'!AB2185)</f>
        <v/>
      </c>
      <c s="50" t="str">
        <f>IF('S.D.PASTE SHEET'!AC2185="","",'S.D.PASTE SHEET'!AC2185)</f>
        <v/>
      </c>
      <c s="50" t="str">
        <f>IF('S.D.PASTE SHEET'!AD2185="","",'S.D.PASTE SHEET'!AD2185)</f>
        <v/>
      </c>
      <c s="52"/>
      <c s="48" t="str">
        <f>IF(AK2185="","",IF(AK2185&gt;0,COUNT($AG$2:AG2185),""))</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IF(BC2185="","",IF(BC2185&gt;0,COUNT($AY$2:AY2185),""))</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86" spans="1:66" ht="15">
      <c r="A2186" s="50" t="str">
        <f>IF('S.D.PASTE SHEET'!A2186="","",'S.D.PASTE SHEET'!A2186)</f>
        <v/>
      </c>
      <c s="50" t="str">
        <f>IF('S.D.PASTE SHEET'!B2186="","",'S.D.PASTE SHEET'!B2186)</f>
        <v/>
      </c>
      <c s="50" t="str">
        <f>IF('S.D.PASTE SHEET'!C2186="","",'S.D.PASTE SHEET'!C2186)</f>
        <v/>
      </c>
      <c s="51" t="str">
        <f>IF('S.D.PASTE SHEET'!D2186="","",'S.D.PASTE SHEET'!D2186)</f>
        <v/>
      </c>
      <c s="50" t="str">
        <f>IF('S.D.PASTE SHEET'!E2186="","",UPPER('S.D.PASTE SHEET'!E2186))</f>
        <v/>
      </c>
      <c s="50" t="str">
        <f>IF('S.D.PASTE SHEET'!F2186="","",'S.D.PASTE SHEET'!F2186)</f>
        <v/>
      </c>
      <c s="50" t="str">
        <f>IF('S.D.PASTE SHEET'!G2186="","",UPPER('S.D.PASTE SHEET'!G2186))</f>
        <v/>
      </c>
      <c s="50" t="str">
        <f>IF('S.D.PASTE SHEET'!H2186="","",UPPER('S.D.PASTE SHEET'!H2186))</f>
        <v/>
      </c>
      <c s="50" t="str">
        <f>IF('S.D.PASTE SHEET'!I2186="","",'S.D.PASTE SHEET'!I2186)</f>
        <v/>
      </c>
      <c s="51" t="str">
        <f>IF('S.D.PASTE SHEET'!J2186="","",'S.D.PASTE SHEET'!J2186)</f>
        <v/>
      </c>
      <c s="50" t="str">
        <f>IF('S.D.PASTE SHEET'!K2186="","",'S.D.PASTE SHEET'!K2186)</f>
        <v/>
      </c>
      <c s="50" t="str">
        <f>IF('S.D.PASTE SHEET'!L2186="","",'S.D.PASTE SHEET'!L2186)</f>
        <v/>
      </c>
      <c s="50" t="str">
        <f>IF('S.D.PASTE SHEET'!M2186="","",'S.D.PASTE SHEET'!M2186)</f>
        <v/>
      </c>
      <c s="50" t="str">
        <f>IF('S.D.PASTE SHEET'!N2186="","",'S.D.PASTE SHEET'!N2186)</f>
        <v/>
      </c>
      <c s="50" t="str">
        <f>IF('S.D.PASTE SHEET'!O2186="","",'S.D.PASTE SHEET'!O2186)</f>
        <v/>
      </c>
      <c s="50" t="str">
        <f>IF('S.D.PASTE SHEET'!P2186="","",'S.D.PASTE SHEET'!P2186)</f>
        <v/>
      </c>
      <c s="50" t="str">
        <f>IF('S.D.PASTE SHEET'!Q2186="","",'S.D.PASTE SHEET'!Q2186)</f>
        <v/>
      </c>
      <c s="50" t="str">
        <f>IF('S.D.PASTE SHEET'!R2186="","",'S.D.PASTE SHEET'!R2186)</f>
        <v/>
      </c>
      <c s="50" t="str">
        <f>IF('S.D.PASTE SHEET'!S2186="","",'S.D.PASTE SHEET'!S2186)</f>
        <v/>
      </c>
      <c s="50" t="str">
        <f>IF('S.D.PASTE SHEET'!T2186="","",'S.D.PASTE SHEET'!T2186)</f>
        <v/>
      </c>
      <c s="50" t="str">
        <f>IF('S.D.PASTE SHEET'!U2186="","",'S.D.PASTE SHEET'!U2186)</f>
        <v/>
      </c>
      <c s="50" t="str">
        <f>IF('S.D.PASTE SHEET'!V2186="","",'S.D.PASTE SHEET'!V2186)</f>
        <v/>
      </c>
      <c s="50" t="str">
        <f>IF('S.D.PASTE SHEET'!W2186="","",'S.D.PASTE SHEET'!W2186)</f>
        <v/>
      </c>
      <c s="50" t="str">
        <f>IF('S.D.PASTE SHEET'!X2186="","",'S.D.PASTE SHEET'!X2186)</f>
        <v/>
      </c>
      <c s="50" t="str">
        <f>IF('S.D.PASTE SHEET'!Y2186="","",'S.D.PASTE SHEET'!Y2186)</f>
        <v/>
      </c>
      <c s="50" t="str">
        <f>IF('S.D.PASTE SHEET'!Z2186="","",'S.D.PASTE SHEET'!Z2186)</f>
        <v/>
      </c>
      <c s="50" t="str">
        <f>IF('S.D.PASTE SHEET'!AA2186="","",'S.D.PASTE SHEET'!AA2186)</f>
        <v/>
      </c>
      <c s="50" t="str">
        <f>IF('S.D.PASTE SHEET'!AB2186="","",'S.D.PASTE SHEET'!AB2186)</f>
        <v/>
      </c>
      <c s="50" t="str">
        <f>IF('S.D.PASTE SHEET'!AC2186="","",'S.D.PASTE SHEET'!AC2186)</f>
        <v/>
      </c>
      <c s="50" t="str">
        <f>IF('S.D.PASTE SHEET'!AD2186="","",'S.D.PASTE SHEET'!AD2186)</f>
        <v/>
      </c>
      <c s="52"/>
      <c s="48" t="str">
        <f>IF(AK2186="","",IF(AK2186&gt;0,COUNT($AG$2:AG2186),""))</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IF(BC2186="","",IF(BC2186&gt;0,COUNT($AY$2:AY2186),""))</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87" spans="1:66" ht="15">
      <c r="A2187" s="50" t="str">
        <f>IF('S.D.PASTE SHEET'!A2187="","",'S.D.PASTE SHEET'!A2187)</f>
        <v/>
      </c>
      <c s="50" t="str">
        <f>IF('S.D.PASTE SHEET'!B2187="","",'S.D.PASTE SHEET'!B2187)</f>
        <v/>
      </c>
      <c s="50" t="str">
        <f>IF('S.D.PASTE SHEET'!C2187="","",'S.D.PASTE SHEET'!C2187)</f>
        <v/>
      </c>
      <c s="51" t="str">
        <f>IF('S.D.PASTE SHEET'!D2187="","",'S.D.PASTE SHEET'!D2187)</f>
        <v/>
      </c>
      <c s="50" t="str">
        <f>IF('S.D.PASTE SHEET'!E2187="","",UPPER('S.D.PASTE SHEET'!E2187))</f>
        <v/>
      </c>
      <c s="50" t="str">
        <f>IF('S.D.PASTE SHEET'!F2187="","",'S.D.PASTE SHEET'!F2187)</f>
        <v/>
      </c>
      <c s="50" t="str">
        <f>IF('S.D.PASTE SHEET'!G2187="","",UPPER('S.D.PASTE SHEET'!G2187))</f>
        <v/>
      </c>
      <c s="50" t="str">
        <f>IF('S.D.PASTE SHEET'!H2187="","",UPPER('S.D.PASTE SHEET'!H2187))</f>
        <v/>
      </c>
      <c s="50" t="str">
        <f>IF('S.D.PASTE SHEET'!I2187="","",'S.D.PASTE SHEET'!I2187)</f>
        <v/>
      </c>
      <c s="51" t="str">
        <f>IF('S.D.PASTE SHEET'!J2187="","",'S.D.PASTE SHEET'!J2187)</f>
        <v/>
      </c>
      <c s="50" t="str">
        <f>IF('S.D.PASTE SHEET'!K2187="","",'S.D.PASTE SHEET'!K2187)</f>
        <v/>
      </c>
      <c s="50" t="str">
        <f>IF('S.D.PASTE SHEET'!L2187="","",'S.D.PASTE SHEET'!L2187)</f>
        <v/>
      </c>
      <c s="50" t="str">
        <f>IF('S.D.PASTE SHEET'!M2187="","",'S.D.PASTE SHEET'!M2187)</f>
        <v/>
      </c>
      <c s="50" t="str">
        <f>IF('S.D.PASTE SHEET'!N2187="","",'S.D.PASTE SHEET'!N2187)</f>
        <v/>
      </c>
      <c s="50" t="str">
        <f>IF('S.D.PASTE SHEET'!O2187="","",'S.D.PASTE SHEET'!O2187)</f>
        <v/>
      </c>
      <c s="50" t="str">
        <f>IF('S.D.PASTE SHEET'!P2187="","",'S.D.PASTE SHEET'!P2187)</f>
        <v/>
      </c>
      <c s="50" t="str">
        <f>IF('S.D.PASTE SHEET'!Q2187="","",'S.D.PASTE SHEET'!Q2187)</f>
        <v/>
      </c>
      <c s="50" t="str">
        <f>IF('S.D.PASTE SHEET'!R2187="","",'S.D.PASTE SHEET'!R2187)</f>
        <v/>
      </c>
      <c s="50" t="str">
        <f>IF('S.D.PASTE SHEET'!S2187="","",'S.D.PASTE SHEET'!S2187)</f>
        <v/>
      </c>
      <c s="50" t="str">
        <f>IF('S.D.PASTE SHEET'!T2187="","",'S.D.PASTE SHEET'!T2187)</f>
        <v/>
      </c>
      <c s="50" t="str">
        <f>IF('S.D.PASTE SHEET'!U2187="","",'S.D.PASTE SHEET'!U2187)</f>
        <v/>
      </c>
      <c s="50" t="str">
        <f>IF('S.D.PASTE SHEET'!V2187="","",'S.D.PASTE SHEET'!V2187)</f>
        <v/>
      </c>
      <c s="50" t="str">
        <f>IF('S.D.PASTE SHEET'!W2187="","",'S.D.PASTE SHEET'!W2187)</f>
        <v/>
      </c>
      <c s="50" t="str">
        <f>IF('S.D.PASTE SHEET'!X2187="","",'S.D.PASTE SHEET'!X2187)</f>
        <v/>
      </c>
      <c s="50" t="str">
        <f>IF('S.D.PASTE SHEET'!Y2187="","",'S.D.PASTE SHEET'!Y2187)</f>
        <v/>
      </c>
      <c s="50" t="str">
        <f>IF('S.D.PASTE SHEET'!Z2187="","",'S.D.PASTE SHEET'!Z2187)</f>
        <v/>
      </c>
      <c s="50" t="str">
        <f>IF('S.D.PASTE SHEET'!AA2187="","",'S.D.PASTE SHEET'!AA2187)</f>
        <v/>
      </c>
      <c s="50" t="str">
        <f>IF('S.D.PASTE SHEET'!AB2187="","",'S.D.PASTE SHEET'!AB2187)</f>
        <v/>
      </c>
      <c s="50" t="str">
        <f>IF('S.D.PASTE SHEET'!AC2187="","",'S.D.PASTE SHEET'!AC2187)</f>
        <v/>
      </c>
      <c s="50" t="str">
        <f>IF('S.D.PASTE SHEET'!AD2187="","",'S.D.PASTE SHEET'!AD2187)</f>
        <v/>
      </c>
      <c s="52"/>
      <c s="48" t="str">
        <f>IF(AK2187="","",IF(AK2187&gt;0,COUNT($AG$2:AG2187),""))</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IF(BC2187="","",IF(BC2187&gt;0,COUNT($AY$2:AY2187),""))</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88" spans="1:66" ht="15">
      <c r="A2188" s="50" t="str">
        <f>IF('S.D.PASTE SHEET'!A2188="","",'S.D.PASTE SHEET'!A2188)</f>
        <v/>
      </c>
      <c s="50" t="str">
        <f>IF('S.D.PASTE SHEET'!B2188="","",'S.D.PASTE SHEET'!B2188)</f>
        <v/>
      </c>
      <c s="50" t="str">
        <f>IF('S.D.PASTE SHEET'!C2188="","",'S.D.PASTE SHEET'!C2188)</f>
        <v/>
      </c>
      <c s="51" t="str">
        <f>IF('S.D.PASTE SHEET'!D2188="","",'S.D.PASTE SHEET'!D2188)</f>
        <v/>
      </c>
      <c s="50" t="str">
        <f>IF('S.D.PASTE SHEET'!E2188="","",UPPER('S.D.PASTE SHEET'!E2188))</f>
        <v/>
      </c>
      <c s="50" t="str">
        <f>IF('S.D.PASTE SHEET'!F2188="","",'S.D.PASTE SHEET'!F2188)</f>
        <v/>
      </c>
      <c s="50" t="str">
        <f>IF('S.D.PASTE SHEET'!G2188="","",UPPER('S.D.PASTE SHEET'!G2188))</f>
        <v/>
      </c>
      <c s="50" t="str">
        <f>IF('S.D.PASTE SHEET'!H2188="","",UPPER('S.D.PASTE SHEET'!H2188))</f>
        <v/>
      </c>
      <c s="50" t="str">
        <f>IF('S.D.PASTE SHEET'!I2188="","",'S.D.PASTE SHEET'!I2188)</f>
        <v/>
      </c>
      <c s="51" t="str">
        <f>IF('S.D.PASTE SHEET'!J2188="","",'S.D.PASTE SHEET'!J2188)</f>
        <v/>
      </c>
      <c s="50" t="str">
        <f>IF('S.D.PASTE SHEET'!K2188="","",'S.D.PASTE SHEET'!K2188)</f>
        <v/>
      </c>
      <c s="50" t="str">
        <f>IF('S.D.PASTE SHEET'!L2188="","",'S.D.PASTE SHEET'!L2188)</f>
        <v/>
      </c>
      <c s="50" t="str">
        <f>IF('S.D.PASTE SHEET'!M2188="","",'S.D.PASTE SHEET'!M2188)</f>
        <v/>
      </c>
      <c s="50" t="str">
        <f>IF('S.D.PASTE SHEET'!N2188="","",'S.D.PASTE SHEET'!N2188)</f>
        <v/>
      </c>
      <c s="50" t="str">
        <f>IF('S.D.PASTE SHEET'!O2188="","",'S.D.PASTE SHEET'!O2188)</f>
        <v/>
      </c>
      <c s="50" t="str">
        <f>IF('S.D.PASTE SHEET'!P2188="","",'S.D.PASTE SHEET'!P2188)</f>
        <v/>
      </c>
      <c s="50" t="str">
        <f>IF('S.D.PASTE SHEET'!Q2188="","",'S.D.PASTE SHEET'!Q2188)</f>
        <v/>
      </c>
      <c s="50" t="str">
        <f>IF('S.D.PASTE SHEET'!R2188="","",'S.D.PASTE SHEET'!R2188)</f>
        <v/>
      </c>
      <c s="50" t="str">
        <f>IF('S.D.PASTE SHEET'!S2188="","",'S.D.PASTE SHEET'!S2188)</f>
        <v/>
      </c>
      <c s="50" t="str">
        <f>IF('S.D.PASTE SHEET'!T2188="","",'S.D.PASTE SHEET'!T2188)</f>
        <v/>
      </c>
      <c s="50" t="str">
        <f>IF('S.D.PASTE SHEET'!U2188="","",'S.D.PASTE SHEET'!U2188)</f>
        <v/>
      </c>
      <c s="50" t="str">
        <f>IF('S.D.PASTE SHEET'!V2188="","",'S.D.PASTE SHEET'!V2188)</f>
        <v/>
      </c>
      <c s="50" t="str">
        <f>IF('S.D.PASTE SHEET'!W2188="","",'S.D.PASTE SHEET'!W2188)</f>
        <v/>
      </c>
      <c s="50" t="str">
        <f>IF('S.D.PASTE SHEET'!X2188="","",'S.D.PASTE SHEET'!X2188)</f>
        <v/>
      </c>
      <c s="50" t="str">
        <f>IF('S.D.PASTE SHEET'!Y2188="","",'S.D.PASTE SHEET'!Y2188)</f>
        <v/>
      </c>
      <c s="50" t="str">
        <f>IF('S.D.PASTE SHEET'!Z2188="","",'S.D.PASTE SHEET'!Z2188)</f>
        <v/>
      </c>
      <c s="50" t="str">
        <f>IF('S.D.PASTE SHEET'!AA2188="","",'S.D.PASTE SHEET'!AA2188)</f>
        <v/>
      </c>
      <c s="50" t="str">
        <f>IF('S.D.PASTE SHEET'!AB2188="","",'S.D.PASTE SHEET'!AB2188)</f>
        <v/>
      </c>
      <c s="50" t="str">
        <f>IF('S.D.PASTE SHEET'!AC2188="","",'S.D.PASTE SHEET'!AC2188)</f>
        <v/>
      </c>
      <c s="50" t="str">
        <f>IF('S.D.PASTE SHEET'!AD2188="","",'S.D.PASTE SHEET'!AD2188)</f>
        <v/>
      </c>
      <c s="52"/>
      <c s="48" t="str">
        <f>IF(AK2188="","",IF(AK2188&gt;0,COUNT($AG$2:AG2188),""))</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IF(BC2188="","",IF(BC2188&gt;0,COUNT($AY$2:AY2188),""))</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89" spans="1:66" ht="15">
      <c r="A2189" s="50" t="str">
        <f>IF('S.D.PASTE SHEET'!A2189="","",'S.D.PASTE SHEET'!A2189)</f>
        <v/>
      </c>
      <c s="50" t="str">
        <f>IF('S.D.PASTE SHEET'!B2189="","",'S.D.PASTE SHEET'!B2189)</f>
        <v/>
      </c>
      <c s="50" t="str">
        <f>IF('S.D.PASTE SHEET'!C2189="","",'S.D.PASTE SHEET'!C2189)</f>
        <v/>
      </c>
      <c s="51" t="str">
        <f>IF('S.D.PASTE SHEET'!D2189="","",'S.D.PASTE SHEET'!D2189)</f>
        <v/>
      </c>
      <c s="50" t="str">
        <f>IF('S.D.PASTE SHEET'!E2189="","",UPPER('S.D.PASTE SHEET'!E2189))</f>
        <v/>
      </c>
      <c s="50" t="str">
        <f>IF('S.D.PASTE SHEET'!F2189="","",'S.D.PASTE SHEET'!F2189)</f>
        <v/>
      </c>
      <c s="50" t="str">
        <f>IF('S.D.PASTE SHEET'!G2189="","",UPPER('S.D.PASTE SHEET'!G2189))</f>
        <v/>
      </c>
      <c s="50" t="str">
        <f>IF('S.D.PASTE SHEET'!H2189="","",UPPER('S.D.PASTE SHEET'!H2189))</f>
        <v/>
      </c>
      <c s="50" t="str">
        <f>IF('S.D.PASTE SHEET'!I2189="","",'S.D.PASTE SHEET'!I2189)</f>
        <v/>
      </c>
      <c s="51" t="str">
        <f>IF('S.D.PASTE SHEET'!J2189="","",'S.D.PASTE SHEET'!J2189)</f>
        <v/>
      </c>
      <c s="50" t="str">
        <f>IF('S.D.PASTE SHEET'!K2189="","",'S.D.PASTE SHEET'!K2189)</f>
        <v/>
      </c>
      <c s="50" t="str">
        <f>IF('S.D.PASTE SHEET'!L2189="","",'S.D.PASTE SHEET'!L2189)</f>
        <v/>
      </c>
      <c s="50" t="str">
        <f>IF('S.D.PASTE SHEET'!M2189="","",'S.D.PASTE SHEET'!M2189)</f>
        <v/>
      </c>
      <c s="50" t="str">
        <f>IF('S.D.PASTE SHEET'!N2189="","",'S.D.PASTE SHEET'!N2189)</f>
        <v/>
      </c>
      <c s="50" t="str">
        <f>IF('S.D.PASTE SHEET'!O2189="","",'S.D.PASTE SHEET'!O2189)</f>
        <v/>
      </c>
      <c s="50" t="str">
        <f>IF('S.D.PASTE SHEET'!P2189="","",'S.D.PASTE SHEET'!P2189)</f>
        <v/>
      </c>
      <c s="50" t="str">
        <f>IF('S.D.PASTE SHEET'!Q2189="","",'S.D.PASTE SHEET'!Q2189)</f>
        <v/>
      </c>
      <c s="50" t="str">
        <f>IF('S.D.PASTE SHEET'!R2189="","",'S.D.PASTE SHEET'!R2189)</f>
        <v/>
      </c>
      <c s="50" t="str">
        <f>IF('S.D.PASTE SHEET'!S2189="","",'S.D.PASTE SHEET'!S2189)</f>
        <v/>
      </c>
      <c s="50" t="str">
        <f>IF('S.D.PASTE SHEET'!T2189="","",'S.D.PASTE SHEET'!T2189)</f>
        <v/>
      </c>
      <c s="50" t="str">
        <f>IF('S.D.PASTE SHEET'!U2189="","",'S.D.PASTE SHEET'!U2189)</f>
        <v/>
      </c>
      <c s="50" t="str">
        <f>IF('S.D.PASTE SHEET'!V2189="","",'S.D.PASTE SHEET'!V2189)</f>
        <v/>
      </c>
      <c s="50" t="str">
        <f>IF('S.D.PASTE SHEET'!W2189="","",'S.D.PASTE SHEET'!W2189)</f>
        <v/>
      </c>
      <c s="50" t="str">
        <f>IF('S.D.PASTE SHEET'!X2189="","",'S.D.PASTE SHEET'!X2189)</f>
        <v/>
      </c>
      <c s="50" t="str">
        <f>IF('S.D.PASTE SHEET'!Y2189="","",'S.D.PASTE SHEET'!Y2189)</f>
        <v/>
      </c>
      <c s="50" t="str">
        <f>IF('S.D.PASTE SHEET'!Z2189="","",'S.D.PASTE SHEET'!Z2189)</f>
        <v/>
      </c>
      <c s="50" t="str">
        <f>IF('S.D.PASTE SHEET'!AA2189="","",'S.D.PASTE SHEET'!AA2189)</f>
        <v/>
      </c>
      <c s="50" t="str">
        <f>IF('S.D.PASTE SHEET'!AB2189="","",'S.D.PASTE SHEET'!AB2189)</f>
        <v/>
      </c>
      <c s="50" t="str">
        <f>IF('S.D.PASTE SHEET'!AC2189="","",'S.D.PASTE SHEET'!AC2189)</f>
        <v/>
      </c>
      <c s="50" t="str">
        <f>IF('S.D.PASTE SHEET'!AD2189="","",'S.D.PASTE SHEET'!AD2189)</f>
        <v/>
      </c>
      <c s="52"/>
      <c s="48" t="str">
        <f>IF(AK2189="","",IF(AK2189&gt;0,COUNT($AG$2:AG2189),""))</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IF(BC2189="","",IF(BC2189&gt;0,COUNT($AY$2:AY2189),""))</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90" spans="1:66" ht="15">
      <c r="A2190" s="50" t="str">
        <f>IF('S.D.PASTE SHEET'!A2190="","",'S.D.PASTE SHEET'!A2190)</f>
        <v/>
      </c>
      <c s="50" t="str">
        <f>IF('S.D.PASTE SHEET'!B2190="","",'S.D.PASTE SHEET'!B2190)</f>
        <v/>
      </c>
      <c s="50" t="str">
        <f>IF('S.D.PASTE SHEET'!C2190="","",'S.D.PASTE SHEET'!C2190)</f>
        <v/>
      </c>
      <c s="51" t="str">
        <f>IF('S.D.PASTE SHEET'!D2190="","",'S.D.PASTE SHEET'!D2190)</f>
        <v/>
      </c>
      <c s="50" t="str">
        <f>IF('S.D.PASTE SHEET'!E2190="","",UPPER('S.D.PASTE SHEET'!E2190))</f>
        <v/>
      </c>
      <c s="50" t="str">
        <f>IF('S.D.PASTE SHEET'!F2190="","",'S.D.PASTE SHEET'!F2190)</f>
        <v/>
      </c>
      <c s="50" t="str">
        <f>IF('S.D.PASTE SHEET'!G2190="","",UPPER('S.D.PASTE SHEET'!G2190))</f>
        <v/>
      </c>
      <c s="50" t="str">
        <f>IF('S.D.PASTE SHEET'!H2190="","",UPPER('S.D.PASTE SHEET'!H2190))</f>
        <v/>
      </c>
      <c s="50" t="str">
        <f>IF('S.D.PASTE SHEET'!I2190="","",'S.D.PASTE SHEET'!I2190)</f>
        <v/>
      </c>
      <c s="51" t="str">
        <f>IF('S.D.PASTE SHEET'!J2190="","",'S.D.PASTE SHEET'!J2190)</f>
        <v/>
      </c>
      <c s="50" t="str">
        <f>IF('S.D.PASTE SHEET'!K2190="","",'S.D.PASTE SHEET'!K2190)</f>
        <v/>
      </c>
      <c s="50" t="str">
        <f>IF('S.D.PASTE SHEET'!L2190="","",'S.D.PASTE SHEET'!L2190)</f>
        <v/>
      </c>
      <c s="50" t="str">
        <f>IF('S.D.PASTE SHEET'!M2190="","",'S.D.PASTE SHEET'!M2190)</f>
        <v/>
      </c>
      <c s="50" t="str">
        <f>IF('S.D.PASTE SHEET'!N2190="","",'S.D.PASTE SHEET'!N2190)</f>
        <v/>
      </c>
      <c s="50" t="str">
        <f>IF('S.D.PASTE SHEET'!O2190="","",'S.D.PASTE SHEET'!O2190)</f>
        <v/>
      </c>
      <c s="50" t="str">
        <f>IF('S.D.PASTE SHEET'!P2190="","",'S.D.PASTE SHEET'!P2190)</f>
        <v/>
      </c>
      <c s="50" t="str">
        <f>IF('S.D.PASTE SHEET'!Q2190="","",'S.D.PASTE SHEET'!Q2190)</f>
        <v/>
      </c>
      <c s="50" t="str">
        <f>IF('S.D.PASTE SHEET'!R2190="","",'S.D.PASTE SHEET'!R2190)</f>
        <v/>
      </c>
      <c s="50" t="str">
        <f>IF('S.D.PASTE SHEET'!S2190="","",'S.D.PASTE SHEET'!S2190)</f>
        <v/>
      </c>
      <c s="50" t="str">
        <f>IF('S.D.PASTE SHEET'!T2190="","",'S.D.PASTE SHEET'!T2190)</f>
        <v/>
      </c>
      <c s="50" t="str">
        <f>IF('S.D.PASTE SHEET'!U2190="","",'S.D.PASTE SHEET'!U2190)</f>
        <v/>
      </c>
      <c s="50" t="str">
        <f>IF('S.D.PASTE SHEET'!V2190="","",'S.D.PASTE SHEET'!V2190)</f>
        <v/>
      </c>
      <c s="50" t="str">
        <f>IF('S.D.PASTE SHEET'!W2190="","",'S.D.PASTE SHEET'!W2190)</f>
        <v/>
      </c>
      <c s="50" t="str">
        <f>IF('S.D.PASTE SHEET'!X2190="","",'S.D.PASTE SHEET'!X2190)</f>
        <v/>
      </c>
      <c s="50" t="str">
        <f>IF('S.D.PASTE SHEET'!Y2190="","",'S.D.PASTE SHEET'!Y2190)</f>
        <v/>
      </c>
      <c s="50" t="str">
        <f>IF('S.D.PASTE SHEET'!Z2190="","",'S.D.PASTE SHEET'!Z2190)</f>
        <v/>
      </c>
      <c s="50" t="str">
        <f>IF('S.D.PASTE SHEET'!AA2190="","",'S.D.PASTE SHEET'!AA2190)</f>
        <v/>
      </c>
      <c s="50" t="str">
        <f>IF('S.D.PASTE SHEET'!AB2190="","",'S.D.PASTE SHEET'!AB2190)</f>
        <v/>
      </c>
      <c s="50" t="str">
        <f>IF('S.D.PASTE SHEET'!AC2190="","",'S.D.PASTE SHEET'!AC2190)</f>
        <v/>
      </c>
      <c s="50" t="str">
        <f>IF('S.D.PASTE SHEET'!AD2190="","",'S.D.PASTE SHEET'!AD2190)</f>
        <v/>
      </c>
      <c s="52"/>
      <c s="48" t="str">
        <f>IF(AK2190="","",IF(AK2190&gt;0,COUNT($AG$2:AG2190),""))</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IF(BC2190="","",IF(BC2190&gt;0,COUNT($AY$2:AY2190),""))</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91" spans="1:66" ht="15">
      <c r="A2191" s="50" t="str">
        <f>IF('S.D.PASTE SHEET'!A2191="","",'S.D.PASTE SHEET'!A2191)</f>
        <v/>
      </c>
      <c s="50" t="str">
        <f>IF('S.D.PASTE SHEET'!B2191="","",'S.D.PASTE SHEET'!B2191)</f>
        <v/>
      </c>
      <c s="50" t="str">
        <f>IF('S.D.PASTE SHEET'!C2191="","",'S.D.PASTE SHEET'!C2191)</f>
        <v/>
      </c>
      <c s="51" t="str">
        <f>IF('S.D.PASTE SHEET'!D2191="","",'S.D.PASTE SHEET'!D2191)</f>
        <v/>
      </c>
      <c s="50" t="str">
        <f>IF('S.D.PASTE SHEET'!E2191="","",UPPER('S.D.PASTE SHEET'!E2191))</f>
        <v/>
      </c>
      <c s="50" t="str">
        <f>IF('S.D.PASTE SHEET'!F2191="","",'S.D.PASTE SHEET'!F2191)</f>
        <v/>
      </c>
      <c s="50" t="str">
        <f>IF('S.D.PASTE SHEET'!G2191="","",UPPER('S.D.PASTE SHEET'!G2191))</f>
        <v/>
      </c>
      <c s="50" t="str">
        <f>IF('S.D.PASTE SHEET'!H2191="","",UPPER('S.D.PASTE SHEET'!H2191))</f>
        <v/>
      </c>
      <c s="50" t="str">
        <f>IF('S.D.PASTE SHEET'!I2191="","",'S.D.PASTE SHEET'!I2191)</f>
        <v/>
      </c>
      <c s="51" t="str">
        <f>IF('S.D.PASTE SHEET'!J2191="","",'S.D.PASTE SHEET'!J2191)</f>
        <v/>
      </c>
      <c s="50" t="str">
        <f>IF('S.D.PASTE SHEET'!K2191="","",'S.D.PASTE SHEET'!K2191)</f>
        <v/>
      </c>
      <c s="50" t="str">
        <f>IF('S.D.PASTE SHEET'!L2191="","",'S.D.PASTE SHEET'!L2191)</f>
        <v/>
      </c>
      <c s="50" t="str">
        <f>IF('S.D.PASTE SHEET'!M2191="","",'S.D.PASTE SHEET'!M2191)</f>
        <v/>
      </c>
      <c s="50" t="str">
        <f>IF('S.D.PASTE SHEET'!N2191="","",'S.D.PASTE SHEET'!N2191)</f>
        <v/>
      </c>
      <c s="50" t="str">
        <f>IF('S.D.PASTE SHEET'!O2191="","",'S.D.PASTE SHEET'!O2191)</f>
        <v/>
      </c>
      <c s="50" t="str">
        <f>IF('S.D.PASTE SHEET'!P2191="","",'S.D.PASTE SHEET'!P2191)</f>
        <v/>
      </c>
      <c s="50" t="str">
        <f>IF('S.D.PASTE SHEET'!Q2191="","",'S.D.PASTE SHEET'!Q2191)</f>
        <v/>
      </c>
      <c s="50" t="str">
        <f>IF('S.D.PASTE SHEET'!R2191="","",'S.D.PASTE SHEET'!R2191)</f>
        <v/>
      </c>
      <c s="50" t="str">
        <f>IF('S.D.PASTE SHEET'!S2191="","",'S.D.PASTE SHEET'!S2191)</f>
        <v/>
      </c>
      <c s="50" t="str">
        <f>IF('S.D.PASTE SHEET'!T2191="","",'S.D.PASTE SHEET'!T2191)</f>
        <v/>
      </c>
      <c s="50" t="str">
        <f>IF('S.D.PASTE SHEET'!U2191="","",'S.D.PASTE SHEET'!U2191)</f>
        <v/>
      </c>
      <c s="50" t="str">
        <f>IF('S.D.PASTE SHEET'!V2191="","",'S.D.PASTE SHEET'!V2191)</f>
        <v/>
      </c>
      <c s="50" t="str">
        <f>IF('S.D.PASTE SHEET'!W2191="","",'S.D.PASTE SHEET'!W2191)</f>
        <v/>
      </c>
      <c s="50" t="str">
        <f>IF('S.D.PASTE SHEET'!X2191="","",'S.D.PASTE SHEET'!X2191)</f>
        <v/>
      </c>
      <c s="50" t="str">
        <f>IF('S.D.PASTE SHEET'!Y2191="","",'S.D.PASTE SHEET'!Y2191)</f>
        <v/>
      </c>
      <c s="50" t="str">
        <f>IF('S.D.PASTE SHEET'!Z2191="","",'S.D.PASTE SHEET'!Z2191)</f>
        <v/>
      </c>
      <c s="50" t="str">
        <f>IF('S.D.PASTE SHEET'!AA2191="","",'S.D.PASTE SHEET'!AA2191)</f>
        <v/>
      </c>
      <c s="50" t="str">
        <f>IF('S.D.PASTE SHEET'!AB2191="","",'S.D.PASTE SHEET'!AB2191)</f>
        <v/>
      </c>
      <c s="50" t="str">
        <f>IF('S.D.PASTE SHEET'!AC2191="","",'S.D.PASTE SHEET'!AC2191)</f>
        <v/>
      </c>
      <c s="50" t="str">
        <f>IF('S.D.PASTE SHEET'!AD2191="","",'S.D.PASTE SHEET'!AD2191)</f>
        <v/>
      </c>
      <c s="52"/>
      <c s="48" t="str">
        <f>IF(AK2191="","",IF(AK2191&gt;0,COUNT($AG$2:AG2191),""))</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IF(BC2191="","",IF(BC2191&gt;0,COUNT($AY$2:AY2191),""))</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92" spans="1:66" ht="15">
      <c r="A2192" s="50" t="str">
        <f>IF('S.D.PASTE SHEET'!A2192="","",'S.D.PASTE SHEET'!A2192)</f>
        <v/>
      </c>
      <c s="50" t="str">
        <f>IF('S.D.PASTE SHEET'!B2192="","",'S.D.PASTE SHEET'!B2192)</f>
        <v/>
      </c>
      <c s="50" t="str">
        <f>IF('S.D.PASTE SHEET'!C2192="","",'S.D.PASTE SHEET'!C2192)</f>
        <v/>
      </c>
      <c s="51" t="str">
        <f>IF('S.D.PASTE SHEET'!D2192="","",'S.D.PASTE SHEET'!D2192)</f>
        <v/>
      </c>
      <c s="50" t="str">
        <f>IF('S.D.PASTE SHEET'!E2192="","",UPPER('S.D.PASTE SHEET'!E2192))</f>
        <v/>
      </c>
      <c s="50" t="str">
        <f>IF('S.D.PASTE SHEET'!F2192="","",'S.D.PASTE SHEET'!F2192)</f>
        <v/>
      </c>
      <c s="50" t="str">
        <f>IF('S.D.PASTE SHEET'!G2192="","",UPPER('S.D.PASTE SHEET'!G2192))</f>
        <v/>
      </c>
      <c s="50" t="str">
        <f>IF('S.D.PASTE SHEET'!H2192="","",UPPER('S.D.PASTE SHEET'!H2192))</f>
        <v/>
      </c>
      <c s="50" t="str">
        <f>IF('S.D.PASTE SHEET'!I2192="","",'S.D.PASTE SHEET'!I2192)</f>
        <v/>
      </c>
      <c s="51" t="str">
        <f>IF('S.D.PASTE SHEET'!J2192="","",'S.D.PASTE SHEET'!J2192)</f>
        <v/>
      </c>
      <c s="50" t="str">
        <f>IF('S.D.PASTE SHEET'!K2192="","",'S.D.PASTE SHEET'!K2192)</f>
        <v/>
      </c>
      <c s="50" t="str">
        <f>IF('S.D.PASTE SHEET'!L2192="","",'S.D.PASTE SHEET'!L2192)</f>
        <v/>
      </c>
      <c s="50" t="str">
        <f>IF('S.D.PASTE SHEET'!M2192="","",'S.D.PASTE SHEET'!M2192)</f>
        <v/>
      </c>
      <c s="50" t="str">
        <f>IF('S.D.PASTE SHEET'!N2192="","",'S.D.PASTE SHEET'!N2192)</f>
        <v/>
      </c>
      <c s="50" t="str">
        <f>IF('S.D.PASTE SHEET'!O2192="","",'S.D.PASTE SHEET'!O2192)</f>
        <v/>
      </c>
      <c s="50" t="str">
        <f>IF('S.D.PASTE SHEET'!P2192="","",'S.D.PASTE SHEET'!P2192)</f>
        <v/>
      </c>
      <c s="50" t="str">
        <f>IF('S.D.PASTE SHEET'!Q2192="","",'S.D.PASTE SHEET'!Q2192)</f>
        <v/>
      </c>
      <c s="50" t="str">
        <f>IF('S.D.PASTE SHEET'!R2192="","",'S.D.PASTE SHEET'!R2192)</f>
        <v/>
      </c>
      <c s="50" t="str">
        <f>IF('S.D.PASTE SHEET'!S2192="","",'S.D.PASTE SHEET'!S2192)</f>
        <v/>
      </c>
      <c s="50" t="str">
        <f>IF('S.D.PASTE SHEET'!T2192="","",'S.D.PASTE SHEET'!T2192)</f>
        <v/>
      </c>
      <c s="50" t="str">
        <f>IF('S.D.PASTE SHEET'!U2192="","",'S.D.PASTE SHEET'!U2192)</f>
        <v/>
      </c>
      <c s="50" t="str">
        <f>IF('S.D.PASTE SHEET'!V2192="","",'S.D.PASTE SHEET'!V2192)</f>
        <v/>
      </c>
      <c s="50" t="str">
        <f>IF('S.D.PASTE SHEET'!W2192="","",'S.D.PASTE SHEET'!W2192)</f>
        <v/>
      </c>
      <c s="50" t="str">
        <f>IF('S.D.PASTE SHEET'!X2192="","",'S.D.PASTE SHEET'!X2192)</f>
        <v/>
      </c>
      <c s="50" t="str">
        <f>IF('S.D.PASTE SHEET'!Y2192="","",'S.D.PASTE SHEET'!Y2192)</f>
        <v/>
      </c>
      <c s="50" t="str">
        <f>IF('S.D.PASTE SHEET'!Z2192="","",'S.D.PASTE SHEET'!Z2192)</f>
        <v/>
      </c>
      <c s="50" t="str">
        <f>IF('S.D.PASTE SHEET'!AA2192="","",'S.D.PASTE SHEET'!AA2192)</f>
        <v/>
      </c>
      <c s="50" t="str">
        <f>IF('S.D.PASTE SHEET'!AB2192="","",'S.D.PASTE SHEET'!AB2192)</f>
        <v/>
      </c>
      <c s="50" t="str">
        <f>IF('S.D.PASTE SHEET'!AC2192="","",'S.D.PASTE SHEET'!AC2192)</f>
        <v/>
      </c>
      <c s="50" t="str">
        <f>IF('S.D.PASTE SHEET'!AD2192="","",'S.D.PASTE SHEET'!AD2192)</f>
        <v/>
      </c>
      <c s="52"/>
      <c s="48" t="str">
        <f>IF(AK2192="","",IF(AK2192&gt;0,COUNT($AG$2:AG2192),""))</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IF(BC2192="","",IF(BC2192&gt;0,COUNT($AY$2:AY2192),""))</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93" spans="1:66" ht="15">
      <c r="A2193" s="50" t="str">
        <f>IF('S.D.PASTE SHEET'!A2193="","",'S.D.PASTE SHEET'!A2193)</f>
        <v/>
      </c>
      <c s="50" t="str">
        <f>IF('S.D.PASTE SHEET'!B2193="","",'S.D.PASTE SHEET'!B2193)</f>
        <v/>
      </c>
      <c s="50" t="str">
        <f>IF('S.D.PASTE SHEET'!C2193="","",'S.D.PASTE SHEET'!C2193)</f>
        <v/>
      </c>
      <c s="51" t="str">
        <f>IF('S.D.PASTE SHEET'!D2193="","",'S.D.PASTE SHEET'!D2193)</f>
        <v/>
      </c>
      <c s="50" t="str">
        <f>IF('S.D.PASTE SHEET'!E2193="","",UPPER('S.D.PASTE SHEET'!E2193))</f>
        <v/>
      </c>
      <c s="50" t="str">
        <f>IF('S.D.PASTE SHEET'!F2193="","",'S.D.PASTE SHEET'!F2193)</f>
        <v/>
      </c>
      <c s="50" t="str">
        <f>IF('S.D.PASTE SHEET'!G2193="","",UPPER('S.D.PASTE SHEET'!G2193))</f>
        <v/>
      </c>
      <c s="50" t="str">
        <f>IF('S.D.PASTE SHEET'!H2193="","",UPPER('S.D.PASTE SHEET'!H2193))</f>
        <v/>
      </c>
      <c s="50" t="str">
        <f>IF('S.D.PASTE SHEET'!I2193="","",'S.D.PASTE SHEET'!I2193)</f>
        <v/>
      </c>
      <c s="51" t="str">
        <f>IF('S.D.PASTE SHEET'!J2193="","",'S.D.PASTE SHEET'!J2193)</f>
        <v/>
      </c>
      <c s="50" t="str">
        <f>IF('S.D.PASTE SHEET'!K2193="","",'S.D.PASTE SHEET'!K2193)</f>
        <v/>
      </c>
      <c s="50" t="str">
        <f>IF('S.D.PASTE SHEET'!L2193="","",'S.D.PASTE SHEET'!L2193)</f>
        <v/>
      </c>
      <c s="50" t="str">
        <f>IF('S.D.PASTE SHEET'!M2193="","",'S.D.PASTE SHEET'!M2193)</f>
        <v/>
      </c>
      <c s="50" t="str">
        <f>IF('S.D.PASTE SHEET'!N2193="","",'S.D.PASTE SHEET'!N2193)</f>
        <v/>
      </c>
      <c s="50" t="str">
        <f>IF('S.D.PASTE SHEET'!O2193="","",'S.D.PASTE SHEET'!O2193)</f>
        <v/>
      </c>
      <c s="50" t="str">
        <f>IF('S.D.PASTE SHEET'!P2193="","",'S.D.PASTE SHEET'!P2193)</f>
        <v/>
      </c>
      <c s="50" t="str">
        <f>IF('S.D.PASTE SHEET'!Q2193="","",'S.D.PASTE SHEET'!Q2193)</f>
        <v/>
      </c>
      <c s="50" t="str">
        <f>IF('S.D.PASTE SHEET'!R2193="","",'S.D.PASTE SHEET'!R2193)</f>
        <v/>
      </c>
      <c s="50" t="str">
        <f>IF('S.D.PASTE SHEET'!S2193="","",'S.D.PASTE SHEET'!S2193)</f>
        <v/>
      </c>
      <c s="50" t="str">
        <f>IF('S.D.PASTE SHEET'!T2193="","",'S.D.PASTE SHEET'!T2193)</f>
        <v/>
      </c>
      <c s="50" t="str">
        <f>IF('S.D.PASTE SHEET'!U2193="","",'S.D.PASTE SHEET'!U2193)</f>
        <v/>
      </c>
      <c s="50" t="str">
        <f>IF('S.D.PASTE SHEET'!V2193="","",'S.D.PASTE SHEET'!V2193)</f>
        <v/>
      </c>
      <c s="50" t="str">
        <f>IF('S.D.PASTE SHEET'!W2193="","",'S.D.PASTE SHEET'!W2193)</f>
        <v/>
      </c>
      <c s="50" t="str">
        <f>IF('S.D.PASTE SHEET'!X2193="","",'S.D.PASTE SHEET'!X2193)</f>
        <v/>
      </c>
      <c s="50" t="str">
        <f>IF('S.D.PASTE SHEET'!Y2193="","",'S.D.PASTE SHEET'!Y2193)</f>
        <v/>
      </c>
      <c s="50" t="str">
        <f>IF('S.D.PASTE SHEET'!Z2193="","",'S.D.PASTE SHEET'!Z2193)</f>
        <v/>
      </c>
      <c s="50" t="str">
        <f>IF('S.D.PASTE SHEET'!AA2193="","",'S.D.PASTE SHEET'!AA2193)</f>
        <v/>
      </c>
      <c s="50" t="str">
        <f>IF('S.D.PASTE SHEET'!AB2193="","",'S.D.PASTE SHEET'!AB2193)</f>
        <v/>
      </c>
      <c s="50" t="str">
        <f>IF('S.D.PASTE SHEET'!AC2193="","",'S.D.PASTE SHEET'!AC2193)</f>
        <v/>
      </c>
      <c s="50" t="str">
        <f>IF('S.D.PASTE SHEET'!AD2193="","",'S.D.PASTE SHEET'!AD2193)</f>
        <v/>
      </c>
      <c s="52"/>
      <c s="48" t="str">
        <f>IF(AK2193="","",IF(AK2193&gt;0,COUNT($AG$2:AG2193),""))</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IF(BC2193="","",IF(BC2193&gt;0,COUNT($AY$2:AY2193),""))</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94" spans="1:66" ht="15">
      <c r="A2194" s="50" t="str">
        <f>IF('S.D.PASTE SHEET'!A2194="","",'S.D.PASTE SHEET'!A2194)</f>
        <v/>
      </c>
      <c s="50" t="str">
        <f>IF('S.D.PASTE SHEET'!B2194="","",'S.D.PASTE SHEET'!B2194)</f>
        <v/>
      </c>
      <c s="50" t="str">
        <f>IF('S.D.PASTE SHEET'!C2194="","",'S.D.PASTE SHEET'!C2194)</f>
        <v/>
      </c>
      <c s="51" t="str">
        <f>IF('S.D.PASTE SHEET'!D2194="","",'S.D.PASTE SHEET'!D2194)</f>
        <v/>
      </c>
      <c s="50" t="str">
        <f>IF('S.D.PASTE SHEET'!E2194="","",UPPER('S.D.PASTE SHEET'!E2194))</f>
        <v/>
      </c>
      <c s="50" t="str">
        <f>IF('S.D.PASTE SHEET'!F2194="","",'S.D.PASTE SHEET'!F2194)</f>
        <v/>
      </c>
      <c s="50" t="str">
        <f>IF('S.D.PASTE SHEET'!G2194="","",UPPER('S.D.PASTE SHEET'!G2194))</f>
        <v/>
      </c>
      <c s="50" t="str">
        <f>IF('S.D.PASTE SHEET'!H2194="","",UPPER('S.D.PASTE SHEET'!H2194))</f>
        <v/>
      </c>
      <c s="50" t="str">
        <f>IF('S.D.PASTE SHEET'!I2194="","",'S.D.PASTE SHEET'!I2194)</f>
        <v/>
      </c>
      <c s="51" t="str">
        <f>IF('S.D.PASTE SHEET'!J2194="","",'S.D.PASTE SHEET'!J2194)</f>
        <v/>
      </c>
      <c s="50" t="str">
        <f>IF('S.D.PASTE SHEET'!K2194="","",'S.D.PASTE SHEET'!K2194)</f>
        <v/>
      </c>
      <c s="50" t="str">
        <f>IF('S.D.PASTE SHEET'!L2194="","",'S.D.PASTE SHEET'!L2194)</f>
        <v/>
      </c>
      <c s="50" t="str">
        <f>IF('S.D.PASTE SHEET'!M2194="","",'S.D.PASTE SHEET'!M2194)</f>
        <v/>
      </c>
      <c s="50" t="str">
        <f>IF('S.D.PASTE SHEET'!N2194="","",'S.D.PASTE SHEET'!N2194)</f>
        <v/>
      </c>
      <c s="50" t="str">
        <f>IF('S.D.PASTE SHEET'!O2194="","",'S.D.PASTE SHEET'!O2194)</f>
        <v/>
      </c>
      <c s="50" t="str">
        <f>IF('S.D.PASTE SHEET'!P2194="","",'S.D.PASTE SHEET'!P2194)</f>
        <v/>
      </c>
      <c s="50" t="str">
        <f>IF('S.D.PASTE SHEET'!Q2194="","",'S.D.PASTE SHEET'!Q2194)</f>
        <v/>
      </c>
      <c s="50" t="str">
        <f>IF('S.D.PASTE SHEET'!R2194="","",'S.D.PASTE SHEET'!R2194)</f>
        <v/>
      </c>
      <c s="50" t="str">
        <f>IF('S.D.PASTE SHEET'!S2194="","",'S.D.PASTE SHEET'!S2194)</f>
        <v/>
      </c>
      <c s="50" t="str">
        <f>IF('S.D.PASTE SHEET'!T2194="","",'S.D.PASTE SHEET'!T2194)</f>
        <v/>
      </c>
      <c s="50" t="str">
        <f>IF('S.D.PASTE SHEET'!U2194="","",'S.D.PASTE SHEET'!U2194)</f>
        <v/>
      </c>
      <c s="50" t="str">
        <f>IF('S.D.PASTE SHEET'!V2194="","",'S.D.PASTE SHEET'!V2194)</f>
        <v/>
      </c>
      <c s="50" t="str">
        <f>IF('S.D.PASTE SHEET'!W2194="","",'S.D.PASTE SHEET'!W2194)</f>
        <v/>
      </c>
      <c s="50" t="str">
        <f>IF('S.D.PASTE SHEET'!X2194="","",'S.D.PASTE SHEET'!X2194)</f>
        <v/>
      </c>
      <c s="50" t="str">
        <f>IF('S.D.PASTE SHEET'!Y2194="","",'S.D.PASTE SHEET'!Y2194)</f>
        <v/>
      </c>
      <c s="50" t="str">
        <f>IF('S.D.PASTE SHEET'!Z2194="","",'S.D.PASTE SHEET'!Z2194)</f>
        <v/>
      </c>
      <c s="50" t="str">
        <f>IF('S.D.PASTE SHEET'!AA2194="","",'S.D.PASTE SHEET'!AA2194)</f>
        <v/>
      </c>
      <c s="50" t="str">
        <f>IF('S.D.PASTE SHEET'!AB2194="","",'S.D.PASTE SHEET'!AB2194)</f>
        <v/>
      </c>
      <c s="50" t="str">
        <f>IF('S.D.PASTE SHEET'!AC2194="","",'S.D.PASTE SHEET'!AC2194)</f>
        <v/>
      </c>
      <c s="50" t="str">
        <f>IF('S.D.PASTE SHEET'!AD2194="","",'S.D.PASTE SHEET'!AD2194)</f>
        <v/>
      </c>
      <c s="52"/>
      <c s="48" t="str">
        <f>IF(AK2194="","",IF(AK2194&gt;0,COUNT($AG$2:AG2194),""))</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IF(BC2194="","",IF(BC2194&gt;0,COUNT($AY$2:AY2194),""))</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95" spans="1:66" ht="15">
      <c r="A2195" s="50" t="str">
        <f>IF('S.D.PASTE SHEET'!A2195="","",'S.D.PASTE SHEET'!A2195)</f>
        <v/>
      </c>
      <c s="50" t="str">
        <f>IF('S.D.PASTE SHEET'!B2195="","",'S.D.PASTE SHEET'!B2195)</f>
        <v/>
      </c>
      <c s="50" t="str">
        <f>IF('S.D.PASTE SHEET'!C2195="","",'S.D.PASTE SHEET'!C2195)</f>
        <v/>
      </c>
      <c s="51" t="str">
        <f>IF('S.D.PASTE SHEET'!D2195="","",'S.D.PASTE SHEET'!D2195)</f>
        <v/>
      </c>
      <c s="50" t="str">
        <f>IF('S.D.PASTE SHEET'!E2195="","",UPPER('S.D.PASTE SHEET'!E2195))</f>
        <v/>
      </c>
      <c s="50" t="str">
        <f>IF('S.D.PASTE SHEET'!F2195="","",'S.D.PASTE SHEET'!F2195)</f>
        <v/>
      </c>
      <c s="50" t="str">
        <f>IF('S.D.PASTE SHEET'!G2195="","",UPPER('S.D.PASTE SHEET'!G2195))</f>
        <v/>
      </c>
      <c s="50" t="str">
        <f>IF('S.D.PASTE SHEET'!H2195="","",UPPER('S.D.PASTE SHEET'!H2195))</f>
        <v/>
      </c>
      <c s="50" t="str">
        <f>IF('S.D.PASTE SHEET'!I2195="","",'S.D.PASTE SHEET'!I2195)</f>
        <v/>
      </c>
      <c s="51" t="str">
        <f>IF('S.D.PASTE SHEET'!J2195="","",'S.D.PASTE SHEET'!J2195)</f>
        <v/>
      </c>
      <c s="50" t="str">
        <f>IF('S.D.PASTE SHEET'!K2195="","",'S.D.PASTE SHEET'!K2195)</f>
        <v/>
      </c>
      <c s="50" t="str">
        <f>IF('S.D.PASTE SHEET'!L2195="","",'S.D.PASTE SHEET'!L2195)</f>
        <v/>
      </c>
      <c s="50" t="str">
        <f>IF('S.D.PASTE SHEET'!M2195="","",'S.D.PASTE SHEET'!M2195)</f>
        <v/>
      </c>
      <c s="50" t="str">
        <f>IF('S.D.PASTE SHEET'!N2195="","",'S.D.PASTE SHEET'!N2195)</f>
        <v/>
      </c>
      <c s="50" t="str">
        <f>IF('S.D.PASTE SHEET'!O2195="","",'S.D.PASTE SHEET'!O2195)</f>
        <v/>
      </c>
      <c s="50" t="str">
        <f>IF('S.D.PASTE SHEET'!P2195="","",'S.D.PASTE SHEET'!P2195)</f>
        <v/>
      </c>
      <c s="50" t="str">
        <f>IF('S.D.PASTE SHEET'!Q2195="","",'S.D.PASTE SHEET'!Q2195)</f>
        <v/>
      </c>
      <c s="50" t="str">
        <f>IF('S.D.PASTE SHEET'!R2195="","",'S.D.PASTE SHEET'!R2195)</f>
        <v/>
      </c>
      <c s="50" t="str">
        <f>IF('S.D.PASTE SHEET'!S2195="","",'S.D.PASTE SHEET'!S2195)</f>
        <v/>
      </c>
      <c s="50" t="str">
        <f>IF('S.D.PASTE SHEET'!T2195="","",'S.D.PASTE SHEET'!T2195)</f>
        <v/>
      </c>
      <c s="50" t="str">
        <f>IF('S.D.PASTE SHEET'!U2195="","",'S.D.PASTE SHEET'!U2195)</f>
        <v/>
      </c>
      <c s="50" t="str">
        <f>IF('S.D.PASTE SHEET'!V2195="","",'S.D.PASTE SHEET'!V2195)</f>
        <v/>
      </c>
      <c s="50" t="str">
        <f>IF('S.D.PASTE SHEET'!W2195="","",'S.D.PASTE SHEET'!W2195)</f>
        <v/>
      </c>
      <c s="50" t="str">
        <f>IF('S.D.PASTE SHEET'!X2195="","",'S.D.PASTE SHEET'!X2195)</f>
        <v/>
      </c>
      <c s="50" t="str">
        <f>IF('S.D.PASTE SHEET'!Y2195="","",'S.D.PASTE SHEET'!Y2195)</f>
        <v/>
      </c>
      <c s="50" t="str">
        <f>IF('S.D.PASTE SHEET'!Z2195="","",'S.D.PASTE SHEET'!Z2195)</f>
        <v/>
      </c>
      <c s="50" t="str">
        <f>IF('S.D.PASTE SHEET'!AA2195="","",'S.D.PASTE SHEET'!AA2195)</f>
        <v/>
      </c>
      <c s="50" t="str">
        <f>IF('S.D.PASTE SHEET'!AB2195="","",'S.D.PASTE SHEET'!AB2195)</f>
        <v/>
      </c>
      <c s="50" t="str">
        <f>IF('S.D.PASTE SHEET'!AC2195="","",'S.D.PASTE SHEET'!AC2195)</f>
        <v/>
      </c>
      <c s="50" t="str">
        <f>IF('S.D.PASTE SHEET'!AD2195="","",'S.D.PASTE SHEET'!AD2195)</f>
        <v/>
      </c>
      <c s="52"/>
      <c s="48" t="str">
        <f>IF(AK2195="","",IF(AK2195&gt;0,COUNT($AG$2:AG2195),""))</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IF(BC2195="","",IF(BC2195&gt;0,COUNT($AY$2:AY2195),""))</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96" spans="1:66" ht="15">
      <c r="A2196" s="50" t="str">
        <f>IF('S.D.PASTE SHEET'!A2196="","",'S.D.PASTE SHEET'!A2196)</f>
        <v/>
      </c>
      <c s="50" t="str">
        <f>IF('S.D.PASTE SHEET'!B2196="","",'S.D.PASTE SHEET'!B2196)</f>
        <v/>
      </c>
      <c s="50" t="str">
        <f>IF('S.D.PASTE SHEET'!C2196="","",'S.D.PASTE SHEET'!C2196)</f>
        <v/>
      </c>
      <c s="51" t="str">
        <f>IF('S.D.PASTE SHEET'!D2196="","",'S.D.PASTE SHEET'!D2196)</f>
        <v/>
      </c>
      <c s="50" t="str">
        <f>IF('S.D.PASTE SHEET'!E2196="","",UPPER('S.D.PASTE SHEET'!E2196))</f>
        <v/>
      </c>
      <c s="50" t="str">
        <f>IF('S.D.PASTE SHEET'!F2196="","",'S.D.PASTE SHEET'!F2196)</f>
        <v/>
      </c>
      <c s="50" t="str">
        <f>IF('S.D.PASTE SHEET'!G2196="","",UPPER('S.D.PASTE SHEET'!G2196))</f>
        <v/>
      </c>
      <c s="50" t="str">
        <f>IF('S.D.PASTE SHEET'!H2196="","",UPPER('S.D.PASTE SHEET'!H2196))</f>
        <v/>
      </c>
      <c s="50" t="str">
        <f>IF('S.D.PASTE SHEET'!I2196="","",'S.D.PASTE SHEET'!I2196)</f>
        <v/>
      </c>
      <c s="51" t="str">
        <f>IF('S.D.PASTE SHEET'!J2196="","",'S.D.PASTE SHEET'!J2196)</f>
        <v/>
      </c>
      <c s="50" t="str">
        <f>IF('S.D.PASTE SHEET'!K2196="","",'S.D.PASTE SHEET'!K2196)</f>
        <v/>
      </c>
      <c s="50" t="str">
        <f>IF('S.D.PASTE SHEET'!L2196="","",'S.D.PASTE SHEET'!L2196)</f>
        <v/>
      </c>
      <c s="50" t="str">
        <f>IF('S.D.PASTE SHEET'!M2196="","",'S.D.PASTE SHEET'!M2196)</f>
        <v/>
      </c>
      <c s="50" t="str">
        <f>IF('S.D.PASTE SHEET'!N2196="","",'S.D.PASTE SHEET'!N2196)</f>
        <v/>
      </c>
      <c s="50" t="str">
        <f>IF('S.D.PASTE SHEET'!O2196="","",'S.D.PASTE SHEET'!O2196)</f>
        <v/>
      </c>
      <c s="50" t="str">
        <f>IF('S.D.PASTE SHEET'!P2196="","",'S.D.PASTE SHEET'!P2196)</f>
        <v/>
      </c>
      <c s="50" t="str">
        <f>IF('S.D.PASTE SHEET'!Q2196="","",'S.D.PASTE SHEET'!Q2196)</f>
        <v/>
      </c>
      <c s="50" t="str">
        <f>IF('S.D.PASTE SHEET'!R2196="","",'S.D.PASTE SHEET'!R2196)</f>
        <v/>
      </c>
      <c s="50" t="str">
        <f>IF('S.D.PASTE SHEET'!S2196="","",'S.D.PASTE SHEET'!S2196)</f>
        <v/>
      </c>
      <c s="50" t="str">
        <f>IF('S.D.PASTE SHEET'!T2196="","",'S.D.PASTE SHEET'!T2196)</f>
        <v/>
      </c>
      <c s="50" t="str">
        <f>IF('S.D.PASTE SHEET'!U2196="","",'S.D.PASTE SHEET'!U2196)</f>
        <v/>
      </c>
      <c s="50" t="str">
        <f>IF('S.D.PASTE SHEET'!V2196="","",'S.D.PASTE SHEET'!V2196)</f>
        <v/>
      </c>
      <c s="50" t="str">
        <f>IF('S.D.PASTE SHEET'!W2196="","",'S.D.PASTE SHEET'!W2196)</f>
        <v/>
      </c>
      <c s="50" t="str">
        <f>IF('S.D.PASTE SHEET'!X2196="","",'S.D.PASTE SHEET'!X2196)</f>
        <v/>
      </c>
      <c s="50" t="str">
        <f>IF('S.D.PASTE SHEET'!Y2196="","",'S.D.PASTE SHEET'!Y2196)</f>
        <v/>
      </c>
      <c s="50" t="str">
        <f>IF('S.D.PASTE SHEET'!Z2196="","",'S.D.PASTE SHEET'!Z2196)</f>
        <v/>
      </c>
      <c s="50" t="str">
        <f>IF('S.D.PASTE SHEET'!AA2196="","",'S.D.PASTE SHEET'!AA2196)</f>
        <v/>
      </c>
      <c s="50" t="str">
        <f>IF('S.D.PASTE SHEET'!AB2196="","",'S.D.PASTE SHEET'!AB2196)</f>
        <v/>
      </c>
      <c s="50" t="str">
        <f>IF('S.D.PASTE SHEET'!AC2196="","",'S.D.PASTE SHEET'!AC2196)</f>
        <v/>
      </c>
      <c s="50" t="str">
        <f>IF('S.D.PASTE SHEET'!AD2196="","",'S.D.PASTE SHEET'!AD2196)</f>
        <v/>
      </c>
      <c s="52"/>
      <c s="48" t="str">
        <f>IF(AK2196="","",IF(AK2196&gt;0,COUNT($AG$2:AG2196),""))</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IF(BC2196="","",IF(BC2196&gt;0,COUNT($AY$2:AY2196),""))</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97" spans="1:66" ht="15">
      <c r="A2197" s="50" t="str">
        <f>IF('S.D.PASTE SHEET'!A2197="","",'S.D.PASTE SHEET'!A2197)</f>
        <v/>
      </c>
      <c s="50" t="str">
        <f>IF('S.D.PASTE SHEET'!B2197="","",'S.D.PASTE SHEET'!B2197)</f>
        <v/>
      </c>
      <c s="50" t="str">
        <f>IF('S.D.PASTE SHEET'!C2197="","",'S.D.PASTE SHEET'!C2197)</f>
        <v/>
      </c>
      <c s="51" t="str">
        <f>IF('S.D.PASTE SHEET'!D2197="","",'S.D.PASTE SHEET'!D2197)</f>
        <v/>
      </c>
      <c s="50" t="str">
        <f>IF('S.D.PASTE SHEET'!E2197="","",UPPER('S.D.PASTE SHEET'!E2197))</f>
        <v/>
      </c>
      <c s="50" t="str">
        <f>IF('S.D.PASTE SHEET'!F2197="","",'S.D.PASTE SHEET'!F2197)</f>
        <v/>
      </c>
      <c s="50" t="str">
        <f>IF('S.D.PASTE SHEET'!G2197="","",UPPER('S.D.PASTE SHEET'!G2197))</f>
        <v/>
      </c>
      <c s="50" t="str">
        <f>IF('S.D.PASTE SHEET'!H2197="","",UPPER('S.D.PASTE SHEET'!H2197))</f>
        <v/>
      </c>
      <c s="50" t="str">
        <f>IF('S.D.PASTE SHEET'!I2197="","",'S.D.PASTE SHEET'!I2197)</f>
        <v/>
      </c>
      <c s="51" t="str">
        <f>IF('S.D.PASTE SHEET'!J2197="","",'S.D.PASTE SHEET'!J2197)</f>
        <v/>
      </c>
      <c s="50" t="str">
        <f>IF('S.D.PASTE SHEET'!K2197="","",'S.D.PASTE SHEET'!K2197)</f>
        <v/>
      </c>
      <c s="50" t="str">
        <f>IF('S.D.PASTE SHEET'!L2197="","",'S.D.PASTE SHEET'!L2197)</f>
        <v/>
      </c>
      <c s="50" t="str">
        <f>IF('S.D.PASTE SHEET'!M2197="","",'S.D.PASTE SHEET'!M2197)</f>
        <v/>
      </c>
      <c s="50" t="str">
        <f>IF('S.D.PASTE SHEET'!N2197="","",'S.D.PASTE SHEET'!N2197)</f>
        <v/>
      </c>
      <c s="50" t="str">
        <f>IF('S.D.PASTE SHEET'!O2197="","",'S.D.PASTE SHEET'!O2197)</f>
        <v/>
      </c>
      <c s="50" t="str">
        <f>IF('S.D.PASTE SHEET'!P2197="","",'S.D.PASTE SHEET'!P2197)</f>
        <v/>
      </c>
      <c s="50" t="str">
        <f>IF('S.D.PASTE SHEET'!Q2197="","",'S.D.PASTE SHEET'!Q2197)</f>
        <v/>
      </c>
      <c s="50" t="str">
        <f>IF('S.D.PASTE SHEET'!R2197="","",'S.D.PASTE SHEET'!R2197)</f>
        <v/>
      </c>
      <c s="50" t="str">
        <f>IF('S.D.PASTE SHEET'!S2197="","",'S.D.PASTE SHEET'!S2197)</f>
        <v/>
      </c>
      <c s="50" t="str">
        <f>IF('S.D.PASTE SHEET'!T2197="","",'S.D.PASTE SHEET'!T2197)</f>
        <v/>
      </c>
      <c s="50" t="str">
        <f>IF('S.D.PASTE SHEET'!U2197="","",'S.D.PASTE SHEET'!U2197)</f>
        <v/>
      </c>
      <c s="50" t="str">
        <f>IF('S.D.PASTE SHEET'!V2197="","",'S.D.PASTE SHEET'!V2197)</f>
        <v/>
      </c>
      <c s="50" t="str">
        <f>IF('S.D.PASTE SHEET'!W2197="","",'S.D.PASTE SHEET'!W2197)</f>
        <v/>
      </c>
      <c s="50" t="str">
        <f>IF('S.D.PASTE SHEET'!X2197="","",'S.D.PASTE SHEET'!X2197)</f>
        <v/>
      </c>
      <c s="50" t="str">
        <f>IF('S.D.PASTE SHEET'!Y2197="","",'S.D.PASTE SHEET'!Y2197)</f>
        <v/>
      </c>
      <c s="50" t="str">
        <f>IF('S.D.PASTE SHEET'!Z2197="","",'S.D.PASTE SHEET'!Z2197)</f>
        <v/>
      </c>
      <c s="50" t="str">
        <f>IF('S.D.PASTE SHEET'!AA2197="","",'S.D.PASTE SHEET'!AA2197)</f>
        <v/>
      </c>
      <c s="50" t="str">
        <f>IF('S.D.PASTE SHEET'!AB2197="","",'S.D.PASTE SHEET'!AB2197)</f>
        <v/>
      </c>
      <c s="50" t="str">
        <f>IF('S.D.PASTE SHEET'!AC2197="","",'S.D.PASTE SHEET'!AC2197)</f>
        <v/>
      </c>
      <c s="50" t="str">
        <f>IF('S.D.PASTE SHEET'!AD2197="","",'S.D.PASTE SHEET'!AD2197)</f>
        <v/>
      </c>
      <c s="52"/>
      <c s="48" t="str">
        <f>IF(AK2197="","",IF(AK2197&gt;0,COUNT($AG$2:AG2197),""))</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IF(BC2197="","",IF(BC2197&gt;0,COUNT($AY$2:AY2197),""))</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98" spans="1:66" ht="15">
      <c r="A2198" s="50" t="str">
        <f>IF('S.D.PASTE SHEET'!A2198="","",'S.D.PASTE SHEET'!A2198)</f>
        <v/>
      </c>
      <c s="50" t="str">
        <f>IF('S.D.PASTE SHEET'!B2198="","",'S.D.PASTE SHEET'!B2198)</f>
        <v/>
      </c>
      <c s="50" t="str">
        <f>IF('S.D.PASTE SHEET'!C2198="","",'S.D.PASTE SHEET'!C2198)</f>
        <v/>
      </c>
      <c s="51" t="str">
        <f>IF('S.D.PASTE SHEET'!D2198="","",'S.D.PASTE SHEET'!D2198)</f>
        <v/>
      </c>
      <c s="50" t="str">
        <f>IF('S.D.PASTE SHEET'!E2198="","",UPPER('S.D.PASTE SHEET'!E2198))</f>
        <v/>
      </c>
      <c s="50" t="str">
        <f>IF('S.D.PASTE SHEET'!F2198="","",'S.D.PASTE SHEET'!F2198)</f>
        <v/>
      </c>
      <c s="50" t="str">
        <f>IF('S.D.PASTE SHEET'!G2198="","",UPPER('S.D.PASTE SHEET'!G2198))</f>
        <v/>
      </c>
      <c s="50" t="str">
        <f>IF('S.D.PASTE SHEET'!H2198="","",UPPER('S.D.PASTE SHEET'!H2198))</f>
        <v/>
      </c>
      <c s="50" t="str">
        <f>IF('S.D.PASTE SHEET'!I2198="","",'S.D.PASTE SHEET'!I2198)</f>
        <v/>
      </c>
      <c s="51" t="str">
        <f>IF('S.D.PASTE SHEET'!J2198="","",'S.D.PASTE SHEET'!J2198)</f>
        <v/>
      </c>
      <c s="50" t="str">
        <f>IF('S.D.PASTE SHEET'!K2198="","",'S.D.PASTE SHEET'!K2198)</f>
        <v/>
      </c>
      <c s="50" t="str">
        <f>IF('S.D.PASTE SHEET'!L2198="","",'S.D.PASTE SHEET'!L2198)</f>
        <v/>
      </c>
      <c s="50" t="str">
        <f>IF('S.D.PASTE SHEET'!M2198="","",'S.D.PASTE SHEET'!M2198)</f>
        <v/>
      </c>
      <c s="50" t="str">
        <f>IF('S.D.PASTE SHEET'!N2198="","",'S.D.PASTE SHEET'!N2198)</f>
        <v/>
      </c>
      <c s="50" t="str">
        <f>IF('S.D.PASTE SHEET'!O2198="","",'S.D.PASTE SHEET'!O2198)</f>
        <v/>
      </c>
      <c s="50" t="str">
        <f>IF('S.D.PASTE SHEET'!P2198="","",'S.D.PASTE SHEET'!P2198)</f>
        <v/>
      </c>
      <c s="50" t="str">
        <f>IF('S.D.PASTE SHEET'!Q2198="","",'S.D.PASTE SHEET'!Q2198)</f>
        <v/>
      </c>
      <c s="50" t="str">
        <f>IF('S.D.PASTE SHEET'!R2198="","",'S.D.PASTE SHEET'!R2198)</f>
        <v/>
      </c>
      <c s="50" t="str">
        <f>IF('S.D.PASTE SHEET'!S2198="","",'S.D.PASTE SHEET'!S2198)</f>
        <v/>
      </c>
      <c s="50" t="str">
        <f>IF('S.D.PASTE SHEET'!T2198="","",'S.D.PASTE SHEET'!T2198)</f>
        <v/>
      </c>
      <c s="50" t="str">
        <f>IF('S.D.PASTE SHEET'!U2198="","",'S.D.PASTE SHEET'!U2198)</f>
        <v/>
      </c>
      <c s="50" t="str">
        <f>IF('S.D.PASTE SHEET'!V2198="","",'S.D.PASTE SHEET'!V2198)</f>
        <v/>
      </c>
      <c s="50" t="str">
        <f>IF('S.D.PASTE SHEET'!W2198="","",'S.D.PASTE SHEET'!W2198)</f>
        <v/>
      </c>
      <c s="50" t="str">
        <f>IF('S.D.PASTE SHEET'!X2198="","",'S.D.PASTE SHEET'!X2198)</f>
        <v/>
      </c>
      <c s="50" t="str">
        <f>IF('S.D.PASTE SHEET'!Y2198="","",'S.D.PASTE SHEET'!Y2198)</f>
        <v/>
      </c>
      <c s="50" t="str">
        <f>IF('S.D.PASTE SHEET'!Z2198="","",'S.D.PASTE SHEET'!Z2198)</f>
        <v/>
      </c>
      <c s="50" t="str">
        <f>IF('S.D.PASTE SHEET'!AA2198="","",'S.D.PASTE SHEET'!AA2198)</f>
        <v/>
      </c>
      <c s="50" t="str">
        <f>IF('S.D.PASTE SHEET'!AB2198="","",'S.D.PASTE SHEET'!AB2198)</f>
        <v/>
      </c>
      <c s="50" t="str">
        <f>IF('S.D.PASTE SHEET'!AC2198="","",'S.D.PASTE SHEET'!AC2198)</f>
        <v/>
      </c>
      <c s="50" t="str">
        <f>IF('S.D.PASTE SHEET'!AD2198="","",'S.D.PASTE SHEET'!AD2198)</f>
        <v/>
      </c>
      <c s="52"/>
      <c s="48" t="str">
        <f>IF(AK2198="","",IF(AK2198&gt;0,COUNT($AG$2:AG2198),""))</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IF(BC2198="","",IF(BC2198&gt;0,COUNT($AY$2:AY2198),""))</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199" spans="1:66" ht="15">
      <c r="A2199" s="50" t="str">
        <f>IF('S.D.PASTE SHEET'!A2199="","",'S.D.PASTE SHEET'!A2199)</f>
        <v/>
      </c>
      <c s="50" t="str">
        <f>IF('S.D.PASTE SHEET'!B2199="","",'S.D.PASTE SHEET'!B2199)</f>
        <v/>
      </c>
      <c s="50" t="str">
        <f>IF('S.D.PASTE SHEET'!C2199="","",'S.D.PASTE SHEET'!C2199)</f>
        <v/>
      </c>
      <c s="51" t="str">
        <f>IF('S.D.PASTE SHEET'!D2199="","",'S.D.PASTE SHEET'!D2199)</f>
        <v/>
      </c>
      <c s="50" t="str">
        <f>IF('S.D.PASTE SHEET'!E2199="","",UPPER('S.D.PASTE SHEET'!E2199))</f>
        <v/>
      </c>
      <c s="50" t="str">
        <f>IF('S.D.PASTE SHEET'!F2199="","",'S.D.PASTE SHEET'!F2199)</f>
        <v/>
      </c>
      <c s="50" t="str">
        <f>IF('S.D.PASTE SHEET'!G2199="","",UPPER('S.D.PASTE SHEET'!G2199))</f>
        <v/>
      </c>
      <c s="50" t="str">
        <f>IF('S.D.PASTE SHEET'!H2199="","",UPPER('S.D.PASTE SHEET'!H2199))</f>
        <v/>
      </c>
      <c s="50" t="str">
        <f>IF('S.D.PASTE SHEET'!I2199="","",'S.D.PASTE SHEET'!I2199)</f>
        <v/>
      </c>
      <c s="51" t="str">
        <f>IF('S.D.PASTE SHEET'!J2199="","",'S.D.PASTE SHEET'!J2199)</f>
        <v/>
      </c>
      <c s="50" t="str">
        <f>IF('S.D.PASTE SHEET'!K2199="","",'S.D.PASTE SHEET'!K2199)</f>
        <v/>
      </c>
      <c s="50" t="str">
        <f>IF('S.D.PASTE SHEET'!L2199="","",'S.D.PASTE SHEET'!L2199)</f>
        <v/>
      </c>
      <c s="50" t="str">
        <f>IF('S.D.PASTE SHEET'!M2199="","",'S.D.PASTE SHEET'!M2199)</f>
        <v/>
      </c>
      <c s="50" t="str">
        <f>IF('S.D.PASTE SHEET'!N2199="","",'S.D.PASTE SHEET'!N2199)</f>
        <v/>
      </c>
      <c s="50" t="str">
        <f>IF('S.D.PASTE SHEET'!O2199="","",'S.D.PASTE SHEET'!O2199)</f>
        <v/>
      </c>
      <c s="50" t="str">
        <f>IF('S.D.PASTE SHEET'!P2199="","",'S.D.PASTE SHEET'!P2199)</f>
        <v/>
      </c>
      <c s="50" t="str">
        <f>IF('S.D.PASTE SHEET'!Q2199="","",'S.D.PASTE SHEET'!Q2199)</f>
        <v/>
      </c>
      <c s="50" t="str">
        <f>IF('S.D.PASTE SHEET'!R2199="","",'S.D.PASTE SHEET'!R2199)</f>
        <v/>
      </c>
      <c s="50" t="str">
        <f>IF('S.D.PASTE SHEET'!S2199="","",'S.D.PASTE SHEET'!S2199)</f>
        <v/>
      </c>
      <c s="50" t="str">
        <f>IF('S.D.PASTE SHEET'!T2199="","",'S.D.PASTE SHEET'!T2199)</f>
        <v/>
      </c>
      <c s="50" t="str">
        <f>IF('S.D.PASTE SHEET'!U2199="","",'S.D.PASTE SHEET'!U2199)</f>
        <v/>
      </c>
      <c s="50" t="str">
        <f>IF('S.D.PASTE SHEET'!V2199="","",'S.D.PASTE SHEET'!V2199)</f>
        <v/>
      </c>
      <c s="50" t="str">
        <f>IF('S.D.PASTE SHEET'!W2199="","",'S.D.PASTE SHEET'!W2199)</f>
        <v/>
      </c>
      <c s="50" t="str">
        <f>IF('S.D.PASTE SHEET'!X2199="","",'S.D.PASTE SHEET'!X2199)</f>
        <v/>
      </c>
      <c s="50" t="str">
        <f>IF('S.D.PASTE SHEET'!Y2199="","",'S.D.PASTE SHEET'!Y2199)</f>
        <v/>
      </c>
      <c s="50" t="str">
        <f>IF('S.D.PASTE SHEET'!Z2199="","",'S.D.PASTE SHEET'!Z2199)</f>
        <v/>
      </c>
      <c s="50" t="str">
        <f>IF('S.D.PASTE SHEET'!AA2199="","",'S.D.PASTE SHEET'!AA2199)</f>
        <v/>
      </c>
      <c s="50" t="str">
        <f>IF('S.D.PASTE SHEET'!AB2199="","",'S.D.PASTE SHEET'!AB2199)</f>
        <v/>
      </c>
      <c s="50" t="str">
        <f>IF('S.D.PASTE SHEET'!AC2199="","",'S.D.PASTE SHEET'!AC2199)</f>
        <v/>
      </c>
      <c s="50" t="str">
        <f>IF('S.D.PASTE SHEET'!AD2199="","",'S.D.PASTE SHEET'!AD2199)</f>
        <v/>
      </c>
      <c s="52"/>
      <c s="48" t="str">
        <f>IF(AK2199="","",IF(AK2199&gt;0,COUNT($AG$2:AG2199),""))</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IF(BC2199="","",IF(BC2199&gt;0,COUNT($AY$2:AY2199),""))</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00" spans="1:66" ht="15">
      <c r="A2200" s="50" t="str">
        <f>IF('S.D.PASTE SHEET'!A2200="","",'S.D.PASTE SHEET'!A2200)</f>
        <v/>
      </c>
      <c s="50" t="str">
        <f>IF('S.D.PASTE SHEET'!B2200="","",'S.D.PASTE SHEET'!B2200)</f>
        <v/>
      </c>
      <c s="50" t="str">
        <f>IF('S.D.PASTE SHEET'!C2200="","",'S.D.PASTE SHEET'!C2200)</f>
        <v/>
      </c>
      <c s="51" t="str">
        <f>IF('S.D.PASTE SHEET'!D2200="","",'S.D.PASTE SHEET'!D2200)</f>
        <v/>
      </c>
      <c s="50" t="str">
        <f>IF('S.D.PASTE SHEET'!E2200="","",UPPER('S.D.PASTE SHEET'!E2200))</f>
        <v/>
      </c>
      <c s="50" t="str">
        <f>IF('S.D.PASTE SHEET'!F2200="","",'S.D.PASTE SHEET'!F2200)</f>
        <v/>
      </c>
      <c s="50" t="str">
        <f>IF('S.D.PASTE SHEET'!G2200="","",UPPER('S.D.PASTE SHEET'!G2200))</f>
        <v/>
      </c>
      <c s="50" t="str">
        <f>IF('S.D.PASTE SHEET'!H2200="","",UPPER('S.D.PASTE SHEET'!H2200))</f>
        <v/>
      </c>
      <c s="50" t="str">
        <f>IF('S.D.PASTE SHEET'!I2200="","",'S.D.PASTE SHEET'!I2200)</f>
        <v/>
      </c>
      <c s="51" t="str">
        <f>IF('S.D.PASTE SHEET'!J2200="","",'S.D.PASTE SHEET'!J2200)</f>
        <v/>
      </c>
      <c s="50" t="str">
        <f>IF('S.D.PASTE SHEET'!K2200="","",'S.D.PASTE SHEET'!K2200)</f>
        <v/>
      </c>
      <c s="50" t="str">
        <f>IF('S.D.PASTE SHEET'!L2200="","",'S.D.PASTE SHEET'!L2200)</f>
        <v/>
      </c>
      <c s="50" t="str">
        <f>IF('S.D.PASTE SHEET'!M2200="","",'S.D.PASTE SHEET'!M2200)</f>
        <v/>
      </c>
      <c s="50" t="str">
        <f>IF('S.D.PASTE SHEET'!N2200="","",'S.D.PASTE SHEET'!N2200)</f>
        <v/>
      </c>
      <c s="50" t="str">
        <f>IF('S.D.PASTE SHEET'!O2200="","",'S.D.PASTE SHEET'!O2200)</f>
        <v/>
      </c>
      <c s="50" t="str">
        <f>IF('S.D.PASTE SHEET'!P2200="","",'S.D.PASTE SHEET'!P2200)</f>
        <v/>
      </c>
      <c s="50" t="str">
        <f>IF('S.D.PASTE SHEET'!Q2200="","",'S.D.PASTE SHEET'!Q2200)</f>
        <v/>
      </c>
      <c s="50" t="str">
        <f>IF('S.D.PASTE SHEET'!R2200="","",'S.D.PASTE SHEET'!R2200)</f>
        <v/>
      </c>
      <c s="50" t="str">
        <f>IF('S.D.PASTE SHEET'!S2200="","",'S.D.PASTE SHEET'!S2200)</f>
        <v/>
      </c>
      <c s="50" t="str">
        <f>IF('S.D.PASTE SHEET'!T2200="","",'S.D.PASTE SHEET'!T2200)</f>
        <v/>
      </c>
      <c s="50" t="str">
        <f>IF('S.D.PASTE SHEET'!U2200="","",'S.D.PASTE SHEET'!U2200)</f>
        <v/>
      </c>
      <c s="50" t="str">
        <f>IF('S.D.PASTE SHEET'!V2200="","",'S.D.PASTE SHEET'!V2200)</f>
        <v/>
      </c>
      <c s="50" t="str">
        <f>IF('S.D.PASTE SHEET'!W2200="","",'S.D.PASTE SHEET'!W2200)</f>
        <v/>
      </c>
      <c s="50" t="str">
        <f>IF('S.D.PASTE SHEET'!X2200="","",'S.D.PASTE SHEET'!X2200)</f>
        <v/>
      </c>
      <c s="50" t="str">
        <f>IF('S.D.PASTE SHEET'!Y2200="","",'S.D.PASTE SHEET'!Y2200)</f>
        <v/>
      </c>
      <c s="50" t="str">
        <f>IF('S.D.PASTE SHEET'!Z2200="","",'S.D.PASTE SHEET'!Z2200)</f>
        <v/>
      </c>
      <c s="50" t="str">
        <f>IF('S.D.PASTE SHEET'!AA2200="","",'S.D.PASTE SHEET'!AA2200)</f>
        <v/>
      </c>
      <c s="50" t="str">
        <f>IF('S.D.PASTE SHEET'!AB2200="","",'S.D.PASTE SHEET'!AB2200)</f>
        <v/>
      </c>
      <c s="50" t="str">
        <f>IF('S.D.PASTE SHEET'!AC2200="","",'S.D.PASTE SHEET'!AC2200)</f>
        <v/>
      </c>
      <c s="50" t="str">
        <f>IF('S.D.PASTE SHEET'!AD2200="","",'S.D.PASTE SHEET'!AD2200)</f>
        <v/>
      </c>
      <c s="52"/>
      <c s="48" t="str">
        <f>IF(AK2200="","",IF(AK2200&gt;0,COUNT($AG$2:AG2200),""))</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IF(BC2200="","",IF(BC2200&gt;0,COUNT($AY$2:AY2200),""))</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01" spans="1:66" ht="15">
      <c r="A2201" s="50" t="str">
        <f>IF('S.D.PASTE SHEET'!A2201="","",'S.D.PASTE SHEET'!A2201)</f>
        <v/>
      </c>
      <c s="50" t="str">
        <f>IF('S.D.PASTE SHEET'!B2201="","",'S.D.PASTE SHEET'!B2201)</f>
        <v/>
      </c>
      <c s="50" t="str">
        <f>IF('S.D.PASTE SHEET'!C2201="","",'S.D.PASTE SHEET'!C2201)</f>
        <v/>
      </c>
      <c s="51" t="str">
        <f>IF('S.D.PASTE SHEET'!D2201="","",'S.D.PASTE SHEET'!D2201)</f>
        <v/>
      </c>
      <c s="50" t="str">
        <f>IF('S.D.PASTE SHEET'!E2201="","",UPPER('S.D.PASTE SHEET'!E2201))</f>
        <v/>
      </c>
      <c s="50" t="str">
        <f>IF('S.D.PASTE SHEET'!F2201="","",'S.D.PASTE SHEET'!F2201)</f>
        <v/>
      </c>
      <c s="50" t="str">
        <f>IF('S.D.PASTE SHEET'!G2201="","",UPPER('S.D.PASTE SHEET'!G2201))</f>
        <v/>
      </c>
      <c s="50" t="str">
        <f>IF('S.D.PASTE SHEET'!H2201="","",UPPER('S.D.PASTE SHEET'!H2201))</f>
        <v/>
      </c>
      <c s="50" t="str">
        <f>IF('S.D.PASTE SHEET'!I2201="","",'S.D.PASTE SHEET'!I2201)</f>
        <v/>
      </c>
      <c s="51" t="str">
        <f>IF('S.D.PASTE SHEET'!J2201="","",'S.D.PASTE SHEET'!J2201)</f>
        <v/>
      </c>
      <c s="50" t="str">
        <f>IF('S.D.PASTE SHEET'!K2201="","",'S.D.PASTE SHEET'!K2201)</f>
        <v/>
      </c>
      <c s="50" t="str">
        <f>IF('S.D.PASTE SHEET'!L2201="","",'S.D.PASTE SHEET'!L2201)</f>
        <v/>
      </c>
      <c s="50" t="str">
        <f>IF('S.D.PASTE SHEET'!M2201="","",'S.D.PASTE SHEET'!M2201)</f>
        <v/>
      </c>
      <c s="50" t="str">
        <f>IF('S.D.PASTE SHEET'!N2201="","",'S.D.PASTE SHEET'!N2201)</f>
        <v/>
      </c>
      <c s="50" t="str">
        <f>IF('S.D.PASTE SHEET'!O2201="","",'S.D.PASTE SHEET'!O2201)</f>
        <v/>
      </c>
      <c s="50" t="str">
        <f>IF('S.D.PASTE SHEET'!P2201="","",'S.D.PASTE SHEET'!P2201)</f>
        <v/>
      </c>
      <c s="50" t="str">
        <f>IF('S.D.PASTE SHEET'!Q2201="","",'S.D.PASTE SHEET'!Q2201)</f>
        <v/>
      </c>
      <c s="50" t="str">
        <f>IF('S.D.PASTE SHEET'!R2201="","",'S.D.PASTE SHEET'!R2201)</f>
        <v/>
      </c>
      <c s="50" t="str">
        <f>IF('S.D.PASTE SHEET'!S2201="","",'S.D.PASTE SHEET'!S2201)</f>
        <v/>
      </c>
      <c s="50" t="str">
        <f>IF('S.D.PASTE SHEET'!T2201="","",'S.D.PASTE SHEET'!T2201)</f>
        <v/>
      </c>
      <c s="50" t="str">
        <f>IF('S.D.PASTE SHEET'!U2201="","",'S.D.PASTE SHEET'!U2201)</f>
        <v/>
      </c>
      <c s="50" t="str">
        <f>IF('S.D.PASTE SHEET'!V2201="","",'S.D.PASTE SHEET'!V2201)</f>
        <v/>
      </c>
      <c s="50" t="str">
        <f>IF('S.D.PASTE SHEET'!W2201="","",'S.D.PASTE SHEET'!W2201)</f>
        <v/>
      </c>
      <c s="50" t="str">
        <f>IF('S.D.PASTE SHEET'!X2201="","",'S.D.PASTE SHEET'!X2201)</f>
        <v/>
      </c>
      <c s="50" t="str">
        <f>IF('S.D.PASTE SHEET'!Y2201="","",'S.D.PASTE SHEET'!Y2201)</f>
        <v/>
      </c>
      <c s="50" t="str">
        <f>IF('S.D.PASTE SHEET'!Z2201="","",'S.D.PASTE SHEET'!Z2201)</f>
        <v/>
      </c>
      <c s="50" t="str">
        <f>IF('S.D.PASTE SHEET'!AA2201="","",'S.D.PASTE SHEET'!AA2201)</f>
        <v/>
      </c>
      <c s="50" t="str">
        <f>IF('S.D.PASTE SHEET'!AB2201="","",'S.D.PASTE SHEET'!AB2201)</f>
        <v/>
      </c>
      <c s="50" t="str">
        <f>IF('S.D.PASTE SHEET'!AC2201="","",'S.D.PASTE SHEET'!AC2201)</f>
        <v/>
      </c>
      <c s="50" t="str">
        <f>IF('S.D.PASTE SHEET'!AD2201="","",'S.D.PASTE SHEET'!AD2201)</f>
        <v/>
      </c>
      <c s="52"/>
      <c s="48" t="str">
        <f>IF(AK2201="","",IF(AK2201&gt;0,COUNT($AG$2:AG2201),""))</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IF(BC2201="","",IF(BC2201&gt;0,COUNT($AY$2:AY2201),""))</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02" spans="1:66" ht="15">
      <c r="A2202" s="50" t="str">
        <f>IF('S.D.PASTE SHEET'!A2202="","",'S.D.PASTE SHEET'!A2202)</f>
        <v/>
      </c>
      <c s="50" t="str">
        <f>IF('S.D.PASTE SHEET'!B2202="","",'S.D.PASTE SHEET'!B2202)</f>
        <v/>
      </c>
      <c s="50" t="str">
        <f>IF('S.D.PASTE SHEET'!C2202="","",'S.D.PASTE SHEET'!C2202)</f>
        <v/>
      </c>
      <c s="51" t="str">
        <f>IF('S.D.PASTE SHEET'!D2202="","",'S.D.PASTE SHEET'!D2202)</f>
        <v/>
      </c>
      <c s="50" t="str">
        <f>IF('S.D.PASTE SHEET'!E2202="","",UPPER('S.D.PASTE SHEET'!E2202))</f>
        <v/>
      </c>
      <c s="50" t="str">
        <f>IF('S.D.PASTE SHEET'!F2202="","",'S.D.PASTE SHEET'!F2202)</f>
        <v/>
      </c>
      <c s="50" t="str">
        <f>IF('S.D.PASTE SHEET'!G2202="","",UPPER('S.D.PASTE SHEET'!G2202))</f>
        <v/>
      </c>
      <c s="50" t="str">
        <f>IF('S.D.PASTE SHEET'!H2202="","",UPPER('S.D.PASTE SHEET'!H2202))</f>
        <v/>
      </c>
      <c s="50" t="str">
        <f>IF('S.D.PASTE SHEET'!I2202="","",'S.D.PASTE SHEET'!I2202)</f>
        <v/>
      </c>
      <c s="51" t="str">
        <f>IF('S.D.PASTE SHEET'!J2202="","",'S.D.PASTE SHEET'!J2202)</f>
        <v/>
      </c>
      <c s="50" t="str">
        <f>IF('S.D.PASTE SHEET'!K2202="","",'S.D.PASTE SHEET'!K2202)</f>
        <v/>
      </c>
      <c s="50" t="str">
        <f>IF('S.D.PASTE SHEET'!L2202="","",'S.D.PASTE SHEET'!L2202)</f>
        <v/>
      </c>
      <c s="50" t="str">
        <f>IF('S.D.PASTE SHEET'!M2202="","",'S.D.PASTE SHEET'!M2202)</f>
        <v/>
      </c>
      <c s="50" t="str">
        <f>IF('S.D.PASTE SHEET'!N2202="","",'S.D.PASTE SHEET'!N2202)</f>
        <v/>
      </c>
      <c s="50" t="str">
        <f>IF('S.D.PASTE SHEET'!O2202="","",'S.D.PASTE SHEET'!O2202)</f>
        <v/>
      </c>
      <c s="50" t="str">
        <f>IF('S.D.PASTE SHEET'!P2202="","",'S.D.PASTE SHEET'!P2202)</f>
        <v/>
      </c>
      <c s="50" t="str">
        <f>IF('S.D.PASTE SHEET'!Q2202="","",'S.D.PASTE SHEET'!Q2202)</f>
        <v/>
      </c>
      <c s="50" t="str">
        <f>IF('S.D.PASTE SHEET'!R2202="","",'S.D.PASTE SHEET'!R2202)</f>
        <v/>
      </c>
      <c s="50" t="str">
        <f>IF('S.D.PASTE SHEET'!S2202="","",'S.D.PASTE SHEET'!S2202)</f>
        <v/>
      </c>
      <c s="50" t="str">
        <f>IF('S.D.PASTE SHEET'!T2202="","",'S.D.PASTE SHEET'!T2202)</f>
        <v/>
      </c>
      <c s="50" t="str">
        <f>IF('S.D.PASTE SHEET'!U2202="","",'S.D.PASTE SHEET'!U2202)</f>
        <v/>
      </c>
      <c s="50" t="str">
        <f>IF('S.D.PASTE SHEET'!V2202="","",'S.D.PASTE SHEET'!V2202)</f>
        <v/>
      </c>
      <c s="50" t="str">
        <f>IF('S.D.PASTE SHEET'!W2202="","",'S.D.PASTE SHEET'!W2202)</f>
        <v/>
      </c>
      <c s="50" t="str">
        <f>IF('S.D.PASTE SHEET'!X2202="","",'S.D.PASTE SHEET'!X2202)</f>
        <v/>
      </c>
      <c s="50" t="str">
        <f>IF('S.D.PASTE SHEET'!Y2202="","",'S.D.PASTE SHEET'!Y2202)</f>
        <v/>
      </c>
      <c s="50" t="str">
        <f>IF('S.D.PASTE SHEET'!Z2202="","",'S.D.PASTE SHEET'!Z2202)</f>
        <v/>
      </c>
      <c s="50" t="str">
        <f>IF('S.D.PASTE SHEET'!AA2202="","",'S.D.PASTE SHEET'!AA2202)</f>
        <v/>
      </c>
      <c s="50" t="str">
        <f>IF('S.D.PASTE SHEET'!AB2202="","",'S.D.PASTE SHEET'!AB2202)</f>
        <v/>
      </c>
      <c s="50" t="str">
        <f>IF('S.D.PASTE SHEET'!AC2202="","",'S.D.PASTE SHEET'!AC2202)</f>
        <v/>
      </c>
      <c s="50" t="str">
        <f>IF('S.D.PASTE SHEET'!AD2202="","",'S.D.PASTE SHEET'!AD2202)</f>
        <v/>
      </c>
      <c s="52"/>
      <c s="48" t="str">
        <f>IF(AK2202="","",IF(AK2202&gt;0,COUNT($AG$2:AG2202),""))</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IF(BC2202="","",IF(BC2202&gt;0,COUNT($AY$2:AY2202),""))</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03" spans="1:66" ht="15">
      <c r="A2203" s="50" t="str">
        <f>IF('S.D.PASTE SHEET'!A2203="","",'S.D.PASTE SHEET'!A2203)</f>
        <v/>
      </c>
      <c s="50" t="str">
        <f>IF('S.D.PASTE SHEET'!B2203="","",'S.D.PASTE SHEET'!B2203)</f>
        <v/>
      </c>
      <c s="50" t="str">
        <f>IF('S.D.PASTE SHEET'!C2203="","",'S.D.PASTE SHEET'!C2203)</f>
        <v/>
      </c>
      <c s="51" t="str">
        <f>IF('S.D.PASTE SHEET'!D2203="","",'S.D.PASTE SHEET'!D2203)</f>
        <v/>
      </c>
      <c s="50" t="str">
        <f>IF('S.D.PASTE SHEET'!E2203="","",UPPER('S.D.PASTE SHEET'!E2203))</f>
        <v/>
      </c>
      <c s="50" t="str">
        <f>IF('S.D.PASTE SHEET'!F2203="","",'S.D.PASTE SHEET'!F2203)</f>
        <v/>
      </c>
      <c s="50" t="str">
        <f>IF('S.D.PASTE SHEET'!G2203="","",UPPER('S.D.PASTE SHEET'!G2203))</f>
        <v/>
      </c>
      <c s="50" t="str">
        <f>IF('S.D.PASTE SHEET'!H2203="","",UPPER('S.D.PASTE SHEET'!H2203))</f>
        <v/>
      </c>
      <c s="50" t="str">
        <f>IF('S.D.PASTE SHEET'!I2203="","",'S.D.PASTE SHEET'!I2203)</f>
        <v/>
      </c>
      <c s="51" t="str">
        <f>IF('S.D.PASTE SHEET'!J2203="","",'S.D.PASTE SHEET'!J2203)</f>
        <v/>
      </c>
      <c s="50" t="str">
        <f>IF('S.D.PASTE SHEET'!K2203="","",'S.D.PASTE SHEET'!K2203)</f>
        <v/>
      </c>
      <c s="50" t="str">
        <f>IF('S.D.PASTE SHEET'!L2203="","",'S.D.PASTE SHEET'!L2203)</f>
        <v/>
      </c>
      <c s="50" t="str">
        <f>IF('S.D.PASTE SHEET'!M2203="","",'S.D.PASTE SHEET'!M2203)</f>
        <v/>
      </c>
      <c s="50" t="str">
        <f>IF('S.D.PASTE SHEET'!N2203="","",'S.D.PASTE SHEET'!N2203)</f>
        <v/>
      </c>
      <c s="50" t="str">
        <f>IF('S.D.PASTE SHEET'!O2203="","",'S.D.PASTE SHEET'!O2203)</f>
        <v/>
      </c>
      <c s="50" t="str">
        <f>IF('S.D.PASTE SHEET'!P2203="","",'S.D.PASTE SHEET'!P2203)</f>
        <v/>
      </c>
      <c s="50" t="str">
        <f>IF('S.D.PASTE SHEET'!Q2203="","",'S.D.PASTE SHEET'!Q2203)</f>
        <v/>
      </c>
      <c s="50" t="str">
        <f>IF('S.D.PASTE SHEET'!R2203="","",'S.D.PASTE SHEET'!R2203)</f>
        <v/>
      </c>
      <c s="50" t="str">
        <f>IF('S.D.PASTE SHEET'!S2203="","",'S.D.PASTE SHEET'!S2203)</f>
        <v/>
      </c>
      <c s="50" t="str">
        <f>IF('S.D.PASTE SHEET'!T2203="","",'S.D.PASTE SHEET'!T2203)</f>
        <v/>
      </c>
      <c s="50" t="str">
        <f>IF('S.D.PASTE SHEET'!U2203="","",'S.D.PASTE SHEET'!U2203)</f>
        <v/>
      </c>
      <c s="50" t="str">
        <f>IF('S.D.PASTE SHEET'!V2203="","",'S.D.PASTE SHEET'!V2203)</f>
        <v/>
      </c>
      <c s="50" t="str">
        <f>IF('S.D.PASTE SHEET'!W2203="","",'S.D.PASTE SHEET'!W2203)</f>
        <v/>
      </c>
      <c s="50" t="str">
        <f>IF('S.D.PASTE SHEET'!X2203="","",'S.D.PASTE SHEET'!X2203)</f>
        <v/>
      </c>
      <c s="50" t="str">
        <f>IF('S.D.PASTE SHEET'!Y2203="","",'S.D.PASTE SHEET'!Y2203)</f>
        <v/>
      </c>
      <c s="50" t="str">
        <f>IF('S.D.PASTE SHEET'!Z2203="","",'S.D.PASTE SHEET'!Z2203)</f>
        <v/>
      </c>
      <c s="50" t="str">
        <f>IF('S.D.PASTE SHEET'!AA2203="","",'S.D.PASTE SHEET'!AA2203)</f>
        <v/>
      </c>
      <c s="50" t="str">
        <f>IF('S.D.PASTE SHEET'!AB2203="","",'S.D.PASTE SHEET'!AB2203)</f>
        <v/>
      </c>
      <c s="50" t="str">
        <f>IF('S.D.PASTE SHEET'!AC2203="","",'S.D.PASTE SHEET'!AC2203)</f>
        <v/>
      </c>
      <c s="50" t="str">
        <f>IF('S.D.PASTE SHEET'!AD2203="","",'S.D.PASTE SHEET'!AD2203)</f>
        <v/>
      </c>
      <c s="52"/>
      <c s="48" t="str">
        <f>IF(AK2203="","",IF(AK2203&gt;0,COUNT($AG$2:AG2203),""))</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IF(BC2203="","",IF(BC2203&gt;0,COUNT($AY$2:AY2203),""))</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04" spans="1:66" ht="15">
      <c r="A2204" s="50" t="str">
        <f>IF('S.D.PASTE SHEET'!A2204="","",'S.D.PASTE SHEET'!A2204)</f>
        <v/>
      </c>
      <c s="50" t="str">
        <f>IF('S.D.PASTE SHEET'!B2204="","",'S.D.PASTE SHEET'!B2204)</f>
        <v/>
      </c>
      <c s="50" t="str">
        <f>IF('S.D.PASTE SHEET'!C2204="","",'S.D.PASTE SHEET'!C2204)</f>
        <v/>
      </c>
      <c s="51" t="str">
        <f>IF('S.D.PASTE SHEET'!D2204="","",'S.D.PASTE SHEET'!D2204)</f>
        <v/>
      </c>
      <c s="50" t="str">
        <f>IF('S.D.PASTE SHEET'!E2204="","",UPPER('S.D.PASTE SHEET'!E2204))</f>
        <v/>
      </c>
      <c s="50" t="str">
        <f>IF('S.D.PASTE SHEET'!F2204="","",'S.D.PASTE SHEET'!F2204)</f>
        <v/>
      </c>
      <c s="50" t="str">
        <f>IF('S.D.PASTE SHEET'!G2204="","",UPPER('S.D.PASTE SHEET'!G2204))</f>
        <v/>
      </c>
      <c s="50" t="str">
        <f>IF('S.D.PASTE SHEET'!H2204="","",UPPER('S.D.PASTE SHEET'!H2204))</f>
        <v/>
      </c>
      <c s="50" t="str">
        <f>IF('S.D.PASTE SHEET'!I2204="","",'S.D.PASTE SHEET'!I2204)</f>
        <v/>
      </c>
      <c s="51" t="str">
        <f>IF('S.D.PASTE SHEET'!J2204="","",'S.D.PASTE SHEET'!J2204)</f>
        <v/>
      </c>
      <c s="50" t="str">
        <f>IF('S.D.PASTE SHEET'!K2204="","",'S.D.PASTE SHEET'!K2204)</f>
        <v/>
      </c>
      <c s="50" t="str">
        <f>IF('S.D.PASTE SHEET'!L2204="","",'S.D.PASTE SHEET'!L2204)</f>
        <v/>
      </c>
      <c s="50" t="str">
        <f>IF('S.D.PASTE SHEET'!M2204="","",'S.D.PASTE SHEET'!M2204)</f>
        <v/>
      </c>
      <c s="50" t="str">
        <f>IF('S.D.PASTE SHEET'!N2204="","",'S.D.PASTE SHEET'!N2204)</f>
        <v/>
      </c>
      <c s="50" t="str">
        <f>IF('S.D.PASTE SHEET'!O2204="","",'S.D.PASTE SHEET'!O2204)</f>
        <v/>
      </c>
      <c s="50" t="str">
        <f>IF('S.D.PASTE SHEET'!P2204="","",'S.D.PASTE SHEET'!P2204)</f>
        <v/>
      </c>
      <c s="50" t="str">
        <f>IF('S.D.PASTE SHEET'!Q2204="","",'S.D.PASTE SHEET'!Q2204)</f>
        <v/>
      </c>
      <c s="50" t="str">
        <f>IF('S.D.PASTE SHEET'!R2204="","",'S.D.PASTE SHEET'!R2204)</f>
        <v/>
      </c>
      <c s="50" t="str">
        <f>IF('S.D.PASTE SHEET'!S2204="","",'S.D.PASTE SHEET'!S2204)</f>
        <v/>
      </c>
      <c s="50" t="str">
        <f>IF('S.D.PASTE SHEET'!T2204="","",'S.D.PASTE SHEET'!T2204)</f>
        <v/>
      </c>
      <c s="50" t="str">
        <f>IF('S.D.PASTE SHEET'!U2204="","",'S.D.PASTE SHEET'!U2204)</f>
        <v/>
      </c>
      <c s="50" t="str">
        <f>IF('S.D.PASTE SHEET'!V2204="","",'S.D.PASTE SHEET'!V2204)</f>
        <v/>
      </c>
      <c s="50" t="str">
        <f>IF('S.D.PASTE SHEET'!W2204="","",'S.D.PASTE SHEET'!W2204)</f>
        <v/>
      </c>
      <c s="50" t="str">
        <f>IF('S.D.PASTE SHEET'!X2204="","",'S.D.PASTE SHEET'!X2204)</f>
        <v/>
      </c>
      <c s="50" t="str">
        <f>IF('S.D.PASTE SHEET'!Y2204="","",'S.D.PASTE SHEET'!Y2204)</f>
        <v/>
      </c>
      <c s="50" t="str">
        <f>IF('S.D.PASTE SHEET'!Z2204="","",'S.D.PASTE SHEET'!Z2204)</f>
        <v/>
      </c>
      <c s="50" t="str">
        <f>IF('S.D.PASTE SHEET'!AA2204="","",'S.D.PASTE SHEET'!AA2204)</f>
        <v/>
      </c>
      <c s="50" t="str">
        <f>IF('S.D.PASTE SHEET'!AB2204="","",'S.D.PASTE SHEET'!AB2204)</f>
        <v/>
      </c>
      <c s="50" t="str">
        <f>IF('S.D.PASTE SHEET'!AC2204="","",'S.D.PASTE SHEET'!AC2204)</f>
        <v/>
      </c>
      <c s="50" t="str">
        <f>IF('S.D.PASTE SHEET'!AD2204="","",'S.D.PASTE SHEET'!AD2204)</f>
        <v/>
      </c>
      <c s="52"/>
      <c s="48" t="str">
        <f>IF(AK2204="","",IF(AK2204&gt;0,COUNT($AG$2:AG2204),""))</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IF(BC2204="","",IF(BC2204&gt;0,COUNT($AY$2:AY2204),""))</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05" spans="1:66" ht="15">
      <c r="A2205" s="50" t="str">
        <f>IF('S.D.PASTE SHEET'!A2205="","",'S.D.PASTE SHEET'!A2205)</f>
        <v/>
      </c>
      <c s="50" t="str">
        <f>IF('S.D.PASTE SHEET'!B2205="","",'S.D.PASTE SHEET'!B2205)</f>
        <v/>
      </c>
      <c s="50" t="str">
        <f>IF('S.D.PASTE SHEET'!C2205="","",'S.D.PASTE SHEET'!C2205)</f>
        <v/>
      </c>
      <c s="51" t="str">
        <f>IF('S.D.PASTE SHEET'!D2205="","",'S.D.PASTE SHEET'!D2205)</f>
        <v/>
      </c>
      <c s="50" t="str">
        <f>IF('S.D.PASTE SHEET'!E2205="","",UPPER('S.D.PASTE SHEET'!E2205))</f>
        <v/>
      </c>
      <c s="50" t="str">
        <f>IF('S.D.PASTE SHEET'!F2205="","",'S.D.PASTE SHEET'!F2205)</f>
        <v/>
      </c>
      <c s="50" t="str">
        <f>IF('S.D.PASTE SHEET'!G2205="","",UPPER('S.D.PASTE SHEET'!G2205))</f>
        <v/>
      </c>
      <c s="50" t="str">
        <f>IF('S.D.PASTE SHEET'!H2205="","",UPPER('S.D.PASTE SHEET'!H2205))</f>
        <v/>
      </c>
      <c s="50" t="str">
        <f>IF('S.D.PASTE SHEET'!I2205="","",'S.D.PASTE SHEET'!I2205)</f>
        <v/>
      </c>
      <c s="51" t="str">
        <f>IF('S.D.PASTE SHEET'!J2205="","",'S.D.PASTE SHEET'!J2205)</f>
        <v/>
      </c>
      <c s="50" t="str">
        <f>IF('S.D.PASTE SHEET'!K2205="","",'S.D.PASTE SHEET'!K2205)</f>
        <v/>
      </c>
      <c s="50" t="str">
        <f>IF('S.D.PASTE SHEET'!L2205="","",'S.D.PASTE SHEET'!L2205)</f>
        <v/>
      </c>
      <c s="50" t="str">
        <f>IF('S.D.PASTE SHEET'!M2205="","",'S.D.PASTE SHEET'!M2205)</f>
        <v/>
      </c>
      <c s="50" t="str">
        <f>IF('S.D.PASTE SHEET'!N2205="","",'S.D.PASTE SHEET'!N2205)</f>
        <v/>
      </c>
      <c s="50" t="str">
        <f>IF('S.D.PASTE SHEET'!O2205="","",'S.D.PASTE SHEET'!O2205)</f>
        <v/>
      </c>
      <c s="50" t="str">
        <f>IF('S.D.PASTE SHEET'!P2205="","",'S.D.PASTE SHEET'!P2205)</f>
        <v/>
      </c>
      <c s="50" t="str">
        <f>IF('S.D.PASTE SHEET'!Q2205="","",'S.D.PASTE SHEET'!Q2205)</f>
        <v/>
      </c>
      <c s="50" t="str">
        <f>IF('S.D.PASTE SHEET'!R2205="","",'S.D.PASTE SHEET'!R2205)</f>
        <v/>
      </c>
      <c s="50" t="str">
        <f>IF('S.D.PASTE SHEET'!S2205="","",'S.D.PASTE SHEET'!S2205)</f>
        <v/>
      </c>
      <c s="50" t="str">
        <f>IF('S.D.PASTE SHEET'!T2205="","",'S.D.PASTE SHEET'!T2205)</f>
        <v/>
      </c>
      <c s="50" t="str">
        <f>IF('S.D.PASTE SHEET'!U2205="","",'S.D.PASTE SHEET'!U2205)</f>
        <v/>
      </c>
      <c s="50" t="str">
        <f>IF('S.D.PASTE SHEET'!V2205="","",'S.D.PASTE SHEET'!V2205)</f>
        <v/>
      </c>
      <c s="50" t="str">
        <f>IF('S.D.PASTE SHEET'!W2205="","",'S.D.PASTE SHEET'!W2205)</f>
        <v/>
      </c>
      <c s="50" t="str">
        <f>IF('S.D.PASTE SHEET'!X2205="","",'S.D.PASTE SHEET'!X2205)</f>
        <v/>
      </c>
      <c s="50" t="str">
        <f>IF('S.D.PASTE SHEET'!Y2205="","",'S.D.PASTE SHEET'!Y2205)</f>
        <v/>
      </c>
      <c s="50" t="str">
        <f>IF('S.D.PASTE SHEET'!Z2205="","",'S.D.PASTE SHEET'!Z2205)</f>
        <v/>
      </c>
      <c s="50" t="str">
        <f>IF('S.D.PASTE SHEET'!AA2205="","",'S.D.PASTE SHEET'!AA2205)</f>
        <v/>
      </c>
      <c s="50" t="str">
        <f>IF('S.D.PASTE SHEET'!AB2205="","",'S.D.PASTE SHEET'!AB2205)</f>
        <v/>
      </c>
      <c s="50" t="str">
        <f>IF('S.D.PASTE SHEET'!AC2205="","",'S.D.PASTE SHEET'!AC2205)</f>
        <v/>
      </c>
      <c s="50" t="str">
        <f>IF('S.D.PASTE SHEET'!AD2205="","",'S.D.PASTE SHEET'!AD2205)</f>
        <v/>
      </c>
      <c s="52"/>
      <c s="48" t="str">
        <f>IF(AK2205="","",IF(AK2205&gt;0,COUNT($AG$2:AG2205),""))</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IF(BC2205="","",IF(BC2205&gt;0,COUNT($AY$2:AY2205),""))</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06" spans="1:66" ht="15">
      <c r="A2206" s="50" t="str">
        <f>IF('S.D.PASTE SHEET'!A2206="","",'S.D.PASTE SHEET'!A2206)</f>
        <v/>
      </c>
      <c s="50" t="str">
        <f>IF('S.D.PASTE SHEET'!B2206="","",'S.D.PASTE SHEET'!B2206)</f>
        <v/>
      </c>
      <c s="50" t="str">
        <f>IF('S.D.PASTE SHEET'!C2206="","",'S.D.PASTE SHEET'!C2206)</f>
        <v/>
      </c>
      <c s="51" t="str">
        <f>IF('S.D.PASTE SHEET'!D2206="","",'S.D.PASTE SHEET'!D2206)</f>
        <v/>
      </c>
      <c s="50" t="str">
        <f>IF('S.D.PASTE SHEET'!E2206="","",UPPER('S.D.PASTE SHEET'!E2206))</f>
        <v/>
      </c>
      <c s="50" t="str">
        <f>IF('S.D.PASTE SHEET'!F2206="","",'S.D.PASTE SHEET'!F2206)</f>
        <v/>
      </c>
      <c s="50" t="str">
        <f>IF('S.D.PASTE SHEET'!G2206="","",UPPER('S.D.PASTE SHEET'!G2206))</f>
        <v/>
      </c>
      <c s="50" t="str">
        <f>IF('S.D.PASTE SHEET'!H2206="","",UPPER('S.D.PASTE SHEET'!H2206))</f>
        <v/>
      </c>
      <c s="50" t="str">
        <f>IF('S.D.PASTE SHEET'!I2206="","",'S.D.PASTE SHEET'!I2206)</f>
        <v/>
      </c>
      <c s="51" t="str">
        <f>IF('S.D.PASTE SHEET'!J2206="","",'S.D.PASTE SHEET'!J2206)</f>
        <v/>
      </c>
      <c s="50" t="str">
        <f>IF('S.D.PASTE SHEET'!K2206="","",'S.D.PASTE SHEET'!K2206)</f>
        <v/>
      </c>
      <c s="50" t="str">
        <f>IF('S.D.PASTE SHEET'!L2206="","",'S.D.PASTE SHEET'!L2206)</f>
        <v/>
      </c>
      <c s="50" t="str">
        <f>IF('S.D.PASTE SHEET'!M2206="","",'S.D.PASTE SHEET'!M2206)</f>
        <v/>
      </c>
      <c s="50" t="str">
        <f>IF('S.D.PASTE SHEET'!N2206="","",'S.D.PASTE SHEET'!N2206)</f>
        <v/>
      </c>
      <c s="50" t="str">
        <f>IF('S.D.PASTE SHEET'!O2206="","",'S.D.PASTE SHEET'!O2206)</f>
        <v/>
      </c>
      <c s="50" t="str">
        <f>IF('S.D.PASTE SHEET'!P2206="","",'S.D.PASTE SHEET'!P2206)</f>
        <v/>
      </c>
      <c s="50" t="str">
        <f>IF('S.D.PASTE SHEET'!Q2206="","",'S.D.PASTE SHEET'!Q2206)</f>
        <v/>
      </c>
      <c s="50" t="str">
        <f>IF('S.D.PASTE SHEET'!R2206="","",'S.D.PASTE SHEET'!R2206)</f>
        <v/>
      </c>
      <c s="50" t="str">
        <f>IF('S.D.PASTE SHEET'!S2206="","",'S.D.PASTE SHEET'!S2206)</f>
        <v/>
      </c>
      <c s="50" t="str">
        <f>IF('S.D.PASTE SHEET'!T2206="","",'S.D.PASTE SHEET'!T2206)</f>
        <v/>
      </c>
      <c s="50" t="str">
        <f>IF('S.D.PASTE SHEET'!U2206="","",'S.D.PASTE SHEET'!U2206)</f>
        <v/>
      </c>
      <c s="50" t="str">
        <f>IF('S.D.PASTE SHEET'!V2206="","",'S.D.PASTE SHEET'!V2206)</f>
        <v/>
      </c>
      <c s="50" t="str">
        <f>IF('S.D.PASTE SHEET'!W2206="","",'S.D.PASTE SHEET'!W2206)</f>
        <v/>
      </c>
      <c s="50" t="str">
        <f>IF('S.D.PASTE SHEET'!X2206="","",'S.D.PASTE SHEET'!X2206)</f>
        <v/>
      </c>
      <c s="50" t="str">
        <f>IF('S.D.PASTE SHEET'!Y2206="","",'S.D.PASTE SHEET'!Y2206)</f>
        <v/>
      </c>
      <c s="50" t="str">
        <f>IF('S.D.PASTE SHEET'!Z2206="","",'S.D.PASTE SHEET'!Z2206)</f>
        <v/>
      </c>
      <c s="50" t="str">
        <f>IF('S.D.PASTE SHEET'!AA2206="","",'S.D.PASTE SHEET'!AA2206)</f>
        <v/>
      </c>
      <c s="50" t="str">
        <f>IF('S.D.PASTE SHEET'!AB2206="","",'S.D.PASTE SHEET'!AB2206)</f>
        <v/>
      </c>
      <c s="50" t="str">
        <f>IF('S.D.PASTE SHEET'!AC2206="","",'S.D.PASTE SHEET'!AC2206)</f>
        <v/>
      </c>
      <c s="50" t="str">
        <f>IF('S.D.PASTE SHEET'!AD2206="","",'S.D.PASTE SHEET'!AD2206)</f>
        <v/>
      </c>
      <c s="52"/>
      <c s="48" t="str">
        <f>IF(AK2206="","",IF(AK2206&gt;0,COUNT($AG$2:AG2206),""))</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IF(BC2206="","",IF(BC2206&gt;0,COUNT($AY$2:AY2206),""))</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07" spans="1:66" ht="15">
      <c r="A2207" s="50" t="str">
        <f>IF('S.D.PASTE SHEET'!A2207="","",'S.D.PASTE SHEET'!A2207)</f>
        <v/>
      </c>
      <c s="50" t="str">
        <f>IF('S.D.PASTE SHEET'!B2207="","",'S.D.PASTE SHEET'!B2207)</f>
        <v/>
      </c>
      <c s="50" t="str">
        <f>IF('S.D.PASTE SHEET'!C2207="","",'S.D.PASTE SHEET'!C2207)</f>
        <v/>
      </c>
      <c s="51" t="str">
        <f>IF('S.D.PASTE SHEET'!D2207="","",'S.D.PASTE SHEET'!D2207)</f>
        <v/>
      </c>
      <c s="50" t="str">
        <f>IF('S.D.PASTE SHEET'!E2207="","",UPPER('S.D.PASTE SHEET'!E2207))</f>
        <v/>
      </c>
      <c s="50" t="str">
        <f>IF('S.D.PASTE SHEET'!F2207="","",'S.D.PASTE SHEET'!F2207)</f>
        <v/>
      </c>
      <c s="50" t="str">
        <f>IF('S.D.PASTE SHEET'!G2207="","",UPPER('S.D.PASTE SHEET'!G2207))</f>
        <v/>
      </c>
      <c s="50" t="str">
        <f>IF('S.D.PASTE SHEET'!H2207="","",UPPER('S.D.PASTE SHEET'!H2207))</f>
        <v/>
      </c>
      <c s="50" t="str">
        <f>IF('S.D.PASTE SHEET'!I2207="","",'S.D.PASTE SHEET'!I2207)</f>
        <v/>
      </c>
      <c s="51" t="str">
        <f>IF('S.D.PASTE SHEET'!J2207="","",'S.D.PASTE SHEET'!J2207)</f>
        <v/>
      </c>
      <c s="50" t="str">
        <f>IF('S.D.PASTE SHEET'!K2207="","",'S.D.PASTE SHEET'!K2207)</f>
        <v/>
      </c>
      <c s="50" t="str">
        <f>IF('S.D.PASTE SHEET'!L2207="","",'S.D.PASTE SHEET'!L2207)</f>
        <v/>
      </c>
      <c s="50" t="str">
        <f>IF('S.D.PASTE SHEET'!M2207="","",'S.D.PASTE SHEET'!M2207)</f>
        <v/>
      </c>
      <c s="50" t="str">
        <f>IF('S.D.PASTE SHEET'!N2207="","",'S.D.PASTE SHEET'!N2207)</f>
        <v/>
      </c>
      <c s="50" t="str">
        <f>IF('S.D.PASTE SHEET'!O2207="","",'S.D.PASTE SHEET'!O2207)</f>
        <v/>
      </c>
      <c s="50" t="str">
        <f>IF('S.D.PASTE SHEET'!P2207="","",'S.D.PASTE SHEET'!P2207)</f>
        <v/>
      </c>
      <c s="50" t="str">
        <f>IF('S.D.PASTE SHEET'!Q2207="","",'S.D.PASTE SHEET'!Q2207)</f>
        <v/>
      </c>
      <c s="50" t="str">
        <f>IF('S.D.PASTE SHEET'!R2207="","",'S.D.PASTE SHEET'!R2207)</f>
        <v/>
      </c>
      <c s="50" t="str">
        <f>IF('S.D.PASTE SHEET'!S2207="","",'S.D.PASTE SHEET'!S2207)</f>
        <v/>
      </c>
      <c s="50" t="str">
        <f>IF('S.D.PASTE SHEET'!T2207="","",'S.D.PASTE SHEET'!T2207)</f>
        <v/>
      </c>
      <c s="50" t="str">
        <f>IF('S.D.PASTE SHEET'!U2207="","",'S.D.PASTE SHEET'!U2207)</f>
        <v/>
      </c>
      <c s="50" t="str">
        <f>IF('S.D.PASTE SHEET'!V2207="","",'S.D.PASTE SHEET'!V2207)</f>
        <v/>
      </c>
      <c s="50" t="str">
        <f>IF('S.D.PASTE SHEET'!W2207="","",'S.D.PASTE SHEET'!W2207)</f>
        <v/>
      </c>
      <c s="50" t="str">
        <f>IF('S.D.PASTE SHEET'!X2207="","",'S.D.PASTE SHEET'!X2207)</f>
        <v/>
      </c>
      <c s="50" t="str">
        <f>IF('S.D.PASTE SHEET'!Y2207="","",'S.D.PASTE SHEET'!Y2207)</f>
        <v/>
      </c>
      <c s="50" t="str">
        <f>IF('S.D.PASTE SHEET'!Z2207="","",'S.D.PASTE SHEET'!Z2207)</f>
        <v/>
      </c>
      <c s="50" t="str">
        <f>IF('S.D.PASTE SHEET'!AA2207="","",'S.D.PASTE SHEET'!AA2207)</f>
        <v/>
      </c>
      <c s="50" t="str">
        <f>IF('S.D.PASTE SHEET'!AB2207="","",'S.D.PASTE SHEET'!AB2207)</f>
        <v/>
      </c>
      <c s="50" t="str">
        <f>IF('S.D.PASTE SHEET'!AC2207="","",'S.D.PASTE SHEET'!AC2207)</f>
        <v/>
      </c>
      <c s="50" t="str">
        <f>IF('S.D.PASTE SHEET'!AD2207="","",'S.D.PASTE SHEET'!AD2207)</f>
        <v/>
      </c>
      <c s="52"/>
      <c s="48" t="str">
        <f>IF(AK2207="","",IF(AK2207&gt;0,COUNT($AG$2:AG2207),""))</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IF(BC2207="","",IF(BC2207&gt;0,COUNT($AY$2:AY2207),""))</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08" spans="1:66" ht="15">
      <c r="A2208" s="50" t="str">
        <f>IF('S.D.PASTE SHEET'!A2208="","",'S.D.PASTE SHEET'!A2208)</f>
        <v/>
      </c>
      <c s="50" t="str">
        <f>IF('S.D.PASTE SHEET'!B2208="","",'S.D.PASTE SHEET'!B2208)</f>
        <v/>
      </c>
      <c s="50" t="str">
        <f>IF('S.D.PASTE SHEET'!C2208="","",'S.D.PASTE SHEET'!C2208)</f>
        <v/>
      </c>
      <c s="51" t="str">
        <f>IF('S.D.PASTE SHEET'!D2208="","",'S.D.PASTE SHEET'!D2208)</f>
        <v/>
      </c>
      <c s="50" t="str">
        <f>IF('S.D.PASTE SHEET'!E2208="","",UPPER('S.D.PASTE SHEET'!E2208))</f>
        <v/>
      </c>
      <c s="50" t="str">
        <f>IF('S.D.PASTE SHEET'!F2208="","",'S.D.PASTE SHEET'!F2208)</f>
        <v/>
      </c>
      <c s="50" t="str">
        <f>IF('S.D.PASTE SHEET'!G2208="","",UPPER('S.D.PASTE SHEET'!G2208))</f>
        <v/>
      </c>
      <c s="50" t="str">
        <f>IF('S.D.PASTE SHEET'!H2208="","",UPPER('S.D.PASTE SHEET'!H2208))</f>
        <v/>
      </c>
      <c s="50" t="str">
        <f>IF('S.D.PASTE SHEET'!I2208="","",'S.D.PASTE SHEET'!I2208)</f>
        <v/>
      </c>
      <c s="51" t="str">
        <f>IF('S.D.PASTE SHEET'!J2208="","",'S.D.PASTE SHEET'!J2208)</f>
        <v/>
      </c>
      <c s="50" t="str">
        <f>IF('S.D.PASTE SHEET'!K2208="","",'S.D.PASTE SHEET'!K2208)</f>
        <v/>
      </c>
      <c s="50" t="str">
        <f>IF('S.D.PASTE SHEET'!L2208="","",'S.D.PASTE SHEET'!L2208)</f>
        <v/>
      </c>
      <c s="50" t="str">
        <f>IF('S.D.PASTE SHEET'!M2208="","",'S.D.PASTE SHEET'!M2208)</f>
        <v/>
      </c>
      <c s="50" t="str">
        <f>IF('S.D.PASTE SHEET'!N2208="","",'S.D.PASTE SHEET'!N2208)</f>
        <v/>
      </c>
      <c s="50" t="str">
        <f>IF('S.D.PASTE SHEET'!O2208="","",'S.D.PASTE SHEET'!O2208)</f>
        <v/>
      </c>
      <c s="50" t="str">
        <f>IF('S.D.PASTE SHEET'!P2208="","",'S.D.PASTE SHEET'!P2208)</f>
        <v/>
      </c>
      <c s="50" t="str">
        <f>IF('S.D.PASTE SHEET'!Q2208="","",'S.D.PASTE SHEET'!Q2208)</f>
        <v/>
      </c>
      <c s="50" t="str">
        <f>IF('S.D.PASTE SHEET'!R2208="","",'S.D.PASTE SHEET'!R2208)</f>
        <v/>
      </c>
      <c s="50" t="str">
        <f>IF('S.D.PASTE SHEET'!S2208="","",'S.D.PASTE SHEET'!S2208)</f>
        <v/>
      </c>
      <c s="50" t="str">
        <f>IF('S.D.PASTE SHEET'!T2208="","",'S.D.PASTE SHEET'!T2208)</f>
        <v/>
      </c>
      <c s="50" t="str">
        <f>IF('S.D.PASTE SHEET'!U2208="","",'S.D.PASTE SHEET'!U2208)</f>
        <v/>
      </c>
      <c s="50" t="str">
        <f>IF('S.D.PASTE SHEET'!V2208="","",'S.D.PASTE SHEET'!V2208)</f>
        <v/>
      </c>
      <c s="50" t="str">
        <f>IF('S.D.PASTE SHEET'!W2208="","",'S.D.PASTE SHEET'!W2208)</f>
        <v/>
      </c>
      <c s="50" t="str">
        <f>IF('S.D.PASTE SHEET'!X2208="","",'S.D.PASTE SHEET'!X2208)</f>
        <v/>
      </c>
      <c s="50" t="str">
        <f>IF('S.D.PASTE SHEET'!Y2208="","",'S.D.PASTE SHEET'!Y2208)</f>
        <v/>
      </c>
      <c s="50" t="str">
        <f>IF('S.D.PASTE SHEET'!Z2208="","",'S.D.PASTE SHEET'!Z2208)</f>
        <v/>
      </c>
      <c s="50" t="str">
        <f>IF('S.D.PASTE SHEET'!AA2208="","",'S.D.PASTE SHEET'!AA2208)</f>
        <v/>
      </c>
      <c s="50" t="str">
        <f>IF('S.D.PASTE SHEET'!AB2208="","",'S.D.PASTE SHEET'!AB2208)</f>
        <v/>
      </c>
      <c s="50" t="str">
        <f>IF('S.D.PASTE SHEET'!AC2208="","",'S.D.PASTE SHEET'!AC2208)</f>
        <v/>
      </c>
      <c s="50" t="str">
        <f>IF('S.D.PASTE SHEET'!AD2208="","",'S.D.PASTE SHEET'!AD2208)</f>
        <v/>
      </c>
      <c s="52"/>
      <c s="48" t="str">
        <f>IF(AK2208="","",IF(AK2208&gt;0,COUNT($AG$2:AG2208),""))</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IF(BC2208="","",IF(BC2208&gt;0,COUNT($AY$2:AY2208),""))</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09" spans="1:66" ht="15">
      <c r="A2209" s="50" t="str">
        <f>IF('S.D.PASTE SHEET'!A2209="","",'S.D.PASTE SHEET'!A2209)</f>
        <v/>
      </c>
      <c s="50" t="str">
        <f>IF('S.D.PASTE SHEET'!B2209="","",'S.D.PASTE SHEET'!B2209)</f>
        <v/>
      </c>
      <c s="50" t="str">
        <f>IF('S.D.PASTE SHEET'!C2209="","",'S.D.PASTE SHEET'!C2209)</f>
        <v/>
      </c>
      <c s="51" t="str">
        <f>IF('S.D.PASTE SHEET'!D2209="","",'S.D.PASTE SHEET'!D2209)</f>
        <v/>
      </c>
      <c s="50" t="str">
        <f>IF('S.D.PASTE SHEET'!E2209="","",UPPER('S.D.PASTE SHEET'!E2209))</f>
        <v/>
      </c>
      <c s="50" t="str">
        <f>IF('S.D.PASTE SHEET'!F2209="","",'S.D.PASTE SHEET'!F2209)</f>
        <v/>
      </c>
      <c s="50" t="str">
        <f>IF('S.D.PASTE SHEET'!G2209="","",UPPER('S.D.PASTE SHEET'!G2209))</f>
        <v/>
      </c>
      <c s="50" t="str">
        <f>IF('S.D.PASTE SHEET'!H2209="","",UPPER('S.D.PASTE SHEET'!H2209))</f>
        <v/>
      </c>
      <c s="50" t="str">
        <f>IF('S.D.PASTE SHEET'!I2209="","",'S.D.PASTE SHEET'!I2209)</f>
        <v/>
      </c>
      <c s="51" t="str">
        <f>IF('S.D.PASTE SHEET'!J2209="","",'S.D.PASTE SHEET'!J2209)</f>
        <v/>
      </c>
      <c s="50" t="str">
        <f>IF('S.D.PASTE SHEET'!K2209="","",'S.D.PASTE SHEET'!K2209)</f>
        <v/>
      </c>
      <c s="50" t="str">
        <f>IF('S.D.PASTE SHEET'!L2209="","",'S.D.PASTE SHEET'!L2209)</f>
        <v/>
      </c>
      <c s="50" t="str">
        <f>IF('S.D.PASTE SHEET'!M2209="","",'S.D.PASTE SHEET'!M2209)</f>
        <v/>
      </c>
      <c s="50" t="str">
        <f>IF('S.D.PASTE SHEET'!N2209="","",'S.D.PASTE SHEET'!N2209)</f>
        <v/>
      </c>
      <c s="50" t="str">
        <f>IF('S.D.PASTE SHEET'!O2209="","",'S.D.PASTE SHEET'!O2209)</f>
        <v/>
      </c>
      <c s="50" t="str">
        <f>IF('S.D.PASTE SHEET'!P2209="","",'S.D.PASTE SHEET'!P2209)</f>
        <v/>
      </c>
      <c s="50" t="str">
        <f>IF('S.D.PASTE SHEET'!Q2209="","",'S.D.PASTE SHEET'!Q2209)</f>
        <v/>
      </c>
      <c s="50" t="str">
        <f>IF('S.D.PASTE SHEET'!R2209="","",'S.D.PASTE SHEET'!R2209)</f>
        <v/>
      </c>
      <c s="50" t="str">
        <f>IF('S.D.PASTE SHEET'!S2209="","",'S.D.PASTE SHEET'!S2209)</f>
        <v/>
      </c>
      <c s="50" t="str">
        <f>IF('S.D.PASTE SHEET'!T2209="","",'S.D.PASTE SHEET'!T2209)</f>
        <v/>
      </c>
      <c s="50" t="str">
        <f>IF('S.D.PASTE SHEET'!U2209="","",'S.D.PASTE SHEET'!U2209)</f>
        <v/>
      </c>
      <c s="50" t="str">
        <f>IF('S.D.PASTE SHEET'!V2209="","",'S.D.PASTE SHEET'!V2209)</f>
        <v/>
      </c>
      <c s="50" t="str">
        <f>IF('S.D.PASTE SHEET'!W2209="","",'S.D.PASTE SHEET'!W2209)</f>
        <v/>
      </c>
      <c s="50" t="str">
        <f>IF('S.D.PASTE SHEET'!X2209="","",'S.D.PASTE SHEET'!X2209)</f>
        <v/>
      </c>
      <c s="50" t="str">
        <f>IF('S.D.PASTE SHEET'!Y2209="","",'S.D.PASTE SHEET'!Y2209)</f>
        <v/>
      </c>
      <c s="50" t="str">
        <f>IF('S.D.PASTE SHEET'!Z2209="","",'S.D.PASTE SHEET'!Z2209)</f>
        <v/>
      </c>
      <c s="50" t="str">
        <f>IF('S.D.PASTE SHEET'!AA2209="","",'S.D.PASTE SHEET'!AA2209)</f>
        <v/>
      </c>
      <c s="50" t="str">
        <f>IF('S.D.PASTE SHEET'!AB2209="","",'S.D.PASTE SHEET'!AB2209)</f>
        <v/>
      </c>
      <c s="50" t="str">
        <f>IF('S.D.PASTE SHEET'!AC2209="","",'S.D.PASTE SHEET'!AC2209)</f>
        <v/>
      </c>
      <c s="50" t="str">
        <f>IF('S.D.PASTE SHEET'!AD2209="","",'S.D.PASTE SHEET'!AD2209)</f>
        <v/>
      </c>
      <c s="52"/>
      <c s="48" t="str">
        <f>IF(AK2209="","",IF(AK2209&gt;0,COUNT($AG$2:AG2209),""))</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IF(BC2209="","",IF(BC2209&gt;0,COUNT($AY$2:AY2209),""))</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10" spans="1:66" ht="15">
      <c r="A2210" s="50" t="str">
        <f>IF('S.D.PASTE SHEET'!A2210="","",'S.D.PASTE SHEET'!A2210)</f>
        <v/>
      </c>
      <c s="50" t="str">
        <f>IF('S.D.PASTE SHEET'!B2210="","",'S.D.PASTE SHEET'!B2210)</f>
        <v/>
      </c>
      <c s="50" t="str">
        <f>IF('S.D.PASTE SHEET'!C2210="","",'S.D.PASTE SHEET'!C2210)</f>
        <v/>
      </c>
      <c s="51" t="str">
        <f>IF('S.D.PASTE SHEET'!D2210="","",'S.D.PASTE SHEET'!D2210)</f>
        <v/>
      </c>
      <c s="50" t="str">
        <f>IF('S.D.PASTE SHEET'!E2210="","",UPPER('S.D.PASTE SHEET'!E2210))</f>
        <v/>
      </c>
      <c s="50" t="str">
        <f>IF('S.D.PASTE SHEET'!F2210="","",'S.D.PASTE SHEET'!F2210)</f>
        <v/>
      </c>
      <c s="50" t="str">
        <f>IF('S.D.PASTE SHEET'!G2210="","",UPPER('S.D.PASTE SHEET'!G2210))</f>
        <v/>
      </c>
      <c s="50" t="str">
        <f>IF('S.D.PASTE SHEET'!H2210="","",UPPER('S.D.PASTE SHEET'!H2210))</f>
        <v/>
      </c>
      <c s="50" t="str">
        <f>IF('S.D.PASTE SHEET'!I2210="","",'S.D.PASTE SHEET'!I2210)</f>
        <v/>
      </c>
      <c s="51" t="str">
        <f>IF('S.D.PASTE SHEET'!J2210="","",'S.D.PASTE SHEET'!J2210)</f>
        <v/>
      </c>
      <c s="50" t="str">
        <f>IF('S.D.PASTE SHEET'!K2210="","",'S.D.PASTE SHEET'!K2210)</f>
        <v/>
      </c>
      <c s="50" t="str">
        <f>IF('S.D.PASTE SHEET'!L2210="","",'S.D.PASTE SHEET'!L2210)</f>
        <v/>
      </c>
      <c s="50" t="str">
        <f>IF('S.D.PASTE SHEET'!M2210="","",'S.D.PASTE SHEET'!M2210)</f>
        <v/>
      </c>
      <c s="50" t="str">
        <f>IF('S.D.PASTE SHEET'!N2210="","",'S.D.PASTE SHEET'!N2210)</f>
        <v/>
      </c>
      <c s="50" t="str">
        <f>IF('S.D.PASTE SHEET'!O2210="","",'S.D.PASTE SHEET'!O2210)</f>
        <v/>
      </c>
      <c s="50" t="str">
        <f>IF('S.D.PASTE SHEET'!P2210="","",'S.D.PASTE SHEET'!P2210)</f>
        <v/>
      </c>
      <c s="50" t="str">
        <f>IF('S.D.PASTE SHEET'!Q2210="","",'S.D.PASTE SHEET'!Q2210)</f>
        <v/>
      </c>
      <c s="50" t="str">
        <f>IF('S.D.PASTE SHEET'!R2210="","",'S.D.PASTE SHEET'!R2210)</f>
        <v/>
      </c>
      <c s="50" t="str">
        <f>IF('S.D.PASTE SHEET'!S2210="","",'S.D.PASTE SHEET'!S2210)</f>
        <v/>
      </c>
      <c s="50" t="str">
        <f>IF('S.D.PASTE SHEET'!T2210="","",'S.D.PASTE SHEET'!T2210)</f>
        <v/>
      </c>
      <c s="50" t="str">
        <f>IF('S.D.PASTE SHEET'!U2210="","",'S.D.PASTE SHEET'!U2210)</f>
        <v/>
      </c>
      <c s="50" t="str">
        <f>IF('S.D.PASTE SHEET'!V2210="","",'S.D.PASTE SHEET'!V2210)</f>
        <v/>
      </c>
      <c s="50" t="str">
        <f>IF('S.D.PASTE SHEET'!W2210="","",'S.D.PASTE SHEET'!W2210)</f>
        <v/>
      </c>
      <c s="50" t="str">
        <f>IF('S.D.PASTE SHEET'!X2210="","",'S.D.PASTE SHEET'!X2210)</f>
        <v/>
      </c>
      <c s="50" t="str">
        <f>IF('S.D.PASTE SHEET'!Y2210="","",'S.D.PASTE SHEET'!Y2210)</f>
        <v/>
      </c>
      <c s="50" t="str">
        <f>IF('S.D.PASTE SHEET'!Z2210="","",'S.D.PASTE SHEET'!Z2210)</f>
        <v/>
      </c>
      <c s="50" t="str">
        <f>IF('S.D.PASTE SHEET'!AA2210="","",'S.D.PASTE SHEET'!AA2210)</f>
        <v/>
      </c>
      <c s="50" t="str">
        <f>IF('S.D.PASTE SHEET'!AB2210="","",'S.D.PASTE SHEET'!AB2210)</f>
        <v/>
      </c>
      <c s="50" t="str">
        <f>IF('S.D.PASTE SHEET'!AC2210="","",'S.D.PASTE SHEET'!AC2210)</f>
        <v/>
      </c>
      <c s="50" t="str">
        <f>IF('S.D.PASTE SHEET'!AD2210="","",'S.D.PASTE SHEET'!AD2210)</f>
        <v/>
      </c>
      <c s="52"/>
      <c s="48" t="str">
        <f>IF(AK2210="","",IF(AK2210&gt;0,COUNT($AG$2:AG2210),""))</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IF(BC2210="","",IF(BC2210&gt;0,COUNT($AY$2:AY2210),""))</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11" spans="1:66" ht="15">
      <c r="A2211" s="50" t="str">
        <f>IF('S.D.PASTE SHEET'!A2211="","",'S.D.PASTE SHEET'!A2211)</f>
        <v/>
      </c>
      <c s="50" t="str">
        <f>IF('S.D.PASTE SHEET'!B2211="","",'S.D.PASTE SHEET'!B2211)</f>
        <v/>
      </c>
      <c s="50" t="str">
        <f>IF('S.D.PASTE SHEET'!C2211="","",'S.D.PASTE SHEET'!C2211)</f>
        <v/>
      </c>
      <c s="51" t="str">
        <f>IF('S.D.PASTE SHEET'!D2211="","",'S.D.PASTE SHEET'!D2211)</f>
        <v/>
      </c>
      <c s="50" t="str">
        <f>IF('S.D.PASTE SHEET'!E2211="","",UPPER('S.D.PASTE SHEET'!E2211))</f>
        <v/>
      </c>
      <c s="50" t="str">
        <f>IF('S.D.PASTE SHEET'!F2211="","",'S.D.PASTE SHEET'!F2211)</f>
        <v/>
      </c>
      <c s="50" t="str">
        <f>IF('S.D.PASTE SHEET'!G2211="","",UPPER('S.D.PASTE SHEET'!G2211))</f>
        <v/>
      </c>
      <c s="50" t="str">
        <f>IF('S.D.PASTE SHEET'!H2211="","",UPPER('S.D.PASTE SHEET'!H2211))</f>
        <v/>
      </c>
      <c s="50" t="str">
        <f>IF('S.D.PASTE SHEET'!I2211="","",'S.D.PASTE SHEET'!I2211)</f>
        <v/>
      </c>
      <c s="51" t="str">
        <f>IF('S.D.PASTE SHEET'!J2211="","",'S.D.PASTE SHEET'!J2211)</f>
        <v/>
      </c>
      <c s="50" t="str">
        <f>IF('S.D.PASTE SHEET'!K2211="","",'S.D.PASTE SHEET'!K2211)</f>
        <v/>
      </c>
      <c s="50" t="str">
        <f>IF('S.D.PASTE SHEET'!L2211="","",'S.D.PASTE SHEET'!L2211)</f>
        <v/>
      </c>
      <c s="50" t="str">
        <f>IF('S.D.PASTE SHEET'!M2211="","",'S.D.PASTE SHEET'!M2211)</f>
        <v/>
      </c>
      <c s="50" t="str">
        <f>IF('S.D.PASTE SHEET'!N2211="","",'S.D.PASTE SHEET'!N2211)</f>
        <v/>
      </c>
      <c s="50" t="str">
        <f>IF('S.D.PASTE SHEET'!O2211="","",'S.D.PASTE SHEET'!O2211)</f>
        <v/>
      </c>
      <c s="50" t="str">
        <f>IF('S.D.PASTE SHEET'!P2211="","",'S.D.PASTE SHEET'!P2211)</f>
        <v/>
      </c>
      <c s="50" t="str">
        <f>IF('S.D.PASTE SHEET'!Q2211="","",'S.D.PASTE SHEET'!Q2211)</f>
        <v/>
      </c>
      <c s="50" t="str">
        <f>IF('S.D.PASTE SHEET'!R2211="","",'S.D.PASTE SHEET'!R2211)</f>
        <v/>
      </c>
      <c s="50" t="str">
        <f>IF('S.D.PASTE SHEET'!S2211="","",'S.D.PASTE SHEET'!S2211)</f>
        <v/>
      </c>
      <c s="50" t="str">
        <f>IF('S.D.PASTE SHEET'!T2211="","",'S.D.PASTE SHEET'!T2211)</f>
        <v/>
      </c>
      <c s="50" t="str">
        <f>IF('S.D.PASTE SHEET'!U2211="","",'S.D.PASTE SHEET'!U2211)</f>
        <v/>
      </c>
      <c s="50" t="str">
        <f>IF('S.D.PASTE SHEET'!V2211="","",'S.D.PASTE SHEET'!V2211)</f>
        <v/>
      </c>
      <c s="50" t="str">
        <f>IF('S.D.PASTE SHEET'!W2211="","",'S.D.PASTE SHEET'!W2211)</f>
        <v/>
      </c>
      <c s="50" t="str">
        <f>IF('S.D.PASTE SHEET'!X2211="","",'S.D.PASTE SHEET'!X2211)</f>
        <v/>
      </c>
      <c s="50" t="str">
        <f>IF('S.D.PASTE SHEET'!Y2211="","",'S.D.PASTE SHEET'!Y2211)</f>
        <v/>
      </c>
      <c s="50" t="str">
        <f>IF('S.D.PASTE SHEET'!Z2211="","",'S.D.PASTE SHEET'!Z2211)</f>
        <v/>
      </c>
      <c s="50" t="str">
        <f>IF('S.D.PASTE SHEET'!AA2211="","",'S.D.PASTE SHEET'!AA2211)</f>
        <v/>
      </c>
      <c s="50" t="str">
        <f>IF('S.D.PASTE SHEET'!AB2211="","",'S.D.PASTE SHEET'!AB2211)</f>
        <v/>
      </c>
      <c s="50" t="str">
        <f>IF('S.D.PASTE SHEET'!AC2211="","",'S.D.PASTE SHEET'!AC2211)</f>
        <v/>
      </c>
      <c s="50" t="str">
        <f>IF('S.D.PASTE SHEET'!AD2211="","",'S.D.PASTE SHEET'!AD2211)</f>
        <v/>
      </c>
      <c s="52"/>
      <c s="48" t="str">
        <f>IF(AK2211="","",IF(AK2211&gt;0,COUNT($AG$2:AG2211),""))</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IF(BC2211="","",IF(BC2211&gt;0,COUNT($AY$2:AY2211),""))</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12" spans="1:66" ht="15">
      <c r="A2212" s="50" t="str">
        <f>IF('S.D.PASTE SHEET'!A2212="","",'S.D.PASTE SHEET'!A2212)</f>
        <v/>
      </c>
      <c s="50" t="str">
        <f>IF('S.D.PASTE SHEET'!B2212="","",'S.D.PASTE SHEET'!B2212)</f>
        <v/>
      </c>
      <c s="50" t="str">
        <f>IF('S.D.PASTE SHEET'!C2212="","",'S.D.PASTE SHEET'!C2212)</f>
        <v/>
      </c>
      <c s="51" t="str">
        <f>IF('S.D.PASTE SHEET'!D2212="","",'S.D.PASTE SHEET'!D2212)</f>
        <v/>
      </c>
      <c s="50" t="str">
        <f>IF('S.D.PASTE SHEET'!E2212="","",UPPER('S.D.PASTE SHEET'!E2212))</f>
        <v/>
      </c>
      <c s="50" t="str">
        <f>IF('S.D.PASTE SHEET'!F2212="","",'S.D.PASTE SHEET'!F2212)</f>
        <v/>
      </c>
      <c s="50" t="str">
        <f>IF('S.D.PASTE SHEET'!G2212="","",UPPER('S.D.PASTE SHEET'!G2212))</f>
        <v/>
      </c>
      <c s="50" t="str">
        <f>IF('S.D.PASTE SHEET'!H2212="","",UPPER('S.D.PASTE SHEET'!H2212))</f>
        <v/>
      </c>
      <c s="50" t="str">
        <f>IF('S.D.PASTE SHEET'!I2212="","",'S.D.PASTE SHEET'!I2212)</f>
        <v/>
      </c>
      <c s="51" t="str">
        <f>IF('S.D.PASTE SHEET'!J2212="","",'S.D.PASTE SHEET'!J2212)</f>
        <v/>
      </c>
      <c s="50" t="str">
        <f>IF('S.D.PASTE SHEET'!K2212="","",'S.D.PASTE SHEET'!K2212)</f>
        <v/>
      </c>
      <c s="50" t="str">
        <f>IF('S.D.PASTE SHEET'!L2212="","",'S.D.PASTE SHEET'!L2212)</f>
        <v/>
      </c>
      <c s="50" t="str">
        <f>IF('S.D.PASTE SHEET'!M2212="","",'S.D.PASTE SHEET'!M2212)</f>
        <v/>
      </c>
      <c s="50" t="str">
        <f>IF('S.D.PASTE SHEET'!N2212="","",'S.D.PASTE SHEET'!N2212)</f>
        <v/>
      </c>
      <c s="50" t="str">
        <f>IF('S.D.PASTE SHEET'!O2212="","",'S.D.PASTE SHEET'!O2212)</f>
        <v/>
      </c>
      <c s="50" t="str">
        <f>IF('S.D.PASTE SHEET'!P2212="","",'S.D.PASTE SHEET'!P2212)</f>
        <v/>
      </c>
      <c s="50" t="str">
        <f>IF('S.D.PASTE SHEET'!Q2212="","",'S.D.PASTE SHEET'!Q2212)</f>
        <v/>
      </c>
      <c s="50" t="str">
        <f>IF('S.D.PASTE SHEET'!R2212="","",'S.D.PASTE SHEET'!R2212)</f>
        <v/>
      </c>
      <c s="50" t="str">
        <f>IF('S.D.PASTE SHEET'!S2212="","",'S.D.PASTE SHEET'!S2212)</f>
        <v/>
      </c>
      <c s="50" t="str">
        <f>IF('S.D.PASTE SHEET'!T2212="","",'S.D.PASTE SHEET'!T2212)</f>
        <v/>
      </c>
      <c s="50" t="str">
        <f>IF('S.D.PASTE SHEET'!U2212="","",'S.D.PASTE SHEET'!U2212)</f>
        <v/>
      </c>
      <c s="50" t="str">
        <f>IF('S.D.PASTE SHEET'!V2212="","",'S.D.PASTE SHEET'!V2212)</f>
        <v/>
      </c>
      <c s="50" t="str">
        <f>IF('S.D.PASTE SHEET'!W2212="","",'S.D.PASTE SHEET'!W2212)</f>
        <v/>
      </c>
      <c s="50" t="str">
        <f>IF('S.D.PASTE SHEET'!X2212="","",'S.D.PASTE SHEET'!X2212)</f>
        <v/>
      </c>
      <c s="50" t="str">
        <f>IF('S.D.PASTE SHEET'!Y2212="","",'S.D.PASTE SHEET'!Y2212)</f>
        <v/>
      </c>
      <c s="50" t="str">
        <f>IF('S.D.PASTE SHEET'!Z2212="","",'S.D.PASTE SHEET'!Z2212)</f>
        <v/>
      </c>
      <c s="50" t="str">
        <f>IF('S.D.PASTE SHEET'!AA2212="","",'S.D.PASTE SHEET'!AA2212)</f>
        <v/>
      </c>
      <c s="50" t="str">
        <f>IF('S.D.PASTE SHEET'!AB2212="","",'S.D.PASTE SHEET'!AB2212)</f>
        <v/>
      </c>
      <c s="50" t="str">
        <f>IF('S.D.PASTE SHEET'!AC2212="","",'S.D.PASTE SHEET'!AC2212)</f>
        <v/>
      </c>
      <c s="50" t="str">
        <f>IF('S.D.PASTE SHEET'!AD2212="","",'S.D.PASTE SHEET'!AD2212)</f>
        <v/>
      </c>
      <c s="52"/>
      <c s="48" t="str">
        <f>IF(AK2212="","",IF(AK2212&gt;0,COUNT($AG$2:AG2212),""))</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IF(BC2212="","",IF(BC2212&gt;0,COUNT($AY$2:AY2212),""))</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13" spans="1:66" ht="15">
      <c r="A2213" s="50" t="str">
        <f>IF('S.D.PASTE SHEET'!A2213="","",'S.D.PASTE SHEET'!A2213)</f>
        <v/>
      </c>
      <c s="50" t="str">
        <f>IF('S.D.PASTE SHEET'!B2213="","",'S.D.PASTE SHEET'!B2213)</f>
        <v/>
      </c>
      <c s="50" t="str">
        <f>IF('S.D.PASTE SHEET'!C2213="","",'S.D.PASTE SHEET'!C2213)</f>
        <v/>
      </c>
      <c s="51" t="str">
        <f>IF('S.D.PASTE SHEET'!D2213="","",'S.D.PASTE SHEET'!D2213)</f>
        <v/>
      </c>
      <c s="50" t="str">
        <f>IF('S.D.PASTE SHEET'!E2213="","",UPPER('S.D.PASTE SHEET'!E2213))</f>
        <v/>
      </c>
      <c s="50" t="str">
        <f>IF('S.D.PASTE SHEET'!F2213="","",'S.D.PASTE SHEET'!F2213)</f>
        <v/>
      </c>
      <c s="50" t="str">
        <f>IF('S.D.PASTE SHEET'!G2213="","",UPPER('S.D.PASTE SHEET'!G2213))</f>
        <v/>
      </c>
      <c s="50" t="str">
        <f>IF('S.D.PASTE SHEET'!H2213="","",UPPER('S.D.PASTE SHEET'!H2213))</f>
        <v/>
      </c>
      <c s="50" t="str">
        <f>IF('S.D.PASTE SHEET'!I2213="","",'S.D.PASTE SHEET'!I2213)</f>
        <v/>
      </c>
      <c s="51" t="str">
        <f>IF('S.D.PASTE SHEET'!J2213="","",'S.D.PASTE SHEET'!J2213)</f>
        <v/>
      </c>
      <c s="50" t="str">
        <f>IF('S.D.PASTE SHEET'!K2213="","",'S.D.PASTE SHEET'!K2213)</f>
        <v/>
      </c>
      <c s="50" t="str">
        <f>IF('S.D.PASTE SHEET'!L2213="","",'S.D.PASTE SHEET'!L2213)</f>
        <v/>
      </c>
      <c s="50" t="str">
        <f>IF('S.D.PASTE SHEET'!M2213="","",'S.D.PASTE SHEET'!M2213)</f>
        <v/>
      </c>
      <c s="50" t="str">
        <f>IF('S.D.PASTE SHEET'!N2213="","",'S.D.PASTE SHEET'!N2213)</f>
        <v/>
      </c>
      <c s="50" t="str">
        <f>IF('S.D.PASTE SHEET'!O2213="","",'S.D.PASTE SHEET'!O2213)</f>
        <v/>
      </c>
      <c s="50" t="str">
        <f>IF('S.D.PASTE SHEET'!P2213="","",'S.D.PASTE SHEET'!P2213)</f>
        <v/>
      </c>
      <c s="50" t="str">
        <f>IF('S.D.PASTE SHEET'!Q2213="","",'S.D.PASTE SHEET'!Q2213)</f>
        <v/>
      </c>
      <c s="50" t="str">
        <f>IF('S.D.PASTE SHEET'!R2213="","",'S.D.PASTE SHEET'!R2213)</f>
        <v/>
      </c>
      <c s="50" t="str">
        <f>IF('S.D.PASTE SHEET'!S2213="","",'S.D.PASTE SHEET'!S2213)</f>
        <v/>
      </c>
      <c s="50" t="str">
        <f>IF('S.D.PASTE SHEET'!T2213="","",'S.D.PASTE SHEET'!T2213)</f>
        <v/>
      </c>
      <c s="50" t="str">
        <f>IF('S.D.PASTE SHEET'!U2213="","",'S.D.PASTE SHEET'!U2213)</f>
        <v/>
      </c>
      <c s="50" t="str">
        <f>IF('S.D.PASTE SHEET'!V2213="","",'S.D.PASTE SHEET'!V2213)</f>
        <v/>
      </c>
      <c s="50" t="str">
        <f>IF('S.D.PASTE SHEET'!W2213="","",'S.D.PASTE SHEET'!W2213)</f>
        <v/>
      </c>
      <c s="50" t="str">
        <f>IF('S.D.PASTE SHEET'!X2213="","",'S.D.PASTE SHEET'!X2213)</f>
        <v/>
      </c>
      <c s="50" t="str">
        <f>IF('S.D.PASTE SHEET'!Y2213="","",'S.D.PASTE SHEET'!Y2213)</f>
        <v/>
      </c>
      <c s="50" t="str">
        <f>IF('S.D.PASTE SHEET'!Z2213="","",'S.D.PASTE SHEET'!Z2213)</f>
        <v/>
      </c>
      <c s="50" t="str">
        <f>IF('S.D.PASTE SHEET'!AA2213="","",'S.D.PASTE SHEET'!AA2213)</f>
        <v/>
      </c>
      <c s="50" t="str">
        <f>IF('S.D.PASTE SHEET'!AB2213="","",'S.D.PASTE SHEET'!AB2213)</f>
        <v/>
      </c>
      <c s="50" t="str">
        <f>IF('S.D.PASTE SHEET'!AC2213="","",'S.D.PASTE SHEET'!AC2213)</f>
        <v/>
      </c>
      <c s="50" t="str">
        <f>IF('S.D.PASTE SHEET'!AD2213="","",'S.D.PASTE SHEET'!AD2213)</f>
        <v/>
      </c>
      <c s="52"/>
      <c s="48" t="str">
        <f>IF(AK2213="","",IF(AK2213&gt;0,COUNT($AG$2:AG2213),""))</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IF(BC2213="","",IF(BC2213&gt;0,COUNT($AY$2:AY2213),""))</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14" spans="1:66" ht="15">
      <c r="A2214" s="50" t="str">
        <f>IF('S.D.PASTE SHEET'!A2214="","",'S.D.PASTE SHEET'!A2214)</f>
        <v/>
      </c>
      <c s="50" t="str">
        <f>IF('S.D.PASTE SHEET'!B2214="","",'S.D.PASTE SHEET'!B2214)</f>
        <v/>
      </c>
      <c s="50" t="str">
        <f>IF('S.D.PASTE SHEET'!C2214="","",'S.D.PASTE SHEET'!C2214)</f>
        <v/>
      </c>
      <c s="51" t="str">
        <f>IF('S.D.PASTE SHEET'!D2214="","",'S.D.PASTE SHEET'!D2214)</f>
        <v/>
      </c>
      <c s="50" t="str">
        <f>IF('S.D.PASTE SHEET'!E2214="","",UPPER('S.D.PASTE SHEET'!E2214))</f>
        <v/>
      </c>
      <c s="50" t="str">
        <f>IF('S.D.PASTE SHEET'!F2214="","",'S.D.PASTE SHEET'!F2214)</f>
        <v/>
      </c>
      <c s="50" t="str">
        <f>IF('S.D.PASTE SHEET'!G2214="","",UPPER('S.D.PASTE SHEET'!G2214))</f>
        <v/>
      </c>
      <c s="50" t="str">
        <f>IF('S.D.PASTE SHEET'!H2214="","",UPPER('S.D.PASTE SHEET'!H2214))</f>
        <v/>
      </c>
      <c s="50" t="str">
        <f>IF('S.D.PASTE SHEET'!I2214="","",'S.D.PASTE SHEET'!I2214)</f>
        <v/>
      </c>
      <c s="51" t="str">
        <f>IF('S.D.PASTE SHEET'!J2214="","",'S.D.PASTE SHEET'!J2214)</f>
        <v/>
      </c>
      <c s="50" t="str">
        <f>IF('S.D.PASTE SHEET'!K2214="","",'S.D.PASTE SHEET'!K2214)</f>
        <v/>
      </c>
      <c s="50" t="str">
        <f>IF('S.D.PASTE SHEET'!L2214="","",'S.D.PASTE SHEET'!L2214)</f>
        <v/>
      </c>
      <c s="50" t="str">
        <f>IF('S.D.PASTE SHEET'!M2214="","",'S.D.PASTE SHEET'!M2214)</f>
        <v/>
      </c>
      <c s="50" t="str">
        <f>IF('S.D.PASTE SHEET'!N2214="","",'S.D.PASTE SHEET'!N2214)</f>
        <v/>
      </c>
      <c s="50" t="str">
        <f>IF('S.D.PASTE SHEET'!O2214="","",'S.D.PASTE SHEET'!O2214)</f>
        <v/>
      </c>
      <c s="50" t="str">
        <f>IF('S.D.PASTE SHEET'!P2214="","",'S.D.PASTE SHEET'!P2214)</f>
        <v/>
      </c>
      <c s="50" t="str">
        <f>IF('S.D.PASTE SHEET'!Q2214="","",'S.D.PASTE SHEET'!Q2214)</f>
        <v/>
      </c>
      <c s="50" t="str">
        <f>IF('S.D.PASTE SHEET'!R2214="","",'S.D.PASTE SHEET'!R2214)</f>
        <v/>
      </c>
      <c s="50" t="str">
        <f>IF('S.D.PASTE SHEET'!S2214="","",'S.D.PASTE SHEET'!S2214)</f>
        <v/>
      </c>
      <c s="50" t="str">
        <f>IF('S.D.PASTE SHEET'!T2214="","",'S.D.PASTE SHEET'!T2214)</f>
        <v/>
      </c>
      <c s="50" t="str">
        <f>IF('S.D.PASTE SHEET'!U2214="","",'S.D.PASTE SHEET'!U2214)</f>
        <v/>
      </c>
      <c s="50" t="str">
        <f>IF('S.D.PASTE SHEET'!V2214="","",'S.D.PASTE SHEET'!V2214)</f>
        <v/>
      </c>
      <c s="50" t="str">
        <f>IF('S.D.PASTE SHEET'!W2214="","",'S.D.PASTE SHEET'!W2214)</f>
        <v/>
      </c>
      <c s="50" t="str">
        <f>IF('S.D.PASTE SHEET'!X2214="","",'S.D.PASTE SHEET'!X2214)</f>
        <v/>
      </c>
      <c s="50" t="str">
        <f>IF('S.D.PASTE SHEET'!Y2214="","",'S.D.PASTE SHEET'!Y2214)</f>
        <v/>
      </c>
      <c s="50" t="str">
        <f>IF('S.D.PASTE SHEET'!Z2214="","",'S.D.PASTE SHEET'!Z2214)</f>
        <v/>
      </c>
      <c s="50" t="str">
        <f>IF('S.D.PASTE SHEET'!AA2214="","",'S.D.PASTE SHEET'!AA2214)</f>
        <v/>
      </c>
      <c s="50" t="str">
        <f>IF('S.D.PASTE SHEET'!AB2214="","",'S.D.PASTE SHEET'!AB2214)</f>
        <v/>
      </c>
      <c s="50" t="str">
        <f>IF('S.D.PASTE SHEET'!AC2214="","",'S.D.PASTE SHEET'!AC2214)</f>
        <v/>
      </c>
      <c s="50" t="str">
        <f>IF('S.D.PASTE SHEET'!AD2214="","",'S.D.PASTE SHEET'!AD2214)</f>
        <v/>
      </c>
      <c s="52"/>
      <c s="48" t="str">
        <f>IF(AK2214="","",IF(AK2214&gt;0,COUNT($AG$2:AG2214),""))</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IF(BC2214="","",IF(BC2214&gt;0,COUNT($AY$2:AY2214),""))</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15" spans="1:66" ht="15">
      <c r="A2215" s="50" t="str">
        <f>IF('S.D.PASTE SHEET'!A2215="","",'S.D.PASTE SHEET'!A2215)</f>
        <v/>
      </c>
      <c s="50" t="str">
        <f>IF('S.D.PASTE SHEET'!B2215="","",'S.D.PASTE SHEET'!B2215)</f>
        <v/>
      </c>
      <c s="50" t="str">
        <f>IF('S.D.PASTE SHEET'!C2215="","",'S.D.PASTE SHEET'!C2215)</f>
        <v/>
      </c>
      <c s="51" t="str">
        <f>IF('S.D.PASTE SHEET'!D2215="","",'S.D.PASTE SHEET'!D2215)</f>
        <v/>
      </c>
      <c s="50" t="str">
        <f>IF('S.D.PASTE SHEET'!E2215="","",UPPER('S.D.PASTE SHEET'!E2215))</f>
        <v/>
      </c>
      <c s="50" t="str">
        <f>IF('S.D.PASTE SHEET'!F2215="","",'S.D.PASTE SHEET'!F2215)</f>
        <v/>
      </c>
      <c s="50" t="str">
        <f>IF('S.D.PASTE SHEET'!G2215="","",UPPER('S.D.PASTE SHEET'!G2215))</f>
        <v/>
      </c>
      <c s="50" t="str">
        <f>IF('S.D.PASTE SHEET'!H2215="","",UPPER('S.D.PASTE SHEET'!H2215))</f>
        <v/>
      </c>
      <c s="50" t="str">
        <f>IF('S.D.PASTE SHEET'!I2215="","",'S.D.PASTE SHEET'!I2215)</f>
        <v/>
      </c>
      <c s="51" t="str">
        <f>IF('S.D.PASTE SHEET'!J2215="","",'S.D.PASTE SHEET'!J2215)</f>
        <v/>
      </c>
      <c s="50" t="str">
        <f>IF('S.D.PASTE SHEET'!K2215="","",'S.D.PASTE SHEET'!K2215)</f>
        <v/>
      </c>
      <c s="50" t="str">
        <f>IF('S.D.PASTE SHEET'!L2215="","",'S.D.PASTE SHEET'!L2215)</f>
        <v/>
      </c>
      <c s="50" t="str">
        <f>IF('S.D.PASTE SHEET'!M2215="","",'S.D.PASTE SHEET'!M2215)</f>
        <v/>
      </c>
      <c s="50" t="str">
        <f>IF('S.D.PASTE SHEET'!N2215="","",'S.D.PASTE SHEET'!N2215)</f>
        <v/>
      </c>
      <c s="50" t="str">
        <f>IF('S.D.PASTE SHEET'!O2215="","",'S.D.PASTE SHEET'!O2215)</f>
        <v/>
      </c>
      <c s="50" t="str">
        <f>IF('S.D.PASTE SHEET'!P2215="","",'S.D.PASTE SHEET'!P2215)</f>
        <v/>
      </c>
      <c s="50" t="str">
        <f>IF('S.D.PASTE SHEET'!Q2215="","",'S.D.PASTE SHEET'!Q2215)</f>
        <v/>
      </c>
      <c s="50" t="str">
        <f>IF('S.D.PASTE SHEET'!R2215="","",'S.D.PASTE SHEET'!R2215)</f>
        <v/>
      </c>
      <c s="50" t="str">
        <f>IF('S.D.PASTE SHEET'!S2215="","",'S.D.PASTE SHEET'!S2215)</f>
        <v/>
      </c>
      <c s="50" t="str">
        <f>IF('S.D.PASTE SHEET'!T2215="","",'S.D.PASTE SHEET'!T2215)</f>
        <v/>
      </c>
      <c s="50" t="str">
        <f>IF('S.D.PASTE SHEET'!U2215="","",'S.D.PASTE SHEET'!U2215)</f>
        <v/>
      </c>
      <c s="50" t="str">
        <f>IF('S.D.PASTE SHEET'!V2215="","",'S.D.PASTE SHEET'!V2215)</f>
        <v/>
      </c>
      <c s="50" t="str">
        <f>IF('S.D.PASTE SHEET'!W2215="","",'S.D.PASTE SHEET'!W2215)</f>
        <v/>
      </c>
      <c s="50" t="str">
        <f>IF('S.D.PASTE SHEET'!X2215="","",'S.D.PASTE SHEET'!X2215)</f>
        <v/>
      </c>
      <c s="50" t="str">
        <f>IF('S.D.PASTE SHEET'!Y2215="","",'S.D.PASTE SHEET'!Y2215)</f>
        <v/>
      </c>
      <c s="50" t="str">
        <f>IF('S.D.PASTE SHEET'!Z2215="","",'S.D.PASTE SHEET'!Z2215)</f>
        <v/>
      </c>
      <c s="50" t="str">
        <f>IF('S.D.PASTE SHEET'!AA2215="","",'S.D.PASTE SHEET'!AA2215)</f>
        <v/>
      </c>
      <c s="50" t="str">
        <f>IF('S.D.PASTE SHEET'!AB2215="","",'S.D.PASTE SHEET'!AB2215)</f>
        <v/>
      </c>
      <c s="50" t="str">
        <f>IF('S.D.PASTE SHEET'!AC2215="","",'S.D.PASTE SHEET'!AC2215)</f>
        <v/>
      </c>
      <c s="50" t="str">
        <f>IF('S.D.PASTE SHEET'!AD2215="","",'S.D.PASTE SHEET'!AD2215)</f>
        <v/>
      </c>
      <c s="52"/>
      <c s="48" t="str">
        <f>IF(AK2215="","",IF(AK2215&gt;0,COUNT($AG$2:AG2215),""))</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IF(BC2215="","",IF(BC2215&gt;0,COUNT($AY$2:AY2215),""))</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16" spans="1:66" ht="15">
      <c r="A2216" s="50" t="str">
        <f>IF('S.D.PASTE SHEET'!A2216="","",'S.D.PASTE SHEET'!A2216)</f>
        <v/>
      </c>
      <c s="50" t="str">
        <f>IF('S.D.PASTE SHEET'!B2216="","",'S.D.PASTE SHEET'!B2216)</f>
        <v/>
      </c>
      <c s="50" t="str">
        <f>IF('S.D.PASTE SHEET'!C2216="","",'S.D.PASTE SHEET'!C2216)</f>
        <v/>
      </c>
      <c s="51" t="str">
        <f>IF('S.D.PASTE SHEET'!D2216="","",'S.D.PASTE SHEET'!D2216)</f>
        <v/>
      </c>
      <c s="50" t="str">
        <f>IF('S.D.PASTE SHEET'!E2216="","",UPPER('S.D.PASTE SHEET'!E2216))</f>
        <v/>
      </c>
      <c s="50" t="str">
        <f>IF('S.D.PASTE SHEET'!F2216="","",'S.D.PASTE SHEET'!F2216)</f>
        <v/>
      </c>
      <c s="50" t="str">
        <f>IF('S.D.PASTE SHEET'!G2216="","",UPPER('S.D.PASTE SHEET'!G2216))</f>
        <v/>
      </c>
      <c s="50" t="str">
        <f>IF('S.D.PASTE SHEET'!H2216="","",UPPER('S.D.PASTE SHEET'!H2216))</f>
        <v/>
      </c>
      <c s="50" t="str">
        <f>IF('S.D.PASTE SHEET'!I2216="","",'S.D.PASTE SHEET'!I2216)</f>
        <v/>
      </c>
      <c s="51" t="str">
        <f>IF('S.D.PASTE SHEET'!J2216="","",'S.D.PASTE SHEET'!J2216)</f>
        <v/>
      </c>
      <c s="50" t="str">
        <f>IF('S.D.PASTE SHEET'!K2216="","",'S.D.PASTE SHEET'!K2216)</f>
        <v/>
      </c>
      <c s="50" t="str">
        <f>IF('S.D.PASTE SHEET'!L2216="","",'S.D.PASTE SHEET'!L2216)</f>
        <v/>
      </c>
      <c s="50" t="str">
        <f>IF('S.D.PASTE SHEET'!M2216="","",'S.D.PASTE SHEET'!M2216)</f>
        <v/>
      </c>
      <c s="50" t="str">
        <f>IF('S.D.PASTE SHEET'!N2216="","",'S.D.PASTE SHEET'!N2216)</f>
        <v/>
      </c>
      <c s="50" t="str">
        <f>IF('S.D.PASTE SHEET'!O2216="","",'S.D.PASTE SHEET'!O2216)</f>
        <v/>
      </c>
      <c s="50" t="str">
        <f>IF('S.D.PASTE SHEET'!P2216="","",'S.D.PASTE SHEET'!P2216)</f>
        <v/>
      </c>
      <c s="50" t="str">
        <f>IF('S.D.PASTE SHEET'!Q2216="","",'S.D.PASTE SHEET'!Q2216)</f>
        <v/>
      </c>
      <c s="50" t="str">
        <f>IF('S.D.PASTE SHEET'!R2216="","",'S.D.PASTE SHEET'!R2216)</f>
        <v/>
      </c>
      <c s="50" t="str">
        <f>IF('S.D.PASTE SHEET'!S2216="","",'S.D.PASTE SHEET'!S2216)</f>
        <v/>
      </c>
      <c s="50" t="str">
        <f>IF('S.D.PASTE SHEET'!T2216="","",'S.D.PASTE SHEET'!T2216)</f>
        <v/>
      </c>
      <c s="50" t="str">
        <f>IF('S.D.PASTE SHEET'!U2216="","",'S.D.PASTE SHEET'!U2216)</f>
        <v/>
      </c>
      <c s="50" t="str">
        <f>IF('S.D.PASTE SHEET'!V2216="","",'S.D.PASTE SHEET'!V2216)</f>
        <v/>
      </c>
      <c s="50" t="str">
        <f>IF('S.D.PASTE SHEET'!W2216="","",'S.D.PASTE SHEET'!W2216)</f>
        <v/>
      </c>
      <c s="50" t="str">
        <f>IF('S.D.PASTE SHEET'!X2216="","",'S.D.PASTE SHEET'!X2216)</f>
        <v/>
      </c>
      <c s="50" t="str">
        <f>IF('S.D.PASTE SHEET'!Y2216="","",'S.D.PASTE SHEET'!Y2216)</f>
        <v/>
      </c>
      <c s="50" t="str">
        <f>IF('S.D.PASTE SHEET'!Z2216="","",'S.D.PASTE SHEET'!Z2216)</f>
        <v/>
      </c>
      <c s="50" t="str">
        <f>IF('S.D.PASTE SHEET'!AA2216="","",'S.D.PASTE SHEET'!AA2216)</f>
        <v/>
      </c>
      <c s="50" t="str">
        <f>IF('S.D.PASTE SHEET'!AB2216="","",'S.D.PASTE SHEET'!AB2216)</f>
        <v/>
      </c>
      <c s="50" t="str">
        <f>IF('S.D.PASTE SHEET'!AC2216="","",'S.D.PASTE SHEET'!AC2216)</f>
        <v/>
      </c>
      <c s="50" t="str">
        <f>IF('S.D.PASTE SHEET'!AD2216="","",'S.D.PASTE SHEET'!AD2216)</f>
        <v/>
      </c>
      <c s="52"/>
      <c s="48" t="str">
        <f>IF(AK2216="","",IF(AK2216&gt;0,COUNT($AG$2:AG2216),""))</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IF(BC2216="","",IF(BC2216&gt;0,COUNT($AY$2:AY2216),""))</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17" spans="1:66" ht="15">
      <c r="A2217" s="50" t="str">
        <f>IF('S.D.PASTE SHEET'!A2217="","",'S.D.PASTE SHEET'!A2217)</f>
        <v/>
      </c>
      <c s="50" t="str">
        <f>IF('S.D.PASTE SHEET'!B2217="","",'S.D.PASTE SHEET'!B2217)</f>
        <v/>
      </c>
      <c s="50" t="str">
        <f>IF('S.D.PASTE SHEET'!C2217="","",'S.D.PASTE SHEET'!C2217)</f>
        <v/>
      </c>
      <c s="51" t="str">
        <f>IF('S.D.PASTE SHEET'!D2217="","",'S.D.PASTE SHEET'!D2217)</f>
        <v/>
      </c>
      <c s="50" t="str">
        <f>IF('S.D.PASTE SHEET'!E2217="","",UPPER('S.D.PASTE SHEET'!E2217))</f>
        <v/>
      </c>
      <c s="50" t="str">
        <f>IF('S.D.PASTE SHEET'!F2217="","",'S.D.PASTE SHEET'!F2217)</f>
        <v/>
      </c>
      <c s="50" t="str">
        <f>IF('S.D.PASTE SHEET'!G2217="","",UPPER('S.D.PASTE SHEET'!G2217))</f>
        <v/>
      </c>
      <c s="50" t="str">
        <f>IF('S.D.PASTE SHEET'!H2217="","",UPPER('S.D.PASTE SHEET'!H2217))</f>
        <v/>
      </c>
      <c s="50" t="str">
        <f>IF('S.D.PASTE SHEET'!I2217="","",'S.D.PASTE SHEET'!I2217)</f>
        <v/>
      </c>
      <c s="51" t="str">
        <f>IF('S.D.PASTE SHEET'!J2217="","",'S.D.PASTE SHEET'!J2217)</f>
        <v/>
      </c>
      <c s="50" t="str">
        <f>IF('S.D.PASTE SHEET'!K2217="","",'S.D.PASTE SHEET'!K2217)</f>
        <v/>
      </c>
      <c s="50" t="str">
        <f>IF('S.D.PASTE SHEET'!L2217="","",'S.D.PASTE SHEET'!L2217)</f>
        <v/>
      </c>
      <c s="50" t="str">
        <f>IF('S.D.PASTE SHEET'!M2217="","",'S.D.PASTE SHEET'!M2217)</f>
        <v/>
      </c>
      <c s="50" t="str">
        <f>IF('S.D.PASTE SHEET'!N2217="","",'S.D.PASTE SHEET'!N2217)</f>
        <v/>
      </c>
      <c s="50" t="str">
        <f>IF('S.D.PASTE SHEET'!O2217="","",'S.D.PASTE SHEET'!O2217)</f>
        <v/>
      </c>
      <c s="50" t="str">
        <f>IF('S.D.PASTE SHEET'!P2217="","",'S.D.PASTE SHEET'!P2217)</f>
        <v/>
      </c>
      <c s="50" t="str">
        <f>IF('S.D.PASTE SHEET'!Q2217="","",'S.D.PASTE SHEET'!Q2217)</f>
        <v/>
      </c>
      <c s="50" t="str">
        <f>IF('S.D.PASTE SHEET'!R2217="","",'S.D.PASTE SHEET'!R2217)</f>
        <v/>
      </c>
      <c s="50" t="str">
        <f>IF('S.D.PASTE SHEET'!S2217="","",'S.D.PASTE SHEET'!S2217)</f>
        <v/>
      </c>
      <c s="50" t="str">
        <f>IF('S.D.PASTE SHEET'!T2217="","",'S.D.PASTE SHEET'!T2217)</f>
        <v/>
      </c>
      <c s="50" t="str">
        <f>IF('S.D.PASTE SHEET'!U2217="","",'S.D.PASTE SHEET'!U2217)</f>
        <v/>
      </c>
      <c s="50" t="str">
        <f>IF('S.D.PASTE SHEET'!V2217="","",'S.D.PASTE SHEET'!V2217)</f>
        <v/>
      </c>
      <c s="50" t="str">
        <f>IF('S.D.PASTE SHEET'!W2217="","",'S.D.PASTE SHEET'!W2217)</f>
        <v/>
      </c>
      <c s="50" t="str">
        <f>IF('S.D.PASTE SHEET'!X2217="","",'S.D.PASTE SHEET'!X2217)</f>
        <v/>
      </c>
      <c s="50" t="str">
        <f>IF('S.D.PASTE SHEET'!Y2217="","",'S.D.PASTE SHEET'!Y2217)</f>
        <v/>
      </c>
      <c s="50" t="str">
        <f>IF('S.D.PASTE SHEET'!Z2217="","",'S.D.PASTE SHEET'!Z2217)</f>
        <v/>
      </c>
      <c s="50" t="str">
        <f>IF('S.D.PASTE SHEET'!AA2217="","",'S.D.PASTE SHEET'!AA2217)</f>
        <v/>
      </c>
      <c s="50" t="str">
        <f>IF('S.D.PASTE SHEET'!AB2217="","",'S.D.PASTE SHEET'!AB2217)</f>
        <v/>
      </c>
      <c s="50" t="str">
        <f>IF('S.D.PASTE SHEET'!AC2217="","",'S.D.PASTE SHEET'!AC2217)</f>
        <v/>
      </c>
      <c s="50" t="str">
        <f>IF('S.D.PASTE SHEET'!AD2217="","",'S.D.PASTE SHEET'!AD2217)</f>
        <v/>
      </c>
      <c s="52"/>
      <c s="48" t="str">
        <f>IF(AK2217="","",IF(AK2217&gt;0,COUNT($AG$2:AG2217),""))</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IF(BC2217="","",IF(BC2217&gt;0,COUNT($AY$2:AY2217),""))</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18" spans="1:66" ht="15">
      <c r="A2218" s="50" t="str">
        <f>IF('S.D.PASTE SHEET'!A2218="","",'S.D.PASTE SHEET'!A2218)</f>
        <v/>
      </c>
      <c s="50" t="str">
        <f>IF('S.D.PASTE SHEET'!B2218="","",'S.D.PASTE SHEET'!B2218)</f>
        <v/>
      </c>
      <c s="50" t="str">
        <f>IF('S.D.PASTE SHEET'!C2218="","",'S.D.PASTE SHEET'!C2218)</f>
        <v/>
      </c>
      <c s="51" t="str">
        <f>IF('S.D.PASTE SHEET'!D2218="","",'S.D.PASTE SHEET'!D2218)</f>
        <v/>
      </c>
      <c s="50" t="str">
        <f>IF('S.D.PASTE SHEET'!E2218="","",UPPER('S.D.PASTE SHEET'!E2218))</f>
        <v/>
      </c>
      <c s="50" t="str">
        <f>IF('S.D.PASTE SHEET'!F2218="","",'S.D.PASTE SHEET'!F2218)</f>
        <v/>
      </c>
      <c s="50" t="str">
        <f>IF('S.D.PASTE SHEET'!G2218="","",UPPER('S.D.PASTE SHEET'!G2218))</f>
        <v/>
      </c>
      <c s="50" t="str">
        <f>IF('S.D.PASTE SHEET'!H2218="","",UPPER('S.D.PASTE SHEET'!H2218))</f>
        <v/>
      </c>
      <c s="50" t="str">
        <f>IF('S.D.PASTE SHEET'!I2218="","",'S.D.PASTE SHEET'!I2218)</f>
        <v/>
      </c>
      <c s="51" t="str">
        <f>IF('S.D.PASTE SHEET'!J2218="","",'S.D.PASTE SHEET'!J2218)</f>
        <v/>
      </c>
      <c s="50" t="str">
        <f>IF('S.D.PASTE SHEET'!K2218="","",'S.D.PASTE SHEET'!K2218)</f>
        <v/>
      </c>
      <c s="50" t="str">
        <f>IF('S.D.PASTE SHEET'!L2218="","",'S.D.PASTE SHEET'!L2218)</f>
        <v/>
      </c>
      <c s="50" t="str">
        <f>IF('S.D.PASTE SHEET'!M2218="","",'S.D.PASTE SHEET'!M2218)</f>
        <v/>
      </c>
      <c s="50" t="str">
        <f>IF('S.D.PASTE SHEET'!N2218="","",'S.D.PASTE SHEET'!N2218)</f>
        <v/>
      </c>
      <c s="50" t="str">
        <f>IF('S.D.PASTE SHEET'!O2218="","",'S.D.PASTE SHEET'!O2218)</f>
        <v/>
      </c>
      <c s="50" t="str">
        <f>IF('S.D.PASTE SHEET'!P2218="","",'S.D.PASTE SHEET'!P2218)</f>
        <v/>
      </c>
      <c s="50" t="str">
        <f>IF('S.D.PASTE SHEET'!Q2218="","",'S.D.PASTE SHEET'!Q2218)</f>
        <v/>
      </c>
      <c s="50" t="str">
        <f>IF('S.D.PASTE SHEET'!R2218="","",'S.D.PASTE SHEET'!R2218)</f>
        <v/>
      </c>
      <c s="50" t="str">
        <f>IF('S.D.PASTE SHEET'!S2218="","",'S.D.PASTE SHEET'!S2218)</f>
        <v/>
      </c>
      <c s="50" t="str">
        <f>IF('S.D.PASTE SHEET'!T2218="","",'S.D.PASTE SHEET'!T2218)</f>
        <v/>
      </c>
      <c s="50" t="str">
        <f>IF('S.D.PASTE SHEET'!U2218="","",'S.D.PASTE SHEET'!U2218)</f>
        <v/>
      </c>
      <c s="50" t="str">
        <f>IF('S.D.PASTE SHEET'!V2218="","",'S.D.PASTE SHEET'!V2218)</f>
        <v/>
      </c>
      <c s="50" t="str">
        <f>IF('S.D.PASTE SHEET'!W2218="","",'S.D.PASTE SHEET'!W2218)</f>
        <v/>
      </c>
      <c s="50" t="str">
        <f>IF('S.D.PASTE SHEET'!X2218="","",'S.D.PASTE SHEET'!X2218)</f>
        <v/>
      </c>
      <c s="50" t="str">
        <f>IF('S.D.PASTE SHEET'!Y2218="","",'S.D.PASTE SHEET'!Y2218)</f>
        <v/>
      </c>
      <c s="50" t="str">
        <f>IF('S.D.PASTE SHEET'!Z2218="","",'S.D.PASTE SHEET'!Z2218)</f>
        <v/>
      </c>
      <c s="50" t="str">
        <f>IF('S.D.PASTE SHEET'!AA2218="","",'S.D.PASTE SHEET'!AA2218)</f>
        <v/>
      </c>
      <c s="50" t="str">
        <f>IF('S.D.PASTE SHEET'!AB2218="","",'S.D.PASTE SHEET'!AB2218)</f>
        <v/>
      </c>
      <c s="50" t="str">
        <f>IF('S.D.PASTE SHEET'!AC2218="","",'S.D.PASTE SHEET'!AC2218)</f>
        <v/>
      </c>
      <c s="50" t="str">
        <f>IF('S.D.PASTE SHEET'!AD2218="","",'S.D.PASTE SHEET'!AD2218)</f>
        <v/>
      </c>
      <c s="52"/>
      <c s="48" t="str">
        <f>IF(AK2218="","",IF(AK2218&gt;0,COUNT($AG$2:AG2218),""))</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IF(BC2218="","",IF(BC2218&gt;0,COUNT($AY$2:AY2218),""))</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19" spans="1:66" ht="15">
      <c r="A2219" s="50" t="str">
        <f>IF('S.D.PASTE SHEET'!A2219="","",'S.D.PASTE SHEET'!A2219)</f>
        <v/>
      </c>
      <c s="50" t="str">
        <f>IF('S.D.PASTE SHEET'!B2219="","",'S.D.PASTE SHEET'!B2219)</f>
        <v/>
      </c>
      <c s="50" t="str">
        <f>IF('S.D.PASTE SHEET'!C2219="","",'S.D.PASTE SHEET'!C2219)</f>
        <v/>
      </c>
      <c s="51" t="str">
        <f>IF('S.D.PASTE SHEET'!D2219="","",'S.D.PASTE SHEET'!D2219)</f>
        <v/>
      </c>
      <c s="50" t="str">
        <f>IF('S.D.PASTE SHEET'!E2219="","",UPPER('S.D.PASTE SHEET'!E2219))</f>
        <v/>
      </c>
      <c s="50" t="str">
        <f>IF('S.D.PASTE SHEET'!F2219="","",'S.D.PASTE SHEET'!F2219)</f>
        <v/>
      </c>
      <c s="50" t="str">
        <f>IF('S.D.PASTE SHEET'!G2219="","",UPPER('S.D.PASTE SHEET'!G2219))</f>
        <v/>
      </c>
      <c s="50" t="str">
        <f>IF('S.D.PASTE SHEET'!H2219="","",UPPER('S.D.PASTE SHEET'!H2219))</f>
        <v/>
      </c>
      <c s="50" t="str">
        <f>IF('S.D.PASTE SHEET'!I2219="","",'S.D.PASTE SHEET'!I2219)</f>
        <v/>
      </c>
      <c s="51" t="str">
        <f>IF('S.D.PASTE SHEET'!J2219="","",'S.D.PASTE SHEET'!J2219)</f>
        <v/>
      </c>
      <c s="50" t="str">
        <f>IF('S.D.PASTE SHEET'!K2219="","",'S.D.PASTE SHEET'!K2219)</f>
        <v/>
      </c>
      <c s="50" t="str">
        <f>IF('S.D.PASTE SHEET'!L2219="","",'S.D.PASTE SHEET'!L2219)</f>
        <v/>
      </c>
      <c s="50" t="str">
        <f>IF('S.D.PASTE SHEET'!M2219="","",'S.D.PASTE SHEET'!M2219)</f>
        <v/>
      </c>
      <c s="50" t="str">
        <f>IF('S.D.PASTE SHEET'!N2219="","",'S.D.PASTE SHEET'!N2219)</f>
        <v/>
      </c>
      <c s="50" t="str">
        <f>IF('S.D.PASTE SHEET'!O2219="","",'S.D.PASTE SHEET'!O2219)</f>
        <v/>
      </c>
      <c s="50" t="str">
        <f>IF('S.D.PASTE SHEET'!P2219="","",'S.D.PASTE SHEET'!P2219)</f>
        <v/>
      </c>
      <c s="50" t="str">
        <f>IF('S.D.PASTE SHEET'!Q2219="","",'S.D.PASTE SHEET'!Q2219)</f>
        <v/>
      </c>
      <c s="50" t="str">
        <f>IF('S.D.PASTE SHEET'!R2219="","",'S.D.PASTE SHEET'!R2219)</f>
        <v/>
      </c>
      <c s="50" t="str">
        <f>IF('S.D.PASTE SHEET'!S2219="","",'S.D.PASTE SHEET'!S2219)</f>
        <v/>
      </c>
      <c s="50" t="str">
        <f>IF('S.D.PASTE SHEET'!T2219="","",'S.D.PASTE SHEET'!T2219)</f>
        <v/>
      </c>
      <c s="50" t="str">
        <f>IF('S.D.PASTE SHEET'!U2219="","",'S.D.PASTE SHEET'!U2219)</f>
        <v/>
      </c>
      <c s="50" t="str">
        <f>IF('S.D.PASTE SHEET'!V2219="","",'S.D.PASTE SHEET'!V2219)</f>
        <v/>
      </c>
      <c s="50" t="str">
        <f>IF('S.D.PASTE SHEET'!W2219="","",'S.D.PASTE SHEET'!W2219)</f>
        <v/>
      </c>
      <c s="50" t="str">
        <f>IF('S.D.PASTE SHEET'!X2219="","",'S.D.PASTE SHEET'!X2219)</f>
        <v/>
      </c>
      <c s="50" t="str">
        <f>IF('S.D.PASTE SHEET'!Y2219="","",'S.D.PASTE SHEET'!Y2219)</f>
        <v/>
      </c>
      <c s="50" t="str">
        <f>IF('S.D.PASTE SHEET'!Z2219="","",'S.D.PASTE SHEET'!Z2219)</f>
        <v/>
      </c>
      <c s="50" t="str">
        <f>IF('S.D.PASTE SHEET'!AA2219="","",'S.D.PASTE SHEET'!AA2219)</f>
        <v/>
      </c>
      <c s="50" t="str">
        <f>IF('S.D.PASTE SHEET'!AB2219="","",'S.D.PASTE SHEET'!AB2219)</f>
        <v/>
      </c>
      <c s="50" t="str">
        <f>IF('S.D.PASTE SHEET'!AC2219="","",'S.D.PASTE SHEET'!AC2219)</f>
        <v/>
      </c>
      <c s="50" t="str">
        <f>IF('S.D.PASTE SHEET'!AD2219="","",'S.D.PASTE SHEET'!AD2219)</f>
        <v/>
      </c>
      <c s="52"/>
      <c s="48" t="str">
        <f>IF(AK2219="","",IF(AK2219&gt;0,COUNT($AG$2:AG2219),""))</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IF(BC2219="","",IF(BC2219&gt;0,COUNT($AY$2:AY2219),""))</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20" spans="1:66" ht="15">
      <c r="A2220" s="50" t="str">
        <f>IF('S.D.PASTE SHEET'!A2220="","",'S.D.PASTE SHEET'!A2220)</f>
        <v/>
      </c>
      <c s="50" t="str">
        <f>IF('S.D.PASTE SHEET'!B2220="","",'S.D.PASTE SHEET'!B2220)</f>
        <v/>
      </c>
      <c s="50" t="str">
        <f>IF('S.D.PASTE SHEET'!C2220="","",'S.D.PASTE SHEET'!C2220)</f>
        <v/>
      </c>
      <c s="51" t="str">
        <f>IF('S.D.PASTE SHEET'!D2220="","",'S.D.PASTE SHEET'!D2220)</f>
        <v/>
      </c>
      <c s="50" t="str">
        <f>IF('S.D.PASTE SHEET'!E2220="","",UPPER('S.D.PASTE SHEET'!E2220))</f>
        <v/>
      </c>
      <c s="50" t="str">
        <f>IF('S.D.PASTE SHEET'!F2220="","",'S.D.PASTE SHEET'!F2220)</f>
        <v/>
      </c>
      <c s="50" t="str">
        <f>IF('S.D.PASTE SHEET'!G2220="","",UPPER('S.D.PASTE SHEET'!G2220))</f>
        <v/>
      </c>
      <c s="50" t="str">
        <f>IF('S.D.PASTE SHEET'!H2220="","",UPPER('S.D.PASTE SHEET'!H2220))</f>
        <v/>
      </c>
      <c s="50" t="str">
        <f>IF('S.D.PASTE SHEET'!I2220="","",'S.D.PASTE SHEET'!I2220)</f>
        <v/>
      </c>
      <c s="51" t="str">
        <f>IF('S.D.PASTE SHEET'!J2220="","",'S.D.PASTE SHEET'!J2220)</f>
        <v/>
      </c>
      <c s="50" t="str">
        <f>IF('S.D.PASTE SHEET'!K2220="","",'S.D.PASTE SHEET'!K2220)</f>
        <v/>
      </c>
      <c s="50" t="str">
        <f>IF('S.D.PASTE SHEET'!L2220="","",'S.D.PASTE SHEET'!L2220)</f>
        <v/>
      </c>
      <c s="50" t="str">
        <f>IF('S.D.PASTE SHEET'!M2220="","",'S.D.PASTE SHEET'!M2220)</f>
        <v/>
      </c>
      <c s="50" t="str">
        <f>IF('S.D.PASTE SHEET'!N2220="","",'S.D.PASTE SHEET'!N2220)</f>
        <v/>
      </c>
      <c s="50" t="str">
        <f>IF('S.D.PASTE SHEET'!O2220="","",'S.D.PASTE SHEET'!O2220)</f>
        <v/>
      </c>
      <c s="50" t="str">
        <f>IF('S.D.PASTE SHEET'!P2220="","",'S.D.PASTE SHEET'!P2220)</f>
        <v/>
      </c>
      <c s="50" t="str">
        <f>IF('S.D.PASTE SHEET'!Q2220="","",'S.D.PASTE SHEET'!Q2220)</f>
        <v/>
      </c>
      <c s="50" t="str">
        <f>IF('S.D.PASTE SHEET'!R2220="","",'S.D.PASTE SHEET'!R2220)</f>
        <v/>
      </c>
      <c s="50" t="str">
        <f>IF('S.D.PASTE SHEET'!S2220="","",'S.D.PASTE SHEET'!S2220)</f>
        <v/>
      </c>
      <c s="50" t="str">
        <f>IF('S.D.PASTE SHEET'!T2220="","",'S.D.PASTE SHEET'!T2220)</f>
        <v/>
      </c>
      <c s="50" t="str">
        <f>IF('S.D.PASTE SHEET'!U2220="","",'S.D.PASTE SHEET'!U2220)</f>
        <v/>
      </c>
      <c s="50" t="str">
        <f>IF('S.D.PASTE SHEET'!V2220="","",'S.D.PASTE SHEET'!V2220)</f>
        <v/>
      </c>
      <c s="50" t="str">
        <f>IF('S.D.PASTE SHEET'!W2220="","",'S.D.PASTE SHEET'!W2220)</f>
        <v/>
      </c>
      <c s="50" t="str">
        <f>IF('S.D.PASTE SHEET'!X2220="","",'S.D.PASTE SHEET'!X2220)</f>
        <v/>
      </c>
      <c s="50" t="str">
        <f>IF('S.D.PASTE SHEET'!Y2220="","",'S.D.PASTE SHEET'!Y2220)</f>
        <v/>
      </c>
      <c s="50" t="str">
        <f>IF('S.D.PASTE SHEET'!Z2220="","",'S.D.PASTE SHEET'!Z2220)</f>
        <v/>
      </c>
      <c s="50" t="str">
        <f>IF('S.D.PASTE SHEET'!AA2220="","",'S.D.PASTE SHEET'!AA2220)</f>
        <v/>
      </c>
      <c s="50" t="str">
        <f>IF('S.D.PASTE SHEET'!AB2220="","",'S.D.PASTE SHEET'!AB2220)</f>
        <v/>
      </c>
      <c s="50" t="str">
        <f>IF('S.D.PASTE SHEET'!AC2220="","",'S.D.PASTE SHEET'!AC2220)</f>
        <v/>
      </c>
      <c s="50" t="str">
        <f>IF('S.D.PASTE SHEET'!AD2220="","",'S.D.PASTE SHEET'!AD2220)</f>
        <v/>
      </c>
      <c s="52"/>
      <c s="48" t="str">
        <f>IF(AK2220="","",IF(AK2220&gt;0,COUNT($AG$2:AG2220),""))</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IF(BC2220="","",IF(BC2220&gt;0,COUNT($AY$2:AY2220),""))</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21" spans="1:66" ht="15">
      <c r="A2221" s="50" t="str">
        <f>IF('S.D.PASTE SHEET'!A2221="","",'S.D.PASTE SHEET'!A2221)</f>
        <v/>
      </c>
      <c s="50" t="str">
        <f>IF('S.D.PASTE SHEET'!B2221="","",'S.D.PASTE SHEET'!B2221)</f>
        <v/>
      </c>
      <c s="50" t="str">
        <f>IF('S.D.PASTE SHEET'!C2221="","",'S.D.PASTE SHEET'!C2221)</f>
        <v/>
      </c>
      <c s="51" t="str">
        <f>IF('S.D.PASTE SHEET'!D2221="","",'S.D.PASTE SHEET'!D2221)</f>
        <v/>
      </c>
      <c s="50" t="str">
        <f>IF('S.D.PASTE SHEET'!E2221="","",UPPER('S.D.PASTE SHEET'!E2221))</f>
        <v/>
      </c>
      <c s="50" t="str">
        <f>IF('S.D.PASTE SHEET'!F2221="","",'S.D.PASTE SHEET'!F2221)</f>
        <v/>
      </c>
      <c s="50" t="str">
        <f>IF('S.D.PASTE SHEET'!G2221="","",UPPER('S.D.PASTE SHEET'!G2221))</f>
        <v/>
      </c>
      <c s="50" t="str">
        <f>IF('S.D.PASTE SHEET'!H2221="","",UPPER('S.D.PASTE SHEET'!H2221))</f>
        <v/>
      </c>
      <c s="50" t="str">
        <f>IF('S.D.PASTE SHEET'!I2221="","",'S.D.PASTE SHEET'!I2221)</f>
        <v/>
      </c>
      <c s="51" t="str">
        <f>IF('S.D.PASTE SHEET'!J2221="","",'S.D.PASTE SHEET'!J2221)</f>
        <v/>
      </c>
      <c s="50" t="str">
        <f>IF('S.D.PASTE SHEET'!K2221="","",'S.D.PASTE SHEET'!K2221)</f>
        <v/>
      </c>
      <c s="50" t="str">
        <f>IF('S.D.PASTE SHEET'!L2221="","",'S.D.PASTE SHEET'!L2221)</f>
        <v/>
      </c>
      <c s="50" t="str">
        <f>IF('S.D.PASTE SHEET'!M2221="","",'S.D.PASTE SHEET'!M2221)</f>
        <v/>
      </c>
      <c s="50" t="str">
        <f>IF('S.D.PASTE SHEET'!N2221="","",'S.D.PASTE SHEET'!N2221)</f>
        <v/>
      </c>
      <c s="50" t="str">
        <f>IF('S.D.PASTE SHEET'!O2221="","",'S.D.PASTE SHEET'!O2221)</f>
        <v/>
      </c>
      <c s="50" t="str">
        <f>IF('S.D.PASTE SHEET'!P2221="","",'S.D.PASTE SHEET'!P2221)</f>
        <v/>
      </c>
      <c s="50" t="str">
        <f>IF('S.D.PASTE SHEET'!Q2221="","",'S.D.PASTE SHEET'!Q2221)</f>
        <v/>
      </c>
      <c s="50" t="str">
        <f>IF('S.D.PASTE SHEET'!R2221="","",'S.D.PASTE SHEET'!R2221)</f>
        <v/>
      </c>
      <c s="50" t="str">
        <f>IF('S.D.PASTE SHEET'!S2221="","",'S.D.PASTE SHEET'!S2221)</f>
        <v/>
      </c>
      <c s="50" t="str">
        <f>IF('S.D.PASTE SHEET'!T2221="","",'S.D.PASTE SHEET'!T2221)</f>
        <v/>
      </c>
      <c s="50" t="str">
        <f>IF('S.D.PASTE SHEET'!U2221="","",'S.D.PASTE SHEET'!U2221)</f>
        <v/>
      </c>
      <c s="50" t="str">
        <f>IF('S.D.PASTE SHEET'!V2221="","",'S.D.PASTE SHEET'!V2221)</f>
        <v/>
      </c>
      <c s="50" t="str">
        <f>IF('S.D.PASTE SHEET'!W2221="","",'S.D.PASTE SHEET'!W2221)</f>
        <v/>
      </c>
      <c s="50" t="str">
        <f>IF('S.D.PASTE SHEET'!X2221="","",'S.D.PASTE SHEET'!X2221)</f>
        <v/>
      </c>
      <c s="50" t="str">
        <f>IF('S.D.PASTE SHEET'!Y2221="","",'S.D.PASTE SHEET'!Y2221)</f>
        <v/>
      </c>
      <c s="50" t="str">
        <f>IF('S.D.PASTE SHEET'!Z2221="","",'S.D.PASTE SHEET'!Z2221)</f>
        <v/>
      </c>
      <c s="50" t="str">
        <f>IF('S.D.PASTE SHEET'!AA2221="","",'S.D.PASTE SHEET'!AA2221)</f>
        <v/>
      </c>
      <c s="50" t="str">
        <f>IF('S.D.PASTE SHEET'!AB2221="","",'S.D.PASTE SHEET'!AB2221)</f>
        <v/>
      </c>
      <c s="50" t="str">
        <f>IF('S.D.PASTE SHEET'!AC2221="","",'S.D.PASTE SHEET'!AC2221)</f>
        <v/>
      </c>
      <c s="50" t="str">
        <f>IF('S.D.PASTE SHEET'!AD2221="","",'S.D.PASTE SHEET'!AD2221)</f>
        <v/>
      </c>
      <c s="52"/>
      <c s="48" t="str">
        <f>IF(AK2221="","",IF(AK2221&gt;0,COUNT($AG$2:AG2221),""))</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IF(BC2221="","",IF(BC2221&gt;0,COUNT($AY$2:AY2221),""))</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22" spans="1:66" ht="15">
      <c r="A2222" s="50" t="str">
        <f>IF('S.D.PASTE SHEET'!A2222="","",'S.D.PASTE SHEET'!A2222)</f>
        <v/>
      </c>
      <c s="50" t="str">
        <f>IF('S.D.PASTE SHEET'!B2222="","",'S.D.PASTE SHEET'!B2222)</f>
        <v/>
      </c>
      <c s="50" t="str">
        <f>IF('S.D.PASTE SHEET'!C2222="","",'S.D.PASTE SHEET'!C2222)</f>
        <v/>
      </c>
      <c s="51" t="str">
        <f>IF('S.D.PASTE SHEET'!D2222="","",'S.D.PASTE SHEET'!D2222)</f>
        <v/>
      </c>
      <c s="50" t="str">
        <f>IF('S.D.PASTE SHEET'!E2222="","",UPPER('S.D.PASTE SHEET'!E2222))</f>
        <v/>
      </c>
      <c s="50" t="str">
        <f>IF('S.D.PASTE SHEET'!F2222="","",'S.D.PASTE SHEET'!F2222)</f>
        <v/>
      </c>
      <c s="50" t="str">
        <f>IF('S.D.PASTE SHEET'!G2222="","",UPPER('S.D.PASTE SHEET'!G2222))</f>
        <v/>
      </c>
      <c s="50" t="str">
        <f>IF('S.D.PASTE SHEET'!H2222="","",UPPER('S.D.PASTE SHEET'!H2222))</f>
        <v/>
      </c>
      <c s="50" t="str">
        <f>IF('S.D.PASTE SHEET'!I2222="","",'S.D.PASTE SHEET'!I2222)</f>
        <v/>
      </c>
      <c s="51" t="str">
        <f>IF('S.D.PASTE SHEET'!J2222="","",'S.D.PASTE SHEET'!J2222)</f>
        <v/>
      </c>
      <c s="50" t="str">
        <f>IF('S.D.PASTE SHEET'!K2222="","",'S.D.PASTE SHEET'!K2222)</f>
        <v/>
      </c>
      <c s="50" t="str">
        <f>IF('S.D.PASTE SHEET'!L2222="","",'S.D.PASTE SHEET'!L2222)</f>
        <v/>
      </c>
      <c s="50" t="str">
        <f>IF('S.D.PASTE SHEET'!M2222="","",'S.D.PASTE SHEET'!M2222)</f>
        <v/>
      </c>
      <c s="50" t="str">
        <f>IF('S.D.PASTE SHEET'!N2222="","",'S.D.PASTE SHEET'!N2222)</f>
        <v/>
      </c>
      <c s="50" t="str">
        <f>IF('S.D.PASTE SHEET'!O2222="","",'S.D.PASTE SHEET'!O2222)</f>
        <v/>
      </c>
      <c s="50" t="str">
        <f>IF('S.D.PASTE SHEET'!P2222="","",'S.D.PASTE SHEET'!P2222)</f>
        <v/>
      </c>
      <c s="50" t="str">
        <f>IF('S.D.PASTE SHEET'!Q2222="","",'S.D.PASTE SHEET'!Q2222)</f>
        <v/>
      </c>
      <c s="50" t="str">
        <f>IF('S.D.PASTE SHEET'!R2222="","",'S.D.PASTE SHEET'!R2222)</f>
        <v/>
      </c>
      <c s="50" t="str">
        <f>IF('S.D.PASTE SHEET'!S2222="","",'S.D.PASTE SHEET'!S2222)</f>
        <v/>
      </c>
      <c s="50" t="str">
        <f>IF('S.D.PASTE SHEET'!T2222="","",'S.D.PASTE SHEET'!T2222)</f>
        <v/>
      </c>
      <c s="50" t="str">
        <f>IF('S.D.PASTE SHEET'!U2222="","",'S.D.PASTE SHEET'!U2222)</f>
        <v/>
      </c>
      <c s="50" t="str">
        <f>IF('S.D.PASTE SHEET'!V2222="","",'S.D.PASTE SHEET'!V2222)</f>
        <v/>
      </c>
      <c s="50" t="str">
        <f>IF('S.D.PASTE SHEET'!W2222="","",'S.D.PASTE SHEET'!W2222)</f>
        <v/>
      </c>
      <c s="50" t="str">
        <f>IF('S.D.PASTE SHEET'!X2222="","",'S.D.PASTE SHEET'!X2222)</f>
        <v/>
      </c>
      <c s="50" t="str">
        <f>IF('S.D.PASTE SHEET'!Y2222="","",'S.D.PASTE SHEET'!Y2222)</f>
        <v/>
      </c>
      <c s="50" t="str">
        <f>IF('S.D.PASTE SHEET'!Z2222="","",'S.D.PASTE SHEET'!Z2222)</f>
        <v/>
      </c>
      <c s="50" t="str">
        <f>IF('S.D.PASTE SHEET'!AA2222="","",'S.D.PASTE SHEET'!AA2222)</f>
        <v/>
      </c>
      <c s="50" t="str">
        <f>IF('S.D.PASTE SHEET'!AB2222="","",'S.D.PASTE SHEET'!AB2222)</f>
        <v/>
      </c>
      <c s="50" t="str">
        <f>IF('S.D.PASTE SHEET'!AC2222="","",'S.D.PASTE SHEET'!AC2222)</f>
        <v/>
      </c>
      <c s="50" t="str">
        <f>IF('S.D.PASTE SHEET'!AD2222="","",'S.D.PASTE SHEET'!AD2222)</f>
        <v/>
      </c>
      <c s="52"/>
      <c s="48" t="str">
        <f>IF(AK2222="","",IF(AK2222&gt;0,COUNT($AG$2:AG2222),""))</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IF(BC2222="","",IF(BC2222&gt;0,COUNT($AY$2:AY2222),""))</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23" spans="1:66" ht="15">
      <c r="A2223" s="50" t="str">
        <f>IF('S.D.PASTE SHEET'!A2223="","",'S.D.PASTE SHEET'!A2223)</f>
        <v/>
      </c>
      <c s="50" t="str">
        <f>IF('S.D.PASTE SHEET'!B2223="","",'S.D.PASTE SHEET'!B2223)</f>
        <v/>
      </c>
      <c s="50" t="str">
        <f>IF('S.D.PASTE SHEET'!C2223="","",'S.D.PASTE SHEET'!C2223)</f>
        <v/>
      </c>
      <c s="51" t="str">
        <f>IF('S.D.PASTE SHEET'!D2223="","",'S.D.PASTE SHEET'!D2223)</f>
        <v/>
      </c>
      <c s="50" t="str">
        <f>IF('S.D.PASTE SHEET'!E2223="","",UPPER('S.D.PASTE SHEET'!E2223))</f>
        <v/>
      </c>
      <c s="50" t="str">
        <f>IF('S.D.PASTE SHEET'!F2223="","",'S.D.PASTE SHEET'!F2223)</f>
        <v/>
      </c>
      <c s="50" t="str">
        <f>IF('S.D.PASTE SHEET'!G2223="","",UPPER('S.D.PASTE SHEET'!G2223))</f>
        <v/>
      </c>
      <c s="50" t="str">
        <f>IF('S.D.PASTE SHEET'!H2223="","",UPPER('S.D.PASTE SHEET'!H2223))</f>
        <v/>
      </c>
      <c s="50" t="str">
        <f>IF('S.D.PASTE SHEET'!I2223="","",'S.D.PASTE SHEET'!I2223)</f>
        <v/>
      </c>
      <c s="51" t="str">
        <f>IF('S.D.PASTE SHEET'!J2223="","",'S.D.PASTE SHEET'!J2223)</f>
        <v/>
      </c>
      <c s="50" t="str">
        <f>IF('S.D.PASTE SHEET'!K2223="","",'S.D.PASTE SHEET'!K2223)</f>
        <v/>
      </c>
      <c s="50" t="str">
        <f>IF('S.D.PASTE SHEET'!L2223="","",'S.D.PASTE SHEET'!L2223)</f>
        <v/>
      </c>
      <c s="50" t="str">
        <f>IF('S.D.PASTE SHEET'!M2223="","",'S.D.PASTE SHEET'!M2223)</f>
        <v/>
      </c>
      <c s="50" t="str">
        <f>IF('S.D.PASTE SHEET'!N2223="","",'S.D.PASTE SHEET'!N2223)</f>
        <v/>
      </c>
      <c s="50" t="str">
        <f>IF('S.D.PASTE SHEET'!O2223="","",'S.D.PASTE SHEET'!O2223)</f>
        <v/>
      </c>
      <c s="50" t="str">
        <f>IF('S.D.PASTE SHEET'!P2223="","",'S.D.PASTE SHEET'!P2223)</f>
        <v/>
      </c>
      <c s="50" t="str">
        <f>IF('S.D.PASTE SHEET'!Q2223="","",'S.D.PASTE SHEET'!Q2223)</f>
        <v/>
      </c>
      <c s="50" t="str">
        <f>IF('S.D.PASTE SHEET'!R2223="","",'S.D.PASTE SHEET'!R2223)</f>
        <v/>
      </c>
      <c s="50" t="str">
        <f>IF('S.D.PASTE SHEET'!S2223="","",'S.D.PASTE SHEET'!S2223)</f>
        <v/>
      </c>
      <c s="50" t="str">
        <f>IF('S.D.PASTE SHEET'!T2223="","",'S.D.PASTE SHEET'!T2223)</f>
        <v/>
      </c>
      <c s="50" t="str">
        <f>IF('S.D.PASTE SHEET'!U2223="","",'S.D.PASTE SHEET'!U2223)</f>
        <v/>
      </c>
      <c s="50" t="str">
        <f>IF('S.D.PASTE SHEET'!V2223="","",'S.D.PASTE SHEET'!V2223)</f>
        <v/>
      </c>
      <c s="50" t="str">
        <f>IF('S.D.PASTE SHEET'!W2223="","",'S.D.PASTE SHEET'!W2223)</f>
        <v/>
      </c>
      <c s="50" t="str">
        <f>IF('S.D.PASTE SHEET'!X2223="","",'S.D.PASTE SHEET'!X2223)</f>
        <v/>
      </c>
      <c s="50" t="str">
        <f>IF('S.D.PASTE SHEET'!Y2223="","",'S.D.PASTE SHEET'!Y2223)</f>
        <v/>
      </c>
      <c s="50" t="str">
        <f>IF('S.D.PASTE SHEET'!Z2223="","",'S.D.PASTE SHEET'!Z2223)</f>
        <v/>
      </c>
      <c s="50" t="str">
        <f>IF('S.D.PASTE SHEET'!AA2223="","",'S.D.PASTE SHEET'!AA2223)</f>
        <v/>
      </c>
      <c s="50" t="str">
        <f>IF('S.D.PASTE SHEET'!AB2223="","",'S.D.PASTE SHEET'!AB2223)</f>
        <v/>
      </c>
      <c s="50" t="str">
        <f>IF('S.D.PASTE SHEET'!AC2223="","",'S.D.PASTE SHEET'!AC2223)</f>
        <v/>
      </c>
      <c s="50" t="str">
        <f>IF('S.D.PASTE SHEET'!AD2223="","",'S.D.PASTE SHEET'!AD2223)</f>
        <v/>
      </c>
      <c s="52"/>
      <c s="48" t="str">
        <f>IF(AK2223="","",IF(AK2223&gt;0,COUNT($AG$2:AG2223),""))</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IF(BC2223="","",IF(BC2223&gt;0,COUNT($AY$2:AY2223),""))</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24" spans="1:66" ht="15">
      <c r="A2224" s="50" t="str">
        <f>IF('S.D.PASTE SHEET'!A2224="","",'S.D.PASTE SHEET'!A2224)</f>
        <v/>
      </c>
      <c s="50" t="str">
        <f>IF('S.D.PASTE SHEET'!B2224="","",'S.D.PASTE SHEET'!B2224)</f>
        <v/>
      </c>
      <c s="50" t="str">
        <f>IF('S.D.PASTE SHEET'!C2224="","",'S.D.PASTE SHEET'!C2224)</f>
        <v/>
      </c>
      <c s="51" t="str">
        <f>IF('S.D.PASTE SHEET'!D2224="","",'S.D.PASTE SHEET'!D2224)</f>
        <v/>
      </c>
      <c s="50" t="str">
        <f>IF('S.D.PASTE SHEET'!E2224="","",UPPER('S.D.PASTE SHEET'!E2224))</f>
        <v/>
      </c>
      <c s="50" t="str">
        <f>IF('S.D.PASTE SHEET'!F2224="","",'S.D.PASTE SHEET'!F2224)</f>
        <v/>
      </c>
      <c s="50" t="str">
        <f>IF('S.D.PASTE SHEET'!G2224="","",UPPER('S.D.PASTE SHEET'!G2224))</f>
        <v/>
      </c>
      <c s="50" t="str">
        <f>IF('S.D.PASTE SHEET'!H2224="","",UPPER('S.D.PASTE SHEET'!H2224))</f>
        <v/>
      </c>
      <c s="50" t="str">
        <f>IF('S.D.PASTE SHEET'!I2224="","",'S.D.PASTE SHEET'!I2224)</f>
        <v/>
      </c>
      <c s="51" t="str">
        <f>IF('S.D.PASTE SHEET'!J2224="","",'S.D.PASTE SHEET'!J2224)</f>
        <v/>
      </c>
      <c s="50" t="str">
        <f>IF('S.D.PASTE SHEET'!K2224="","",'S.D.PASTE SHEET'!K2224)</f>
        <v/>
      </c>
      <c s="50" t="str">
        <f>IF('S.D.PASTE SHEET'!L2224="","",'S.D.PASTE SHEET'!L2224)</f>
        <v/>
      </c>
      <c s="50" t="str">
        <f>IF('S.D.PASTE SHEET'!M2224="","",'S.D.PASTE SHEET'!M2224)</f>
        <v/>
      </c>
      <c s="50" t="str">
        <f>IF('S.D.PASTE SHEET'!N2224="","",'S.D.PASTE SHEET'!N2224)</f>
        <v/>
      </c>
      <c s="50" t="str">
        <f>IF('S.D.PASTE SHEET'!O2224="","",'S.D.PASTE SHEET'!O2224)</f>
        <v/>
      </c>
      <c s="50" t="str">
        <f>IF('S.D.PASTE SHEET'!P2224="","",'S.D.PASTE SHEET'!P2224)</f>
        <v/>
      </c>
      <c s="50" t="str">
        <f>IF('S.D.PASTE SHEET'!Q2224="","",'S.D.PASTE SHEET'!Q2224)</f>
        <v/>
      </c>
      <c s="50" t="str">
        <f>IF('S.D.PASTE SHEET'!R2224="","",'S.D.PASTE SHEET'!R2224)</f>
        <v/>
      </c>
      <c s="50" t="str">
        <f>IF('S.D.PASTE SHEET'!S2224="","",'S.D.PASTE SHEET'!S2224)</f>
        <v/>
      </c>
      <c s="50" t="str">
        <f>IF('S.D.PASTE SHEET'!T2224="","",'S.D.PASTE SHEET'!T2224)</f>
        <v/>
      </c>
      <c s="50" t="str">
        <f>IF('S.D.PASTE SHEET'!U2224="","",'S.D.PASTE SHEET'!U2224)</f>
        <v/>
      </c>
      <c s="50" t="str">
        <f>IF('S.D.PASTE SHEET'!V2224="","",'S.D.PASTE SHEET'!V2224)</f>
        <v/>
      </c>
      <c s="50" t="str">
        <f>IF('S.D.PASTE SHEET'!W2224="","",'S.D.PASTE SHEET'!W2224)</f>
        <v/>
      </c>
      <c s="50" t="str">
        <f>IF('S.D.PASTE SHEET'!X2224="","",'S.D.PASTE SHEET'!X2224)</f>
        <v/>
      </c>
      <c s="50" t="str">
        <f>IF('S.D.PASTE SHEET'!Y2224="","",'S.D.PASTE SHEET'!Y2224)</f>
        <v/>
      </c>
      <c s="50" t="str">
        <f>IF('S.D.PASTE SHEET'!Z2224="","",'S.D.PASTE SHEET'!Z2224)</f>
        <v/>
      </c>
      <c s="50" t="str">
        <f>IF('S.D.PASTE SHEET'!AA2224="","",'S.D.PASTE SHEET'!AA2224)</f>
        <v/>
      </c>
      <c s="50" t="str">
        <f>IF('S.D.PASTE SHEET'!AB2224="","",'S.D.PASTE SHEET'!AB2224)</f>
        <v/>
      </c>
      <c s="50" t="str">
        <f>IF('S.D.PASTE SHEET'!AC2224="","",'S.D.PASTE SHEET'!AC2224)</f>
        <v/>
      </c>
      <c s="50" t="str">
        <f>IF('S.D.PASTE SHEET'!AD2224="","",'S.D.PASTE SHEET'!AD2224)</f>
        <v/>
      </c>
      <c s="52"/>
      <c s="48" t="str">
        <f>IF(AK2224="","",IF(AK2224&gt;0,COUNT($AG$2:AG2224),""))</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IF(BC2224="","",IF(BC2224&gt;0,COUNT($AY$2:AY2224),""))</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25" spans="1:66" ht="15">
      <c r="A2225" s="50" t="str">
        <f>IF('S.D.PASTE SHEET'!A2225="","",'S.D.PASTE SHEET'!A2225)</f>
        <v/>
      </c>
      <c s="50" t="str">
        <f>IF('S.D.PASTE SHEET'!B2225="","",'S.D.PASTE SHEET'!B2225)</f>
        <v/>
      </c>
      <c s="50" t="str">
        <f>IF('S.D.PASTE SHEET'!C2225="","",'S.D.PASTE SHEET'!C2225)</f>
        <v/>
      </c>
      <c s="51" t="str">
        <f>IF('S.D.PASTE SHEET'!D2225="","",'S.D.PASTE SHEET'!D2225)</f>
        <v/>
      </c>
      <c s="50" t="str">
        <f>IF('S.D.PASTE SHEET'!E2225="","",UPPER('S.D.PASTE SHEET'!E2225))</f>
        <v/>
      </c>
      <c s="50" t="str">
        <f>IF('S.D.PASTE SHEET'!F2225="","",'S.D.PASTE SHEET'!F2225)</f>
        <v/>
      </c>
      <c s="50" t="str">
        <f>IF('S.D.PASTE SHEET'!G2225="","",UPPER('S.D.PASTE SHEET'!G2225))</f>
        <v/>
      </c>
      <c s="50" t="str">
        <f>IF('S.D.PASTE SHEET'!H2225="","",UPPER('S.D.PASTE SHEET'!H2225))</f>
        <v/>
      </c>
      <c s="50" t="str">
        <f>IF('S.D.PASTE SHEET'!I2225="","",'S.D.PASTE SHEET'!I2225)</f>
        <v/>
      </c>
      <c s="51" t="str">
        <f>IF('S.D.PASTE SHEET'!J2225="","",'S.D.PASTE SHEET'!J2225)</f>
        <v/>
      </c>
      <c s="50" t="str">
        <f>IF('S.D.PASTE SHEET'!K2225="","",'S.D.PASTE SHEET'!K2225)</f>
        <v/>
      </c>
      <c s="50" t="str">
        <f>IF('S.D.PASTE SHEET'!L2225="","",'S.D.PASTE SHEET'!L2225)</f>
        <v/>
      </c>
      <c s="50" t="str">
        <f>IF('S.D.PASTE SHEET'!M2225="","",'S.D.PASTE SHEET'!M2225)</f>
        <v/>
      </c>
      <c s="50" t="str">
        <f>IF('S.D.PASTE SHEET'!N2225="","",'S.D.PASTE SHEET'!N2225)</f>
        <v/>
      </c>
      <c s="50" t="str">
        <f>IF('S.D.PASTE SHEET'!O2225="","",'S.D.PASTE SHEET'!O2225)</f>
        <v/>
      </c>
      <c s="50" t="str">
        <f>IF('S.D.PASTE SHEET'!P2225="","",'S.D.PASTE SHEET'!P2225)</f>
        <v/>
      </c>
      <c s="50" t="str">
        <f>IF('S.D.PASTE SHEET'!Q2225="","",'S.D.PASTE SHEET'!Q2225)</f>
        <v/>
      </c>
      <c s="50" t="str">
        <f>IF('S.D.PASTE SHEET'!R2225="","",'S.D.PASTE SHEET'!R2225)</f>
        <v/>
      </c>
      <c s="50" t="str">
        <f>IF('S.D.PASTE SHEET'!S2225="","",'S.D.PASTE SHEET'!S2225)</f>
        <v/>
      </c>
      <c s="50" t="str">
        <f>IF('S.D.PASTE SHEET'!T2225="","",'S.D.PASTE SHEET'!T2225)</f>
        <v/>
      </c>
      <c s="50" t="str">
        <f>IF('S.D.PASTE SHEET'!U2225="","",'S.D.PASTE SHEET'!U2225)</f>
        <v/>
      </c>
      <c s="50" t="str">
        <f>IF('S.D.PASTE SHEET'!V2225="","",'S.D.PASTE SHEET'!V2225)</f>
        <v/>
      </c>
      <c s="50" t="str">
        <f>IF('S.D.PASTE SHEET'!W2225="","",'S.D.PASTE SHEET'!W2225)</f>
        <v/>
      </c>
      <c s="50" t="str">
        <f>IF('S.D.PASTE SHEET'!X2225="","",'S.D.PASTE SHEET'!X2225)</f>
        <v/>
      </c>
      <c s="50" t="str">
        <f>IF('S.D.PASTE SHEET'!Y2225="","",'S.D.PASTE SHEET'!Y2225)</f>
        <v/>
      </c>
      <c s="50" t="str">
        <f>IF('S.D.PASTE SHEET'!Z2225="","",'S.D.PASTE SHEET'!Z2225)</f>
        <v/>
      </c>
      <c s="50" t="str">
        <f>IF('S.D.PASTE SHEET'!AA2225="","",'S.D.PASTE SHEET'!AA2225)</f>
        <v/>
      </c>
      <c s="50" t="str">
        <f>IF('S.D.PASTE SHEET'!AB2225="","",'S.D.PASTE SHEET'!AB2225)</f>
        <v/>
      </c>
      <c s="50" t="str">
        <f>IF('S.D.PASTE SHEET'!AC2225="","",'S.D.PASTE SHEET'!AC2225)</f>
        <v/>
      </c>
      <c s="50" t="str">
        <f>IF('S.D.PASTE SHEET'!AD2225="","",'S.D.PASTE SHEET'!AD2225)</f>
        <v/>
      </c>
      <c s="52"/>
      <c s="48" t="str">
        <f>IF(AK2225="","",IF(AK2225&gt;0,COUNT($AG$2:AG2225),""))</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IF(BC2225="","",IF(BC2225&gt;0,COUNT($AY$2:AY2225),""))</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26" spans="1:66" ht="15">
      <c r="A2226" s="50" t="str">
        <f>IF('S.D.PASTE SHEET'!A2226="","",'S.D.PASTE SHEET'!A2226)</f>
        <v/>
      </c>
      <c s="50" t="str">
        <f>IF('S.D.PASTE SHEET'!B2226="","",'S.D.PASTE SHEET'!B2226)</f>
        <v/>
      </c>
      <c s="50" t="str">
        <f>IF('S.D.PASTE SHEET'!C2226="","",'S.D.PASTE SHEET'!C2226)</f>
        <v/>
      </c>
      <c s="51" t="str">
        <f>IF('S.D.PASTE SHEET'!D2226="","",'S.D.PASTE SHEET'!D2226)</f>
        <v/>
      </c>
      <c s="50" t="str">
        <f>IF('S.D.PASTE SHEET'!E2226="","",UPPER('S.D.PASTE SHEET'!E2226))</f>
        <v/>
      </c>
      <c s="50" t="str">
        <f>IF('S.D.PASTE SHEET'!F2226="","",'S.D.PASTE SHEET'!F2226)</f>
        <v/>
      </c>
      <c s="50" t="str">
        <f>IF('S.D.PASTE SHEET'!G2226="","",UPPER('S.D.PASTE SHEET'!G2226))</f>
        <v/>
      </c>
      <c s="50" t="str">
        <f>IF('S.D.PASTE SHEET'!H2226="","",UPPER('S.D.PASTE SHEET'!H2226))</f>
        <v/>
      </c>
      <c s="50" t="str">
        <f>IF('S.D.PASTE SHEET'!I2226="","",'S.D.PASTE SHEET'!I2226)</f>
        <v/>
      </c>
      <c s="51" t="str">
        <f>IF('S.D.PASTE SHEET'!J2226="","",'S.D.PASTE SHEET'!J2226)</f>
        <v/>
      </c>
      <c s="50" t="str">
        <f>IF('S.D.PASTE SHEET'!K2226="","",'S.D.PASTE SHEET'!K2226)</f>
        <v/>
      </c>
      <c s="50" t="str">
        <f>IF('S.D.PASTE SHEET'!L2226="","",'S.D.PASTE SHEET'!L2226)</f>
        <v/>
      </c>
      <c s="50" t="str">
        <f>IF('S.D.PASTE SHEET'!M2226="","",'S.D.PASTE SHEET'!M2226)</f>
        <v/>
      </c>
      <c s="50" t="str">
        <f>IF('S.D.PASTE SHEET'!N2226="","",'S.D.PASTE SHEET'!N2226)</f>
        <v/>
      </c>
      <c s="50" t="str">
        <f>IF('S.D.PASTE SHEET'!O2226="","",'S.D.PASTE SHEET'!O2226)</f>
        <v/>
      </c>
      <c s="50" t="str">
        <f>IF('S.D.PASTE SHEET'!P2226="","",'S.D.PASTE SHEET'!P2226)</f>
        <v/>
      </c>
      <c s="50" t="str">
        <f>IF('S.D.PASTE SHEET'!Q2226="","",'S.D.PASTE SHEET'!Q2226)</f>
        <v/>
      </c>
      <c s="50" t="str">
        <f>IF('S.D.PASTE SHEET'!R2226="","",'S.D.PASTE SHEET'!R2226)</f>
        <v/>
      </c>
      <c s="50" t="str">
        <f>IF('S.D.PASTE SHEET'!S2226="","",'S.D.PASTE SHEET'!S2226)</f>
        <v/>
      </c>
      <c s="50" t="str">
        <f>IF('S.D.PASTE SHEET'!T2226="","",'S.D.PASTE SHEET'!T2226)</f>
        <v/>
      </c>
      <c s="50" t="str">
        <f>IF('S.D.PASTE SHEET'!U2226="","",'S.D.PASTE SHEET'!U2226)</f>
        <v/>
      </c>
      <c s="50" t="str">
        <f>IF('S.D.PASTE SHEET'!V2226="","",'S.D.PASTE SHEET'!V2226)</f>
        <v/>
      </c>
      <c s="50" t="str">
        <f>IF('S.D.PASTE SHEET'!W2226="","",'S.D.PASTE SHEET'!W2226)</f>
        <v/>
      </c>
      <c s="50" t="str">
        <f>IF('S.D.PASTE SHEET'!X2226="","",'S.D.PASTE SHEET'!X2226)</f>
        <v/>
      </c>
      <c s="50" t="str">
        <f>IF('S.D.PASTE SHEET'!Y2226="","",'S.D.PASTE SHEET'!Y2226)</f>
        <v/>
      </c>
      <c s="50" t="str">
        <f>IF('S.D.PASTE SHEET'!Z2226="","",'S.D.PASTE SHEET'!Z2226)</f>
        <v/>
      </c>
      <c s="50" t="str">
        <f>IF('S.D.PASTE SHEET'!AA2226="","",'S.D.PASTE SHEET'!AA2226)</f>
        <v/>
      </c>
      <c s="50" t="str">
        <f>IF('S.D.PASTE SHEET'!AB2226="","",'S.D.PASTE SHEET'!AB2226)</f>
        <v/>
      </c>
      <c s="50" t="str">
        <f>IF('S.D.PASTE SHEET'!AC2226="","",'S.D.PASTE SHEET'!AC2226)</f>
        <v/>
      </c>
      <c s="50" t="str">
        <f>IF('S.D.PASTE SHEET'!AD2226="","",'S.D.PASTE SHEET'!AD2226)</f>
        <v/>
      </c>
      <c s="52"/>
      <c s="48" t="str">
        <f>IF(AK2226="","",IF(AK2226&gt;0,COUNT($AG$2:AG2226),""))</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IF(BC2226="","",IF(BC2226&gt;0,COUNT($AY$2:AY2226),""))</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27" spans="1:66" ht="15">
      <c r="A2227" s="50" t="str">
        <f>IF('S.D.PASTE SHEET'!A2227="","",'S.D.PASTE SHEET'!A2227)</f>
        <v/>
      </c>
      <c s="50" t="str">
        <f>IF('S.D.PASTE SHEET'!B2227="","",'S.D.PASTE SHEET'!B2227)</f>
        <v/>
      </c>
      <c s="50" t="str">
        <f>IF('S.D.PASTE SHEET'!C2227="","",'S.D.PASTE SHEET'!C2227)</f>
        <v/>
      </c>
      <c s="51" t="str">
        <f>IF('S.D.PASTE SHEET'!D2227="","",'S.D.PASTE SHEET'!D2227)</f>
        <v/>
      </c>
      <c s="50" t="str">
        <f>IF('S.D.PASTE SHEET'!E2227="","",UPPER('S.D.PASTE SHEET'!E2227))</f>
        <v/>
      </c>
      <c s="50" t="str">
        <f>IF('S.D.PASTE SHEET'!F2227="","",'S.D.PASTE SHEET'!F2227)</f>
        <v/>
      </c>
      <c s="50" t="str">
        <f>IF('S.D.PASTE SHEET'!G2227="","",UPPER('S.D.PASTE SHEET'!G2227))</f>
        <v/>
      </c>
      <c s="50" t="str">
        <f>IF('S.D.PASTE SHEET'!H2227="","",UPPER('S.D.PASTE SHEET'!H2227))</f>
        <v/>
      </c>
      <c s="50" t="str">
        <f>IF('S.D.PASTE SHEET'!I2227="","",'S.D.PASTE SHEET'!I2227)</f>
        <v/>
      </c>
      <c s="51" t="str">
        <f>IF('S.D.PASTE SHEET'!J2227="","",'S.D.PASTE SHEET'!J2227)</f>
        <v/>
      </c>
      <c s="50" t="str">
        <f>IF('S.D.PASTE SHEET'!K2227="","",'S.D.PASTE SHEET'!K2227)</f>
        <v/>
      </c>
      <c s="50" t="str">
        <f>IF('S.D.PASTE SHEET'!L2227="","",'S.D.PASTE SHEET'!L2227)</f>
        <v/>
      </c>
      <c s="50" t="str">
        <f>IF('S.D.PASTE SHEET'!M2227="","",'S.D.PASTE SHEET'!M2227)</f>
        <v/>
      </c>
      <c s="50" t="str">
        <f>IF('S.D.PASTE SHEET'!N2227="","",'S.D.PASTE SHEET'!N2227)</f>
        <v/>
      </c>
      <c s="50" t="str">
        <f>IF('S.D.PASTE SHEET'!O2227="","",'S.D.PASTE SHEET'!O2227)</f>
        <v/>
      </c>
      <c s="50" t="str">
        <f>IF('S.D.PASTE SHEET'!P2227="","",'S.D.PASTE SHEET'!P2227)</f>
        <v/>
      </c>
      <c s="50" t="str">
        <f>IF('S.D.PASTE SHEET'!Q2227="","",'S.D.PASTE SHEET'!Q2227)</f>
        <v/>
      </c>
      <c s="50" t="str">
        <f>IF('S.D.PASTE SHEET'!R2227="","",'S.D.PASTE SHEET'!R2227)</f>
        <v/>
      </c>
      <c s="50" t="str">
        <f>IF('S.D.PASTE SHEET'!S2227="","",'S.D.PASTE SHEET'!S2227)</f>
        <v/>
      </c>
      <c s="50" t="str">
        <f>IF('S.D.PASTE SHEET'!T2227="","",'S.D.PASTE SHEET'!T2227)</f>
        <v/>
      </c>
      <c s="50" t="str">
        <f>IF('S.D.PASTE SHEET'!U2227="","",'S.D.PASTE SHEET'!U2227)</f>
        <v/>
      </c>
      <c s="50" t="str">
        <f>IF('S.D.PASTE SHEET'!V2227="","",'S.D.PASTE SHEET'!V2227)</f>
        <v/>
      </c>
      <c s="50" t="str">
        <f>IF('S.D.PASTE SHEET'!W2227="","",'S.D.PASTE SHEET'!W2227)</f>
        <v/>
      </c>
      <c s="50" t="str">
        <f>IF('S.D.PASTE SHEET'!X2227="","",'S.D.PASTE SHEET'!X2227)</f>
        <v/>
      </c>
      <c s="50" t="str">
        <f>IF('S.D.PASTE SHEET'!Y2227="","",'S.D.PASTE SHEET'!Y2227)</f>
        <v/>
      </c>
      <c s="50" t="str">
        <f>IF('S.D.PASTE SHEET'!Z2227="","",'S.D.PASTE SHEET'!Z2227)</f>
        <v/>
      </c>
      <c s="50" t="str">
        <f>IF('S.D.PASTE SHEET'!AA2227="","",'S.D.PASTE SHEET'!AA2227)</f>
        <v/>
      </c>
      <c s="50" t="str">
        <f>IF('S.D.PASTE SHEET'!AB2227="","",'S.D.PASTE SHEET'!AB2227)</f>
        <v/>
      </c>
      <c s="50" t="str">
        <f>IF('S.D.PASTE SHEET'!AC2227="","",'S.D.PASTE SHEET'!AC2227)</f>
        <v/>
      </c>
      <c s="50" t="str">
        <f>IF('S.D.PASTE SHEET'!AD2227="","",'S.D.PASTE SHEET'!AD2227)</f>
        <v/>
      </c>
      <c s="52"/>
      <c s="48" t="str">
        <f>IF(AK2227="","",IF(AK2227&gt;0,COUNT($AG$2:AG2227),""))</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IF(BC2227="","",IF(BC2227&gt;0,COUNT($AY$2:AY2227),""))</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28" spans="1:66" ht="15">
      <c r="A2228" s="50" t="str">
        <f>IF('S.D.PASTE SHEET'!A2228="","",'S.D.PASTE SHEET'!A2228)</f>
        <v/>
      </c>
      <c s="50" t="str">
        <f>IF('S.D.PASTE SHEET'!B2228="","",'S.D.PASTE SHEET'!B2228)</f>
        <v/>
      </c>
      <c s="50" t="str">
        <f>IF('S.D.PASTE SHEET'!C2228="","",'S.D.PASTE SHEET'!C2228)</f>
        <v/>
      </c>
      <c s="51" t="str">
        <f>IF('S.D.PASTE SHEET'!D2228="","",'S.D.PASTE SHEET'!D2228)</f>
        <v/>
      </c>
      <c s="50" t="str">
        <f>IF('S.D.PASTE SHEET'!E2228="","",UPPER('S.D.PASTE SHEET'!E2228))</f>
        <v/>
      </c>
      <c s="50" t="str">
        <f>IF('S.D.PASTE SHEET'!F2228="","",'S.D.PASTE SHEET'!F2228)</f>
        <v/>
      </c>
      <c s="50" t="str">
        <f>IF('S.D.PASTE SHEET'!G2228="","",UPPER('S.D.PASTE SHEET'!G2228))</f>
        <v/>
      </c>
      <c s="50" t="str">
        <f>IF('S.D.PASTE SHEET'!H2228="","",UPPER('S.D.PASTE SHEET'!H2228))</f>
        <v/>
      </c>
      <c s="50" t="str">
        <f>IF('S.D.PASTE SHEET'!I2228="","",'S.D.PASTE SHEET'!I2228)</f>
        <v/>
      </c>
      <c s="51" t="str">
        <f>IF('S.D.PASTE SHEET'!J2228="","",'S.D.PASTE SHEET'!J2228)</f>
        <v/>
      </c>
      <c s="50" t="str">
        <f>IF('S.D.PASTE SHEET'!K2228="","",'S.D.PASTE SHEET'!K2228)</f>
        <v/>
      </c>
      <c s="50" t="str">
        <f>IF('S.D.PASTE SHEET'!L2228="","",'S.D.PASTE SHEET'!L2228)</f>
        <v/>
      </c>
      <c s="50" t="str">
        <f>IF('S.D.PASTE SHEET'!M2228="","",'S.D.PASTE SHEET'!M2228)</f>
        <v/>
      </c>
      <c s="50" t="str">
        <f>IF('S.D.PASTE SHEET'!N2228="","",'S.D.PASTE SHEET'!N2228)</f>
        <v/>
      </c>
      <c s="50" t="str">
        <f>IF('S.D.PASTE SHEET'!O2228="","",'S.D.PASTE SHEET'!O2228)</f>
        <v/>
      </c>
      <c s="50" t="str">
        <f>IF('S.D.PASTE SHEET'!P2228="","",'S.D.PASTE SHEET'!P2228)</f>
        <v/>
      </c>
      <c s="50" t="str">
        <f>IF('S.D.PASTE SHEET'!Q2228="","",'S.D.PASTE SHEET'!Q2228)</f>
        <v/>
      </c>
      <c s="50" t="str">
        <f>IF('S.D.PASTE SHEET'!R2228="","",'S.D.PASTE SHEET'!R2228)</f>
        <v/>
      </c>
      <c s="50" t="str">
        <f>IF('S.D.PASTE SHEET'!S2228="","",'S.D.PASTE SHEET'!S2228)</f>
        <v/>
      </c>
      <c s="50" t="str">
        <f>IF('S.D.PASTE SHEET'!T2228="","",'S.D.PASTE SHEET'!T2228)</f>
        <v/>
      </c>
      <c s="50" t="str">
        <f>IF('S.D.PASTE SHEET'!U2228="","",'S.D.PASTE SHEET'!U2228)</f>
        <v/>
      </c>
      <c s="50" t="str">
        <f>IF('S.D.PASTE SHEET'!V2228="","",'S.D.PASTE SHEET'!V2228)</f>
        <v/>
      </c>
      <c s="50" t="str">
        <f>IF('S.D.PASTE SHEET'!W2228="","",'S.D.PASTE SHEET'!W2228)</f>
        <v/>
      </c>
      <c s="50" t="str">
        <f>IF('S.D.PASTE SHEET'!X2228="","",'S.D.PASTE SHEET'!X2228)</f>
        <v/>
      </c>
      <c s="50" t="str">
        <f>IF('S.D.PASTE SHEET'!Y2228="","",'S.D.PASTE SHEET'!Y2228)</f>
        <v/>
      </c>
      <c s="50" t="str">
        <f>IF('S.D.PASTE SHEET'!Z2228="","",'S.D.PASTE SHEET'!Z2228)</f>
        <v/>
      </c>
      <c s="50" t="str">
        <f>IF('S.D.PASTE SHEET'!AA2228="","",'S.D.PASTE SHEET'!AA2228)</f>
        <v/>
      </c>
      <c s="50" t="str">
        <f>IF('S.D.PASTE SHEET'!AB2228="","",'S.D.PASTE SHEET'!AB2228)</f>
        <v/>
      </c>
      <c s="50" t="str">
        <f>IF('S.D.PASTE SHEET'!AC2228="","",'S.D.PASTE SHEET'!AC2228)</f>
        <v/>
      </c>
      <c s="50" t="str">
        <f>IF('S.D.PASTE SHEET'!AD2228="","",'S.D.PASTE SHEET'!AD2228)</f>
        <v/>
      </c>
      <c s="52"/>
      <c s="48" t="str">
        <f>IF(AK2228="","",IF(AK2228&gt;0,COUNT($AG$2:AG2228),""))</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IF(BC2228="","",IF(BC2228&gt;0,COUNT($AY$2:AY2228),""))</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29" spans="1:66" ht="15">
      <c r="A2229" s="50" t="str">
        <f>IF('S.D.PASTE SHEET'!A2229="","",'S.D.PASTE SHEET'!A2229)</f>
        <v/>
      </c>
      <c s="50" t="str">
        <f>IF('S.D.PASTE SHEET'!B2229="","",'S.D.PASTE SHEET'!B2229)</f>
        <v/>
      </c>
      <c s="50" t="str">
        <f>IF('S.D.PASTE SHEET'!C2229="","",'S.D.PASTE SHEET'!C2229)</f>
        <v/>
      </c>
      <c s="51" t="str">
        <f>IF('S.D.PASTE SHEET'!D2229="","",'S.D.PASTE SHEET'!D2229)</f>
        <v/>
      </c>
      <c s="50" t="str">
        <f>IF('S.D.PASTE SHEET'!E2229="","",UPPER('S.D.PASTE SHEET'!E2229))</f>
        <v/>
      </c>
      <c s="50" t="str">
        <f>IF('S.D.PASTE SHEET'!F2229="","",'S.D.PASTE SHEET'!F2229)</f>
        <v/>
      </c>
      <c s="50" t="str">
        <f>IF('S.D.PASTE SHEET'!G2229="","",UPPER('S.D.PASTE SHEET'!G2229))</f>
        <v/>
      </c>
      <c s="50" t="str">
        <f>IF('S.D.PASTE SHEET'!H2229="","",UPPER('S.D.PASTE SHEET'!H2229))</f>
        <v/>
      </c>
      <c s="50" t="str">
        <f>IF('S.D.PASTE SHEET'!I2229="","",'S.D.PASTE SHEET'!I2229)</f>
        <v/>
      </c>
      <c s="51" t="str">
        <f>IF('S.D.PASTE SHEET'!J2229="","",'S.D.PASTE SHEET'!J2229)</f>
        <v/>
      </c>
      <c s="50" t="str">
        <f>IF('S.D.PASTE SHEET'!K2229="","",'S.D.PASTE SHEET'!K2229)</f>
        <v/>
      </c>
      <c s="50" t="str">
        <f>IF('S.D.PASTE SHEET'!L2229="","",'S.D.PASTE SHEET'!L2229)</f>
        <v/>
      </c>
      <c s="50" t="str">
        <f>IF('S.D.PASTE SHEET'!M2229="","",'S.D.PASTE SHEET'!M2229)</f>
        <v/>
      </c>
      <c s="50" t="str">
        <f>IF('S.D.PASTE SHEET'!N2229="","",'S.D.PASTE SHEET'!N2229)</f>
        <v/>
      </c>
      <c s="50" t="str">
        <f>IF('S.D.PASTE SHEET'!O2229="","",'S.D.PASTE SHEET'!O2229)</f>
        <v/>
      </c>
      <c s="50" t="str">
        <f>IF('S.D.PASTE SHEET'!P2229="","",'S.D.PASTE SHEET'!P2229)</f>
        <v/>
      </c>
      <c s="50" t="str">
        <f>IF('S.D.PASTE SHEET'!Q2229="","",'S.D.PASTE SHEET'!Q2229)</f>
        <v/>
      </c>
      <c s="50" t="str">
        <f>IF('S.D.PASTE SHEET'!R2229="","",'S.D.PASTE SHEET'!R2229)</f>
        <v/>
      </c>
      <c s="50" t="str">
        <f>IF('S.D.PASTE SHEET'!S2229="","",'S.D.PASTE SHEET'!S2229)</f>
        <v/>
      </c>
      <c s="50" t="str">
        <f>IF('S.D.PASTE SHEET'!T2229="","",'S.D.PASTE SHEET'!T2229)</f>
        <v/>
      </c>
      <c s="50" t="str">
        <f>IF('S.D.PASTE SHEET'!U2229="","",'S.D.PASTE SHEET'!U2229)</f>
        <v/>
      </c>
      <c s="50" t="str">
        <f>IF('S.D.PASTE SHEET'!V2229="","",'S.D.PASTE SHEET'!V2229)</f>
        <v/>
      </c>
      <c s="50" t="str">
        <f>IF('S.D.PASTE SHEET'!W2229="","",'S.D.PASTE SHEET'!W2229)</f>
        <v/>
      </c>
      <c s="50" t="str">
        <f>IF('S.D.PASTE SHEET'!X2229="","",'S.D.PASTE SHEET'!X2229)</f>
        <v/>
      </c>
      <c s="50" t="str">
        <f>IF('S.D.PASTE SHEET'!Y2229="","",'S.D.PASTE SHEET'!Y2229)</f>
        <v/>
      </c>
      <c s="50" t="str">
        <f>IF('S.D.PASTE SHEET'!Z2229="","",'S.D.PASTE SHEET'!Z2229)</f>
        <v/>
      </c>
      <c s="50" t="str">
        <f>IF('S.D.PASTE SHEET'!AA2229="","",'S.D.PASTE SHEET'!AA2229)</f>
        <v/>
      </c>
      <c s="50" t="str">
        <f>IF('S.D.PASTE SHEET'!AB2229="","",'S.D.PASTE SHEET'!AB2229)</f>
        <v/>
      </c>
      <c s="50" t="str">
        <f>IF('S.D.PASTE SHEET'!AC2229="","",'S.D.PASTE SHEET'!AC2229)</f>
        <v/>
      </c>
      <c s="50" t="str">
        <f>IF('S.D.PASTE SHEET'!AD2229="","",'S.D.PASTE SHEET'!AD2229)</f>
        <v/>
      </c>
      <c s="52"/>
      <c s="48" t="str">
        <f>IF(AK2229="","",IF(AK2229&gt;0,COUNT($AG$2:AG2229),""))</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IF(BC2229="","",IF(BC2229&gt;0,COUNT($AY$2:AY2229),""))</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30" spans="1:66" ht="15">
      <c r="A2230" s="50" t="str">
        <f>IF('S.D.PASTE SHEET'!A2230="","",'S.D.PASTE SHEET'!A2230)</f>
        <v/>
      </c>
      <c s="50" t="str">
        <f>IF('S.D.PASTE SHEET'!B2230="","",'S.D.PASTE SHEET'!B2230)</f>
        <v/>
      </c>
      <c s="50" t="str">
        <f>IF('S.D.PASTE SHEET'!C2230="","",'S.D.PASTE SHEET'!C2230)</f>
        <v/>
      </c>
      <c s="51" t="str">
        <f>IF('S.D.PASTE SHEET'!D2230="","",'S.D.PASTE SHEET'!D2230)</f>
        <v/>
      </c>
      <c s="50" t="str">
        <f>IF('S.D.PASTE SHEET'!E2230="","",UPPER('S.D.PASTE SHEET'!E2230))</f>
        <v/>
      </c>
      <c s="50" t="str">
        <f>IF('S.D.PASTE SHEET'!F2230="","",'S.D.PASTE SHEET'!F2230)</f>
        <v/>
      </c>
      <c s="50" t="str">
        <f>IF('S.D.PASTE SHEET'!G2230="","",UPPER('S.D.PASTE SHEET'!G2230))</f>
        <v/>
      </c>
      <c s="50" t="str">
        <f>IF('S.D.PASTE SHEET'!H2230="","",UPPER('S.D.PASTE SHEET'!H2230))</f>
        <v/>
      </c>
      <c s="50" t="str">
        <f>IF('S.D.PASTE SHEET'!I2230="","",'S.D.PASTE SHEET'!I2230)</f>
        <v/>
      </c>
      <c s="51" t="str">
        <f>IF('S.D.PASTE SHEET'!J2230="","",'S.D.PASTE SHEET'!J2230)</f>
        <v/>
      </c>
      <c s="50" t="str">
        <f>IF('S.D.PASTE SHEET'!K2230="","",'S.D.PASTE SHEET'!K2230)</f>
        <v/>
      </c>
      <c s="50" t="str">
        <f>IF('S.D.PASTE SHEET'!L2230="","",'S.D.PASTE SHEET'!L2230)</f>
        <v/>
      </c>
      <c s="50" t="str">
        <f>IF('S.D.PASTE SHEET'!M2230="","",'S.D.PASTE SHEET'!M2230)</f>
        <v/>
      </c>
      <c s="50" t="str">
        <f>IF('S.D.PASTE SHEET'!N2230="","",'S.D.PASTE SHEET'!N2230)</f>
        <v/>
      </c>
      <c s="50" t="str">
        <f>IF('S.D.PASTE SHEET'!O2230="","",'S.D.PASTE SHEET'!O2230)</f>
        <v/>
      </c>
      <c s="50" t="str">
        <f>IF('S.D.PASTE SHEET'!P2230="","",'S.D.PASTE SHEET'!P2230)</f>
        <v/>
      </c>
      <c s="50" t="str">
        <f>IF('S.D.PASTE SHEET'!Q2230="","",'S.D.PASTE SHEET'!Q2230)</f>
        <v/>
      </c>
      <c s="50" t="str">
        <f>IF('S.D.PASTE SHEET'!R2230="","",'S.D.PASTE SHEET'!R2230)</f>
        <v/>
      </c>
      <c s="50" t="str">
        <f>IF('S.D.PASTE SHEET'!S2230="","",'S.D.PASTE SHEET'!S2230)</f>
        <v/>
      </c>
      <c s="50" t="str">
        <f>IF('S.D.PASTE SHEET'!T2230="","",'S.D.PASTE SHEET'!T2230)</f>
        <v/>
      </c>
      <c s="50" t="str">
        <f>IF('S.D.PASTE SHEET'!U2230="","",'S.D.PASTE SHEET'!U2230)</f>
        <v/>
      </c>
      <c s="50" t="str">
        <f>IF('S.D.PASTE SHEET'!V2230="","",'S.D.PASTE SHEET'!V2230)</f>
        <v/>
      </c>
      <c s="50" t="str">
        <f>IF('S.D.PASTE SHEET'!W2230="","",'S.D.PASTE SHEET'!W2230)</f>
        <v/>
      </c>
      <c s="50" t="str">
        <f>IF('S.D.PASTE SHEET'!X2230="","",'S.D.PASTE SHEET'!X2230)</f>
        <v/>
      </c>
      <c s="50" t="str">
        <f>IF('S.D.PASTE SHEET'!Y2230="","",'S.D.PASTE SHEET'!Y2230)</f>
        <v/>
      </c>
      <c s="50" t="str">
        <f>IF('S.D.PASTE SHEET'!Z2230="","",'S.D.PASTE SHEET'!Z2230)</f>
        <v/>
      </c>
      <c s="50" t="str">
        <f>IF('S.D.PASTE SHEET'!AA2230="","",'S.D.PASTE SHEET'!AA2230)</f>
        <v/>
      </c>
      <c s="50" t="str">
        <f>IF('S.D.PASTE SHEET'!AB2230="","",'S.D.PASTE SHEET'!AB2230)</f>
        <v/>
      </c>
      <c s="50" t="str">
        <f>IF('S.D.PASTE SHEET'!AC2230="","",'S.D.PASTE SHEET'!AC2230)</f>
        <v/>
      </c>
      <c s="50" t="str">
        <f>IF('S.D.PASTE SHEET'!AD2230="","",'S.D.PASTE SHEET'!AD2230)</f>
        <v/>
      </c>
      <c s="52"/>
      <c s="48" t="str">
        <f>IF(AK2230="","",IF(AK2230&gt;0,COUNT($AG$2:AG2230),""))</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IF(BC2230="","",IF(BC2230&gt;0,COUNT($AY$2:AY2230),""))</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31" spans="1:66" ht="15">
      <c r="A2231" s="50" t="str">
        <f>IF('S.D.PASTE SHEET'!A2231="","",'S.D.PASTE SHEET'!A2231)</f>
        <v/>
      </c>
      <c s="50" t="str">
        <f>IF('S.D.PASTE SHEET'!B2231="","",'S.D.PASTE SHEET'!B2231)</f>
        <v/>
      </c>
      <c s="50" t="str">
        <f>IF('S.D.PASTE SHEET'!C2231="","",'S.D.PASTE SHEET'!C2231)</f>
        <v/>
      </c>
      <c s="51" t="str">
        <f>IF('S.D.PASTE SHEET'!D2231="","",'S.D.PASTE SHEET'!D2231)</f>
        <v/>
      </c>
      <c s="50" t="str">
        <f>IF('S.D.PASTE SHEET'!E2231="","",UPPER('S.D.PASTE SHEET'!E2231))</f>
        <v/>
      </c>
      <c s="50" t="str">
        <f>IF('S.D.PASTE SHEET'!F2231="","",'S.D.PASTE SHEET'!F2231)</f>
        <v/>
      </c>
      <c s="50" t="str">
        <f>IF('S.D.PASTE SHEET'!G2231="","",UPPER('S.D.PASTE SHEET'!G2231))</f>
        <v/>
      </c>
      <c s="50" t="str">
        <f>IF('S.D.PASTE SHEET'!H2231="","",UPPER('S.D.PASTE SHEET'!H2231))</f>
        <v/>
      </c>
      <c s="50" t="str">
        <f>IF('S.D.PASTE SHEET'!I2231="","",'S.D.PASTE SHEET'!I2231)</f>
        <v/>
      </c>
      <c s="51" t="str">
        <f>IF('S.D.PASTE SHEET'!J2231="","",'S.D.PASTE SHEET'!J2231)</f>
        <v/>
      </c>
      <c s="50" t="str">
        <f>IF('S.D.PASTE SHEET'!K2231="","",'S.D.PASTE SHEET'!K2231)</f>
        <v/>
      </c>
      <c s="50" t="str">
        <f>IF('S.D.PASTE SHEET'!L2231="","",'S.D.PASTE SHEET'!L2231)</f>
        <v/>
      </c>
      <c s="50" t="str">
        <f>IF('S.D.PASTE SHEET'!M2231="","",'S.D.PASTE SHEET'!M2231)</f>
        <v/>
      </c>
      <c s="50" t="str">
        <f>IF('S.D.PASTE SHEET'!N2231="","",'S.D.PASTE SHEET'!N2231)</f>
        <v/>
      </c>
      <c s="50" t="str">
        <f>IF('S.D.PASTE SHEET'!O2231="","",'S.D.PASTE SHEET'!O2231)</f>
        <v/>
      </c>
      <c s="50" t="str">
        <f>IF('S.D.PASTE SHEET'!P2231="","",'S.D.PASTE SHEET'!P2231)</f>
        <v/>
      </c>
      <c s="50" t="str">
        <f>IF('S.D.PASTE SHEET'!Q2231="","",'S.D.PASTE SHEET'!Q2231)</f>
        <v/>
      </c>
      <c s="50" t="str">
        <f>IF('S.D.PASTE SHEET'!R2231="","",'S.D.PASTE SHEET'!R2231)</f>
        <v/>
      </c>
      <c s="50" t="str">
        <f>IF('S.D.PASTE SHEET'!S2231="","",'S.D.PASTE SHEET'!S2231)</f>
        <v/>
      </c>
      <c s="50" t="str">
        <f>IF('S.D.PASTE SHEET'!T2231="","",'S.D.PASTE SHEET'!T2231)</f>
        <v/>
      </c>
      <c s="50" t="str">
        <f>IF('S.D.PASTE SHEET'!U2231="","",'S.D.PASTE SHEET'!U2231)</f>
        <v/>
      </c>
      <c s="50" t="str">
        <f>IF('S.D.PASTE SHEET'!V2231="","",'S.D.PASTE SHEET'!V2231)</f>
        <v/>
      </c>
      <c s="50" t="str">
        <f>IF('S.D.PASTE SHEET'!W2231="","",'S.D.PASTE SHEET'!W2231)</f>
        <v/>
      </c>
      <c s="50" t="str">
        <f>IF('S.D.PASTE SHEET'!X2231="","",'S.D.PASTE SHEET'!X2231)</f>
        <v/>
      </c>
      <c s="50" t="str">
        <f>IF('S.D.PASTE SHEET'!Y2231="","",'S.D.PASTE SHEET'!Y2231)</f>
        <v/>
      </c>
      <c s="50" t="str">
        <f>IF('S.D.PASTE SHEET'!Z2231="","",'S.D.PASTE SHEET'!Z2231)</f>
        <v/>
      </c>
      <c s="50" t="str">
        <f>IF('S.D.PASTE SHEET'!AA2231="","",'S.D.PASTE SHEET'!AA2231)</f>
        <v/>
      </c>
      <c s="50" t="str">
        <f>IF('S.D.PASTE SHEET'!AB2231="","",'S.D.PASTE SHEET'!AB2231)</f>
        <v/>
      </c>
      <c s="50" t="str">
        <f>IF('S.D.PASTE SHEET'!AC2231="","",'S.D.PASTE SHEET'!AC2231)</f>
        <v/>
      </c>
      <c s="50" t="str">
        <f>IF('S.D.PASTE SHEET'!AD2231="","",'S.D.PASTE SHEET'!AD2231)</f>
        <v/>
      </c>
      <c s="52"/>
      <c s="48" t="str">
        <f>IF(AK2231="","",IF(AK2231&gt;0,COUNT($AG$2:AG2231),""))</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IF(BC2231="","",IF(BC2231&gt;0,COUNT($AY$2:AY2231),""))</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32" spans="1:66" ht="15">
      <c r="A2232" s="50" t="str">
        <f>IF('S.D.PASTE SHEET'!A2232="","",'S.D.PASTE SHEET'!A2232)</f>
        <v/>
      </c>
      <c s="50" t="str">
        <f>IF('S.D.PASTE SHEET'!B2232="","",'S.D.PASTE SHEET'!B2232)</f>
        <v/>
      </c>
      <c s="50" t="str">
        <f>IF('S.D.PASTE SHEET'!C2232="","",'S.D.PASTE SHEET'!C2232)</f>
        <v/>
      </c>
      <c s="51" t="str">
        <f>IF('S.D.PASTE SHEET'!D2232="","",'S.D.PASTE SHEET'!D2232)</f>
        <v/>
      </c>
      <c s="50" t="str">
        <f>IF('S.D.PASTE SHEET'!E2232="","",UPPER('S.D.PASTE SHEET'!E2232))</f>
        <v/>
      </c>
      <c s="50" t="str">
        <f>IF('S.D.PASTE SHEET'!F2232="","",'S.D.PASTE SHEET'!F2232)</f>
        <v/>
      </c>
      <c s="50" t="str">
        <f>IF('S.D.PASTE SHEET'!G2232="","",UPPER('S.D.PASTE SHEET'!G2232))</f>
        <v/>
      </c>
      <c s="50" t="str">
        <f>IF('S.D.PASTE SHEET'!H2232="","",UPPER('S.D.PASTE SHEET'!H2232))</f>
        <v/>
      </c>
      <c s="50" t="str">
        <f>IF('S.D.PASTE SHEET'!I2232="","",'S.D.PASTE SHEET'!I2232)</f>
        <v/>
      </c>
      <c s="51" t="str">
        <f>IF('S.D.PASTE SHEET'!J2232="","",'S.D.PASTE SHEET'!J2232)</f>
        <v/>
      </c>
      <c s="50" t="str">
        <f>IF('S.D.PASTE SHEET'!K2232="","",'S.D.PASTE SHEET'!K2232)</f>
        <v/>
      </c>
      <c s="50" t="str">
        <f>IF('S.D.PASTE SHEET'!L2232="","",'S.D.PASTE SHEET'!L2232)</f>
        <v/>
      </c>
      <c s="50" t="str">
        <f>IF('S.D.PASTE SHEET'!M2232="","",'S.D.PASTE SHEET'!M2232)</f>
        <v/>
      </c>
      <c s="50" t="str">
        <f>IF('S.D.PASTE SHEET'!N2232="","",'S.D.PASTE SHEET'!N2232)</f>
        <v/>
      </c>
      <c s="50" t="str">
        <f>IF('S.D.PASTE SHEET'!O2232="","",'S.D.PASTE SHEET'!O2232)</f>
        <v/>
      </c>
      <c s="50" t="str">
        <f>IF('S.D.PASTE SHEET'!P2232="","",'S.D.PASTE SHEET'!P2232)</f>
        <v/>
      </c>
      <c s="50" t="str">
        <f>IF('S.D.PASTE SHEET'!Q2232="","",'S.D.PASTE SHEET'!Q2232)</f>
        <v/>
      </c>
      <c s="50" t="str">
        <f>IF('S.D.PASTE SHEET'!R2232="","",'S.D.PASTE SHEET'!R2232)</f>
        <v/>
      </c>
      <c s="50" t="str">
        <f>IF('S.D.PASTE SHEET'!S2232="","",'S.D.PASTE SHEET'!S2232)</f>
        <v/>
      </c>
      <c s="50" t="str">
        <f>IF('S.D.PASTE SHEET'!T2232="","",'S.D.PASTE SHEET'!T2232)</f>
        <v/>
      </c>
      <c s="50" t="str">
        <f>IF('S.D.PASTE SHEET'!U2232="","",'S.D.PASTE SHEET'!U2232)</f>
        <v/>
      </c>
      <c s="50" t="str">
        <f>IF('S.D.PASTE SHEET'!V2232="","",'S.D.PASTE SHEET'!V2232)</f>
        <v/>
      </c>
      <c s="50" t="str">
        <f>IF('S.D.PASTE SHEET'!W2232="","",'S.D.PASTE SHEET'!W2232)</f>
        <v/>
      </c>
      <c s="50" t="str">
        <f>IF('S.D.PASTE SHEET'!X2232="","",'S.D.PASTE SHEET'!X2232)</f>
        <v/>
      </c>
      <c s="50" t="str">
        <f>IF('S.D.PASTE SHEET'!Y2232="","",'S.D.PASTE SHEET'!Y2232)</f>
        <v/>
      </c>
      <c s="50" t="str">
        <f>IF('S.D.PASTE SHEET'!Z2232="","",'S.D.PASTE SHEET'!Z2232)</f>
        <v/>
      </c>
      <c s="50" t="str">
        <f>IF('S.D.PASTE SHEET'!AA2232="","",'S.D.PASTE SHEET'!AA2232)</f>
        <v/>
      </c>
      <c s="50" t="str">
        <f>IF('S.D.PASTE SHEET'!AB2232="","",'S.D.PASTE SHEET'!AB2232)</f>
        <v/>
      </c>
      <c s="50" t="str">
        <f>IF('S.D.PASTE SHEET'!AC2232="","",'S.D.PASTE SHEET'!AC2232)</f>
        <v/>
      </c>
      <c s="50" t="str">
        <f>IF('S.D.PASTE SHEET'!AD2232="","",'S.D.PASTE SHEET'!AD2232)</f>
        <v/>
      </c>
      <c s="52"/>
      <c s="48" t="str">
        <f>IF(AK2232="","",IF(AK2232&gt;0,COUNT($AG$2:AG2232),""))</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IF(BC2232="","",IF(BC2232&gt;0,COUNT($AY$2:AY2232),""))</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33" spans="1:66" ht="15">
      <c r="A2233" s="50" t="str">
        <f>IF('S.D.PASTE SHEET'!A2233="","",'S.D.PASTE SHEET'!A2233)</f>
        <v/>
      </c>
      <c s="50" t="str">
        <f>IF('S.D.PASTE SHEET'!B2233="","",'S.D.PASTE SHEET'!B2233)</f>
        <v/>
      </c>
      <c s="50" t="str">
        <f>IF('S.D.PASTE SHEET'!C2233="","",'S.D.PASTE SHEET'!C2233)</f>
        <v/>
      </c>
      <c s="51" t="str">
        <f>IF('S.D.PASTE SHEET'!D2233="","",'S.D.PASTE SHEET'!D2233)</f>
        <v/>
      </c>
      <c s="50" t="str">
        <f>IF('S.D.PASTE SHEET'!E2233="","",UPPER('S.D.PASTE SHEET'!E2233))</f>
        <v/>
      </c>
      <c s="50" t="str">
        <f>IF('S.D.PASTE SHEET'!F2233="","",'S.D.PASTE SHEET'!F2233)</f>
        <v/>
      </c>
      <c s="50" t="str">
        <f>IF('S.D.PASTE SHEET'!G2233="","",UPPER('S.D.PASTE SHEET'!G2233))</f>
        <v/>
      </c>
      <c s="50" t="str">
        <f>IF('S.D.PASTE SHEET'!H2233="","",UPPER('S.D.PASTE SHEET'!H2233))</f>
        <v/>
      </c>
      <c s="50" t="str">
        <f>IF('S.D.PASTE SHEET'!I2233="","",'S.D.PASTE SHEET'!I2233)</f>
        <v/>
      </c>
      <c s="51" t="str">
        <f>IF('S.D.PASTE SHEET'!J2233="","",'S.D.PASTE SHEET'!J2233)</f>
        <v/>
      </c>
      <c s="50" t="str">
        <f>IF('S.D.PASTE SHEET'!K2233="","",'S.D.PASTE SHEET'!K2233)</f>
        <v/>
      </c>
      <c s="50" t="str">
        <f>IF('S.D.PASTE SHEET'!L2233="","",'S.D.PASTE SHEET'!L2233)</f>
        <v/>
      </c>
      <c s="50" t="str">
        <f>IF('S.D.PASTE SHEET'!M2233="","",'S.D.PASTE SHEET'!M2233)</f>
        <v/>
      </c>
      <c s="50" t="str">
        <f>IF('S.D.PASTE SHEET'!N2233="","",'S.D.PASTE SHEET'!N2233)</f>
        <v/>
      </c>
      <c s="50" t="str">
        <f>IF('S.D.PASTE SHEET'!O2233="","",'S.D.PASTE SHEET'!O2233)</f>
        <v/>
      </c>
      <c s="50" t="str">
        <f>IF('S.D.PASTE SHEET'!P2233="","",'S.D.PASTE SHEET'!P2233)</f>
        <v/>
      </c>
      <c s="50" t="str">
        <f>IF('S.D.PASTE SHEET'!Q2233="","",'S.D.PASTE SHEET'!Q2233)</f>
        <v/>
      </c>
      <c s="50" t="str">
        <f>IF('S.D.PASTE SHEET'!R2233="","",'S.D.PASTE SHEET'!R2233)</f>
        <v/>
      </c>
      <c s="50" t="str">
        <f>IF('S.D.PASTE SHEET'!S2233="","",'S.D.PASTE SHEET'!S2233)</f>
        <v/>
      </c>
      <c s="50" t="str">
        <f>IF('S.D.PASTE SHEET'!T2233="","",'S.D.PASTE SHEET'!T2233)</f>
        <v/>
      </c>
      <c s="50" t="str">
        <f>IF('S.D.PASTE SHEET'!U2233="","",'S.D.PASTE SHEET'!U2233)</f>
        <v/>
      </c>
      <c s="50" t="str">
        <f>IF('S.D.PASTE SHEET'!V2233="","",'S.D.PASTE SHEET'!V2233)</f>
        <v/>
      </c>
      <c s="50" t="str">
        <f>IF('S.D.PASTE SHEET'!W2233="","",'S.D.PASTE SHEET'!W2233)</f>
        <v/>
      </c>
      <c s="50" t="str">
        <f>IF('S.D.PASTE SHEET'!X2233="","",'S.D.PASTE SHEET'!X2233)</f>
        <v/>
      </c>
      <c s="50" t="str">
        <f>IF('S.D.PASTE SHEET'!Y2233="","",'S.D.PASTE SHEET'!Y2233)</f>
        <v/>
      </c>
      <c s="50" t="str">
        <f>IF('S.D.PASTE SHEET'!Z2233="","",'S.D.PASTE SHEET'!Z2233)</f>
        <v/>
      </c>
      <c s="50" t="str">
        <f>IF('S.D.PASTE SHEET'!AA2233="","",'S.D.PASTE SHEET'!AA2233)</f>
        <v/>
      </c>
      <c s="50" t="str">
        <f>IF('S.D.PASTE SHEET'!AB2233="","",'S.D.PASTE SHEET'!AB2233)</f>
        <v/>
      </c>
      <c s="50" t="str">
        <f>IF('S.D.PASTE SHEET'!AC2233="","",'S.D.PASTE SHEET'!AC2233)</f>
        <v/>
      </c>
      <c s="50" t="str">
        <f>IF('S.D.PASTE SHEET'!AD2233="","",'S.D.PASTE SHEET'!AD2233)</f>
        <v/>
      </c>
      <c s="52"/>
      <c s="48" t="str">
        <f>IF(AK2233="","",IF(AK2233&gt;0,COUNT($AG$2:AG2233),""))</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IF(BC2233="","",IF(BC2233&gt;0,COUNT($AY$2:AY2233),""))</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34" spans="1:66" ht="15">
      <c r="A2234" s="50" t="str">
        <f>IF('S.D.PASTE SHEET'!A2234="","",'S.D.PASTE SHEET'!A2234)</f>
        <v/>
      </c>
      <c s="50" t="str">
        <f>IF('S.D.PASTE SHEET'!B2234="","",'S.D.PASTE SHEET'!B2234)</f>
        <v/>
      </c>
      <c s="50" t="str">
        <f>IF('S.D.PASTE SHEET'!C2234="","",'S.D.PASTE SHEET'!C2234)</f>
        <v/>
      </c>
      <c s="51" t="str">
        <f>IF('S.D.PASTE SHEET'!D2234="","",'S.D.PASTE SHEET'!D2234)</f>
        <v/>
      </c>
      <c s="50" t="str">
        <f>IF('S.D.PASTE SHEET'!E2234="","",UPPER('S.D.PASTE SHEET'!E2234))</f>
        <v/>
      </c>
      <c s="50" t="str">
        <f>IF('S.D.PASTE SHEET'!F2234="","",'S.D.PASTE SHEET'!F2234)</f>
        <v/>
      </c>
      <c s="50" t="str">
        <f>IF('S.D.PASTE SHEET'!G2234="","",UPPER('S.D.PASTE SHEET'!G2234))</f>
        <v/>
      </c>
      <c s="50" t="str">
        <f>IF('S.D.PASTE SHEET'!H2234="","",UPPER('S.D.PASTE SHEET'!H2234))</f>
        <v/>
      </c>
      <c s="50" t="str">
        <f>IF('S.D.PASTE SHEET'!I2234="","",'S.D.PASTE SHEET'!I2234)</f>
        <v/>
      </c>
      <c s="51" t="str">
        <f>IF('S.D.PASTE SHEET'!J2234="","",'S.D.PASTE SHEET'!J2234)</f>
        <v/>
      </c>
      <c s="50" t="str">
        <f>IF('S.D.PASTE SHEET'!K2234="","",'S.D.PASTE SHEET'!K2234)</f>
        <v/>
      </c>
      <c s="50" t="str">
        <f>IF('S.D.PASTE SHEET'!L2234="","",'S.D.PASTE SHEET'!L2234)</f>
        <v/>
      </c>
      <c s="50" t="str">
        <f>IF('S.D.PASTE SHEET'!M2234="","",'S.D.PASTE SHEET'!M2234)</f>
        <v/>
      </c>
      <c s="50" t="str">
        <f>IF('S.D.PASTE SHEET'!N2234="","",'S.D.PASTE SHEET'!N2234)</f>
        <v/>
      </c>
      <c s="50" t="str">
        <f>IF('S.D.PASTE SHEET'!O2234="","",'S.D.PASTE SHEET'!O2234)</f>
        <v/>
      </c>
      <c s="50" t="str">
        <f>IF('S.D.PASTE SHEET'!P2234="","",'S.D.PASTE SHEET'!P2234)</f>
        <v/>
      </c>
      <c s="50" t="str">
        <f>IF('S.D.PASTE SHEET'!Q2234="","",'S.D.PASTE SHEET'!Q2234)</f>
        <v/>
      </c>
      <c s="50" t="str">
        <f>IF('S.D.PASTE SHEET'!R2234="","",'S.D.PASTE SHEET'!R2234)</f>
        <v/>
      </c>
      <c s="50" t="str">
        <f>IF('S.D.PASTE SHEET'!S2234="","",'S.D.PASTE SHEET'!S2234)</f>
        <v/>
      </c>
      <c s="50" t="str">
        <f>IF('S.D.PASTE SHEET'!T2234="","",'S.D.PASTE SHEET'!T2234)</f>
        <v/>
      </c>
      <c s="50" t="str">
        <f>IF('S.D.PASTE SHEET'!U2234="","",'S.D.PASTE SHEET'!U2234)</f>
        <v/>
      </c>
      <c s="50" t="str">
        <f>IF('S.D.PASTE SHEET'!V2234="","",'S.D.PASTE SHEET'!V2234)</f>
        <v/>
      </c>
      <c s="50" t="str">
        <f>IF('S.D.PASTE SHEET'!W2234="","",'S.D.PASTE SHEET'!W2234)</f>
        <v/>
      </c>
      <c s="50" t="str">
        <f>IF('S.D.PASTE SHEET'!X2234="","",'S.D.PASTE SHEET'!X2234)</f>
        <v/>
      </c>
      <c s="50" t="str">
        <f>IF('S.D.PASTE SHEET'!Y2234="","",'S.D.PASTE SHEET'!Y2234)</f>
        <v/>
      </c>
      <c s="50" t="str">
        <f>IF('S.D.PASTE SHEET'!Z2234="","",'S.D.PASTE SHEET'!Z2234)</f>
        <v/>
      </c>
      <c s="50" t="str">
        <f>IF('S.D.PASTE SHEET'!AA2234="","",'S.D.PASTE SHEET'!AA2234)</f>
        <v/>
      </c>
      <c s="50" t="str">
        <f>IF('S.D.PASTE SHEET'!AB2234="","",'S.D.PASTE SHEET'!AB2234)</f>
        <v/>
      </c>
      <c s="50" t="str">
        <f>IF('S.D.PASTE SHEET'!AC2234="","",'S.D.PASTE SHEET'!AC2234)</f>
        <v/>
      </c>
      <c s="50" t="str">
        <f>IF('S.D.PASTE SHEET'!AD2234="","",'S.D.PASTE SHEET'!AD2234)</f>
        <v/>
      </c>
      <c s="52"/>
      <c s="48" t="str">
        <f>IF(AK2234="","",IF(AK2234&gt;0,COUNT($AG$2:AG2234),""))</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IF(BC2234="","",IF(BC2234&gt;0,COUNT($AY$2:AY2234),""))</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35" spans="1:66" ht="15">
      <c r="A2235" s="50" t="str">
        <f>IF('S.D.PASTE SHEET'!A2235="","",'S.D.PASTE SHEET'!A2235)</f>
        <v/>
      </c>
      <c s="50" t="str">
        <f>IF('S.D.PASTE SHEET'!B2235="","",'S.D.PASTE SHEET'!B2235)</f>
        <v/>
      </c>
      <c s="50" t="str">
        <f>IF('S.D.PASTE SHEET'!C2235="","",'S.D.PASTE SHEET'!C2235)</f>
        <v/>
      </c>
      <c s="51" t="str">
        <f>IF('S.D.PASTE SHEET'!D2235="","",'S.D.PASTE SHEET'!D2235)</f>
        <v/>
      </c>
      <c s="50" t="str">
        <f>IF('S.D.PASTE SHEET'!E2235="","",UPPER('S.D.PASTE SHEET'!E2235))</f>
        <v/>
      </c>
      <c s="50" t="str">
        <f>IF('S.D.PASTE SHEET'!F2235="","",'S.D.PASTE SHEET'!F2235)</f>
        <v/>
      </c>
      <c s="50" t="str">
        <f>IF('S.D.PASTE SHEET'!G2235="","",UPPER('S.D.PASTE SHEET'!G2235))</f>
        <v/>
      </c>
      <c s="50" t="str">
        <f>IF('S.D.PASTE SHEET'!H2235="","",UPPER('S.D.PASTE SHEET'!H2235))</f>
        <v/>
      </c>
      <c s="50" t="str">
        <f>IF('S.D.PASTE SHEET'!I2235="","",'S.D.PASTE SHEET'!I2235)</f>
        <v/>
      </c>
      <c s="51" t="str">
        <f>IF('S.D.PASTE SHEET'!J2235="","",'S.D.PASTE SHEET'!J2235)</f>
        <v/>
      </c>
      <c s="50" t="str">
        <f>IF('S.D.PASTE SHEET'!K2235="","",'S.D.PASTE SHEET'!K2235)</f>
        <v/>
      </c>
      <c s="50" t="str">
        <f>IF('S.D.PASTE SHEET'!L2235="","",'S.D.PASTE SHEET'!L2235)</f>
        <v/>
      </c>
      <c s="50" t="str">
        <f>IF('S.D.PASTE SHEET'!M2235="","",'S.D.PASTE SHEET'!M2235)</f>
        <v/>
      </c>
      <c s="50" t="str">
        <f>IF('S.D.PASTE SHEET'!N2235="","",'S.D.PASTE SHEET'!N2235)</f>
        <v/>
      </c>
      <c s="50" t="str">
        <f>IF('S.D.PASTE SHEET'!O2235="","",'S.D.PASTE SHEET'!O2235)</f>
        <v/>
      </c>
      <c s="50" t="str">
        <f>IF('S.D.PASTE SHEET'!P2235="","",'S.D.PASTE SHEET'!P2235)</f>
        <v/>
      </c>
      <c s="50" t="str">
        <f>IF('S.D.PASTE SHEET'!Q2235="","",'S.D.PASTE SHEET'!Q2235)</f>
        <v/>
      </c>
      <c s="50" t="str">
        <f>IF('S.D.PASTE SHEET'!R2235="","",'S.D.PASTE SHEET'!R2235)</f>
        <v/>
      </c>
      <c s="50" t="str">
        <f>IF('S.D.PASTE SHEET'!S2235="","",'S.D.PASTE SHEET'!S2235)</f>
        <v/>
      </c>
      <c s="50" t="str">
        <f>IF('S.D.PASTE SHEET'!T2235="","",'S.D.PASTE SHEET'!T2235)</f>
        <v/>
      </c>
      <c s="50" t="str">
        <f>IF('S.D.PASTE SHEET'!U2235="","",'S.D.PASTE SHEET'!U2235)</f>
        <v/>
      </c>
      <c s="50" t="str">
        <f>IF('S.D.PASTE SHEET'!V2235="","",'S.D.PASTE SHEET'!V2235)</f>
        <v/>
      </c>
      <c s="50" t="str">
        <f>IF('S.D.PASTE SHEET'!W2235="","",'S.D.PASTE SHEET'!W2235)</f>
        <v/>
      </c>
      <c s="50" t="str">
        <f>IF('S.D.PASTE SHEET'!X2235="","",'S.D.PASTE SHEET'!X2235)</f>
        <v/>
      </c>
      <c s="50" t="str">
        <f>IF('S.D.PASTE SHEET'!Y2235="","",'S.D.PASTE SHEET'!Y2235)</f>
        <v/>
      </c>
      <c s="50" t="str">
        <f>IF('S.D.PASTE SHEET'!Z2235="","",'S.D.PASTE SHEET'!Z2235)</f>
        <v/>
      </c>
      <c s="50" t="str">
        <f>IF('S.D.PASTE SHEET'!AA2235="","",'S.D.PASTE SHEET'!AA2235)</f>
        <v/>
      </c>
      <c s="50" t="str">
        <f>IF('S.D.PASTE SHEET'!AB2235="","",'S.D.PASTE SHEET'!AB2235)</f>
        <v/>
      </c>
      <c s="50" t="str">
        <f>IF('S.D.PASTE SHEET'!AC2235="","",'S.D.PASTE SHEET'!AC2235)</f>
        <v/>
      </c>
      <c s="50" t="str">
        <f>IF('S.D.PASTE SHEET'!AD2235="","",'S.D.PASTE SHEET'!AD2235)</f>
        <v/>
      </c>
      <c s="52"/>
      <c s="48" t="str">
        <f>IF(AK2235="","",IF(AK2235&gt;0,COUNT($AG$2:AG2235),""))</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IF(BC2235="","",IF(BC2235&gt;0,COUNT($AY$2:AY2235),""))</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36" spans="1:66" ht="15">
      <c r="A2236" s="50" t="str">
        <f>IF('S.D.PASTE SHEET'!A2236="","",'S.D.PASTE SHEET'!A2236)</f>
        <v/>
      </c>
      <c s="50" t="str">
        <f>IF('S.D.PASTE SHEET'!B2236="","",'S.D.PASTE SHEET'!B2236)</f>
        <v/>
      </c>
      <c s="50" t="str">
        <f>IF('S.D.PASTE SHEET'!C2236="","",'S.D.PASTE SHEET'!C2236)</f>
        <v/>
      </c>
      <c s="51" t="str">
        <f>IF('S.D.PASTE SHEET'!D2236="","",'S.D.PASTE SHEET'!D2236)</f>
        <v/>
      </c>
      <c s="50" t="str">
        <f>IF('S.D.PASTE SHEET'!E2236="","",UPPER('S.D.PASTE SHEET'!E2236))</f>
        <v/>
      </c>
      <c s="50" t="str">
        <f>IF('S.D.PASTE SHEET'!F2236="","",'S.D.PASTE SHEET'!F2236)</f>
        <v/>
      </c>
      <c s="50" t="str">
        <f>IF('S.D.PASTE SHEET'!G2236="","",UPPER('S.D.PASTE SHEET'!G2236))</f>
        <v/>
      </c>
      <c s="50" t="str">
        <f>IF('S.D.PASTE SHEET'!H2236="","",UPPER('S.D.PASTE SHEET'!H2236))</f>
        <v/>
      </c>
      <c s="50" t="str">
        <f>IF('S.D.PASTE SHEET'!I2236="","",'S.D.PASTE SHEET'!I2236)</f>
        <v/>
      </c>
      <c s="51" t="str">
        <f>IF('S.D.PASTE SHEET'!J2236="","",'S.D.PASTE SHEET'!J2236)</f>
        <v/>
      </c>
      <c s="50" t="str">
        <f>IF('S.D.PASTE SHEET'!K2236="","",'S.D.PASTE SHEET'!K2236)</f>
        <v/>
      </c>
      <c s="50" t="str">
        <f>IF('S.D.PASTE SHEET'!L2236="","",'S.D.PASTE SHEET'!L2236)</f>
        <v/>
      </c>
      <c s="50" t="str">
        <f>IF('S.D.PASTE SHEET'!M2236="","",'S.D.PASTE SHEET'!M2236)</f>
        <v/>
      </c>
      <c s="50" t="str">
        <f>IF('S.D.PASTE SHEET'!N2236="","",'S.D.PASTE SHEET'!N2236)</f>
        <v/>
      </c>
      <c s="50" t="str">
        <f>IF('S.D.PASTE SHEET'!O2236="","",'S.D.PASTE SHEET'!O2236)</f>
        <v/>
      </c>
      <c s="50" t="str">
        <f>IF('S.D.PASTE SHEET'!P2236="","",'S.D.PASTE SHEET'!P2236)</f>
        <v/>
      </c>
      <c s="50" t="str">
        <f>IF('S.D.PASTE SHEET'!Q2236="","",'S.D.PASTE SHEET'!Q2236)</f>
        <v/>
      </c>
      <c s="50" t="str">
        <f>IF('S.D.PASTE SHEET'!R2236="","",'S.D.PASTE SHEET'!R2236)</f>
        <v/>
      </c>
      <c s="50" t="str">
        <f>IF('S.D.PASTE SHEET'!S2236="","",'S.D.PASTE SHEET'!S2236)</f>
        <v/>
      </c>
      <c s="50" t="str">
        <f>IF('S.D.PASTE SHEET'!T2236="","",'S.D.PASTE SHEET'!T2236)</f>
        <v/>
      </c>
      <c s="50" t="str">
        <f>IF('S.D.PASTE SHEET'!U2236="","",'S.D.PASTE SHEET'!U2236)</f>
        <v/>
      </c>
      <c s="50" t="str">
        <f>IF('S.D.PASTE SHEET'!V2236="","",'S.D.PASTE SHEET'!V2236)</f>
        <v/>
      </c>
      <c s="50" t="str">
        <f>IF('S.D.PASTE SHEET'!W2236="","",'S.D.PASTE SHEET'!W2236)</f>
        <v/>
      </c>
      <c s="50" t="str">
        <f>IF('S.D.PASTE SHEET'!X2236="","",'S.D.PASTE SHEET'!X2236)</f>
        <v/>
      </c>
      <c s="50" t="str">
        <f>IF('S.D.PASTE SHEET'!Y2236="","",'S.D.PASTE SHEET'!Y2236)</f>
        <v/>
      </c>
      <c s="50" t="str">
        <f>IF('S.D.PASTE SHEET'!Z2236="","",'S.D.PASTE SHEET'!Z2236)</f>
        <v/>
      </c>
      <c s="50" t="str">
        <f>IF('S.D.PASTE SHEET'!AA2236="","",'S.D.PASTE SHEET'!AA2236)</f>
        <v/>
      </c>
      <c s="50" t="str">
        <f>IF('S.D.PASTE SHEET'!AB2236="","",'S.D.PASTE SHEET'!AB2236)</f>
        <v/>
      </c>
      <c s="50" t="str">
        <f>IF('S.D.PASTE SHEET'!AC2236="","",'S.D.PASTE SHEET'!AC2236)</f>
        <v/>
      </c>
      <c s="50" t="str">
        <f>IF('S.D.PASTE SHEET'!AD2236="","",'S.D.PASTE SHEET'!AD2236)</f>
        <v/>
      </c>
      <c s="52"/>
      <c s="48" t="str">
        <f>IF(AK2236="","",IF(AK2236&gt;0,COUNT($AG$2:AG2236),""))</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IF(BC2236="","",IF(BC2236&gt;0,COUNT($AY$2:AY2236),""))</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37" spans="1:66" ht="15">
      <c r="A2237" s="50" t="str">
        <f>IF('S.D.PASTE SHEET'!A2237="","",'S.D.PASTE SHEET'!A2237)</f>
        <v/>
      </c>
      <c s="50" t="str">
        <f>IF('S.D.PASTE SHEET'!B2237="","",'S.D.PASTE SHEET'!B2237)</f>
        <v/>
      </c>
      <c s="50" t="str">
        <f>IF('S.D.PASTE SHEET'!C2237="","",'S.D.PASTE SHEET'!C2237)</f>
        <v/>
      </c>
      <c s="51" t="str">
        <f>IF('S.D.PASTE SHEET'!D2237="","",'S.D.PASTE SHEET'!D2237)</f>
        <v/>
      </c>
      <c s="50" t="str">
        <f>IF('S.D.PASTE SHEET'!E2237="","",UPPER('S.D.PASTE SHEET'!E2237))</f>
        <v/>
      </c>
      <c s="50" t="str">
        <f>IF('S.D.PASTE SHEET'!F2237="","",'S.D.PASTE SHEET'!F2237)</f>
        <v/>
      </c>
      <c s="50" t="str">
        <f>IF('S.D.PASTE SHEET'!G2237="","",UPPER('S.D.PASTE SHEET'!G2237))</f>
        <v/>
      </c>
      <c s="50" t="str">
        <f>IF('S.D.PASTE SHEET'!H2237="","",UPPER('S.D.PASTE SHEET'!H2237))</f>
        <v/>
      </c>
      <c s="50" t="str">
        <f>IF('S.D.PASTE SHEET'!I2237="","",'S.D.PASTE SHEET'!I2237)</f>
        <v/>
      </c>
      <c s="51" t="str">
        <f>IF('S.D.PASTE SHEET'!J2237="","",'S.D.PASTE SHEET'!J2237)</f>
        <v/>
      </c>
      <c s="50" t="str">
        <f>IF('S.D.PASTE SHEET'!K2237="","",'S.D.PASTE SHEET'!K2237)</f>
        <v/>
      </c>
      <c s="50" t="str">
        <f>IF('S.D.PASTE SHEET'!L2237="","",'S.D.PASTE SHEET'!L2237)</f>
        <v/>
      </c>
      <c s="50" t="str">
        <f>IF('S.D.PASTE SHEET'!M2237="","",'S.D.PASTE SHEET'!M2237)</f>
        <v/>
      </c>
      <c s="50" t="str">
        <f>IF('S.D.PASTE SHEET'!N2237="","",'S.D.PASTE SHEET'!N2237)</f>
        <v/>
      </c>
      <c s="50" t="str">
        <f>IF('S.D.PASTE SHEET'!O2237="","",'S.D.PASTE SHEET'!O2237)</f>
        <v/>
      </c>
      <c s="50" t="str">
        <f>IF('S.D.PASTE SHEET'!P2237="","",'S.D.PASTE SHEET'!P2237)</f>
        <v/>
      </c>
      <c s="50" t="str">
        <f>IF('S.D.PASTE SHEET'!Q2237="","",'S.D.PASTE SHEET'!Q2237)</f>
        <v/>
      </c>
      <c s="50" t="str">
        <f>IF('S.D.PASTE SHEET'!R2237="","",'S.D.PASTE SHEET'!R2237)</f>
        <v/>
      </c>
      <c s="50" t="str">
        <f>IF('S.D.PASTE SHEET'!S2237="","",'S.D.PASTE SHEET'!S2237)</f>
        <v/>
      </c>
      <c s="50" t="str">
        <f>IF('S.D.PASTE SHEET'!T2237="","",'S.D.PASTE SHEET'!T2237)</f>
        <v/>
      </c>
      <c s="50" t="str">
        <f>IF('S.D.PASTE SHEET'!U2237="","",'S.D.PASTE SHEET'!U2237)</f>
        <v/>
      </c>
      <c s="50" t="str">
        <f>IF('S.D.PASTE SHEET'!V2237="","",'S.D.PASTE SHEET'!V2237)</f>
        <v/>
      </c>
      <c s="50" t="str">
        <f>IF('S.D.PASTE SHEET'!W2237="","",'S.D.PASTE SHEET'!W2237)</f>
        <v/>
      </c>
      <c s="50" t="str">
        <f>IF('S.D.PASTE SHEET'!X2237="","",'S.D.PASTE SHEET'!X2237)</f>
        <v/>
      </c>
      <c s="50" t="str">
        <f>IF('S.D.PASTE SHEET'!Y2237="","",'S.D.PASTE SHEET'!Y2237)</f>
        <v/>
      </c>
      <c s="50" t="str">
        <f>IF('S.D.PASTE SHEET'!Z2237="","",'S.D.PASTE SHEET'!Z2237)</f>
        <v/>
      </c>
      <c s="50" t="str">
        <f>IF('S.D.PASTE SHEET'!AA2237="","",'S.D.PASTE SHEET'!AA2237)</f>
        <v/>
      </c>
      <c s="50" t="str">
        <f>IF('S.D.PASTE SHEET'!AB2237="","",'S.D.PASTE SHEET'!AB2237)</f>
        <v/>
      </c>
      <c s="50" t="str">
        <f>IF('S.D.PASTE SHEET'!AC2237="","",'S.D.PASTE SHEET'!AC2237)</f>
        <v/>
      </c>
      <c s="50" t="str">
        <f>IF('S.D.PASTE SHEET'!AD2237="","",'S.D.PASTE SHEET'!AD2237)</f>
        <v/>
      </c>
      <c s="52"/>
      <c s="48" t="str">
        <f>IF(AK2237="","",IF(AK2237&gt;0,COUNT($AG$2:AG2237),""))</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IF(BC2237="","",IF(BC2237&gt;0,COUNT($AY$2:AY2237),""))</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38" spans="1:66" ht="15">
      <c r="A2238" s="50" t="str">
        <f>IF('S.D.PASTE SHEET'!A2238="","",'S.D.PASTE SHEET'!A2238)</f>
        <v/>
      </c>
      <c s="50" t="str">
        <f>IF('S.D.PASTE SHEET'!B2238="","",'S.D.PASTE SHEET'!B2238)</f>
        <v/>
      </c>
      <c s="50" t="str">
        <f>IF('S.D.PASTE SHEET'!C2238="","",'S.D.PASTE SHEET'!C2238)</f>
        <v/>
      </c>
      <c s="51" t="str">
        <f>IF('S.D.PASTE SHEET'!D2238="","",'S.D.PASTE SHEET'!D2238)</f>
        <v/>
      </c>
      <c s="50" t="str">
        <f>IF('S.D.PASTE SHEET'!E2238="","",UPPER('S.D.PASTE SHEET'!E2238))</f>
        <v/>
      </c>
      <c s="50" t="str">
        <f>IF('S.D.PASTE SHEET'!F2238="","",'S.D.PASTE SHEET'!F2238)</f>
        <v/>
      </c>
      <c s="50" t="str">
        <f>IF('S.D.PASTE SHEET'!G2238="","",UPPER('S.D.PASTE SHEET'!G2238))</f>
        <v/>
      </c>
      <c s="50" t="str">
        <f>IF('S.D.PASTE SHEET'!H2238="","",UPPER('S.D.PASTE SHEET'!H2238))</f>
        <v/>
      </c>
      <c s="50" t="str">
        <f>IF('S.D.PASTE SHEET'!I2238="","",'S.D.PASTE SHEET'!I2238)</f>
        <v/>
      </c>
      <c s="51" t="str">
        <f>IF('S.D.PASTE SHEET'!J2238="","",'S.D.PASTE SHEET'!J2238)</f>
        <v/>
      </c>
      <c s="50" t="str">
        <f>IF('S.D.PASTE SHEET'!K2238="","",'S.D.PASTE SHEET'!K2238)</f>
        <v/>
      </c>
      <c s="50" t="str">
        <f>IF('S.D.PASTE SHEET'!L2238="","",'S.D.PASTE SHEET'!L2238)</f>
        <v/>
      </c>
      <c s="50" t="str">
        <f>IF('S.D.PASTE SHEET'!M2238="","",'S.D.PASTE SHEET'!M2238)</f>
        <v/>
      </c>
      <c s="50" t="str">
        <f>IF('S.D.PASTE SHEET'!N2238="","",'S.D.PASTE SHEET'!N2238)</f>
        <v/>
      </c>
      <c s="50" t="str">
        <f>IF('S.D.PASTE SHEET'!O2238="","",'S.D.PASTE SHEET'!O2238)</f>
        <v/>
      </c>
      <c s="50" t="str">
        <f>IF('S.D.PASTE SHEET'!P2238="","",'S.D.PASTE SHEET'!P2238)</f>
        <v/>
      </c>
      <c s="50" t="str">
        <f>IF('S.D.PASTE SHEET'!Q2238="","",'S.D.PASTE SHEET'!Q2238)</f>
        <v/>
      </c>
      <c s="50" t="str">
        <f>IF('S.D.PASTE SHEET'!R2238="","",'S.D.PASTE SHEET'!R2238)</f>
        <v/>
      </c>
      <c s="50" t="str">
        <f>IF('S.D.PASTE SHEET'!S2238="","",'S.D.PASTE SHEET'!S2238)</f>
        <v/>
      </c>
      <c s="50" t="str">
        <f>IF('S.D.PASTE SHEET'!T2238="","",'S.D.PASTE SHEET'!T2238)</f>
        <v/>
      </c>
      <c s="50" t="str">
        <f>IF('S.D.PASTE SHEET'!U2238="","",'S.D.PASTE SHEET'!U2238)</f>
        <v/>
      </c>
      <c s="50" t="str">
        <f>IF('S.D.PASTE SHEET'!V2238="","",'S.D.PASTE SHEET'!V2238)</f>
        <v/>
      </c>
      <c s="50" t="str">
        <f>IF('S.D.PASTE SHEET'!W2238="","",'S.D.PASTE SHEET'!W2238)</f>
        <v/>
      </c>
      <c s="50" t="str">
        <f>IF('S.D.PASTE SHEET'!X2238="","",'S.D.PASTE SHEET'!X2238)</f>
        <v/>
      </c>
      <c s="50" t="str">
        <f>IF('S.D.PASTE SHEET'!Y2238="","",'S.D.PASTE SHEET'!Y2238)</f>
        <v/>
      </c>
      <c s="50" t="str">
        <f>IF('S.D.PASTE SHEET'!Z2238="","",'S.D.PASTE SHEET'!Z2238)</f>
        <v/>
      </c>
      <c s="50" t="str">
        <f>IF('S.D.PASTE SHEET'!AA2238="","",'S.D.PASTE SHEET'!AA2238)</f>
        <v/>
      </c>
      <c s="50" t="str">
        <f>IF('S.D.PASTE SHEET'!AB2238="","",'S.D.PASTE SHEET'!AB2238)</f>
        <v/>
      </c>
      <c s="50" t="str">
        <f>IF('S.D.PASTE SHEET'!AC2238="","",'S.D.PASTE SHEET'!AC2238)</f>
        <v/>
      </c>
      <c s="50" t="str">
        <f>IF('S.D.PASTE SHEET'!AD2238="","",'S.D.PASTE SHEET'!AD2238)</f>
        <v/>
      </c>
      <c s="52"/>
      <c s="48" t="str">
        <f>IF(AK2238="","",IF(AK2238&gt;0,COUNT($AG$2:AG2238),""))</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IF(BC2238="","",IF(BC2238&gt;0,COUNT($AY$2:AY2238),""))</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39" spans="1:66" ht="15">
      <c r="A2239" s="50" t="str">
        <f>IF('S.D.PASTE SHEET'!A2239="","",'S.D.PASTE SHEET'!A2239)</f>
        <v/>
      </c>
      <c s="50" t="str">
        <f>IF('S.D.PASTE SHEET'!B2239="","",'S.D.PASTE SHEET'!B2239)</f>
        <v/>
      </c>
      <c s="50" t="str">
        <f>IF('S.D.PASTE SHEET'!C2239="","",'S.D.PASTE SHEET'!C2239)</f>
        <v/>
      </c>
      <c s="51" t="str">
        <f>IF('S.D.PASTE SHEET'!D2239="","",'S.D.PASTE SHEET'!D2239)</f>
        <v/>
      </c>
      <c s="50" t="str">
        <f>IF('S.D.PASTE SHEET'!E2239="","",UPPER('S.D.PASTE SHEET'!E2239))</f>
        <v/>
      </c>
      <c s="50" t="str">
        <f>IF('S.D.PASTE SHEET'!F2239="","",'S.D.PASTE SHEET'!F2239)</f>
        <v/>
      </c>
      <c s="50" t="str">
        <f>IF('S.D.PASTE SHEET'!G2239="","",UPPER('S.D.PASTE SHEET'!G2239))</f>
        <v/>
      </c>
      <c s="50" t="str">
        <f>IF('S.D.PASTE SHEET'!H2239="","",UPPER('S.D.PASTE SHEET'!H2239))</f>
        <v/>
      </c>
      <c s="50" t="str">
        <f>IF('S.D.PASTE SHEET'!I2239="","",'S.D.PASTE SHEET'!I2239)</f>
        <v/>
      </c>
      <c s="51" t="str">
        <f>IF('S.D.PASTE SHEET'!J2239="","",'S.D.PASTE SHEET'!J2239)</f>
        <v/>
      </c>
      <c s="50" t="str">
        <f>IF('S.D.PASTE SHEET'!K2239="","",'S.D.PASTE SHEET'!K2239)</f>
        <v/>
      </c>
      <c s="50" t="str">
        <f>IF('S.D.PASTE SHEET'!L2239="","",'S.D.PASTE SHEET'!L2239)</f>
        <v/>
      </c>
      <c s="50" t="str">
        <f>IF('S.D.PASTE SHEET'!M2239="","",'S.D.PASTE SHEET'!M2239)</f>
        <v/>
      </c>
      <c s="50" t="str">
        <f>IF('S.D.PASTE SHEET'!N2239="","",'S.D.PASTE SHEET'!N2239)</f>
        <v/>
      </c>
      <c s="50" t="str">
        <f>IF('S.D.PASTE SHEET'!O2239="","",'S.D.PASTE SHEET'!O2239)</f>
        <v/>
      </c>
      <c s="50" t="str">
        <f>IF('S.D.PASTE SHEET'!P2239="","",'S.D.PASTE SHEET'!P2239)</f>
        <v/>
      </c>
      <c s="50" t="str">
        <f>IF('S.D.PASTE SHEET'!Q2239="","",'S.D.PASTE SHEET'!Q2239)</f>
        <v/>
      </c>
      <c s="50" t="str">
        <f>IF('S.D.PASTE SHEET'!R2239="","",'S.D.PASTE SHEET'!R2239)</f>
        <v/>
      </c>
      <c s="50" t="str">
        <f>IF('S.D.PASTE SHEET'!S2239="","",'S.D.PASTE SHEET'!S2239)</f>
        <v/>
      </c>
      <c s="50" t="str">
        <f>IF('S.D.PASTE SHEET'!T2239="","",'S.D.PASTE SHEET'!T2239)</f>
        <v/>
      </c>
      <c s="50" t="str">
        <f>IF('S.D.PASTE SHEET'!U2239="","",'S.D.PASTE SHEET'!U2239)</f>
        <v/>
      </c>
      <c s="50" t="str">
        <f>IF('S.D.PASTE SHEET'!V2239="","",'S.D.PASTE SHEET'!V2239)</f>
        <v/>
      </c>
      <c s="50" t="str">
        <f>IF('S.D.PASTE SHEET'!W2239="","",'S.D.PASTE SHEET'!W2239)</f>
        <v/>
      </c>
      <c s="50" t="str">
        <f>IF('S.D.PASTE SHEET'!X2239="","",'S.D.PASTE SHEET'!X2239)</f>
        <v/>
      </c>
      <c s="50" t="str">
        <f>IF('S.D.PASTE SHEET'!Y2239="","",'S.D.PASTE SHEET'!Y2239)</f>
        <v/>
      </c>
      <c s="50" t="str">
        <f>IF('S.D.PASTE SHEET'!Z2239="","",'S.D.PASTE SHEET'!Z2239)</f>
        <v/>
      </c>
      <c s="50" t="str">
        <f>IF('S.D.PASTE SHEET'!AA2239="","",'S.D.PASTE SHEET'!AA2239)</f>
        <v/>
      </c>
      <c s="50" t="str">
        <f>IF('S.D.PASTE SHEET'!AB2239="","",'S.D.PASTE SHEET'!AB2239)</f>
        <v/>
      </c>
      <c s="50" t="str">
        <f>IF('S.D.PASTE SHEET'!AC2239="","",'S.D.PASTE SHEET'!AC2239)</f>
        <v/>
      </c>
      <c s="50" t="str">
        <f>IF('S.D.PASTE SHEET'!AD2239="","",'S.D.PASTE SHEET'!AD2239)</f>
        <v/>
      </c>
      <c s="52"/>
      <c s="48" t="str">
        <f>IF(AK2239="","",IF(AK2239&gt;0,COUNT($AG$2:AG2239),""))</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IF(BC2239="","",IF(BC2239&gt;0,COUNT($AY$2:AY2239),""))</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40" spans="1:66" ht="15">
      <c r="A2240" s="50" t="str">
        <f>IF('S.D.PASTE SHEET'!A2240="","",'S.D.PASTE SHEET'!A2240)</f>
        <v/>
      </c>
      <c s="50" t="str">
        <f>IF('S.D.PASTE SHEET'!B2240="","",'S.D.PASTE SHEET'!B2240)</f>
        <v/>
      </c>
      <c s="50" t="str">
        <f>IF('S.D.PASTE SHEET'!C2240="","",'S.D.PASTE SHEET'!C2240)</f>
        <v/>
      </c>
      <c s="51" t="str">
        <f>IF('S.D.PASTE SHEET'!D2240="","",'S.D.PASTE SHEET'!D2240)</f>
        <v/>
      </c>
      <c s="50" t="str">
        <f>IF('S.D.PASTE SHEET'!E2240="","",UPPER('S.D.PASTE SHEET'!E2240))</f>
        <v/>
      </c>
      <c s="50" t="str">
        <f>IF('S.D.PASTE SHEET'!F2240="","",'S.D.PASTE SHEET'!F2240)</f>
        <v/>
      </c>
      <c s="50" t="str">
        <f>IF('S.D.PASTE SHEET'!G2240="","",UPPER('S.D.PASTE SHEET'!G2240))</f>
        <v/>
      </c>
      <c s="50" t="str">
        <f>IF('S.D.PASTE SHEET'!H2240="","",UPPER('S.D.PASTE SHEET'!H2240))</f>
        <v/>
      </c>
      <c s="50" t="str">
        <f>IF('S.D.PASTE SHEET'!I2240="","",'S.D.PASTE SHEET'!I2240)</f>
        <v/>
      </c>
      <c s="51" t="str">
        <f>IF('S.D.PASTE SHEET'!J2240="","",'S.D.PASTE SHEET'!J2240)</f>
        <v/>
      </c>
      <c s="50" t="str">
        <f>IF('S.D.PASTE SHEET'!K2240="","",'S.D.PASTE SHEET'!K2240)</f>
        <v/>
      </c>
      <c s="50" t="str">
        <f>IF('S.D.PASTE SHEET'!L2240="","",'S.D.PASTE SHEET'!L2240)</f>
        <v/>
      </c>
      <c s="50" t="str">
        <f>IF('S.D.PASTE SHEET'!M2240="","",'S.D.PASTE SHEET'!M2240)</f>
        <v/>
      </c>
      <c s="50" t="str">
        <f>IF('S.D.PASTE SHEET'!N2240="","",'S.D.PASTE SHEET'!N2240)</f>
        <v/>
      </c>
      <c s="50" t="str">
        <f>IF('S.D.PASTE SHEET'!O2240="","",'S.D.PASTE SHEET'!O2240)</f>
        <v/>
      </c>
      <c s="50" t="str">
        <f>IF('S.D.PASTE SHEET'!P2240="","",'S.D.PASTE SHEET'!P2240)</f>
        <v/>
      </c>
      <c s="50" t="str">
        <f>IF('S.D.PASTE SHEET'!Q2240="","",'S.D.PASTE SHEET'!Q2240)</f>
        <v/>
      </c>
      <c s="50" t="str">
        <f>IF('S.D.PASTE SHEET'!R2240="","",'S.D.PASTE SHEET'!R2240)</f>
        <v/>
      </c>
      <c s="50" t="str">
        <f>IF('S.D.PASTE SHEET'!S2240="","",'S.D.PASTE SHEET'!S2240)</f>
        <v/>
      </c>
      <c s="50" t="str">
        <f>IF('S.D.PASTE SHEET'!T2240="","",'S.D.PASTE SHEET'!T2240)</f>
        <v/>
      </c>
      <c s="50" t="str">
        <f>IF('S.D.PASTE SHEET'!U2240="","",'S.D.PASTE SHEET'!U2240)</f>
        <v/>
      </c>
      <c s="50" t="str">
        <f>IF('S.D.PASTE SHEET'!V2240="","",'S.D.PASTE SHEET'!V2240)</f>
        <v/>
      </c>
      <c s="50" t="str">
        <f>IF('S.D.PASTE SHEET'!W2240="","",'S.D.PASTE SHEET'!W2240)</f>
        <v/>
      </c>
      <c s="50" t="str">
        <f>IF('S.D.PASTE SHEET'!X2240="","",'S.D.PASTE SHEET'!X2240)</f>
        <v/>
      </c>
      <c s="50" t="str">
        <f>IF('S.D.PASTE SHEET'!Y2240="","",'S.D.PASTE SHEET'!Y2240)</f>
        <v/>
      </c>
      <c s="50" t="str">
        <f>IF('S.D.PASTE SHEET'!Z2240="","",'S.D.PASTE SHEET'!Z2240)</f>
        <v/>
      </c>
      <c s="50" t="str">
        <f>IF('S.D.PASTE SHEET'!AA2240="","",'S.D.PASTE SHEET'!AA2240)</f>
        <v/>
      </c>
      <c s="50" t="str">
        <f>IF('S.D.PASTE SHEET'!AB2240="","",'S.D.PASTE SHEET'!AB2240)</f>
        <v/>
      </c>
      <c s="50" t="str">
        <f>IF('S.D.PASTE SHEET'!AC2240="","",'S.D.PASTE SHEET'!AC2240)</f>
        <v/>
      </c>
      <c s="50" t="str">
        <f>IF('S.D.PASTE SHEET'!AD2240="","",'S.D.PASTE SHEET'!AD2240)</f>
        <v/>
      </c>
      <c s="52"/>
      <c s="48" t="str">
        <f>IF(AK2240="","",IF(AK2240&gt;0,COUNT($AG$2:AG2240),""))</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IF(BC2240="","",IF(BC2240&gt;0,COUNT($AY$2:AY2240),""))</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41" spans="1:66" ht="15">
      <c r="A2241" s="50" t="str">
        <f>IF('S.D.PASTE SHEET'!A2241="","",'S.D.PASTE SHEET'!A2241)</f>
        <v/>
      </c>
      <c s="50" t="str">
        <f>IF('S.D.PASTE SHEET'!B2241="","",'S.D.PASTE SHEET'!B2241)</f>
        <v/>
      </c>
      <c s="50" t="str">
        <f>IF('S.D.PASTE SHEET'!C2241="","",'S.D.PASTE SHEET'!C2241)</f>
        <v/>
      </c>
      <c s="51" t="str">
        <f>IF('S.D.PASTE SHEET'!D2241="","",'S.D.PASTE SHEET'!D2241)</f>
        <v/>
      </c>
      <c s="50" t="str">
        <f>IF('S.D.PASTE SHEET'!E2241="","",UPPER('S.D.PASTE SHEET'!E2241))</f>
        <v/>
      </c>
      <c s="50" t="str">
        <f>IF('S.D.PASTE SHEET'!F2241="","",'S.D.PASTE SHEET'!F2241)</f>
        <v/>
      </c>
      <c s="50" t="str">
        <f>IF('S.D.PASTE SHEET'!G2241="","",UPPER('S.D.PASTE SHEET'!G2241))</f>
        <v/>
      </c>
      <c s="50" t="str">
        <f>IF('S.D.PASTE SHEET'!H2241="","",UPPER('S.D.PASTE SHEET'!H2241))</f>
        <v/>
      </c>
      <c s="50" t="str">
        <f>IF('S.D.PASTE SHEET'!I2241="","",'S.D.PASTE SHEET'!I2241)</f>
        <v/>
      </c>
      <c s="51" t="str">
        <f>IF('S.D.PASTE SHEET'!J2241="","",'S.D.PASTE SHEET'!J2241)</f>
        <v/>
      </c>
      <c s="50" t="str">
        <f>IF('S.D.PASTE SHEET'!K2241="","",'S.D.PASTE SHEET'!K2241)</f>
        <v/>
      </c>
      <c s="50" t="str">
        <f>IF('S.D.PASTE SHEET'!L2241="","",'S.D.PASTE SHEET'!L2241)</f>
        <v/>
      </c>
      <c s="50" t="str">
        <f>IF('S.D.PASTE SHEET'!M2241="","",'S.D.PASTE SHEET'!M2241)</f>
        <v/>
      </c>
      <c s="50" t="str">
        <f>IF('S.D.PASTE SHEET'!N2241="","",'S.D.PASTE SHEET'!N2241)</f>
        <v/>
      </c>
      <c s="50" t="str">
        <f>IF('S.D.PASTE SHEET'!O2241="","",'S.D.PASTE SHEET'!O2241)</f>
        <v/>
      </c>
      <c s="50" t="str">
        <f>IF('S.D.PASTE SHEET'!P2241="","",'S.D.PASTE SHEET'!P2241)</f>
        <v/>
      </c>
      <c s="50" t="str">
        <f>IF('S.D.PASTE SHEET'!Q2241="","",'S.D.PASTE SHEET'!Q2241)</f>
        <v/>
      </c>
      <c s="50" t="str">
        <f>IF('S.D.PASTE SHEET'!R2241="","",'S.D.PASTE SHEET'!R2241)</f>
        <v/>
      </c>
      <c s="50" t="str">
        <f>IF('S.D.PASTE SHEET'!S2241="","",'S.D.PASTE SHEET'!S2241)</f>
        <v/>
      </c>
      <c s="50" t="str">
        <f>IF('S.D.PASTE SHEET'!T2241="","",'S.D.PASTE SHEET'!T2241)</f>
        <v/>
      </c>
      <c s="50" t="str">
        <f>IF('S.D.PASTE SHEET'!U2241="","",'S.D.PASTE SHEET'!U2241)</f>
        <v/>
      </c>
      <c s="50" t="str">
        <f>IF('S.D.PASTE SHEET'!V2241="","",'S.D.PASTE SHEET'!V2241)</f>
        <v/>
      </c>
      <c s="50" t="str">
        <f>IF('S.D.PASTE SHEET'!W2241="","",'S.D.PASTE SHEET'!W2241)</f>
        <v/>
      </c>
      <c s="50" t="str">
        <f>IF('S.D.PASTE SHEET'!X2241="","",'S.D.PASTE SHEET'!X2241)</f>
        <v/>
      </c>
      <c s="50" t="str">
        <f>IF('S.D.PASTE SHEET'!Y2241="","",'S.D.PASTE SHEET'!Y2241)</f>
        <v/>
      </c>
      <c s="50" t="str">
        <f>IF('S.D.PASTE SHEET'!Z2241="","",'S.D.PASTE SHEET'!Z2241)</f>
        <v/>
      </c>
      <c s="50" t="str">
        <f>IF('S.D.PASTE SHEET'!AA2241="","",'S.D.PASTE SHEET'!AA2241)</f>
        <v/>
      </c>
      <c s="50" t="str">
        <f>IF('S.D.PASTE SHEET'!AB2241="","",'S.D.PASTE SHEET'!AB2241)</f>
        <v/>
      </c>
      <c s="50" t="str">
        <f>IF('S.D.PASTE SHEET'!AC2241="","",'S.D.PASTE SHEET'!AC2241)</f>
        <v/>
      </c>
      <c s="50" t="str">
        <f>IF('S.D.PASTE SHEET'!AD2241="","",'S.D.PASTE SHEET'!AD2241)</f>
        <v/>
      </c>
      <c s="52"/>
      <c s="48" t="str">
        <f>IF(AK2241="","",IF(AK2241&gt;0,COUNT($AG$2:AG2241),""))</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IF(BC2241="","",IF(BC2241&gt;0,COUNT($AY$2:AY2241),""))</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42" spans="1:66" ht="15">
      <c r="A2242" s="50" t="str">
        <f>IF('S.D.PASTE SHEET'!A2242="","",'S.D.PASTE SHEET'!A2242)</f>
        <v/>
      </c>
      <c s="50" t="str">
        <f>IF('S.D.PASTE SHEET'!B2242="","",'S.D.PASTE SHEET'!B2242)</f>
        <v/>
      </c>
      <c s="50" t="str">
        <f>IF('S.D.PASTE SHEET'!C2242="","",'S.D.PASTE SHEET'!C2242)</f>
        <v/>
      </c>
      <c s="51" t="str">
        <f>IF('S.D.PASTE SHEET'!D2242="","",'S.D.PASTE SHEET'!D2242)</f>
        <v/>
      </c>
      <c s="50" t="str">
        <f>IF('S.D.PASTE SHEET'!E2242="","",UPPER('S.D.PASTE SHEET'!E2242))</f>
        <v/>
      </c>
      <c s="50" t="str">
        <f>IF('S.D.PASTE SHEET'!F2242="","",'S.D.PASTE SHEET'!F2242)</f>
        <v/>
      </c>
      <c s="50" t="str">
        <f>IF('S.D.PASTE SHEET'!G2242="","",UPPER('S.D.PASTE SHEET'!G2242))</f>
        <v/>
      </c>
      <c s="50" t="str">
        <f>IF('S.D.PASTE SHEET'!H2242="","",UPPER('S.D.PASTE SHEET'!H2242))</f>
        <v/>
      </c>
      <c s="50" t="str">
        <f>IF('S.D.PASTE SHEET'!I2242="","",'S.D.PASTE SHEET'!I2242)</f>
        <v/>
      </c>
      <c s="51" t="str">
        <f>IF('S.D.PASTE SHEET'!J2242="","",'S.D.PASTE SHEET'!J2242)</f>
        <v/>
      </c>
      <c s="50" t="str">
        <f>IF('S.D.PASTE SHEET'!K2242="","",'S.D.PASTE SHEET'!K2242)</f>
        <v/>
      </c>
      <c s="50" t="str">
        <f>IF('S.D.PASTE SHEET'!L2242="","",'S.D.PASTE SHEET'!L2242)</f>
        <v/>
      </c>
      <c s="50" t="str">
        <f>IF('S.D.PASTE SHEET'!M2242="","",'S.D.PASTE SHEET'!M2242)</f>
        <v/>
      </c>
      <c s="50" t="str">
        <f>IF('S.D.PASTE SHEET'!N2242="","",'S.D.PASTE SHEET'!N2242)</f>
        <v/>
      </c>
      <c s="50" t="str">
        <f>IF('S.D.PASTE SHEET'!O2242="","",'S.D.PASTE SHEET'!O2242)</f>
        <v/>
      </c>
      <c s="50" t="str">
        <f>IF('S.D.PASTE SHEET'!P2242="","",'S.D.PASTE SHEET'!P2242)</f>
        <v/>
      </c>
      <c s="50" t="str">
        <f>IF('S.D.PASTE SHEET'!Q2242="","",'S.D.PASTE SHEET'!Q2242)</f>
        <v/>
      </c>
      <c s="50" t="str">
        <f>IF('S.D.PASTE SHEET'!R2242="","",'S.D.PASTE SHEET'!R2242)</f>
        <v/>
      </c>
      <c s="50" t="str">
        <f>IF('S.D.PASTE SHEET'!S2242="","",'S.D.PASTE SHEET'!S2242)</f>
        <v/>
      </c>
      <c s="50" t="str">
        <f>IF('S.D.PASTE SHEET'!T2242="","",'S.D.PASTE SHEET'!T2242)</f>
        <v/>
      </c>
      <c s="50" t="str">
        <f>IF('S.D.PASTE SHEET'!U2242="","",'S.D.PASTE SHEET'!U2242)</f>
        <v/>
      </c>
      <c s="50" t="str">
        <f>IF('S.D.PASTE SHEET'!V2242="","",'S.D.PASTE SHEET'!V2242)</f>
        <v/>
      </c>
      <c s="50" t="str">
        <f>IF('S.D.PASTE SHEET'!W2242="","",'S.D.PASTE SHEET'!W2242)</f>
        <v/>
      </c>
      <c s="50" t="str">
        <f>IF('S.D.PASTE SHEET'!X2242="","",'S.D.PASTE SHEET'!X2242)</f>
        <v/>
      </c>
      <c s="50" t="str">
        <f>IF('S.D.PASTE SHEET'!Y2242="","",'S.D.PASTE SHEET'!Y2242)</f>
        <v/>
      </c>
      <c s="50" t="str">
        <f>IF('S.D.PASTE SHEET'!Z2242="","",'S.D.PASTE SHEET'!Z2242)</f>
        <v/>
      </c>
      <c s="50" t="str">
        <f>IF('S.D.PASTE SHEET'!AA2242="","",'S.D.PASTE SHEET'!AA2242)</f>
        <v/>
      </c>
      <c s="50" t="str">
        <f>IF('S.D.PASTE SHEET'!AB2242="","",'S.D.PASTE SHEET'!AB2242)</f>
        <v/>
      </c>
      <c s="50" t="str">
        <f>IF('S.D.PASTE SHEET'!AC2242="","",'S.D.PASTE SHEET'!AC2242)</f>
        <v/>
      </c>
      <c s="50" t="str">
        <f>IF('S.D.PASTE SHEET'!AD2242="","",'S.D.PASTE SHEET'!AD2242)</f>
        <v/>
      </c>
      <c s="52"/>
      <c s="48" t="str">
        <f>IF(AK2242="","",IF(AK2242&gt;0,COUNT($AG$2:AG2242),""))</f>
        <v/>
      </c>
      <c s="53" t="str">
        <f t="shared" si="1089"/>
        <v/>
      </c>
      <c s="53" t="str">
        <f t="shared" si="1090"/>
        <v/>
      </c>
      <c s="53" t="str">
        <f t="shared" si="1091"/>
        <v/>
      </c>
      <c s="51" t="str">
        <f t="shared" si="1092"/>
        <v/>
      </c>
      <c s="53" t="str">
        <f t="shared" si="1093"/>
        <v/>
      </c>
      <c s="53" t="str">
        <f t="shared" si="1094"/>
        <v/>
      </c>
      <c s="53" t="str">
        <f t="shared" si="1095"/>
        <v/>
      </c>
      <c s="53" t="str">
        <f t="shared" si="1096"/>
        <v/>
      </c>
      <c s="53" t="str">
        <f t="shared" si="1097"/>
        <v/>
      </c>
      <c s="51" t="str">
        <f t="shared" si="1098"/>
        <v/>
      </c>
      <c s="53" t="str">
        <f t="shared" si="1099"/>
        <v/>
      </c>
      <c s="53" t="str">
        <f t="shared" si="1100"/>
        <v/>
      </c>
      <c s="53" t="str">
        <f t="shared" si="1101"/>
        <v/>
      </c>
      <c s="53" t="str">
        <f t="shared" si="1102"/>
        <v/>
      </c>
      <c s="53" t="str">
        <f t="shared" si="1103"/>
        <v/>
      </c>
      <c s="53" t="str">
        <f t="shared" si="1104"/>
        <v/>
      </c>
      <c s="48"/>
      <c s="48" t="str">
        <f>IF(BC2242="","",IF(BC2242&gt;0,COUNT($AY$2:AY2242),""))</f>
        <v/>
      </c>
      <c s="54" t="str">
        <f t="shared" si="1105"/>
        <v/>
      </c>
      <c s="54" t="str">
        <f t="shared" si="1106"/>
        <v/>
      </c>
      <c s="54" t="str">
        <f t="shared" si="1107"/>
        <v/>
      </c>
      <c s="51" t="str">
        <f t="shared" si="1108"/>
        <v/>
      </c>
      <c s="54" t="str">
        <f t="shared" si="1109"/>
        <v/>
      </c>
      <c s="54" t="str">
        <f t="shared" si="1110"/>
        <v/>
      </c>
      <c s="54" t="str">
        <f t="shared" si="1111"/>
        <v/>
      </c>
      <c s="54" t="str">
        <f t="shared" si="1112"/>
        <v/>
      </c>
      <c s="54" t="str">
        <f t="shared" si="1113"/>
        <v/>
      </c>
      <c s="51" t="str">
        <f t="shared" si="1114"/>
        <v/>
      </c>
      <c s="54" t="str">
        <f t="shared" si="1115"/>
        <v/>
      </c>
      <c s="54" t="str">
        <f t="shared" si="1116"/>
        <v/>
      </c>
      <c s="54" t="str">
        <f t="shared" si="1117"/>
        <v/>
      </c>
      <c s="54" t="str">
        <f t="shared" si="1118"/>
        <v/>
      </c>
      <c s="54" t="str">
        <f t="shared" si="1119"/>
        <v/>
      </c>
      <c s="54" t="str">
        <f t="shared" si="1120"/>
        <v/>
      </c>
    </row>
    <row r="2243" spans="1:66" ht="15">
      <c r="A2243" s="50" t="str">
        <f>IF('S.D.PASTE SHEET'!A2243="","",'S.D.PASTE SHEET'!A2243)</f>
        <v/>
      </c>
      <c s="50" t="str">
        <f>IF('S.D.PASTE SHEET'!B2243="","",'S.D.PASTE SHEET'!B2243)</f>
        <v/>
      </c>
      <c s="50" t="str">
        <f>IF('S.D.PASTE SHEET'!C2243="","",'S.D.PASTE SHEET'!C2243)</f>
        <v/>
      </c>
      <c s="51" t="str">
        <f>IF('S.D.PASTE SHEET'!D2243="","",'S.D.PASTE SHEET'!D2243)</f>
        <v/>
      </c>
      <c s="50" t="str">
        <f>IF('S.D.PASTE SHEET'!E2243="","",UPPER('S.D.PASTE SHEET'!E2243))</f>
        <v/>
      </c>
      <c s="50" t="str">
        <f>IF('S.D.PASTE SHEET'!F2243="","",'S.D.PASTE SHEET'!F2243)</f>
        <v/>
      </c>
      <c s="50" t="str">
        <f>IF('S.D.PASTE SHEET'!G2243="","",UPPER('S.D.PASTE SHEET'!G2243))</f>
        <v/>
      </c>
      <c s="50" t="str">
        <f>IF('S.D.PASTE SHEET'!H2243="","",UPPER('S.D.PASTE SHEET'!H2243))</f>
        <v/>
      </c>
      <c s="50" t="str">
        <f>IF('S.D.PASTE SHEET'!I2243="","",'S.D.PASTE SHEET'!I2243)</f>
        <v/>
      </c>
      <c s="51" t="str">
        <f>IF('S.D.PASTE SHEET'!J2243="","",'S.D.PASTE SHEET'!J2243)</f>
        <v/>
      </c>
      <c s="50" t="str">
        <f>IF('S.D.PASTE SHEET'!K2243="","",'S.D.PASTE SHEET'!K2243)</f>
        <v/>
      </c>
      <c s="50" t="str">
        <f>IF('S.D.PASTE SHEET'!L2243="","",'S.D.PASTE SHEET'!L2243)</f>
        <v/>
      </c>
      <c s="50" t="str">
        <f>IF('S.D.PASTE SHEET'!M2243="","",'S.D.PASTE SHEET'!M2243)</f>
        <v/>
      </c>
      <c s="50" t="str">
        <f>IF('S.D.PASTE SHEET'!N2243="","",'S.D.PASTE SHEET'!N2243)</f>
        <v/>
      </c>
      <c s="50" t="str">
        <f>IF('S.D.PASTE SHEET'!O2243="","",'S.D.PASTE SHEET'!O2243)</f>
        <v/>
      </c>
      <c s="50" t="str">
        <f>IF('S.D.PASTE SHEET'!P2243="","",'S.D.PASTE SHEET'!P2243)</f>
        <v/>
      </c>
      <c s="50" t="str">
        <f>IF('S.D.PASTE SHEET'!Q2243="","",'S.D.PASTE SHEET'!Q2243)</f>
        <v/>
      </c>
      <c s="50" t="str">
        <f>IF('S.D.PASTE SHEET'!R2243="","",'S.D.PASTE SHEET'!R2243)</f>
        <v/>
      </c>
      <c s="50" t="str">
        <f>IF('S.D.PASTE SHEET'!S2243="","",'S.D.PASTE SHEET'!S2243)</f>
        <v/>
      </c>
      <c s="50" t="str">
        <f>IF('S.D.PASTE SHEET'!T2243="","",'S.D.PASTE SHEET'!T2243)</f>
        <v/>
      </c>
      <c s="50" t="str">
        <f>IF('S.D.PASTE SHEET'!U2243="","",'S.D.PASTE SHEET'!U2243)</f>
        <v/>
      </c>
      <c s="50" t="str">
        <f>IF('S.D.PASTE SHEET'!V2243="","",'S.D.PASTE SHEET'!V2243)</f>
        <v/>
      </c>
      <c s="50" t="str">
        <f>IF('S.D.PASTE SHEET'!W2243="","",'S.D.PASTE SHEET'!W2243)</f>
        <v/>
      </c>
      <c s="50" t="str">
        <f>IF('S.D.PASTE SHEET'!X2243="","",'S.D.PASTE SHEET'!X2243)</f>
        <v/>
      </c>
      <c s="50" t="str">
        <f>IF('S.D.PASTE SHEET'!Y2243="","",'S.D.PASTE SHEET'!Y2243)</f>
        <v/>
      </c>
      <c s="50" t="str">
        <f>IF('S.D.PASTE SHEET'!Z2243="","",'S.D.PASTE SHEET'!Z2243)</f>
        <v/>
      </c>
      <c s="50" t="str">
        <f>IF('S.D.PASTE SHEET'!AA2243="","",'S.D.PASTE SHEET'!AA2243)</f>
        <v/>
      </c>
      <c s="50" t="str">
        <f>IF('S.D.PASTE SHEET'!AB2243="","",'S.D.PASTE SHEET'!AB2243)</f>
        <v/>
      </c>
      <c s="50" t="str">
        <f>IF('S.D.PASTE SHEET'!AC2243="","",'S.D.PASTE SHEET'!AC2243)</f>
        <v/>
      </c>
      <c s="50" t="str">
        <f>IF('S.D.PASTE SHEET'!AD2243="","",'S.D.PASTE SHEET'!AD2243)</f>
        <v/>
      </c>
      <c s="52"/>
      <c s="48" t="str">
        <f>IF(AK2243="","",IF(AK2243&gt;0,COUNT($AG$2:AG2243),""))</f>
        <v/>
      </c>
      <c s="53" t="str">
        <f t="shared" si="1121" ref="AG2243:AG2306">IF(AND($AJ$1=12,$A2243=12),$A2243,"")</f>
        <v/>
      </c>
      <c s="53" t="str">
        <f t="shared" si="1122" ref="AH2243:AH2306">IF(AND($AJ$1=12,$A2243=12),$B2243,"")</f>
        <v/>
      </c>
      <c s="53" t="str">
        <f t="shared" si="1123" ref="AI2243:AI2306">IF(AND($AJ$1=12,$A2243=12),C2243,"")</f>
        <v/>
      </c>
      <c s="51" t="str">
        <f t="shared" si="1124" ref="AJ2243:AJ2306">IF(AND($AJ$1=12,$A2243=12),$D2243,"")</f>
        <v/>
      </c>
      <c s="53" t="str">
        <f t="shared" si="1125" ref="AK2243:AK2306">IF(AND($AJ$1=12,$A2243=12),$E2243,"")</f>
        <v/>
      </c>
      <c s="53" t="str">
        <f t="shared" si="1126" ref="AL2243:AL2306">IF(AND($AJ$1=12,$A2243=12),$F2243,"")</f>
        <v/>
      </c>
      <c s="53" t="str">
        <f t="shared" si="1127" ref="AM2243:AM2306">IF(AND($AJ$1=12,$A2243=12),$G2243,"")</f>
        <v/>
      </c>
      <c s="53" t="str">
        <f t="shared" si="1128" ref="AN2243:AN2306">IF(AND($AJ$1=12,$A2243=12),$H2243,"")</f>
        <v/>
      </c>
      <c s="53" t="str">
        <f t="shared" si="1129" ref="AO2243:AO2306">IF(AND($AJ$1=12,$A2243=12),$I2243,"")</f>
        <v/>
      </c>
      <c s="51" t="str">
        <f t="shared" si="1130" ref="AP2243:AP2306">IF(AND($AJ$1=12,$A2243=12),$J2243,"")</f>
        <v/>
      </c>
      <c s="53" t="str">
        <f t="shared" si="1131" ref="AQ2243:AQ2306">IF(AND($AJ$1=12,$A2243=12),$K2243,"")</f>
        <v/>
      </c>
      <c s="53" t="str">
        <f t="shared" si="1132" ref="AR2243:AR2306">IF(AND($AJ$1=12,$A2243=12),$L2243,"")</f>
        <v/>
      </c>
      <c s="53" t="str">
        <f t="shared" si="1133" ref="AS2243:AS2306">IF(AND($AJ$1=12,$A2243=12),$M2243,"")</f>
        <v/>
      </c>
      <c s="53" t="str">
        <f t="shared" si="1134" ref="AT2243:AT2306">IF(AND($AJ$1=12,$A2243=12),$N2243,"")</f>
        <v/>
      </c>
      <c s="53" t="str">
        <f t="shared" si="1135" ref="AU2243:AU2306">IF(AND($AJ$1=12,$A2243=12),$O2243,"")</f>
        <v/>
      </c>
      <c s="53" t="str">
        <f t="shared" si="1136" ref="AV2243:AV2306">IF(AND($AJ$1=12,$A2243=12),$P2243,"")</f>
        <v/>
      </c>
      <c s="48"/>
      <c s="48" t="str">
        <f>IF(BC2243="","",IF(BC2243&gt;0,COUNT($AY$2:AY2243),""))</f>
        <v/>
      </c>
      <c s="54" t="str">
        <f t="shared" si="1137" ref="AY2243:AY2306">IF(AND($BB$1=12,$A2243=12,$BC$1=$B2243),$A2243,"")</f>
        <v/>
      </c>
      <c s="54" t="str">
        <f t="shared" si="1138" ref="AZ2243:AZ2306">IF(AND($BB$1=12,$A2243=12,$BC$1=$B2243),$B2243,"")</f>
        <v/>
      </c>
      <c s="54" t="str">
        <f t="shared" si="1139" ref="BA2243:BA2306">IF(AND($BB$1=12,$A2243=12,$BC$1=$B2243),$C2243,"")</f>
        <v/>
      </c>
      <c s="51" t="str">
        <f t="shared" si="1140" ref="BB2243:BB2306">IF(AND($BB$1=12,$A2243=12,$BC$1=$B2243),$D2243,"")</f>
        <v/>
      </c>
      <c s="54" t="str">
        <f t="shared" si="1141" ref="BC2243:BC2306">IF(AND($BB$1=12,$A2243=12,$BC$1=$B2243),$E2243,"")</f>
        <v/>
      </c>
      <c s="54" t="str">
        <f t="shared" si="1142" ref="BD2243:BD2306">IF(AND($BB$1=12,$A2243=12,$BC$1=$B2243),$F2243,"")</f>
        <v/>
      </c>
      <c s="54" t="str">
        <f t="shared" si="1143" ref="BE2243:BE2306">IF(AND($BB$1=12,$A2243=12,$BC$1=$B2243),$G2243,"")</f>
        <v/>
      </c>
      <c s="54" t="str">
        <f t="shared" si="1144" ref="BF2243:BF2306">IF(AND($BB$1=12,$A2243=12,$BC$1=$B2243),$H2243,"")</f>
        <v/>
      </c>
      <c s="54" t="str">
        <f t="shared" si="1145" ref="BG2243:BG2306">IF(AND($BB$1=12,$A2243=12,$BC$1=$B2243),$I2243,"")</f>
        <v/>
      </c>
      <c s="51" t="str">
        <f t="shared" si="1146" ref="BH2243:BH2306">IF(AND($BB$1=12,$A2243=12,$BC$1=$B2243),$J2243,"")</f>
        <v/>
      </c>
      <c s="54" t="str">
        <f t="shared" si="1147" ref="BI2243:BI2306">IF(AND($BB$1=12,$A2243=12,$BC$1=$B2243),$K2243,"")</f>
        <v/>
      </c>
      <c s="54" t="str">
        <f t="shared" si="1148" ref="BJ2243:BJ2306">IF(AND($BB$1=12,$A2243=12,$BC$1=$B2243),$L2243,"")</f>
        <v/>
      </c>
      <c s="54" t="str">
        <f t="shared" si="1149" ref="BK2243:BK2306">IF(AND($BB$1=12,$A2243=12,$BC$1=$B2243),$M2243,"")</f>
        <v/>
      </c>
      <c s="54" t="str">
        <f t="shared" si="1150" ref="BL2243:BL2306">IF(AND($BB$1=12,$A2243=12,$BC$1=$B2243),$N2243,"")</f>
        <v/>
      </c>
      <c s="54" t="str">
        <f t="shared" si="1151" ref="BM2243:BM2306">IF(AND($BB$1=12,$A2243=12,$BC$1=$B2243),$O2243,"")</f>
        <v/>
      </c>
      <c s="54" t="str">
        <f t="shared" si="1152" ref="BN2243:BN2306">IF(AND($BB$1=12,$A2243=12,$BC$1=$B2243),$P2243,"")</f>
        <v/>
      </c>
    </row>
    <row r="2244" spans="1:66" ht="15">
      <c r="A2244" s="50" t="str">
        <f>IF('S.D.PASTE SHEET'!A2244="","",'S.D.PASTE SHEET'!A2244)</f>
        <v/>
      </c>
      <c s="50" t="str">
        <f>IF('S.D.PASTE SHEET'!B2244="","",'S.D.PASTE SHEET'!B2244)</f>
        <v/>
      </c>
      <c s="50" t="str">
        <f>IF('S.D.PASTE SHEET'!C2244="","",'S.D.PASTE SHEET'!C2244)</f>
        <v/>
      </c>
      <c s="51" t="str">
        <f>IF('S.D.PASTE SHEET'!D2244="","",'S.D.PASTE SHEET'!D2244)</f>
        <v/>
      </c>
      <c s="50" t="str">
        <f>IF('S.D.PASTE SHEET'!E2244="","",UPPER('S.D.PASTE SHEET'!E2244))</f>
        <v/>
      </c>
      <c s="50" t="str">
        <f>IF('S.D.PASTE SHEET'!F2244="","",'S.D.PASTE SHEET'!F2244)</f>
        <v/>
      </c>
      <c s="50" t="str">
        <f>IF('S.D.PASTE SHEET'!G2244="","",UPPER('S.D.PASTE SHEET'!G2244))</f>
        <v/>
      </c>
      <c s="50" t="str">
        <f>IF('S.D.PASTE SHEET'!H2244="","",UPPER('S.D.PASTE SHEET'!H2244))</f>
        <v/>
      </c>
      <c s="50" t="str">
        <f>IF('S.D.PASTE SHEET'!I2244="","",'S.D.PASTE SHEET'!I2244)</f>
        <v/>
      </c>
      <c s="51" t="str">
        <f>IF('S.D.PASTE SHEET'!J2244="","",'S.D.PASTE SHEET'!J2244)</f>
        <v/>
      </c>
      <c s="50" t="str">
        <f>IF('S.D.PASTE SHEET'!K2244="","",'S.D.PASTE SHEET'!K2244)</f>
        <v/>
      </c>
      <c s="50" t="str">
        <f>IF('S.D.PASTE SHEET'!L2244="","",'S.D.PASTE SHEET'!L2244)</f>
        <v/>
      </c>
      <c s="50" t="str">
        <f>IF('S.D.PASTE SHEET'!M2244="","",'S.D.PASTE SHEET'!M2244)</f>
        <v/>
      </c>
      <c s="50" t="str">
        <f>IF('S.D.PASTE SHEET'!N2244="","",'S.D.PASTE SHEET'!N2244)</f>
        <v/>
      </c>
      <c s="50" t="str">
        <f>IF('S.D.PASTE SHEET'!O2244="","",'S.D.PASTE SHEET'!O2244)</f>
        <v/>
      </c>
      <c s="50" t="str">
        <f>IF('S.D.PASTE SHEET'!P2244="","",'S.D.PASTE SHEET'!P2244)</f>
        <v/>
      </c>
      <c s="50" t="str">
        <f>IF('S.D.PASTE SHEET'!Q2244="","",'S.D.PASTE SHEET'!Q2244)</f>
        <v/>
      </c>
      <c s="50" t="str">
        <f>IF('S.D.PASTE SHEET'!R2244="","",'S.D.PASTE SHEET'!R2244)</f>
        <v/>
      </c>
      <c s="50" t="str">
        <f>IF('S.D.PASTE SHEET'!S2244="","",'S.D.PASTE SHEET'!S2244)</f>
        <v/>
      </c>
      <c s="50" t="str">
        <f>IF('S.D.PASTE SHEET'!T2244="","",'S.D.PASTE SHEET'!T2244)</f>
        <v/>
      </c>
      <c s="50" t="str">
        <f>IF('S.D.PASTE SHEET'!U2244="","",'S.D.PASTE SHEET'!U2244)</f>
        <v/>
      </c>
      <c s="50" t="str">
        <f>IF('S.D.PASTE SHEET'!V2244="","",'S.D.PASTE SHEET'!V2244)</f>
        <v/>
      </c>
      <c s="50" t="str">
        <f>IF('S.D.PASTE SHEET'!W2244="","",'S.D.PASTE SHEET'!W2244)</f>
        <v/>
      </c>
      <c s="50" t="str">
        <f>IF('S.D.PASTE SHEET'!X2244="","",'S.D.PASTE SHEET'!X2244)</f>
        <v/>
      </c>
      <c s="50" t="str">
        <f>IF('S.D.PASTE SHEET'!Y2244="","",'S.D.PASTE SHEET'!Y2244)</f>
        <v/>
      </c>
      <c s="50" t="str">
        <f>IF('S.D.PASTE SHEET'!Z2244="","",'S.D.PASTE SHEET'!Z2244)</f>
        <v/>
      </c>
      <c s="50" t="str">
        <f>IF('S.D.PASTE SHEET'!AA2244="","",'S.D.PASTE SHEET'!AA2244)</f>
        <v/>
      </c>
      <c s="50" t="str">
        <f>IF('S.D.PASTE SHEET'!AB2244="","",'S.D.PASTE SHEET'!AB2244)</f>
        <v/>
      </c>
      <c s="50" t="str">
        <f>IF('S.D.PASTE SHEET'!AC2244="","",'S.D.PASTE SHEET'!AC2244)</f>
        <v/>
      </c>
      <c s="50" t="str">
        <f>IF('S.D.PASTE SHEET'!AD2244="","",'S.D.PASTE SHEET'!AD2244)</f>
        <v/>
      </c>
      <c s="52"/>
      <c s="48" t="str">
        <f>IF(AK2244="","",IF(AK2244&gt;0,COUNT($AG$2:AG2244),""))</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IF(BC2244="","",IF(BC2244&gt;0,COUNT($AY$2:AY2244),""))</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45" spans="1:66" ht="15">
      <c r="A2245" s="50" t="str">
        <f>IF('S.D.PASTE SHEET'!A2245="","",'S.D.PASTE SHEET'!A2245)</f>
        <v/>
      </c>
      <c s="50" t="str">
        <f>IF('S.D.PASTE SHEET'!B2245="","",'S.D.PASTE SHEET'!B2245)</f>
        <v/>
      </c>
      <c s="50" t="str">
        <f>IF('S.D.PASTE SHEET'!C2245="","",'S.D.PASTE SHEET'!C2245)</f>
        <v/>
      </c>
      <c s="51" t="str">
        <f>IF('S.D.PASTE SHEET'!D2245="","",'S.D.PASTE SHEET'!D2245)</f>
        <v/>
      </c>
      <c s="50" t="str">
        <f>IF('S.D.PASTE SHEET'!E2245="","",UPPER('S.D.PASTE SHEET'!E2245))</f>
        <v/>
      </c>
      <c s="50" t="str">
        <f>IF('S.D.PASTE SHEET'!F2245="","",'S.D.PASTE SHEET'!F2245)</f>
        <v/>
      </c>
      <c s="50" t="str">
        <f>IF('S.D.PASTE SHEET'!G2245="","",UPPER('S.D.PASTE SHEET'!G2245))</f>
        <v/>
      </c>
      <c s="50" t="str">
        <f>IF('S.D.PASTE SHEET'!H2245="","",UPPER('S.D.PASTE SHEET'!H2245))</f>
        <v/>
      </c>
      <c s="50" t="str">
        <f>IF('S.D.PASTE SHEET'!I2245="","",'S.D.PASTE SHEET'!I2245)</f>
        <v/>
      </c>
      <c s="51" t="str">
        <f>IF('S.D.PASTE SHEET'!J2245="","",'S.D.PASTE SHEET'!J2245)</f>
        <v/>
      </c>
      <c s="50" t="str">
        <f>IF('S.D.PASTE SHEET'!K2245="","",'S.D.PASTE SHEET'!K2245)</f>
        <v/>
      </c>
      <c s="50" t="str">
        <f>IF('S.D.PASTE SHEET'!L2245="","",'S.D.PASTE SHEET'!L2245)</f>
        <v/>
      </c>
      <c s="50" t="str">
        <f>IF('S.D.PASTE SHEET'!M2245="","",'S.D.PASTE SHEET'!M2245)</f>
        <v/>
      </c>
      <c s="50" t="str">
        <f>IF('S.D.PASTE SHEET'!N2245="","",'S.D.PASTE SHEET'!N2245)</f>
        <v/>
      </c>
      <c s="50" t="str">
        <f>IF('S.D.PASTE SHEET'!O2245="","",'S.D.PASTE SHEET'!O2245)</f>
        <v/>
      </c>
      <c s="50" t="str">
        <f>IF('S.D.PASTE SHEET'!P2245="","",'S.D.PASTE SHEET'!P2245)</f>
        <v/>
      </c>
      <c s="50" t="str">
        <f>IF('S.D.PASTE SHEET'!Q2245="","",'S.D.PASTE SHEET'!Q2245)</f>
        <v/>
      </c>
      <c s="50" t="str">
        <f>IF('S.D.PASTE SHEET'!R2245="","",'S.D.PASTE SHEET'!R2245)</f>
        <v/>
      </c>
      <c s="50" t="str">
        <f>IF('S.D.PASTE SHEET'!S2245="","",'S.D.PASTE SHEET'!S2245)</f>
        <v/>
      </c>
      <c s="50" t="str">
        <f>IF('S.D.PASTE SHEET'!T2245="","",'S.D.PASTE SHEET'!T2245)</f>
        <v/>
      </c>
      <c s="50" t="str">
        <f>IF('S.D.PASTE SHEET'!U2245="","",'S.D.PASTE SHEET'!U2245)</f>
        <v/>
      </c>
      <c s="50" t="str">
        <f>IF('S.D.PASTE SHEET'!V2245="","",'S.D.PASTE SHEET'!V2245)</f>
        <v/>
      </c>
      <c s="50" t="str">
        <f>IF('S.D.PASTE SHEET'!W2245="","",'S.D.PASTE SHEET'!W2245)</f>
        <v/>
      </c>
      <c s="50" t="str">
        <f>IF('S.D.PASTE SHEET'!X2245="","",'S.D.PASTE SHEET'!X2245)</f>
        <v/>
      </c>
      <c s="50" t="str">
        <f>IF('S.D.PASTE SHEET'!Y2245="","",'S.D.PASTE SHEET'!Y2245)</f>
        <v/>
      </c>
      <c s="50" t="str">
        <f>IF('S.D.PASTE SHEET'!Z2245="","",'S.D.PASTE SHEET'!Z2245)</f>
        <v/>
      </c>
      <c s="50" t="str">
        <f>IF('S.D.PASTE SHEET'!AA2245="","",'S.D.PASTE SHEET'!AA2245)</f>
        <v/>
      </c>
      <c s="50" t="str">
        <f>IF('S.D.PASTE SHEET'!AB2245="","",'S.D.PASTE SHEET'!AB2245)</f>
        <v/>
      </c>
      <c s="50" t="str">
        <f>IF('S.D.PASTE SHEET'!AC2245="","",'S.D.PASTE SHEET'!AC2245)</f>
        <v/>
      </c>
      <c s="50" t="str">
        <f>IF('S.D.PASTE SHEET'!AD2245="","",'S.D.PASTE SHEET'!AD2245)</f>
        <v/>
      </c>
      <c s="52"/>
      <c s="48" t="str">
        <f>IF(AK2245="","",IF(AK2245&gt;0,COUNT($AG$2:AG2245),""))</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IF(BC2245="","",IF(BC2245&gt;0,COUNT($AY$2:AY2245),""))</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46" spans="1:66" ht="15">
      <c r="A2246" s="50" t="str">
        <f>IF('S.D.PASTE SHEET'!A2246="","",'S.D.PASTE SHEET'!A2246)</f>
        <v/>
      </c>
      <c s="50" t="str">
        <f>IF('S.D.PASTE SHEET'!B2246="","",'S.D.PASTE SHEET'!B2246)</f>
        <v/>
      </c>
      <c s="50" t="str">
        <f>IF('S.D.PASTE SHEET'!C2246="","",'S.D.PASTE SHEET'!C2246)</f>
        <v/>
      </c>
      <c s="51" t="str">
        <f>IF('S.D.PASTE SHEET'!D2246="","",'S.D.PASTE SHEET'!D2246)</f>
        <v/>
      </c>
      <c s="50" t="str">
        <f>IF('S.D.PASTE SHEET'!E2246="","",UPPER('S.D.PASTE SHEET'!E2246))</f>
        <v/>
      </c>
      <c s="50" t="str">
        <f>IF('S.D.PASTE SHEET'!F2246="","",'S.D.PASTE SHEET'!F2246)</f>
        <v/>
      </c>
      <c s="50" t="str">
        <f>IF('S.D.PASTE SHEET'!G2246="","",UPPER('S.D.PASTE SHEET'!G2246))</f>
        <v/>
      </c>
      <c s="50" t="str">
        <f>IF('S.D.PASTE SHEET'!H2246="","",UPPER('S.D.PASTE SHEET'!H2246))</f>
        <v/>
      </c>
      <c s="50" t="str">
        <f>IF('S.D.PASTE SHEET'!I2246="","",'S.D.PASTE SHEET'!I2246)</f>
        <v/>
      </c>
      <c s="51" t="str">
        <f>IF('S.D.PASTE SHEET'!J2246="","",'S.D.PASTE SHEET'!J2246)</f>
        <v/>
      </c>
      <c s="50" t="str">
        <f>IF('S.D.PASTE SHEET'!K2246="","",'S.D.PASTE SHEET'!K2246)</f>
        <v/>
      </c>
      <c s="50" t="str">
        <f>IF('S.D.PASTE SHEET'!L2246="","",'S.D.PASTE SHEET'!L2246)</f>
        <v/>
      </c>
      <c s="50" t="str">
        <f>IF('S.D.PASTE SHEET'!M2246="","",'S.D.PASTE SHEET'!M2246)</f>
        <v/>
      </c>
      <c s="50" t="str">
        <f>IF('S.D.PASTE SHEET'!N2246="","",'S.D.PASTE SHEET'!N2246)</f>
        <v/>
      </c>
      <c s="50" t="str">
        <f>IF('S.D.PASTE SHEET'!O2246="","",'S.D.PASTE SHEET'!O2246)</f>
        <v/>
      </c>
      <c s="50" t="str">
        <f>IF('S.D.PASTE SHEET'!P2246="","",'S.D.PASTE SHEET'!P2246)</f>
        <v/>
      </c>
      <c s="50" t="str">
        <f>IF('S.D.PASTE SHEET'!Q2246="","",'S.D.PASTE SHEET'!Q2246)</f>
        <v/>
      </c>
      <c s="50" t="str">
        <f>IF('S.D.PASTE SHEET'!R2246="","",'S.D.PASTE SHEET'!R2246)</f>
        <v/>
      </c>
      <c s="50" t="str">
        <f>IF('S.D.PASTE SHEET'!S2246="","",'S.D.PASTE SHEET'!S2246)</f>
        <v/>
      </c>
      <c s="50" t="str">
        <f>IF('S.D.PASTE SHEET'!T2246="","",'S.D.PASTE SHEET'!T2246)</f>
        <v/>
      </c>
      <c s="50" t="str">
        <f>IF('S.D.PASTE SHEET'!U2246="","",'S.D.PASTE SHEET'!U2246)</f>
        <v/>
      </c>
      <c s="50" t="str">
        <f>IF('S.D.PASTE SHEET'!V2246="","",'S.D.PASTE SHEET'!V2246)</f>
        <v/>
      </c>
      <c s="50" t="str">
        <f>IF('S.D.PASTE SHEET'!W2246="","",'S.D.PASTE SHEET'!W2246)</f>
        <v/>
      </c>
      <c s="50" t="str">
        <f>IF('S.D.PASTE SHEET'!X2246="","",'S.D.PASTE SHEET'!X2246)</f>
        <v/>
      </c>
      <c s="50" t="str">
        <f>IF('S.D.PASTE SHEET'!Y2246="","",'S.D.PASTE SHEET'!Y2246)</f>
        <v/>
      </c>
      <c s="50" t="str">
        <f>IF('S.D.PASTE SHEET'!Z2246="","",'S.D.PASTE SHEET'!Z2246)</f>
        <v/>
      </c>
      <c s="50" t="str">
        <f>IF('S.D.PASTE SHEET'!AA2246="","",'S.D.PASTE SHEET'!AA2246)</f>
        <v/>
      </c>
      <c s="50" t="str">
        <f>IF('S.D.PASTE SHEET'!AB2246="","",'S.D.PASTE SHEET'!AB2246)</f>
        <v/>
      </c>
      <c s="50" t="str">
        <f>IF('S.D.PASTE SHEET'!AC2246="","",'S.D.PASTE SHEET'!AC2246)</f>
        <v/>
      </c>
      <c s="50" t="str">
        <f>IF('S.D.PASTE SHEET'!AD2246="","",'S.D.PASTE SHEET'!AD2246)</f>
        <v/>
      </c>
      <c s="52"/>
      <c s="48" t="str">
        <f>IF(AK2246="","",IF(AK2246&gt;0,COUNT($AG$2:AG2246),""))</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IF(BC2246="","",IF(BC2246&gt;0,COUNT($AY$2:AY2246),""))</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47" spans="1:66" ht="15">
      <c r="A2247" s="50" t="str">
        <f>IF('S.D.PASTE SHEET'!A2247="","",'S.D.PASTE SHEET'!A2247)</f>
        <v/>
      </c>
      <c s="50" t="str">
        <f>IF('S.D.PASTE SHEET'!B2247="","",'S.D.PASTE SHEET'!B2247)</f>
        <v/>
      </c>
      <c s="50" t="str">
        <f>IF('S.D.PASTE SHEET'!C2247="","",'S.D.PASTE SHEET'!C2247)</f>
        <v/>
      </c>
      <c s="51" t="str">
        <f>IF('S.D.PASTE SHEET'!D2247="","",'S.D.PASTE SHEET'!D2247)</f>
        <v/>
      </c>
      <c s="50" t="str">
        <f>IF('S.D.PASTE SHEET'!E2247="","",UPPER('S.D.PASTE SHEET'!E2247))</f>
        <v/>
      </c>
      <c s="50" t="str">
        <f>IF('S.D.PASTE SHEET'!F2247="","",'S.D.PASTE SHEET'!F2247)</f>
        <v/>
      </c>
      <c s="50" t="str">
        <f>IF('S.D.PASTE SHEET'!G2247="","",UPPER('S.D.PASTE SHEET'!G2247))</f>
        <v/>
      </c>
      <c s="50" t="str">
        <f>IF('S.D.PASTE SHEET'!H2247="","",UPPER('S.D.PASTE SHEET'!H2247))</f>
        <v/>
      </c>
      <c s="50" t="str">
        <f>IF('S.D.PASTE SHEET'!I2247="","",'S.D.PASTE SHEET'!I2247)</f>
        <v/>
      </c>
      <c s="51" t="str">
        <f>IF('S.D.PASTE SHEET'!J2247="","",'S.D.PASTE SHEET'!J2247)</f>
        <v/>
      </c>
      <c s="50" t="str">
        <f>IF('S.D.PASTE SHEET'!K2247="","",'S.D.PASTE SHEET'!K2247)</f>
        <v/>
      </c>
      <c s="50" t="str">
        <f>IF('S.D.PASTE SHEET'!L2247="","",'S.D.PASTE SHEET'!L2247)</f>
        <v/>
      </c>
      <c s="50" t="str">
        <f>IF('S.D.PASTE SHEET'!M2247="","",'S.D.PASTE SHEET'!M2247)</f>
        <v/>
      </c>
      <c s="50" t="str">
        <f>IF('S.D.PASTE SHEET'!N2247="","",'S.D.PASTE SHEET'!N2247)</f>
        <v/>
      </c>
      <c s="50" t="str">
        <f>IF('S.D.PASTE SHEET'!O2247="","",'S.D.PASTE SHEET'!O2247)</f>
        <v/>
      </c>
      <c s="50" t="str">
        <f>IF('S.D.PASTE SHEET'!P2247="","",'S.D.PASTE SHEET'!P2247)</f>
        <v/>
      </c>
      <c s="50" t="str">
        <f>IF('S.D.PASTE SHEET'!Q2247="","",'S.D.PASTE SHEET'!Q2247)</f>
        <v/>
      </c>
      <c s="50" t="str">
        <f>IF('S.D.PASTE SHEET'!R2247="","",'S.D.PASTE SHEET'!R2247)</f>
        <v/>
      </c>
      <c s="50" t="str">
        <f>IF('S.D.PASTE SHEET'!S2247="","",'S.D.PASTE SHEET'!S2247)</f>
        <v/>
      </c>
      <c s="50" t="str">
        <f>IF('S.D.PASTE SHEET'!T2247="","",'S.D.PASTE SHEET'!T2247)</f>
        <v/>
      </c>
      <c s="50" t="str">
        <f>IF('S.D.PASTE SHEET'!U2247="","",'S.D.PASTE SHEET'!U2247)</f>
        <v/>
      </c>
      <c s="50" t="str">
        <f>IF('S.D.PASTE SHEET'!V2247="","",'S.D.PASTE SHEET'!V2247)</f>
        <v/>
      </c>
      <c s="50" t="str">
        <f>IF('S.D.PASTE SHEET'!W2247="","",'S.D.PASTE SHEET'!W2247)</f>
        <v/>
      </c>
      <c s="50" t="str">
        <f>IF('S.D.PASTE SHEET'!X2247="","",'S.D.PASTE SHEET'!X2247)</f>
        <v/>
      </c>
      <c s="50" t="str">
        <f>IF('S.D.PASTE SHEET'!Y2247="","",'S.D.PASTE SHEET'!Y2247)</f>
        <v/>
      </c>
      <c s="50" t="str">
        <f>IF('S.D.PASTE SHEET'!Z2247="","",'S.D.PASTE SHEET'!Z2247)</f>
        <v/>
      </c>
      <c s="50" t="str">
        <f>IF('S.D.PASTE SHEET'!AA2247="","",'S.D.PASTE SHEET'!AA2247)</f>
        <v/>
      </c>
      <c s="50" t="str">
        <f>IF('S.D.PASTE SHEET'!AB2247="","",'S.D.PASTE SHEET'!AB2247)</f>
        <v/>
      </c>
      <c s="50" t="str">
        <f>IF('S.D.PASTE SHEET'!AC2247="","",'S.D.PASTE SHEET'!AC2247)</f>
        <v/>
      </c>
      <c s="50" t="str">
        <f>IF('S.D.PASTE SHEET'!AD2247="","",'S.D.PASTE SHEET'!AD2247)</f>
        <v/>
      </c>
      <c s="52"/>
      <c s="48" t="str">
        <f>IF(AK2247="","",IF(AK2247&gt;0,COUNT($AG$2:AG2247),""))</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IF(BC2247="","",IF(BC2247&gt;0,COUNT($AY$2:AY2247),""))</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48" spans="1:66" ht="15">
      <c r="A2248" s="50" t="str">
        <f>IF('S.D.PASTE SHEET'!A2248="","",'S.D.PASTE SHEET'!A2248)</f>
        <v/>
      </c>
      <c s="50" t="str">
        <f>IF('S.D.PASTE SHEET'!B2248="","",'S.D.PASTE SHEET'!B2248)</f>
        <v/>
      </c>
      <c s="50" t="str">
        <f>IF('S.D.PASTE SHEET'!C2248="","",'S.D.PASTE SHEET'!C2248)</f>
        <v/>
      </c>
      <c s="51" t="str">
        <f>IF('S.D.PASTE SHEET'!D2248="","",'S.D.PASTE SHEET'!D2248)</f>
        <v/>
      </c>
      <c s="50" t="str">
        <f>IF('S.D.PASTE SHEET'!E2248="","",UPPER('S.D.PASTE SHEET'!E2248))</f>
        <v/>
      </c>
      <c s="50" t="str">
        <f>IF('S.D.PASTE SHEET'!F2248="","",'S.D.PASTE SHEET'!F2248)</f>
        <v/>
      </c>
      <c s="50" t="str">
        <f>IF('S.D.PASTE SHEET'!G2248="","",UPPER('S.D.PASTE SHEET'!G2248))</f>
        <v/>
      </c>
      <c s="50" t="str">
        <f>IF('S.D.PASTE SHEET'!H2248="","",UPPER('S.D.PASTE SHEET'!H2248))</f>
        <v/>
      </c>
      <c s="50" t="str">
        <f>IF('S.D.PASTE SHEET'!I2248="","",'S.D.PASTE SHEET'!I2248)</f>
        <v/>
      </c>
      <c s="51" t="str">
        <f>IF('S.D.PASTE SHEET'!J2248="","",'S.D.PASTE SHEET'!J2248)</f>
        <v/>
      </c>
      <c s="50" t="str">
        <f>IF('S.D.PASTE SHEET'!K2248="","",'S.D.PASTE SHEET'!K2248)</f>
        <v/>
      </c>
      <c s="50" t="str">
        <f>IF('S.D.PASTE SHEET'!L2248="","",'S.D.PASTE SHEET'!L2248)</f>
        <v/>
      </c>
      <c s="50" t="str">
        <f>IF('S.D.PASTE SHEET'!M2248="","",'S.D.PASTE SHEET'!M2248)</f>
        <v/>
      </c>
      <c s="50" t="str">
        <f>IF('S.D.PASTE SHEET'!N2248="","",'S.D.PASTE SHEET'!N2248)</f>
        <v/>
      </c>
      <c s="50" t="str">
        <f>IF('S.D.PASTE SHEET'!O2248="","",'S.D.PASTE SHEET'!O2248)</f>
        <v/>
      </c>
      <c s="50" t="str">
        <f>IF('S.D.PASTE SHEET'!P2248="","",'S.D.PASTE SHEET'!P2248)</f>
        <v/>
      </c>
      <c s="50" t="str">
        <f>IF('S.D.PASTE SHEET'!Q2248="","",'S.D.PASTE SHEET'!Q2248)</f>
        <v/>
      </c>
      <c s="50" t="str">
        <f>IF('S.D.PASTE SHEET'!R2248="","",'S.D.PASTE SHEET'!R2248)</f>
        <v/>
      </c>
      <c s="50" t="str">
        <f>IF('S.D.PASTE SHEET'!S2248="","",'S.D.PASTE SHEET'!S2248)</f>
        <v/>
      </c>
      <c s="50" t="str">
        <f>IF('S.D.PASTE SHEET'!T2248="","",'S.D.PASTE SHEET'!T2248)</f>
        <v/>
      </c>
      <c s="50" t="str">
        <f>IF('S.D.PASTE SHEET'!U2248="","",'S.D.PASTE SHEET'!U2248)</f>
        <v/>
      </c>
      <c s="50" t="str">
        <f>IF('S.D.PASTE SHEET'!V2248="","",'S.D.PASTE SHEET'!V2248)</f>
        <v/>
      </c>
      <c s="50" t="str">
        <f>IF('S.D.PASTE SHEET'!W2248="","",'S.D.PASTE SHEET'!W2248)</f>
        <v/>
      </c>
      <c s="50" t="str">
        <f>IF('S.D.PASTE SHEET'!X2248="","",'S.D.PASTE SHEET'!X2248)</f>
        <v/>
      </c>
      <c s="50" t="str">
        <f>IF('S.D.PASTE SHEET'!Y2248="","",'S.D.PASTE SHEET'!Y2248)</f>
        <v/>
      </c>
      <c s="50" t="str">
        <f>IF('S.D.PASTE SHEET'!Z2248="","",'S.D.PASTE SHEET'!Z2248)</f>
        <v/>
      </c>
      <c s="50" t="str">
        <f>IF('S.D.PASTE SHEET'!AA2248="","",'S.D.PASTE SHEET'!AA2248)</f>
        <v/>
      </c>
      <c s="50" t="str">
        <f>IF('S.D.PASTE SHEET'!AB2248="","",'S.D.PASTE SHEET'!AB2248)</f>
        <v/>
      </c>
      <c s="50" t="str">
        <f>IF('S.D.PASTE SHEET'!AC2248="","",'S.D.PASTE SHEET'!AC2248)</f>
        <v/>
      </c>
      <c s="50" t="str">
        <f>IF('S.D.PASTE SHEET'!AD2248="","",'S.D.PASTE SHEET'!AD2248)</f>
        <v/>
      </c>
      <c s="52"/>
      <c s="48" t="str">
        <f>IF(AK2248="","",IF(AK2248&gt;0,COUNT($AG$2:AG2248),""))</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IF(BC2248="","",IF(BC2248&gt;0,COUNT($AY$2:AY2248),""))</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49" spans="1:66" ht="15">
      <c r="A2249" s="50" t="str">
        <f>IF('S.D.PASTE SHEET'!A2249="","",'S.D.PASTE SHEET'!A2249)</f>
        <v/>
      </c>
      <c s="50" t="str">
        <f>IF('S.D.PASTE SHEET'!B2249="","",'S.D.PASTE SHEET'!B2249)</f>
        <v/>
      </c>
      <c s="50" t="str">
        <f>IF('S.D.PASTE SHEET'!C2249="","",'S.D.PASTE SHEET'!C2249)</f>
        <v/>
      </c>
      <c s="51" t="str">
        <f>IF('S.D.PASTE SHEET'!D2249="","",'S.D.PASTE SHEET'!D2249)</f>
        <v/>
      </c>
      <c s="50" t="str">
        <f>IF('S.D.PASTE SHEET'!E2249="","",UPPER('S.D.PASTE SHEET'!E2249))</f>
        <v/>
      </c>
      <c s="50" t="str">
        <f>IF('S.D.PASTE SHEET'!F2249="","",'S.D.PASTE SHEET'!F2249)</f>
        <v/>
      </c>
      <c s="50" t="str">
        <f>IF('S.D.PASTE SHEET'!G2249="","",UPPER('S.D.PASTE SHEET'!G2249))</f>
        <v/>
      </c>
      <c s="50" t="str">
        <f>IF('S.D.PASTE SHEET'!H2249="","",UPPER('S.D.PASTE SHEET'!H2249))</f>
        <v/>
      </c>
      <c s="50" t="str">
        <f>IF('S.D.PASTE SHEET'!I2249="","",'S.D.PASTE SHEET'!I2249)</f>
        <v/>
      </c>
      <c s="51" t="str">
        <f>IF('S.D.PASTE SHEET'!J2249="","",'S.D.PASTE SHEET'!J2249)</f>
        <v/>
      </c>
      <c s="50" t="str">
        <f>IF('S.D.PASTE SHEET'!K2249="","",'S.D.PASTE SHEET'!K2249)</f>
        <v/>
      </c>
      <c s="50" t="str">
        <f>IF('S.D.PASTE SHEET'!L2249="","",'S.D.PASTE SHEET'!L2249)</f>
        <v/>
      </c>
      <c s="50" t="str">
        <f>IF('S.D.PASTE SHEET'!M2249="","",'S.D.PASTE SHEET'!M2249)</f>
        <v/>
      </c>
      <c s="50" t="str">
        <f>IF('S.D.PASTE SHEET'!N2249="","",'S.D.PASTE SHEET'!N2249)</f>
        <v/>
      </c>
      <c s="50" t="str">
        <f>IF('S.D.PASTE SHEET'!O2249="","",'S.D.PASTE SHEET'!O2249)</f>
        <v/>
      </c>
      <c s="50" t="str">
        <f>IF('S.D.PASTE SHEET'!P2249="","",'S.D.PASTE SHEET'!P2249)</f>
        <v/>
      </c>
      <c s="50" t="str">
        <f>IF('S.D.PASTE SHEET'!Q2249="","",'S.D.PASTE SHEET'!Q2249)</f>
        <v/>
      </c>
      <c s="50" t="str">
        <f>IF('S.D.PASTE SHEET'!R2249="","",'S.D.PASTE SHEET'!R2249)</f>
        <v/>
      </c>
      <c s="50" t="str">
        <f>IF('S.D.PASTE SHEET'!S2249="","",'S.D.PASTE SHEET'!S2249)</f>
        <v/>
      </c>
      <c s="50" t="str">
        <f>IF('S.D.PASTE SHEET'!T2249="","",'S.D.PASTE SHEET'!T2249)</f>
        <v/>
      </c>
      <c s="50" t="str">
        <f>IF('S.D.PASTE SHEET'!U2249="","",'S.D.PASTE SHEET'!U2249)</f>
        <v/>
      </c>
      <c s="50" t="str">
        <f>IF('S.D.PASTE SHEET'!V2249="","",'S.D.PASTE SHEET'!V2249)</f>
        <v/>
      </c>
      <c s="50" t="str">
        <f>IF('S.D.PASTE SHEET'!W2249="","",'S.D.PASTE SHEET'!W2249)</f>
        <v/>
      </c>
      <c s="50" t="str">
        <f>IF('S.D.PASTE SHEET'!X2249="","",'S.D.PASTE SHEET'!X2249)</f>
        <v/>
      </c>
      <c s="50" t="str">
        <f>IF('S.D.PASTE SHEET'!Y2249="","",'S.D.PASTE SHEET'!Y2249)</f>
        <v/>
      </c>
      <c s="50" t="str">
        <f>IF('S.D.PASTE SHEET'!Z2249="","",'S.D.PASTE SHEET'!Z2249)</f>
        <v/>
      </c>
      <c s="50" t="str">
        <f>IF('S.D.PASTE SHEET'!AA2249="","",'S.D.PASTE SHEET'!AA2249)</f>
        <v/>
      </c>
      <c s="50" t="str">
        <f>IF('S.D.PASTE SHEET'!AB2249="","",'S.D.PASTE SHEET'!AB2249)</f>
        <v/>
      </c>
      <c s="50" t="str">
        <f>IF('S.D.PASTE SHEET'!AC2249="","",'S.D.PASTE SHEET'!AC2249)</f>
        <v/>
      </c>
      <c s="50" t="str">
        <f>IF('S.D.PASTE SHEET'!AD2249="","",'S.D.PASTE SHEET'!AD2249)</f>
        <v/>
      </c>
      <c s="52"/>
      <c s="48" t="str">
        <f>IF(AK2249="","",IF(AK2249&gt;0,COUNT($AG$2:AG2249),""))</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IF(BC2249="","",IF(BC2249&gt;0,COUNT($AY$2:AY2249),""))</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50" spans="1:66" ht="15">
      <c r="A2250" s="50" t="str">
        <f>IF('S.D.PASTE SHEET'!A2250="","",'S.D.PASTE SHEET'!A2250)</f>
        <v/>
      </c>
      <c s="50" t="str">
        <f>IF('S.D.PASTE SHEET'!B2250="","",'S.D.PASTE SHEET'!B2250)</f>
        <v/>
      </c>
      <c s="50" t="str">
        <f>IF('S.D.PASTE SHEET'!C2250="","",'S.D.PASTE SHEET'!C2250)</f>
        <v/>
      </c>
      <c s="51" t="str">
        <f>IF('S.D.PASTE SHEET'!D2250="","",'S.D.PASTE SHEET'!D2250)</f>
        <v/>
      </c>
      <c s="50" t="str">
        <f>IF('S.D.PASTE SHEET'!E2250="","",UPPER('S.D.PASTE SHEET'!E2250))</f>
        <v/>
      </c>
      <c s="50" t="str">
        <f>IF('S.D.PASTE SHEET'!F2250="","",'S.D.PASTE SHEET'!F2250)</f>
        <v/>
      </c>
      <c s="50" t="str">
        <f>IF('S.D.PASTE SHEET'!G2250="","",UPPER('S.D.PASTE SHEET'!G2250))</f>
        <v/>
      </c>
      <c s="50" t="str">
        <f>IF('S.D.PASTE SHEET'!H2250="","",UPPER('S.D.PASTE SHEET'!H2250))</f>
        <v/>
      </c>
      <c s="50" t="str">
        <f>IF('S.D.PASTE SHEET'!I2250="","",'S.D.PASTE SHEET'!I2250)</f>
        <v/>
      </c>
      <c s="51" t="str">
        <f>IF('S.D.PASTE SHEET'!J2250="","",'S.D.PASTE SHEET'!J2250)</f>
        <v/>
      </c>
      <c s="50" t="str">
        <f>IF('S.D.PASTE SHEET'!K2250="","",'S.D.PASTE SHEET'!K2250)</f>
        <v/>
      </c>
      <c s="50" t="str">
        <f>IF('S.D.PASTE SHEET'!L2250="","",'S.D.PASTE SHEET'!L2250)</f>
        <v/>
      </c>
      <c s="50" t="str">
        <f>IF('S.D.PASTE SHEET'!M2250="","",'S.D.PASTE SHEET'!M2250)</f>
        <v/>
      </c>
      <c s="50" t="str">
        <f>IF('S.D.PASTE SHEET'!N2250="","",'S.D.PASTE SHEET'!N2250)</f>
        <v/>
      </c>
      <c s="50" t="str">
        <f>IF('S.D.PASTE SHEET'!O2250="","",'S.D.PASTE SHEET'!O2250)</f>
        <v/>
      </c>
      <c s="50" t="str">
        <f>IF('S.D.PASTE SHEET'!P2250="","",'S.D.PASTE SHEET'!P2250)</f>
        <v/>
      </c>
      <c s="50" t="str">
        <f>IF('S.D.PASTE SHEET'!Q2250="","",'S.D.PASTE SHEET'!Q2250)</f>
        <v/>
      </c>
      <c s="50" t="str">
        <f>IF('S.D.PASTE SHEET'!R2250="","",'S.D.PASTE SHEET'!R2250)</f>
        <v/>
      </c>
      <c s="50" t="str">
        <f>IF('S.D.PASTE SHEET'!S2250="","",'S.D.PASTE SHEET'!S2250)</f>
        <v/>
      </c>
      <c s="50" t="str">
        <f>IF('S.D.PASTE SHEET'!T2250="","",'S.D.PASTE SHEET'!T2250)</f>
        <v/>
      </c>
      <c s="50" t="str">
        <f>IF('S.D.PASTE SHEET'!U2250="","",'S.D.PASTE SHEET'!U2250)</f>
        <v/>
      </c>
      <c s="50" t="str">
        <f>IF('S.D.PASTE SHEET'!V2250="","",'S.D.PASTE SHEET'!V2250)</f>
        <v/>
      </c>
      <c s="50" t="str">
        <f>IF('S.D.PASTE SHEET'!W2250="","",'S.D.PASTE SHEET'!W2250)</f>
        <v/>
      </c>
      <c s="50" t="str">
        <f>IF('S.D.PASTE SHEET'!X2250="","",'S.D.PASTE SHEET'!X2250)</f>
        <v/>
      </c>
      <c s="50" t="str">
        <f>IF('S.D.PASTE SHEET'!Y2250="","",'S.D.PASTE SHEET'!Y2250)</f>
        <v/>
      </c>
      <c s="50" t="str">
        <f>IF('S.D.PASTE SHEET'!Z2250="","",'S.D.PASTE SHEET'!Z2250)</f>
        <v/>
      </c>
      <c s="50" t="str">
        <f>IF('S.D.PASTE SHEET'!AA2250="","",'S.D.PASTE SHEET'!AA2250)</f>
        <v/>
      </c>
      <c s="50" t="str">
        <f>IF('S.D.PASTE SHEET'!AB2250="","",'S.D.PASTE SHEET'!AB2250)</f>
        <v/>
      </c>
      <c s="50" t="str">
        <f>IF('S.D.PASTE SHEET'!AC2250="","",'S.D.PASTE SHEET'!AC2250)</f>
        <v/>
      </c>
      <c s="50" t="str">
        <f>IF('S.D.PASTE SHEET'!AD2250="","",'S.D.PASTE SHEET'!AD2250)</f>
        <v/>
      </c>
      <c s="52"/>
      <c s="48" t="str">
        <f>IF(AK2250="","",IF(AK2250&gt;0,COUNT($AG$2:AG2250),""))</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IF(BC2250="","",IF(BC2250&gt;0,COUNT($AY$2:AY2250),""))</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51" spans="1:66" ht="15">
      <c r="A2251" s="50" t="str">
        <f>IF('S.D.PASTE SHEET'!A2251="","",'S.D.PASTE SHEET'!A2251)</f>
        <v/>
      </c>
      <c s="50" t="str">
        <f>IF('S.D.PASTE SHEET'!B2251="","",'S.D.PASTE SHEET'!B2251)</f>
        <v/>
      </c>
      <c s="50" t="str">
        <f>IF('S.D.PASTE SHEET'!C2251="","",'S.D.PASTE SHEET'!C2251)</f>
        <v/>
      </c>
      <c s="51" t="str">
        <f>IF('S.D.PASTE SHEET'!D2251="","",'S.D.PASTE SHEET'!D2251)</f>
        <v/>
      </c>
      <c s="50" t="str">
        <f>IF('S.D.PASTE SHEET'!E2251="","",UPPER('S.D.PASTE SHEET'!E2251))</f>
        <v/>
      </c>
      <c s="50" t="str">
        <f>IF('S.D.PASTE SHEET'!F2251="","",'S.D.PASTE SHEET'!F2251)</f>
        <v/>
      </c>
      <c s="50" t="str">
        <f>IF('S.D.PASTE SHEET'!G2251="","",UPPER('S.D.PASTE SHEET'!G2251))</f>
        <v/>
      </c>
      <c s="50" t="str">
        <f>IF('S.D.PASTE SHEET'!H2251="","",UPPER('S.D.PASTE SHEET'!H2251))</f>
        <v/>
      </c>
      <c s="50" t="str">
        <f>IF('S.D.PASTE SHEET'!I2251="","",'S.D.PASTE SHEET'!I2251)</f>
        <v/>
      </c>
      <c s="51" t="str">
        <f>IF('S.D.PASTE SHEET'!J2251="","",'S.D.PASTE SHEET'!J2251)</f>
        <v/>
      </c>
      <c s="50" t="str">
        <f>IF('S.D.PASTE SHEET'!K2251="","",'S.D.PASTE SHEET'!K2251)</f>
        <v/>
      </c>
      <c s="50" t="str">
        <f>IF('S.D.PASTE SHEET'!L2251="","",'S.D.PASTE SHEET'!L2251)</f>
        <v/>
      </c>
      <c s="50" t="str">
        <f>IF('S.D.PASTE SHEET'!M2251="","",'S.D.PASTE SHEET'!M2251)</f>
        <v/>
      </c>
      <c s="50" t="str">
        <f>IF('S.D.PASTE SHEET'!N2251="","",'S.D.PASTE SHEET'!N2251)</f>
        <v/>
      </c>
      <c s="50" t="str">
        <f>IF('S.D.PASTE SHEET'!O2251="","",'S.D.PASTE SHEET'!O2251)</f>
        <v/>
      </c>
      <c s="50" t="str">
        <f>IF('S.D.PASTE SHEET'!P2251="","",'S.D.PASTE SHEET'!P2251)</f>
        <v/>
      </c>
      <c s="50" t="str">
        <f>IF('S.D.PASTE SHEET'!Q2251="","",'S.D.PASTE SHEET'!Q2251)</f>
        <v/>
      </c>
      <c s="50" t="str">
        <f>IF('S.D.PASTE SHEET'!R2251="","",'S.D.PASTE SHEET'!R2251)</f>
        <v/>
      </c>
      <c s="50" t="str">
        <f>IF('S.D.PASTE SHEET'!S2251="","",'S.D.PASTE SHEET'!S2251)</f>
        <v/>
      </c>
      <c s="50" t="str">
        <f>IF('S.D.PASTE SHEET'!T2251="","",'S.D.PASTE SHEET'!T2251)</f>
        <v/>
      </c>
      <c s="50" t="str">
        <f>IF('S.D.PASTE SHEET'!U2251="","",'S.D.PASTE SHEET'!U2251)</f>
        <v/>
      </c>
      <c s="50" t="str">
        <f>IF('S.D.PASTE SHEET'!V2251="","",'S.D.PASTE SHEET'!V2251)</f>
        <v/>
      </c>
      <c s="50" t="str">
        <f>IF('S.D.PASTE SHEET'!W2251="","",'S.D.PASTE SHEET'!W2251)</f>
        <v/>
      </c>
      <c s="50" t="str">
        <f>IF('S.D.PASTE SHEET'!X2251="","",'S.D.PASTE SHEET'!X2251)</f>
        <v/>
      </c>
      <c s="50" t="str">
        <f>IF('S.D.PASTE SHEET'!Y2251="","",'S.D.PASTE SHEET'!Y2251)</f>
        <v/>
      </c>
      <c s="50" t="str">
        <f>IF('S.D.PASTE SHEET'!Z2251="","",'S.D.PASTE SHEET'!Z2251)</f>
        <v/>
      </c>
      <c s="50" t="str">
        <f>IF('S.D.PASTE SHEET'!AA2251="","",'S.D.PASTE SHEET'!AA2251)</f>
        <v/>
      </c>
      <c s="50" t="str">
        <f>IF('S.D.PASTE SHEET'!AB2251="","",'S.D.PASTE SHEET'!AB2251)</f>
        <v/>
      </c>
      <c s="50" t="str">
        <f>IF('S.D.PASTE SHEET'!AC2251="","",'S.D.PASTE SHEET'!AC2251)</f>
        <v/>
      </c>
      <c s="50" t="str">
        <f>IF('S.D.PASTE SHEET'!AD2251="","",'S.D.PASTE SHEET'!AD2251)</f>
        <v/>
      </c>
      <c s="52"/>
      <c s="48" t="str">
        <f>IF(AK2251="","",IF(AK2251&gt;0,COUNT($AG$2:AG2251),""))</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IF(BC2251="","",IF(BC2251&gt;0,COUNT($AY$2:AY2251),""))</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52" spans="1:66" ht="15">
      <c r="A2252" s="50" t="str">
        <f>IF('S.D.PASTE SHEET'!A2252="","",'S.D.PASTE SHEET'!A2252)</f>
        <v/>
      </c>
      <c s="50" t="str">
        <f>IF('S.D.PASTE SHEET'!B2252="","",'S.D.PASTE SHEET'!B2252)</f>
        <v/>
      </c>
      <c s="50" t="str">
        <f>IF('S.D.PASTE SHEET'!C2252="","",'S.D.PASTE SHEET'!C2252)</f>
        <v/>
      </c>
      <c s="51" t="str">
        <f>IF('S.D.PASTE SHEET'!D2252="","",'S.D.PASTE SHEET'!D2252)</f>
        <v/>
      </c>
      <c s="50" t="str">
        <f>IF('S.D.PASTE SHEET'!E2252="","",UPPER('S.D.PASTE SHEET'!E2252))</f>
        <v/>
      </c>
      <c s="50" t="str">
        <f>IF('S.D.PASTE SHEET'!F2252="","",'S.D.PASTE SHEET'!F2252)</f>
        <v/>
      </c>
      <c s="50" t="str">
        <f>IF('S.D.PASTE SHEET'!G2252="","",UPPER('S.D.PASTE SHEET'!G2252))</f>
        <v/>
      </c>
      <c s="50" t="str">
        <f>IF('S.D.PASTE SHEET'!H2252="","",UPPER('S.D.PASTE SHEET'!H2252))</f>
        <v/>
      </c>
      <c s="50" t="str">
        <f>IF('S.D.PASTE SHEET'!I2252="","",'S.D.PASTE SHEET'!I2252)</f>
        <v/>
      </c>
      <c s="51" t="str">
        <f>IF('S.D.PASTE SHEET'!J2252="","",'S.D.PASTE SHEET'!J2252)</f>
        <v/>
      </c>
      <c s="50" t="str">
        <f>IF('S.D.PASTE SHEET'!K2252="","",'S.D.PASTE SHEET'!K2252)</f>
        <v/>
      </c>
      <c s="50" t="str">
        <f>IF('S.D.PASTE SHEET'!L2252="","",'S.D.PASTE SHEET'!L2252)</f>
        <v/>
      </c>
      <c s="50" t="str">
        <f>IF('S.D.PASTE SHEET'!M2252="","",'S.D.PASTE SHEET'!M2252)</f>
        <v/>
      </c>
      <c s="50" t="str">
        <f>IF('S.D.PASTE SHEET'!N2252="","",'S.D.PASTE SHEET'!N2252)</f>
        <v/>
      </c>
      <c s="50" t="str">
        <f>IF('S.D.PASTE SHEET'!O2252="","",'S.D.PASTE SHEET'!O2252)</f>
        <v/>
      </c>
      <c s="50" t="str">
        <f>IF('S.D.PASTE SHEET'!P2252="","",'S.D.PASTE SHEET'!P2252)</f>
        <v/>
      </c>
      <c s="50" t="str">
        <f>IF('S.D.PASTE SHEET'!Q2252="","",'S.D.PASTE SHEET'!Q2252)</f>
        <v/>
      </c>
      <c s="50" t="str">
        <f>IF('S.D.PASTE SHEET'!R2252="","",'S.D.PASTE SHEET'!R2252)</f>
        <v/>
      </c>
      <c s="50" t="str">
        <f>IF('S.D.PASTE SHEET'!S2252="","",'S.D.PASTE SHEET'!S2252)</f>
        <v/>
      </c>
      <c s="50" t="str">
        <f>IF('S.D.PASTE SHEET'!T2252="","",'S.D.PASTE SHEET'!T2252)</f>
        <v/>
      </c>
      <c s="50" t="str">
        <f>IF('S.D.PASTE SHEET'!U2252="","",'S.D.PASTE SHEET'!U2252)</f>
        <v/>
      </c>
      <c s="50" t="str">
        <f>IF('S.D.PASTE SHEET'!V2252="","",'S.D.PASTE SHEET'!V2252)</f>
        <v/>
      </c>
      <c s="50" t="str">
        <f>IF('S.D.PASTE SHEET'!W2252="","",'S.D.PASTE SHEET'!W2252)</f>
        <v/>
      </c>
      <c s="50" t="str">
        <f>IF('S.D.PASTE SHEET'!X2252="","",'S.D.PASTE SHEET'!X2252)</f>
        <v/>
      </c>
      <c s="50" t="str">
        <f>IF('S.D.PASTE SHEET'!Y2252="","",'S.D.PASTE SHEET'!Y2252)</f>
        <v/>
      </c>
      <c s="50" t="str">
        <f>IF('S.D.PASTE SHEET'!Z2252="","",'S.D.PASTE SHEET'!Z2252)</f>
        <v/>
      </c>
      <c s="50" t="str">
        <f>IF('S.D.PASTE SHEET'!AA2252="","",'S.D.PASTE SHEET'!AA2252)</f>
        <v/>
      </c>
      <c s="50" t="str">
        <f>IF('S.D.PASTE SHEET'!AB2252="","",'S.D.PASTE SHEET'!AB2252)</f>
        <v/>
      </c>
      <c s="50" t="str">
        <f>IF('S.D.PASTE SHEET'!AC2252="","",'S.D.PASTE SHEET'!AC2252)</f>
        <v/>
      </c>
      <c s="50" t="str">
        <f>IF('S.D.PASTE SHEET'!AD2252="","",'S.D.PASTE SHEET'!AD2252)</f>
        <v/>
      </c>
      <c s="52"/>
      <c s="48" t="str">
        <f>IF(AK2252="","",IF(AK2252&gt;0,COUNT($AG$2:AG2252),""))</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IF(BC2252="","",IF(BC2252&gt;0,COUNT($AY$2:AY2252),""))</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53" spans="1:66" ht="15">
      <c r="A2253" s="50" t="str">
        <f>IF('S.D.PASTE SHEET'!A2253="","",'S.D.PASTE SHEET'!A2253)</f>
        <v/>
      </c>
      <c s="50" t="str">
        <f>IF('S.D.PASTE SHEET'!B2253="","",'S.D.PASTE SHEET'!B2253)</f>
        <v/>
      </c>
      <c s="50" t="str">
        <f>IF('S.D.PASTE SHEET'!C2253="","",'S.D.PASTE SHEET'!C2253)</f>
        <v/>
      </c>
      <c s="51" t="str">
        <f>IF('S.D.PASTE SHEET'!D2253="","",'S.D.PASTE SHEET'!D2253)</f>
        <v/>
      </c>
      <c s="50" t="str">
        <f>IF('S.D.PASTE SHEET'!E2253="","",UPPER('S.D.PASTE SHEET'!E2253))</f>
        <v/>
      </c>
      <c s="50" t="str">
        <f>IF('S.D.PASTE SHEET'!F2253="","",'S.D.PASTE SHEET'!F2253)</f>
        <v/>
      </c>
      <c s="50" t="str">
        <f>IF('S.D.PASTE SHEET'!G2253="","",UPPER('S.D.PASTE SHEET'!G2253))</f>
        <v/>
      </c>
      <c s="50" t="str">
        <f>IF('S.D.PASTE SHEET'!H2253="","",UPPER('S.D.PASTE SHEET'!H2253))</f>
        <v/>
      </c>
      <c s="50" t="str">
        <f>IF('S.D.PASTE SHEET'!I2253="","",'S.D.PASTE SHEET'!I2253)</f>
        <v/>
      </c>
      <c s="51" t="str">
        <f>IF('S.D.PASTE SHEET'!J2253="","",'S.D.PASTE SHEET'!J2253)</f>
        <v/>
      </c>
      <c s="50" t="str">
        <f>IF('S.D.PASTE SHEET'!K2253="","",'S.D.PASTE SHEET'!K2253)</f>
        <v/>
      </c>
      <c s="50" t="str">
        <f>IF('S.D.PASTE SHEET'!L2253="","",'S.D.PASTE SHEET'!L2253)</f>
        <v/>
      </c>
      <c s="50" t="str">
        <f>IF('S.D.PASTE SHEET'!M2253="","",'S.D.PASTE SHEET'!M2253)</f>
        <v/>
      </c>
      <c s="50" t="str">
        <f>IF('S.D.PASTE SHEET'!N2253="","",'S.D.PASTE SHEET'!N2253)</f>
        <v/>
      </c>
      <c s="50" t="str">
        <f>IF('S.D.PASTE SHEET'!O2253="","",'S.D.PASTE SHEET'!O2253)</f>
        <v/>
      </c>
      <c s="50" t="str">
        <f>IF('S.D.PASTE SHEET'!P2253="","",'S.D.PASTE SHEET'!P2253)</f>
        <v/>
      </c>
      <c s="50" t="str">
        <f>IF('S.D.PASTE SHEET'!Q2253="","",'S.D.PASTE SHEET'!Q2253)</f>
        <v/>
      </c>
      <c s="50" t="str">
        <f>IF('S.D.PASTE SHEET'!R2253="","",'S.D.PASTE SHEET'!R2253)</f>
        <v/>
      </c>
      <c s="50" t="str">
        <f>IF('S.D.PASTE SHEET'!S2253="","",'S.D.PASTE SHEET'!S2253)</f>
        <v/>
      </c>
      <c s="50" t="str">
        <f>IF('S.D.PASTE SHEET'!T2253="","",'S.D.PASTE SHEET'!T2253)</f>
        <v/>
      </c>
      <c s="50" t="str">
        <f>IF('S.D.PASTE SHEET'!U2253="","",'S.D.PASTE SHEET'!U2253)</f>
        <v/>
      </c>
      <c s="50" t="str">
        <f>IF('S.D.PASTE SHEET'!V2253="","",'S.D.PASTE SHEET'!V2253)</f>
        <v/>
      </c>
      <c s="50" t="str">
        <f>IF('S.D.PASTE SHEET'!W2253="","",'S.D.PASTE SHEET'!W2253)</f>
        <v/>
      </c>
      <c s="50" t="str">
        <f>IF('S.D.PASTE SHEET'!X2253="","",'S.D.PASTE SHEET'!X2253)</f>
        <v/>
      </c>
      <c s="50" t="str">
        <f>IF('S.D.PASTE SHEET'!Y2253="","",'S.D.PASTE SHEET'!Y2253)</f>
        <v/>
      </c>
      <c s="50" t="str">
        <f>IF('S.D.PASTE SHEET'!Z2253="","",'S.D.PASTE SHEET'!Z2253)</f>
        <v/>
      </c>
      <c s="50" t="str">
        <f>IF('S.D.PASTE SHEET'!AA2253="","",'S.D.PASTE SHEET'!AA2253)</f>
        <v/>
      </c>
      <c s="50" t="str">
        <f>IF('S.D.PASTE SHEET'!AB2253="","",'S.D.PASTE SHEET'!AB2253)</f>
        <v/>
      </c>
      <c s="50" t="str">
        <f>IF('S.D.PASTE SHEET'!AC2253="","",'S.D.PASTE SHEET'!AC2253)</f>
        <v/>
      </c>
      <c s="50" t="str">
        <f>IF('S.D.PASTE SHEET'!AD2253="","",'S.D.PASTE SHEET'!AD2253)</f>
        <v/>
      </c>
      <c s="52"/>
      <c s="48" t="str">
        <f>IF(AK2253="","",IF(AK2253&gt;0,COUNT($AG$2:AG2253),""))</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IF(BC2253="","",IF(BC2253&gt;0,COUNT($AY$2:AY2253),""))</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54" spans="1:66" ht="15">
      <c r="A2254" s="50" t="str">
        <f>IF('S.D.PASTE SHEET'!A2254="","",'S.D.PASTE SHEET'!A2254)</f>
        <v/>
      </c>
      <c s="50" t="str">
        <f>IF('S.D.PASTE SHEET'!B2254="","",'S.D.PASTE SHEET'!B2254)</f>
        <v/>
      </c>
      <c s="50" t="str">
        <f>IF('S.D.PASTE SHEET'!C2254="","",'S.D.PASTE SHEET'!C2254)</f>
        <v/>
      </c>
      <c s="51" t="str">
        <f>IF('S.D.PASTE SHEET'!D2254="","",'S.D.PASTE SHEET'!D2254)</f>
        <v/>
      </c>
      <c s="50" t="str">
        <f>IF('S.D.PASTE SHEET'!E2254="","",UPPER('S.D.PASTE SHEET'!E2254))</f>
        <v/>
      </c>
      <c s="50" t="str">
        <f>IF('S.D.PASTE SHEET'!F2254="","",'S.D.PASTE SHEET'!F2254)</f>
        <v/>
      </c>
      <c s="50" t="str">
        <f>IF('S.D.PASTE SHEET'!G2254="","",UPPER('S.D.PASTE SHEET'!G2254))</f>
        <v/>
      </c>
      <c s="50" t="str">
        <f>IF('S.D.PASTE SHEET'!H2254="","",UPPER('S.D.PASTE SHEET'!H2254))</f>
        <v/>
      </c>
      <c s="50" t="str">
        <f>IF('S.D.PASTE SHEET'!I2254="","",'S.D.PASTE SHEET'!I2254)</f>
        <v/>
      </c>
      <c s="51" t="str">
        <f>IF('S.D.PASTE SHEET'!J2254="","",'S.D.PASTE SHEET'!J2254)</f>
        <v/>
      </c>
      <c s="50" t="str">
        <f>IF('S.D.PASTE SHEET'!K2254="","",'S.D.PASTE SHEET'!K2254)</f>
        <v/>
      </c>
      <c s="50" t="str">
        <f>IF('S.D.PASTE SHEET'!L2254="","",'S.D.PASTE SHEET'!L2254)</f>
        <v/>
      </c>
      <c s="50" t="str">
        <f>IF('S.D.PASTE SHEET'!M2254="","",'S.D.PASTE SHEET'!M2254)</f>
        <v/>
      </c>
      <c s="50" t="str">
        <f>IF('S.D.PASTE SHEET'!N2254="","",'S.D.PASTE SHEET'!N2254)</f>
        <v/>
      </c>
      <c s="50" t="str">
        <f>IF('S.D.PASTE SHEET'!O2254="","",'S.D.PASTE SHEET'!O2254)</f>
        <v/>
      </c>
      <c s="50" t="str">
        <f>IF('S.D.PASTE SHEET'!P2254="","",'S.D.PASTE SHEET'!P2254)</f>
        <v/>
      </c>
      <c s="50" t="str">
        <f>IF('S.D.PASTE SHEET'!Q2254="","",'S.D.PASTE SHEET'!Q2254)</f>
        <v/>
      </c>
      <c s="50" t="str">
        <f>IF('S.D.PASTE SHEET'!R2254="","",'S.D.PASTE SHEET'!R2254)</f>
        <v/>
      </c>
      <c s="50" t="str">
        <f>IF('S.D.PASTE SHEET'!S2254="","",'S.D.PASTE SHEET'!S2254)</f>
        <v/>
      </c>
      <c s="50" t="str">
        <f>IF('S.D.PASTE SHEET'!T2254="","",'S.D.PASTE SHEET'!T2254)</f>
        <v/>
      </c>
      <c s="50" t="str">
        <f>IF('S.D.PASTE SHEET'!U2254="","",'S.D.PASTE SHEET'!U2254)</f>
        <v/>
      </c>
      <c s="50" t="str">
        <f>IF('S.D.PASTE SHEET'!V2254="","",'S.D.PASTE SHEET'!V2254)</f>
        <v/>
      </c>
      <c s="50" t="str">
        <f>IF('S.D.PASTE SHEET'!W2254="","",'S.D.PASTE SHEET'!W2254)</f>
        <v/>
      </c>
      <c s="50" t="str">
        <f>IF('S.D.PASTE SHEET'!X2254="","",'S.D.PASTE SHEET'!X2254)</f>
        <v/>
      </c>
      <c s="50" t="str">
        <f>IF('S.D.PASTE SHEET'!Y2254="","",'S.D.PASTE SHEET'!Y2254)</f>
        <v/>
      </c>
      <c s="50" t="str">
        <f>IF('S.D.PASTE SHEET'!Z2254="","",'S.D.PASTE SHEET'!Z2254)</f>
        <v/>
      </c>
      <c s="50" t="str">
        <f>IF('S.D.PASTE SHEET'!AA2254="","",'S.D.PASTE SHEET'!AA2254)</f>
        <v/>
      </c>
      <c s="50" t="str">
        <f>IF('S.D.PASTE SHEET'!AB2254="","",'S.D.PASTE SHEET'!AB2254)</f>
        <v/>
      </c>
      <c s="50" t="str">
        <f>IF('S.D.PASTE SHEET'!AC2254="","",'S.D.PASTE SHEET'!AC2254)</f>
        <v/>
      </c>
      <c s="50" t="str">
        <f>IF('S.D.PASTE SHEET'!AD2254="","",'S.D.PASTE SHEET'!AD2254)</f>
        <v/>
      </c>
      <c s="52"/>
      <c s="48" t="str">
        <f>IF(AK2254="","",IF(AK2254&gt;0,COUNT($AG$2:AG2254),""))</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IF(BC2254="","",IF(BC2254&gt;0,COUNT($AY$2:AY2254),""))</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55" spans="1:66" ht="15">
      <c r="A2255" s="50" t="str">
        <f>IF('S.D.PASTE SHEET'!A2255="","",'S.D.PASTE SHEET'!A2255)</f>
        <v/>
      </c>
      <c s="50" t="str">
        <f>IF('S.D.PASTE SHEET'!B2255="","",'S.D.PASTE SHEET'!B2255)</f>
        <v/>
      </c>
      <c s="50" t="str">
        <f>IF('S.D.PASTE SHEET'!C2255="","",'S.D.PASTE SHEET'!C2255)</f>
        <v/>
      </c>
      <c s="51" t="str">
        <f>IF('S.D.PASTE SHEET'!D2255="","",'S.D.PASTE SHEET'!D2255)</f>
        <v/>
      </c>
      <c s="50" t="str">
        <f>IF('S.D.PASTE SHEET'!E2255="","",UPPER('S.D.PASTE SHEET'!E2255))</f>
        <v/>
      </c>
      <c s="50" t="str">
        <f>IF('S.D.PASTE SHEET'!F2255="","",'S.D.PASTE SHEET'!F2255)</f>
        <v/>
      </c>
      <c s="50" t="str">
        <f>IF('S.D.PASTE SHEET'!G2255="","",UPPER('S.D.PASTE SHEET'!G2255))</f>
        <v/>
      </c>
      <c s="50" t="str">
        <f>IF('S.D.PASTE SHEET'!H2255="","",UPPER('S.D.PASTE SHEET'!H2255))</f>
        <v/>
      </c>
      <c s="50" t="str">
        <f>IF('S.D.PASTE SHEET'!I2255="","",'S.D.PASTE SHEET'!I2255)</f>
        <v/>
      </c>
      <c s="51" t="str">
        <f>IF('S.D.PASTE SHEET'!J2255="","",'S.D.PASTE SHEET'!J2255)</f>
        <v/>
      </c>
      <c s="50" t="str">
        <f>IF('S.D.PASTE SHEET'!K2255="","",'S.D.PASTE SHEET'!K2255)</f>
        <v/>
      </c>
      <c s="50" t="str">
        <f>IF('S.D.PASTE SHEET'!L2255="","",'S.D.PASTE SHEET'!L2255)</f>
        <v/>
      </c>
      <c s="50" t="str">
        <f>IF('S.D.PASTE SHEET'!M2255="","",'S.D.PASTE SHEET'!M2255)</f>
        <v/>
      </c>
      <c s="50" t="str">
        <f>IF('S.D.PASTE SHEET'!N2255="","",'S.D.PASTE SHEET'!N2255)</f>
        <v/>
      </c>
      <c s="50" t="str">
        <f>IF('S.D.PASTE SHEET'!O2255="","",'S.D.PASTE SHEET'!O2255)</f>
        <v/>
      </c>
      <c s="50" t="str">
        <f>IF('S.D.PASTE SHEET'!P2255="","",'S.D.PASTE SHEET'!P2255)</f>
        <v/>
      </c>
      <c s="50" t="str">
        <f>IF('S.D.PASTE SHEET'!Q2255="","",'S.D.PASTE SHEET'!Q2255)</f>
        <v/>
      </c>
      <c s="50" t="str">
        <f>IF('S.D.PASTE SHEET'!R2255="","",'S.D.PASTE SHEET'!R2255)</f>
        <v/>
      </c>
      <c s="50" t="str">
        <f>IF('S.D.PASTE SHEET'!S2255="","",'S.D.PASTE SHEET'!S2255)</f>
        <v/>
      </c>
      <c s="50" t="str">
        <f>IF('S.D.PASTE SHEET'!T2255="","",'S.D.PASTE SHEET'!T2255)</f>
        <v/>
      </c>
      <c s="50" t="str">
        <f>IF('S.D.PASTE SHEET'!U2255="","",'S.D.PASTE SHEET'!U2255)</f>
        <v/>
      </c>
      <c s="50" t="str">
        <f>IF('S.D.PASTE SHEET'!V2255="","",'S.D.PASTE SHEET'!V2255)</f>
        <v/>
      </c>
      <c s="50" t="str">
        <f>IF('S.D.PASTE SHEET'!W2255="","",'S.D.PASTE SHEET'!W2255)</f>
        <v/>
      </c>
      <c s="50" t="str">
        <f>IF('S.D.PASTE SHEET'!X2255="","",'S.D.PASTE SHEET'!X2255)</f>
        <v/>
      </c>
      <c s="50" t="str">
        <f>IF('S.D.PASTE SHEET'!Y2255="","",'S.D.PASTE SHEET'!Y2255)</f>
        <v/>
      </c>
      <c s="50" t="str">
        <f>IF('S.D.PASTE SHEET'!Z2255="","",'S.D.PASTE SHEET'!Z2255)</f>
        <v/>
      </c>
      <c s="50" t="str">
        <f>IF('S.D.PASTE SHEET'!AA2255="","",'S.D.PASTE SHEET'!AA2255)</f>
        <v/>
      </c>
      <c s="50" t="str">
        <f>IF('S.D.PASTE SHEET'!AB2255="","",'S.D.PASTE SHEET'!AB2255)</f>
        <v/>
      </c>
      <c s="50" t="str">
        <f>IF('S.D.PASTE SHEET'!AC2255="","",'S.D.PASTE SHEET'!AC2255)</f>
        <v/>
      </c>
      <c s="50" t="str">
        <f>IF('S.D.PASTE SHEET'!AD2255="","",'S.D.PASTE SHEET'!AD2255)</f>
        <v/>
      </c>
      <c s="52"/>
      <c s="48" t="str">
        <f>IF(AK2255="","",IF(AK2255&gt;0,COUNT($AG$2:AG2255),""))</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IF(BC2255="","",IF(BC2255&gt;0,COUNT($AY$2:AY2255),""))</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56" spans="1:66" ht="15">
      <c r="A2256" s="50" t="str">
        <f>IF('S.D.PASTE SHEET'!A2256="","",'S.D.PASTE SHEET'!A2256)</f>
        <v/>
      </c>
      <c s="50" t="str">
        <f>IF('S.D.PASTE SHEET'!B2256="","",'S.D.PASTE SHEET'!B2256)</f>
        <v/>
      </c>
      <c s="50" t="str">
        <f>IF('S.D.PASTE SHEET'!C2256="","",'S.D.PASTE SHEET'!C2256)</f>
        <v/>
      </c>
      <c s="51" t="str">
        <f>IF('S.D.PASTE SHEET'!D2256="","",'S.D.PASTE SHEET'!D2256)</f>
        <v/>
      </c>
      <c s="50" t="str">
        <f>IF('S.D.PASTE SHEET'!E2256="","",UPPER('S.D.PASTE SHEET'!E2256))</f>
        <v/>
      </c>
      <c s="50" t="str">
        <f>IF('S.D.PASTE SHEET'!F2256="","",'S.D.PASTE SHEET'!F2256)</f>
        <v/>
      </c>
      <c s="50" t="str">
        <f>IF('S.D.PASTE SHEET'!G2256="","",UPPER('S.D.PASTE SHEET'!G2256))</f>
        <v/>
      </c>
      <c s="50" t="str">
        <f>IF('S.D.PASTE SHEET'!H2256="","",UPPER('S.D.PASTE SHEET'!H2256))</f>
        <v/>
      </c>
      <c s="50" t="str">
        <f>IF('S.D.PASTE SHEET'!I2256="","",'S.D.PASTE SHEET'!I2256)</f>
        <v/>
      </c>
      <c s="51" t="str">
        <f>IF('S.D.PASTE SHEET'!J2256="","",'S.D.PASTE SHEET'!J2256)</f>
        <v/>
      </c>
      <c s="50" t="str">
        <f>IF('S.D.PASTE SHEET'!K2256="","",'S.D.PASTE SHEET'!K2256)</f>
        <v/>
      </c>
      <c s="50" t="str">
        <f>IF('S.D.PASTE SHEET'!L2256="","",'S.D.PASTE SHEET'!L2256)</f>
        <v/>
      </c>
      <c s="50" t="str">
        <f>IF('S.D.PASTE SHEET'!M2256="","",'S.D.PASTE SHEET'!M2256)</f>
        <v/>
      </c>
      <c s="50" t="str">
        <f>IF('S.D.PASTE SHEET'!N2256="","",'S.D.PASTE SHEET'!N2256)</f>
        <v/>
      </c>
      <c s="50" t="str">
        <f>IF('S.D.PASTE SHEET'!O2256="","",'S.D.PASTE SHEET'!O2256)</f>
        <v/>
      </c>
      <c s="50" t="str">
        <f>IF('S.D.PASTE SHEET'!P2256="","",'S.D.PASTE SHEET'!P2256)</f>
        <v/>
      </c>
      <c s="50" t="str">
        <f>IF('S.D.PASTE SHEET'!Q2256="","",'S.D.PASTE SHEET'!Q2256)</f>
        <v/>
      </c>
      <c s="50" t="str">
        <f>IF('S.D.PASTE SHEET'!R2256="","",'S.D.PASTE SHEET'!R2256)</f>
        <v/>
      </c>
      <c s="50" t="str">
        <f>IF('S.D.PASTE SHEET'!S2256="","",'S.D.PASTE SHEET'!S2256)</f>
        <v/>
      </c>
      <c s="50" t="str">
        <f>IF('S.D.PASTE SHEET'!T2256="","",'S.D.PASTE SHEET'!T2256)</f>
        <v/>
      </c>
      <c s="50" t="str">
        <f>IF('S.D.PASTE SHEET'!U2256="","",'S.D.PASTE SHEET'!U2256)</f>
        <v/>
      </c>
      <c s="50" t="str">
        <f>IF('S.D.PASTE SHEET'!V2256="","",'S.D.PASTE SHEET'!V2256)</f>
        <v/>
      </c>
      <c s="50" t="str">
        <f>IF('S.D.PASTE SHEET'!W2256="","",'S.D.PASTE SHEET'!W2256)</f>
        <v/>
      </c>
      <c s="50" t="str">
        <f>IF('S.D.PASTE SHEET'!X2256="","",'S.D.PASTE SHEET'!X2256)</f>
        <v/>
      </c>
      <c s="50" t="str">
        <f>IF('S.D.PASTE SHEET'!Y2256="","",'S.D.PASTE SHEET'!Y2256)</f>
        <v/>
      </c>
      <c s="50" t="str">
        <f>IF('S.D.PASTE SHEET'!Z2256="","",'S.D.PASTE SHEET'!Z2256)</f>
        <v/>
      </c>
      <c s="50" t="str">
        <f>IF('S.D.PASTE SHEET'!AA2256="","",'S.D.PASTE SHEET'!AA2256)</f>
        <v/>
      </c>
      <c s="50" t="str">
        <f>IF('S.D.PASTE SHEET'!AB2256="","",'S.D.PASTE SHEET'!AB2256)</f>
        <v/>
      </c>
      <c s="50" t="str">
        <f>IF('S.D.PASTE SHEET'!AC2256="","",'S.D.PASTE SHEET'!AC2256)</f>
        <v/>
      </c>
      <c s="50" t="str">
        <f>IF('S.D.PASTE SHEET'!AD2256="","",'S.D.PASTE SHEET'!AD2256)</f>
        <v/>
      </c>
      <c s="52"/>
      <c s="48" t="str">
        <f>IF(AK2256="","",IF(AK2256&gt;0,COUNT($AG$2:AG2256),""))</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IF(BC2256="","",IF(BC2256&gt;0,COUNT($AY$2:AY2256),""))</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57" spans="1:66" ht="15">
      <c r="A2257" s="50" t="str">
        <f>IF('S.D.PASTE SHEET'!A2257="","",'S.D.PASTE SHEET'!A2257)</f>
        <v/>
      </c>
      <c s="50" t="str">
        <f>IF('S.D.PASTE SHEET'!B2257="","",'S.D.PASTE SHEET'!B2257)</f>
        <v/>
      </c>
      <c s="50" t="str">
        <f>IF('S.D.PASTE SHEET'!C2257="","",'S.D.PASTE SHEET'!C2257)</f>
        <v/>
      </c>
      <c s="51" t="str">
        <f>IF('S.D.PASTE SHEET'!D2257="","",'S.D.PASTE SHEET'!D2257)</f>
        <v/>
      </c>
      <c s="50" t="str">
        <f>IF('S.D.PASTE SHEET'!E2257="","",UPPER('S.D.PASTE SHEET'!E2257))</f>
        <v/>
      </c>
      <c s="50" t="str">
        <f>IF('S.D.PASTE SHEET'!F2257="","",'S.D.PASTE SHEET'!F2257)</f>
        <v/>
      </c>
      <c s="50" t="str">
        <f>IF('S.D.PASTE SHEET'!G2257="","",UPPER('S.D.PASTE SHEET'!G2257))</f>
        <v/>
      </c>
      <c s="50" t="str">
        <f>IF('S.D.PASTE SHEET'!H2257="","",UPPER('S.D.PASTE SHEET'!H2257))</f>
        <v/>
      </c>
      <c s="50" t="str">
        <f>IF('S.D.PASTE SHEET'!I2257="","",'S.D.PASTE SHEET'!I2257)</f>
        <v/>
      </c>
      <c s="51" t="str">
        <f>IF('S.D.PASTE SHEET'!J2257="","",'S.D.PASTE SHEET'!J2257)</f>
        <v/>
      </c>
      <c s="50" t="str">
        <f>IF('S.D.PASTE SHEET'!K2257="","",'S.D.PASTE SHEET'!K2257)</f>
        <v/>
      </c>
      <c s="50" t="str">
        <f>IF('S.D.PASTE SHEET'!L2257="","",'S.D.PASTE SHEET'!L2257)</f>
        <v/>
      </c>
      <c s="50" t="str">
        <f>IF('S.D.PASTE SHEET'!M2257="","",'S.D.PASTE SHEET'!M2257)</f>
        <v/>
      </c>
      <c s="50" t="str">
        <f>IF('S.D.PASTE SHEET'!N2257="","",'S.D.PASTE SHEET'!N2257)</f>
        <v/>
      </c>
      <c s="50" t="str">
        <f>IF('S.D.PASTE SHEET'!O2257="","",'S.D.PASTE SHEET'!O2257)</f>
        <v/>
      </c>
      <c s="50" t="str">
        <f>IF('S.D.PASTE SHEET'!P2257="","",'S.D.PASTE SHEET'!P2257)</f>
        <v/>
      </c>
      <c s="50" t="str">
        <f>IF('S.D.PASTE SHEET'!Q2257="","",'S.D.PASTE SHEET'!Q2257)</f>
        <v/>
      </c>
      <c s="50" t="str">
        <f>IF('S.D.PASTE SHEET'!R2257="","",'S.D.PASTE SHEET'!R2257)</f>
        <v/>
      </c>
      <c s="50" t="str">
        <f>IF('S.D.PASTE SHEET'!S2257="","",'S.D.PASTE SHEET'!S2257)</f>
        <v/>
      </c>
      <c s="50" t="str">
        <f>IF('S.D.PASTE SHEET'!T2257="","",'S.D.PASTE SHEET'!T2257)</f>
        <v/>
      </c>
      <c s="50" t="str">
        <f>IF('S.D.PASTE SHEET'!U2257="","",'S.D.PASTE SHEET'!U2257)</f>
        <v/>
      </c>
      <c s="50" t="str">
        <f>IF('S.D.PASTE SHEET'!V2257="","",'S.D.PASTE SHEET'!V2257)</f>
        <v/>
      </c>
      <c s="50" t="str">
        <f>IF('S.D.PASTE SHEET'!W2257="","",'S.D.PASTE SHEET'!W2257)</f>
        <v/>
      </c>
      <c s="50" t="str">
        <f>IF('S.D.PASTE SHEET'!X2257="","",'S.D.PASTE SHEET'!X2257)</f>
        <v/>
      </c>
      <c s="50" t="str">
        <f>IF('S.D.PASTE SHEET'!Y2257="","",'S.D.PASTE SHEET'!Y2257)</f>
        <v/>
      </c>
      <c s="50" t="str">
        <f>IF('S.D.PASTE SHEET'!Z2257="","",'S.D.PASTE SHEET'!Z2257)</f>
        <v/>
      </c>
      <c s="50" t="str">
        <f>IF('S.D.PASTE SHEET'!AA2257="","",'S.D.PASTE SHEET'!AA2257)</f>
        <v/>
      </c>
      <c s="50" t="str">
        <f>IF('S.D.PASTE SHEET'!AB2257="","",'S.D.PASTE SHEET'!AB2257)</f>
        <v/>
      </c>
      <c s="50" t="str">
        <f>IF('S.D.PASTE SHEET'!AC2257="","",'S.D.PASTE SHEET'!AC2257)</f>
        <v/>
      </c>
      <c s="50" t="str">
        <f>IF('S.D.PASTE SHEET'!AD2257="","",'S.D.PASTE SHEET'!AD2257)</f>
        <v/>
      </c>
      <c s="52"/>
      <c s="48" t="str">
        <f>IF(AK2257="","",IF(AK2257&gt;0,COUNT($AG$2:AG2257),""))</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IF(BC2257="","",IF(BC2257&gt;0,COUNT($AY$2:AY2257),""))</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58" spans="1:66" ht="15">
      <c r="A2258" s="50" t="str">
        <f>IF('S.D.PASTE SHEET'!A2258="","",'S.D.PASTE SHEET'!A2258)</f>
        <v/>
      </c>
      <c s="50" t="str">
        <f>IF('S.D.PASTE SHEET'!B2258="","",'S.D.PASTE SHEET'!B2258)</f>
        <v/>
      </c>
      <c s="50" t="str">
        <f>IF('S.D.PASTE SHEET'!C2258="","",'S.D.PASTE SHEET'!C2258)</f>
        <v/>
      </c>
      <c s="51" t="str">
        <f>IF('S.D.PASTE SHEET'!D2258="","",'S.D.PASTE SHEET'!D2258)</f>
        <v/>
      </c>
      <c s="50" t="str">
        <f>IF('S.D.PASTE SHEET'!E2258="","",UPPER('S.D.PASTE SHEET'!E2258))</f>
        <v/>
      </c>
      <c s="50" t="str">
        <f>IF('S.D.PASTE SHEET'!F2258="","",'S.D.PASTE SHEET'!F2258)</f>
        <v/>
      </c>
      <c s="50" t="str">
        <f>IF('S.D.PASTE SHEET'!G2258="","",UPPER('S.D.PASTE SHEET'!G2258))</f>
        <v/>
      </c>
      <c s="50" t="str">
        <f>IF('S.D.PASTE SHEET'!H2258="","",UPPER('S.D.PASTE SHEET'!H2258))</f>
        <v/>
      </c>
      <c s="50" t="str">
        <f>IF('S.D.PASTE SHEET'!I2258="","",'S.D.PASTE SHEET'!I2258)</f>
        <v/>
      </c>
      <c s="51" t="str">
        <f>IF('S.D.PASTE SHEET'!J2258="","",'S.D.PASTE SHEET'!J2258)</f>
        <v/>
      </c>
      <c s="50" t="str">
        <f>IF('S.D.PASTE SHEET'!K2258="","",'S.D.PASTE SHEET'!K2258)</f>
        <v/>
      </c>
      <c s="50" t="str">
        <f>IF('S.D.PASTE SHEET'!L2258="","",'S.D.PASTE SHEET'!L2258)</f>
        <v/>
      </c>
      <c s="50" t="str">
        <f>IF('S.D.PASTE SHEET'!M2258="","",'S.D.PASTE SHEET'!M2258)</f>
        <v/>
      </c>
      <c s="50" t="str">
        <f>IF('S.D.PASTE SHEET'!N2258="","",'S.D.PASTE SHEET'!N2258)</f>
        <v/>
      </c>
      <c s="50" t="str">
        <f>IF('S.D.PASTE SHEET'!O2258="","",'S.D.PASTE SHEET'!O2258)</f>
        <v/>
      </c>
      <c s="50" t="str">
        <f>IF('S.D.PASTE SHEET'!P2258="","",'S.D.PASTE SHEET'!P2258)</f>
        <v/>
      </c>
      <c s="50" t="str">
        <f>IF('S.D.PASTE SHEET'!Q2258="","",'S.D.PASTE SHEET'!Q2258)</f>
        <v/>
      </c>
      <c s="50" t="str">
        <f>IF('S.D.PASTE SHEET'!R2258="","",'S.D.PASTE SHEET'!R2258)</f>
        <v/>
      </c>
      <c s="50" t="str">
        <f>IF('S.D.PASTE SHEET'!S2258="","",'S.D.PASTE SHEET'!S2258)</f>
        <v/>
      </c>
      <c s="50" t="str">
        <f>IF('S.D.PASTE SHEET'!T2258="","",'S.D.PASTE SHEET'!T2258)</f>
        <v/>
      </c>
      <c s="50" t="str">
        <f>IF('S.D.PASTE SHEET'!U2258="","",'S.D.PASTE SHEET'!U2258)</f>
        <v/>
      </c>
      <c s="50" t="str">
        <f>IF('S.D.PASTE SHEET'!V2258="","",'S.D.PASTE SHEET'!V2258)</f>
        <v/>
      </c>
      <c s="50" t="str">
        <f>IF('S.D.PASTE SHEET'!W2258="","",'S.D.PASTE SHEET'!W2258)</f>
        <v/>
      </c>
      <c s="50" t="str">
        <f>IF('S.D.PASTE SHEET'!X2258="","",'S.D.PASTE SHEET'!X2258)</f>
        <v/>
      </c>
      <c s="50" t="str">
        <f>IF('S.D.PASTE SHEET'!Y2258="","",'S.D.PASTE SHEET'!Y2258)</f>
        <v/>
      </c>
      <c s="50" t="str">
        <f>IF('S.D.PASTE SHEET'!Z2258="","",'S.D.PASTE SHEET'!Z2258)</f>
        <v/>
      </c>
      <c s="50" t="str">
        <f>IF('S.D.PASTE SHEET'!AA2258="","",'S.D.PASTE SHEET'!AA2258)</f>
        <v/>
      </c>
      <c s="50" t="str">
        <f>IF('S.D.PASTE SHEET'!AB2258="","",'S.D.PASTE SHEET'!AB2258)</f>
        <v/>
      </c>
      <c s="50" t="str">
        <f>IF('S.D.PASTE SHEET'!AC2258="","",'S.D.PASTE SHEET'!AC2258)</f>
        <v/>
      </c>
      <c s="50" t="str">
        <f>IF('S.D.PASTE SHEET'!AD2258="","",'S.D.PASTE SHEET'!AD2258)</f>
        <v/>
      </c>
      <c s="52"/>
      <c s="48" t="str">
        <f>IF(AK2258="","",IF(AK2258&gt;0,COUNT($AG$2:AG2258),""))</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IF(BC2258="","",IF(BC2258&gt;0,COUNT($AY$2:AY2258),""))</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59" spans="1:66" ht="15">
      <c r="A2259" s="50" t="str">
        <f>IF('S.D.PASTE SHEET'!A2259="","",'S.D.PASTE SHEET'!A2259)</f>
        <v/>
      </c>
      <c s="50" t="str">
        <f>IF('S.D.PASTE SHEET'!B2259="","",'S.D.PASTE SHEET'!B2259)</f>
        <v/>
      </c>
      <c s="50" t="str">
        <f>IF('S.D.PASTE SHEET'!C2259="","",'S.D.PASTE SHEET'!C2259)</f>
        <v/>
      </c>
      <c s="51" t="str">
        <f>IF('S.D.PASTE SHEET'!D2259="","",'S.D.PASTE SHEET'!D2259)</f>
        <v/>
      </c>
      <c s="50" t="str">
        <f>IF('S.D.PASTE SHEET'!E2259="","",UPPER('S.D.PASTE SHEET'!E2259))</f>
        <v/>
      </c>
      <c s="50" t="str">
        <f>IF('S.D.PASTE SHEET'!F2259="","",'S.D.PASTE SHEET'!F2259)</f>
        <v/>
      </c>
      <c s="50" t="str">
        <f>IF('S.D.PASTE SHEET'!G2259="","",UPPER('S.D.PASTE SHEET'!G2259))</f>
        <v/>
      </c>
      <c s="50" t="str">
        <f>IF('S.D.PASTE SHEET'!H2259="","",UPPER('S.D.PASTE SHEET'!H2259))</f>
        <v/>
      </c>
      <c s="50" t="str">
        <f>IF('S.D.PASTE SHEET'!I2259="","",'S.D.PASTE SHEET'!I2259)</f>
        <v/>
      </c>
      <c s="51" t="str">
        <f>IF('S.D.PASTE SHEET'!J2259="","",'S.D.PASTE SHEET'!J2259)</f>
        <v/>
      </c>
      <c s="50" t="str">
        <f>IF('S.D.PASTE SHEET'!K2259="","",'S.D.PASTE SHEET'!K2259)</f>
        <v/>
      </c>
      <c s="50" t="str">
        <f>IF('S.D.PASTE SHEET'!L2259="","",'S.D.PASTE SHEET'!L2259)</f>
        <v/>
      </c>
      <c s="50" t="str">
        <f>IF('S.D.PASTE SHEET'!M2259="","",'S.D.PASTE SHEET'!M2259)</f>
        <v/>
      </c>
      <c s="50" t="str">
        <f>IF('S.D.PASTE SHEET'!N2259="","",'S.D.PASTE SHEET'!N2259)</f>
        <v/>
      </c>
      <c s="50" t="str">
        <f>IF('S.D.PASTE SHEET'!O2259="","",'S.D.PASTE SHEET'!O2259)</f>
        <v/>
      </c>
      <c s="50" t="str">
        <f>IF('S.D.PASTE SHEET'!P2259="","",'S.D.PASTE SHEET'!P2259)</f>
        <v/>
      </c>
      <c s="50" t="str">
        <f>IF('S.D.PASTE SHEET'!Q2259="","",'S.D.PASTE SHEET'!Q2259)</f>
        <v/>
      </c>
      <c s="50" t="str">
        <f>IF('S.D.PASTE SHEET'!R2259="","",'S.D.PASTE SHEET'!R2259)</f>
        <v/>
      </c>
      <c s="50" t="str">
        <f>IF('S.D.PASTE SHEET'!S2259="","",'S.D.PASTE SHEET'!S2259)</f>
        <v/>
      </c>
      <c s="50" t="str">
        <f>IF('S.D.PASTE SHEET'!T2259="","",'S.D.PASTE SHEET'!T2259)</f>
        <v/>
      </c>
      <c s="50" t="str">
        <f>IF('S.D.PASTE SHEET'!U2259="","",'S.D.PASTE SHEET'!U2259)</f>
        <v/>
      </c>
      <c s="50" t="str">
        <f>IF('S.D.PASTE SHEET'!V2259="","",'S.D.PASTE SHEET'!V2259)</f>
        <v/>
      </c>
      <c s="50" t="str">
        <f>IF('S.D.PASTE SHEET'!W2259="","",'S.D.PASTE SHEET'!W2259)</f>
        <v/>
      </c>
      <c s="50" t="str">
        <f>IF('S.D.PASTE SHEET'!X2259="","",'S.D.PASTE SHEET'!X2259)</f>
        <v/>
      </c>
      <c s="50" t="str">
        <f>IF('S.D.PASTE SHEET'!Y2259="","",'S.D.PASTE SHEET'!Y2259)</f>
        <v/>
      </c>
      <c s="50" t="str">
        <f>IF('S.D.PASTE SHEET'!Z2259="","",'S.D.PASTE SHEET'!Z2259)</f>
        <v/>
      </c>
      <c s="50" t="str">
        <f>IF('S.D.PASTE SHEET'!AA2259="","",'S.D.PASTE SHEET'!AA2259)</f>
        <v/>
      </c>
      <c s="50" t="str">
        <f>IF('S.D.PASTE SHEET'!AB2259="","",'S.D.PASTE SHEET'!AB2259)</f>
        <v/>
      </c>
      <c s="50" t="str">
        <f>IF('S.D.PASTE SHEET'!AC2259="","",'S.D.PASTE SHEET'!AC2259)</f>
        <v/>
      </c>
      <c s="50" t="str">
        <f>IF('S.D.PASTE SHEET'!AD2259="","",'S.D.PASTE SHEET'!AD2259)</f>
        <v/>
      </c>
      <c s="52"/>
      <c s="48" t="str">
        <f>IF(AK2259="","",IF(AK2259&gt;0,COUNT($AG$2:AG2259),""))</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IF(BC2259="","",IF(BC2259&gt;0,COUNT($AY$2:AY2259),""))</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60" spans="1:66" ht="15">
      <c r="A2260" s="50" t="str">
        <f>IF('S.D.PASTE SHEET'!A2260="","",'S.D.PASTE SHEET'!A2260)</f>
        <v/>
      </c>
      <c s="50" t="str">
        <f>IF('S.D.PASTE SHEET'!B2260="","",'S.D.PASTE SHEET'!B2260)</f>
        <v/>
      </c>
      <c s="50" t="str">
        <f>IF('S.D.PASTE SHEET'!C2260="","",'S.D.PASTE SHEET'!C2260)</f>
        <v/>
      </c>
      <c s="51" t="str">
        <f>IF('S.D.PASTE SHEET'!D2260="","",'S.D.PASTE SHEET'!D2260)</f>
        <v/>
      </c>
      <c s="50" t="str">
        <f>IF('S.D.PASTE SHEET'!E2260="","",UPPER('S.D.PASTE SHEET'!E2260))</f>
        <v/>
      </c>
      <c s="50" t="str">
        <f>IF('S.D.PASTE SHEET'!F2260="","",'S.D.PASTE SHEET'!F2260)</f>
        <v/>
      </c>
      <c s="50" t="str">
        <f>IF('S.D.PASTE SHEET'!G2260="","",UPPER('S.D.PASTE SHEET'!G2260))</f>
        <v/>
      </c>
      <c s="50" t="str">
        <f>IF('S.D.PASTE SHEET'!H2260="","",UPPER('S.D.PASTE SHEET'!H2260))</f>
        <v/>
      </c>
      <c s="50" t="str">
        <f>IF('S.D.PASTE SHEET'!I2260="","",'S.D.PASTE SHEET'!I2260)</f>
        <v/>
      </c>
      <c s="51" t="str">
        <f>IF('S.D.PASTE SHEET'!J2260="","",'S.D.PASTE SHEET'!J2260)</f>
        <v/>
      </c>
      <c s="50" t="str">
        <f>IF('S.D.PASTE SHEET'!K2260="","",'S.D.PASTE SHEET'!K2260)</f>
        <v/>
      </c>
      <c s="50" t="str">
        <f>IF('S.D.PASTE SHEET'!L2260="","",'S.D.PASTE SHEET'!L2260)</f>
        <v/>
      </c>
      <c s="50" t="str">
        <f>IF('S.D.PASTE SHEET'!M2260="","",'S.D.PASTE SHEET'!M2260)</f>
        <v/>
      </c>
      <c s="50" t="str">
        <f>IF('S.D.PASTE SHEET'!N2260="","",'S.D.PASTE SHEET'!N2260)</f>
        <v/>
      </c>
      <c s="50" t="str">
        <f>IF('S.D.PASTE SHEET'!O2260="","",'S.D.PASTE SHEET'!O2260)</f>
        <v/>
      </c>
      <c s="50" t="str">
        <f>IF('S.D.PASTE SHEET'!P2260="","",'S.D.PASTE SHEET'!P2260)</f>
        <v/>
      </c>
      <c s="50" t="str">
        <f>IF('S.D.PASTE SHEET'!Q2260="","",'S.D.PASTE SHEET'!Q2260)</f>
        <v/>
      </c>
      <c s="50" t="str">
        <f>IF('S.D.PASTE SHEET'!R2260="","",'S.D.PASTE SHEET'!R2260)</f>
        <v/>
      </c>
      <c s="50" t="str">
        <f>IF('S.D.PASTE SHEET'!S2260="","",'S.D.PASTE SHEET'!S2260)</f>
        <v/>
      </c>
      <c s="50" t="str">
        <f>IF('S.D.PASTE SHEET'!T2260="","",'S.D.PASTE SHEET'!T2260)</f>
        <v/>
      </c>
      <c s="50" t="str">
        <f>IF('S.D.PASTE SHEET'!U2260="","",'S.D.PASTE SHEET'!U2260)</f>
        <v/>
      </c>
      <c s="50" t="str">
        <f>IF('S.D.PASTE SHEET'!V2260="","",'S.D.PASTE SHEET'!V2260)</f>
        <v/>
      </c>
      <c s="50" t="str">
        <f>IF('S.D.PASTE SHEET'!W2260="","",'S.D.PASTE SHEET'!W2260)</f>
        <v/>
      </c>
      <c s="50" t="str">
        <f>IF('S.D.PASTE SHEET'!X2260="","",'S.D.PASTE SHEET'!X2260)</f>
        <v/>
      </c>
      <c s="50" t="str">
        <f>IF('S.D.PASTE SHEET'!Y2260="","",'S.D.PASTE SHEET'!Y2260)</f>
        <v/>
      </c>
      <c s="50" t="str">
        <f>IF('S.D.PASTE SHEET'!Z2260="","",'S.D.PASTE SHEET'!Z2260)</f>
        <v/>
      </c>
      <c s="50" t="str">
        <f>IF('S.D.PASTE SHEET'!AA2260="","",'S.D.PASTE SHEET'!AA2260)</f>
        <v/>
      </c>
      <c s="50" t="str">
        <f>IF('S.D.PASTE SHEET'!AB2260="","",'S.D.PASTE SHEET'!AB2260)</f>
        <v/>
      </c>
      <c s="50" t="str">
        <f>IF('S.D.PASTE SHEET'!AC2260="","",'S.D.PASTE SHEET'!AC2260)</f>
        <v/>
      </c>
      <c s="50" t="str">
        <f>IF('S.D.PASTE SHEET'!AD2260="","",'S.D.PASTE SHEET'!AD2260)</f>
        <v/>
      </c>
      <c s="52"/>
      <c s="48" t="str">
        <f>IF(AK2260="","",IF(AK2260&gt;0,COUNT($AG$2:AG2260),""))</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IF(BC2260="","",IF(BC2260&gt;0,COUNT($AY$2:AY2260),""))</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61" spans="1:66" ht="15">
      <c r="A2261" s="50" t="str">
        <f>IF('S.D.PASTE SHEET'!A2261="","",'S.D.PASTE SHEET'!A2261)</f>
        <v/>
      </c>
      <c s="50" t="str">
        <f>IF('S.D.PASTE SHEET'!B2261="","",'S.D.PASTE SHEET'!B2261)</f>
        <v/>
      </c>
      <c s="50" t="str">
        <f>IF('S.D.PASTE SHEET'!C2261="","",'S.D.PASTE SHEET'!C2261)</f>
        <v/>
      </c>
      <c s="51" t="str">
        <f>IF('S.D.PASTE SHEET'!D2261="","",'S.D.PASTE SHEET'!D2261)</f>
        <v/>
      </c>
      <c s="50" t="str">
        <f>IF('S.D.PASTE SHEET'!E2261="","",UPPER('S.D.PASTE SHEET'!E2261))</f>
        <v/>
      </c>
      <c s="50" t="str">
        <f>IF('S.D.PASTE SHEET'!F2261="","",'S.D.PASTE SHEET'!F2261)</f>
        <v/>
      </c>
      <c s="50" t="str">
        <f>IF('S.D.PASTE SHEET'!G2261="","",UPPER('S.D.PASTE SHEET'!G2261))</f>
        <v/>
      </c>
      <c s="50" t="str">
        <f>IF('S.D.PASTE SHEET'!H2261="","",UPPER('S.D.PASTE SHEET'!H2261))</f>
        <v/>
      </c>
      <c s="50" t="str">
        <f>IF('S.D.PASTE SHEET'!I2261="","",'S.D.PASTE SHEET'!I2261)</f>
        <v/>
      </c>
      <c s="51" t="str">
        <f>IF('S.D.PASTE SHEET'!J2261="","",'S.D.PASTE SHEET'!J2261)</f>
        <v/>
      </c>
      <c s="50" t="str">
        <f>IF('S.D.PASTE SHEET'!K2261="","",'S.D.PASTE SHEET'!K2261)</f>
        <v/>
      </c>
      <c s="50" t="str">
        <f>IF('S.D.PASTE SHEET'!L2261="","",'S.D.PASTE SHEET'!L2261)</f>
        <v/>
      </c>
      <c s="50" t="str">
        <f>IF('S.D.PASTE SHEET'!M2261="","",'S.D.PASTE SHEET'!M2261)</f>
        <v/>
      </c>
      <c s="50" t="str">
        <f>IF('S.D.PASTE SHEET'!N2261="","",'S.D.PASTE SHEET'!N2261)</f>
        <v/>
      </c>
      <c s="50" t="str">
        <f>IF('S.D.PASTE SHEET'!O2261="","",'S.D.PASTE SHEET'!O2261)</f>
        <v/>
      </c>
      <c s="50" t="str">
        <f>IF('S.D.PASTE SHEET'!P2261="","",'S.D.PASTE SHEET'!P2261)</f>
        <v/>
      </c>
      <c s="50" t="str">
        <f>IF('S.D.PASTE SHEET'!Q2261="","",'S.D.PASTE SHEET'!Q2261)</f>
        <v/>
      </c>
      <c s="50" t="str">
        <f>IF('S.D.PASTE SHEET'!R2261="","",'S.D.PASTE SHEET'!R2261)</f>
        <v/>
      </c>
      <c s="50" t="str">
        <f>IF('S.D.PASTE SHEET'!S2261="","",'S.D.PASTE SHEET'!S2261)</f>
        <v/>
      </c>
      <c s="50" t="str">
        <f>IF('S.D.PASTE SHEET'!T2261="","",'S.D.PASTE SHEET'!T2261)</f>
        <v/>
      </c>
      <c s="50" t="str">
        <f>IF('S.D.PASTE SHEET'!U2261="","",'S.D.PASTE SHEET'!U2261)</f>
        <v/>
      </c>
      <c s="50" t="str">
        <f>IF('S.D.PASTE SHEET'!V2261="","",'S.D.PASTE SHEET'!V2261)</f>
        <v/>
      </c>
      <c s="50" t="str">
        <f>IF('S.D.PASTE SHEET'!W2261="","",'S.D.PASTE SHEET'!W2261)</f>
        <v/>
      </c>
      <c s="50" t="str">
        <f>IF('S.D.PASTE SHEET'!X2261="","",'S.D.PASTE SHEET'!X2261)</f>
        <v/>
      </c>
      <c s="50" t="str">
        <f>IF('S.D.PASTE SHEET'!Y2261="","",'S.D.PASTE SHEET'!Y2261)</f>
        <v/>
      </c>
      <c s="50" t="str">
        <f>IF('S.D.PASTE SHEET'!Z2261="","",'S.D.PASTE SHEET'!Z2261)</f>
        <v/>
      </c>
      <c s="50" t="str">
        <f>IF('S.D.PASTE SHEET'!AA2261="","",'S.D.PASTE SHEET'!AA2261)</f>
        <v/>
      </c>
      <c s="50" t="str">
        <f>IF('S.D.PASTE SHEET'!AB2261="","",'S.D.PASTE SHEET'!AB2261)</f>
        <v/>
      </c>
      <c s="50" t="str">
        <f>IF('S.D.PASTE SHEET'!AC2261="","",'S.D.PASTE SHEET'!AC2261)</f>
        <v/>
      </c>
      <c s="50" t="str">
        <f>IF('S.D.PASTE SHEET'!AD2261="","",'S.D.PASTE SHEET'!AD2261)</f>
        <v/>
      </c>
      <c s="52"/>
      <c s="48" t="str">
        <f>IF(AK2261="","",IF(AK2261&gt;0,COUNT($AG$2:AG2261),""))</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IF(BC2261="","",IF(BC2261&gt;0,COUNT($AY$2:AY2261),""))</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62" spans="1:66" ht="15">
      <c r="A2262" s="50" t="str">
        <f>IF('S.D.PASTE SHEET'!A2262="","",'S.D.PASTE SHEET'!A2262)</f>
        <v/>
      </c>
      <c s="50" t="str">
        <f>IF('S.D.PASTE SHEET'!B2262="","",'S.D.PASTE SHEET'!B2262)</f>
        <v/>
      </c>
      <c s="50" t="str">
        <f>IF('S.D.PASTE SHEET'!C2262="","",'S.D.PASTE SHEET'!C2262)</f>
        <v/>
      </c>
      <c s="51" t="str">
        <f>IF('S.D.PASTE SHEET'!D2262="","",'S.D.PASTE SHEET'!D2262)</f>
        <v/>
      </c>
      <c s="50" t="str">
        <f>IF('S.D.PASTE SHEET'!E2262="","",UPPER('S.D.PASTE SHEET'!E2262))</f>
        <v/>
      </c>
      <c s="50" t="str">
        <f>IF('S.D.PASTE SHEET'!F2262="","",'S.D.PASTE SHEET'!F2262)</f>
        <v/>
      </c>
      <c s="50" t="str">
        <f>IF('S.D.PASTE SHEET'!G2262="","",UPPER('S.D.PASTE SHEET'!G2262))</f>
        <v/>
      </c>
      <c s="50" t="str">
        <f>IF('S.D.PASTE SHEET'!H2262="","",UPPER('S.D.PASTE SHEET'!H2262))</f>
        <v/>
      </c>
      <c s="50" t="str">
        <f>IF('S.D.PASTE SHEET'!I2262="","",'S.D.PASTE SHEET'!I2262)</f>
        <v/>
      </c>
      <c s="51" t="str">
        <f>IF('S.D.PASTE SHEET'!J2262="","",'S.D.PASTE SHEET'!J2262)</f>
        <v/>
      </c>
      <c s="50" t="str">
        <f>IF('S.D.PASTE SHEET'!K2262="","",'S.D.PASTE SHEET'!K2262)</f>
        <v/>
      </c>
      <c s="50" t="str">
        <f>IF('S.D.PASTE SHEET'!L2262="","",'S.D.PASTE SHEET'!L2262)</f>
        <v/>
      </c>
      <c s="50" t="str">
        <f>IF('S.D.PASTE SHEET'!M2262="","",'S.D.PASTE SHEET'!M2262)</f>
        <v/>
      </c>
      <c s="50" t="str">
        <f>IF('S.D.PASTE SHEET'!N2262="","",'S.D.PASTE SHEET'!N2262)</f>
        <v/>
      </c>
      <c s="50" t="str">
        <f>IF('S.D.PASTE SHEET'!O2262="","",'S.D.PASTE SHEET'!O2262)</f>
        <v/>
      </c>
      <c s="50" t="str">
        <f>IF('S.D.PASTE SHEET'!P2262="","",'S.D.PASTE SHEET'!P2262)</f>
        <v/>
      </c>
      <c s="50" t="str">
        <f>IF('S.D.PASTE SHEET'!Q2262="","",'S.D.PASTE SHEET'!Q2262)</f>
        <v/>
      </c>
      <c s="50" t="str">
        <f>IF('S.D.PASTE SHEET'!R2262="","",'S.D.PASTE SHEET'!R2262)</f>
        <v/>
      </c>
      <c s="50" t="str">
        <f>IF('S.D.PASTE SHEET'!S2262="","",'S.D.PASTE SHEET'!S2262)</f>
        <v/>
      </c>
      <c s="50" t="str">
        <f>IF('S.D.PASTE SHEET'!T2262="","",'S.D.PASTE SHEET'!T2262)</f>
        <v/>
      </c>
      <c s="50" t="str">
        <f>IF('S.D.PASTE SHEET'!U2262="","",'S.D.PASTE SHEET'!U2262)</f>
        <v/>
      </c>
      <c s="50" t="str">
        <f>IF('S.D.PASTE SHEET'!V2262="","",'S.D.PASTE SHEET'!V2262)</f>
        <v/>
      </c>
      <c s="50" t="str">
        <f>IF('S.D.PASTE SHEET'!W2262="","",'S.D.PASTE SHEET'!W2262)</f>
        <v/>
      </c>
      <c s="50" t="str">
        <f>IF('S.D.PASTE SHEET'!X2262="","",'S.D.PASTE SHEET'!X2262)</f>
        <v/>
      </c>
      <c s="50" t="str">
        <f>IF('S.D.PASTE SHEET'!Y2262="","",'S.D.PASTE SHEET'!Y2262)</f>
        <v/>
      </c>
      <c s="50" t="str">
        <f>IF('S.D.PASTE SHEET'!Z2262="","",'S.D.PASTE SHEET'!Z2262)</f>
        <v/>
      </c>
      <c s="50" t="str">
        <f>IF('S.D.PASTE SHEET'!AA2262="","",'S.D.PASTE SHEET'!AA2262)</f>
        <v/>
      </c>
      <c s="50" t="str">
        <f>IF('S.D.PASTE SHEET'!AB2262="","",'S.D.PASTE SHEET'!AB2262)</f>
        <v/>
      </c>
      <c s="50" t="str">
        <f>IF('S.D.PASTE SHEET'!AC2262="","",'S.D.PASTE SHEET'!AC2262)</f>
        <v/>
      </c>
      <c s="50" t="str">
        <f>IF('S.D.PASTE SHEET'!AD2262="","",'S.D.PASTE SHEET'!AD2262)</f>
        <v/>
      </c>
      <c s="52"/>
      <c s="48" t="str">
        <f>IF(AK2262="","",IF(AK2262&gt;0,COUNT($AG$2:AG2262),""))</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IF(BC2262="","",IF(BC2262&gt;0,COUNT($AY$2:AY2262),""))</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63" spans="1:66" ht="15">
      <c r="A2263" s="50" t="str">
        <f>IF('S.D.PASTE SHEET'!A2263="","",'S.D.PASTE SHEET'!A2263)</f>
        <v/>
      </c>
      <c s="50" t="str">
        <f>IF('S.D.PASTE SHEET'!B2263="","",'S.D.PASTE SHEET'!B2263)</f>
        <v/>
      </c>
      <c s="50" t="str">
        <f>IF('S.D.PASTE SHEET'!C2263="","",'S.D.PASTE SHEET'!C2263)</f>
        <v/>
      </c>
      <c s="51" t="str">
        <f>IF('S.D.PASTE SHEET'!D2263="","",'S.D.PASTE SHEET'!D2263)</f>
        <v/>
      </c>
      <c s="50" t="str">
        <f>IF('S.D.PASTE SHEET'!E2263="","",UPPER('S.D.PASTE SHEET'!E2263))</f>
        <v/>
      </c>
      <c s="50" t="str">
        <f>IF('S.D.PASTE SHEET'!F2263="","",'S.D.PASTE SHEET'!F2263)</f>
        <v/>
      </c>
      <c s="50" t="str">
        <f>IF('S.D.PASTE SHEET'!G2263="","",UPPER('S.D.PASTE SHEET'!G2263))</f>
        <v/>
      </c>
      <c s="50" t="str">
        <f>IF('S.D.PASTE SHEET'!H2263="","",UPPER('S.D.PASTE SHEET'!H2263))</f>
        <v/>
      </c>
      <c s="50" t="str">
        <f>IF('S.D.PASTE SHEET'!I2263="","",'S.D.PASTE SHEET'!I2263)</f>
        <v/>
      </c>
      <c s="51" t="str">
        <f>IF('S.D.PASTE SHEET'!J2263="","",'S.D.PASTE SHEET'!J2263)</f>
        <v/>
      </c>
      <c s="50" t="str">
        <f>IF('S.D.PASTE SHEET'!K2263="","",'S.D.PASTE SHEET'!K2263)</f>
        <v/>
      </c>
      <c s="50" t="str">
        <f>IF('S.D.PASTE SHEET'!L2263="","",'S.D.PASTE SHEET'!L2263)</f>
        <v/>
      </c>
      <c s="50" t="str">
        <f>IF('S.D.PASTE SHEET'!M2263="","",'S.D.PASTE SHEET'!M2263)</f>
        <v/>
      </c>
      <c s="50" t="str">
        <f>IF('S.D.PASTE SHEET'!N2263="","",'S.D.PASTE SHEET'!N2263)</f>
        <v/>
      </c>
      <c s="50" t="str">
        <f>IF('S.D.PASTE SHEET'!O2263="","",'S.D.PASTE SHEET'!O2263)</f>
        <v/>
      </c>
      <c s="50" t="str">
        <f>IF('S.D.PASTE SHEET'!P2263="","",'S.D.PASTE SHEET'!P2263)</f>
        <v/>
      </c>
      <c s="50" t="str">
        <f>IF('S.D.PASTE SHEET'!Q2263="","",'S.D.PASTE SHEET'!Q2263)</f>
        <v/>
      </c>
      <c s="50" t="str">
        <f>IF('S.D.PASTE SHEET'!R2263="","",'S.D.PASTE SHEET'!R2263)</f>
        <v/>
      </c>
      <c s="50" t="str">
        <f>IF('S.D.PASTE SHEET'!S2263="","",'S.D.PASTE SHEET'!S2263)</f>
        <v/>
      </c>
      <c s="50" t="str">
        <f>IF('S.D.PASTE SHEET'!T2263="","",'S.D.PASTE SHEET'!T2263)</f>
        <v/>
      </c>
      <c s="50" t="str">
        <f>IF('S.D.PASTE SHEET'!U2263="","",'S.D.PASTE SHEET'!U2263)</f>
        <v/>
      </c>
      <c s="50" t="str">
        <f>IF('S.D.PASTE SHEET'!V2263="","",'S.D.PASTE SHEET'!V2263)</f>
        <v/>
      </c>
      <c s="50" t="str">
        <f>IF('S.D.PASTE SHEET'!W2263="","",'S.D.PASTE SHEET'!W2263)</f>
        <v/>
      </c>
      <c s="50" t="str">
        <f>IF('S.D.PASTE SHEET'!X2263="","",'S.D.PASTE SHEET'!X2263)</f>
        <v/>
      </c>
      <c s="50" t="str">
        <f>IF('S.D.PASTE SHEET'!Y2263="","",'S.D.PASTE SHEET'!Y2263)</f>
        <v/>
      </c>
      <c s="50" t="str">
        <f>IF('S.D.PASTE SHEET'!Z2263="","",'S.D.PASTE SHEET'!Z2263)</f>
        <v/>
      </c>
      <c s="50" t="str">
        <f>IF('S.D.PASTE SHEET'!AA2263="","",'S.D.PASTE SHEET'!AA2263)</f>
        <v/>
      </c>
      <c s="50" t="str">
        <f>IF('S.D.PASTE SHEET'!AB2263="","",'S.D.PASTE SHEET'!AB2263)</f>
        <v/>
      </c>
      <c s="50" t="str">
        <f>IF('S.D.PASTE SHEET'!AC2263="","",'S.D.PASTE SHEET'!AC2263)</f>
        <v/>
      </c>
      <c s="50" t="str">
        <f>IF('S.D.PASTE SHEET'!AD2263="","",'S.D.PASTE SHEET'!AD2263)</f>
        <v/>
      </c>
      <c s="52"/>
      <c s="48" t="str">
        <f>IF(AK2263="","",IF(AK2263&gt;0,COUNT($AG$2:AG2263),""))</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IF(BC2263="","",IF(BC2263&gt;0,COUNT($AY$2:AY2263),""))</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64" spans="1:66" ht="15">
      <c r="A2264" s="50" t="str">
        <f>IF('S.D.PASTE SHEET'!A2264="","",'S.D.PASTE SHEET'!A2264)</f>
        <v/>
      </c>
      <c s="50" t="str">
        <f>IF('S.D.PASTE SHEET'!B2264="","",'S.D.PASTE SHEET'!B2264)</f>
        <v/>
      </c>
      <c s="50" t="str">
        <f>IF('S.D.PASTE SHEET'!C2264="","",'S.D.PASTE SHEET'!C2264)</f>
        <v/>
      </c>
      <c s="51" t="str">
        <f>IF('S.D.PASTE SHEET'!D2264="","",'S.D.PASTE SHEET'!D2264)</f>
        <v/>
      </c>
      <c s="50" t="str">
        <f>IF('S.D.PASTE SHEET'!E2264="","",UPPER('S.D.PASTE SHEET'!E2264))</f>
        <v/>
      </c>
      <c s="50" t="str">
        <f>IF('S.D.PASTE SHEET'!F2264="","",'S.D.PASTE SHEET'!F2264)</f>
        <v/>
      </c>
      <c s="50" t="str">
        <f>IF('S.D.PASTE SHEET'!G2264="","",UPPER('S.D.PASTE SHEET'!G2264))</f>
        <v/>
      </c>
      <c s="50" t="str">
        <f>IF('S.D.PASTE SHEET'!H2264="","",UPPER('S.D.PASTE SHEET'!H2264))</f>
        <v/>
      </c>
      <c s="50" t="str">
        <f>IF('S.D.PASTE SHEET'!I2264="","",'S.D.PASTE SHEET'!I2264)</f>
        <v/>
      </c>
      <c s="51" t="str">
        <f>IF('S.D.PASTE SHEET'!J2264="","",'S.D.PASTE SHEET'!J2264)</f>
        <v/>
      </c>
      <c s="50" t="str">
        <f>IF('S.D.PASTE SHEET'!K2264="","",'S.D.PASTE SHEET'!K2264)</f>
        <v/>
      </c>
      <c s="50" t="str">
        <f>IF('S.D.PASTE SHEET'!L2264="","",'S.D.PASTE SHEET'!L2264)</f>
        <v/>
      </c>
      <c s="50" t="str">
        <f>IF('S.D.PASTE SHEET'!M2264="","",'S.D.PASTE SHEET'!M2264)</f>
        <v/>
      </c>
      <c s="50" t="str">
        <f>IF('S.D.PASTE SHEET'!N2264="","",'S.D.PASTE SHEET'!N2264)</f>
        <v/>
      </c>
      <c s="50" t="str">
        <f>IF('S.D.PASTE SHEET'!O2264="","",'S.D.PASTE SHEET'!O2264)</f>
        <v/>
      </c>
      <c s="50" t="str">
        <f>IF('S.D.PASTE SHEET'!P2264="","",'S.D.PASTE SHEET'!P2264)</f>
        <v/>
      </c>
      <c s="50" t="str">
        <f>IF('S.D.PASTE SHEET'!Q2264="","",'S.D.PASTE SHEET'!Q2264)</f>
        <v/>
      </c>
      <c s="50" t="str">
        <f>IF('S.D.PASTE SHEET'!R2264="","",'S.D.PASTE SHEET'!R2264)</f>
        <v/>
      </c>
      <c s="50" t="str">
        <f>IF('S.D.PASTE SHEET'!S2264="","",'S.D.PASTE SHEET'!S2264)</f>
        <v/>
      </c>
      <c s="50" t="str">
        <f>IF('S.D.PASTE SHEET'!T2264="","",'S.D.PASTE SHEET'!T2264)</f>
        <v/>
      </c>
      <c s="50" t="str">
        <f>IF('S.D.PASTE SHEET'!U2264="","",'S.D.PASTE SHEET'!U2264)</f>
        <v/>
      </c>
      <c s="50" t="str">
        <f>IF('S.D.PASTE SHEET'!V2264="","",'S.D.PASTE SHEET'!V2264)</f>
        <v/>
      </c>
      <c s="50" t="str">
        <f>IF('S.D.PASTE SHEET'!W2264="","",'S.D.PASTE SHEET'!W2264)</f>
        <v/>
      </c>
      <c s="50" t="str">
        <f>IF('S.D.PASTE SHEET'!X2264="","",'S.D.PASTE SHEET'!X2264)</f>
        <v/>
      </c>
      <c s="50" t="str">
        <f>IF('S.D.PASTE SHEET'!Y2264="","",'S.D.PASTE SHEET'!Y2264)</f>
        <v/>
      </c>
      <c s="50" t="str">
        <f>IF('S.D.PASTE SHEET'!Z2264="","",'S.D.PASTE SHEET'!Z2264)</f>
        <v/>
      </c>
      <c s="50" t="str">
        <f>IF('S.D.PASTE SHEET'!AA2264="","",'S.D.PASTE SHEET'!AA2264)</f>
        <v/>
      </c>
      <c s="50" t="str">
        <f>IF('S.D.PASTE SHEET'!AB2264="","",'S.D.PASTE SHEET'!AB2264)</f>
        <v/>
      </c>
      <c s="50" t="str">
        <f>IF('S.D.PASTE SHEET'!AC2264="","",'S.D.PASTE SHEET'!AC2264)</f>
        <v/>
      </c>
      <c s="50" t="str">
        <f>IF('S.D.PASTE SHEET'!AD2264="","",'S.D.PASTE SHEET'!AD2264)</f>
        <v/>
      </c>
      <c s="52"/>
      <c s="48" t="str">
        <f>IF(AK2264="","",IF(AK2264&gt;0,COUNT($AG$2:AG2264),""))</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IF(BC2264="","",IF(BC2264&gt;0,COUNT($AY$2:AY2264),""))</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65" spans="1:66" ht="15">
      <c r="A2265" s="50" t="str">
        <f>IF('S.D.PASTE SHEET'!A2265="","",'S.D.PASTE SHEET'!A2265)</f>
        <v/>
      </c>
      <c s="50" t="str">
        <f>IF('S.D.PASTE SHEET'!B2265="","",'S.D.PASTE SHEET'!B2265)</f>
        <v/>
      </c>
      <c s="50" t="str">
        <f>IF('S.D.PASTE SHEET'!C2265="","",'S.D.PASTE SHEET'!C2265)</f>
        <v/>
      </c>
      <c s="51" t="str">
        <f>IF('S.D.PASTE SHEET'!D2265="","",'S.D.PASTE SHEET'!D2265)</f>
        <v/>
      </c>
      <c s="50" t="str">
        <f>IF('S.D.PASTE SHEET'!E2265="","",UPPER('S.D.PASTE SHEET'!E2265))</f>
        <v/>
      </c>
      <c s="50" t="str">
        <f>IF('S.D.PASTE SHEET'!F2265="","",'S.D.PASTE SHEET'!F2265)</f>
        <v/>
      </c>
      <c s="50" t="str">
        <f>IF('S.D.PASTE SHEET'!G2265="","",UPPER('S.D.PASTE SHEET'!G2265))</f>
        <v/>
      </c>
      <c s="50" t="str">
        <f>IF('S.D.PASTE SHEET'!H2265="","",UPPER('S.D.PASTE SHEET'!H2265))</f>
        <v/>
      </c>
      <c s="50" t="str">
        <f>IF('S.D.PASTE SHEET'!I2265="","",'S.D.PASTE SHEET'!I2265)</f>
        <v/>
      </c>
      <c s="51" t="str">
        <f>IF('S.D.PASTE SHEET'!J2265="","",'S.D.PASTE SHEET'!J2265)</f>
        <v/>
      </c>
      <c s="50" t="str">
        <f>IF('S.D.PASTE SHEET'!K2265="","",'S.D.PASTE SHEET'!K2265)</f>
        <v/>
      </c>
      <c s="50" t="str">
        <f>IF('S.D.PASTE SHEET'!L2265="","",'S.D.PASTE SHEET'!L2265)</f>
        <v/>
      </c>
      <c s="50" t="str">
        <f>IF('S.D.PASTE SHEET'!M2265="","",'S.D.PASTE SHEET'!M2265)</f>
        <v/>
      </c>
      <c s="50" t="str">
        <f>IF('S.D.PASTE SHEET'!N2265="","",'S.D.PASTE SHEET'!N2265)</f>
        <v/>
      </c>
      <c s="50" t="str">
        <f>IF('S.D.PASTE SHEET'!O2265="","",'S.D.PASTE SHEET'!O2265)</f>
        <v/>
      </c>
      <c s="50" t="str">
        <f>IF('S.D.PASTE SHEET'!P2265="","",'S.D.PASTE SHEET'!P2265)</f>
        <v/>
      </c>
      <c s="50" t="str">
        <f>IF('S.D.PASTE SHEET'!Q2265="","",'S.D.PASTE SHEET'!Q2265)</f>
        <v/>
      </c>
      <c s="50" t="str">
        <f>IF('S.D.PASTE SHEET'!R2265="","",'S.D.PASTE SHEET'!R2265)</f>
        <v/>
      </c>
      <c s="50" t="str">
        <f>IF('S.D.PASTE SHEET'!S2265="","",'S.D.PASTE SHEET'!S2265)</f>
        <v/>
      </c>
      <c s="50" t="str">
        <f>IF('S.D.PASTE SHEET'!T2265="","",'S.D.PASTE SHEET'!T2265)</f>
        <v/>
      </c>
      <c s="50" t="str">
        <f>IF('S.D.PASTE SHEET'!U2265="","",'S.D.PASTE SHEET'!U2265)</f>
        <v/>
      </c>
      <c s="50" t="str">
        <f>IF('S.D.PASTE SHEET'!V2265="","",'S.D.PASTE SHEET'!V2265)</f>
        <v/>
      </c>
      <c s="50" t="str">
        <f>IF('S.D.PASTE SHEET'!W2265="","",'S.D.PASTE SHEET'!W2265)</f>
        <v/>
      </c>
      <c s="50" t="str">
        <f>IF('S.D.PASTE SHEET'!X2265="","",'S.D.PASTE SHEET'!X2265)</f>
        <v/>
      </c>
      <c s="50" t="str">
        <f>IF('S.D.PASTE SHEET'!Y2265="","",'S.D.PASTE SHEET'!Y2265)</f>
        <v/>
      </c>
      <c s="50" t="str">
        <f>IF('S.D.PASTE SHEET'!Z2265="","",'S.D.PASTE SHEET'!Z2265)</f>
        <v/>
      </c>
      <c s="50" t="str">
        <f>IF('S.D.PASTE SHEET'!AA2265="","",'S.D.PASTE SHEET'!AA2265)</f>
        <v/>
      </c>
      <c s="50" t="str">
        <f>IF('S.D.PASTE SHEET'!AB2265="","",'S.D.PASTE SHEET'!AB2265)</f>
        <v/>
      </c>
      <c s="50" t="str">
        <f>IF('S.D.PASTE SHEET'!AC2265="","",'S.D.PASTE SHEET'!AC2265)</f>
        <v/>
      </c>
      <c s="50" t="str">
        <f>IF('S.D.PASTE SHEET'!AD2265="","",'S.D.PASTE SHEET'!AD2265)</f>
        <v/>
      </c>
      <c s="52"/>
      <c s="48" t="str">
        <f>IF(AK2265="","",IF(AK2265&gt;0,COUNT($AG$2:AG2265),""))</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IF(BC2265="","",IF(BC2265&gt;0,COUNT($AY$2:AY2265),""))</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66" spans="1:66" ht="15">
      <c r="A2266" s="50" t="str">
        <f>IF('S.D.PASTE SHEET'!A2266="","",'S.D.PASTE SHEET'!A2266)</f>
        <v/>
      </c>
      <c s="50" t="str">
        <f>IF('S.D.PASTE SHEET'!B2266="","",'S.D.PASTE SHEET'!B2266)</f>
        <v/>
      </c>
      <c s="50" t="str">
        <f>IF('S.D.PASTE SHEET'!C2266="","",'S.D.PASTE SHEET'!C2266)</f>
        <v/>
      </c>
      <c s="51" t="str">
        <f>IF('S.D.PASTE SHEET'!D2266="","",'S.D.PASTE SHEET'!D2266)</f>
        <v/>
      </c>
      <c s="50" t="str">
        <f>IF('S.D.PASTE SHEET'!E2266="","",UPPER('S.D.PASTE SHEET'!E2266))</f>
        <v/>
      </c>
      <c s="50" t="str">
        <f>IF('S.D.PASTE SHEET'!F2266="","",'S.D.PASTE SHEET'!F2266)</f>
        <v/>
      </c>
      <c s="50" t="str">
        <f>IF('S.D.PASTE SHEET'!G2266="","",UPPER('S.D.PASTE SHEET'!G2266))</f>
        <v/>
      </c>
      <c s="50" t="str">
        <f>IF('S.D.PASTE SHEET'!H2266="","",UPPER('S.D.PASTE SHEET'!H2266))</f>
        <v/>
      </c>
      <c s="50" t="str">
        <f>IF('S.D.PASTE SHEET'!I2266="","",'S.D.PASTE SHEET'!I2266)</f>
        <v/>
      </c>
      <c s="51" t="str">
        <f>IF('S.D.PASTE SHEET'!J2266="","",'S.D.PASTE SHEET'!J2266)</f>
        <v/>
      </c>
      <c s="50" t="str">
        <f>IF('S.D.PASTE SHEET'!K2266="","",'S.D.PASTE SHEET'!K2266)</f>
        <v/>
      </c>
      <c s="50" t="str">
        <f>IF('S.D.PASTE SHEET'!L2266="","",'S.D.PASTE SHEET'!L2266)</f>
        <v/>
      </c>
      <c s="50" t="str">
        <f>IF('S.D.PASTE SHEET'!M2266="","",'S.D.PASTE SHEET'!M2266)</f>
        <v/>
      </c>
      <c s="50" t="str">
        <f>IF('S.D.PASTE SHEET'!N2266="","",'S.D.PASTE SHEET'!N2266)</f>
        <v/>
      </c>
      <c s="50" t="str">
        <f>IF('S.D.PASTE SHEET'!O2266="","",'S.D.PASTE SHEET'!O2266)</f>
        <v/>
      </c>
      <c s="50" t="str">
        <f>IF('S.D.PASTE SHEET'!P2266="","",'S.D.PASTE SHEET'!P2266)</f>
        <v/>
      </c>
      <c s="50" t="str">
        <f>IF('S.D.PASTE SHEET'!Q2266="","",'S.D.PASTE SHEET'!Q2266)</f>
        <v/>
      </c>
      <c s="50" t="str">
        <f>IF('S.D.PASTE SHEET'!R2266="","",'S.D.PASTE SHEET'!R2266)</f>
        <v/>
      </c>
      <c s="50" t="str">
        <f>IF('S.D.PASTE SHEET'!S2266="","",'S.D.PASTE SHEET'!S2266)</f>
        <v/>
      </c>
      <c s="50" t="str">
        <f>IF('S.D.PASTE SHEET'!T2266="","",'S.D.PASTE SHEET'!T2266)</f>
        <v/>
      </c>
      <c s="50" t="str">
        <f>IF('S.D.PASTE SHEET'!U2266="","",'S.D.PASTE SHEET'!U2266)</f>
        <v/>
      </c>
      <c s="50" t="str">
        <f>IF('S.D.PASTE SHEET'!V2266="","",'S.D.PASTE SHEET'!V2266)</f>
        <v/>
      </c>
      <c s="50" t="str">
        <f>IF('S.D.PASTE SHEET'!W2266="","",'S.D.PASTE SHEET'!W2266)</f>
        <v/>
      </c>
      <c s="50" t="str">
        <f>IF('S.D.PASTE SHEET'!X2266="","",'S.D.PASTE SHEET'!X2266)</f>
        <v/>
      </c>
      <c s="50" t="str">
        <f>IF('S.D.PASTE SHEET'!Y2266="","",'S.D.PASTE SHEET'!Y2266)</f>
        <v/>
      </c>
      <c s="50" t="str">
        <f>IF('S.D.PASTE SHEET'!Z2266="","",'S.D.PASTE SHEET'!Z2266)</f>
        <v/>
      </c>
      <c s="50" t="str">
        <f>IF('S.D.PASTE SHEET'!AA2266="","",'S.D.PASTE SHEET'!AA2266)</f>
        <v/>
      </c>
      <c s="50" t="str">
        <f>IF('S.D.PASTE SHEET'!AB2266="","",'S.D.PASTE SHEET'!AB2266)</f>
        <v/>
      </c>
      <c s="50" t="str">
        <f>IF('S.D.PASTE SHEET'!AC2266="","",'S.D.PASTE SHEET'!AC2266)</f>
        <v/>
      </c>
      <c s="50" t="str">
        <f>IF('S.D.PASTE SHEET'!AD2266="","",'S.D.PASTE SHEET'!AD2266)</f>
        <v/>
      </c>
      <c s="52"/>
      <c s="48" t="str">
        <f>IF(AK2266="","",IF(AK2266&gt;0,COUNT($AG$2:AG2266),""))</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IF(BC2266="","",IF(BC2266&gt;0,COUNT($AY$2:AY2266),""))</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67" spans="1:66" ht="15">
      <c r="A2267" s="50" t="str">
        <f>IF('S.D.PASTE SHEET'!A2267="","",'S.D.PASTE SHEET'!A2267)</f>
        <v/>
      </c>
      <c s="50" t="str">
        <f>IF('S.D.PASTE SHEET'!B2267="","",'S.D.PASTE SHEET'!B2267)</f>
        <v/>
      </c>
      <c s="50" t="str">
        <f>IF('S.D.PASTE SHEET'!C2267="","",'S.D.PASTE SHEET'!C2267)</f>
        <v/>
      </c>
      <c s="51" t="str">
        <f>IF('S.D.PASTE SHEET'!D2267="","",'S.D.PASTE SHEET'!D2267)</f>
        <v/>
      </c>
      <c s="50" t="str">
        <f>IF('S.D.PASTE SHEET'!E2267="","",UPPER('S.D.PASTE SHEET'!E2267))</f>
        <v/>
      </c>
      <c s="50" t="str">
        <f>IF('S.D.PASTE SHEET'!F2267="","",'S.D.PASTE SHEET'!F2267)</f>
        <v/>
      </c>
      <c s="50" t="str">
        <f>IF('S.D.PASTE SHEET'!G2267="","",UPPER('S.D.PASTE SHEET'!G2267))</f>
        <v/>
      </c>
      <c s="50" t="str">
        <f>IF('S.D.PASTE SHEET'!H2267="","",UPPER('S.D.PASTE SHEET'!H2267))</f>
        <v/>
      </c>
      <c s="50" t="str">
        <f>IF('S.D.PASTE SHEET'!I2267="","",'S.D.PASTE SHEET'!I2267)</f>
        <v/>
      </c>
      <c s="51" t="str">
        <f>IF('S.D.PASTE SHEET'!J2267="","",'S.D.PASTE SHEET'!J2267)</f>
        <v/>
      </c>
      <c s="50" t="str">
        <f>IF('S.D.PASTE SHEET'!K2267="","",'S.D.PASTE SHEET'!K2267)</f>
        <v/>
      </c>
      <c s="50" t="str">
        <f>IF('S.D.PASTE SHEET'!L2267="","",'S.D.PASTE SHEET'!L2267)</f>
        <v/>
      </c>
      <c s="50" t="str">
        <f>IF('S.D.PASTE SHEET'!M2267="","",'S.D.PASTE SHEET'!M2267)</f>
        <v/>
      </c>
      <c s="50" t="str">
        <f>IF('S.D.PASTE SHEET'!N2267="","",'S.D.PASTE SHEET'!N2267)</f>
        <v/>
      </c>
      <c s="50" t="str">
        <f>IF('S.D.PASTE SHEET'!O2267="","",'S.D.PASTE SHEET'!O2267)</f>
        <v/>
      </c>
      <c s="50" t="str">
        <f>IF('S.D.PASTE SHEET'!P2267="","",'S.D.PASTE SHEET'!P2267)</f>
        <v/>
      </c>
      <c s="50" t="str">
        <f>IF('S.D.PASTE SHEET'!Q2267="","",'S.D.PASTE SHEET'!Q2267)</f>
        <v/>
      </c>
      <c s="50" t="str">
        <f>IF('S.D.PASTE SHEET'!R2267="","",'S.D.PASTE SHEET'!R2267)</f>
        <v/>
      </c>
      <c s="50" t="str">
        <f>IF('S.D.PASTE SHEET'!S2267="","",'S.D.PASTE SHEET'!S2267)</f>
        <v/>
      </c>
      <c s="50" t="str">
        <f>IF('S.D.PASTE SHEET'!T2267="","",'S.D.PASTE SHEET'!T2267)</f>
        <v/>
      </c>
      <c s="50" t="str">
        <f>IF('S.D.PASTE SHEET'!U2267="","",'S.D.PASTE SHEET'!U2267)</f>
        <v/>
      </c>
      <c s="50" t="str">
        <f>IF('S.D.PASTE SHEET'!V2267="","",'S.D.PASTE SHEET'!V2267)</f>
        <v/>
      </c>
      <c s="50" t="str">
        <f>IF('S.D.PASTE SHEET'!W2267="","",'S.D.PASTE SHEET'!W2267)</f>
        <v/>
      </c>
      <c s="50" t="str">
        <f>IF('S.D.PASTE SHEET'!X2267="","",'S.D.PASTE SHEET'!X2267)</f>
        <v/>
      </c>
      <c s="50" t="str">
        <f>IF('S.D.PASTE SHEET'!Y2267="","",'S.D.PASTE SHEET'!Y2267)</f>
        <v/>
      </c>
      <c s="50" t="str">
        <f>IF('S.D.PASTE SHEET'!Z2267="","",'S.D.PASTE SHEET'!Z2267)</f>
        <v/>
      </c>
      <c s="50" t="str">
        <f>IF('S.D.PASTE SHEET'!AA2267="","",'S.D.PASTE SHEET'!AA2267)</f>
        <v/>
      </c>
      <c s="50" t="str">
        <f>IF('S.D.PASTE SHEET'!AB2267="","",'S.D.PASTE SHEET'!AB2267)</f>
        <v/>
      </c>
      <c s="50" t="str">
        <f>IF('S.D.PASTE SHEET'!AC2267="","",'S.D.PASTE SHEET'!AC2267)</f>
        <v/>
      </c>
      <c s="50" t="str">
        <f>IF('S.D.PASTE SHEET'!AD2267="","",'S.D.PASTE SHEET'!AD2267)</f>
        <v/>
      </c>
      <c s="52"/>
      <c s="48" t="str">
        <f>IF(AK2267="","",IF(AK2267&gt;0,COUNT($AG$2:AG2267),""))</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IF(BC2267="","",IF(BC2267&gt;0,COUNT($AY$2:AY2267),""))</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68" spans="1:66" ht="15">
      <c r="A2268" s="50" t="str">
        <f>IF('S.D.PASTE SHEET'!A2268="","",'S.D.PASTE SHEET'!A2268)</f>
        <v/>
      </c>
      <c s="50" t="str">
        <f>IF('S.D.PASTE SHEET'!B2268="","",'S.D.PASTE SHEET'!B2268)</f>
        <v/>
      </c>
      <c s="50" t="str">
        <f>IF('S.D.PASTE SHEET'!C2268="","",'S.D.PASTE SHEET'!C2268)</f>
        <v/>
      </c>
      <c s="51" t="str">
        <f>IF('S.D.PASTE SHEET'!D2268="","",'S.D.PASTE SHEET'!D2268)</f>
        <v/>
      </c>
      <c s="50" t="str">
        <f>IF('S.D.PASTE SHEET'!E2268="","",UPPER('S.D.PASTE SHEET'!E2268))</f>
        <v/>
      </c>
      <c s="50" t="str">
        <f>IF('S.D.PASTE SHEET'!F2268="","",'S.D.PASTE SHEET'!F2268)</f>
        <v/>
      </c>
      <c s="50" t="str">
        <f>IF('S.D.PASTE SHEET'!G2268="","",UPPER('S.D.PASTE SHEET'!G2268))</f>
        <v/>
      </c>
      <c s="50" t="str">
        <f>IF('S.D.PASTE SHEET'!H2268="","",UPPER('S.D.PASTE SHEET'!H2268))</f>
        <v/>
      </c>
      <c s="50" t="str">
        <f>IF('S.D.PASTE SHEET'!I2268="","",'S.D.PASTE SHEET'!I2268)</f>
        <v/>
      </c>
      <c s="51" t="str">
        <f>IF('S.D.PASTE SHEET'!J2268="","",'S.D.PASTE SHEET'!J2268)</f>
        <v/>
      </c>
      <c s="50" t="str">
        <f>IF('S.D.PASTE SHEET'!K2268="","",'S.D.PASTE SHEET'!K2268)</f>
        <v/>
      </c>
      <c s="50" t="str">
        <f>IF('S.D.PASTE SHEET'!L2268="","",'S.D.PASTE SHEET'!L2268)</f>
        <v/>
      </c>
      <c s="50" t="str">
        <f>IF('S.D.PASTE SHEET'!M2268="","",'S.D.PASTE SHEET'!M2268)</f>
        <v/>
      </c>
      <c s="50" t="str">
        <f>IF('S.D.PASTE SHEET'!N2268="","",'S.D.PASTE SHEET'!N2268)</f>
        <v/>
      </c>
      <c s="50" t="str">
        <f>IF('S.D.PASTE SHEET'!O2268="","",'S.D.PASTE SHEET'!O2268)</f>
        <v/>
      </c>
      <c s="50" t="str">
        <f>IF('S.D.PASTE SHEET'!P2268="","",'S.D.PASTE SHEET'!P2268)</f>
        <v/>
      </c>
      <c s="50" t="str">
        <f>IF('S.D.PASTE SHEET'!Q2268="","",'S.D.PASTE SHEET'!Q2268)</f>
        <v/>
      </c>
      <c s="50" t="str">
        <f>IF('S.D.PASTE SHEET'!R2268="","",'S.D.PASTE SHEET'!R2268)</f>
        <v/>
      </c>
      <c s="50" t="str">
        <f>IF('S.D.PASTE SHEET'!S2268="","",'S.D.PASTE SHEET'!S2268)</f>
        <v/>
      </c>
      <c s="50" t="str">
        <f>IF('S.D.PASTE SHEET'!T2268="","",'S.D.PASTE SHEET'!T2268)</f>
        <v/>
      </c>
      <c s="50" t="str">
        <f>IF('S.D.PASTE SHEET'!U2268="","",'S.D.PASTE SHEET'!U2268)</f>
        <v/>
      </c>
      <c s="50" t="str">
        <f>IF('S.D.PASTE SHEET'!V2268="","",'S.D.PASTE SHEET'!V2268)</f>
        <v/>
      </c>
      <c s="50" t="str">
        <f>IF('S.D.PASTE SHEET'!W2268="","",'S.D.PASTE SHEET'!W2268)</f>
        <v/>
      </c>
      <c s="50" t="str">
        <f>IF('S.D.PASTE SHEET'!X2268="","",'S.D.PASTE SHEET'!X2268)</f>
        <v/>
      </c>
      <c s="50" t="str">
        <f>IF('S.D.PASTE SHEET'!Y2268="","",'S.D.PASTE SHEET'!Y2268)</f>
        <v/>
      </c>
      <c s="50" t="str">
        <f>IF('S.D.PASTE SHEET'!Z2268="","",'S.D.PASTE SHEET'!Z2268)</f>
        <v/>
      </c>
      <c s="50" t="str">
        <f>IF('S.D.PASTE SHEET'!AA2268="","",'S.D.PASTE SHEET'!AA2268)</f>
        <v/>
      </c>
      <c s="50" t="str">
        <f>IF('S.D.PASTE SHEET'!AB2268="","",'S.D.PASTE SHEET'!AB2268)</f>
        <v/>
      </c>
      <c s="50" t="str">
        <f>IF('S.D.PASTE SHEET'!AC2268="","",'S.D.PASTE SHEET'!AC2268)</f>
        <v/>
      </c>
      <c s="50" t="str">
        <f>IF('S.D.PASTE SHEET'!AD2268="","",'S.D.PASTE SHEET'!AD2268)</f>
        <v/>
      </c>
      <c s="52"/>
      <c s="48" t="str">
        <f>IF(AK2268="","",IF(AK2268&gt;0,COUNT($AG$2:AG2268),""))</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IF(BC2268="","",IF(BC2268&gt;0,COUNT($AY$2:AY2268),""))</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69" spans="1:66" ht="15">
      <c r="A2269" s="50" t="str">
        <f>IF('S.D.PASTE SHEET'!A2269="","",'S.D.PASTE SHEET'!A2269)</f>
        <v/>
      </c>
      <c s="50" t="str">
        <f>IF('S.D.PASTE SHEET'!B2269="","",'S.D.PASTE SHEET'!B2269)</f>
        <v/>
      </c>
      <c s="50" t="str">
        <f>IF('S.D.PASTE SHEET'!C2269="","",'S.D.PASTE SHEET'!C2269)</f>
        <v/>
      </c>
      <c s="51" t="str">
        <f>IF('S.D.PASTE SHEET'!D2269="","",'S.D.PASTE SHEET'!D2269)</f>
        <v/>
      </c>
      <c s="50" t="str">
        <f>IF('S.D.PASTE SHEET'!E2269="","",UPPER('S.D.PASTE SHEET'!E2269))</f>
        <v/>
      </c>
      <c s="50" t="str">
        <f>IF('S.D.PASTE SHEET'!F2269="","",'S.D.PASTE SHEET'!F2269)</f>
        <v/>
      </c>
      <c s="50" t="str">
        <f>IF('S.D.PASTE SHEET'!G2269="","",UPPER('S.D.PASTE SHEET'!G2269))</f>
        <v/>
      </c>
      <c s="50" t="str">
        <f>IF('S.D.PASTE SHEET'!H2269="","",UPPER('S.D.PASTE SHEET'!H2269))</f>
        <v/>
      </c>
      <c s="50" t="str">
        <f>IF('S.D.PASTE SHEET'!I2269="","",'S.D.PASTE SHEET'!I2269)</f>
        <v/>
      </c>
      <c s="51" t="str">
        <f>IF('S.D.PASTE SHEET'!J2269="","",'S.D.PASTE SHEET'!J2269)</f>
        <v/>
      </c>
      <c s="50" t="str">
        <f>IF('S.D.PASTE SHEET'!K2269="","",'S.D.PASTE SHEET'!K2269)</f>
        <v/>
      </c>
      <c s="50" t="str">
        <f>IF('S.D.PASTE SHEET'!L2269="","",'S.D.PASTE SHEET'!L2269)</f>
        <v/>
      </c>
      <c s="50" t="str">
        <f>IF('S.D.PASTE SHEET'!M2269="","",'S.D.PASTE SHEET'!M2269)</f>
        <v/>
      </c>
      <c s="50" t="str">
        <f>IF('S.D.PASTE SHEET'!N2269="","",'S.D.PASTE SHEET'!N2269)</f>
        <v/>
      </c>
      <c s="50" t="str">
        <f>IF('S.D.PASTE SHEET'!O2269="","",'S.D.PASTE SHEET'!O2269)</f>
        <v/>
      </c>
      <c s="50" t="str">
        <f>IF('S.D.PASTE SHEET'!P2269="","",'S.D.PASTE SHEET'!P2269)</f>
        <v/>
      </c>
      <c s="50" t="str">
        <f>IF('S.D.PASTE SHEET'!Q2269="","",'S.D.PASTE SHEET'!Q2269)</f>
        <v/>
      </c>
      <c s="50" t="str">
        <f>IF('S.D.PASTE SHEET'!R2269="","",'S.D.PASTE SHEET'!R2269)</f>
        <v/>
      </c>
      <c s="50" t="str">
        <f>IF('S.D.PASTE SHEET'!S2269="","",'S.D.PASTE SHEET'!S2269)</f>
        <v/>
      </c>
      <c s="50" t="str">
        <f>IF('S.D.PASTE SHEET'!T2269="","",'S.D.PASTE SHEET'!T2269)</f>
        <v/>
      </c>
      <c s="50" t="str">
        <f>IF('S.D.PASTE SHEET'!U2269="","",'S.D.PASTE SHEET'!U2269)</f>
        <v/>
      </c>
      <c s="50" t="str">
        <f>IF('S.D.PASTE SHEET'!V2269="","",'S.D.PASTE SHEET'!V2269)</f>
        <v/>
      </c>
      <c s="50" t="str">
        <f>IF('S.D.PASTE SHEET'!W2269="","",'S.D.PASTE SHEET'!W2269)</f>
        <v/>
      </c>
      <c s="50" t="str">
        <f>IF('S.D.PASTE SHEET'!X2269="","",'S.D.PASTE SHEET'!X2269)</f>
        <v/>
      </c>
      <c s="50" t="str">
        <f>IF('S.D.PASTE SHEET'!Y2269="","",'S.D.PASTE SHEET'!Y2269)</f>
        <v/>
      </c>
      <c s="50" t="str">
        <f>IF('S.D.PASTE SHEET'!Z2269="","",'S.D.PASTE SHEET'!Z2269)</f>
        <v/>
      </c>
      <c s="50" t="str">
        <f>IF('S.D.PASTE SHEET'!AA2269="","",'S.D.PASTE SHEET'!AA2269)</f>
        <v/>
      </c>
      <c s="50" t="str">
        <f>IF('S.D.PASTE SHEET'!AB2269="","",'S.D.PASTE SHEET'!AB2269)</f>
        <v/>
      </c>
      <c s="50" t="str">
        <f>IF('S.D.PASTE SHEET'!AC2269="","",'S.D.PASTE SHEET'!AC2269)</f>
        <v/>
      </c>
      <c s="50" t="str">
        <f>IF('S.D.PASTE SHEET'!AD2269="","",'S.D.PASTE SHEET'!AD2269)</f>
        <v/>
      </c>
      <c s="52"/>
      <c s="48" t="str">
        <f>IF(AK2269="","",IF(AK2269&gt;0,COUNT($AG$2:AG2269),""))</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IF(BC2269="","",IF(BC2269&gt;0,COUNT($AY$2:AY2269),""))</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70" spans="1:66" ht="15">
      <c r="A2270" s="50" t="str">
        <f>IF('S.D.PASTE SHEET'!A2270="","",'S.D.PASTE SHEET'!A2270)</f>
        <v/>
      </c>
      <c s="50" t="str">
        <f>IF('S.D.PASTE SHEET'!B2270="","",'S.D.PASTE SHEET'!B2270)</f>
        <v/>
      </c>
      <c s="50" t="str">
        <f>IF('S.D.PASTE SHEET'!C2270="","",'S.D.PASTE SHEET'!C2270)</f>
        <v/>
      </c>
      <c s="51" t="str">
        <f>IF('S.D.PASTE SHEET'!D2270="","",'S.D.PASTE SHEET'!D2270)</f>
        <v/>
      </c>
      <c s="50" t="str">
        <f>IF('S.D.PASTE SHEET'!E2270="","",UPPER('S.D.PASTE SHEET'!E2270))</f>
        <v/>
      </c>
      <c s="50" t="str">
        <f>IF('S.D.PASTE SHEET'!F2270="","",'S.D.PASTE SHEET'!F2270)</f>
        <v/>
      </c>
      <c s="50" t="str">
        <f>IF('S.D.PASTE SHEET'!G2270="","",UPPER('S.D.PASTE SHEET'!G2270))</f>
        <v/>
      </c>
      <c s="50" t="str">
        <f>IF('S.D.PASTE SHEET'!H2270="","",UPPER('S.D.PASTE SHEET'!H2270))</f>
        <v/>
      </c>
      <c s="50" t="str">
        <f>IF('S.D.PASTE SHEET'!I2270="","",'S.D.PASTE SHEET'!I2270)</f>
        <v/>
      </c>
      <c s="51" t="str">
        <f>IF('S.D.PASTE SHEET'!J2270="","",'S.D.PASTE SHEET'!J2270)</f>
        <v/>
      </c>
      <c s="50" t="str">
        <f>IF('S.D.PASTE SHEET'!K2270="","",'S.D.PASTE SHEET'!K2270)</f>
        <v/>
      </c>
      <c s="50" t="str">
        <f>IF('S.D.PASTE SHEET'!L2270="","",'S.D.PASTE SHEET'!L2270)</f>
        <v/>
      </c>
      <c s="50" t="str">
        <f>IF('S.D.PASTE SHEET'!M2270="","",'S.D.PASTE SHEET'!M2270)</f>
        <v/>
      </c>
      <c s="50" t="str">
        <f>IF('S.D.PASTE SHEET'!N2270="","",'S.D.PASTE SHEET'!N2270)</f>
        <v/>
      </c>
      <c s="50" t="str">
        <f>IF('S.D.PASTE SHEET'!O2270="","",'S.D.PASTE SHEET'!O2270)</f>
        <v/>
      </c>
      <c s="50" t="str">
        <f>IF('S.D.PASTE SHEET'!P2270="","",'S.D.PASTE SHEET'!P2270)</f>
        <v/>
      </c>
      <c s="50" t="str">
        <f>IF('S.D.PASTE SHEET'!Q2270="","",'S.D.PASTE SHEET'!Q2270)</f>
        <v/>
      </c>
      <c s="50" t="str">
        <f>IF('S.D.PASTE SHEET'!R2270="","",'S.D.PASTE SHEET'!R2270)</f>
        <v/>
      </c>
      <c s="50" t="str">
        <f>IF('S.D.PASTE SHEET'!S2270="","",'S.D.PASTE SHEET'!S2270)</f>
        <v/>
      </c>
      <c s="50" t="str">
        <f>IF('S.D.PASTE SHEET'!T2270="","",'S.D.PASTE SHEET'!T2270)</f>
        <v/>
      </c>
      <c s="50" t="str">
        <f>IF('S.D.PASTE SHEET'!U2270="","",'S.D.PASTE SHEET'!U2270)</f>
        <v/>
      </c>
      <c s="50" t="str">
        <f>IF('S.D.PASTE SHEET'!V2270="","",'S.D.PASTE SHEET'!V2270)</f>
        <v/>
      </c>
      <c s="50" t="str">
        <f>IF('S.D.PASTE SHEET'!W2270="","",'S.D.PASTE SHEET'!W2270)</f>
        <v/>
      </c>
      <c s="50" t="str">
        <f>IF('S.D.PASTE SHEET'!X2270="","",'S.D.PASTE SHEET'!X2270)</f>
        <v/>
      </c>
      <c s="50" t="str">
        <f>IF('S.D.PASTE SHEET'!Y2270="","",'S.D.PASTE SHEET'!Y2270)</f>
        <v/>
      </c>
      <c s="50" t="str">
        <f>IF('S.D.PASTE SHEET'!Z2270="","",'S.D.PASTE SHEET'!Z2270)</f>
        <v/>
      </c>
      <c s="50" t="str">
        <f>IF('S.D.PASTE SHEET'!AA2270="","",'S.D.PASTE SHEET'!AA2270)</f>
        <v/>
      </c>
      <c s="50" t="str">
        <f>IF('S.D.PASTE SHEET'!AB2270="","",'S.D.PASTE SHEET'!AB2270)</f>
        <v/>
      </c>
      <c s="50" t="str">
        <f>IF('S.D.PASTE SHEET'!AC2270="","",'S.D.PASTE SHEET'!AC2270)</f>
        <v/>
      </c>
      <c s="50" t="str">
        <f>IF('S.D.PASTE SHEET'!AD2270="","",'S.D.PASTE SHEET'!AD2270)</f>
        <v/>
      </c>
      <c s="52"/>
      <c s="48" t="str">
        <f>IF(AK2270="","",IF(AK2270&gt;0,COUNT($AG$2:AG2270),""))</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IF(BC2270="","",IF(BC2270&gt;0,COUNT($AY$2:AY2270),""))</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71" spans="1:66" ht="15">
      <c r="A2271" s="50" t="str">
        <f>IF('S.D.PASTE SHEET'!A2271="","",'S.D.PASTE SHEET'!A2271)</f>
        <v/>
      </c>
      <c s="50" t="str">
        <f>IF('S.D.PASTE SHEET'!B2271="","",'S.D.PASTE SHEET'!B2271)</f>
        <v/>
      </c>
      <c s="50" t="str">
        <f>IF('S.D.PASTE SHEET'!C2271="","",'S.D.PASTE SHEET'!C2271)</f>
        <v/>
      </c>
      <c s="51" t="str">
        <f>IF('S.D.PASTE SHEET'!D2271="","",'S.D.PASTE SHEET'!D2271)</f>
        <v/>
      </c>
      <c s="50" t="str">
        <f>IF('S.D.PASTE SHEET'!E2271="","",UPPER('S.D.PASTE SHEET'!E2271))</f>
        <v/>
      </c>
      <c s="50" t="str">
        <f>IF('S.D.PASTE SHEET'!F2271="","",'S.D.PASTE SHEET'!F2271)</f>
        <v/>
      </c>
      <c s="50" t="str">
        <f>IF('S.D.PASTE SHEET'!G2271="","",UPPER('S.D.PASTE SHEET'!G2271))</f>
        <v/>
      </c>
      <c s="50" t="str">
        <f>IF('S.D.PASTE SHEET'!H2271="","",UPPER('S.D.PASTE SHEET'!H2271))</f>
        <v/>
      </c>
      <c s="50" t="str">
        <f>IF('S.D.PASTE SHEET'!I2271="","",'S.D.PASTE SHEET'!I2271)</f>
        <v/>
      </c>
      <c s="51" t="str">
        <f>IF('S.D.PASTE SHEET'!J2271="","",'S.D.PASTE SHEET'!J2271)</f>
        <v/>
      </c>
      <c s="50" t="str">
        <f>IF('S.D.PASTE SHEET'!K2271="","",'S.D.PASTE SHEET'!K2271)</f>
        <v/>
      </c>
      <c s="50" t="str">
        <f>IF('S.D.PASTE SHEET'!L2271="","",'S.D.PASTE SHEET'!L2271)</f>
        <v/>
      </c>
      <c s="50" t="str">
        <f>IF('S.D.PASTE SHEET'!M2271="","",'S.D.PASTE SHEET'!M2271)</f>
        <v/>
      </c>
      <c s="50" t="str">
        <f>IF('S.D.PASTE SHEET'!N2271="","",'S.D.PASTE SHEET'!N2271)</f>
        <v/>
      </c>
      <c s="50" t="str">
        <f>IF('S.D.PASTE SHEET'!O2271="","",'S.D.PASTE SHEET'!O2271)</f>
        <v/>
      </c>
      <c s="50" t="str">
        <f>IF('S.D.PASTE SHEET'!P2271="","",'S.D.PASTE SHEET'!P2271)</f>
        <v/>
      </c>
      <c s="50" t="str">
        <f>IF('S.D.PASTE SHEET'!Q2271="","",'S.D.PASTE SHEET'!Q2271)</f>
        <v/>
      </c>
      <c s="50" t="str">
        <f>IF('S.D.PASTE SHEET'!R2271="","",'S.D.PASTE SHEET'!R2271)</f>
        <v/>
      </c>
      <c s="50" t="str">
        <f>IF('S.D.PASTE SHEET'!S2271="","",'S.D.PASTE SHEET'!S2271)</f>
        <v/>
      </c>
      <c s="50" t="str">
        <f>IF('S.D.PASTE SHEET'!T2271="","",'S.D.PASTE SHEET'!T2271)</f>
        <v/>
      </c>
      <c s="50" t="str">
        <f>IF('S.D.PASTE SHEET'!U2271="","",'S.D.PASTE SHEET'!U2271)</f>
        <v/>
      </c>
      <c s="50" t="str">
        <f>IF('S.D.PASTE SHEET'!V2271="","",'S.D.PASTE SHEET'!V2271)</f>
        <v/>
      </c>
      <c s="50" t="str">
        <f>IF('S.D.PASTE SHEET'!W2271="","",'S.D.PASTE SHEET'!W2271)</f>
        <v/>
      </c>
      <c s="50" t="str">
        <f>IF('S.D.PASTE SHEET'!X2271="","",'S.D.PASTE SHEET'!X2271)</f>
        <v/>
      </c>
      <c s="50" t="str">
        <f>IF('S.D.PASTE SHEET'!Y2271="","",'S.D.PASTE SHEET'!Y2271)</f>
        <v/>
      </c>
      <c s="50" t="str">
        <f>IF('S.D.PASTE SHEET'!Z2271="","",'S.D.PASTE SHEET'!Z2271)</f>
        <v/>
      </c>
      <c s="50" t="str">
        <f>IF('S.D.PASTE SHEET'!AA2271="","",'S.D.PASTE SHEET'!AA2271)</f>
        <v/>
      </c>
      <c s="50" t="str">
        <f>IF('S.D.PASTE SHEET'!AB2271="","",'S.D.PASTE SHEET'!AB2271)</f>
        <v/>
      </c>
      <c s="50" t="str">
        <f>IF('S.D.PASTE SHEET'!AC2271="","",'S.D.PASTE SHEET'!AC2271)</f>
        <v/>
      </c>
      <c s="50" t="str">
        <f>IF('S.D.PASTE SHEET'!AD2271="","",'S.D.PASTE SHEET'!AD2271)</f>
        <v/>
      </c>
      <c s="52"/>
      <c s="48" t="str">
        <f>IF(AK2271="","",IF(AK2271&gt;0,COUNT($AG$2:AG2271),""))</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IF(BC2271="","",IF(BC2271&gt;0,COUNT($AY$2:AY2271),""))</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72" spans="1:66" ht="15">
      <c r="A2272" s="50" t="str">
        <f>IF('S.D.PASTE SHEET'!A2272="","",'S.D.PASTE SHEET'!A2272)</f>
        <v/>
      </c>
      <c s="50" t="str">
        <f>IF('S.D.PASTE SHEET'!B2272="","",'S.D.PASTE SHEET'!B2272)</f>
        <v/>
      </c>
      <c s="50" t="str">
        <f>IF('S.D.PASTE SHEET'!C2272="","",'S.D.PASTE SHEET'!C2272)</f>
        <v/>
      </c>
      <c s="51" t="str">
        <f>IF('S.D.PASTE SHEET'!D2272="","",'S.D.PASTE SHEET'!D2272)</f>
        <v/>
      </c>
      <c s="50" t="str">
        <f>IF('S.D.PASTE SHEET'!E2272="","",UPPER('S.D.PASTE SHEET'!E2272))</f>
        <v/>
      </c>
      <c s="50" t="str">
        <f>IF('S.D.PASTE SHEET'!F2272="","",'S.D.PASTE SHEET'!F2272)</f>
        <v/>
      </c>
      <c s="50" t="str">
        <f>IF('S.D.PASTE SHEET'!G2272="","",UPPER('S.D.PASTE SHEET'!G2272))</f>
        <v/>
      </c>
      <c s="50" t="str">
        <f>IF('S.D.PASTE SHEET'!H2272="","",UPPER('S.D.PASTE SHEET'!H2272))</f>
        <v/>
      </c>
      <c s="50" t="str">
        <f>IF('S.D.PASTE SHEET'!I2272="","",'S.D.PASTE SHEET'!I2272)</f>
        <v/>
      </c>
      <c s="51" t="str">
        <f>IF('S.D.PASTE SHEET'!J2272="","",'S.D.PASTE SHEET'!J2272)</f>
        <v/>
      </c>
      <c s="50" t="str">
        <f>IF('S.D.PASTE SHEET'!K2272="","",'S.D.PASTE SHEET'!K2272)</f>
        <v/>
      </c>
      <c s="50" t="str">
        <f>IF('S.D.PASTE SHEET'!L2272="","",'S.D.PASTE SHEET'!L2272)</f>
        <v/>
      </c>
      <c s="50" t="str">
        <f>IF('S.D.PASTE SHEET'!M2272="","",'S.D.PASTE SHEET'!M2272)</f>
        <v/>
      </c>
      <c s="50" t="str">
        <f>IF('S.D.PASTE SHEET'!N2272="","",'S.D.PASTE SHEET'!N2272)</f>
        <v/>
      </c>
      <c s="50" t="str">
        <f>IF('S.D.PASTE SHEET'!O2272="","",'S.D.PASTE SHEET'!O2272)</f>
        <v/>
      </c>
      <c s="50" t="str">
        <f>IF('S.D.PASTE SHEET'!P2272="","",'S.D.PASTE SHEET'!P2272)</f>
        <v/>
      </c>
      <c s="50" t="str">
        <f>IF('S.D.PASTE SHEET'!Q2272="","",'S.D.PASTE SHEET'!Q2272)</f>
        <v/>
      </c>
      <c s="50" t="str">
        <f>IF('S.D.PASTE SHEET'!R2272="","",'S.D.PASTE SHEET'!R2272)</f>
        <v/>
      </c>
      <c s="50" t="str">
        <f>IF('S.D.PASTE SHEET'!S2272="","",'S.D.PASTE SHEET'!S2272)</f>
        <v/>
      </c>
      <c s="50" t="str">
        <f>IF('S.D.PASTE SHEET'!T2272="","",'S.D.PASTE SHEET'!T2272)</f>
        <v/>
      </c>
      <c s="50" t="str">
        <f>IF('S.D.PASTE SHEET'!U2272="","",'S.D.PASTE SHEET'!U2272)</f>
        <v/>
      </c>
      <c s="50" t="str">
        <f>IF('S.D.PASTE SHEET'!V2272="","",'S.D.PASTE SHEET'!V2272)</f>
        <v/>
      </c>
      <c s="50" t="str">
        <f>IF('S.D.PASTE SHEET'!W2272="","",'S.D.PASTE SHEET'!W2272)</f>
        <v/>
      </c>
      <c s="50" t="str">
        <f>IF('S.D.PASTE SHEET'!X2272="","",'S.D.PASTE SHEET'!X2272)</f>
        <v/>
      </c>
      <c s="50" t="str">
        <f>IF('S.D.PASTE SHEET'!Y2272="","",'S.D.PASTE SHEET'!Y2272)</f>
        <v/>
      </c>
      <c s="50" t="str">
        <f>IF('S.D.PASTE SHEET'!Z2272="","",'S.D.PASTE SHEET'!Z2272)</f>
        <v/>
      </c>
      <c s="50" t="str">
        <f>IF('S.D.PASTE SHEET'!AA2272="","",'S.D.PASTE SHEET'!AA2272)</f>
        <v/>
      </c>
      <c s="50" t="str">
        <f>IF('S.D.PASTE SHEET'!AB2272="","",'S.D.PASTE SHEET'!AB2272)</f>
        <v/>
      </c>
      <c s="50" t="str">
        <f>IF('S.D.PASTE SHEET'!AC2272="","",'S.D.PASTE SHEET'!AC2272)</f>
        <v/>
      </c>
      <c s="50" t="str">
        <f>IF('S.D.PASTE SHEET'!AD2272="","",'S.D.PASTE SHEET'!AD2272)</f>
        <v/>
      </c>
      <c s="52"/>
      <c s="48" t="str">
        <f>IF(AK2272="","",IF(AK2272&gt;0,COUNT($AG$2:AG2272),""))</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IF(BC2272="","",IF(BC2272&gt;0,COUNT($AY$2:AY2272),""))</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73" spans="1:66" ht="15">
      <c r="A2273" s="50" t="str">
        <f>IF('S.D.PASTE SHEET'!A2273="","",'S.D.PASTE SHEET'!A2273)</f>
        <v/>
      </c>
      <c s="50" t="str">
        <f>IF('S.D.PASTE SHEET'!B2273="","",'S.D.PASTE SHEET'!B2273)</f>
        <v/>
      </c>
      <c s="50" t="str">
        <f>IF('S.D.PASTE SHEET'!C2273="","",'S.D.PASTE SHEET'!C2273)</f>
        <v/>
      </c>
      <c s="51" t="str">
        <f>IF('S.D.PASTE SHEET'!D2273="","",'S.D.PASTE SHEET'!D2273)</f>
        <v/>
      </c>
      <c s="50" t="str">
        <f>IF('S.D.PASTE SHEET'!E2273="","",UPPER('S.D.PASTE SHEET'!E2273))</f>
        <v/>
      </c>
      <c s="50" t="str">
        <f>IF('S.D.PASTE SHEET'!F2273="","",'S.D.PASTE SHEET'!F2273)</f>
        <v/>
      </c>
      <c s="50" t="str">
        <f>IF('S.D.PASTE SHEET'!G2273="","",UPPER('S.D.PASTE SHEET'!G2273))</f>
        <v/>
      </c>
      <c s="50" t="str">
        <f>IF('S.D.PASTE SHEET'!H2273="","",UPPER('S.D.PASTE SHEET'!H2273))</f>
        <v/>
      </c>
      <c s="50" t="str">
        <f>IF('S.D.PASTE SHEET'!I2273="","",'S.D.PASTE SHEET'!I2273)</f>
        <v/>
      </c>
      <c s="51" t="str">
        <f>IF('S.D.PASTE SHEET'!J2273="","",'S.D.PASTE SHEET'!J2273)</f>
        <v/>
      </c>
      <c s="50" t="str">
        <f>IF('S.D.PASTE SHEET'!K2273="","",'S.D.PASTE SHEET'!K2273)</f>
        <v/>
      </c>
      <c s="50" t="str">
        <f>IF('S.D.PASTE SHEET'!L2273="","",'S.D.PASTE SHEET'!L2273)</f>
        <v/>
      </c>
      <c s="50" t="str">
        <f>IF('S.D.PASTE SHEET'!M2273="","",'S.D.PASTE SHEET'!M2273)</f>
        <v/>
      </c>
      <c s="50" t="str">
        <f>IF('S.D.PASTE SHEET'!N2273="","",'S.D.PASTE SHEET'!N2273)</f>
        <v/>
      </c>
      <c s="50" t="str">
        <f>IF('S.D.PASTE SHEET'!O2273="","",'S.D.PASTE SHEET'!O2273)</f>
        <v/>
      </c>
      <c s="50" t="str">
        <f>IF('S.D.PASTE SHEET'!P2273="","",'S.D.PASTE SHEET'!P2273)</f>
        <v/>
      </c>
      <c s="50" t="str">
        <f>IF('S.D.PASTE SHEET'!Q2273="","",'S.D.PASTE SHEET'!Q2273)</f>
        <v/>
      </c>
      <c s="50" t="str">
        <f>IF('S.D.PASTE SHEET'!R2273="","",'S.D.PASTE SHEET'!R2273)</f>
        <v/>
      </c>
      <c s="50" t="str">
        <f>IF('S.D.PASTE SHEET'!S2273="","",'S.D.PASTE SHEET'!S2273)</f>
        <v/>
      </c>
      <c s="50" t="str">
        <f>IF('S.D.PASTE SHEET'!T2273="","",'S.D.PASTE SHEET'!T2273)</f>
        <v/>
      </c>
      <c s="50" t="str">
        <f>IF('S.D.PASTE SHEET'!U2273="","",'S.D.PASTE SHEET'!U2273)</f>
        <v/>
      </c>
      <c s="50" t="str">
        <f>IF('S.D.PASTE SHEET'!V2273="","",'S.D.PASTE SHEET'!V2273)</f>
        <v/>
      </c>
      <c s="50" t="str">
        <f>IF('S.D.PASTE SHEET'!W2273="","",'S.D.PASTE SHEET'!W2273)</f>
        <v/>
      </c>
      <c s="50" t="str">
        <f>IF('S.D.PASTE SHEET'!X2273="","",'S.D.PASTE SHEET'!X2273)</f>
        <v/>
      </c>
      <c s="50" t="str">
        <f>IF('S.D.PASTE SHEET'!Y2273="","",'S.D.PASTE SHEET'!Y2273)</f>
        <v/>
      </c>
      <c s="50" t="str">
        <f>IF('S.D.PASTE SHEET'!Z2273="","",'S.D.PASTE SHEET'!Z2273)</f>
        <v/>
      </c>
      <c s="50" t="str">
        <f>IF('S.D.PASTE SHEET'!AA2273="","",'S.D.PASTE SHEET'!AA2273)</f>
        <v/>
      </c>
      <c s="50" t="str">
        <f>IF('S.D.PASTE SHEET'!AB2273="","",'S.D.PASTE SHEET'!AB2273)</f>
        <v/>
      </c>
      <c s="50" t="str">
        <f>IF('S.D.PASTE SHEET'!AC2273="","",'S.D.PASTE SHEET'!AC2273)</f>
        <v/>
      </c>
      <c s="50" t="str">
        <f>IF('S.D.PASTE SHEET'!AD2273="","",'S.D.PASTE SHEET'!AD2273)</f>
        <v/>
      </c>
      <c s="52"/>
      <c s="48" t="str">
        <f>IF(AK2273="","",IF(AK2273&gt;0,COUNT($AG$2:AG2273),""))</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IF(BC2273="","",IF(BC2273&gt;0,COUNT($AY$2:AY2273),""))</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74" spans="1:66" ht="15">
      <c r="A2274" s="50" t="str">
        <f>IF('S.D.PASTE SHEET'!A2274="","",'S.D.PASTE SHEET'!A2274)</f>
        <v/>
      </c>
      <c s="50" t="str">
        <f>IF('S.D.PASTE SHEET'!B2274="","",'S.D.PASTE SHEET'!B2274)</f>
        <v/>
      </c>
      <c s="50" t="str">
        <f>IF('S.D.PASTE SHEET'!C2274="","",'S.D.PASTE SHEET'!C2274)</f>
        <v/>
      </c>
      <c s="51" t="str">
        <f>IF('S.D.PASTE SHEET'!D2274="","",'S.D.PASTE SHEET'!D2274)</f>
        <v/>
      </c>
      <c s="50" t="str">
        <f>IF('S.D.PASTE SHEET'!E2274="","",UPPER('S.D.PASTE SHEET'!E2274))</f>
        <v/>
      </c>
      <c s="50" t="str">
        <f>IF('S.D.PASTE SHEET'!F2274="","",'S.D.PASTE SHEET'!F2274)</f>
        <v/>
      </c>
      <c s="50" t="str">
        <f>IF('S.D.PASTE SHEET'!G2274="","",UPPER('S.D.PASTE SHEET'!G2274))</f>
        <v/>
      </c>
      <c s="50" t="str">
        <f>IF('S.D.PASTE SHEET'!H2274="","",UPPER('S.D.PASTE SHEET'!H2274))</f>
        <v/>
      </c>
      <c s="50" t="str">
        <f>IF('S.D.PASTE SHEET'!I2274="","",'S.D.PASTE SHEET'!I2274)</f>
        <v/>
      </c>
      <c s="51" t="str">
        <f>IF('S.D.PASTE SHEET'!J2274="","",'S.D.PASTE SHEET'!J2274)</f>
        <v/>
      </c>
      <c s="50" t="str">
        <f>IF('S.D.PASTE SHEET'!K2274="","",'S.D.PASTE SHEET'!K2274)</f>
        <v/>
      </c>
      <c s="50" t="str">
        <f>IF('S.D.PASTE SHEET'!L2274="","",'S.D.PASTE SHEET'!L2274)</f>
        <v/>
      </c>
      <c s="50" t="str">
        <f>IF('S.D.PASTE SHEET'!M2274="","",'S.D.PASTE SHEET'!M2274)</f>
        <v/>
      </c>
      <c s="50" t="str">
        <f>IF('S.D.PASTE SHEET'!N2274="","",'S.D.PASTE SHEET'!N2274)</f>
        <v/>
      </c>
      <c s="50" t="str">
        <f>IF('S.D.PASTE SHEET'!O2274="","",'S.D.PASTE SHEET'!O2274)</f>
        <v/>
      </c>
      <c s="50" t="str">
        <f>IF('S.D.PASTE SHEET'!P2274="","",'S.D.PASTE SHEET'!P2274)</f>
        <v/>
      </c>
      <c s="50" t="str">
        <f>IF('S.D.PASTE SHEET'!Q2274="","",'S.D.PASTE SHEET'!Q2274)</f>
        <v/>
      </c>
      <c s="50" t="str">
        <f>IF('S.D.PASTE SHEET'!R2274="","",'S.D.PASTE SHEET'!R2274)</f>
        <v/>
      </c>
      <c s="50" t="str">
        <f>IF('S.D.PASTE SHEET'!S2274="","",'S.D.PASTE SHEET'!S2274)</f>
        <v/>
      </c>
      <c s="50" t="str">
        <f>IF('S.D.PASTE SHEET'!T2274="","",'S.D.PASTE SHEET'!T2274)</f>
        <v/>
      </c>
      <c s="50" t="str">
        <f>IF('S.D.PASTE SHEET'!U2274="","",'S.D.PASTE SHEET'!U2274)</f>
        <v/>
      </c>
      <c s="50" t="str">
        <f>IF('S.D.PASTE SHEET'!V2274="","",'S.D.PASTE SHEET'!V2274)</f>
        <v/>
      </c>
      <c s="50" t="str">
        <f>IF('S.D.PASTE SHEET'!W2274="","",'S.D.PASTE SHEET'!W2274)</f>
        <v/>
      </c>
      <c s="50" t="str">
        <f>IF('S.D.PASTE SHEET'!X2274="","",'S.D.PASTE SHEET'!X2274)</f>
        <v/>
      </c>
      <c s="50" t="str">
        <f>IF('S.D.PASTE SHEET'!Y2274="","",'S.D.PASTE SHEET'!Y2274)</f>
        <v/>
      </c>
      <c s="50" t="str">
        <f>IF('S.D.PASTE SHEET'!Z2274="","",'S.D.PASTE SHEET'!Z2274)</f>
        <v/>
      </c>
      <c s="50" t="str">
        <f>IF('S.D.PASTE SHEET'!AA2274="","",'S.D.PASTE SHEET'!AA2274)</f>
        <v/>
      </c>
      <c s="50" t="str">
        <f>IF('S.D.PASTE SHEET'!AB2274="","",'S.D.PASTE SHEET'!AB2274)</f>
        <v/>
      </c>
      <c s="50" t="str">
        <f>IF('S.D.PASTE SHEET'!AC2274="","",'S.D.PASTE SHEET'!AC2274)</f>
        <v/>
      </c>
      <c s="50" t="str">
        <f>IF('S.D.PASTE SHEET'!AD2274="","",'S.D.PASTE SHEET'!AD2274)</f>
        <v/>
      </c>
      <c s="52"/>
      <c s="48" t="str">
        <f>IF(AK2274="","",IF(AK2274&gt;0,COUNT($AG$2:AG2274),""))</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IF(BC2274="","",IF(BC2274&gt;0,COUNT($AY$2:AY2274),""))</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75" spans="1:66" ht="15">
      <c r="A2275" s="50" t="str">
        <f>IF('S.D.PASTE SHEET'!A2275="","",'S.D.PASTE SHEET'!A2275)</f>
        <v/>
      </c>
      <c s="50" t="str">
        <f>IF('S.D.PASTE SHEET'!B2275="","",'S.D.PASTE SHEET'!B2275)</f>
        <v/>
      </c>
      <c s="50" t="str">
        <f>IF('S.D.PASTE SHEET'!C2275="","",'S.D.PASTE SHEET'!C2275)</f>
        <v/>
      </c>
      <c s="51" t="str">
        <f>IF('S.D.PASTE SHEET'!D2275="","",'S.D.PASTE SHEET'!D2275)</f>
        <v/>
      </c>
      <c s="50" t="str">
        <f>IF('S.D.PASTE SHEET'!E2275="","",UPPER('S.D.PASTE SHEET'!E2275))</f>
        <v/>
      </c>
      <c s="50" t="str">
        <f>IF('S.D.PASTE SHEET'!F2275="","",'S.D.PASTE SHEET'!F2275)</f>
        <v/>
      </c>
      <c s="50" t="str">
        <f>IF('S.D.PASTE SHEET'!G2275="","",UPPER('S.D.PASTE SHEET'!G2275))</f>
        <v/>
      </c>
      <c s="50" t="str">
        <f>IF('S.D.PASTE SHEET'!H2275="","",UPPER('S.D.PASTE SHEET'!H2275))</f>
        <v/>
      </c>
      <c s="50" t="str">
        <f>IF('S.D.PASTE SHEET'!I2275="","",'S.D.PASTE SHEET'!I2275)</f>
        <v/>
      </c>
      <c s="51" t="str">
        <f>IF('S.D.PASTE SHEET'!J2275="","",'S.D.PASTE SHEET'!J2275)</f>
        <v/>
      </c>
      <c s="50" t="str">
        <f>IF('S.D.PASTE SHEET'!K2275="","",'S.D.PASTE SHEET'!K2275)</f>
        <v/>
      </c>
      <c s="50" t="str">
        <f>IF('S.D.PASTE SHEET'!L2275="","",'S.D.PASTE SHEET'!L2275)</f>
        <v/>
      </c>
      <c s="50" t="str">
        <f>IF('S.D.PASTE SHEET'!M2275="","",'S.D.PASTE SHEET'!M2275)</f>
        <v/>
      </c>
      <c s="50" t="str">
        <f>IF('S.D.PASTE SHEET'!N2275="","",'S.D.PASTE SHEET'!N2275)</f>
        <v/>
      </c>
      <c s="50" t="str">
        <f>IF('S.D.PASTE SHEET'!O2275="","",'S.D.PASTE SHEET'!O2275)</f>
        <v/>
      </c>
      <c s="50" t="str">
        <f>IF('S.D.PASTE SHEET'!P2275="","",'S.D.PASTE SHEET'!P2275)</f>
        <v/>
      </c>
      <c s="50" t="str">
        <f>IF('S.D.PASTE SHEET'!Q2275="","",'S.D.PASTE SHEET'!Q2275)</f>
        <v/>
      </c>
      <c s="50" t="str">
        <f>IF('S.D.PASTE SHEET'!R2275="","",'S.D.PASTE SHEET'!R2275)</f>
        <v/>
      </c>
      <c s="50" t="str">
        <f>IF('S.D.PASTE SHEET'!S2275="","",'S.D.PASTE SHEET'!S2275)</f>
        <v/>
      </c>
      <c s="50" t="str">
        <f>IF('S.D.PASTE SHEET'!T2275="","",'S.D.PASTE SHEET'!T2275)</f>
        <v/>
      </c>
      <c s="50" t="str">
        <f>IF('S.D.PASTE SHEET'!U2275="","",'S.D.PASTE SHEET'!U2275)</f>
        <v/>
      </c>
      <c s="50" t="str">
        <f>IF('S.D.PASTE SHEET'!V2275="","",'S.D.PASTE SHEET'!V2275)</f>
        <v/>
      </c>
      <c s="50" t="str">
        <f>IF('S.D.PASTE SHEET'!W2275="","",'S.D.PASTE SHEET'!W2275)</f>
        <v/>
      </c>
      <c s="50" t="str">
        <f>IF('S.D.PASTE SHEET'!X2275="","",'S.D.PASTE SHEET'!X2275)</f>
        <v/>
      </c>
      <c s="50" t="str">
        <f>IF('S.D.PASTE SHEET'!Y2275="","",'S.D.PASTE SHEET'!Y2275)</f>
        <v/>
      </c>
      <c s="50" t="str">
        <f>IF('S.D.PASTE SHEET'!Z2275="","",'S.D.PASTE SHEET'!Z2275)</f>
        <v/>
      </c>
      <c s="50" t="str">
        <f>IF('S.D.PASTE SHEET'!AA2275="","",'S.D.PASTE SHEET'!AA2275)</f>
        <v/>
      </c>
      <c s="50" t="str">
        <f>IF('S.D.PASTE SHEET'!AB2275="","",'S.D.PASTE SHEET'!AB2275)</f>
        <v/>
      </c>
      <c s="50" t="str">
        <f>IF('S.D.PASTE SHEET'!AC2275="","",'S.D.PASTE SHEET'!AC2275)</f>
        <v/>
      </c>
      <c s="50" t="str">
        <f>IF('S.D.PASTE SHEET'!AD2275="","",'S.D.PASTE SHEET'!AD2275)</f>
        <v/>
      </c>
      <c s="52"/>
      <c s="48" t="str">
        <f>IF(AK2275="","",IF(AK2275&gt;0,COUNT($AG$2:AG2275),""))</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IF(BC2275="","",IF(BC2275&gt;0,COUNT($AY$2:AY2275),""))</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76" spans="1:66" ht="15">
      <c r="A2276" s="50" t="str">
        <f>IF('S.D.PASTE SHEET'!A2276="","",'S.D.PASTE SHEET'!A2276)</f>
        <v/>
      </c>
      <c s="50" t="str">
        <f>IF('S.D.PASTE SHEET'!B2276="","",'S.D.PASTE SHEET'!B2276)</f>
        <v/>
      </c>
      <c s="50" t="str">
        <f>IF('S.D.PASTE SHEET'!C2276="","",'S.D.PASTE SHEET'!C2276)</f>
        <v/>
      </c>
      <c s="51" t="str">
        <f>IF('S.D.PASTE SHEET'!D2276="","",'S.D.PASTE SHEET'!D2276)</f>
        <v/>
      </c>
      <c s="50" t="str">
        <f>IF('S.D.PASTE SHEET'!E2276="","",UPPER('S.D.PASTE SHEET'!E2276))</f>
        <v/>
      </c>
      <c s="50" t="str">
        <f>IF('S.D.PASTE SHEET'!F2276="","",'S.D.PASTE SHEET'!F2276)</f>
        <v/>
      </c>
      <c s="50" t="str">
        <f>IF('S.D.PASTE SHEET'!G2276="","",UPPER('S.D.PASTE SHEET'!G2276))</f>
        <v/>
      </c>
      <c s="50" t="str">
        <f>IF('S.D.PASTE SHEET'!H2276="","",UPPER('S.D.PASTE SHEET'!H2276))</f>
        <v/>
      </c>
      <c s="50" t="str">
        <f>IF('S.D.PASTE SHEET'!I2276="","",'S.D.PASTE SHEET'!I2276)</f>
        <v/>
      </c>
      <c s="51" t="str">
        <f>IF('S.D.PASTE SHEET'!J2276="","",'S.D.PASTE SHEET'!J2276)</f>
        <v/>
      </c>
      <c s="50" t="str">
        <f>IF('S.D.PASTE SHEET'!K2276="","",'S.D.PASTE SHEET'!K2276)</f>
        <v/>
      </c>
      <c s="50" t="str">
        <f>IF('S.D.PASTE SHEET'!L2276="","",'S.D.PASTE SHEET'!L2276)</f>
        <v/>
      </c>
      <c s="50" t="str">
        <f>IF('S.D.PASTE SHEET'!M2276="","",'S.D.PASTE SHEET'!M2276)</f>
        <v/>
      </c>
      <c s="50" t="str">
        <f>IF('S.D.PASTE SHEET'!N2276="","",'S.D.PASTE SHEET'!N2276)</f>
        <v/>
      </c>
      <c s="50" t="str">
        <f>IF('S.D.PASTE SHEET'!O2276="","",'S.D.PASTE SHEET'!O2276)</f>
        <v/>
      </c>
      <c s="50" t="str">
        <f>IF('S.D.PASTE SHEET'!P2276="","",'S.D.PASTE SHEET'!P2276)</f>
        <v/>
      </c>
      <c s="50" t="str">
        <f>IF('S.D.PASTE SHEET'!Q2276="","",'S.D.PASTE SHEET'!Q2276)</f>
        <v/>
      </c>
      <c s="50" t="str">
        <f>IF('S.D.PASTE SHEET'!R2276="","",'S.D.PASTE SHEET'!R2276)</f>
        <v/>
      </c>
      <c s="50" t="str">
        <f>IF('S.D.PASTE SHEET'!S2276="","",'S.D.PASTE SHEET'!S2276)</f>
        <v/>
      </c>
      <c s="50" t="str">
        <f>IF('S.D.PASTE SHEET'!T2276="","",'S.D.PASTE SHEET'!T2276)</f>
        <v/>
      </c>
      <c s="50" t="str">
        <f>IF('S.D.PASTE SHEET'!U2276="","",'S.D.PASTE SHEET'!U2276)</f>
        <v/>
      </c>
      <c s="50" t="str">
        <f>IF('S.D.PASTE SHEET'!V2276="","",'S.D.PASTE SHEET'!V2276)</f>
        <v/>
      </c>
      <c s="50" t="str">
        <f>IF('S.D.PASTE SHEET'!W2276="","",'S.D.PASTE SHEET'!W2276)</f>
        <v/>
      </c>
      <c s="50" t="str">
        <f>IF('S.D.PASTE SHEET'!X2276="","",'S.D.PASTE SHEET'!X2276)</f>
        <v/>
      </c>
      <c s="50" t="str">
        <f>IF('S.D.PASTE SHEET'!Y2276="","",'S.D.PASTE SHEET'!Y2276)</f>
        <v/>
      </c>
      <c s="50" t="str">
        <f>IF('S.D.PASTE SHEET'!Z2276="","",'S.D.PASTE SHEET'!Z2276)</f>
        <v/>
      </c>
      <c s="50" t="str">
        <f>IF('S.D.PASTE SHEET'!AA2276="","",'S.D.PASTE SHEET'!AA2276)</f>
        <v/>
      </c>
      <c s="50" t="str">
        <f>IF('S.D.PASTE SHEET'!AB2276="","",'S.D.PASTE SHEET'!AB2276)</f>
        <v/>
      </c>
      <c s="50" t="str">
        <f>IF('S.D.PASTE SHEET'!AC2276="","",'S.D.PASTE SHEET'!AC2276)</f>
        <v/>
      </c>
      <c s="50" t="str">
        <f>IF('S.D.PASTE SHEET'!AD2276="","",'S.D.PASTE SHEET'!AD2276)</f>
        <v/>
      </c>
      <c s="52"/>
      <c s="48" t="str">
        <f>IF(AK2276="","",IF(AK2276&gt;0,COUNT($AG$2:AG2276),""))</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IF(BC2276="","",IF(BC2276&gt;0,COUNT($AY$2:AY2276),""))</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77" spans="1:66" ht="15">
      <c r="A2277" s="50" t="str">
        <f>IF('S.D.PASTE SHEET'!A2277="","",'S.D.PASTE SHEET'!A2277)</f>
        <v/>
      </c>
      <c s="50" t="str">
        <f>IF('S.D.PASTE SHEET'!B2277="","",'S.D.PASTE SHEET'!B2277)</f>
        <v/>
      </c>
      <c s="50" t="str">
        <f>IF('S.D.PASTE SHEET'!C2277="","",'S.D.PASTE SHEET'!C2277)</f>
        <v/>
      </c>
      <c s="51" t="str">
        <f>IF('S.D.PASTE SHEET'!D2277="","",'S.D.PASTE SHEET'!D2277)</f>
        <v/>
      </c>
      <c s="50" t="str">
        <f>IF('S.D.PASTE SHEET'!E2277="","",UPPER('S.D.PASTE SHEET'!E2277))</f>
        <v/>
      </c>
      <c s="50" t="str">
        <f>IF('S.D.PASTE SHEET'!F2277="","",'S.D.PASTE SHEET'!F2277)</f>
        <v/>
      </c>
      <c s="50" t="str">
        <f>IF('S.D.PASTE SHEET'!G2277="","",UPPER('S.D.PASTE SHEET'!G2277))</f>
        <v/>
      </c>
      <c s="50" t="str">
        <f>IF('S.D.PASTE SHEET'!H2277="","",UPPER('S.D.PASTE SHEET'!H2277))</f>
        <v/>
      </c>
      <c s="50" t="str">
        <f>IF('S.D.PASTE SHEET'!I2277="","",'S.D.PASTE SHEET'!I2277)</f>
        <v/>
      </c>
      <c s="51" t="str">
        <f>IF('S.D.PASTE SHEET'!J2277="","",'S.D.PASTE SHEET'!J2277)</f>
        <v/>
      </c>
      <c s="50" t="str">
        <f>IF('S.D.PASTE SHEET'!K2277="","",'S.D.PASTE SHEET'!K2277)</f>
        <v/>
      </c>
      <c s="50" t="str">
        <f>IF('S.D.PASTE SHEET'!L2277="","",'S.D.PASTE SHEET'!L2277)</f>
        <v/>
      </c>
      <c s="50" t="str">
        <f>IF('S.D.PASTE SHEET'!M2277="","",'S.D.PASTE SHEET'!M2277)</f>
        <v/>
      </c>
      <c s="50" t="str">
        <f>IF('S.D.PASTE SHEET'!N2277="","",'S.D.PASTE SHEET'!N2277)</f>
        <v/>
      </c>
      <c s="50" t="str">
        <f>IF('S.D.PASTE SHEET'!O2277="","",'S.D.PASTE SHEET'!O2277)</f>
        <v/>
      </c>
      <c s="50" t="str">
        <f>IF('S.D.PASTE SHEET'!P2277="","",'S.D.PASTE SHEET'!P2277)</f>
        <v/>
      </c>
      <c s="50" t="str">
        <f>IF('S.D.PASTE SHEET'!Q2277="","",'S.D.PASTE SHEET'!Q2277)</f>
        <v/>
      </c>
      <c s="50" t="str">
        <f>IF('S.D.PASTE SHEET'!R2277="","",'S.D.PASTE SHEET'!R2277)</f>
        <v/>
      </c>
      <c s="50" t="str">
        <f>IF('S.D.PASTE SHEET'!S2277="","",'S.D.PASTE SHEET'!S2277)</f>
        <v/>
      </c>
      <c s="50" t="str">
        <f>IF('S.D.PASTE SHEET'!T2277="","",'S.D.PASTE SHEET'!T2277)</f>
        <v/>
      </c>
      <c s="50" t="str">
        <f>IF('S.D.PASTE SHEET'!U2277="","",'S.D.PASTE SHEET'!U2277)</f>
        <v/>
      </c>
      <c s="50" t="str">
        <f>IF('S.D.PASTE SHEET'!V2277="","",'S.D.PASTE SHEET'!V2277)</f>
        <v/>
      </c>
      <c s="50" t="str">
        <f>IF('S.D.PASTE SHEET'!W2277="","",'S.D.PASTE SHEET'!W2277)</f>
        <v/>
      </c>
      <c s="50" t="str">
        <f>IF('S.D.PASTE SHEET'!X2277="","",'S.D.PASTE SHEET'!X2277)</f>
        <v/>
      </c>
      <c s="50" t="str">
        <f>IF('S.D.PASTE SHEET'!Y2277="","",'S.D.PASTE SHEET'!Y2277)</f>
        <v/>
      </c>
      <c s="50" t="str">
        <f>IF('S.D.PASTE SHEET'!Z2277="","",'S.D.PASTE SHEET'!Z2277)</f>
        <v/>
      </c>
      <c s="50" t="str">
        <f>IF('S.D.PASTE SHEET'!AA2277="","",'S.D.PASTE SHEET'!AA2277)</f>
        <v/>
      </c>
      <c s="50" t="str">
        <f>IF('S.D.PASTE SHEET'!AB2277="","",'S.D.PASTE SHEET'!AB2277)</f>
        <v/>
      </c>
      <c s="50" t="str">
        <f>IF('S.D.PASTE SHEET'!AC2277="","",'S.D.PASTE SHEET'!AC2277)</f>
        <v/>
      </c>
      <c s="50" t="str">
        <f>IF('S.D.PASTE SHEET'!AD2277="","",'S.D.PASTE SHEET'!AD2277)</f>
        <v/>
      </c>
      <c s="52"/>
      <c s="48" t="str">
        <f>IF(AK2277="","",IF(AK2277&gt;0,COUNT($AG$2:AG2277),""))</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IF(BC2277="","",IF(BC2277&gt;0,COUNT($AY$2:AY2277),""))</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78" spans="1:66" ht="15">
      <c r="A2278" s="50" t="str">
        <f>IF('S.D.PASTE SHEET'!A2278="","",'S.D.PASTE SHEET'!A2278)</f>
        <v/>
      </c>
      <c s="50" t="str">
        <f>IF('S.D.PASTE SHEET'!B2278="","",'S.D.PASTE SHEET'!B2278)</f>
        <v/>
      </c>
      <c s="50" t="str">
        <f>IF('S.D.PASTE SHEET'!C2278="","",'S.D.PASTE SHEET'!C2278)</f>
        <v/>
      </c>
      <c s="51" t="str">
        <f>IF('S.D.PASTE SHEET'!D2278="","",'S.D.PASTE SHEET'!D2278)</f>
        <v/>
      </c>
      <c s="50" t="str">
        <f>IF('S.D.PASTE SHEET'!E2278="","",UPPER('S.D.PASTE SHEET'!E2278))</f>
        <v/>
      </c>
      <c s="50" t="str">
        <f>IF('S.D.PASTE SHEET'!F2278="","",'S.D.PASTE SHEET'!F2278)</f>
        <v/>
      </c>
      <c s="50" t="str">
        <f>IF('S.D.PASTE SHEET'!G2278="","",UPPER('S.D.PASTE SHEET'!G2278))</f>
        <v/>
      </c>
      <c s="50" t="str">
        <f>IF('S.D.PASTE SHEET'!H2278="","",UPPER('S.D.PASTE SHEET'!H2278))</f>
        <v/>
      </c>
      <c s="50" t="str">
        <f>IF('S.D.PASTE SHEET'!I2278="","",'S.D.PASTE SHEET'!I2278)</f>
        <v/>
      </c>
      <c s="51" t="str">
        <f>IF('S.D.PASTE SHEET'!J2278="","",'S.D.PASTE SHEET'!J2278)</f>
        <v/>
      </c>
      <c s="50" t="str">
        <f>IF('S.D.PASTE SHEET'!K2278="","",'S.D.PASTE SHEET'!K2278)</f>
        <v/>
      </c>
      <c s="50" t="str">
        <f>IF('S.D.PASTE SHEET'!L2278="","",'S.D.PASTE SHEET'!L2278)</f>
        <v/>
      </c>
      <c s="50" t="str">
        <f>IF('S.D.PASTE SHEET'!M2278="","",'S.D.PASTE SHEET'!M2278)</f>
        <v/>
      </c>
      <c s="50" t="str">
        <f>IF('S.D.PASTE SHEET'!N2278="","",'S.D.PASTE SHEET'!N2278)</f>
        <v/>
      </c>
      <c s="50" t="str">
        <f>IF('S.D.PASTE SHEET'!O2278="","",'S.D.PASTE SHEET'!O2278)</f>
        <v/>
      </c>
      <c s="50" t="str">
        <f>IF('S.D.PASTE SHEET'!P2278="","",'S.D.PASTE SHEET'!P2278)</f>
        <v/>
      </c>
      <c s="50" t="str">
        <f>IF('S.D.PASTE SHEET'!Q2278="","",'S.D.PASTE SHEET'!Q2278)</f>
        <v/>
      </c>
      <c s="50" t="str">
        <f>IF('S.D.PASTE SHEET'!R2278="","",'S.D.PASTE SHEET'!R2278)</f>
        <v/>
      </c>
      <c s="50" t="str">
        <f>IF('S.D.PASTE SHEET'!S2278="","",'S.D.PASTE SHEET'!S2278)</f>
        <v/>
      </c>
      <c s="50" t="str">
        <f>IF('S.D.PASTE SHEET'!T2278="","",'S.D.PASTE SHEET'!T2278)</f>
        <v/>
      </c>
      <c s="50" t="str">
        <f>IF('S.D.PASTE SHEET'!U2278="","",'S.D.PASTE SHEET'!U2278)</f>
        <v/>
      </c>
      <c s="50" t="str">
        <f>IF('S.D.PASTE SHEET'!V2278="","",'S.D.PASTE SHEET'!V2278)</f>
        <v/>
      </c>
      <c s="50" t="str">
        <f>IF('S.D.PASTE SHEET'!W2278="","",'S.D.PASTE SHEET'!W2278)</f>
        <v/>
      </c>
      <c s="50" t="str">
        <f>IF('S.D.PASTE SHEET'!X2278="","",'S.D.PASTE SHEET'!X2278)</f>
        <v/>
      </c>
      <c s="50" t="str">
        <f>IF('S.D.PASTE SHEET'!Y2278="","",'S.D.PASTE SHEET'!Y2278)</f>
        <v/>
      </c>
      <c s="50" t="str">
        <f>IF('S.D.PASTE SHEET'!Z2278="","",'S.D.PASTE SHEET'!Z2278)</f>
        <v/>
      </c>
      <c s="50" t="str">
        <f>IF('S.D.PASTE SHEET'!AA2278="","",'S.D.PASTE SHEET'!AA2278)</f>
        <v/>
      </c>
      <c s="50" t="str">
        <f>IF('S.D.PASTE SHEET'!AB2278="","",'S.D.PASTE SHEET'!AB2278)</f>
        <v/>
      </c>
      <c s="50" t="str">
        <f>IF('S.D.PASTE SHEET'!AC2278="","",'S.D.PASTE SHEET'!AC2278)</f>
        <v/>
      </c>
      <c s="50" t="str">
        <f>IF('S.D.PASTE SHEET'!AD2278="","",'S.D.PASTE SHEET'!AD2278)</f>
        <v/>
      </c>
      <c s="52"/>
      <c s="48" t="str">
        <f>IF(AK2278="","",IF(AK2278&gt;0,COUNT($AG$2:AG2278),""))</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IF(BC2278="","",IF(BC2278&gt;0,COUNT($AY$2:AY2278),""))</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79" spans="1:66" ht="15">
      <c r="A2279" s="50" t="str">
        <f>IF('S.D.PASTE SHEET'!A2279="","",'S.D.PASTE SHEET'!A2279)</f>
        <v/>
      </c>
      <c s="50" t="str">
        <f>IF('S.D.PASTE SHEET'!B2279="","",'S.D.PASTE SHEET'!B2279)</f>
        <v/>
      </c>
      <c s="50" t="str">
        <f>IF('S.D.PASTE SHEET'!C2279="","",'S.D.PASTE SHEET'!C2279)</f>
        <v/>
      </c>
      <c s="51" t="str">
        <f>IF('S.D.PASTE SHEET'!D2279="","",'S.D.PASTE SHEET'!D2279)</f>
        <v/>
      </c>
      <c s="50" t="str">
        <f>IF('S.D.PASTE SHEET'!E2279="","",UPPER('S.D.PASTE SHEET'!E2279))</f>
        <v/>
      </c>
      <c s="50" t="str">
        <f>IF('S.D.PASTE SHEET'!F2279="","",'S.D.PASTE SHEET'!F2279)</f>
        <v/>
      </c>
      <c s="50" t="str">
        <f>IF('S.D.PASTE SHEET'!G2279="","",UPPER('S.D.PASTE SHEET'!G2279))</f>
        <v/>
      </c>
      <c s="50" t="str">
        <f>IF('S.D.PASTE SHEET'!H2279="","",UPPER('S.D.PASTE SHEET'!H2279))</f>
        <v/>
      </c>
      <c s="50" t="str">
        <f>IF('S.D.PASTE SHEET'!I2279="","",'S.D.PASTE SHEET'!I2279)</f>
        <v/>
      </c>
      <c s="51" t="str">
        <f>IF('S.D.PASTE SHEET'!J2279="","",'S.D.PASTE SHEET'!J2279)</f>
        <v/>
      </c>
      <c s="50" t="str">
        <f>IF('S.D.PASTE SHEET'!K2279="","",'S.D.PASTE SHEET'!K2279)</f>
        <v/>
      </c>
      <c s="50" t="str">
        <f>IF('S.D.PASTE SHEET'!L2279="","",'S.D.PASTE SHEET'!L2279)</f>
        <v/>
      </c>
      <c s="50" t="str">
        <f>IF('S.D.PASTE SHEET'!M2279="","",'S.D.PASTE SHEET'!M2279)</f>
        <v/>
      </c>
      <c s="50" t="str">
        <f>IF('S.D.PASTE SHEET'!N2279="","",'S.D.PASTE SHEET'!N2279)</f>
        <v/>
      </c>
      <c s="50" t="str">
        <f>IF('S.D.PASTE SHEET'!O2279="","",'S.D.PASTE SHEET'!O2279)</f>
        <v/>
      </c>
      <c s="50" t="str">
        <f>IF('S.D.PASTE SHEET'!P2279="","",'S.D.PASTE SHEET'!P2279)</f>
        <v/>
      </c>
      <c s="50" t="str">
        <f>IF('S.D.PASTE SHEET'!Q2279="","",'S.D.PASTE SHEET'!Q2279)</f>
        <v/>
      </c>
      <c s="50" t="str">
        <f>IF('S.D.PASTE SHEET'!R2279="","",'S.D.PASTE SHEET'!R2279)</f>
        <v/>
      </c>
      <c s="50" t="str">
        <f>IF('S.D.PASTE SHEET'!S2279="","",'S.D.PASTE SHEET'!S2279)</f>
        <v/>
      </c>
      <c s="50" t="str">
        <f>IF('S.D.PASTE SHEET'!T2279="","",'S.D.PASTE SHEET'!T2279)</f>
        <v/>
      </c>
      <c s="50" t="str">
        <f>IF('S.D.PASTE SHEET'!U2279="","",'S.D.PASTE SHEET'!U2279)</f>
        <v/>
      </c>
      <c s="50" t="str">
        <f>IF('S.D.PASTE SHEET'!V2279="","",'S.D.PASTE SHEET'!V2279)</f>
        <v/>
      </c>
      <c s="50" t="str">
        <f>IF('S.D.PASTE SHEET'!W2279="","",'S.D.PASTE SHEET'!W2279)</f>
        <v/>
      </c>
      <c s="50" t="str">
        <f>IF('S.D.PASTE SHEET'!X2279="","",'S.D.PASTE SHEET'!X2279)</f>
        <v/>
      </c>
      <c s="50" t="str">
        <f>IF('S.D.PASTE SHEET'!Y2279="","",'S.D.PASTE SHEET'!Y2279)</f>
        <v/>
      </c>
      <c s="50" t="str">
        <f>IF('S.D.PASTE SHEET'!Z2279="","",'S.D.PASTE SHEET'!Z2279)</f>
        <v/>
      </c>
      <c s="50" t="str">
        <f>IF('S.D.PASTE SHEET'!AA2279="","",'S.D.PASTE SHEET'!AA2279)</f>
        <v/>
      </c>
      <c s="50" t="str">
        <f>IF('S.D.PASTE SHEET'!AB2279="","",'S.D.PASTE SHEET'!AB2279)</f>
        <v/>
      </c>
      <c s="50" t="str">
        <f>IF('S.D.PASTE SHEET'!AC2279="","",'S.D.PASTE SHEET'!AC2279)</f>
        <v/>
      </c>
      <c s="50" t="str">
        <f>IF('S.D.PASTE SHEET'!AD2279="","",'S.D.PASTE SHEET'!AD2279)</f>
        <v/>
      </c>
      <c s="52"/>
      <c s="48" t="str">
        <f>IF(AK2279="","",IF(AK2279&gt;0,COUNT($AG$2:AG2279),""))</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IF(BC2279="","",IF(BC2279&gt;0,COUNT($AY$2:AY2279),""))</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80" spans="1:66" ht="15">
      <c r="A2280" s="50" t="str">
        <f>IF('S.D.PASTE SHEET'!A2280="","",'S.D.PASTE SHEET'!A2280)</f>
        <v/>
      </c>
      <c s="50" t="str">
        <f>IF('S.D.PASTE SHEET'!B2280="","",'S.D.PASTE SHEET'!B2280)</f>
        <v/>
      </c>
      <c s="50" t="str">
        <f>IF('S.D.PASTE SHEET'!C2280="","",'S.D.PASTE SHEET'!C2280)</f>
        <v/>
      </c>
      <c s="51" t="str">
        <f>IF('S.D.PASTE SHEET'!D2280="","",'S.D.PASTE SHEET'!D2280)</f>
        <v/>
      </c>
      <c s="50" t="str">
        <f>IF('S.D.PASTE SHEET'!E2280="","",UPPER('S.D.PASTE SHEET'!E2280))</f>
        <v/>
      </c>
      <c s="50" t="str">
        <f>IF('S.D.PASTE SHEET'!F2280="","",'S.D.PASTE SHEET'!F2280)</f>
        <v/>
      </c>
      <c s="50" t="str">
        <f>IF('S.D.PASTE SHEET'!G2280="","",UPPER('S.D.PASTE SHEET'!G2280))</f>
        <v/>
      </c>
      <c s="50" t="str">
        <f>IF('S.D.PASTE SHEET'!H2280="","",UPPER('S.D.PASTE SHEET'!H2280))</f>
        <v/>
      </c>
      <c s="50" t="str">
        <f>IF('S.D.PASTE SHEET'!I2280="","",'S.D.PASTE SHEET'!I2280)</f>
        <v/>
      </c>
      <c s="51" t="str">
        <f>IF('S.D.PASTE SHEET'!J2280="","",'S.D.PASTE SHEET'!J2280)</f>
        <v/>
      </c>
      <c s="50" t="str">
        <f>IF('S.D.PASTE SHEET'!K2280="","",'S.D.PASTE SHEET'!K2280)</f>
        <v/>
      </c>
      <c s="50" t="str">
        <f>IF('S.D.PASTE SHEET'!L2280="","",'S.D.PASTE SHEET'!L2280)</f>
        <v/>
      </c>
      <c s="50" t="str">
        <f>IF('S.D.PASTE SHEET'!M2280="","",'S.D.PASTE SHEET'!M2280)</f>
        <v/>
      </c>
      <c s="50" t="str">
        <f>IF('S.D.PASTE SHEET'!N2280="","",'S.D.PASTE SHEET'!N2280)</f>
        <v/>
      </c>
      <c s="50" t="str">
        <f>IF('S.D.PASTE SHEET'!O2280="","",'S.D.PASTE SHEET'!O2280)</f>
        <v/>
      </c>
      <c s="50" t="str">
        <f>IF('S.D.PASTE SHEET'!P2280="","",'S.D.PASTE SHEET'!P2280)</f>
        <v/>
      </c>
      <c s="50" t="str">
        <f>IF('S.D.PASTE SHEET'!Q2280="","",'S.D.PASTE SHEET'!Q2280)</f>
        <v/>
      </c>
      <c s="50" t="str">
        <f>IF('S.D.PASTE SHEET'!R2280="","",'S.D.PASTE SHEET'!R2280)</f>
        <v/>
      </c>
      <c s="50" t="str">
        <f>IF('S.D.PASTE SHEET'!S2280="","",'S.D.PASTE SHEET'!S2280)</f>
        <v/>
      </c>
      <c s="50" t="str">
        <f>IF('S.D.PASTE SHEET'!T2280="","",'S.D.PASTE SHEET'!T2280)</f>
        <v/>
      </c>
      <c s="50" t="str">
        <f>IF('S.D.PASTE SHEET'!U2280="","",'S.D.PASTE SHEET'!U2280)</f>
        <v/>
      </c>
      <c s="50" t="str">
        <f>IF('S.D.PASTE SHEET'!V2280="","",'S.D.PASTE SHEET'!V2280)</f>
        <v/>
      </c>
      <c s="50" t="str">
        <f>IF('S.D.PASTE SHEET'!W2280="","",'S.D.PASTE SHEET'!W2280)</f>
        <v/>
      </c>
      <c s="50" t="str">
        <f>IF('S.D.PASTE SHEET'!X2280="","",'S.D.PASTE SHEET'!X2280)</f>
        <v/>
      </c>
      <c s="50" t="str">
        <f>IF('S.D.PASTE SHEET'!Y2280="","",'S.D.PASTE SHEET'!Y2280)</f>
        <v/>
      </c>
      <c s="50" t="str">
        <f>IF('S.D.PASTE SHEET'!Z2280="","",'S.D.PASTE SHEET'!Z2280)</f>
        <v/>
      </c>
      <c s="50" t="str">
        <f>IF('S.D.PASTE SHEET'!AA2280="","",'S.D.PASTE SHEET'!AA2280)</f>
        <v/>
      </c>
      <c s="50" t="str">
        <f>IF('S.D.PASTE SHEET'!AB2280="","",'S.D.PASTE SHEET'!AB2280)</f>
        <v/>
      </c>
      <c s="50" t="str">
        <f>IF('S.D.PASTE SHEET'!AC2280="","",'S.D.PASTE SHEET'!AC2280)</f>
        <v/>
      </c>
      <c s="50" t="str">
        <f>IF('S.D.PASTE SHEET'!AD2280="","",'S.D.PASTE SHEET'!AD2280)</f>
        <v/>
      </c>
      <c s="52"/>
      <c s="48" t="str">
        <f>IF(AK2280="","",IF(AK2280&gt;0,COUNT($AG$2:AG2280),""))</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IF(BC2280="","",IF(BC2280&gt;0,COUNT($AY$2:AY2280),""))</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81" spans="1:66" ht="15">
      <c r="A2281" s="50" t="str">
        <f>IF('S.D.PASTE SHEET'!A2281="","",'S.D.PASTE SHEET'!A2281)</f>
        <v/>
      </c>
      <c s="50" t="str">
        <f>IF('S.D.PASTE SHEET'!B2281="","",'S.D.PASTE SHEET'!B2281)</f>
        <v/>
      </c>
      <c s="50" t="str">
        <f>IF('S.D.PASTE SHEET'!C2281="","",'S.D.PASTE SHEET'!C2281)</f>
        <v/>
      </c>
      <c s="51" t="str">
        <f>IF('S.D.PASTE SHEET'!D2281="","",'S.D.PASTE SHEET'!D2281)</f>
        <v/>
      </c>
      <c s="50" t="str">
        <f>IF('S.D.PASTE SHEET'!E2281="","",UPPER('S.D.PASTE SHEET'!E2281))</f>
        <v/>
      </c>
      <c s="50" t="str">
        <f>IF('S.D.PASTE SHEET'!F2281="","",'S.D.PASTE SHEET'!F2281)</f>
        <v/>
      </c>
      <c s="50" t="str">
        <f>IF('S.D.PASTE SHEET'!G2281="","",UPPER('S.D.PASTE SHEET'!G2281))</f>
        <v/>
      </c>
      <c s="50" t="str">
        <f>IF('S.D.PASTE SHEET'!H2281="","",UPPER('S.D.PASTE SHEET'!H2281))</f>
        <v/>
      </c>
      <c s="50" t="str">
        <f>IF('S.D.PASTE SHEET'!I2281="","",'S.D.PASTE SHEET'!I2281)</f>
        <v/>
      </c>
      <c s="51" t="str">
        <f>IF('S.D.PASTE SHEET'!J2281="","",'S.D.PASTE SHEET'!J2281)</f>
        <v/>
      </c>
      <c s="50" t="str">
        <f>IF('S.D.PASTE SHEET'!K2281="","",'S.D.PASTE SHEET'!K2281)</f>
        <v/>
      </c>
      <c s="50" t="str">
        <f>IF('S.D.PASTE SHEET'!L2281="","",'S.D.PASTE SHEET'!L2281)</f>
        <v/>
      </c>
      <c s="50" t="str">
        <f>IF('S.D.PASTE SHEET'!M2281="","",'S.D.PASTE SHEET'!M2281)</f>
        <v/>
      </c>
      <c s="50" t="str">
        <f>IF('S.D.PASTE SHEET'!N2281="","",'S.D.PASTE SHEET'!N2281)</f>
        <v/>
      </c>
      <c s="50" t="str">
        <f>IF('S.D.PASTE SHEET'!O2281="","",'S.D.PASTE SHEET'!O2281)</f>
        <v/>
      </c>
      <c s="50" t="str">
        <f>IF('S.D.PASTE SHEET'!P2281="","",'S.D.PASTE SHEET'!P2281)</f>
        <v/>
      </c>
      <c s="50" t="str">
        <f>IF('S.D.PASTE SHEET'!Q2281="","",'S.D.PASTE SHEET'!Q2281)</f>
        <v/>
      </c>
      <c s="50" t="str">
        <f>IF('S.D.PASTE SHEET'!R2281="","",'S.D.PASTE SHEET'!R2281)</f>
        <v/>
      </c>
      <c s="50" t="str">
        <f>IF('S.D.PASTE SHEET'!S2281="","",'S.D.PASTE SHEET'!S2281)</f>
        <v/>
      </c>
      <c s="50" t="str">
        <f>IF('S.D.PASTE SHEET'!T2281="","",'S.D.PASTE SHEET'!T2281)</f>
        <v/>
      </c>
      <c s="50" t="str">
        <f>IF('S.D.PASTE SHEET'!U2281="","",'S.D.PASTE SHEET'!U2281)</f>
        <v/>
      </c>
      <c s="50" t="str">
        <f>IF('S.D.PASTE SHEET'!V2281="","",'S.D.PASTE SHEET'!V2281)</f>
        <v/>
      </c>
      <c s="50" t="str">
        <f>IF('S.D.PASTE SHEET'!W2281="","",'S.D.PASTE SHEET'!W2281)</f>
        <v/>
      </c>
      <c s="50" t="str">
        <f>IF('S.D.PASTE SHEET'!X2281="","",'S.D.PASTE SHEET'!X2281)</f>
        <v/>
      </c>
      <c s="50" t="str">
        <f>IF('S.D.PASTE SHEET'!Y2281="","",'S.D.PASTE SHEET'!Y2281)</f>
        <v/>
      </c>
      <c s="50" t="str">
        <f>IF('S.D.PASTE SHEET'!Z2281="","",'S.D.PASTE SHEET'!Z2281)</f>
        <v/>
      </c>
      <c s="50" t="str">
        <f>IF('S.D.PASTE SHEET'!AA2281="","",'S.D.PASTE SHEET'!AA2281)</f>
        <v/>
      </c>
      <c s="50" t="str">
        <f>IF('S.D.PASTE SHEET'!AB2281="","",'S.D.PASTE SHEET'!AB2281)</f>
        <v/>
      </c>
      <c s="50" t="str">
        <f>IF('S.D.PASTE SHEET'!AC2281="","",'S.D.PASTE SHEET'!AC2281)</f>
        <v/>
      </c>
      <c s="50" t="str">
        <f>IF('S.D.PASTE SHEET'!AD2281="","",'S.D.PASTE SHEET'!AD2281)</f>
        <v/>
      </c>
      <c s="52"/>
      <c s="48" t="str">
        <f>IF(AK2281="","",IF(AK2281&gt;0,COUNT($AG$2:AG2281),""))</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IF(BC2281="","",IF(BC2281&gt;0,COUNT($AY$2:AY2281),""))</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82" spans="1:66" ht="15">
      <c r="A2282" s="50" t="str">
        <f>IF('S.D.PASTE SHEET'!A2282="","",'S.D.PASTE SHEET'!A2282)</f>
        <v/>
      </c>
      <c s="50" t="str">
        <f>IF('S.D.PASTE SHEET'!B2282="","",'S.D.PASTE SHEET'!B2282)</f>
        <v/>
      </c>
      <c s="50" t="str">
        <f>IF('S.D.PASTE SHEET'!C2282="","",'S.D.PASTE SHEET'!C2282)</f>
        <v/>
      </c>
      <c s="51" t="str">
        <f>IF('S.D.PASTE SHEET'!D2282="","",'S.D.PASTE SHEET'!D2282)</f>
        <v/>
      </c>
      <c s="50" t="str">
        <f>IF('S.D.PASTE SHEET'!E2282="","",UPPER('S.D.PASTE SHEET'!E2282))</f>
        <v/>
      </c>
      <c s="50" t="str">
        <f>IF('S.D.PASTE SHEET'!F2282="","",'S.D.PASTE SHEET'!F2282)</f>
        <v/>
      </c>
      <c s="50" t="str">
        <f>IF('S.D.PASTE SHEET'!G2282="","",UPPER('S.D.PASTE SHEET'!G2282))</f>
        <v/>
      </c>
      <c s="50" t="str">
        <f>IF('S.D.PASTE SHEET'!H2282="","",UPPER('S.D.PASTE SHEET'!H2282))</f>
        <v/>
      </c>
      <c s="50" t="str">
        <f>IF('S.D.PASTE SHEET'!I2282="","",'S.D.PASTE SHEET'!I2282)</f>
        <v/>
      </c>
      <c s="51" t="str">
        <f>IF('S.D.PASTE SHEET'!J2282="","",'S.D.PASTE SHEET'!J2282)</f>
        <v/>
      </c>
      <c s="50" t="str">
        <f>IF('S.D.PASTE SHEET'!K2282="","",'S.D.PASTE SHEET'!K2282)</f>
        <v/>
      </c>
      <c s="50" t="str">
        <f>IF('S.D.PASTE SHEET'!L2282="","",'S.D.PASTE SHEET'!L2282)</f>
        <v/>
      </c>
      <c s="50" t="str">
        <f>IF('S.D.PASTE SHEET'!M2282="","",'S.D.PASTE SHEET'!M2282)</f>
        <v/>
      </c>
      <c s="50" t="str">
        <f>IF('S.D.PASTE SHEET'!N2282="","",'S.D.PASTE SHEET'!N2282)</f>
        <v/>
      </c>
      <c s="50" t="str">
        <f>IF('S.D.PASTE SHEET'!O2282="","",'S.D.PASTE SHEET'!O2282)</f>
        <v/>
      </c>
      <c s="50" t="str">
        <f>IF('S.D.PASTE SHEET'!P2282="","",'S.D.PASTE SHEET'!P2282)</f>
        <v/>
      </c>
      <c s="50" t="str">
        <f>IF('S.D.PASTE SHEET'!Q2282="","",'S.D.PASTE SHEET'!Q2282)</f>
        <v/>
      </c>
      <c s="50" t="str">
        <f>IF('S.D.PASTE SHEET'!R2282="","",'S.D.PASTE SHEET'!R2282)</f>
        <v/>
      </c>
      <c s="50" t="str">
        <f>IF('S.D.PASTE SHEET'!S2282="","",'S.D.PASTE SHEET'!S2282)</f>
        <v/>
      </c>
      <c s="50" t="str">
        <f>IF('S.D.PASTE SHEET'!T2282="","",'S.D.PASTE SHEET'!T2282)</f>
        <v/>
      </c>
      <c s="50" t="str">
        <f>IF('S.D.PASTE SHEET'!U2282="","",'S.D.PASTE SHEET'!U2282)</f>
        <v/>
      </c>
      <c s="50" t="str">
        <f>IF('S.D.PASTE SHEET'!V2282="","",'S.D.PASTE SHEET'!V2282)</f>
        <v/>
      </c>
      <c s="50" t="str">
        <f>IF('S.D.PASTE SHEET'!W2282="","",'S.D.PASTE SHEET'!W2282)</f>
        <v/>
      </c>
      <c s="50" t="str">
        <f>IF('S.D.PASTE SHEET'!X2282="","",'S.D.PASTE SHEET'!X2282)</f>
        <v/>
      </c>
      <c s="50" t="str">
        <f>IF('S.D.PASTE SHEET'!Y2282="","",'S.D.PASTE SHEET'!Y2282)</f>
        <v/>
      </c>
      <c s="50" t="str">
        <f>IF('S.D.PASTE SHEET'!Z2282="","",'S.D.PASTE SHEET'!Z2282)</f>
        <v/>
      </c>
      <c s="50" t="str">
        <f>IF('S.D.PASTE SHEET'!AA2282="","",'S.D.PASTE SHEET'!AA2282)</f>
        <v/>
      </c>
      <c s="50" t="str">
        <f>IF('S.D.PASTE SHEET'!AB2282="","",'S.D.PASTE SHEET'!AB2282)</f>
        <v/>
      </c>
      <c s="50" t="str">
        <f>IF('S.D.PASTE SHEET'!AC2282="","",'S.D.PASTE SHEET'!AC2282)</f>
        <v/>
      </c>
      <c s="50" t="str">
        <f>IF('S.D.PASTE SHEET'!AD2282="","",'S.D.PASTE SHEET'!AD2282)</f>
        <v/>
      </c>
      <c s="52"/>
      <c s="48" t="str">
        <f>IF(AK2282="","",IF(AK2282&gt;0,COUNT($AG$2:AG2282),""))</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IF(BC2282="","",IF(BC2282&gt;0,COUNT($AY$2:AY2282),""))</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83" spans="1:66" ht="15">
      <c r="A2283" s="50" t="str">
        <f>IF('S.D.PASTE SHEET'!A2283="","",'S.D.PASTE SHEET'!A2283)</f>
        <v/>
      </c>
      <c s="50" t="str">
        <f>IF('S.D.PASTE SHEET'!B2283="","",'S.D.PASTE SHEET'!B2283)</f>
        <v/>
      </c>
      <c s="50" t="str">
        <f>IF('S.D.PASTE SHEET'!C2283="","",'S.D.PASTE SHEET'!C2283)</f>
        <v/>
      </c>
      <c s="51" t="str">
        <f>IF('S.D.PASTE SHEET'!D2283="","",'S.D.PASTE SHEET'!D2283)</f>
        <v/>
      </c>
      <c s="50" t="str">
        <f>IF('S.D.PASTE SHEET'!E2283="","",UPPER('S.D.PASTE SHEET'!E2283))</f>
        <v/>
      </c>
      <c s="50" t="str">
        <f>IF('S.D.PASTE SHEET'!F2283="","",'S.D.PASTE SHEET'!F2283)</f>
        <v/>
      </c>
      <c s="50" t="str">
        <f>IF('S.D.PASTE SHEET'!G2283="","",UPPER('S.D.PASTE SHEET'!G2283))</f>
        <v/>
      </c>
      <c s="50" t="str">
        <f>IF('S.D.PASTE SHEET'!H2283="","",UPPER('S.D.PASTE SHEET'!H2283))</f>
        <v/>
      </c>
      <c s="50" t="str">
        <f>IF('S.D.PASTE SHEET'!I2283="","",'S.D.PASTE SHEET'!I2283)</f>
        <v/>
      </c>
      <c s="51" t="str">
        <f>IF('S.D.PASTE SHEET'!J2283="","",'S.D.PASTE SHEET'!J2283)</f>
        <v/>
      </c>
      <c s="50" t="str">
        <f>IF('S.D.PASTE SHEET'!K2283="","",'S.D.PASTE SHEET'!K2283)</f>
        <v/>
      </c>
      <c s="50" t="str">
        <f>IF('S.D.PASTE SHEET'!L2283="","",'S.D.PASTE SHEET'!L2283)</f>
        <v/>
      </c>
      <c s="50" t="str">
        <f>IF('S.D.PASTE SHEET'!M2283="","",'S.D.PASTE SHEET'!M2283)</f>
        <v/>
      </c>
      <c s="50" t="str">
        <f>IF('S.D.PASTE SHEET'!N2283="","",'S.D.PASTE SHEET'!N2283)</f>
        <v/>
      </c>
      <c s="50" t="str">
        <f>IF('S.D.PASTE SHEET'!O2283="","",'S.D.PASTE SHEET'!O2283)</f>
        <v/>
      </c>
      <c s="50" t="str">
        <f>IF('S.D.PASTE SHEET'!P2283="","",'S.D.PASTE SHEET'!P2283)</f>
        <v/>
      </c>
      <c s="50" t="str">
        <f>IF('S.D.PASTE SHEET'!Q2283="","",'S.D.PASTE SHEET'!Q2283)</f>
        <v/>
      </c>
      <c s="50" t="str">
        <f>IF('S.D.PASTE SHEET'!R2283="","",'S.D.PASTE SHEET'!R2283)</f>
        <v/>
      </c>
      <c s="50" t="str">
        <f>IF('S.D.PASTE SHEET'!S2283="","",'S.D.PASTE SHEET'!S2283)</f>
        <v/>
      </c>
      <c s="50" t="str">
        <f>IF('S.D.PASTE SHEET'!T2283="","",'S.D.PASTE SHEET'!T2283)</f>
        <v/>
      </c>
      <c s="50" t="str">
        <f>IF('S.D.PASTE SHEET'!U2283="","",'S.D.PASTE SHEET'!U2283)</f>
        <v/>
      </c>
      <c s="50" t="str">
        <f>IF('S.D.PASTE SHEET'!V2283="","",'S.D.PASTE SHEET'!V2283)</f>
        <v/>
      </c>
      <c s="50" t="str">
        <f>IF('S.D.PASTE SHEET'!W2283="","",'S.D.PASTE SHEET'!W2283)</f>
        <v/>
      </c>
      <c s="50" t="str">
        <f>IF('S.D.PASTE SHEET'!X2283="","",'S.D.PASTE SHEET'!X2283)</f>
        <v/>
      </c>
      <c s="50" t="str">
        <f>IF('S.D.PASTE SHEET'!Y2283="","",'S.D.PASTE SHEET'!Y2283)</f>
        <v/>
      </c>
      <c s="50" t="str">
        <f>IF('S.D.PASTE SHEET'!Z2283="","",'S.D.PASTE SHEET'!Z2283)</f>
        <v/>
      </c>
      <c s="50" t="str">
        <f>IF('S.D.PASTE SHEET'!AA2283="","",'S.D.PASTE SHEET'!AA2283)</f>
        <v/>
      </c>
      <c s="50" t="str">
        <f>IF('S.D.PASTE SHEET'!AB2283="","",'S.D.PASTE SHEET'!AB2283)</f>
        <v/>
      </c>
      <c s="50" t="str">
        <f>IF('S.D.PASTE SHEET'!AC2283="","",'S.D.PASTE SHEET'!AC2283)</f>
        <v/>
      </c>
      <c s="50" t="str">
        <f>IF('S.D.PASTE SHEET'!AD2283="","",'S.D.PASTE SHEET'!AD2283)</f>
        <v/>
      </c>
      <c s="52"/>
      <c s="48" t="str">
        <f>IF(AK2283="","",IF(AK2283&gt;0,COUNT($AG$2:AG2283),""))</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IF(BC2283="","",IF(BC2283&gt;0,COUNT($AY$2:AY2283),""))</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84" spans="1:66" ht="15">
      <c r="A2284" s="50" t="str">
        <f>IF('S.D.PASTE SHEET'!A2284="","",'S.D.PASTE SHEET'!A2284)</f>
        <v/>
      </c>
      <c s="50" t="str">
        <f>IF('S.D.PASTE SHEET'!B2284="","",'S.D.PASTE SHEET'!B2284)</f>
        <v/>
      </c>
      <c s="50" t="str">
        <f>IF('S.D.PASTE SHEET'!C2284="","",'S.D.PASTE SHEET'!C2284)</f>
        <v/>
      </c>
      <c s="51" t="str">
        <f>IF('S.D.PASTE SHEET'!D2284="","",'S.D.PASTE SHEET'!D2284)</f>
        <v/>
      </c>
      <c s="50" t="str">
        <f>IF('S.D.PASTE SHEET'!E2284="","",UPPER('S.D.PASTE SHEET'!E2284))</f>
        <v/>
      </c>
      <c s="50" t="str">
        <f>IF('S.D.PASTE SHEET'!F2284="","",'S.D.PASTE SHEET'!F2284)</f>
        <v/>
      </c>
      <c s="50" t="str">
        <f>IF('S.D.PASTE SHEET'!G2284="","",UPPER('S.D.PASTE SHEET'!G2284))</f>
        <v/>
      </c>
      <c s="50" t="str">
        <f>IF('S.D.PASTE SHEET'!H2284="","",UPPER('S.D.PASTE SHEET'!H2284))</f>
        <v/>
      </c>
      <c s="50" t="str">
        <f>IF('S.D.PASTE SHEET'!I2284="","",'S.D.PASTE SHEET'!I2284)</f>
        <v/>
      </c>
      <c s="51" t="str">
        <f>IF('S.D.PASTE SHEET'!J2284="","",'S.D.PASTE SHEET'!J2284)</f>
        <v/>
      </c>
      <c s="50" t="str">
        <f>IF('S.D.PASTE SHEET'!K2284="","",'S.D.PASTE SHEET'!K2284)</f>
        <v/>
      </c>
      <c s="50" t="str">
        <f>IF('S.D.PASTE SHEET'!L2284="","",'S.D.PASTE SHEET'!L2284)</f>
        <v/>
      </c>
      <c s="50" t="str">
        <f>IF('S.D.PASTE SHEET'!M2284="","",'S.D.PASTE SHEET'!M2284)</f>
        <v/>
      </c>
      <c s="50" t="str">
        <f>IF('S.D.PASTE SHEET'!N2284="","",'S.D.PASTE SHEET'!N2284)</f>
        <v/>
      </c>
      <c s="50" t="str">
        <f>IF('S.D.PASTE SHEET'!O2284="","",'S.D.PASTE SHEET'!O2284)</f>
        <v/>
      </c>
      <c s="50" t="str">
        <f>IF('S.D.PASTE SHEET'!P2284="","",'S.D.PASTE SHEET'!P2284)</f>
        <v/>
      </c>
      <c s="50" t="str">
        <f>IF('S.D.PASTE SHEET'!Q2284="","",'S.D.PASTE SHEET'!Q2284)</f>
        <v/>
      </c>
      <c s="50" t="str">
        <f>IF('S.D.PASTE SHEET'!R2284="","",'S.D.PASTE SHEET'!R2284)</f>
        <v/>
      </c>
      <c s="50" t="str">
        <f>IF('S.D.PASTE SHEET'!S2284="","",'S.D.PASTE SHEET'!S2284)</f>
        <v/>
      </c>
      <c s="50" t="str">
        <f>IF('S.D.PASTE SHEET'!T2284="","",'S.D.PASTE SHEET'!T2284)</f>
        <v/>
      </c>
      <c s="50" t="str">
        <f>IF('S.D.PASTE SHEET'!U2284="","",'S.D.PASTE SHEET'!U2284)</f>
        <v/>
      </c>
      <c s="50" t="str">
        <f>IF('S.D.PASTE SHEET'!V2284="","",'S.D.PASTE SHEET'!V2284)</f>
        <v/>
      </c>
      <c s="50" t="str">
        <f>IF('S.D.PASTE SHEET'!W2284="","",'S.D.PASTE SHEET'!W2284)</f>
        <v/>
      </c>
      <c s="50" t="str">
        <f>IF('S.D.PASTE SHEET'!X2284="","",'S.D.PASTE SHEET'!X2284)</f>
        <v/>
      </c>
      <c s="50" t="str">
        <f>IF('S.D.PASTE SHEET'!Y2284="","",'S.D.PASTE SHEET'!Y2284)</f>
        <v/>
      </c>
      <c s="50" t="str">
        <f>IF('S.D.PASTE SHEET'!Z2284="","",'S.D.PASTE SHEET'!Z2284)</f>
        <v/>
      </c>
      <c s="50" t="str">
        <f>IF('S.D.PASTE SHEET'!AA2284="","",'S.D.PASTE SHEET'!AA2284)</f>
        <v/>
      </c>
      <c s="50" t="str">
        <f>IF('S.D.PASTE SHEET'!AB2284="","",'S.D.PASTE SHEET'!AB2284)</f>
        <v/>
      </c>
      <c s="50" t="str">
        <f>IF('S.D.PASTE SHEET'!AC2284="","",'S.D.PASTE SHEET'!AC2284)</f>
        <v/>
      </c>
      <c s="50" t="str">
        <f>IF('S.D.PASTE SHEET'!AD2284="","",'S.D.PASTE SHEET'!AD2284)</f>
        <v/>
      </c>
      <c s="52"/>
      <c s="48" t="str">
        <f>IF(AK2284="","",IF(AK2284&gt;0,COUNT($AG$2:AG2284),""))</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IF(BC2284="","",IF(BC2284&gt;0,COUNT($AY$2:AY2284),""))</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85" spans="1:66" ht="15">
      <c r="A2285" s="50" t="str">
        <f>IF('S.D.PASTE SHEET'!A2285="","",'S.D.PASTE SHEET'!A2285)</f>
        <v/>
      </c>
      <c s="50" t="str">
        <f>IF('S.D.PASTE SHEET'!B2285="","",'S.D.PASTE SHEET'!B2285)</f>
        <v/>
      </c>
      <c s="50" t="str">
        <f>IF('S.D.PASTE SHEET'!C2285="","",'S.D.PASTE SHEET'!C2285)</f>
        <v/>
      </c>
      <c s="51" t="str">
        <f>IF('S.D.PASTE SHEET'!D2285="","",'S.D.PASTE SHEET'!D2285)</f>
        <v/>
      </c>
      <c s="50" t="str">
        <f>IF('S.D.PASTE SHEET'!E2285="","",UPPER('S.D.PASTE SHEET'!E2285))</f>
        <v/>
      </c>
      <c s="50" t="str">
        <f>IF('S.D.PASTE SHEET'!F2285="","",'S.D.PASTE SHEET'!F2285)</f>
        <v/>
      </c>
      <c s="50" t="str">
        <f>IF('S.D.PASTE SHEET'!G2285="","",UPPER('S.D.PASTE SHEET'!G2285))</f>
        <v/>
      </c>
      <c s="50" t="str">
        <f>IF('S.D.PASTE SHEET'!H2285="","",UPPER('S.D.PASTE SHEET'!H2285))</f>
        <v/>
      </c>
      <c s="50" t="str">
        <f>IF('S.D.PASTE SHEET'!I2285="","",'S.D.PASTE SHEET'!I2285)</f>
        <v/>
      </c>
      <c s="51" t="str">
        <f>IF('S.D.PASTE SHEET'!J2285="","",'S.D.PASTE SHEET'!J2285)</f>
        <v/>
      </c>
      <c s="50" t="str">
        <f>IF('S.D.PASTE SHEET'!K2285="","",'S.D.PASTE SHEET'!K2285)</f>
        <v/>
      </c>
      <c s="50" t="str">
        <f>IF('S.D.PASTE SHEET'!L2285="","",'S.D.PASTE SHEET'!L2285)</f>
        <v/>
      </c>
      <c s="50" t="str">
        <f>IF('S.D.PASTE SHEET'!M2285="","",'S.D.PASTE SHEET'!M2285)</f>
        <v/>
      </c>
      <c s="50" t="str">
        <f>IF('S.D.PASTE SHEET'!N2285="","",'S.D.PASTE SHEET'!N2285)</f>
        <v/>
      </c>
      <c s="50" t="str">
        <f>IF('S.D.PASTE SHEET'!O2285="","",'S.D.PASTE SHEET'!O2285)</f>
        <v/>
      </c>
      <c s="50" t="str">
        <f>IF('S.D.PASTE SHEET'!P2285="","",'S.D.PASTE SHEET'!P2285)</f>
        <v/>
      </c>
      <c s="50" t="str">
        <f>IF('S.D.PASTE SHEET'!Q2285="","",'S.D.PASTE SHEET'!Q2285)</f>
        <v/>
      </c>
      <c s="50" t="str">
        <f>IF('S.D.PASTE SHEET'!R2285="","",'S.D.PASTE SHEET'!R2285)</f>
        <v/>
      </c>
      <c s="50" t="str">
        <f>IF('S.D.PASTE SHEET'!S2285="","",'S.D.PASTE SHEET'!S2285)</f>
        <v/>
      </c>
      <c s="50" t="str">
        <f>IF('S.D.PASTE SHEET'!T2285="","",'S.D.PASTE SHEET'!T2285)</f>
        <v/>
      </c>
      <c s="50" t="str">
        <f>IF('S.D.PASTE SHEET'!U2285="","",'S.D.PASTE SHEET'!U2285)</f>
        <v/>
      </c>
      <c s="50" t="str">
        <f>IF('S.D.PASTE SHEET'!V2285="","",'S.D.PASTE SHEET'!V2285)</f>
        <v/>
      </c>
      <c s="50" t="str">
        <f>IF('S.D.PASTE SHEET'!W2285="","",'S.D.PASTE SHEET'!W2285)</f>
        <v/>
      </c>
      <c s="50" t="str">
        <f>IF('S.D.PASTE SHEET'!X2285="","",'S.D.PASTE SHEET'!X2285)</f>
        <v/>
      </c>
      <c s="50" t="str">
        <f>IF('S.D.PASTE SHEET'!Y2285="","",'S.D.PASTE SHEET'!Y2285)</f>
        <v/>
      </c>
      <c s="50" t="str">
        <f>IF('S.D.PASTE SHEET'!Z2285="","",'S.D.PASTE SHEET'!Z2285)</f>
        <v/>
      </c>
      <c s="50" t="str">
        <f>IF('S.D.PASTE SHEET'!AA2285="","",'S.D.PASTE SHEET'!AA2285)</f>
        <v/>
      </c>
      <c s="50" t="str">
        <f>IF('S.D.PASTE SHEET'!AB2285="","",'S.D.PASTE SHEET'!AB2285)</f>
        <v/>
      </c>
      <c s="50" t="str">
        <f>IF('S.D.PASTE SHEET'!AC2285="","",'S.D.PASTE SHEET'!AC2285)</f>
        <v/>
      </c>
      <c s="50" t="str">
        <f>IF('S.D.PASTE SHEET'!AD2285="","",'S.D.PASTE SHEET'!AD2285)</f>
        <v/>
      </c>
      <c s="52"/>
      <c s="48" t="str">
        <f>IF(AK2285="","",IF(AK2285&gt;0,COUNT($AG$2:AG2285),""))</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IF(BC2285="","",IF(BC2285&gt;0,COUNT($AY$2:AY2285),""))</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86" spans="1:66" ht="15">
      <c r="A2286" s="50" t="str">
        <f>IF('S.D.PASTE SHEET'!A2286="","",'S.D.PASTE SHEET'!A2286)</f>
        <v/>
      </c>
      <c s="50" t="str">
        <f>IF('S.D.PASTE SHEET'!B2286="","",'S.D.PASTE SHEET'!B2286)</f>
        <v/>
      </c>
      <c s="50" t="str">
        <f>IF('S.D.PASTE SHEET'!C2286="","",'S.D.PASTE SHEET'!C2286)</f>
        <v/>
      </c>
      <c s="51" t="str">
        <f>IF('S.D.PASTE SHEET'!D2286="","",'S.D.PASTE SHEET'!D2286)</f>
        <v/>
      </c>
      <c s="50" t="str">
        <f>IF('S.D.PASTE SHEET'!E2286="","",UPPER('S.D.PASTE SHEET'!E2286))</f>
        <v/>
      </c>
      <c s="50" t="str">
        <f>IF('S.D.PASTE SHEET'!F2286="","",'S.D.PASTE SHEET'!F2286)</f>
        <v/>
      </c>
      <c s="50" t="str">
        <f>IF('S.D.PASTE SHEET'!G2286="","",UPPER('S.D.PASTE SHEET'!G2286))</f>
        <v/>
      </c>
      <c s="50" t="str">
        <f>IF('S.D.PASTE SHEET'!H2286="","",UPPER('S.D.PASTE SHEET'!H2286))</f>
        <v/>
      </c>
      <c s="50" t="str">
        <f>IF('S.D.PASTE SHEET'!I2286="","",'S.D.PASTE SHEET'!I2286)</f>
        <v/>
      </c>
      <c s="51" t="str">
        <f>IF('S.D.PASTE SHEET'!J2286="","",'S.D.PASTE SHEET'!J2286)</f>
        <v/>
      </c>
      <c s="50" t="str">
        <f>IF('S.D.PASTE SHEET'!K2286="","",'S.D.PASTE SHEET'!K2286)</f>
        <v/>
      </c>
      <c s="50" t="str">
        <f>IF('S.D.PASTE SHEET'!L2286="","",'S.D.PASTE SHEET'!L2286)</f>
        <v/>
      </c>
      <c s="50" t="str">
        <f>IF('S.D.PASTE SHEET'!M2286="","",'S.D.PASTE SHEET'!M2286)</f>
        <v/>
      </c>
      <c s="50" t="str">
        <f>IF('S.D.PASTE SHEET'!N2286="","",'S.D.PASTE SHEET'!N2286)</f>
        <v/>
      </c>
      <c s="50" t="str">
        <f>IF('S.D.PASTE SHEET'!O2286="","",'S.D.PASTE SHEET'!O2286)</f>
        <v/>
      </c>
      <c s="50" t="str">
        <f>IF('S.D.PASTE SHEET'!P2286="","",'S.D.PASTE SHEET'!P2286)</f>
        <v/>
      </c>
      <c s="50" t="str">
        <f>IF('S.D.PASTE SHEET'!Q2286="","",'S.D.PASTE SHEET'!Q2286)</f>
        <v/>
      </c>
      <c s="50" t="str">
        <f>IF('S.D.PASTE SHEET'!R2286="","",'S.D.PASTE SHEET'!R2286)</f>
        <v/>
      </c>
      <c s="50" t="str">
        <f>IF('S.D.PASTE SHEET'!S2286="","",'S.D.PASTE SHEET'!S2286)</f>
        <v/>
      </c>
      <c s="50" t="str">
        <f>IF('S.D.PASTE SHEET'!T2286="","",'S.D.PASTE SHEET'!T2286)</f>
        <v/>
      </c>
      <c s="50" t="str">
        <f>IF('S.D.PASTE SHEET'!U2286="","",'S.D.PASTE SHEET'!U2286)</f>
        <v/>
      </c>
      <c s="50" t="str">
        <f>IF('S.D.PASTE SHEET'!V2286="","",'S.D.PASTE SHEET'!V2286)</f>
        <v/>
      </c>
      <c s="50" t="str">
        <f>IF('S.D.PASTE SHEET'!W2286="","",'S.D.PASTE SHEET'!W2286)</f>
        <v/>
      </c>
      <c s="50" t="str">
        <f>IF('S.D.PASTE SHEET'!X2286="","",'S.D.PASTE SHEET'!X2286)</f>
        <v/>
      </c>
      <c s="50" t="str">
        <f>IF('S.D.PASTE SHEET'!Y2286="","",'S.D.PASTE SHEET'!Y2286)</f>
        <v/>
      </c>
      <c s="50" t="str">
        <f>IF('S.D.PASTE SHEET'!Z2286="","",'S.D.PASTE SHEET'!Z2286)</f>
        <v/>
      </c>
      <c s="50" t="str">
        <f>IF('S.D.PASTE SHEET'!AA2286="","",'S.D.PASTE SHEET'!AA2286)</f>
        <v/>
      </c>
      <c s="50" t="str">
        <f>IF('S.D.PASTE SHEET'!AB2286="","",'S.D.PASTE SHEET'!AB2286)</f>
        <v/>
      </c>
      <c s="50" t="str">
        <f>IF('S.D.PASTE SHEET'!AC2286="","",'S.D.PASTE SHEET'!AC2286)</f>
        <v/>
      </c>
      <c s="50" t="str">
        <f>IF('S.D.PASTE SHEET'!AD2286="","",'S.D.PASTE SHEET'!AD2286)</f>
        <v/>
      </c>
      <c s="52"/>
      <c s="48" t="str">
        <f>IF(AK2286="","",IF(AK2286&gt;0,COUNT($AG$2:AG2286),""))</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IF(BC2286="","",IF(BC2286&gt;0,COUNT($AY$2:AY2286),""))</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87" spans="1:66" ht="15">
      <c r="A2287" s="50" t="str">
        <f>IF('S.D.PASTE SHEET'!A2287="","",'S.D.PASTE SHEET'!A2287)</f>
        <v/>
      </c>
      <c s="50" t="str">
        <f>IF('S.D.PASTE SHEET'!B2287="","",'S.D.PASTE SHEET'!B2287)</f>
        <v/>
      </c>
      <c s="50" t="str">
        <f>IF('S.D.PASTE SHEET'!C2287="","",'S.D.PASTE SHEET'!C2287)</f>
        <v/>
      </c>
      <c s="51" t="str">
        <f>IF('S.D.PASTE SHEET'!D2287="","",'S.D.PASTE SHEET'!D2287)</f>
        <v/>
      </c>
      <c s="50" t="str">
        <f>IF('S.D.PASTE SHEET'!E2287="","",UPPER('S.D.PASTE SHEET'!E2287))</f>
        <v/>
      </c>
      <c s="50" t="str">
        <f>IF('S.D.PASTE SHEET'!F2287="","",'S.D.PASTE SHEET'!F2287)</f>
        <v/>
      </c>
      <c s="50" t="str">
        <f>IF('S.D.PASTE SHEET'!G2287="","",UPPER('S.D.PASTE SHEET'!G2287))</f>
        <v/>
      </c>
      <c s="50" t="str">
        <f>IF('S.D.PASTE SHEET'!H2287="","",UPPER('S.D.PASTE SHEET'!H2287))</f>
        <v/>
      </c>
      <c s="50" t="str">
        <f>IF('S.D.PASTE SHEET'!I2287="","",'S.D.PASTE SHEET'!I2287)</f>
        <v/>
      </c>
      <c s="51" t="str">
        <f>IF('S.D.PASTE SHEET'!J2287="","",'S.D.PASTE SHEET'!J2287)</f>
        <v/>
      </c>
      <c s="50" t="str">
        <f>IF('S.D.PASTE SHEET'!K2287="","",'S.D.PASTE SHEET'!K2287)</f>
        <v/>
      </c>
      <c s="50" t="str">
        <f>IF('S.D.PASTE SHEET'!L2287="","",'S.D.PASTE SHEET'!L2287)</f>
        <v/>
      </c>
      <c s="50" t="str">
        <f>IF('S.D.PASTE SHEET'!M2287="","",'S.D.PASTE SHEET'!M2287)</f>
        <v/>
      </c>
      <c s="50" t="str">
        <f>IF('S.D.PASTE SHEET'!N2287="","",'S.D.PASTE SHEET'!N2287)</f>
        <v/>
      </c>
      <c s="50" t="str">
        <f>IF('S.D.PASTE SHEET'!O2287="","",'S.D.PASTE SHEET'!O2287)</f>
        <v/>
      </c>
      <c s="50" t="str">
        <f>IF('S.D.PASTE SHEET'!P2287="","",'S.D.PASTE SHEET'!P2287)</f>
        <v/>
      </c>
      <c s="50" t="str">
        <f>IF('S.D.PASTE SHEET'!Q2287="","",'S.D.PASTE SHEET'!Q2287)</f>
        <v/>
      </c>
      <c s="50" t="str">
        <f>IF('S.D.PASTE SHEET'!R2287="","",'S.D.PASTE SHEET'!R2287)</f>
        <v/>
      </c>
      <c s="50" t="str">
        <f>IF('S.D.PASTE SHEET'!S2287="","",'S.D.PASTE SHEET'!S2287)</f>
        <v/>
      </c>
      <c s="50" t="str">
        <f>IF('S.D.PASTE SHEET'!T2287="","",'S.D.PASTE SHEET'!T2287)</f>
        <v/>
      </c>
      <c s="50" t="str">
        <f>IF('S.D.PASTE SHEET'!U2287="","",'S.D.PASTE SHEET'!U2287)</f>
        <v/>
      </c>
      <c s="50" t="str">
        <f>IF('S.D.PASTE SHEET'!V2287="","",'S.D.PASTE SHEET'!V2287)</f>
        <v/>
      </c>
      <c s="50" t="str">
        <f>IF('S.D.PASTE SHEET'!W2287="","",'S.D.PASTE SHEET'!W2287)</f>
        <v/>
      </c>
      <c s="50" t="str">
        <f>IF('S.D.PASTE SHEET'!X2287="","",'S.D.PASTE SHEET'!X2287)</f>
        <v/>
      </c>
      <c s="50" t="str">
        <f>IF('S.D.PASTE SHEET'!Y2287="","",'S.D.PASTE SHEET'!Y2287)</f>
        <v/>
      </c>
      <c s="50" t="str">
        <f>IF('S.D.PASTE SHEET'!Z2287="","",'S.D.PASTE SHEET'!Z2287)</f>
        <v/>
      </c>
      <c s="50" t="str">
        <f>IF('S.D.PASTE SHEET'!AA2287="","",'S.D.PASTE SHEET'!AA2287)</f>
        <v/>
      </c>
      <c s="50" t="str">
        <f>IF('S.D.PASTE SHEET'!AB2287="","",'S.D.PASTE SHEET'!AB2287)</f>
        <v/>
      </c>
      <c s="50" t="str">
        <f>IF('S.D.PASTE SHEET'!AC2287="","",'S.D.PASTE SHEET'!AC2287)</f>
        <v/>
      </c>
      <c s="50" t="str">
        <f>IF('S.D.PASTE SHEET'!AD2287="","",'S.D.PASTE SHEET'!AD2287)</f>
        <v/>
      </c>
      <c s="52"/>
      <c s="48" t="str">
        <f>IF(AK2287="","",IF(AK2287&gt;0,COUNT($AG$2:AG2287),""))</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IF(BC2287="","",IF(BC2287&gt;0,COUNT($AY$2:AY2287),""))</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88" spans="1:66" ht="15">
      <c r="A2288" s="50" t="str">
        <f>IF('S.D.PASTE SHEET'!A2288="","",'S.D.PASTE SHEET'!A2288)</f>
        <v/>
      </c>
      <c s="50" t="str">
        <f>IF('S.D.PASTE SHEET'!B2288="","",'S.D.PASTE SHEET'!B2288)</f>
        <v/>
      </c>
      <c s="50" t="str">
        <f>IF('S.D.PASTE SHEET'!C2288="","",'S.D.PASTE SHEET'!C2288)</f>
        <v/>
      </c>
      <c s="51" t="str">
        <f>IF('S.D.PASTE SHEET'!D2288="","",'S.D.PASTE SHEET'!D2288)</f>
        <v/>
      </c>
      <c s="50" t="str">
        <f>IF('S.D.PASTE SHEET'!E2288="","",UPPER('S.D.PASTE SHEET'!E2288))</f>
        <v/>
      </c>
      <c s="50" t="str">
        <f>IF('S.D.PASTE SHEET'!F2288="","",'S.D.PASTE SHEET'!F2288)</f>
        <v/>
      </c>
      <c s="50" t="str">
        <f>IF('S.D.PASTE SHEET'!G2288="","",UPPER('S.D.PASTE SHEET'!G2288))</f>
        <v/>
      </c>
      <c s="50" t="str">
        <f>IF('S.D.PASTE SHEET'!H2288="","",UPPER('S.D.PASTE SHEET'!H2288))</f>
        <v/>
      </c>
      <c s="50" t="str">
        <f>IF('S.D.PASTE SHEET'!I2288="","",'S.D.PASTE SHEET'!I2288)</f>
        <v/>
      </c>
      <c s="51" t="str">
        <f>IF('S.D.PASTE SHEET'!J2288="","",'S.D.PASTE SHEET'!J2288)</f>
        <v/>
      </c>
      <c s="50" t="str">
        <f>IF('S.D.PASTE SHEET'!K2288="","",'S.D.PASTE SHEET'!K2288)</f>
        <v/>
      </c>
      <c s="50" t="str">
        <f>IF('S.D.PASTE SHEET'!L2288="","",'S.D.PASTE SHEET'!L2288)</f>
        <v/>
      </c>
      <c s="50" t="str">
        <f>IF('S.D.PASTE SHEET'!M2288="","",'S.D.PASTE SHEET'!M2288)</f>
        <v/>
      </c>
      <c s="50" t="str">
        <f>IF('S.D.PASTE SHEET'!N2288="","",'S.D.PASTE SHEET'!N2288)</f>
        <v/>
      </c>
      <c s="50" t="str">
        <f>IF('S.D.PASTE SHEET'!O2288="","",'S.D.PASTE SHEET'!O2288)</f>
        <v/>
      </c>
      <c s="50" t="str">
        <f>IF('S.D.PASTE SHEET'!P2288="","",'S.D.PASTE SHEET'!P2288)</f>
        <v/>
      </c>
      <c s="50" t="str">
        <f>IF('S.D.PASTE SHEET'!Q2288="","",'S.D.PASTE SHEET'!Q2288)</f>
        <v/>
      </c>
      <c s="50" t="str">
        <f>IF('S.D.PASTE SHEET'!R2288="","",'S.D.PASTE SHEET'!R2288)</f>
        <v/>
      </c>
      <c s="50" t="str">
        <f>IF('S.D.PASTE SHEET'!S2288="","",'S.D.PASTE SHEET'!S2288)</f>
        <v/>
      </c>
      <c s="50" t="str">
        <f>IF('S.D.PASTE SHEET'!T2288="","",'S.D.PASTE SHEET'!T2288)</f>
        <v/>
      </c>
      <c s="50" t="str">
        <f>IF('S.D.PASTE SHEET'!U2288="","",'S.D.PASTE SHEET'!U2288)</f>
        <v/>
      </c>
      <c s="50" t="str">
        <f>IF('S.D.PASTE SHEET'!V2288="","",'S.D.PASTE SHEET'!V2288)</f>
        <v/>
      </c>
      <c s="50" t="str">
        <f>IF('S.D.PASTE SHEET'!W2288="","",'S.D.PASTE SHEET'!W2288)</f>
        <v/>
      </c>
      <c s="50" t="str">
        <f>IF('S.D.PASTE SHEET'!X2288="","",'S.D.PASTE SHEET'!X2288)</f>
        <v/>
      </c>
      <c s="50" t="str">
        <f>IF('S.D.PASTE SHEET'!Y2288="","",'S.D.PASTE SHEET'!Y2288)</f>
        <v/>
      </c>
      <c s="50" t="str">
        <f>IF('S.D.PASTE SHEET'!Z2288="","",'S.D.PASTE SHEET'!Z2288)</f>
        <v/>
      </c>
      <c s="50" t="str">
        <f>IF('S.D.PASTE SHEET'!AA2288="","",'S.D.PASTE SHEET'!AA2288)</f>
        <v/>
      </c>
      <c s="50" t="str">
        <f>IF('S.D.PASTE SHEET'!AB2288="","",'S.D.PASTE SHEET'!AB2288)</f>
        <v/>
      </c>
      <c s="50" t="str">
        <f>IF('S.D.PASTE SHEET'!AC2288="","",'S.D.PASTE SHEET'!AC2288)</f>
        <v/>
      </c>
      <c s="50" t="str">
        <f>IF('S.D.PASTE SHEET'!AD2288="","",'S.D.PASTE SHEET'!AD2288)</f>
        <v/>
      </c>
      <c s="52"/>
      <c s="48" t="str">
        <f>IF(AK2288="","",IF(AK2288&gt;0,COUNT($AG$2:AG2288),""))</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IF(BC2288="","",IF(BC2288&gt;0,COUNT($AY$2:AY2288),""))</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89" spans="1:66" ht="15">
      <c r="A2289" s="50" t="str">
        <f>IF('S.D.PASTE SHEET'!A2289="","",'S.D.PASTE SHEET'!A2289)</f>
        <v/>
      </c>
      <c s="50" t="str">
        <f>IF('S.D.PASTE SHEET'!B2289="","",'S.D.PASTE SHEET'!B2289)</f>
        <v/>
      </c>
      <c s="50" t="str">
        <f>IF('S.D.PASTE SHEET'!C2289="","",'S.D.PASTE SHEET'!C2289)</f>
        <v/>
      </c>
      <c s="51" t="str">
        <f>IF('S.D.PASTE SHEET'!D2289="","",'S.D.PASTE SHEET'!D2289)</f>
        <v/>
      </c>
      <c s="50" t="str">
        <f>IF('S.D.PASTE SHEET'!E2289="","",UPPER('S.D.PASTE SHEET'!E2289))</f>
        <v/>
      </c>
      <c s="50" t="str">
        <f>IF('S.D.PASTE SHEET'!F2289="","",'S.D.PASTE SHEET'!F2289)</f>
        <v/>
      </c>
      <c s="50" t="str">
        <f>IF('S.D.PASTE SHEET'!G2289="","",UPPER('S.D.PASTE SHEET'!G2289))</f>
        <v/>
      </c>
      <c s="50" t="str">
        <f>IF('S.D.PASTE SHEET'!H2289="","",UPPER('S.D.PASTE SHEET'!H2289))</f>
        <v/>
      </c>
      <c s="50" t="str">
        <f>IF('S.D.PASTE SHEET'!I2289="","",'S.D.PASTE SHEET'!I2289)</f>
        <v/>
      </c>
      <c s="51" t="str">
        <f>IF('S.D.PASTE SHEET'!J2289="","",'S.D.PASTE SHEET'!J2289)</f>
        <v/>
      </c>
      <c s="50" t="str">
        <f>IF('S.D.PASTE SHEET'!K2289="","",'S.D.PASTE SHEET'!K2289)</f>
        <v/>
      </c>
      <c s="50" t="str">
        <f>IF('S.D.PASTE SHEET'!L2289="","",'S.D.PASTE SHEET'!L2289)</f>
        <v/>
      </c>
      <c s="50" t="str">
        <f>IF('S.D.PASTE SHEET'!M2289="","",'S.D.PASTE SHEET'!M2289)</f>
        <v/>
      </c>
      <c s="50" t="str">
        <f>IF('S.D.PASTE SHEET'!N2289="","",'S.D.PASTE SHEET'!N2289)</f>
        <v/>
      </c>
      <c s="50" t="str">
        <f>IF('S.D.PASTE SHEET'!O2289="","",'S.D.PASTE SHEET'!O2289)</f>
        <v/>
      </c>
      <c s="50" t="str">
        <f>IF('S.D.PASTE SHEET'!P2289="","",'S.D.PASTE SHEET'!P2289)</f>
        <v/>
      </c>
      <c s="50" t="str">
        <f>IF('S.D.PASTE SHEET'!Q2289="","",'S.D.PASTE SHEET'!Q2289)</f>
        <v/>
      </c>
      <c s="50" t="str">
        <f>IF('S.D.PASTE SHEET'!R2289="","",'S.D.PASTE SHEET'!R2289)</f>
        <v/>
      </c>
      <c s="50" t="str">
        <f>IF('S.D.PASTE SHEET'!S2289="","",'S.D.PASTE SHEET'!S2289)</f>
        <v/>
      </c>
      <c s="50" t="str">
        <f>IF('S.D.PASTE SHEET'!T2289="","",'S.D.PASTE SHEET'!T2289)</f>
        <v/>
      </c>
      <c s="50" t="str">
        <f>IF('S.D.PASTE SHEET'!U2289="","",'S.D.PASTE SHEET'!U2289)</f>
        <v/>
      </c>
      <c s="50" t="str">
        <f>IF('S.D.PASTE SHEET'!V2289="","",'S.D.PASTE SHEET'!V2289)</f>
        <v/>
      </c>
      <c s="50" t="str">
        <f>IF('S.D.PASTE SHEET'!W2289="","",'S.D.PASTE SHEET'!W2289)</f>
        <v/>
      </c>
      <c s="50" t="str">
        <f>IF('S.D.PASTE SHEET'!X2289="","",'S.D.PASTE SHEET'!X2289)</f>
        <v/>
      </c>
      <c s="50" t="str">
        <f>IF('S.D.PASTE SHEET'!Y2289="","",'S.D.PASTE SHEET'!Y2289)</f>
        <v/>
      </c>
      <c s="50" t="str">
        <f>IF('S.D.PASTE SHEET'!Z2289="","",'S.D.PASTE SHEET'!Z2289)</f>
        <v/>
      </c>
      <c s="50" t="str">
        <f>IF('S.D.PASTE SHEET'!AA2289="","",'S.D.PASTE SHEET'!AA2289)</f>
        <v/>
      </c>
      <c s="50" t="str">
        <f>IF('S.D.PASTE SHEET'!AB2289="","",'S.D.PASTE SHEET'!AB2289)</f>
        <v/>
      </c>
      <c s="50" t="str">
        <f>IF('S.D.PASTE SHEET'!AC2289="","",'S.D.PASTE SHEET'!AC2289)</f>
        <v/>
      </c>
      <c s="50" t="str">
        <f>IF('S.D.PASTE SHEET'!AD2289="","",'S.D.PASTE SHEET'!AD2289)</f>
        <v/>
      </c>
      <c s="52"/>
      <c s="48" t="str">
        <f>IF(AK2289="","",IF(AK2289&gt;0,COUNT($AG$2:AG2289),""))</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IF(BC2289="","",IF(BC2289&gt;0,COUNT($AY$2:AY2289),""))</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90" spans="1:66" ht="15">
      <c r="A2290" s="50" t="str">
        <f>IF('S.D.PASTE SHEET'!A2290="","",'S.D.PASTE SHEET'!A2290)</f>
        <v/>
      </c>
      <c s="50" t="str">
        <f>IF('S.D.PASTE SHEET'!B2290="","",'S.D.PASTE SHEET'!B2290)</f>
        <v/>
      </c>
      <c s="50" t="str">
        <f>IF('S.D.PASTE SHEET'!C2290="","",'S.D.PASTE SHEET'!C2290)</f>
        <v/>
      </c>
      <c s="51" t="str">
        <f>IF('S.D.PASTE SHEET'!D2290="","",'S.D.PASTE SHEET'!D2290)</f>
        <v/>
      </c>
      <c s="50" t="str">
        <f>IF('S.D.PASTE SHEET'!E2290="","",UPPER('S.D.PASTE SHEET'!E2290))</f>
        <v/>
      </c>
      <c s="50" t="str">
        <f>IF('S.D.PASTE SHEET'!F2290="","",'S.D.PASTE SHEET'!F2290)</f>
        <v/>
      </c>
      <c s="50" t="str">
        <f>IF('S.D.PASTE SHEET'!G2290="","",UPPER('S.D.PASTE SHEET'!G2290))</f>
        <v/>
      </c>
      <c s="50" t="str">
        <f>IF('S.D.PASTE SHEET'!H2290="","",UPPER('S.D.PASTE SHEET'!H2290))</f>
        <v/>
      </c>
      <c s="50" t="str">
        <f>IF('S.D.PASTE SHEET'!I2290="","",'S.D.PASTE SHEET'!I2290)</f>
        <v/>
      </c>
      <c s="51" t="str">
        <f>IF('S.D.PASTE SHEET'!J2290="","",'S.D.PASTE SHEET'!J2290)</f>
        <v/>
      </c>
      <c s="50" t="str">
        <f>IF('S.D.PASTE SHEET'!K2290="","",'S.D.PASTE SHEET'!K2290)</f>
        <v/>
      </c>
      <c s="50" t="str">
        <f>IF('S.D.PASTE SHEET'!L2290="","",'S.D.PASTE SHEET'!L2290)</f>
        <v/>
      </c>
      <c s="50" t="str">
        <f>IF('S.D.PASTE SHEET'!M2290="","",'S.D.PASTE SHEET'!M2290)</f>
        <v/>
      </c>
      <c s="50" t="str">
        <f>IF('S.D.PASTE SHEET'!N2290="","",'S.D.PASTE SHEET'!N2290)</f>
        <v/>
      </c>
      <c s="50" t="str">
        <f>IF('S.D.PASTE SHEET'!O2290="","",'S.D.PASTE SHEET'!O2290)</f>
        <v/>
      </c>
      <c s="50" t="str">
        <f>IF('S.D.PASTE SHEET'!P2290="","",'S.D.PASTE SHEET'!P2290)</f>
        <v/>
      </c>
      <c s="50" t="str">
        <f>IF('S.D.PASTE SHEET'!Q2290="","",'S.D.PASTE SHEET'!Q2290)</f>
        <v/>
      </c>
      <c s="50" t="str">
        <f>IF('S.D.PASTE SHEET'!R2290="","",'S.D.PASTE SHEET'!R2290)</f>
        <v/>
      </c>
      <c s="50" t="str">
        <f>IF('S.D.PASTE SHEET'!S2290="","",'S.D.PASTE SHEET'!S2290)</f>
        <v/>
      </c>
      <c s="50" t="str">
        <f>IF('S.D.PASTE SHEET'!T2290="","",'S.D.PASTE SHEET'!T2290)</f>
        <v/>
      </c>
      <c s="50" t="str">
        <f>IF('S.D.PASTE SHEET'!U2290="","",'S.D.PASTE SHEET'!U2290)</f>
        <v/>
      </c>
      <c s="50" t="str">
        <f>IF('S.D.PASTE SHEET'!V2290="","",'S.D.PASTE SHEET'!V2290)</f>
        <v/>
      </c>
      <c s="50" t="str">
        <f>IF('S.D.PASTE SHEET'!W2290="","",'S.D.PASTE SHEET'!W2290)</f>
        <v/>
      </c>
      <c s="50" t="str">
        <f>IF('S.D.PASTE SHEET'!X2290="","",'S.D.PASTE SHEET'!X2290)</f>
        <v/>
      </c>
      <c s="50" t="str">
        <f>IF('S.D.PASTE SHEET'!Y2290="","",'S.D.PASTE SHEET'!Y2290)</f>
        <v/>
      </c>
      <c s="50" t="str">
        <f>IF('S.D.PASTE SHEET'!Z2290="","",'S.D.PASTE SHEET'!Z2290)</f>
        <v/>
      </c>
      <c s="50" t="str">
        <f>IF('S.D.PASTE SHEET'!AA2290="","",'S.D.PASTE SHEET'!AA2290)</f>
        <v/>
      </c>
      <c s="50" t="str">
        <f>IF('S.D.PASTE SHEET'!AB2290="","",'S.D.PASTE SHEET'!AB2290)</f>
        <v/>
      </c>
      <c s="50" t="str">
        <f>IF('S.D.PASTE SHEET'!AC2290="","",'S.D.PASTE SHEET'!AC2290)</f>
        <v/>
      </c>
      <c s="50" t="str">
        <f>IF('S.D.PASTE SHEET'!AD2290="","",'S.D.PASTE SHEET'!AD2290)</f>
        <v/>
      </c>
      <c s="52"/>
      <c s="48" t="str">
        <f>IF(AK2290="","",IF(AK2290&gt;0,COUNT($AG$2:AG2290),""))</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IF(BC2290="","",IF(BC2290&gt;0,COUNT($AY$2:AY2290),""))</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91" spans="1:66" ht="15">
      <c r="A2291" s="50" t="str">
        <f>IF('S.D.PASTE SHEET'!A2291="","",'S.D.PASTE SHEET'!A2291)</f>
        <v/>
      </c>
      <c s="50" t="str">
        <f>IF('S.D.PASTE SHEET'!B2291="","",'S.D.PASTE SHEET'!B2291)</f>
        <v/>
      </c>
      <c s="50" t="str">
        <f>IF('S.D.PASTE SHEET'!C2291="","",'S.D.PASTE SHEET'!C2291)</f>
        <v/>
      </c>
      <c s="51" t="str">
        <f>IF('S.D.PASTE SHEET'!D2291="","",'S.D.PASTE SHEET'!D2291)</f>
        <v/>
      </c>
      <c s="50" t="str">
        <f>IF('S.D.PASTE SHEET'!E2291="","",UPPER('S.D.PASTE SHEET'!E2291))</f>
        <v/>
      </c>
      <c s="50" t="str">
        <f>IF('S.D.PASTE SHEET'!F2291="","",'S.D.PASTE SHEET'!F2291)</f>
        <v/>
      </c>
      <c s="50" t="str">
        <f>IF('S.D.PASTE SHEET'!G2291="","",UPPER('S.D.PASTE SHEET'!G2291))</f>
        <v/>
      </c>
      <c s="50" t="str">
        <f>IF('S.D.PASTE SHEET'!H2291="","",UPPER('S.D.PASTE SHEET'!H2291))</f>
        <v/>
      </c>
      <c s="50" t="str">
        <f>IF('S.D.PASTE SHEET'!I2291="","",'S.D.PASTE SHEET'!I2291)</f>
        <v/>
      </c>
      <c s="51" t="str">
        <f>IF('S.D.PASTE SHEET'!J2291="","",'S.D.PASTE SHEET'!J2291)</f>
        <v/>
      </c>
      <c s="50" t="str">
        <f>IF('S.D.PASTE SHEET'!K2291="","",'S.D.PASTE SHEET'!K2291)</f>
        <v/>
      </c>
      <c s="50" t="str">
        <f>IF('S.D.PASTE SHEET'!L2291="","",'S.D.PASTE SHEET'!L2291)</f>
        <v/>
      </c>
      <c s="50" t="str">
        <f>IF('S.D.PASTE SHEET'!M2291="","",'S.D.PASTE SHEET'!M2291)</f>
        <v/>
      </c>
      <c s="50" t="str">
        <f>IF('S.D.PASTE SHEET'!N2291="","",'S.D.PASTE SHEET'!N2291)</f>
        <v/>
      </c>
      <c s="50" t="str">
        <f>IF('S.D.PASTE SHEET'!O2291="","",'S.D.PASTE SHEET'!O2291)</f>
        <v/>
      </c>
      <c s="50" t="str">
        <f>IF('S.D.PASTE SHEET'!P2291="","",'S.D.PASTE SHEET'!P2291)</f>
        <v/>
      </c>
      <c s="50" t="str">
        <f>IF('S.D.PASTE SHEET'!Q2291="","",'S.D.PASTE SHEET'!Q2291)</f>
        <v/>
      </c>
      <c s="50" t="str">
        <f>IF('S.D.PASTE SHEET'!R2291="","",'S.D.PASTE SHEET'!R2291)</f>
        <v/>
      </c>
      <c s="50" t="str">
        <f>IF('S.D.PASTE SHEET'!S2291="","",'S.D.PASTE SHEET'!S2291)</f>
        <v/>
      </c>
      <c s="50" t="str">
        <f>IF('S.D.PASTE SHEET'!T2291="","",'S.D.PASTE SHEET'!T2291)</f>
        <v/>
      </c>
      <c s="50" t="str">
        <f>IF('S.D.PASTE SHEET'!U2291="","",'S.D.PASTE SHEET'!U2291)</f>
        <v/>
      </c>
      <c s="50" t="str">
        <f>IF('S.D.PASTE SHEET'!V2291="","",'S.D.PASTE SHEET'!V2291)</f>
        <v/>
      </c>
      <c s="50" t="str">
        <f>IF('S.D.PASTE SHEET'!W2291="","",'S.D.PASTE SHEET'!W2291)</f>
        <v/>
      </c>
      <c s="50" t="str">
        <f>IF('S.D.PASTE SHEET'!X2291="","",'S.D.PASTE SHEET'!X2291)</f>
        <v/>
      </c>
      <c s="50" t="str">
        <f>IF('S.D.PASTE SHEET'!Y2291="","",'S.D.PASTE SHEET'!Y2291)</f>
        <v/>
      </c>
      <c s="50" t="str">
        <f>IF('S.D.PASTE SHEET'!Z2291="","",'S.D.PASTE SHEET'!Z2291)</f>
        <v/>
      </c>
      <c s="50" t="str">
        <f>IF('S.D.PASTE SHEET'!AA2291="","",'S.D.PASTE SHEET'!AA2291)</f>
        <v/>
      </c>
      <c s="50" t="str">
        <f>IF('S.D.PASTE SHEET'!AB2291="","",'S.D.PASTE SHEET'!AB2291)</f>
        <v/>
      </c>
      <c s="50" t="str">
        <f>IF('S.D.PASTE SHEET'!AC2291="","",'S.D.PASTE SHEET'!AC2291)</f>
        <v/>
      </c>
      <c s="50" t="str">
        <f>IF('S.D.PASTE SHEET'!AD2291="","",'S.D.PASTE SHEET'!AD2291)</f>
        <v/>
      </c>
      <c s="52"/>
      <c s="48" t="str">
        <f>IF(AK2291="","",IF(AK2291&gt;0,COUNT($AG$2:AG2291),""))</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IF(BC2291="","",IF(BC2291&gt;0,COUNT($AY$2:AY2291),""))</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92" spans="1:66" ht="15">
      <c r="A2292" s="50" t="str">
        <f>IF('S.D.PASTE SHEET'!A2292="","",'S.D.PASTE SHEET'!A2292)</f>
        <v/>
      </c>
      <c s="50" t="str">
        <f>IF('S.D.PASTE SHEET'!B2292="","",'S.D.PASTE SHEET'!B2292)</f>
        <v/>
      </c>
      <c s="50" t="str">
        <f>IF('S.D.PASTE SHEET'!C2292="","",'S.D.PASTE SHEET'!C2292)</f>
        <v/>
      </c>
      <c s="51" t="str">
        <f>IF('S.D.PASTE SHEET'!D2292="","",'S.D.PASTE SHEET'!D2292)</f>
        <v/>
      </c>
      <c s="50" t="str">
        <f>IF('S.D.PASTE SHEET'!E2292="","",UPPER('S.D.PASTE SHEET'!E2292))</f>
        <v/>
      </c>
      <c s="50" t="str">
        <f>IF('S.D.PASTE SHEET'!F2292="","",'S.D.PASTE SHEET'!F2292)</f>
        <v/>
      </c>
      <c s="50" t="str">
        <f>IF('S.D.PASTE SHEET'!G2292="","",UPPER('S.D.PASTE SHEET'!G2292))</f>
        <v/>
      </c>
      <c s="50" t="str">
        <f>IF('S.D.PASTE SHEET'!H2292="","",UPPER('S.D.PASTE SHEET'!H2292))</f>
        <v/>
      </c>
      <c s="50" t="str">
        <f>IF('S.D.PASTE SHEET'!I2292="","",'S.D.PASTE SHEET'!I2292)</f>
        <v/>
      </c>
      <c s="51" t="str">
        <f>IF('S.D.PASTE SHEET'!J2292="","",'S.D.PASTE SHEET'!J2292)</f>
        <v/>
      </c>
      <c s="50" t="str">
        <f>IF('S.D.PASTE SHEET'!K2292="","",'S.D.PASTE SHEET'!K2292)</f>
        <v/>
      </c>
      <c s="50" t="str">
        <f>IF('S.D.PASTE SHEET'!L2292="","",'S.D.PASTE SHEET'!L2292)</f>
        <v/>
      </c>
      <c s="50" t="str">
        <f>IF('S.D.PASTE SHEET'!M2292="","",'S.D.PASTE SHEET'!M2292)</f>
        <v/>
      </c>
      <c s="50" t="str">
        <f>IF('S.D.PASTE SHEET'!N2292="","",'S.D.PASTE SHEET'!N2292)</f>
        <v/>
      </c>
      <c s="50" t="str">
        <f>IF('S.D.PASTE SHEET'!O2292="","",'S.D.PASTE SHEET'!O2292)</f>
        <v/>
      </c>
      <c s="50" t="str">
        <f>IF('S.D.PASTE SHEET'!P2292="","",'S.D.PASTE SHEET'!P2292)</f>
        <v/>
      </c>
      <c s="50" t="str">
        <f>IF('S.D.PASTE SHEET'!Q2292="","",'S.D.PASTE SHEET'!Q2292)</f>
        <v/>
      </c>
      <c s="50" t="str">
        <f>IF('S.D.PASTE SHEET'!R2292="","",'S.D.PASTE SHEET'!R2292)</f>
        <v/>
      </c>
      <c s="50" t="str">
        <f>IF('S.D.PASTE SHEET'!S2292="","",'S.D.PASTE SHEET'!S2292)</f>
        <v/>
      </c>
      <c s="50" t="str">
        <f>IF('S.D.PASTE SHEET'!T2292="","",'S.D.PASTE SHEET'!T2292)</f>
        <v/>
      </c>
      <c s="50" t="str">
        <f>IF('S.D.PASTE SHEET'!U2292="","",'S.D.PASTE SHEET'!U2292)</f>
        <v/>
      </c>
      <c s="50" t="str">
        <f>IF('S.D.PASTE SHEET'!V2292="","",'S.D.PASTE SHEET'!V2292)</f>
        <v/>
      </c>
      <c s="50" t="str">
        <f>IF('S.D.PASTE SHEET'!W2292="","",'S.D.PASTE SHEET'!W2292)</f>
        <v/>
      </c>
      <c s="50" t="str">
        <f>IF('S.D.PASTE SHEET'!X2292="","",'S.D.PASTE SHEET'!X2292)</f>
        <v/>
      </c>
      <c s="50" t="str">
        <f>IF('S.D.PASTE SHEET'!Y2292="","",'S.D.PASTE SHEET'!Y2292)</f>
        <v/>
      </c>
      <c s="50" t="str">
        <f>IF('S.D.PASTE SHEET'!Z2292="","",'S.D.PASTE SHEET'!Z2292)</f>
        <v/>
      </c>
      <c s="50" t="str">
        <f>IF('S.D.PASTE SHEET'!AA2292="","",'S.D.PASTE SHEET'!AA2292)</f>
        <v/>
      </c>
      <c s="50" t="str">
        <f>IF('S.D.PASTE SHEET'!AB2292="","",'S.D.PASTE SHEET'!AB2292)</f>
        <v/>
      </c>
      <c s="50" t="str">
        <f>IF('S.D.PASTE SHEET'!AC2292="","",'S.D.PASTE SHEET'!AC2292)</f>
        <v/>
      </c>
      <c s="50" t="str">
        <f>IF('S.D.PASTE SHEET'!AD2292="","",'S.D.PASTE SHEET'!AD2292)</f>
        <v/>
      </c>
      <c s="52"/>
      <c s="48" t="str">
        <f>IF(AK2292="","",IF(AK2292&gt;0,COUNT($AG$2:AG2292),""))</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IF(BC2292="","",IF(BC2292&gt;0,COUNT($AY$2:AY2292),""))</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93" spans="1:66" ht="15">
      <c r="A2293" s="50" t="str">
        <f>IF('S.D.PASTE SHEET'!A2293="","",'S.D.PASTE SHEET'!A2293)</f>
        <v/>
      </c>
      <c s="50" t="str">
        <f>IF('S.D.PASTE SHEET'!B2293="","",'S.D.PASTE SHEET'!B2293)</f>
        <v/>
      </c>
      <c s="50" t="str">
        <f>IF('S.D.PASTE SHEET'!C2293="","",'S.D.PASTE SHEET'!C2293)</f>
        <v/>
      </c>
      <c s="51" t="str">
        <f>IF('S.D.PASTE SHEET'!D2293="","",'S.D.PASTE SHEET'!D2293)</f>
        <v/>
      </c>
      <c s="50" t="str">
        <f>IF('S.D.PASTE SHEET'!E2293="","",UPPER('S.D.PASTE SHEET'!E2293))</f>
        <v/>
      </c>
      <c s="50" t="str">
        <f>IF('S.D.PASTE SHEET'!F2293="","",'S.D.PASTE SHEET'!F2293)</f>
        <v/>
      </c>
      <c s="50" t="str">
        <f>IF('S.D.PASTE SHEET'!G2293="","",UPPER('S.D.PASTE SHEET'!G2293))</f>
        <v/>
      </c>
      <c s="50" t="str">
        <f>IF('S.D.PASTE SHEET'!H2293="","",UPPER('S.D.PASTE SHEET'!H2293))</f>
        <v/>
      </c>
      <c s="50" t="str">
        <f>IF('S.D.PASTE SHEET'!I2293="","",'S.D.PASTE SHEET'!I2293)</f>
        <v/>
      </c>
      <c s="51" t="str">
        <f>IF('S.D.PASTE SHEET'!J2293="","",'S.D.PASTE SHEET'!J2293)</f>
        <v/>
      </c>
      <c s="50" t="str">
        <f>IF('S.D.PASTE SHEET'!K2293="","",'S.D.PASTE SHEET'!K2293)</f>
        <v/>
      </c>
      <c s="50" t="str">
        <f>IF('S.D.PASTE SHEET'!L2293="","",'S.D.PASTE SHEET'!L2293)</f>
        <v/>
      </c>
      <c s="50" t="str">
        <f>IF('S.D.PASTE SHEET'!M2293="","",'S.D.PASTE SHEET'!M2293)</f>
        <v/>
      </c>
      <c s="50" t="str">
        <f>IF('S.D.PASTE SHEET'!N2293="","",'S.D.PASTE SHEET'!N2293)</f>
        <v/>
      </c>
      <c s="50" t="str">
        <f>IF('S.D.PASTE SHEET'!O2293="","",'S.D.PASTE SHEET'!O2293)</f>
        <v/>
      </c>
      <c s="50" t="str">
        <f>IF('S.D.PASTE SHEET'!P2293="","",'S.D.PASTE SHEET'!P2293)</f>
        <v/>
      </c>
      <c s="50" t="str">
        <f>IF('S.D.PASTE SHEET'!Q2293="","",'S.D.PASTE SHEET'!Q2293)</f>
        <v/>
      </c>
      <c s="50" t="str">
        <f>IF('S.D.PASTE SHEET'!R2293="","",'S.D.PASTE SHEET'!R2293)</f>
        <v/>
      </c>
      <c s="50" t="str">
        <f>IF('S.D.PASTE SHEET'!S2293="","",'S.D.PASTE SHEET'!S2293)</f>
        <v/>
      </c>
      <c s="50" t="str">
        <f>IF('S.D.PASTE SHEET'!T2293="","",'S.D.PASTE SHEET'!T2293)</f>
        <v/>
      </c>
      <c s="50" t="str">
        <f>IF('S.D.PASTE SHEET'!U2293="","",'S.D.PASTE SHEET'!U2293)</f>
        <v/>
      </c>
      <c s="50" t="str">
        <f>IF('S.D.PASTE SHEET'!V2293="","",'S.D.PASTE SHEET'!V2293)</f>
        <v/>
      </c>
      <c s="50" t="str">
        <f>IF('S.D.PASTE SHEET'!W2293="","",'S.D.PASTE SHEET'!W2293)</f>
        <v/>
      </c>
      <c s="50" t="str">
        <f>IF('S.D.PASTE SHEET'!X2293="","",'S.D.PASTE SHEET'!X2293)</f>
        <v/>
      </c>
      <c s="50" t="str">
        <f>IF('S.D.PASTE SHEET'!Y2293="","",'S.D.PASTE SHEET'!Y2293)</f>
        <v/>
      </c>
      <c s="50" t="str">
        <f>IF('S.D.PASTE SHEET'!Z2293="","",'S.D.PASTE SHEET'!Z2293)</f>
        <v/>
      </c>
      <c s="50" t="str">
        <f>IF('S.D.PASTE SHEET'!AA2293="","",'S.D.PASTE SHEET'!AA2293)</f>
        <v/>
      </c>
      <c s="50" t="str">
        <f>IF('S.D.PASTE SHEET'!AB2293="","",'S.D.PASTE SHEET'!AB2293)</f>
        <v/>
      </c>
      <c s="50" t="str">
        <f>IF('S.D.PASTE SHEET'!AC2293="","",'S.D.PASTE SHEET'!AC2293)</f>
        <v/>
      </c>
      <c s="50" t="str">
        <f>IF('S.D.PASTE SHEET'!AD2293="","",'S.D.PASTE SHEET'!AD2293)</f>
        <v/>
      </c>
      <c s="52"/>
      <c s="48" t="str">
        <f>IF(AK2293="","",IF(AK2293&gt;0,COUNT($AG$2:AG2293),""))</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IF(BC2293="","",IF(BC2293&gt;0,COUNT($AY$2:AY2293),""))</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94" spans="1:66" ht="15">
      <c r="A2294" s="50" t="str">
        <f>IF('S.D.PASTE SHEET'!A2294="","",'S.D.PASTE SHEET'!A2294)</f>
        <v/>
      </c>
      <c s="50" t="str">
        <f>IF('S.D.PASTE SHEET'!B2294="","",'S.D.PASTE SHEET'!B2294)</f>
        <v/>
      </c>
      <c s="50" t="str">
        <f>IF('S.D.PASTE SHEET'!C2294="","",'S.D.PASTE SHEET'!C2294)</f>
        <v/>
      </c>
      <c s="51" t="str">
        <f>IF('S.D.PASTE SHEET'!D2294="","",'S.D.PASTE SHEET'!D2294)</f>
        <v/>
      </c>
      <c s="50" t="str">
        <f>IF('S.D.PASTE SHEET'!E2294="","",UPPER('S.D.PASTE SHEET'!E2294))</f>
        <v/>
      </c>
      <c s="50" t="str">
        <f>IF('S.D.PASTE SHEET'!F2294="","",'S.D.PASTE SHEET'!F2294)</f>
        <v/>
      </c>
      <c s="50" t="str">
        <f>IF('S.D.PASTE SHEET'!G2294="","",UPPER('S.D.PASTE SHEET'!G2294))</f>
        <v/>
      </c>
      <c s="50" t="str">
        <f>IF('S.D.PASTE SHEET'!H2294="","",UPPER('S.D.PASTE SHEET'!H2294))</f>
        <v/>
      </c>
      <c s="50" t="str">
        <f>IF('S.D.PASTE SHEET'!I2294="","",'S.D.PASTE SHEET'!I2294)</f>
        <v/>
      </c>
      <c s="51" t="str">
        <f>IF('S.D.PASTE SHEET'!J2294="","",'S.D.PASTE SHEET'!J2294)</f>
        <v/>
      </c>
      <c s="50" t="str">
        <f>IF('S.D.PASTE SHEET'!K2294="","",'S.D.PASTE SHEET'!K2294)</f>
        <v/>
      </c>
      <c s="50" t="str">
        <f>IF('S.D.PASTE SHEET'!L2294="","",'S.D.PASTE SHEET'!L2294)</f>
        <v/>
      </c>
      <c s="50" t="str">
        <f>IF('S.D.PASTE SHEET'!M2294="","",'S.D.PASTE SHEET'!M2294)</f>
        <v/>
      </c>
      <c s="50" t="str">
        <f>IF('S.D.PASTE SHEET'!N2294="","",'S.D.PASTE SHEET'!N2294)</f>
        <v/>
      </c>
      <c s="50" t="str">
        <f>IF('S.D.PASTE SHEET'!O2294="","",'S.D.PASTE SHEET'!O2294)</f>
        <v/>
      </c>
      <c s="50" t="str">
        <f>IF('S.D.PASTE SHEET'!P2294="","",'S.D.PASTE SHEET'!P2294)</f>
        <v/>
      </c>
      <c s="50" t="str">
        <f>IF('S.D.PASTE SHEET'!Q2294="","",'S.D.PASTE SHEET'!Q2294)</f>
        <v/>
      </c>
      <c s="50" t="str">
        <f>IF('S.D.PASTE SHEET'!R2294="","",'S.D.PASTE SHEET'!R2294)</f>
        <v/>
      </c>
      <c s="50" t="str">
        <f>IF('S.D.PASTE SHEET'!S2294="","",'S.D.PASTE SHEET'!S2294)</f>
        <v/>
      </c>
      <c s="50" t="str">
        <f>IF('S.D.PASTE SHEET'!T2294="","",'S.D.PASTE SHEET'!T2294)</f>
        <v/>
      </c>
      <c s="50" t="str">
        <f>IF('S.D.PASTE SHEET'!U2294="","",'S.D.PASTE SHEET'!U2294)</f>
        <v/>
      </c>
      <c s="50" t="str">
        <f>IF('S.D.PASTE SHEET'!V2294="","",'S.D.PASTE SHEET'!V2294)</f>
        <v/>
      </c>
      <c s="50" t="str">
        <f>IF('S.D.PASTE SHEET'!W2294="","",'S.D.PASTE SHEET'!W2294)</f>
        <v/>
      </c>
      <c s="50" t="str">
        <f>IF('S.D.PASTE SHEET'!X2294="","",'S.D.PASTE SHEET'!X2294)</f>
        <v/>
      </c>
      <c s="50" t="str">
        <f>IF('S.D.PASTE SHEET'!Y2294="","",'S.D.PASTE SHEET'!Y2294)</f>
        <v/>
      </c>
      <c s="50" t="str">
        <f>IF('S.D.PASTE SHEET'!Z2294="","",'S.D.PASTE SHEET'!Z2294)</f>
        <v/>
      </c>
      <c s="50" t="str">
        <f>IF('S.D.PASTE SHEET'!AA2294="","",'S.D.PASTE SHEET'!AA2294)</f>
        <v/>
      </c>
      <c s="50" t="str">
        <f>IF('S.D.PASTE SHEET'!AB2294="","",'S.D.PASTE SHEET'!AB2294)</f>
        <v/>
      </c>
      <c s="50" t="str">
        <f>IF('S.D.PASTE SHEET'!AC2294="","",'S.D.PASTE SHEET'!AC2294)</f>
        <v/>
      </c>
      <c s="50" t="str">
        <f>IF('S.D.PASTE SHEET'!AD2294="","",'S.D.PASTE SHEET'!AD2294)</f>
        <v/>
      </c>
      <c s="52"/>
      <c s="48" t="str">
        <f>IF(AK2294="","",IF(AK2294&gt;0,COUNT($AG$2:AG2294),""))</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IF(BC2294="","",IF(BC2294&gt;0,COUNT($AY$2:AY2294),""))</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95" spans="1:66" ht="15">
      <c r="A2295" s="50" t="str">
        <f>IF('S.D.PASTE SHEET'!A2295="","",'S.D.PASTE SHEET'!A2295)</f>
        <v/>
      </c>
      <c s="50" t="str">
        <f>IF('S.D.PASTE SHEET'!B2295="","",'S.D.PASTE SHEET'!B2295)</f>
        <v/>
      </c>
      <c s="50" t="str">
        <f>IF('S.D.PASTE SHEET'!C2295="","",'S.D.PASTE SHEET'!C2295)</f>
        <v/>
      </c>
      <c s="51" t="str">
        <f>IF('S.D.PASTE SHEET'!D2295="","",'S.D.PASTE SHEET'!D2295)</f>
        <v/>
      </c>
      <c s="50" t="str">
        <f>IF('S.D.PASTE SHEET'!E2295="","",UPPER('S.D.PASTE SHEET'!E2295))</f>
        <v/>
      </c>
      <c s="50" t="str">
        <f>IF('S.D.PASTE SHEET'!F2295="","",'S.D.PASTE SHEET'!F2295)</f>
        <v/>
      </c>
      <c s="50" t="str">
        <f>IF('S.D.PASTE SHEET'!G2295="","",UPPER('S.D.PASTE SHEET'!G2295))</f>
        <v/>
      </c>
      <c s="50" t="str">
        <f>IF('S.D.PASTE SHEET'!H2295="","",UPPER('S.D.PASTE SHEET'!H2295))</f>
        <v/>
      </c>
      <c s="50" t="str">
        <f>IF('S.D.PASTE SHEET'!I2295="","",'S.D.PASTE SHEET'!I2295)</f>
        <v/>
      </c>
      <c s="51" t="str">
        <f>IF('S.D.PASTE SHEET'!J2295="","",'S.D.PASTE SHEET'!J2295)</f>
        <v/>
      </c>
      <c s="50" t="str">
        <f>IF('S.D.PASTE SHEET'!K2295="","",'S.D.PASTE SHEET'!K2295)</f>
        <v/>
      </c>
      <c s="50" t="str">
        <f>IF('S.D.PASTE SHEET'!L2295="","",'S.D.PASTE SHEET'!L2295)</f>
        <v/>
      </c>
      <c s="50" t="str">
        <f>IF('S.D.PASTE SHEET'!M2295="","",'S.D.PASTE SHEET'!M2295)</f>
        <v/>
      </c>
      <c s="50" t="str">
        <f>IF('S.D.PASTE SHEET'!N2295="","",'S.D.PASTE SHEET'!N2295)</f>
        <v/>
      </c>
      <c s="50" t="str">
        <f>IF('S.D.PASTE SHEET'!O2295="","",'S.D.PASTE SHEET'!O2295)</f>
        <v/>
      </c>
      <c s="50" t="str">
        <f>IF('S.D.PASTE SHEET'!P2295="","",'S.D.PASTE SHEET'!P2295)</f>
        <v/>
      </c>
      <c s="50" t="str">
        <f>IF('S.D.PASTE SHEET'!Q2295="","",'S.D.PASTE SHEET'!Q2295)</f>
        <v/>
      </c>
      <c s="50" t="str">
        <f>IF('S.D.PASTE SHEET'!R2295="","",'S.D.PASTE SHEET'!R2295)</f>
        <v/>
      </c>
      <c s="50" t="str">
        <f>IF('S.D.PASTE SHEET'!S2295="","",'S.D.PASTE SHEET'!S2295)</f>
        <v/>
      </c>
      <c s="50" t="str">
        <f>IF('S.D.PASTE SHEET'!T2295="","",'S.D.PASTE SHEET'!T2295)</f>
        <v/>
      </c>
      <c s="50" t="str">
        <f>IF('S.D.PASTE SHEET'!U2295="","",'S.D.PASTE SHEET'!U2295)</f>
        <v/>
      </c>
      <c s="50" t="str">
        <f>IF('S.D.PASTE SHEET'!V2295="","",'S.D.PASTE SHEET'!V2295)</f>
        <v/>
      </c>
      <c s="50" t="str">
        <f>IF('S.D.PASTE SHEET'!W2295="","",'S.D.PASTE SHEET'!W2295)</f>
        <v/>
      </c>
      <c s="50" t="str">
        <f>IF('S.D.PASTE SHEET'!X2295="","",'S.D.PASTE SHEET'!X2295)</f>
        <v/>
      </c>
      <c s="50" t="str">
        <f>IF('S.D.PASTE SHEET'!Y2295="","",'S.D.PASTE SHEET'!Y2295)</f>
        <v/>
      </c>
      <c s="50" t="str">
        <f>IF('S.D.PASTE SHEET'!Z2295="","",'S.D.PASTE SHEET'!Z2295)</f>
        <v/>
      </c>
      <c s="50" t="str">
        <f>IF('S.D.PASTE SHEET'!AA2295="","",'S.D.PASTE SHEET'!AA2295)</f>
        <v/>
      </c>
      <c s="50" t="str">
        <f>IF('S.D.PASTE SHEET'!AB2295="","",'S.D.PASTE SHEET'!AB2295)</f>
        <v/>
      </c>
      <c s="50" t="str">
        <f>IF('S.D.PASTE SHEET'!AC2295="","",'S.D.PASTE SHEET'!AC2295)</f>
        <v/>
      </c>
      <c s="50" t="str">
        <f>IF('S.D.PASTE SHEET'!AD2295="","",'S.D.PASTE SHEET'!AD2295)</f>
        <v/>
      </c>
      <c s="52"/>
      <c s="48" t="str">
        <f>IF(AK2295="","",IF(AK2295&gt;0,COUNT($AG$2:AG2295),""))</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IF(BC2295="","",IF(BC2295&gt;0,COUNT($AY$2:AY2295),""))</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96" spans="1:66" ht="15">
      <c r="A2296" s="50" t="str">
        <f>IF('S.D.PASTE SHEET'!A2296="","",'S.D.PASTE SHEET'!A2296)</f>
        <v/>
      </c>
      <c s="50" t="str">
        <f>IF('S.D.PASTE SHEET'!B2296="","",'S.D.PASTE SHEET'!B2296)</f>
        <v/>
      </c>
      <c s="50" t="str">
        <f>IF('S.D.PASTE SHEET'!C2296="","",'S.D.PASTE SHEET'!C2296)</f>
        <v/>
      </c>
      <c s="51" t="str">
        <f>IF('S.D.PASTE SHEET'!D2296="","",'S.D.PASTE SHEET'!D2296)</f>
        <v/>
      </c>
      <c s="50" t="str">
        <f>IF('S.D.PASTE SHEET'!E2296="","",UPPER('S.D.PASTE SHEET'!E2296))</f>
        <v/>
      </c>
      <c s="50" t="str">
        <f>IF('S.D.PASTE SHEET'!F2296="","",'S.D.PASTE SHEET'!F2296)</f>
        <v/>
      </c>
      <c s="50" t="str">
        <f>IF('S.D.PASTE SHEET'!G2296="","",UPPER('S.D.PASTE SHEET'!G2296))</f>
        <v/>
      </c>
      <c s="50" t="str">
        <f>IF('S.D.PASTE SHEET'!H2296="","",UPPER('S.D.PASTE SHEET'!H2296))</f>
        <v/>
      </c>
      <c s="50" t="str">
        <f>IF('S.D.PASTE SHEET'!I2296="","",'S.D.PASTE SHEET'!I2296)</f>
        <v/>
      </c>
      <c s="51" t="str">
        <f>IF('S.D.PASTE SHEET'!J2296="","",'S.D.PASTE SHEET'!J2296)</f>
        <v/>
      </c>
      <c s="50" t="str">
        <f>IF('S.D.PASTE SHEET'!K2296="","",'S.D.PASTE SHEET'!K2296)</f>
        <v/>
      </c>
      <c s="50" t="str">
        <f>IF('S.D.PASTE SHEET'!L2296="","",'S.D.PASTE SHEET'!L2296)</f>
        <v/>
      </c>
      <c s="50" t="str">
        <f>IF('S.D.PASTE SHEET'!M2296="","",'S.D.PASTE SHEET'!M2296)</f>
        <v/>
      </c>
      <c s="50" t="str">
        <f>IF('S.D.PASTE SHEET'!N2296="","",'S.D.PASTE SHEET'!N2296)</f>
        <v/>
      </c>
      <c s="50" t="str">
        <f>IF('S.D.PASTE SHEET'!O2296="","",'S.D.PASTE SHEET'!O2296)</f>
        <v/>
      </c>
      <c s="50" t="str">
        <f>IF('S.D.PASTE SHEET'!P2296="","",'S.D.PASTE SHEET'!P2296)</f>
        <v/>
      </c>
      <c s="50" t="str">
        <f>IF('S.D.PASTE SHEET'!Q2296="","",'S.D.PASTE SHEET'!Q2296)</f>
        <v/>
      </c>
      <c s="50" t="str">
        <f>IF('S.D.PASTE SHEET'!R2296="","",'S.D.PASTE SHEET'!R2296)</f>
        <v/>
      </c>
      <c s="50" t="str">
        <f>IF('S.D.PASTE SHEET'!S2296="","",'S.D.PASTE SHEET'!S2296)</f>
        <v/>
      </c>
      <c s="50" t="str">
        <f>IF('S.D.PASTE SHEET'!T2296="","",'S.D.PASTE SHEET'!T2296)</f>
        <v/>
      </c>
      <c s="50" t="str">
        <f>IF('S.D.PASTE SHEET'!U2296="","",'S.D.PASTE SHEET'!U2296)</f>
        <v/>
      </c>
      <c s="50" t="str">
        <f>IF('S.D.PASTE SHEET'!V2296="","",'S.D.PASTE SHEET'!V2296)</f>
        <v/>
      </c>
      <c s="50" t="str">
        <f>IF('S.D.PASTE SHEET'!W2296="","",'S.D.PASTE SHEET'!W2296)</f>
        <v/>
      </c>
      <c s="50" t="str">
        <f>IF('S.D.PASTE SHEET'!X2296="","",'S.D.PASTE SHEET'!X2296)</f>
        <v/>
      </c>
      <c s="50" t="str">
        <f>IF('S.D.PASTE SHEET'!Y2296="","",'S.D.PASTE SHEET'!Y2296)</f>
        <v/>
      </c>
      <c s="50" t="str">
        <f>IF('S.D.PASTE SHEET'!Z2296="","",'S.D.PASTE SHEET'!Z2296)</f>
        <v/>
      </c>
      <c s="50" t="str">
        <f>IF('S.D.PASTE SHEET'!AA2296="","",'S.D.PASTE SHEET'!AA2296)</f>
        <v/>
      </c>
      <c s="50" t="str">
        <f>IF('S.D.PASTE SHEET'!AB2296="","",'S.D.PASTE SHEET'!AB2296)</f>
        <v/>
      </c>
      <c s="50" t="str">
        <f>IF('S.D.PASTE SHEET'!AC2296="","",'S.D.PASTE SHEET'!AC2296)</f>
        <v/>
      </c>
      <c s="50" t="str">
        <f>IF('S.D.PASTE SHEET'!AD2296="","",'S.D.PASTE SHEET'!AD2296)</f>
        <v/>
      </c>
      <c s="52"/>
      <c s="48" t="str">
        <f>IF(AK2296="","",IF(AK2296&gt;0,COUNT($AG$2:AG2296),""))</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IF(BC2296="","",IF(BC2296&gt;0,COUNT($AY$2:AY2296),""))</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97" spans="1:66" ht="15">
      <c r="A2297" s="50" t="str">
        <f>IF('S.D.PASTE SHEET'!A2297="","",'S.D.PASTE SHEET'!A2297)</f>
        <v/>
      </c>
      <c s="50" t="str">
        <f>IF('S.D.PASTE SHEET'!B2297="","",'S.D.PASTE SHEET'!B2297)</f>
        <v/>
      </c>
      <c s="50" t="str">
        <f>IF('S.D.PASTE SHEET'!C2297="","",'S.D.PASTE SHEET'!C2297)</f>
        <v/>
      </c>
      <c s="51" t="str">
        <f>IF('S.D.PASTE SHEET'!D2297="","",'S.D.PASTE SHEET'!D2297)</f>
        <v/>
      </c>
      <c s="50" t="str">
        <f>IF('S.D.PASTE SHEET'!E2297="","",UPPER('S.D.PASTE SHEET'!E2297))</f>
        <v/>
      </c>
      <c s="50" t="str">
        <f>IF('S.D.PASTE SHEET'!F2297="","",'S.D.PASTE SHEET'!F2297)</f>
        <v/>
      </c>
      <c s="50" t="str">
        <f>IF('S.D.PASTE SHEET'!G2297="","",UPPER('S.D.PASTE SHEET'!G2297))</f>
        <v/>
      </c>
      <c s="50" t="str">
        <f>IF('S.D.PASTE SHEET'!H2297="","",UPPER('S.D.PASTE SHEET'!H2297))</f>
        <v/>
      </c>
      <c s="50" t="str">
        <f>IF('S.D.PASTE SHEET'!I2297="","",'S.D.PASTE SHEET'!I2297)</f>
        <v/>
      </c>
      <c s="51" t="str">
        <f>IF('S.D.PASTE SHEET'!J2297="","",'S.D.PASTE SHEET'!J2297)</f>
        <v/>
      </c>
      <c s="50" t="str">
        <f>IF('S.D.PASTE SHEET'!K2297="","",'S.D.PASTE SHEET'!K2297)</f>
        <v/>
      </c>
      <c s="50" t="str">
        <f>IF('S.D.PASTE SHEET'!L2297="","",'S.D.PASTE SHEET'!L2297)</f>
        <v/>
      </c>
      <c s="50" t="str">
        <f>IF('S.D.PASTE SHEET'!M2297="","",'S.D.PASTE SHEET'!M2297)</f>
        <v/>
      </c>
      <c s="50" t="str">
        <f>IF('S.D.PASTE SHEET'!N2297="","",'S.D.PASTE SHEET'!N2297)</f>
        <v/>
      </c>
      <c s="50" t="str">
        <f>IF('S.D.PASTE SHEET'!O2297="","",'S.D.PASTE SHEET'!O2297)</f>
        <v/>
      </c>
      <c s="50" t="str">
        <f>IF('S.D.PASTE SHEET'!P2297="","",'S.D.PASTE SHEET'!P2297)</f>
        <v/>
      </c>
      <c s="50" t="str">
        <f>IF('S.D.PASTE SHEET'!Q2297="","",'S.D.PASTE SHEET'!Q2297)</f>
        <v/>
      </c>
      <c s="50" t="str">
        <f>IF('S.D.PASTE SHEET'!R2297="","",'S.D.PASTE SHEET'!R2297)</f>
        <v/>
      </c>
      <c s="50" t="str">
        <f>IF('S.D.PASTE SHEET'!S2297="","",'S.D.PASTE SHEET'!S2297)</f>
        <v/>
      </c>
      <c s="50" t="str">
        <f>IF('S.D.PASTE SHEET'!T2297="","",'S.D.PASTE SHEET'!T2297)</f>
        <v/>
      </c>
      <c s="50" t="str">
        <f>IF('S.D.PASTE SHEET'!U2297="","",'S.D.PASTE SHEET'!U2297)</f>
        <v/>
      </c>
      <c s="50" t="str">
        <f>IF('S.D.PASTE SHEET'!V2297="","",'S.D.PASTE SHEET'!V2297)</f>
        <v/>
      </c>
      <c s="50" t="str">
        <f>IF('S.D.PASTE SHEET'!W2297="","",'S.D.PASTE SHEET'!W2297)</f>
        <v/>
      </c>
      <c s="50" t="str">
        <f>IF('S.D.PASTE SHEET'!X2297="","",'S.D.PASTE SHEET'!X2297)</f>
        <v/>
      </c>
      <c s="50" t="str">
        <f>IF('S.D.PASTE SHEET'!Y2297="","",'S.D.PASTE SHEET'!Y2297)</f>
        <v/>
      </c>
      <c s="50" t="str">
        <f>IF('S.D.PASTE SHEET'!Z2297="","",'S.D.PASTE SHEET'!Z2297)</f>
        <v/>
      </c>
      <c s="50" t="str">
        <f>IF('S.D.PASTE SHEET'!AA2297="","",'S.D.PASTE SHEET'!AA2297)</f>
        <v/>
      </c>
      <c s="50" t="str">
        <f>IF('S.D.PASTE SHEET'!AB2297="","",'S.D.PASTE SHEET'!AB2297)</f>
        <v/>
      </c>
      <c s="50" t="str">
        <f>IF('S.D.PASTE SHEET'!AC2297="","",'S.D.PASTE SHEET'!AC2297)</f>
        <v/>
      </c>
      <c s="50" t="str">
        <f>IF('S.D.PASTE SHEET'!AD2297="","",'S.D.PASTE SHEET'!AD2297)</f>
        <v/>
      </c>
      <c s="52"/>
      <c s="48" t="str">
        <f>IF(AK2297="","",IF(AK2297&gt;0,COUNT($AG$2:AG2297),""))</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IF(BC2297="","",IF(BC2297&gt;0,COUNT($AY$2:AY2297),""))</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98" spans="1:66" ht="15">
      <c r="A2298" s="50" t="str">
        <f>IF('S.D.PASTE SHEET'!A2298="","",'S.D.PASTE SHEET'!A2298)</f>
        <v/>
      </c>
      <c s="50" t="str">
        <f>IF('S.D.PASTE SHEET'!B2298="","",'S.D.PASTE SHEET'!B2298)</f>
        <v/>
      </c>
      <c s="50" t="str">
        <f>IF('S.D.PASTE SHEET'!C2298="","",'S.D.PASTE SHEET'!C2298)</f>
        <v/>
      </c>
      <c s="51" t="str">
        <f>IF('S.D.PASTE SHEET'!D2298="","",'S.D.PASTE SHEET'!D2298)</f>
        <v/>
      </c>
      <c s="50" t="str">
        <f>IF('S.D.PASTE SHEET'!E2298="","",UPPER('S.D.PASTE SHEET'!E2298))</f>
        <v/>
      </c>
      <c s="50" t="str">
        <f>IF('S.D.PASTE SHEET'!F2298="","",'S.D.PASTE SHEET'!F2298)</f>
        <v/>
      </c>
      <c s="50" t="str">
        <f>IF('S.D.PASTE SHEET'!G2298="","",UPPER('S.D.PASTE SHEET'!G2298))</f>
        <v/>
      </c>
      <c s="50" t="str">
        <f>IF('S.D.PASTE SHEET'!H2298="","",UPPER('S.D.PASTE SHEET'!H2298))</f>
        <v/>
      </c>
      <c s="50" t="str">
        <f>IF('S.D.PASTE SHEET'!I2298="","",'S.D.PASTE SHEET'!I2298)</f>
        <v/>
      </c>
      <c s="51" t="str">
        <f>IF('S.D.PASTE SHEET'!J2298="","",'S.D.PASTE SHEET'!J2298)</f>
        <v/>
      </c>
      <c s="50" t="str">
        <f>IF('S.D.PASTE SHEET'!K2298="","",'S.D.PASTE SHEET'!K2298)</f>
        <v/>
      </c>
      <c s="50" t="str">
        <f>IF('S.D.PASTE SHEET'!L2298="","",'S.D.PASTE SHEET'!L2298)</f>
        <v/>
      </c>
      <c s="50" t="str">
        <f>IF('S.D.PASTE SHEET'!M2298="","",'S.D.PASTE SHEET'!M2298)</f>
        <v/>
      </c>
      <c s="50" t="str">
        <f>IF('S.D.PASTE SHEET'!N2298="","",'S.D.PASTE SHEET'!N2298)</f>
        <v/>
      </c>
      <c s="50" t="str">
        <f>IF('S.D.PASTE SHEET'!O2298="","",'S.D.PASTE SHEET'!O2298)</f>
        <v/>
      </c>
      <c s="50" t="str">
        <f>IF('S.D.PASTE SHEET'!P2298="","",'S.D.PASTE SHEET'!P2298)</f>
        <v/>
      </c>
      <c s="50" t="str">
        <f>IF('S.D.PASTE SHEET'!Q2298="","",'S.D.PASTE SHEET'!Q2298)</f>
        <v/>
      </c>
      <c s="50" t="str">
        <f>IF('S.D.PASTE SHEET'!R2298="","",'S.D.PASTE SHEET'!R2298)</f>
        <v/>
      </c>
      <c s="50" t="str">
        <f>IF('S.D.PASTE SHEET'!S2298="","",'S.D.PASTE SHEET'!S2298)</f>
        <v/>
      </c>
      <c s="50" t="str">
        <f>IF('S.D.PASTE SHEET'!T2298="","",'S.D.PASTE SHEET'!T2298)</f>
        <v/>
      </c>
      <c s="50" t="str">
        <f>IF('S.D.PASTE SHEET'!U2298="","",'S.D.PASTE SHEET'!U2298)</f>
        <v/>
      </c>
      <c s="50" t="str">
        <f>IF('S.D.PASTE SHEET'!V2298="","",'S.D.PASTE SHEET'!V2298)</f>
        <v/>
      </c>
      <c s="50" t="str">
        <f>IF('S.D.PASTE SHEET'!W2298="","",'S.D.PASTE SHEET'!W2298)</f>
        <v/>
      </c>
      <c s="50" t="str">
        <f>IF('S.D.PASTE SHEET'!X2298="","",'S.D.PASTE SHEET'!X2298)</f>
        <v/>
      </c>
      <c s="50" t="str">
        <f>IF('S.D.PASTE SHEET'!Y2298="","",'S.D.PASTE SHEET'!Y2298)</f>
        <v/>
      </c>
      <c s="50" t="str">
        <f>IF('S.D.PASTE SHEET'!Z2298="","",'S.D.PASTE SHEET'!Z2298)</f>
        <v/>
      </c>
      <c s="50" t="str">
        <f>IF('S.D.PASTE SHEET'!AA2298="","",'S.D.PASTE SHEET'!AA2298)</f>
        <v/>
      </c>
      <c s="50" t="str">
        <f>IF('S.D.PASTE SHEET'!AB2298="","",'S.D.PASTE SHEET'!AB2298)</f>
        <v/>
      </c>
      <c s="50" t="str">
        <f>IF('S.D.PASTE SHEET'!AC2298="","",'S.D.PASTE SHEET'!AC2298)</f>
        <v/>
      </c>
      <c s="50" t="str">
        <f>IF('S.D.PASTE SHEET'!AD2298="","",'S.D.PASTE SHEET'!AD2298)</f>
        <v/>
      </c>
      <c s="52"/>
      <c s="48" t="str">
        <f>IF(AK2298="","",IF(AK2298&gt;0,COUNT($AG$2:AG2298),""))</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IF(BC2298="","",IF(BC2298&gt;0,COUNT($AY$2:AY2298),""))</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299" spans="1:66" ht="15">
      <c r="A2299" s="50" t="str">
        <f>IF('S.D.PASTE SHEET'!A2299="","",'S.D.PASTE SHEET'!A2299)</f>
        <v/>
      </c>
      <c s="50" t="str">
        <f>IF('S.D.PASTE SHEET'!B2299="","",'S.D.PASTE SHEET'!B2299)</f>
        <v/>
      </c>
      <c s="50" t="str">
        <f>IF('S.D.PASTE SHEET'!C2299="","",'S.D.PASTE SHEET'!C2299)</f>
        <v/>
      </c>
      <c s="51" t="str">
        <f>IF('S.D.PASTE SHEET'!D2299="","",'S.D.PASTE SHEET'!D2299)</f>
        <v/>
      </c>
      <c s="50" t="str">
        <f>IF('S.D.PASTE SHEET'!E2299="","",UPPER('S.D.PASTE SHEET'!E2299))</f>
        <v/>
      </c>
      <c s="50" t="str">
        <f>IF('S.D.PASTE SHEET'!F2299="","",'S.D.PASTE SHEET'!F2299)</f>
        <v/>
      </c>
      <c s="50" t="str">
        <f>IF('S.D.PASTE SHEET'!G2299="","",UPPER('S.D.PASTE SHEET'!G2299))</f>
        <v/>
      </c>
      <c s="50" t="str">
        <f>IF('S.D.PASTE SHEET'!H2299="","",UPPER('S.D.PASTE SHEET'!H2299))</f>
        <v/>
      </c>
      <c s="50" t="str">
        <f>IF('S.D.PASTE SHEET'!I2299="","",'S.D.PASTE SHEET'!I2299)</f>
        <v/>
      </c>
      <c s="51" t="str">
        <f>IF('S.D.PASTE SHEET'!J2299="","",'S.D.PASTE SHEET'!J2299)</f>
        <v/>
      </c>
      <c s="50" t="str">
        <f>IF('S.D.PASTE SHEET'!K2299="","",'S.D.PASTE SHEET'!K2299)</f>
        <v/>
      </c>
      <c s="50" t="str">
        <f>IF('S.D.PASTE SHEET'!L2299="","",'S.D.PASTE SHEET'!L2299)</f>
        <v/>
      </c>
      <c s="50" t="str">
        <f>IF('S.D.PASTE SHEET'!M2299="","",'S.D.PASTE SHEET'!M2299)</f>
        <v/>
      </c>
      <c s="50" t="str">
        <f>IF('S.D.PASTE SHEET'!N2299="","",'S.D.PASTE SHEET'!N2299)</f>
        <v/>
      </c>
      <c s="50" t="str">
        <f>IF('S.D.PASTE SHEET'!O2299="","",'S.D.PASTE SHEET'!O2299)</f>
        <v/>
      </c>
      <c s="50" t="str">
        <f>IF('S.D.PASTE SHEET'!P2299="","",'S.D.PASTE SHEET'!P2299)</f>
        <v/>
      </c>
      <c s="50" t="str">
        <f>IF('S.D.PASTE SHEET'!Q2299="","",'S.D.PASTE SHEET'!Q2299)</f>
        <v/>
      </c>
      <c s="50" t="str">
        <f>IF('S.D.PASTE SHEET'!R2299="","",'S.D.PASTE SHEET'!R2299)</f>
        <v/>
      </c>
      <c s="50" t="str">
        <f>IF('S.D.PASTE SHEET'!S2299="","",'S.D.PASTE SHEET'!S2299)</f>
        <v/>
      </c>
      <c s="50" t="str">
        <f>IF('S.D.PASTE SHEET'!T2299="","",'S.D.PASTE SHEET'!T2299)</f>
        <v/>
      </c>
      <c s="50" t="str">
        <f>IF('S.D.PASTE SHEET'!U2299="","",'S.D.PASTE SHEET'!U2299)</f>
        <v/>
      </c>
      <c s="50" t="str">
        <f>IF('S.D.PASTE SHEET'!V2299="","",'S.D.PASTE SHEET'!V2299)</f>
        <v/>
      </c>
      <c s="50" t="str">
        <f>IF('S.D.PASTE SHEET'!W2299="","",'S.D.PASTE SHEET'!W2299)</f>
        <v/>
      </c>
      <c s="50" t="str">
        <f>IF('S.D.PASTE SHEET'!X2299="","",'S.D.PASTE SHEET'!X2299)</f>
        <v/>
      </c>
      <c s="50" t="str">
        <f>IF('S.D.PASTE SHEET'!Y2299="","",'S.D.PASTE SHEET'!Y2299)</f>
        <v/>
      </c>
      <c s="50" t="str">
        <f>IF('S.D.PASTE SHEET'!Z2299="","",'S.D.PASTE SHEET'!Z2299)</f>
        <v/>
      </c>
      <c s="50" t="str">
        <f>IF('S.D.PASTE SHEET'!AA2299="","",'S.D.PASTE SHEET'!AA2299)</f>
        <v/>
      </c>
      <c s="50" t="str">
        <f>IF('S.D.PASTE SHEET'!AB2299="","",'S.D.PASTE SHEET'!AB2299)</f>
        <v/>
      </c>
      <c s="50" t="str">
        <f>IF('S.D.PASTE SHEET'!AC2299="","",'S.D.PASTE SHEET'!AC2299)</f>
        <v/>
      </c>
      <c s="50" t="str">
        <f>IF('S.D.PASTE SHEET'!AD2299="","",'S.D.PASTE SHEET'!AD2299)</f>
        <v/>
      </c>
      <c s="52"/>
      <c s="48" t="str">
        <f>IF(AK2299="","",IF(AK2299&gt;0,COUNT($AG$2:AG2299),""))</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IF(BC2299="","",IF(BC2299&gt;0,COUNT($AY$2:AY2299),""))</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300" spans="1:66" ht="15">
      <c r="A2300" s="50" t="str">
        <f>IF('S.D.PASTE SHEET'!A2300="","",'S.D.PASTE SHEET'!A2300)</f>
        <v/>
      </c>
      <c s="50" t="str">
        <f>IF('S.D.PASTE SHEET'!B2300="","",'S.D.PASTE SHEET'!B2300)</f>
        <v/>
      </c>
      <c s="50" t="str">
        <f>IF('S.D.PASTE SHEET'!C2300="","",'S.D.PASTE SHEET'!C2300)</f>
        <v/>
      </c>
      <c s="51" t="str">
        <f>IF('S.D.PASTE SHEET'!D2300="","",'S.D.PASTE SHEET'!D2300)</f>
        <v/>
      </c>
      <c s="50" t="str">
        <f>IF('S.D.PASTE SHEET'!E2300="","",UPPER('S.D.PASTE SHEET'!E2300))</f>
        <v/>
      </c>
      <c s="50" t="str">
        <f>IF('S.D.PASTE SHEET'!F2300="","",'S.D.PASTE SHEET'!F2300)</f>
        <v/>
      </c>
      <c s="50" t="str">
        <f>IF('S.D.PASTE SHEET'!G2300="","",UPPER('S.D.PASTE SHEET'!G2300))</f>
        <v/>
      </c>
      <c s="50" t="str">
        <f>IF('S.D.PASTE SHEET'!H2300="","",UPPER('S.D.PASTE SHEET'!H2300))</f>
        <v/>
      </c>
      <c s="50" t="str">
        <f>IF('S.D.PASTE SHEET'!I2300="","",'S.D.PASTE SHEET'!I2300)</f>
        <v/>
      </c>
      <c s="51" t="str">
        <f>IF('S.D.PASTE SHEET'!J2300="","",'S.D.PASTE SHEET'!J2300)</f>
        <v/>
      </c>
      <c s="50" t="str">
        <f>IF('S.D.PASTE SHEET'!K2300="","",'S.D.PASTE SHEET'!K2300)</f>
        <v/>
      </c>
      <c s="50" t="str">
        <f>IF('S.D.PASTE SHEET'!L2300="","",'S.D.PASTE SHEET'!L2300)</f>
        <v/>
      </c>
      <c s="50" t="str">
        <f>IF('S.D.PASTE SHEET'!M2300="","",'S.D.PASTE SHEET'!M2300)</f>
        <v/>
      </c>
      <c s="50" t="str">
        <f>IF('S.D.PASTE SHEET'!N2300="","",'S.D.PASTE SHEET'!N2300)</f>
        <v/>
      </c>
      <c s="50" t="str">
        <f>IF('S.D.PASTE SHEET'!O2300="","",'S.D.PASTE SHEET'!O2300)</f>
        <v/>
      </c>
      <c s="50" t="str">
        <f>IF('S.D.PASTE SHEET'!P2300="","",'S.D.PASTE SHEET'!P2300)</f>
        <v/>
      </c>
      <c s="50" t="str">
        <f>IF('S.D.PASTE SHEET'!Q2300="","",'S.D.PASTE SHEET'!Q2300)</f>
        <v/>
      </c>
      <c s="50" t="str">
        <f>IF('S.D.PASTE SHEET'!R2300="","",'S.D.PASTE SHEET'!R2300)</f>
        <v/>
      </c>
      <c s="50" t="str">
        <f>IF('S.D.PASTE SHEET'!S2300="","",'S.D.PASTE SHEET'!S2300)</f>
        <v/>
      </c>
      <c s="50" t="str">
        <f>IF('S.D.PASTE SHEET'!T2300="","",'S.D.PASTE SHEET'!T2300)</f>
        <v/>
      </c>
      <c s="50" t="str">
        <f>IF('S.D.PASTE SHEET'!U2300="","",'S.D.PASTE SHEET'!U2300)</f>
        <v/>
      </c>
      <c s="50" t="str">
        <f>IF('S.D.PASTE SHEET'!V2300="","",'S.D.PASTE SHEET'!V2300)</f>
        <v/>
      </c>
      <c s="50" t="str">
        <f>IF('S.D.PASTE SHEET'!W2300="","",'S.D.PASTE SHEET'!W2300)</f>
        <v/>
      </c>
      <c s="50" t="str">
        <f>IF('S.D.PASTE SHEET'!X2300="","",'S.D.PASTE SHEET'!X2300)</f>
        <v/>
      </c>
      <c s="50" t="str">
        <f>IF('S.D.PASTE SHEET'!Y2300="","",'S.D.PASTE SHEET'!Y2300)</f>
        <v/>
      </c>
      <c s="50" t="str">
        <f>IF('S.D.PASTE SHEET'!Z2300="","",'S.D.PASTE SHEET'!Z2300)</f>
        <v/>
      </c>
      <c s="50" t="str">
        <f>IF('S.D.PASTE SHEET'!AA2300="","",'S.D.PASTE SHEET'!AA2300)</f>
        <v/>
      </c>
      <c s="50" t="str">
        <f>IF('S.D.PASTE SHEET'!AB2300="","",'S.D.PASTE SHEET'!AB2300)</f>
        <v/>
      </c>
      <c s="50" t="str">
        <f>IF('S.D.PASTE SHEET'!AC2300="","",'S.D.PASTE SHEET'!AC2300)</f>
        <v/>
      </c>
      <c s="50" t="str">
        <f>IF('S.D.PASTE SHEET'!AD2300="","",'S.D.PASTE SHEET'!AD2300)</f>
        <v/>
      </c>
      <c s="52"/>
      <c s="48" t="str">
        <f>IF(AK2300="","",IF(AK2300&gt;0,COUNT($AG$2:AG2300),""))</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IF(BC2300="","",IF(BC2300&gt;0,COUNT($AY$2:AY2300),""))</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301" spans="1:66" ht="15">
      <c r="A2301" s="50" t="str">
        <f>IF('S.D.PASTE SHEET'!A2301="","",'S.D.PASTE SHEET'!A2301)</f>
        <v/>
      </c>
      <c s="50" t="str">
        <f>IF('S.D.PASTE SHEET'!B2301="","",'S.D.PASTE SHEET'!B2301)</f>
        <v/>
      </c>
      <c s="50" t="str">
        <f>IF('S.D.PASTE SHEET'!C2301="","",'S.D.PASTE SHEET'!C2301)</f>
        <v/>
      </c>
      <c s="51" t="str">
        <f>IF('S.D.PASTE SHEET'!D2301="","",'S.D.PASTE SHEET'!D2301)</f>
        <v/>
      </c>
      <c s="50" t="str">
        <f>IF('S.D.PASTE SHEET'!E2301="","",UPPER('S.D.PASTE SHEET'!E2301))</f>
        <v/>
      </c>
      <c s="50" t="str">
        <f>IF('S.D.PASTE SHEET'!F2301="","",'S.D.PASTE SHEET'!F2301)</f>
        <v/>
      </c>
      <c s="50" t="str">
        <f>IF('S.D.PASTE SHEET'!G2301="","",UPPER('S.D.PASTE SHEET'!G2301))</f>
        <v/>
      </c>
      <c s="50" t="str">
        <f>IF('S.D.PASTE SHEET'!H2301="","",UPPER('S.D.PASTE SHEET'!H2301))</f>
        <v/>
      </c>
      <c s="50" t="str">
        <f>IF('S.D.PASTE SHEET'!I2301="","",'S.D.PASTE SHEET'!I2301)</f>
        <v/>
      </c>
      <c s="51" t="str">
        <f>IF('S.D.PASTE SHEET'!J2301="","",'S.D.PASTE SHEET'!J2301)</f>
        <v/>
      </c>
      <c s="50" t="str">
        <f>IF('S.D.PASTE SHEET'!K2301="","",'S.D.PASTE SHEET'!K2301)</f>
        <v/>
      </c>
      <c s="50" t="str">
        <f>IF('S.D.PASTE SHEET'!L2301="","",'S.D.PASTE SHEET'!L2301)</f>
        <v/>
      </c>
      <c s="50" t="str">
        <f>IF('S.D.PASTE SHEET'!M2301="","",'S.D.PASTE SHEET'!M2301)</f>
        <v/>
      </c>
      <c s="50" t="str">
        <f>IF('S.D.PASTE SHEET'!N2301="","",'S.D.PASTE SHEET'!N2301)</f>
        <v/>
      </c>
      <c s="50" t="str">
        <f>IF('S.D.PASTE SHEET'!O2301="","",'S.D.PASTE SHEET'!O2301)</f>
        <v/>
      </c>
      <c s="50" t="str">
        <f>IF('S.D.PASTE SHEET'!P2301="","",'S.D.PASTE SHEET'!P2301)</f>
        <v/>
      </c>
      <c s="50" t="str">
        <f>IF('S.D.PASTE SHEET'!Q2301="","",'S.D.PASTE SHEET'!Q2301)</f>
        <v/>
      </c>
      <c s="50" t="str">
        <f>IF('S.D.PASTE SHEET'!R2301="","",'S.D.PASTE SHEET'!R2301)</f>
        <v/>
      </c>
      <c s="50" t="str">
        <f>IF('S.D.PASTE SHEET'!S2301="","",'S.D.PASTE SHEET'!S2301)</f>
        <v/>
      </c>
      <c s="50" t="str">
        <f>IF('S.D.PASTE SHEET'!T2301="","",'S.D.PASTE SHEET'!T2301)</f>
        <v/>
      </c>
      <c s="50" t="str">
        <f>IF('S.D.PASTE SHEET'!U2301="","",'S.D.PASTE SHEET'!U2301)</f>
        <v/>
      </c>
      <c s="50" t="str">
        <f>IF('S.D.PASTE SHEET'!V2301="","",'S.D.PASTE SHEET'!V2301)</f>
        <v/>
      </c>
      <c s="50" t="str">
        <f>IF('S.D.PASTE SHEET'!W2301="","",'S.D.PASTE SHEET'!W2301)</f>
        <v/>
      </c>
      <c s="50" t="str">
        <f>IF('S.D.PASTE SHEET'!X2301="","",'S.D.PASTE SHEET'!X2301)</f>
        <v/>
      </c>
      <c s="50" t="str">
        <f>IF('S.D.PASTE SHEET'!Y2301="","",'S.D.PASTE SHEET'!Y2301)</f>
        <v/>
      </c>
      <c s="50" t="str">
        <f>IF('S.D.PASTE SHEET'!Z2301="","",'S.D.PASTE SHEET'!Z2301)</f>
        <v/>
      </c>
      <c s="50" t="str">
        <f>IF('S.D.PASTE SHEET'!AA2301="","",'S.D.PASTE SHEET'!AA2301)</f>
        <v/>
      </c>
      <c s="50" t="str">
        <f>IF('S.D.PASTE SHEET'!AB2301="","",'S.D.PASTE SHEET'!AB2301)</f>
        <v/>
      </c>
      <c s="50" t="str">
        <f>IF('S.D.PASTE SHEET'!AC2301="","",'S.D.PASTE SHEET'!AC2301)</f>
        <v/>
      </c>
      <c s="50" t="str">
        <f>IF('S.D.PASTE SHEET'!AD2301="","",'S.D.PASTE SHEET'!AD2301)</f>
        <v/>
      </c>
      <c s="52"/>
      <c s="48" t="str">
        <f>IF(AK2301="","",IF(AK2301&gt;0,COUNT($AG$2:AG2301),""))</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IF(BC2301="","",IF(BC2301&gt;0,COUNT($AY$2:AY2301),""))</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302" spans="1:66" ht="15">
      <c r="A2302" s="50" t="str">
        <f>IF('S.D.PASTE SHEET'!A2302="","",'S.D.PASTE SHEET'!A2302)</f>
        <v/>
      </c>
      <c s="50" t="str">
        <f>IF('S.D.PASTE SHEET'!B2302="","",'S.D.PASTE SHEET'!B2302)</f>
        <v/>
      </c>
      <c s="50" t="str">
        <f>IF('S.D.PASTE SHEET'!C2302="","",'S.D.PASTE SHEET'!C2302)</f>
        <v/>
      </c>
      <c s="51" t="str">
        <f>IF('S.D.PASTE SHEET'!D2302="","",'S.D.PASTE SHEET'!D2302)</f>
        <v/>
      </c>
      <c s="50" t="str">
        <f>IF('S.D.PASTE SHEET'!E2302="","",UPPER('S.D.PASTE SHEET'!E2302))</f>
        <v/>
      </c>
      <c s="50" t="str">
        <f>IF('S.D.PASTE SHEET'!F2302="","",'S.D.PASTE SHEET'!F2302)</f>
        <v/>
      </c>
      <c s="50" t="str">
        <f>IF('S.D.PASTE SHEET'!G2302="","",UPPER('S.D.PASTE SHEET'!G2302))</f>
        <v/>
      </c>
      <c s="50" t="str">
        <f>IF('S.D.PASTE SHEET'!H2302="","",UPPER('S.D.PASTE SHEET'!H2302))</f>
        <v/>
      </c>
      <c s="50" t="str">
        <f>IF('S.D.PASTE SHEET'!I2302="","",'S.D.PASTE SHEET'!I2302)</f>
        <v/>
      </c>
      <c s="51" t="str">
        <f>IF('S.D.PASTE SHEET'!J2302="","",'S.D.PASTE SHEET'!J2302)</f>
        <v/>
      </c>
      <c s="50" t="str">
        <f>IF('S.D.PASTE SHEET'!K2302="","",'S.D.PASTE SHEET'!K2302)</f>
        <v/>
      </c>
      <c s="50" t="str">
        <f>IF('S.D.PASTE SHEET'!L2302="","",'S.D.PASTE SHEET'!L2302)</f>
        <v/>
      </c>
      <c s="50" t="str">
        <f>IF('S.D.PASTE SHEET'!M2302="","",'S.D.PASTE SHEET'!M2302)</f>
        <v/>
      </c>
      <c s="50" t="str">
        <f>IF('S.D.PASTE SHEET'!N2302="","",'S.D.PASTE SHEET'!N2302)</f>
        <v/>
      </c>
      <c s="50" t="str">
        <f>IF('S.D.PASTE SHEET'!O2302="","",'S.D.PASTE SHEET'!O2302)</f>
        <v/>
      </c>
      <c s="50" t="str">
        <f>IF('S.D.PASTE SHEET'!P2302="","",'S.D.PASTE SHEET'!P2302)</f>
        <v/>
      </c>
      <c s="50" t="str">
        <f>IF('S.D.PASTE SHEET'!Q2302="","",'S.D.PASTE SHEET'!Q2302)</f>
        <v/>
      </c>
      <c s="50" t="str">
        <f>IF('S.D.PASTE SHEET'!R2302="","",'S.D.PASTE SHEET'!R2302)</f>
        <v/>
      </c>
      <c s="50" t="str">
        <f>IF('S.D.PASTE SHEET'!S2302="","",'S.D.PASTE SHEET'!S2302)</f>
        <v/>
      </c>
      <c s="50" t="str">
        <f>IF('S.D.PASTE SHEET'!T2302="","",'S.D.PASTE SHEET'!T2302)</f>
        <v/>
      </c>
      <c s="50" t="str">
        <f>IF('S.D.PASTE SHEET'!U2302="","",'S.D.PASTE SHEET'!U2302)</f>
        <v/>
      </c>
      <c s="50" t="str">
        <f>IF('S.D.PASTE SHEET'!V2302="","",'S.D.PASTE SHEET'!V2302)</f>
        <v/>
      </c>
      <c s="50" t="str">
        <f>IF('S.D.PASTE SHEET'!W2302="","",'S.D.PASTE SHEET'!W2302)</f>
        <v/>
      </c>
      <c s="50" t="str">
        <f>IF('S.D.PASTE SHEET'!X2302="","",'S.D.PASTE SHEET'!X2302)</f>
        <v/>
      </c>
      <c s="50" t="str">
        <f>IF('S.D.PASTE SHEET'!Y2302="","",'S.D.PASTE SHEET'!Y2302)</f>
        <v/>
      </c>
      <c s="50" t="str">
        <f>IF('S.D.PASTE SHEET'!Z2302="","",'S.D.PASTE SHEET'!Z2302)</f>
        <v/>
      </c>
      <c s="50" t="str">
        <f>IF('S.D.PASTE SHEET'!AA2302="","",'S.D.PASTE SHEET'!AA2302)</f>
        <v/>
      </c>
      <c s="50" t="str">
        <f>IF('S.D.PASTE SHEET'!AB2302="","",'S.D.PASTE SHEET'!AB2302)</f>
        <v/>
      </c>
      <c s="50" t="str">
        <f>IF('S.D.PASTE SHEET'!AC2302="","",'S.D.PASTE SHEET'!AC2302)</f>
        <v/>
      </c>
      <c s="50" t="str">
        <f>IF('S.D.PASTE SHEET'!AD2302="","",'S.D.PASTE SHEET'!AD2302)</f>
        <v/>
      </c>
      <c s="52"/>
      <c s="48" t="str">
        <f>IF(AK2302="","",IF(AK2302&gt;0,COUNT($AG$2:AG2302),""))</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IF(BC2302="","",IF(BC2302&gt;0,COUNT($AY$2:AY2302),""))</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303" spans="1:66" ht="15">
      <c r="A2303" s="50" t="str">
        <f>IF('S.D.PASTE SHEET'!A2303="","",'S.D.PASTE SHEET'!A2303)</f>
        <v/>
      </c>
      <c s="50" t="str">
        <f>IF('S.D.PASTE SHEET'!B2303="","",'S.D.PASTE SHEET'!B2303)</f>
        <v/>
      </c>
      <c s="50" t="str">
        <f>IF('S.D.PASTE SHEET'!C2303="","",'S.D.PASTE SHEET'!C2303)</f>
        <v/>
      </c>
      <c s="51" t="str">
        <f>IF('S.D.PASTE SHEET'!D2303="","",'S.D.PASTE SHEET'!D2303)</f>
        <v/>
      </c>
      <c s="50" t="str">
        <f>IF('S.D.PASTE SHEET'!E2303="","",UPPER('S.D.PASTE SHEET'!E2303))</f>
        <v/>
      </c>
      <c s="50" t="str">
        <f>IF('S.D.PASTE SHEET'!F2303="","",'S.D.PASTE SHEET'!F2303)</f>
        <v/>
      </c>
      <c s="50" t="str">
        <f>IF('S.D.PASTE SHEET'!G2303="","",UPPER('S.D.PASTE SHEET'!G2303))</f>
        <v/>
      </c>
      <c s="50" t="str">
        <f>IF('S.D.PASTE SHEET'!H2303="","",UPPER('S.D.PASTE SHEET'!H2303))</f>
        <v/>
      </c>
      <c s="50" t="str">
        <f>IF('S.D.PASTE SHEET'!I2303="","",'S.D.PASTE SHEET'!I2303)</f>
        <v/>
      </c>
      <c s="51" t="str">
        <f>IF('S.D.PASTE SHEET'!J2303="","",'S.D.PASTE SHEET'!J2303)</f>
        <v/>
      </c>
      <c s="50" t="str">
        <f>IF('S.D.PASTE SHEET'!K2303="","",'S.D.PASTE SHEET'!K2303)</f>
        <v/>
      </c>
      <c s="50" t="str">
        <f>IF('S.D.PASTE SHEET'!L2303="","",'S.D.PASTE SHEET'!L2303)</f>
        <v/>
      </c>
      <c s="50" t="str">
        <f>IF('S.D.PASTE SHEET'!M2303="","",'S.D.PASTE SHEET'!M2303)</f>
        <v/>
      </c>
      <c s="50" t="str">
        <f>IF('S.D.PASTE SHEET'!N2303="","",'S.D.PASTE SHEET'!N2303)</f>
        <v/>
      </c>
      <c s="50" t="str">
        <f>IF('S.D.PASTE SHEET'!O2303="","",'S.D.PASTE SHEET'!O2303)</f>
        <v/>
      </c>
      <c s="50" t="str">
        <f>IF('S.D.PASTE SHEET'!P2303="","",'S.D.PASTE SHEET'!P2303)</f>
        <v/>
      </c>
      <c s="50" t="str">
        <f>IF('S.D.PASTE SHEET'!Q2303="","",'S.D.PASTE SHEET'!Q2303)</f>
        <v/>
      </c>
      <c s="50" t="str">
        <f>IF('S.D.PASTE SHEET'!R2303="","",'S.D.PASTE SHEET'!R2303)</f>
        <v/>
      </c>
      <c s="50" t="str">
        <f>IF('S.D.PASTE SHEET'!S2303="","",'S.D.PASTE SHEET'!S2303)</f>
        <v/>
      </c>
      <c s="50" t="str">
        <f>IF('S.D.PASTE SHEET'!T2303="","",'S.D.PASTE SHEET'!T2303)</f>
        <v/>
      </c>
      <c s="50" t="str">
        <f>IF('S.D.PASTE SHEET'!U2303="","",'S.D.PASTE SHEET'!U2303)</f>
        <v/>
      </c>
      <c s="50" t="str">
        <f>IF('S.D.PASTE SHEET'!V2303="","",'S.D.PASTE SHEET'!V2303)</f>
        <v/>
      </c>
      <c s="50" t="str">
        <f>IF('S.D.PASTE SHEET'!W2303="","",'S.D.PASTE SHEET'!W2303)</f>
        <v/>
      </c>
      <c s="50" t="str">
        <f>IF('S.D.PASTE SHEET'!X2303="","",'S.D.PASTE SHEET'!X2303)</f>
        <v/>
      </c>
      <c s="50" t="str">
        <f>IF('S.D.PASTE SHEET'!Y2303="","",'S.D.PASTE SHEET'!Y2303)</f>
        <v/>
      </c>
      <c s="50" t="str">
        <f>IF('S.D.PASTE SHEET'!Z2303="","",'S.D.PASTE SHEET'!Z2303)</f>
        <v/>
      </c>
      <c s="50" t="str">
        <f>IF('S.D.PASTE SHEET'!AA2303="","",'S.D.PASTE SHEET'!AA2303)</f>
        <v/>
      </c>
      <c s="50" t="str">
        <f>IF('S.D.PASTE SHEET'!AB2303="","",'S.D.PASTE SHEET'!AB2303)</f>
        <v/>
      </c>
      <c s="50" t="str">
        <f>IF('S.D.PASTE SHEET'!AC2303="","",'S.D.PASTE SHEET'!AC2303)</f>
        <v/>
      </c>
      <c s="50" t="str">
        <f>IF('S.D.PASTE SHEET'!AD2303="","",'S.D.PASTE SHEET'!AD2303)</f>
        <v/>
      </c>
      <c s="52"/>
      <c s="48" t="str">
        <f>IF(AK2303="","",IF(AK2303&gt;0,COUNT($AG$2:AG2303),""))</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IF(BC2303="","",IF(BC2303&gt;0,COUNT($AY$2:AY2303),""))</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304" spans="1:66" ht="15">
      <c r="A2304" s="50" t="str">
        <f>IF('S.D.PASTE SHEET'!A2304="","",'S.D.PASTE SHEET'!A2304)</f>
        <v/>
      </c>
      <c s="50" t="str">
        <f>IF('S.D.PASTE SHEET'!B2304="","",'S.D.PASTE SHEET'!B2304)</f>
        <v/>
      </c>
      <c s="50" t="str">
        <f>IF('S.D.PASTE SHEET'!C2304="","",'S.D.PASTE SHEET'!C2304)</f>
        <v/>
      </c>
      <c s="51" t="str">
        <f>IF('S.D.PASTE SHEET'!D2304="","",'S.D.PASTE SHEET'!D2304)</f>
        <v/>
      </c>
      <c s="50" t="str">
        <f>IF('S.D.PASTE SHEET'!E2304="","",UPPER('S.D.PASTE SHEET'!E2304))</f>
        <v/>
      </c>
      <c s="50" t="str">
        <f>IF('S.D.PASTE SHEET'!F2304="","",'S.D.PASTE SHEET'!F2304)</f>
        <v/>
      </c>
      <c s="50" t="str">
        <f>IF('S.D.PASTE SHEET'!G2304="","",UPPER('S.D.PASTE SHEET'!G2304))</f>
        <v/>
      </c>
      <c s="50" t="str">
        <f>IF('S.D.PASTE SHEET'!H2304="","",UPPER('S.D.PASTE SHEET'!H2304))</f>
        <v/>
      </c>
      <c s="50" t="str">
        <f>IF('S.D.PASTE SHEET'!I2304="","",'S.D.PASTE SHEET'!I2304)</f>
        <v/>
      </c>
      <c s="51" t="str">
        <f>IF('S.D.PASTE SHEET'!J2304="","",'S.D.PASTE SHEET'!J2304)</f>
        <v/>
      </c>
      <c s="50" t="str">
        <f>IF('S.D.PASTE SHEET'!K2304="","",'S.D.PASTE SHEET'!K2304)</f>
        <v/>
      </c>
      <c s="50" t="str">
        <f>IF('S.D.PASTE SHEET'!L2304="","",'S.D.PASTE SHEET'!L2304)</f>
        <v/>
      </c>
      <c s="50" t="str">
        <f>IF('S.D.PASTE SHEET'!M2304="","",'S.D.PASTE SHEET'!M2304)</f>
        <v/>
      </c>
      <c s="50" t="str">
        <f>IF('S.D.PASTE SHEET'!N2304="","",'S.D.PASTE SHEET'!N2304)</f>
        <v/>
      </c>
      <c s="50" t="str">
        <f>IF('S.D.PASTE SHEET'!O2304="","",'S.D.PASTE SHEET'!O2304)</f>
        <v/>
      </c>
      <c s="50" t="str">
        <f>IF('S.D.PASTE SHEET'!P2304="","",'S.D.PASTE SHEET'!P2304)</f>
        <v/>
      </c>
      <c s="50" t="str">
        <f>IF('S.D.PASTE SHEET'!Q2304="","",'S.D.PASTE SHEET'!Q2304)</f>
        <v/>
      </c>
      <c s="50" t="str">
        <f>IF('S.D.PASTE SHEET'!R2304="","",'S.D.PASTE SHEET'!R2304)</f>
        <v/>
      </c>
      <c s="50" t="str">
        <f>IF('S.D.PASTE SHEET'!S2304="","",'S.D.PASTE SHEET'!S2304)</f>
        <v/>
      </c>
      <c s="50" t="str">
        <f>IF('S.D.PASTE SHEET'!T2304="","",'S.D.PASTE SHEET'!T2304)</f>
        <v/>
      </c>
      <c s="50" t="str">
        <f>IF('S.D.PASTE SHEET'!U2304="","",'S.D.PASTE SHEET'!U2304)</f>
        <v/>
      </c>
      <c s="50" t="str">
        <f>IF('S.D.PASTE SHEET'!V2304="","",'S.D.PASTE SHEET'!V2304)</f>
        <v/>
      </c>
      <c s="50" t="str">
        <f>IF('S.D.PASTE SHEET'!W2304="","",'S.D.PASTE SHEET'!W2304)</f>
        <v/>
      </c>
      <c s="50" t="str">
        <f>IF('S.D.PASTE SHEET'!X2304="","",'S.D.PASTE SHEET'!X2304)</f>
        <v/>
      </c>
      <c s="50" t="str">
        <f>IF('S.D.PASTE SHEET'!Y2304="","",'S.D.PASTE SHEET'!Y2304)</f>
        <v/>
      </c>
      <c s="50" t="str">
        <f>IF('S.D.PASTE SHEET'!Z2304="","",'S.D.PASTE SHEET'!Z2304)</f>
        <v/>
      </c>
      <c s="50" t="str">
        <f>IF('S.D.PASTE SHEET'!AA2304="","",'S.D.PASTE SHEET'!AA2304)</f>
        <v/>
      </c>
      <c s="50" t="str">
        <f>IF('S.D.PASTE SHEET'!AB2304="","",'S.D.PASTE SHEET'!AB2304)</f>
        <v/>
      </c>
      <c s="50" t="str">
        <f>IF('S.D.PASTE SHEET'!AC2304="","",'S.D.PASTE SHEET'!AC2304)</f>
        <v/>
      </c>
      <c s="50" t="str">
        <f>IF('S.D.PASTE SHEET'!AD2304="","",'S.D.PASTE SHEET'!AD2304)</f>
        <v/>
      </c>
      <c s="52"/>
      <c s="48" t="str">
        <f>IF(AK2304="","",IF(AK2304&gt;0,COUNT($AG$2:AG2304),""))</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IF(BC2304="","",IF(BC2304&gt;0,COUNT($AY$2:AY2304),""))</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305" spans="1:66" ht="15">
      <c r="A2305" s="50" t="str">
        <f>IF('S.D.PASTE SHEET'!A2305="","",'S.D.PASTE SHEET'!A2305)</f>
        <v/>
      </c>
      <c s="50" t="str">
        <f>IF('S.D.PASTE SHEET'!B2305="","",'S.D.PASTE SHEET'!B2305)</f>
        <v/>
      </c>
      <c s="50" t="str">
        <f>IF('S.D.PASTE SHEET'!C2305="","",'S.D.PASTE SHEET'!C2305)</f>
        <v/>
      </c>
      <c s="51" t="str">
        <f>IF('S.D.PASTE SHEET'!D2305="","",'S.D.PASTE SHEET'!D2305)</f>
        <v/>
      </c>
      <c s="50" t="str">
        <f>IF('S.D.PASTE SHEET'!E2305="","",UPPER('S.D.PASTE SHEET'!E2305))</f>
        <v/>
      </c>
      <c s="50" t="str">
        <f>IF('S.D.PASTE SHEET'!F2305="","",'S.D.PASTE SHEET'!F2305)</f>
        <v/>
      </c>
      <c s="50" t="str">
        <f>IF('S.D.PASTE SHEET'!G2305="","",UPPER('S.D.PASTE SHEET'!G2305))</f>
        <v/>
      </c>
      <c s="50" t="str">
        <f>IF('S.D.PASTE SHEET'!H2305="","",UPPER('S.D.PASTE SHEET'!H2305))</f>
        <v/>
      </c>
      <c s="50" t="str">
        <f>IF('S.D.PASTE SHEET'!I2305="","",'S.D.PASTE SHEET'!I2305)</f>
        <v/>
      </c>
      <c s="51" t="str">
        <f>IF('S.D.PASTE SHEET'!J2305="","",'S.D.PASTE SHEET'!J2305)</f>
        <v/>
      </c>
      <c s="50" t="str">
        <f>IF('S.D.PASTE SHEET'!K2305="","",'S.D.PASTE SHEET'!K2305)</f>
        <v/>
      </c>
      <c s="50" t="str">
        <f>IF('S.D.PASTE SHEET'!L2305="","",'S.D.PASTE SHEET'!L2305)</f>
        <v/>
      </c>
      <c s="50" t="str">
        <f>IF('S.D.PASTE SHEET'!M2305="","",'S.D.PASTE SHEET'!M2305)</f>
        <v/>
      </c>
      <c s="50" t="str">
        <f>IF('S.D.PASTE SHEET'!N2305="","",'S.D.PASTE SHEET'!N2305)</f>
        <v/>
      </c>
      <c s="50" t="str">
        <f>IF('S.D.PASTE SHEET'!O2305="","",'S.D.PASTE SHEET'!O2305)</f>
        <v/>
      </c>
      <c s="50" t="str">
        <f>IF('S.D.PASTE SHEET'!P2305="","",'S.D.PASTE SHEET'!P2305)</f>
        <v/>
      </c>
      <c s="50" t="str">
        <f>IF('S.D.PASTE SHEET'!Q2305="","",'S.D.PASTE SHEET'!Q2305)</f>
        <v/>
      </c>
      <c s="50" t="str">
        <f>IF('S.D.PASTE SHEET'!R2305="","",'S.D.PASTE SHEET'!R2305)</f>
        <v/>
      </c>
      <c s="50" t="str">
        <f>IF('S.D.PASTE SHEET'!S2305="","",'S.D.PASTE SHEET'!S2305)</f>
        <v/>
      </c>
      <c s="50" t="str">
        <f>IF('S.D.PASTE SHEET'!T2305="","",'S.D.PASTE SHEET'!T2305)</f>
        <v/>
      </c>
      <c s="50" t="str">
        <f>IF('S.D.PASTE SHEET'!U2305="","",'S.D.PASTE SHEET'!U2305)</f>
        <v/>
      </c>
      <c s="50" t="str">
        <f>IF('S.D.PASTE SHEET'!V2305="","",'S.D.PASTE SHEET'!V2305)</f>
        <v/>
      </c>
      <c s="50" t="str">
        <f>IF('S.D.PASTE SHEET'!W2305="","",'S.D.PASTE SHEET'!W2305)</f>
        <v/>
      </c>
      <c s="50" t="str">
        <f>IF('S.D.PASTE SHEET'!X2305="","",'S.D.PASTE SHEET'!X2305)</f>
        <v/>
      </c>
      <c s="50" t="str">
        <f>IF('S.D.PASTE SHEET'!Y2305="","",'S.D.PASTE SHEET'!Y2305)</f>
        <v/>
      </c>
      <c s="50" t="str">
        <f>IF('S.D.PASTE SHEET'!Z2305="","",'S.D.PASTE SHEET'!Z2305)</f>
        <v/>
      </c>
      <c s="50" t="str">
        <f>IF('S.D.PASTE SHEET'!AA2305="","",'S.D.PASTE SHEET'!AA2305)</f>
        <v/>
      </c>
      <c s="50" t="str">
        <f>IF('S.D.PASTE SHEET'!AB2305="","",'S.D.PASTE SHEET'!AB2305)</f>
        <v/>
      </c>
      <c s="50" t="str">
        <f>IF('S.D.PASTE SHEET'!AC2305="","",'S.D.PASTE SHEET'!AC2305)</f>
        <v/>
      </c>
      <c s="50" t="str">
        <f>IF('S.D.PASTE SHEET'!AD2305="","",'S.D.PASTE SHEET'!AD2305)</f>
        <v/>
      </c>
      <c s="52"/>
      <c s="48" t="str">
        <f>IF(AK2305="","",IF(AK2305&gt;0,COUNT($AG$2:AG2305),""))</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IF(BC2305="","",IF(BC2305&gt;0,COUNT($AY$2:AY2305),""))</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306" spans="1:66" ht="15">
      <c r="A2306" s="50" t="str">
        <f>IF('S.D.PASTE SHEET'!A2306="","",'S.D.PASTE SHEET'!A2306)</f>
        <v/>
      </c>
      <c s="50" t="str">
        <f>IF('S.D.PASTE SHEET'!B2306="","",'S.D.PASTE SHEET'!B2306)</f>
        <v/>
      </c>
      <c s="50" t="str">
        <f>IF('S.D.PASTE SHEET'!C2306="","",'S.D.PASTE SHEET'!C2306)</f>
        <v/>
      </c>
      <c s="51" t="str">
        <f>IF('S.D.PASTE SHEET'!D2306="","",'S.D.PASTE SHEET'!D2306)</f>
        <v/>
      </c>
      <c s="50" t="str">
        <f>IF('S.D.PASTE SHEET'!E2306="","",UPPER('S.D.PASTE SHEET'!E2306))</f>
        <v/>
      </c>
      <c s="50" t="str">
        <f>IF('S.D.PASTE SHEET'!F2306="","",'S.D.PASTE SHEET'!F2306)</f>
        <v/>
      </c>
      <c s="50" t="str">
        <f>IF('S.D.PASTE SHEET'!G2306="","",UPPER('S.D.PASTE SHEET'!G2306))</f>
        <v/>
      </c>
      <c s="50" t="str">
        <f>IF('S.D.PASTE SHEET'!H2306="","",UPPER('S.D.PASTE SHEET'!H2306))</f>
        <v/>
      </c>
      <c s="50" t="str">
        <f>IF('S.D.PASTE SHEET'!I2306="","",'S.D.PASTE SHEET'!I2306)</f>
        <v/>
      </c>
      <c s="51" t="str">
        <f>IF('S.D.PASTE SHEET'!J2306="","",'S.D.PASTE SHEET'!J2306)</f>
        <v/>
      </c>
      <c s="50" t="str">
        <f>IF('S.D.PASTE SHEET'!K2306="","",'S.D.PASTE SHEET'!K2306)</f>
        <v/>
      </c>
      <c s="50" t="str">
        <f>IF('S.D.PASTE SHEET'!L2306="","",'S.D.PASTE SHEET'!L2306)</f>
        <v/>
      </c>
      <c s="50" t="str">
        <f>IF('S.D.PASTE SHEET'!M2306="","",'S.D.PASTE SHEET'!M2306)</f>
        <v/>
      </c>
      <c s="50" t="str">
        <f>IF('S.D.PASTE SHEET'!N2306="","",'S.D.PASTE SHEET'!N2306)</f>
        <v/>
      </c>
      <c s="50" t="str">
        <f>IF('S.D.PASTE SHEET'!O2306="","",'S.D.PASTE SHEET'!O2306)</f>
        <v/>
      </c>
      <c s="50" t="str">
        <f>IF('S.D.PASTE SHEET'!P2306="","",'S.D.PASTE SHEET'!P2306)</f>
        <v/>
      </c>
      <c s="50" t="str">
        <f>IF('S.D.PASTE SHEET'!Q2306="","",'S.D.PASTE SHEET'!Q2306)</f>
        <v/>
      </c>
      <c s="50" t="str">
        <f>IF('S.D.PASTE SHEET'!R2306="","",'S.D.PASTE SHEET'!R2306)</f>
        <v/>
      </c>
      <c s="50" t="str">
        <f>IF('S.D.PASTE SHEET'!S2306="","",'S.D.PASTE SHEET'!S2306)</f>
        <v/>
      </c>
      <c s="50" t="str">
        <f>IF('S.D.PASTE SHEET'!T2306="","",'S.D.PASTE SHEET'!T2306)</f>
        <v/>
      </c>
      <c s="50" t="str">
        <f>IF('S.D.PASTE SHEET'!U2306="","",'S.D.PASTE SHEET'!U2306)</f>
        <v/>
      </c>
      <c s="50" t="str">
        <f>IF('S.D.PASTE SHEET'!V2306="","",'S.D.PASTE SHEET'!V2306)</f>
        <v/>
      </c>
      <c s="50" t="str">
        <f>IF('S.D.PASTE SHEET'!W2306="","",'S.D.PASTE SHEET'!W2306)</f>
        <v/>
      </c>
      <c s="50" t="str">
        <f>IF('S.D.PASTE SHEET'!X2306="","",'S.D.PASTE SHEET'!X2306)</f>
        <v/>
      </c>
      <c s="50" t="str">
        <f>IF('S.D.PASTE SHEET'!Y2306="","",'S.D.PASTE SHEET'!Y2306)</f>
        <v/>
      </c>
      <c s="50" t="str">
        <f>IF('S.D.PASTE SHEET'!Z2306="","",'S.D.PASTE SHEET'!Z2306)</f>
        <v/>
      </c>
      <c s="50" t="str">
        <f>IF('S.D.PASTE SHEET'!AA2306="","",'S.D.PASTE SHEET'!AA2306)</f>
        <v/>
      </c>
      <c s="50" t="str">
        <f>IF('S.D.PASTE SHEET'!AB2306="","",'S.D.PASTE SHEET'!AB2306)</f>
        <v/>
      </c>
      <c s="50" t="str">
        <f>IF('S.D.PASTE SHEET'!AC2306="","",'S.D.PASTE SHEET'!AC2306)</f>
        <v/>
      </c>
      <c s="50" t="str">
        <f>IF('S.D.PASTE SHEET'!AD2306="","",'S.D.PASTE SHEET'!AD2306)</f>
        <v/>
      </c>
      <c s="52"/>
      <c s="48" t="str">
        <f>IF(AK2306="","",IF(AK2306&gt;0,COUNT($AG$2:AG2306),""))</f>
        <v/>
      </c>
      <c s="53" t="str">
        <f t="shared" si="1121"/>
        <v/>
      </c>
      <c s="53" t="str">
        <f t="shared" si="1122"/>
        <v/>
      </c>
      <c s="53" t="str">
        <f t="shared" si="1123"/>
        <v/>
      </c>
      <c s="51" t="str">
        <f t="shared" si="1124"/>
        <v/>
      </c>
      <c s="53" t="str">
        <f t="shared" si="1125"/>
        <v/>
      </c>
      <c s="53" t="str">
        <f t="shared" si="1126"/>
        <v/>
      </c>
      <c s="53" t="str">
        <f t="shared" si="1127"/>
        <v/>
      </c>
      <c s="53" t="str">
        <f t="shared" si="1128"/>
        <v/>
      </c>
      <c s="53" t="str">
        <f t="shared" si="1129"/>
        <v/>
      </c>
      <c s="51" t="str">
        <f t="shared" si="1130"/>
        <v/>
      </c>
      <c s="53" t="str">
        <f t="shared" si="1131"/>
        <v/>
      </c>
      <c s="53" t="str">
        <f t="shared" si="1132"/>
        <v/>
      </c>
      <c s="53" t="str">
        <f t="shared" si="1133"/>
        <v/>
      </c>
      <c s="53" t="str">
        <f t="shared" si="1134"/>
        <v/>
      </c>
      <c s="53" t="str">
        <f t="shared" si="1135"/>
        <v/>
      </c>
      <c s="53" t="str">
        <f t="shared" si="1136"/>
        <v/>
      </c>
      <c s="48"/>
      <c s="48" t="str">
        <f>IF(BC2306="","",IF(BC2306&gt;0,COUNT($AY$2:AY2306),""))</f>
        <v/>
      </c>
      <c s="54" t="str">
        <f t="shared" si="1137"/>
        <v/>
      </c>
      <c s="54" t="str">
        <f t="shared" si="1138"/>
        <v/>
      </c>
      <c s="54" t="str">
        <f t="shared" si="1139"/>
        <v/>
      </c>
      <c s="51" t="str">
        <f t="shared" si="1140"/>
        <v/>
      </c>
      <c s="54" t="str">
        <f t="shared" si="1141"/>
        <v/>
      </c>
      <c s="54" t="str">
        <f t="shared" si="1142"/>
        <v/>
      </c>
      <c s="54" t="str">
        <f t="shared" si="1143"/>
        <v/>
      </c>
      <c s="54" t="str">
        <f t="shared" si="1144"/>
        <v/>
      </c>
      <c s="54" t="str">
        <f t="shared" si="1145"/>
        <v/>
      </c>
      <c s="51" t="str">
        <f t="shared" si="1146"/>
        <v/>
      </c>
      <c s="54" t="str">
        <f t="shared" si="1147"/>
        <v/>
      </c>
      <c s="54" t="str">
        <f t="shared" si="1148"/>
        <v/>
      </c>
      <c s="54" t="str">
        <f t="shared" si="1149"/>
        <v/>
      </c>
      <c s="54" t="str">
        <f t="shared" si="1150"/>
        <v/>
      </c>
      <c s="54" t="str">
        <f t="shared" si="1151"/>
        <v/>
      </c>
      <c s="54" t="str">
        <f t="shared" si="1152"/>
        <v/>
      </c>
    </row>
    <row r="2307" spans="1:66" ht="15">
      <c r="A2307" s="50" t="str">
        <f>IF('S.D.PASTE SHEET'!A2307="","",'S.D.PASTE SHEET'!A2307)</f>
        <v/>
      </c>
      <c s="50" t="str">
        <f>IF('S.D.PASTE SHEET'!B2307="","",'S.D.PASTE SHEET'!B2307)</f>
        <v/>
      </c>
      <c s="50" t="str">
        <f>IF('S.D.PASTE SHEET'!C2307="","",'S.D.PASTE SHEET'!C2307)</f>
        <v/>
      </c>
      <c s="51" t="str">
        <f>IF('S.D.PASTE SHEET'!D2307="","",'S.D.PASTE SHEET'!D2307)</f>
        <v/>
      </c>
      <c s="50" t="str">
        <f>IF('S.D.PASTE SHEET'!E2307="","",UPPER('S.D.PASTE SHEET'!E2307))</f>
        <v/>
      </c>
      <c s="50" t="str">
        <f>IF('S.D.PASTE SHEET'!F2307="","",'S.D.PASTE SHEET'!F2307)</f>
        <v/>
      </c>
      <c s="50" t="str">
        <f>IF('S.D.PASTE SHEET'!G2307="","",UPPER('S.D.PASTE SHEET'!G2307))</f>
        <v/>
      </c>
      <c s="50" t="str">
        <f>IF('S.D.PASTE SHEET'!H2307="","",UPPER('S.D.PASTE SHEET'!H2307))</f>
        <v/>
      </c>
      <c s="50" t="str">
        <f>IF('S.D.PASTE SHEET'!I2307="","",'S.D.PASTE SHEET'!I2307)</f>
        <v/>
      </c>
      <c s="51" t="str">
        <f>IF('S.D.PASTE SHEET'!J2307="","",'S.D.PASTE SHEET'!J2307)</f>
        <v/>
      </c>
      <c s="50" t="str">
        <f>IF('S.D.PASTE SHEET'!K2307="","",'S.D.PASTE SHEET'!K2307)</f>
        <v/>
      </c>
      <c s="50" t="str">
        <f>IF('S.D.PASTE SHEET'!L2307="","",'S.D.PASTE SHEET'!L2307)</f>
        <v/>
      </c>
      <c s="50" t="str">
        <f>IF('S.D.PASTE SHEET'!M2307="","",'S.D.PASTE SHEET'!M2307)</f>
        <v/>
      </c>
      <c s="50" t="str">
        <f>IF('S.D.PASTE SHEET'!N2307="","",'S.D.PASTE SHEET'!N2307)</f>
        <v/>
      </c>
      <c s="50" t="str">
        <f>IF('S.D.PASTE SHEET'!O2307="","",'S.D.PASTE SHEET'!O2307)</f>
        <v/>
      </c>
      <c s="50" t="str">
        <f>IF('S.D.PASTE SHEET'!P2307="","",'S.D.PASTE SHEET'!P2307)</f>
        <v/>
      </c>
      <c s="50" t="str">
        <f>IF('S.D.PASTE SHEET'!Q2307="","",'S.D.PASTE SHEET'!Q2307)</f>
        <v/>
      </c>
      <c s="50" t="str">
        <f>IF('S.D.PASTE SHEET'!R2307="","",'S.D.PASTE SHEET'!R2307)</f>
        <v/>
      </c>
      <c s="50" t="str">
        <f>IF('S.D.PASTE SHEET'!S2307="","",'S.D.PASTE SHEET'!S2307)</f>
        <v/>
      </c>
      <c s="50" t="str">
        <f>IF('S.D.PASTE SHEET'!T2307="","",'S.D.PASTE SHEET'!T2307)</f>
        <v/>
      </c>
      <c s="50" t="str">
        <f>IF('S.D.PASTE SHEET'!U2307="","",'S.D.PASTE SHEET'!U2307)</f>
        <v/>
      </c>
      <c s="50" t="str">
        <f>IF('S.D.PASTE SHEET'!V2307="","",'S.D.PASTE SHEET'!V2307)</f>
        <v/>
      </c>
      <c s="50" t="str">
        <f>IF('S.D.PASTE SHEET'!W2307="","",'S.D.PASTE SHEET'!W2307)</f>
        <v/>
      </c>
      <c s="50" t="str">
        <f>IF('S.D.PASTE SHEET'!X2307="","",'S.D.PASTE SHEET'!X2307)</f>
        <v/>
      </c>
      <c s="50" t="str">
        <f>IF('S.D.PASTE SHEET'!Y2307="","",'S.D.PASTE SHEET'!Y2307)</f>
        <v/>
      </c>
      <c s="50" t="str">
        <f>IF('S.D.PASTE SHEET'!Z2307="","",'S.D.PASTE SHEET'!Z2307)</f>
        <v/>
      </c>
      <c s="50" t="str">
        <f>IF('S.D.PASTE SHEET'!AA2307="","",'S.D.PASTE SHEET'!AA2307)</f>
        <v/>
      </c>
      <c s="50" t="str">
        <f>IF('S.D.PASTE SHEET'!AB2307="","",'S.D.PASTE SHEET'!AB2307)</f>
        <v/>
      </c>
      <c s="50" t="str">
        <f>IF('S.D.PASTE SHEET'!AC2307="","",'S.D.PASTE SHEET'!AC2307)</f>
        <v/>
      </c>
      <c s="50" t="str">
        <f>IF('S.D.PASTE SHEET'!AD2307="","",'S.D.PASTE SHEET'!AD2307)</f>
        <v/>
      </c>
      <c s="52"/>
      <c s="48" t="str">
        <f>IF(AK2307="","",IF(AK2307&gt;0,COUNT($AG$2:AG2307),""))</f>
        <v/>
      </c>
      <c s="53" t="str">
        <f t="shared" si="1153" ref="AG2307:AG2370">IF(AND($AJ$1=12,$A2307=12),$A2307,"")</f>
        <v/>
      </c>
      <c s="53" t="str">
        <f t="shared" si="1154" ref="AH2307:AH2370">IF(AND($AJ$1=12,$A2307=12),$B2307,"")</f>
        <v/>
      </c>
      <c s="53" t="str">
        <f t="shared" si="1155" ref="AI2307:AI2370">IF(AND($AJ$1=12,$A2307=12),C2307,"")</f>
        <v/>
      </c>
      <c s="51" t="str">
        <f t="shared" si="1156" ref="AJ2307:AJ2370">IF(AND($AJ$1=12,$A2307=12),$D2307,"")</f>
        <v/>
      </c>
      <c s="53" t="str">
        <f t="shared" si="1157" ref="AK2307:AK2370">IF(AND($AJ$1=12,$A2307=12),$E2307,"")</f>
        <v/>
      </c>
      <c s="53" t="str">
        <f t="shared" si="1158" ref="AL2307:AL2370">IF(AND($AJ$1=12,$A2307=12),$F2307,"")</f>
        <v/>
      </c>
      <c s="53" t="str">
        <f t="shared" si="1159" ref="AM2307:AM2370">IF(AND($AJ$1=12,$A2307=12),$G2307,"")</f>
        <v/>
      </c>
      <c s="53" t="str">
        <f t="shared" si="1160" ref="AN2307:AN2370">IF(AND($AJ$1=12,$A2307=12),$H2307,"")</f>
        <v/>
      </c>
      <c s="53" t="str">
        <f t="shared" si="1161" ref="AO2307:AO2370">IF(AND($AJ$1=12,$A2307=12),$I2307,"")</f>
        <v/>
      </c>
      <c s="51" t="str">
        <f t="shared" si="1162" ref="AP2307:AP2370">IF(AND($AJ$1=12,$A2307=12),$J2307,"")</f>
        <v/>
      </c>
      <c s="53" t="str">
        <f t="shared" si="1163" ref="AQ2307:AQ2370">IF(AND($AJ$1=12,$A2307=12),$K2307,"")</f>
        <v/>
      </c>
      <c s="53" t="str">
        <f t="shared" si="1164" ref="AR2307:AR2370">IF(AND($AJ$1=12,$A2307=12),$L2307,"")</f>
        <v/>
      </c>
      <c s="53" t="str">
        <f t="shared" si="1165" ref="AS2307:AS2370">IF(AND($AJ$1=12,$A2307=12),$M2307,"")</f>
        <v/>
      </c>
      <c s="53" t="str">
        <f t="shared" si="1166" ref="AT2307:AT2370">IF(AND($AJ$1=12,$A2307=12),$N2307,"")</f>
        <v/>
      </c>
      <c s="53" t="str">
        <f t="shared" si="1167" ref="AU2307:AU2370">IF(AND($AJ$1=12,$A2307=12),$O2307,"")</f>
        <v/>
      </c>
      <c s="53" t="str">
        <f t="shared" si="1168" ref="AV2307:AV2370">IF(AND($AJ$1=12,$A2307=12),$P2307,"")</f>
        <v/>
      </c>
      <c s="48"/>
      <c s="48" t="str">
        <f>IF(BC2307="","",IF(BC2307&gt;0,COUNT($AY$2:AY2307),""))</f>
        <v/>
      </c>
      <c s="54" t="str">
        <f t="shared" si="1169" ref="AY2307:AY2370">IF(AND($BB$1=12,$A2307=12,$BC$1=$B2307),$A2307,"")</f>
        <v/>
      </c>
      <c s="54" t="str">
        <f t="shared" si="1170" ref="AZ2307:AZ2370">IF(AND($BB$1=12,$A2307=12,$BC$1=$B2307),$B2307,"")</f>
        <v/>
      </c>
      <c s="54" t="str">
        <f t="shared" si="1171" ref="BA2307:BA2370">IF(AND($BB$1=12,$A2307=12,$BC$1=$B2307),$C2307,"")</f>
        <v/>
      </c>
      <c s="51" t="str">
        <f t="shared" si="1172" ref="BB2307:BB2370">IF(AND($BB$1=12,$A2307=12,$BC$1=$B2307),$D2307,"")</f>
        <v/>
      </c>
      <c s="54" t="str">
        <f t="shared" si="1173" ref="BC2307:BC2370">IF(AND($BB$1=12,$A2307=12,$BC$1=$B2307),$E2307,"")</f>
        <v/>
      </c>
      <c s="54" t="str">
        <f t="shared" si="1174" ref="BD2307:BD2370">IF(AND($BB$1=12,$A2307=12,$BC$1=$B2307),$F2307,"")</f>
        <v/>
      </c>
      <c s="54" t="str">
        <f t="shared" si="1175" ref="BE2307:BE2370">IF(AND($BB$1=12,$A2307=12,$BC$1=$B2307),$G2307,"")</f>
        <v/>
      </c>
      <c s="54" t="str">
        <f t="shared" si="1176" ref="BF2307:BF2370">IF(AND($BB$1=12,$A2307=12,$BC$1=$B2307),$H2307,"")</f>
        <v/>
      </c>
      <c s="54" t="str">
        <f t="shared" si="1177" ref="BG2307:BG2370">IF(AND($BB$1=12,$A2307=12,$BC$1=$B2307),$I2307,"")</f>
        <v/>
      </c>
      <c s="51" t="str">
        <f t="shared" si="1178" ref="BH2307:BH2370">IF(AND($BB$1=12,$A2307=12,$BC$1=$B2307),$J2307,"")</f>
        <v/>
      </c>
      <c s="54" t="str">
        <f t="shared" si="1179" ref="BI2307:BI2370">IF(AND($BB$1=12,$A2307=12,$BC$1=$B2307),$K2307,"")</f>
        <v/>
      </c>
      <c s="54" t="str">
        <f t="shared" si="1180" ref="BJ2307:BJ2370">IF(AND($BB$1=12,$A2307=12,$BC$1=$B2307),$L2307,"")</f>
        <v/>
      </c>
      <c s="54" t="str">
        <f t="shared" si="1181" ref="BK2307:BK2370">IF(AND($BB$1=12,$A2307=12,$BC$1=$B2307),$M2307,"")</f>
        <v/>
      </c>
      <c s="54" t="str">
        <f t="shared" si="1182" ref="BL2307:BL2370">IF(AND($BB$1=12,$A2307=12,$BC$1=$B2307),$N2307,"")</f>
        <v/>
      </c>
      <c s="54" t="str">
        <f t="shared" si="1183" ref="BM2307:BM2370">IF(AND($BB$1=12,$A2307=12,$BC$1=$B2307),$O2307,"")</f>
        <v/>
      </c>
      <c s="54" t="str">
        <f t="shared" si="1184" ref="BN2307:BN2370">IF(AND($BB$1=12,$A2307=12,$BC$1=$B2307),$P2307,"")</f>
        <v/>
      </c>
    </row>
    <row r="2308" spans="1:66" ht="15">
      <c r="A2308" s="50" t="str">
        <f>IF('S.D.PASTE SHEET'!A2308="","",'S.D.PASTE SHEET'!A2308)</f>
        <v/>
      </c>
      <c s="50" t="str">
        <f>IF('S.D.PASTE SHEET'!B2308="","",'S.D.PASTE SHEET'!B2308)</f>
        <v/>
      </c>
      <c s="50" t="str">
        <f>IF('S.D.PASTE SHEET'!C2308="","",'S.D.PASTE SHEET'!C2308)</f>
        <v/>
      </c>
      <c s="51" t="str">
        <f>IF('S.D.PASTE SHEET'!D2308="","",'S.D.PASTE SHEET'!D2308)</f>
        <v/>
      </c>
      <c s="50" t="str">
        <f>IF('S.D.PASTE SHEET'!E2308="","",UPPER('S.D.PASTE SHEET'!E2308))</f>
        <v/>
      </c>
      <c s="50" t="str">
        <f>IF('S.D.PASTE SHEET'!F2308="","",'S.D.PASTE SHEET'!F2308)</f>
        <v/>
      </c>
      <c s="50" t="str">
        <f>IF('S.D.PASTE SHEET'!G2308="","",UPPER('S.D.PASTE SHEET'!G2308))</f>
        <v/>
      </c>
      <c s="50" t="str">
        <f>IF('S.D.PASTE SHEET'!H2308="","",UPPER('S.D.PASTE SHEET'!H2308))</f>
        <v/>
      </c>
      <c s="50" t="str">
        <f>IF('S.D.PASTE SHEET'!I2308="","",'S.D.PASTE SHEET'!I2308)</f>
        <v/>
      </c>
      <c s="51" t="str">
        <f>IF('S.D.PASTE SHEET'!J2308="","",'S.D.PASTE SHEET'!J2308)</f>
        <v/>
      </c>
      <c s="50" t="str">
        <f>IF('S.D.PASTE SHEET'!K2308="","",'S.D.PASTE SHEET'!K2308)</f>
        <v/>
      </c>
      <c s="50" t="str">
        <f>IF('S.D.PASTE SHEET'!L2308="","",'S.D.PASTE SHEET'!L2308)</f>
        <v/>
      </c>
      <c s="50" t="str">
        <f>IF('S.D.PASTE SHEET'!M2308="","",'S.D.PASTE SHEET'!M2308)</f>
        <v/>
      </c>
      <c s="50" t="str">
        <f>IF('S.D.PASTE SHEET'!N2308="","",'S.D.PASTE SHEET'!N2308)</f>
        <v/>
      </c>
      <c s="50" t="str">
        <f>IF('S.D.PASTE SHEET'!O2308="","",'S.D.PASTE SHEET'!O2308)</f>
        <v/>
      </c>
      <c s="50" t="str">
        <f>IF('S.D.PASTE SHEET'!P2308="","",'S.D.PASTE SHEET'!P2308)</f>
        <v/>
      </c>
      <c s="50" t="str">
        <f>IF('S.D.PASTE SHEET'!Q2308="","",'S.D.PASTE SHEET'!Q2308)</f>
        <v/>
      </c>
      <c s="50" t="str">
        <f>IF('S.D.PASTE SHEET'!R2308="","",'S.D.PASTE SHEET'!R2308)</f>
        <v/>
      </c>
      <c s="50" t="str">
        <f>IF('S.D.PASTE SHEET'!S2308="","",'S.D.PASTE SHEET'!S2308)</f>
        <v/>
      </c>
      <c s="50" t="str">
        <f>IF('S.D.PASTE SHEET'!T2308="","",'S.D.PASTE SHEET'!T2308)</f>
        <v/>
      </c>
      <c s="50" t="str">
        <f>IF('S.D.PASTE SHEET'!U2308="","",'S.D.PASTE SHEET'!U2308)</f>
        <v/>
      </c>
      <c s="50" t="str">
        <f>IF('S.D.PASTE SHEET'!V2308="","",'S.D.PASTE SHEET'!V2308)</f>
        <v/>
      </c>
      <c s="50" t="str">
        <f>IF('S.D.PASTE SHEET'!W2308="","",'S.D.PASTE SHEET'!W2308)</f>
        <v/>
      </c>
      <c s="50" t="str">
        <f>IF('S.D.PASTE SHEET'!X2308="","",'S.D.PASTE SHEET'!X2308)</f>
        <v/>
      </c>
      <c s="50" t="str">
        <f>IF('S.D.PASTE SHEET'!Y2308="","",'S.D.PASTE SHEET'!Y2308)</f>
        <v/>
      </c>
      <c s="50" t="str">
        <f>IF('S.D.PASTE SHEET'!Z2308="","",'S.D.PASTE SHEET'!Z2308)</f>
        <v/>
      </c>
      <c s="50" t="str">
        <f>IF('S.D.PASTE SHEET'!AA2308="","",'S.D.PASTE SHEET'!AA2308)</f>
        <v/>
      </c>
      <c s="50" t="str">
        <f>IF('S.D.PASTE SHEET'!AB2308="","",'S.D.PASTE SHEET'!AB2308)</f>
        <v/>
      </c>
      <c s="50" t="str">
        <f>IF('S.D.PASTE SHEET'!AC2308="","",'S.D.PASTE SHEET'!AC2308)</f>
        <v/>
      </c>
      <c s="50" t="str">
        <f>IF('S.D.PASTE SHEET'!AD2308="","",'S.D.PASTE SHEET'!AD2308)</f>
        <v/>
      </c>
      <c s="52"/>
      <c s="48" t="str">
        <f>IF(AK2308="","",IF(AK2308&gt;0,COUNT($AG$2:AG2308),""))</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IF(BC2308="","",IF(BC2308&gt;0,COUNT($AY$2:AY2308),""))</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09" spans="1:66" ht="15">
      <c r="A2309" s="50" t="str">
        <f>IF('S.D.PASTE SHEET'!A2309="","",'S.D.PASTE SHEET'!A2309)</f>
        <v/>
      </c>
      <c s="50" t="str">
        <f>IF('S.D.PASTE SHEET'!B2309="","",'S.D.PASTE SHEET'!B2309)</f>
        <v/>
      </c>
      <c s="50" t="str">
        <f>IF('S.D.PASTE SHEET'!C2309="","",'S.D.PASTE SHEET'!C2309)</f>
        <v/>
      </c>
      <c s="51" t="str">
        <f>IF('S.D.PASTE SHEET'!D2309="","",'S.D.PASTE SHEET'!D2309)</f>
        <v/>
      </c>
      <c s="50" t="str">
        <f>IF('S.D.PASTE SHEET'!E2309="","",UPPER('S.D.PASTE SHEET'!E2309))</f>
        <v/>
      </c>
      <c s="50" t="str">
        <f>IF('S.D.PASTE SHEET'!F2309="","",'S.D.PASTE SHEET'!F2309)</f>
        <v/>
      </c>
      <c s="50" t="str">
        <f>IF('S.D.PASTE SHEET'!G2309="","",UPPER('S.D.PASTE SHEET'!G2309))</f>
        <v/>
      </c>
      <c s="50" t="str">
        <f>IF('S.D.PASTE SHEET'!H2309="","",UPPER('S.D.PASTE SHEET'!H2309))</f>
        <v/>
      </c>
      <c s="50" t="str">
        <f>IF('S.D.PASTE SHEET'!I2309="","",'S.D.PASTE SHEET'!I2309)</f>
        <v/>
      </c>
      <c s="51" t="str">
        <f>IF('S.D.PASTE SHEET'!J2309="","",'S.D.PASTE SHEET'!J2309)</f>
        <v/>
      </c>
      <c s="50" t="str">
        <f>IF('S.D.PASTE SHEET'!K2309="","",'S.D.PASTE SHEET'!K2309)</f>
        <v/>
      </c>
      <c s="50" t="str">
        <f>IF('S.D.PASTE SHEET'!L2309="","",'S.D.PASTE SHEET'!L2309)</f>
        <v/>
      </c>
      <c s="50" t="str">
        <f>IF('S.D.PASTE SHEET'!M2309="","",'S.D.PASTE SHEET'!M2309)</f>
        <v/>
      </c>
      <c s="50" t="str">
        <f>IF('S.D.PASTE SHEET'!N2309="","",'S.D.PASTE SHEET'!N2309)</f>
        <v/>
      </c>
      <c s="50" t="str">
        <f>IF('S.D.PASTE SHEET'!O2309="","",'S.D.PASTE SHEET'!O2309)</f>
        <v/>
      </c>
      <c s="50" t="str">
        <f>IF('S.D.PASTE SHEET'!P2309="","",'S.D.PASTE SHEET'!P2309)</f>
        <v/>
      </c>
      <c s="50" t="str">
        <f>IF('S.D.PASTE SHEET'!Q2309="","",'S.D.PASTE SHEET'!Q2309)</f>
        <v/>
      </c>
      <c s="50" t="str">
        <f>IF('S.D.PASTE SHEET'!R2309="","",'S.D.PASTE SHEET'!R2309)</f>
        <v/>
      </c>
      <c s="50" t="str">
        <f>IF('S.D.PASTE SHEET'!S2309="","",'S.D.PASTE SHEET'!S2309)</f>
        <v/>
      </c>
      <c s="50" t="str">
        <f>IF('S.D.PASTE SHEET'!T2309="","",'S.D.PASTE SHEET'!T2309)</f>
        <v/>
      </c>
      <c s="50" t="str">
        <f>IF('S.D.PASTE SHEET'!U2309="","",'S.D.PASTE SHEET'!U2309)</f>
        <v/>
      </c>
      <c s="50" t="str">
        <f>IF('S.D.PASTE SHEET'!V2309="","",'S.D.PASTE SHEET'!V2309)</f>
        <v/>
      </c>
      <c s="50" t="str">
        <f>IF('S.D.PASTE SHEET'!W2309="","",'S.D.PASTE SHEET'!W2309)</f>
        <v/>
      </c>
      <c s="50" t="str">
        <f>IF('S.D.PASTE SHEET'!X2309="","",'S.D.PASTE SHEET'!X2309)</f>
        <v/>
      </c>
      <c s="50" t="str">
        <f>IF('S.D.PASTE SHEET'!Y2309="","",'S.D.PASTE SHEET'!Y2309)</f>
        <v/>
      </c>
      <c s="50" t="str">
        <f>IF('S.D.PASTE SHEET'!Z2309="","",'S.D.PASTE SHEET'!Z2309)</f>
        <v/>
      </c>
      <c s="50" t="str">
        <f>IF('S.D.PASTE SHEET'!AA2309="","",'S.D.PASTE SHEET'!AA2309)</f>
        <v/>
      </c>
      <c s="50" t="str">
        <f>IF('S.D.PASTE SHEET'!AB2309="","",'S.D.PASTE SHEET'!AB2309)</f>
        <v/>
      </c>
      <c s="50" t="str">
        <f>IF('S.D.PASTE SHEET'!AC2309="","",'S.D.PASTE SHEET'!AC2309)</f>
        <v/>
      </c>
      <c s="50" t="str">
        <f>IF('S.D.PASTE SHEET'!AD2309="","",'S.D.PASTE SHEET'!AD2309)</f>
        <v/>
      </c>
      <c s="52"/>
      <c s="48" t="str">
        <f>IF(AK2309="","",IF(AK2309&gt;0,COUNT($AG$2:AG2309),""))</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IF(BC2309="","",IF(BC2309&gt;0,COUNT($AY$2:AY2309),""))</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10" spans="1:66" ht="15">
      <c r="A2310" s="50" t="str">
        <f>IF('S.D.PASTE SHEET'!A2310="","",'S.D.PASTE SHEET'!A2310)</f>
        <v/>
      </c>
      <c s="50" t="str">
        <f>IF('S.D.PASTE SHEET'!B2310="","",'S.D.PASTE SHEET'!B2310)</f>
        <v/>
      </c>
      <c s="50" t="str">
        <f>IF('S.D.PASTE SHEET'!C2310="","",'S.D.PASTE SHEET'!C2310)</f>
        <v/>
      </c>
      <c s="51" t="str">
        <f>IF('S.D.PASTE SHEET'!D2310="","",'S.D.PASTE SHEET'!D2310)</f>
        <v/>
      </c>
      <c s="50" t="str">
        <f>IF('S.D.PASTE SHEET'!E2310="","",UPPER('S.D.PASTE SHEET'!E2310))</f>
        <v/>
      </c>
      <c s="50" t="str">
        <f>IF('S.D.PASTE SHEET'!F2310="","",'S.D.PASTE SHEET'!F2310)</f>
        <v/>
      </c>
      <c s="50" t="str">
        <f>IF('S.D.PASTE SHEET'!G2310="","",UPPER('S.D.PASTE SHEET'!G2310))</f>
        <v/>
      </c>
      <c s="50" t="str">
        <f>IF('S.D.PASTE SHEET'!H2310="","",UPPER('S.D.PASTE SHEET'!H2310))</f>
        <v/>
      </c>
      <c s="50" t="str">
        <f>IF('S.D.PASTE SHEET'!I2310="","",'S.D.PASTE SHEET'!I2310)</f>
        <v/>
      </c>
      <c s="51" t="str">
        <f>IF('S.D.PASTE SHEET'!J2310="","",'S.D.PASTE SHEET'!J2310)</f>
        <v/>
      </c>
      <c s="50" t="str">
        <f>IF('S.D.PASTE SHEET'!K2310="","",'S.D.PASTE SHEET'!K2310)</f>
        <v/>
      </c>
      <c s="50" t="str">
        <f>IF('S.D.PASTE SHEET'!L2310="","",'S.D.PASTE SHEET'!L2310)</f>
        <v/>
      </c>
      <c s="50" t="str">
        <f>IF('S.D.PASTE SHEET'!M2310="","",'S.D.PASTE SHEET'!M2310)</f>
        <v/>
      </c>
      <c s="50" t="str">
        <f>IF('S.D.PASTE SHEET'!N2310="","",'S.D.PASTE SHEET'!N2310)</f>
        <v/>
      </c>
      <c s="50" t="str">
        <f>IF('S.D.PASTE SHEET'!O2310="","",'S.D.PASTE SHEET'!O2310)</f>
        <v/>
      </c>
      <c s="50" t="str">
        <f>IF('S.D.PASTE SHEET'!P2310="","",'S.D.PASTE SHEET'!P2310)</f>
        <v/>
      </c>
      <c s="50" t="str">
        <f>IF('S.D.PASTE SHEET'!Q2310="","",'S.D.PASTE SHEET'!Q2310)</f>
        <v/>
      </c>
      <c s="50" t="str">
        <f>IF('S.D.PASTE SHEET'!R2310="","",'S.D.PASTE SHEET'!R2310)</f>
        <v/>
      </c>
      <c s="50" t="str">
        <f>IF('S.D.PASTE SHEET'!S2310="","",'S.D.PASTE SHEET'!S2310)</f>
        <v/>
      </c>
      <c s="50" t="str">
        <f>IF('S.D.PASTE SHEET'!T2310="","",'S.D.PASTE SHEET'!T2310)</f>
        <v/>
      </c>
      <c s="50" t="str">
        <f>IF('S.D.PASTE SHEET'!U2310="","",'S.D.PASTE SHEET'!U2310)</f>
        <v/>
      </c>
      <c s="50" t="str">
        <f>IF('S.D.PASTE SHEET'!V2310="","",'S.D.PASTE SHEET'!V2310)</f>
        <v/>
      </c>
      <c s="50" t="str">
        <f>IF('S.D.PASTE SHEET'!W2310="","",'S.D.PASTE SHEET'!W2310)</f>
        <v/>
      </c>
      <c s="50" t="str">
        <f>IF('S.D.PASTE SHEET'!X2310="","",'S.D.PASTE SHEET'!X2310)</f>
        <v/>
      </c>
      <c s="50" t="str">
        <f>IF('S.D.PASTE SHEET'!Y2310="","",'S.D.PASTE SHEET'!Y2310)</f>
        <v/>
      </c>
      <c s="50" t="str">
        <f>IF('S.D.PASTE SHEET'!Z2310="","",'S.D.PASTE SHEET'!Z2310)</f>
        <v/>
      </c>
      <c s="50" t="str">
        <f>IF('S.D.PASTE SHEET'!AA2310="","",'S.D.PASTE SHEET'!AA2310)</f>
        <v/>
      </c>
      <c s="50" t="str">
        <f>IF('S.D.PASTE SHEET'!AB2310="","",'S.D.PASTE SHEET'!AB2310)</f>
        <v/>
      </c>
      <c s="50" t="str">
        <f>IF('S.D.PASTE SHEET'!AC2310="","",'S.D.PASTE SHEET'!AC2310)</f>
        <v/>
      </c>
      <c s="50" t="str">
        <f>IF('S.D.PASTE SHEET'!AD2310="","",'S.D.PASTE SHEET'!AD2310)</f>
        <v/>
      </c>
      <c s="52"/>
      <c s="48" t="str">
        <f>IF(AK2310="","",IF(AK2310&gt;0,COUNT($AG$2:AG2310),""))</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IF(BC2310="","",IF(BC2310&gt;0,COUNT($AY$2:AY2310),""))</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11" spans="1:66" ht="15">
      <c r="A2311" s="50" t="str">
        <f>IF('S.D.PASTE SHEET'!A2311="","",'S.D.PASTE SHEET'!A2311)</f>
        <v/>
      </c>
      <c s="50" t="str">
        <f>IF('S.D.PASTE SHEET'!B2311="","",'S.D.PASTE SHEET'!B2311)</f>
        <v/>
      </c>
      <c s="50" t="str">
        <f>IF('S.D.PASTE SHEET'!C2311="","",'S.D.PASTE SHEET'!C2311)</f>
        <v/>
      </c>
      <c s="51" t="str">
        <f>IF('S.D.PASTE SHEET'!D2311="","",'S.D.PASTE SHEET'!D2311)</f>
        <v/>
      </c>
      <c s="50" t="str">
        <f>IF('S.D.PASTE SHEET'!E2311="","",UPPER('S.D.PASTE SHEET'!E2311))</f>
        <v/>
      </c>
      <c s="50" t="str">
        <f>IF('S.D.PASTE SHEET'!F2311="","",'S.D.PASTE SHEET'!F2311)</f>
        <v/>
      </c>
      <c s="50" t="str">
        <f>IF('S.D.PASTE SHEET'!G2311="","",UPPER('S.D.PASTE SHEET'!G2311))</f>
        <v/>
      </c>
      <c s="50" t="str">
        <f>IF('S.D.PASTE SHEET'!H2311="","",UPPER('S.D.PASTE SHEET'!H2311))</f>
        <v/>
      </c>
      <c s="50" t="str">
        <f>IF('S.D.PASTE SHEET'!I2311="","",'S.D.PASTE SHEET'!I2311)</f>
        <v/>
      </c>
      <c s="51" t="str">
        <f>IF('S.D.PASTE SHEET'!J2311="","",'S.D.PASTE SHEET'!J2311)</f>
        <v/>
      </c>
      <c s="50" t="str">
        <f>IF('S.D.PASTE SHEET'!K2311="","",'S.D.PASTE SHEET'!K2311)</f>
        <v/>
      </c>
      <c s="50" t="str">
        <f>IF('S.D.PASTE SHEET'!L2311="","",'S.D.PASTE SHEET'!L2311)</f>
        <v/>
      </c>
      <c s="50" t="str">
        <f>IF('S.D.PASTE SHEET'!M2311="","",'S.D.PASTE SHEET'!M2311)</f>
        <v/>
      </c>
      <c s="50" t="str">
        <f>IF('S.D.PASTE SHEET'!N2311="","",'S.D.PASTE SHEET'!N2311)</f>
        <v/>
      </c>
      <c s="50" t="str">
        <f>IF('S.D.PASTE SHEET'!O2311="","",'S.D.PASTE SHEET'!O2311)</f>
        <v/>
      </c>
      <c s="50" t="str">
        <f>IF('S.D.PASTE SHEET'!P2311="","",'S.D.PASTE SHEET'!P2311)</f>
        <v/>
      </c>
      <c s="50" t="str">
        <f>IF('S.D.PASTE SHEET'!Q2311="","",'S.D.PASTE SHEET'!Q2311)</f>
        <v/>
      </c>
      <c s="50" t="str">
        <f>IF('S.D.PASTE SHEET'!R2311="","",'S.D.PASTE SHEET'!R2311)</f>
        <v/>
      </c>
      <c s="50" t="str">
        <f>IF('S.D.PASTE SHEET'!S2311="","",'S.D.PASTE SHEET'!S2311)</f>
        <v/>
      </c>
      <c s="50" t="str">
        <f>IF('S.D.PASTE SHEET'!T2311="","",'S.D.PASTE SHEET'!T2311)</f>
        <v/>
      </c>
      <c s="50" t="str">
        <f>IF('S.D.PASTE SHEET'!U2311="","",'S.D.PASTE SHEET'!U2311)</f>
        <v/>
      </c>
      <c s="50" t="str">
        <f>IF('S.D.PASTE SHEET'!V2311="","",'S.D.PASTE SHEET'!V2311)</f>
        <v/>
      </c>
      <c s="50" t="str">
        <f>IF('S.D.PASTE SHEET'!W2311="","",'S.D.PASTE SHEET'!W2311)</f>
        <v/>
      </c>
      <c s="50" t="str">
        <f>IF('S.D.PASTE SHEET'!X2311="","",'S.D.PASTE SHEET'!X2311)</f>
        <v/>
      </c>
      <c s="50" t="str">
        <f>IF('S.D.PASTE SHEET'!Y2311="","",'S.D.PASTE SHEET'!Y2311)</f>
        <v/>
      </c>
      <c s="50" t="str">
        <f>IF('S.D.PASTE SHEET'!Z2311="","",'S.D.PASTE SHEET'!Z2311)</f>
        <v/>
      </c>
      <c s="50" t="str">
        <f>IF('S.D.PASTE SHEET'!AA2311="","",'S.D.PASTE SHEET'!AA2311)</f>
        <v/>
      </c>
      <c s="50" t="str">
        <f>IF('S.D.PASTE SHEET'!AB2311="","",'S.D.PASTE SHEET'!AB2311)</f>
        <v/>
      </c>
      <c s="50" t="str">
        <f>IF('S.D.PASTE SHEET'!AC2311="","",'S.D.PASTE SHEET'!AC2311)</f>
        <v/>
      </c>
      <c s="50" t="str">
        <f>IF('S.D.PASTE SHEET'!AD2311="","",'S.D.PASTE SHEET'!AD2311)</f>
        <v/>
      </c>
      <c s="52"/>
      <c s="48" t="str">
        <f>IF(AK2311="","",IF(AK2311&gt;0,COUNT($AG$2:AG2311),""))</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IF(BC2311="","",IF(BC2311&gt;0,COUNT($AY$2:AY2311),""))</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12" spans="1:66" ht="15">
      <c r="A2312" s="50" t="str">
        <f>IF('S.D.PASTE SHEET'!A2312="","",'S.D.PASTE SHEET'!A2312)</f>
        <v/>
      </c>
      <c s="50" t="str">
        <f>IF('S.D.PASTE SHEET'!B2312="","",'S.D.PASTE SHEET'!B2312)</f>
        <v/>
      </c>
      <c s="50" t="str">
        <f>IF('S.D.PASTE SHEET'!C2312="","",'S.D.PASTE SHEET'!C2312)</f>
        <v/>
      </c>
      <c s="51" t="str">
        <f>IF('S.D.PASTE SHEET'!D2312="","",'S.D.PASTE SHEET'!D2312)</f>
        <v/>
      </c>
      <c s="50" t="str">
        <f>IF('S.D.PASTE SHEET'!E2312="","",UPPER('S.D.PASTE SHEET'!E2312))</f>
        <v/>
      </c>
      <c s="50" t="str">
        <f>IF('S.D.PASTE SHEET'!F2312="","",'S.D.PASTE SHEET'!F2312)</f>
        <v/>
      </c>
      <c s="50" t="str">
        <f>IF('S.D.PASTE SHEET'!G2312="","",UPPER('S.D.PASTE SHEET'!G2312))</f>
        <v/>
      </c>
      <c s="50" t="str">
        <f>IF('S.D.PASTE SHEET'!H2312="","",UPPER('S.D.PASTE SHEET'!H2312))</f>
        <v/>
      </c>
      <c s="50" t="str">
        <f>IF('S.D.PASTE SHEET'!I2312="","",'S.D.PASTE SHEET'!I2312)</f>
        <v/>
      </c>
      <c s="51" t="str">
        <f>IF('S.D.PASTE SHEET'!J2312="","",'S.D.PASTE SHEET'!J2312)</f>
        <v/>
      </c>
      <c s="50" t="str">
        <f>IF('S.D.PASTE SHEET'!K2312="","",'S.D.PASTE SHEET'!K2312)</f>
        <v/>
      </c>
      <c s="50" t="str">
        <f>IF('S.D.PASTE SHEET'!L2312="","",'S.D.PASTE SHEET'!L2312)</f>
        <v/>
      </c>
      <c s="50" t="str">
        <f>IF('S.D.PASTE SHEET'!M2312="","",'S.D.PASTE SHEET'!M2312)</f>
        <v/>
      </c>
      <c s="50" t="str">
        <f>IF('S.D.PASTE SHEET'!N2312="","",'S.D.PASTE SHEET'!N2312)</f>
        <v/>
      </c>
      <c s="50" t="str">
        <f>IF('S.D.PASTE SHEET'!O2312="","",'S.D.PASTE SHEET'!O2312)</f>
        <v/>
      </c>
      <c s="50" t="str">
        <f>IF('S.D.PASTE SHEET'!P2312="","",'S.D.PASTE SHEET'!P2312)</f>
        <v/>
      </c>
      <c s="50" t="str">
        <f>IF('S.D.PASTE SHEET'!Q2312="","",'S.D.PASTE SHEET'!Q2312)</f>
        <v/>
      </c>
      <c s="50" t="str">
        <f>IF('S.D.PASTE SHEET'!R2312="","",'S.D.PASTE SHEET'!R2312)</f>
        <v/>
      </c>
      <c s="50" t="str">
        <f>IF('S.D.PASTE SHEET'!S2312="","",'S.D.PASTE SHEET'!S2312)</f>
        <v/>
      </c>
      <c s="50" t="str">
        <f>IF('S.D.PASTE SHEET'!T2312="","",'S.D.PASTE SHEET'!T2312)</f>
        <v/>
      </c>
      <c s="50" t="str">
        <f>IF('S.D.PASTE SHEET'!U2312="","",'S.D.PASTE SHEET'!U2312)</f>
        <v/>
      </c>
      <c s="50" t="str">
        <f>IF('S.D.PASTE SHEET'!V2312="","",'S.D.PASTE SHEET'!V2312)</f>
        <v/>
      </c>
      <c s="50" t="str">
        <f>IF('S.D.PASTE SHEET'!W2312="","",'S.D.PASTE SHEET'!W2312)</f>
        <v/>
      </c>
      <c s="50" t="str">
        <f>IF('S.D.PASTE SHEET'!X2312="","",'S.D.PASTE SHEET'!X2312)</f>
        <v/>
      </c>
      <c s="50" t="str">
        <f>IF('S.D.PASTE SHEET'!Y2312="","",'S.D.PASTE SHEET'!Y2312)</f>
        <v/>
      </c>
      <c s="50" t="str">
        <f>IF('S.D.PASTE SHEET'!Z2312="","",'S.D.PASTE SHEET'!Z2312)</f>
        <v/>
      </c>
      <c s="50" t="str">
        <f>IF('S.D.PASTE SHEET'!AA2312="","",'S.D.PASTE SHEET'!AA2312)</f>
        <v/>
      </c>
      <c s="50" t="str">
        <f>IF('S.D.PASTE SHEET'!AB2312="","",'S.D.PASTE SHEET'!AB2312)</f>
        <v/>
      </c>
      <c s="50" t="str">
        <f>IF('S.D.PASTE SHEET'!AC2312="","",'S.D.PASTE SHEET'!AC2312)</f>
        <v/>
      </c>
      <c s="50" t="str">
        <f>IF('S.D.PASTE SHEET'!AD2312="","",'S.D.PASTE SHEET'!AD2312)</f>
        <v/>
      </c>
      <c s="52"/>
      <c s="48" t="str">
        <f>IF(AK2312="","",IF(AK2312&gt;0,COUNT($AG$2:AG2312),""))</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IF(BC2312="","",IF(BC2312&gt;0,COUNT($AY$2:AY2312),""))</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13" spans="1:66" ht="15">
      <c r="A2313" s="50" t="str">
        <f>IF('S.D.PASTE SHEET'!A2313="","",'S.D.PASTE SHEET'!A2313)</f>
        <v/>
      </c>
      <c s="50" t="str">
        <f>IF('S.D.PASTE SHEET'!B2313="","",'S.D.PASTE SHEET'!B2313)</f>
        <v/>
      </c>
      <c s="50" t="str">
        <f>IF('S.D.PASTE SHEET'!C2313="","",'S.D.PASTE SHEET'!C2313)</f>
        <v/>
      </c>
      <c s="51" t="str">
        <f>IF('S.D.PASTE SHEET'!D2313="","",'S.D.PASTE SHEET'!D2313)</f>
        <v/>
      </c>
      <c s="50" t="str">
        <f>IF('S.D.PASTE SHEET'!E2313="","",UPPER('S.D.PASTE SHEET'!E2313))</f>
        <v/>
      </c>
      <c s="50" t="str">
        <f>IF('S.D.PASTE SHEET'!F2313="","",'S.D.PASTE SHEET'!F2313)</f>
        <v/>
      </c>
      <c s="50" t="str">
        <f>IF('S.D.PASTE SHEET'!G2313="","",UPPER('S.D.PASTE SHEET'!G2313))</f>
        <v/>
      </c>
      <c s="50" t="str">
        <f>IF('S.D.PASTE SHEET'!H2313="","",UPPER('S.D.PASTE SHEET'!H2313))</f>
        <v/>
      </c>
      <c s="50" t="str">
        <f>IF('S.D.PASTE SHEET'!I2313="","",'S.D.PASTE SHEET'!I2313)</f>
        <v/>
      </c>
      <c s="51" t="str">
        <f>IF('S.D.PASTE SHEET'!J2313="","",'S.D.PASTE SHEET'!J2313)</f>
        <v/>
      </c>
      <c s="50" t="str">
        <f>IF('S.D.PASTE SHEET'!K2313="","",'S.D.PASTE SHEET'!K2313)</f>
        <v/>
      </c>
      <c s="50" t="str">
        <f>IF('S.D.PASTE SHEET'!L2313="","",'S.D.PASTE SHEET'!L2313)</f>
        <v/>
      </c>
      <c s="50" t="str">
        <f>IF('S.D.PASTE SHEET'!M2313="","",'S.D.PASTE SHEET'!M2313)</f>
        <v/>
      </c>
      <c s="50" t="str">
        <f>IF('S.D.PASTE SHEET'!N2313="","",'S.D.PASTE SHEET'!N2313)</f>
        <v/>
      </c>
      <c s="50" t="str">
        <f>IF('S.D.PASTE SHEET'!O2313="","",'S.D.PASTE SHEET'!O2313)</f>
        <v/>
      </c>
      <c s="50" t="str">
        <f>IF('S.D.PASTE SHEET'!P2313="","",'S.D.PASTE SHEET'!P2313)</f>
        <v/>
      </c>
      <c s="50" t="str">
        <f>IF('S.D.PASTE SHEET'!Q2313="","",'S.D.PASTE SHEET'!Q2313)</f>
        <v/>
      </c>
      <c s="50" t="str">
        <f>IF('S.D.PASTE SHEET'!R2313="","",'S.D.PASTE SHEET'!R2313)</f>
        <v/>
      </c>
      <c s="50" t="str">
        <f>IF('S.D.PASTE SHEET'!S2313="","",'S.D.PASTE SHEET'!S2313)</f>
        <v/>
      </c>
      <c s="50" t="str">
        <f>IF('S.D.PASTE SHEET'!T2313="","",'S.D.PASTE SHEET'!T2313)</f>
        <v/>
      </c>
      <c s="50" t="str">
        <f>IF('S.D.PASTE SHEET'!U2313="","",'S.D.PASTE SHEET'!U2313)</f>
        <v/>
      </c>
      <c s="50" t="str">
        <f>IF('S.D.PASTE SHEET'!V2313="","",'S.D.PASTE SHEET'!V2313)</f>
        <v/>
      </c>
      <c s="50" t="str">
        <f>IF('S.D.PASTE SHEET'!W2313="","",'S.D.PASTE SHEET'!W2313)</f>
        <v/>
      </c>
      <c s="50" t="str">
        <f>IF('S.D.PASTE SHEET'!X2313="","",'S.D.PASTE SHEET'!X2313)</f>
        <v/>
      </c>
      <c s="50" t="str">
        <f>IF('S.D.PASTE SHEET'!Y2313="","",'S.D.PASTE SHEET'!Y2313)</f>
        <v/>
      </c>
      <c s="50" t="str">
        <f>IF('S.D.PASTE SHEET'!Z2313="","",'S.D.PASTE SHEET'!Z2313)</f>
        <v/>
      </c>
      <c s="50" t="str">
        <f>IF('S.D.PASTE SHEET'!AA2313="","",'S.D.PASTE SHEET'!AA2313)</f>
        <v/>
      </c>
      <c s="50" t="str">
        <f>IF('S.D.PASTE SHEET'!AB2313="","",'S.D.PASTE SHEET'!AB2313)</f>
        <v/>
      </c>
      <c s="50" t="str">
        <f>IF('S.D.PASTE SHEET'!AC2313="","",'S.D.PASTE SHEET'!AC2313)</f>
        <v/>
      </c>
      <c s="50" t="str">
        <f>IF('S.D.PASTE SHEET'!AD2313="","",'S.D.PASTE SHEET'!AD2313)</f>
        <v/>
      </c>
      <c s="52"/>
      <c s="48" t="str">
        <f>IF(AK2313="","",IF(AK2313&gt;0,COUNT($AG$2:AG2313),""))</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IF(BC2313="","",IF(BC2313&gt;0,COUNT($AY$2:AY2313),""))</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14" spans="1:66" ht="15">
      <c r="A2314" s="50" t="str">
        <f>IF('S.D.PASTE SHEET'!A2314="","",'S.D.PASTE SHEET'!A2314)</f>
        <v/>
      </c>
      <c s="50" t="str">
        <f>IF('S.D.PASTE SHEET'!B2314="","",'S.D.PASTE SHEET'!B2314)</f>
        <v/>
      </c>
      <c s="50" t="str">
        <f>IF('S.D.PASTE SHEET'!C2314="","",'S.D.PASTE SHEET'!C2314)</f>
        <v/>
      </c>
      <c s="51" t="str">
        <f>IF('S.D.PASTE SHEET'!D2314="","",'S.D.PASTE SHEET'!D2314)</f>
        <v/>
      </c>
      <c s="50" t="str">
        <f>IF('S.D.PASTE SHEET'!E2314="","",UPPER('S.D.PASTE SHEET'!E2314))</f>
        <v/>
      </c>
      <c s="50" t="str">
        <f>IF('S.D.PASTE SHEET'!F2314="","",'S.D.PASTE SHEET'!F2314)</f>
        <v/>
      </c>
      <c s="50" t="str">
        <f>IF('S.D.PASTE SHEET'!G2314="","",UPPER('S.D.PASTE SHEET'!G2314))</f>
        <v/>
      </c>
      <c s="50" t="str">
        <f>IF('S.D.PASTE SHEET'!H2314="","",UPPER('S.D.PASTE SHEET'!H2314))</f>
        <v/>
      </c>
      <c s="50" t="str">
        <f>IF('S.D.PASTE SHEET'!I2314="","",'S.D.PASTE SHEET'!I2314)</f>
        <v/>
      </c>
      <c s="51" t="str">
        <f>IF('S.D.PASTE SHEET'!J2314="","",'S.D.PASTE SHEET'!J2314)</f>
        <v/>
      </c>
      <c s="50" t="str">
        <f>IF('S.D.PASTE SHEET'!K2314="","",'S.D.PASTE SHEET'!K2314)</f>
        <v/>
      </c>
      <c s="50" t="str">
        <f>IF('S.D.PASTE SHEET'!L2314="","",'S.D.PASTE SHEET'!L2314)</f>
        <v/>
      </c>
      <c s="50" t="str">
        <f>IF('S.D.PASTE SHEET'!M2314="","",'S.D.PASTE SHEET'!M2314)</f>
        <v/>
      </c>
      <c s="50" t="str">
        <f>IF('S.D.PASTE SHEET'!N2314="","",'S.D.PASTE SHEET'!N2314)</f>
        <v/>
      </c>
      <c s="50" t="str">
        <f>IF('S.D.PASTE SHEET'!O2314="","",'S.D.PASTE SHEET'!O2314)</f>
        <v/>
      </c>
      <c s="50" t="str">
        <f>IF('S.D.PASTE SHEET'!P2314="","",'S.D.PASTE SHEET'!P2314)</f>
        <v/>
      </c>
      <c s="50" t="str">
        <f>IF('S.D.PASTE SHEET'!Q2314="","",'S.D.PASTE SHEET'!Q2314)</f>
        <v/>
      </c>
      <c s="50" t="str">
        <f>IF('S.D.PASTE SHEET'!R2314="","",'S.D.PASTE SHEET'!R2314)</f>
        <v/>
      </c>
      <c s="50" t="str">
        <f>IF('S.D.PASTE SHEET'!S2314="","",'S.D.PASTE SHEET'!S2314)</f>
        <v/>
      </c>
      <c s="50" t="str">
        <f>IF('S.D.PASTE SHEET'!T2314="","",'S.D.PASTE SHEET'!T2314)</f>
        <v/>
      </c>
      <c s="50" t="str">
        <f>IF('S.D.PASTE SHEET'!U2314="","",'S.D.PASTE SHEET'!U2314)</f>
        <v/>
      </c>
      <c s="50" t="str">
        <f>IF('S.D.PASTE SHEET'!V2314="","",'S.D.PASTE SHEET'!V2314)</f>
        <v/>
      </c>
      <c s="50" t="str">
        <f>IF('S.D.PASTE SHEET'!W2314="","",'S.D.PASTE SHEET'!W2314)</f>
        <v/>
      </c>
      <c s="50" t="str">
        <f>IF('S.D.PASTE SHEET'!X2314="","",'S.D.PASTE SHEET'!X2314)</f>
        <v/>
      </c>
      <c s="50" t="str">
        <f>IF('S.D.PASTE SHEET'!Y2314="","",'S.D.PASTE SHEET'!Y2314)</f>
        <v/>
      </c>
      <c s="50" t="str">
        <f>IF('S.D.PASTE SHEET'!Z2314="","",'S.D.PASTE SHEET'!Z2314)</f>
        <v/>
      </c>
      <c s="50" t="str">
        <f>IF('S.D.PASTE SHEET'!AA2314="","",'S.D.PASTE SHEET'!AA2314)</f>
        <v/>
      </c>
      <c s="50" t="str">
        <f>IF('S.D.PASTE SHEET'!AB2314="","",'S.D.PASTE SHEET'!AB2314)</f>
        <v/>
      </c>
      <c s="50" t="str">
        <f>IF('S.D.PASTE SHEET'!AC2314="","",'S.D.PASTE SHEET'!AC2314)</f>
        <v/>
      </c>
      <c s="50" t="str">
        <f>IF('S.D.PASTE SHEET'!AD2314="","",'S.D.PASTE SHEET'!AD2314)</f>
        <v/>
      </c>
      <c s="52"/>
      <c s="48" t="str">
        <f>IF(AK2314="","",IF(AK2314&gt;0,COUNT($AG$2:AG2314),""))</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IF(BC2314="","",IF(BC2314&gt;0,COUNT($AY$2:AY2314),""))</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15" spans="1:66" ht="15">
      <c r="A2315" s="50" t="str">
        <f>IF('S.D.PASTE SHEET'!A2315="","",'S.D.PASTE SHEET'!A2315)</f>
        <v/>
      </c>
      <c s="50" t="str">
        <f>IF('S.D.PASTE SHEET'!B2315="","",'S.D.PASTE SHEET'!B2315)</f>
        <v/>
      </c>
      <c s="50" t="str">
        <f>IF('S.D.PASTE SHEET'!C2315="","",'S.D.PASTE SHEET'!C2315)</f>
        <v/>
      </c>
      <c s="51" t="str">
        <f>IF('S.D.PASTE SHEET'!D2315="","",'S.D.PASTE SHEET'!D2315)</f>
        <v/>
      </c>
      <c s="50" t="str">
        <f>IF('S.D.PASTE SHEET'!E2315="","",UPPER('S.D.PASTE SHEET'!E2315))</f>
        <v/>
      </c>
      <c s="50" t="str">
        <f>IF('S.D.PASTE SHEET'!F2315="","",'S.D.PASTE SHEET'!F2315)</f>
        <v/>
      </c>
      <c s="50" t="str">
        <f>IF('S.D.PASTE SHEET'!G2315="","",UPPER('S.D.PASTE SHEET'!G2315))</f>
        <v/>
      </c>
      <c s="50" t="str">
        <f>IF('S.D.PASTE SHEET'!H2315="","",UPPER('S.D.PASTE SHEET'!H2315))</f>
        <v/>
      </c>
      <c s="50" t="str">
        <f>IF('S.D.PASTE SHEET'!I2315="","",'S.D.PASTE SHEET'!I2315)</f>
        <v/>
      </c>
      <c s="51" t="str">
        <f>IF('S.D.PASTE SHEET'!J2315="","",'S.D.PASTE SHEET'!J2315)</f>
        <v/>
      </c>
      <c s="50" t="str">
        <f>IF('S.D.PASTE SHEET'!K2315="","",'S.D.PASTE SHEET'!K2315)</f>
        <v/>
      </c>
      <c s="50" t="str">
        <f>IF('S.D.PASTE SHEET'!L2315="","",'S.D.PASTE SHEET'!L2315)</f>
        <v/>
      </c>
      <c s="50" t="str">
        <f>IF('S.D.PASTE SHEET'!M2315="","",'S.D.PASTE SHEET'!M2315)</f>
        <v/>
      </c>
      <c s="50" t="str">
        <f>IF('S.D.PASTE SHEET'!N2315="","",'S.D.PASTE SHEET'!N2315)</f>
        <v/>
      </c>
      <c s="50" t="str">
        <f>IF('S.D.PASTE SHEET'!O2315="","",'S.D.PASTE SHEET'!O2315)</f>
        <v/>
      </c>
      <c s="50" t="str">
        <f>IF('S.D.PASTE SHEET'!P2315="","",'S.D.PASTE SHEET'!P2315)</f>
        <v/>
      </c>
      <c s="50" t="str">
        <f>IF('S.D.PASTE SHEET'!Q2315="","",'S.D.PASTE SHEET'!Q2315)</f>
        <v/>
      </c>
      <c s="50" t="str">
        <f>IF('S.D.PASTE SHEET'!R2315="","",'S.D.PASTE SHEET'!R2315)</f>
        <v/>
      </c>
      <c s="50" t="str">
        <f>IF('S.D.PASTE SHEET'!S2315="","",'S.D.PASTE SHEET'!S2315)</f>
        <v/>
      </c>
      <c s="50" t="str">
        <f>IF('S.D.PASTE SHEET'!T2315="","",'S.D.PASTE SHEET'!T2315)</f>
        <v/>
      </c>
      <c s="50" t="str">
        <f>IF('S.D.PASTE SHEET'!U2315="","",'S.D.PASTE SHEET'!U2315)</f>
        <v/>
      </c>
      <c s="50" t="str">
        <f>IF('S.D.PASTE SHEET'!V2315="","",'S.D.PASTE SHEET'!V2315)</f>
        <v/>
      </c>
      <c s="50" t="str">
        <f>IF('S.D.PASTE SHEET'!W2315="","",'S.D.PASTE SHEET'!W2315)</f>
        <v/>
      </c>
      <c s="50" t="str">
        <f>IF('S.D.PASTE SHEET'!X2315="","",'S.D.PASTE SHEET'!X2315)</f>
        <v/>
      </c>
      <c s="50" t="str">
        <f>IF('S.D.PASTE SHEET'!Y2315="","",'S.D.PASTE SHEET'!Y2315)</f>
        <v/>
      </c>
      <c s="50" t="str">
        <f>IF('S.D.PASTE SHEET'!Z2315="","",'S.D.PASTE SHEET'!Z2315)</f>
        <v/>
      </c>
      <c s="50" t="str">
        <f>IF('S.D.PASTE SHEET'!AA2315="","",'S.D.PASTE SHEET'!AA2315)</f>
        <v/>
      </c>
      <c s="50" t="str">
        <f>IF('S.D.PASTE SHEET'!AB2315="","",'S.D.PASTE SHEET'!AB2315)</f>
        <v/>
      </c>
      <c s="50" t="str">
        <f>IF('S.D.PASTE SHEET'!AC2315="","",'S.D.PASTE SHEET'!AC2315)</f>
        <v/>
      </c>
      <c s="50" t="str">
        <f>IF('S.D.PASTE SHEET'!AD2315="","",'S.D.PASTE SHEET'!AD2315)</f>
        <v/>
      </c>
      <c s="52"/>
      <c s="48" t="str">
        <f>IF(AK2315="","",IF(AK2315&gt;0,COUNT($AG$2:AG2315),""))</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IF(BC2315="","",IF(BC2315&gt;0,COUNT($AY$2:AY2315),""))</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16" spans="1:66" ht="15">
      <c r="A2316" s="50" t="str">
        <f>IF('S.D.PASTE SHEET'!A2316="","",'S.D.PASTE SHEET'!A2316)</f>
        <v/>
      </c>
      <c s="50" t="str">
        <f>IF('S.D.PASTE SHEET'!B2316="","",'S.D.PASTE SHEET'!B2316)</f>
        <v/>
      </c>
      <c s="50" t="str">
        <f>IF('S.D.PASTE SHEET'!C2316="","",'S.D.PASTE SHEET'!C2316)</f>
        <v/>
      </c>
      <c s="51" t="str">
        <f>IF('S.D.PASTE SHEET'!D2316="","",'S.D.PASTE SHEET'!D2316)</f>
        <v/>
      </c>
      <c s="50" t="str">
        <f>IF('S.D.PASTE SHEET'!E2316="","",UPPER('S.D.PASTE SHEET'!E2316))</f>
        <v/>
      </c>
      <c s="50" t="str">
        <f>IF('S.D.PASTE SHEET'!F2316="","",'S.D.PASTE SHEET'!F2316)</f>
        <v/>
      </c>
      <c s="50" t="str">
        <f>IF('S.D.PASTE SHEET'!G2316="","",UPPER('S.D.PASTE SHEET'!G2316))</f>
        <v/>
      </c>
      <c s="50" t="str">
        <f>IF('S.D.PASTE SHEET'!H2316="","",UPPER('S.D.PASTE SHEET'!H2316))</f>
        <v/>
      </c>
      <c s="50" t="str">
        <f>IF('S.D.PASTE SHEET'!I2316="","",'S.D.PASTE SHEET'!I2316)</f>
        <v/>
      </c>
      <c s="51" t="str">
        <f>IF('S.D.PASTE SHEET'!J2316="","",'S.D.PASTE SHEET'!J2316)</f>
        <v/>
      </c>
      <c s="50" t="str">
        <f>IF('S.D.PASTE SHEET'!K2316="","",'S.D.PASTE SHEET'!K2316)</f>
        <v/>
      </c>
      <c s="50" t="str">
        <f>IF('S.D.PASTE SHEET'!L2316="","",'S.D.PASTE SHEET'!L2316)</f>
        <v/>
      </c>
      <c s="50" t="str">
        <f>IF('S.D.PASTE SHEET'!M2316="","",'S.D.PASTE SHEET'!M2316)</f>
        <v/>
      </c>
      <c s="50" t="str">
        <f>IF('S.D.PASTE SHEET'!N2316="","",'S.D.PASTE SHEET'!N2316)</f>
        <v/>
      </c>
      <c s="50" t="str">
        <f>IF('S.D.PASTE SHEET'!O2316="","",'S.D.PASTE SHEET'!O2316)</f>
        <v/>
      </c>
      <c s="50" t="str">
        <f>IF('S.D.PASTE SHEET'!P2316="","",'S.D.PASTE SHEET'!P2316)</f>
        <v/>
      </c>
      <c s="50" t="str">
        <f>IF('S.D.PASTE SHEET'!Q2316="","",'S.D.PASTE SHEET'!Q2316)</f>
        <v/>
      </c>
      <c s="50" t="str">
        <f>IF('S.D.PASTE SHEET'!R2316="","",'S.D.PASTE SHEET'!R2316)</f>
        <v/>
      </c>
      <c s="50" t="str">
        <f>IF('S.D.PASTE SHEET'!S2316="","",'S.D.PASTE SHEET'!S2316)</f>
        <v/>
      </c>
      <c s="50" t="str">
        <f>IF('S.D.PASTE SHEET'!T2316="","",'S.D.PASTE SHEET'!T2316)</f>
        <v/>
      </c>
      <c s="50" t="str">
        <f>IF('S.D.PASTE SHEET'!U2316="","",'S.D.PASTE SHEET'!U2316)</f>
        <v/>
      </c>
      <c s="50" t="str">
        <f>IF('S.D.PASTE SHEET'!V2316="","",'S.D.PASTE SHEET'!V2316)</f>
        <v/>
      </c>
      <c s="50" t="str">
        <f>IF('S.D.PASTE SHEET'!W2316="","",'S.D.PASTE SHEET'!W2316)</f>
        <v/>
      </c>
      <c s="50" t="str">
        <f>IF('S.D.PASTE SHEET'!X2316="","",'S.D.PASTE SHEET'!X2316)</f>
        <v/>
      </c>
      <c s="50" t="str">
        <f>IF('S.D.PASTE SHEET'!Y2316="","",'S.D.PASTE SHEET'!Y2316)</f>
        <v/>
      </c>
      <c s="50" t="str">
        <f>IF('S.D.PASTE SHEET'!Z2316="","",'S.D.PASTE SHEET'!Z2316)</f>
        <v/>
      </c>
      <c s="50" t="str">
        <f>IF('S.D.PASTE SHEET'!AA2316="","",'S.D.PASTE SHEET'!AA2316)</f>
        <v/>
      </c>
      <c s="50" t="str">
        <f>IF('S.D.PASTE SHEET'!AB2316="","",'S.D.PASTE SHEET'!AB2316)</f>
        <v/>
      </c>
      <c s="50" t="str">
        <f>IF('S.D.PASTE SHEET'!AC2316="","",'S.D.PASTE SHEET'!AC2316)</f>
        <v/>
      </c>
      <c s="50" t="str">
        <f>IF('S.D.PASTE SHEET'!AD2316="","",'S.D.PASTE SHEET'!AD2316)</f>
        <v/>
      </c>
      <c s="52"/>
      <c s="48" t="str">
        <f>IF(AK2316="","",IF(AK2316&gt;0,COUNT($AG$2:AG2316),""))</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IF(BC2316="","",IF(BC2316&gt;0,COUNT($AY$2:AY2316),""))</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17" spans="1:66" ht="15">
      <c r="A2317" s="50" t="str">
        <f>IF('S.D.PASTE SHEET'!A2317="","",'S.D.PASTE SHEET'!A2317)</f>
        <v/>
      </c>
      <c s="50" t="str">
        <f>IF('S.D.PASTE SHEET'!B2317="","",'S.D.PASTE SHEET'!B2317)</f>
        <v/>
      </c>
      <c s="50" t="str">
        <f>IF('S.D.PASTE SHEET'!C2317="","",'S.D.PASTE SHEET'!C2317)</f>
        <v/>
      </c>
      <c s="51" t="str">
        <f>IF('S.D.PASTE SHEET'!D2317="","",'S.D.PASTE SHEET'!D2317)</f>
        <v/>
      </c>
      <c s="50" t="str">
        <f>IF('S.D.PASTE SHEET'!E2317="","",UPPER('S.D.PASTE SHEET'!E2317))</f>
        <v/>
      </c>
      <c s="50" t="str">
        <f>IF('S.D.PASTE SHEET'!F2317="","",'S.D.PASTE SHEET'!F2317)</f>
        <v/>
      </c>
      <c s="50" t="str">
        <f>IF('S.D.PASTE SHEET'!G2317="","",UPPER('S.D.PASTE SHEET'!G2317))</f>
        <v/>
      </c>
      <c s="50" t="str">
        <f>IF('S.D.PASTE SHEET'!H2317="","",UPPER('S.D.PASTE SHEET'!H2317))</f>
        <v/>
      </c>
      <c s="50" t="str">
        <f>IF('S.D.PASTE SHEET'!I2317="","",'S.D.PASTE SHEET'!I2317)</f>
        <v/>
      </c>
      <c s="51" t="str">
        <f>IF('S.D.PASTE SHEET'!J2317="","",'S.D.PASTE SHEET'!J2317)</f>
        <v/>
      </c>
      <c s="50" t="str">
        <f>IF('S.D.PASTE SHEET'!K2317="","",'S.D.PASTE SHEET'!K2317)</f>
        <v/>
      </c>
      <c s="50" t="str">
        <f>IF('S.D.PASTE SHEET'!L2317="","",'S.D.PASTE SHEET'!L2317)</f>
        <v/>
      </c>
      <c s="50" t="str">
        <f>IF('S.D.PASTE SHEET'!M2317="","",'S.D.PASTE SHEET'!M2317)</f>
        <v/>
      </c>
      <c s="50" t="str">
        <f>IF('S.D.PASTE SHEET'!N2317="","",'S.D.PASTE SHEET'!N2317)</f>
        <v/>
      </c>
      <c s="50" t="str">
        <f>IF('S.D.PASTE SHEET'!O2317="","",'S.D.PASTE SHEET'!O2317)</f>
        <v/>
      </c>
      <c s="50" t="str">
        <f>IF('S.D.PASTE SHEET'!P2317="","",'S.D.PASTE SHEET'!P2317)</f>
        <v/>
      </c>
      <c s="50" t="str">
        <f>IF('S.D.PASTE SHEET'!Q2317="","",'S.D.PASTE SHEET'!Q2317)</f>
        <v/>
      </c>
      <c s="50" t="str">
        <f>IF('S.D.PASTE SHEET'!R2317="","",'S.D.PASTE SHEET'!R2317)</f>
        <v/>
      </c>
      <c s="50" t="str">
        <f>IF('S.D.PASTE SHEET'!S2317="","",'S.D.PASTE SHEET'!S2317)</f>
        <v/>
      </c>
      <c s="50" t="str">
        <f>IF('S.D.PASTE SHEET'!T2317="","",'S.D.PASTE SHEET'!T2317)</f>
        <v/>
      </c>
      <c s="50" t="str">
        <f>IF('S.D.PASTE SHEET'!U2317="","",'S.D.PASTE SHEET'!U2317)</f>
        <v/>
      </c>
      <c s="50" t="str">
        <f>IF('S.D.PASTE SHEET'!V2317="","",'S.D.PASTE SHEET'!V2317)</f>
        <v/>
      </c>
      <c s="50" t="str">
        <f>IF('S.D.PASTE SHEET'!W2317="","",'S.D.PASTE SHEET'!W2317)</f>
        <v/>
      </c>
      <c s="50" t="str">
        <f>IF('S.D.PASTE SHEET'!X2317="","",'S.D.PASTE SHEET'!X2317)</f>
        <v/>
      </c>
      <c s="50" t="str">
        <f>IF('S.D.PASTE SHEET'!Y2317="","",'S.D.PASTE SHEET'!Y2317)</f>
        <v/>
      </c>
      <c s="50" t="str">
        <f>IF('S.D.PASTE SHEET'!Z2317="","",'S.D.PASTE SHEET'!Z2317)</f>
        <v/>
      </c>
      <c s="50" t="str">
        <f>IF('S.D.PASTE SHEET'!AA2317="","",'S.D.PASTE SHEET'!AA2317)</f>
        <v/>
      </c>
      <c s="50" t="str">
        <f>IF('S.D.PASTE SHEET'!AB2317="","",'S.D.PASTE SHEET'!AB2317)</f>
        <v/>
      </c>
      <c s="50" t="str">
        <f>IF('S.D.PASTE SHEET'!AC2317="","",'S.D.PASTE SHEET'!AC2317)</f>
        <v/>
      </c>
      <c s="50" t="str">
        <f>IF('S.D.PASTE SHEET'!AD2317="","",'S.D.PASTE SHEET'!AD2317)</f>
        <v/>
      </c>
      <c s="52"/>
      <c s="48" t="str">
        <f>IF(AK2317="","",IF(AK2317&gt;0,COUNT($AG$2:AG2317),""))</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IF(BC2317="","",IF(BC2317&gt;0,COUNT($AY$2:AY2317),""))</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18" spans="1:66" ht="15">
      <c r="A2318" s="50" t="str">
        <f>IF('S.D.PASTE SHEET'!A2318="","",'S.D.PASTE SHEET'!A2318)</f>
        <v/>
      </c>
      <c s="50" t="str">
        <f>IF('S.D.PASTE SHEET'!B2318="","",'S.D.PASTE SHEET'!B2318)</f>
        <v/>
      </c>
      <c s="50" t="str">
        <f>IF('S.D.PASTE SHEET'!C2318="","",'S.D.PASTE SHEET'!C2318)</f>
        <v/>
      </c>
      <c s="51" t="str">
        <f>IF('S.D.PASTE SHEET'!D2318="","",'S.D.PASTE SHEET'!D2318)</f>
        <v/>
      </c>
      <c s="50" t="str">
        <f>IF('S.D.PASTE SHEET'!E2318="","",UPPER('S.D.PASTE SHEET'!E2318))</f>
        <v/>
      </c>
      <c s="50" t="str">
        <f>IF('S.D.PASTE SHEET'!F2318="","",'S.D.PASTE SHEET'!F2318)</f>
        <v/>
      </c>
      <c s="50" t="str">
        <f>IF('S.D.PASTE SHEET'!G2318="","",UPPER('S.D.PASTE SHEET'!G2318))</f>
        <v/>
      </c>
      <c s="50" t="str">
        <f>IF('S.D.PASTE SHEET'!H2318="","",UPPER('S.D.PASTE SHEET'!H2318))</f>
        <v/>
      </c>
      <c s="50" t="str">
        <f>IF('S.D.PASTE SHEET'!I2318="","",'S.D.PASTE SHEET'!I2318)</f>
        <v/>
      </c>
      <c s="51" t="str">
        <f>IF('S.D.PASTE SHEET'!J2318="","",'S.D.PASTE SHEET'!J2318)</f>
        <v/>
      </c>
      <c s="50" t="str">
        <f>IF('S.D.PASTE SHEET'!K2318="","",'S.D.PASTE SHEET'!K2318)</f>
        <v/>
      </c>
      <c s="50" t="str">
        <f>IF('S.D.PASTE SHEET'!L2318="","",'S.D.PASTE SHEET'!L2318)</f>
        <v/>
      </c>
      <c s="50" t="str">
        <f>IF('S.D.PASTE SHEET'!M2318="","",'S.D.PASTE SHEET'!M2318)</f>
        <v/>
      </c>
      <c s="50" t="str">
        <f>IF('S.D.PASTE SHEET'!N2318="","",'S.D.PASTE SHEET'!N2318)</f>
        <v/>
      </c>
      <c s="50" t="str">
        <f>IF('S.D.PASTE SHEET'!O2318="","",'S.D.PASTE SHEET'!O2318)</f>
        <v/>
      </c>
      <c s="50" t="str">
        <f>IF('S.D.PASTE SHEET'!P2318="","",'S.D.PASTE SHEET'!P2318)</f>
        <v/>
      </c>
      <c s="50" t="str">
        <f>IF('S.D.PASTE SHEET'!Q2318="","",'S.D.PASTE SHEET'!Q2318)</f>
        <v/>
      </c>
      <c s="50" t="str">
        <f>IF('S.D.PASTE SHEET'!R2318="","",'S.D.PASTE SHEET'!R2318)</f>
        <v/>
      </c>
      <c s="50" t="str">
        <f>IF('S.D.PASTE SHEET'!S2318="","",'S.D.PASTE SHEET'!S2318)</f>
        <v/>
      </c>
      <c s="50" t="str">
        <f>IF('S.D.PASTE SHEET'!T2318="","",'S.D.PASTE SHEET'!T2318)</f>
        <v/>
      </c>
      <c s="50" t="str">
        <f>IF('S.D.PASTE SHEET'!U2318="","",'S.D.PASTE SHEET'!U2318)</f>
        <v/>
      </c>
      <c s="50" t="str">
        <f>IF('S.D.PASTE SHEET'!V2318="","",'S.D.PASTE SHEET'!V2318)</f>
        <v/>
      </c>
      <c s="50" t="str">
        <f>IF('S.D.PASTE SHEET'!W2318="","",'S.D.PASTE SHEET'!W2318)</f>
        <v/>
      </c>
      <c s="50" t="str">
        <f>IF('S.D.PASTE SHEET'!X2318="","",'S.D.PASTE SHEET'!X2318)</f>
        <v/>
      </c>
      <c s="50" t="str">
        <f>IF('S.D.PASTE SHEET'!Y2318="","",'S.D.PASTE SHEET'!Y2318)</f>
        <v/>
      </c>
      <c s="50" t="str">
        <f>IF('S.D.PASTE SHEET'!Z2318="","",'S.D.PASTE SHEET'!Z2318)</f>
        <v/>
      </c>
      <c s="50" t="str">
        <f>IF('S.D.PASTE SHEET'!AA2318="","",'S.D.PASTE SHEET'!AA2318)</f>
        <v/>
      </c>
      <c s="50" t="str">
        <f>IF('S.D.PASTE SHEET'!AB2318="","",'S.D.PASTE SHEET'!AB2318)</f>
        <v/>
      </c>
      <c s="50" t="str">
        <f>IF('S.D.PASTE SHEET'!AC2318="","",'S.D.PASTE SHEET'!AC2318)</f>
        <v/>
      </c>
      <c s="50" t="str">
        <f>IF('S.D.PASTE SHEET'!AD2318="","",'S.D.PASTE SHEET'!AD2318)</f>
        <v/>
      </c>
      <c s="52"/>
      <c s="48" t="str">
        <f>IF(AK2318="","",IF(AK2318&gt;0,COUNT($AG$2:AG2318),""))</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IF(BC2318="","",IF(BC2318&gt;0,COUNT($AY$2:AY2318),""))</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19" spans="1:66" ht="15">
      <c r="A2319" s="50" t="str">
        <f>IF('S.D.PASTE SHEET'!A2319="","",'S.D.PASTE SHEET'!A2319)</f>
        <v/>
      </c>
      <c s="50" t="str">
        <f>IF('S.D.PASTE SHEET'!B2319="","",'S.D.PASTE SHEET'!B2319)</f>
        <v/>
      </c>
      <c s="50" t="str">
        <f>IF('S.D.PASTE SHEET'!C2319="","",'S.D.PASTE SHEET'!C2319)</f>
        <v/>
      </c>
      <c s="51" t="str">
        <f>IF('S.D.PASTE SHEET'!D2319="","",'S.D.PASTE SHEET'!D2319)</f>
        <v/>
      </c>
      <c s="50" t="str">
        <f>IF('S.D.PASTE SHEET'!E2319="","",UPPER('S.D.PASTE SHEET'!E2319))</f>
        <v/>
      </c>
      <c s="50" t="str">
        <f>IF('S.D.PASTE SHEET'!F2319="","",'S.D.PASTE SHEET'!F2319)</f>
        <v/>
      </c>
      <c s="50" t="str">
        <f>IF('S.D.PASTE SHEET'!G2319="","",UPPER('S.D.PASTE SHEET'!G2319))</f>
        <v/>
      </c>
      <c s="50" t="str">
        <f>IF('S.D.PASTE SHEET'!H2319="","",UPPER('S.D.PASTE SHEET'!H2319))</f>
        <v/>
      </c>
      <c s="50" t="str">
        <f>IF('S.D.PASTE SHEET'!I2319="","",'S.D.PASTE SHEET'!I2319)</f>
        <v/>
      </c>
      <c s="51" t="str">
        <f>IF('S.D.PASTE SHEET'!J2319="","",'S.D.PASTE SHEET'!J2319)</f>
        <v/>
      </c>
      <c s="50" t="str">
        <f>IF('S.D.PASTE SHEET'!K2319="","",'S.D.PASTE SHEET'!K2319)</f>
        <v/>
      </c>
      <c s="50" t="str">
        <f>IF('S.D.PASTE SHEET'!L2319="","",'S.D.PASTE SHEET'!L2319)</f>
        <v/>
      </c>
      <c s="50" t="str">
        <f>IF('S.D.PASTE SHEET'!M2319="","",'S.D.PASTE SHEET'!M2319)</f>
        <v/>
      </c>
      <c s="50" t="str">
        <f>IF('S.D.PASTE SHEET'!N2319="","",'S.D.PASTE SHEET'!N2319)</f>
        <v/>
      </c>
      <c s="50" t="str">
        <f>IF('S.D.PASTE SHEET'!O2319="","",'S.D.PASTE SHEET'!O2319)</f>
        <v/>
      </c>
      <c s="50" t="str">
        <f>IF('S.D.PASTE SHEET'!P2319="","",'S.D.PASTE SHEET'!P2319)</f>
        <v/>
      </c>
      <c s="50" t="str">
        <f>IF('S.D.PASTE SHEET'!Q2319="","",'S.D.PASTE SHEET'!Q2319)</f>
        <v/>
      </c>
      <c s="50" t="str">
        <f>IF('S.D.PASTE SHEET'!R2319="","",'S.D.PASTE SHEET'!R2319)</f>
        <v/>
      </c>
      <c s="50" t="str">
        <f>IF('S.D.PASTE SHEET'!S2319="","",'S.D.PASTE SHEET'!S2319)</f>
        <v/>
      </c>
      <c s="50" t="str">
        <f>IF('S.D.PASTE SHEET'!T2319="","",'S.D.PASTE SHEET'!T2319)</f>
        <v/>
      </c>
      <c s="50" t="str">
        <f>IF('S.D.PASTE SHEET'!U2319="","",'S.D.PASTE SHEET'!U2319)</f>
        <v/>
      </c>
      <c s="50" t="str">
        <f>IF('S.D.PASTE SHEET'!V2319="","",'S.D.PASTE SHEET'!V2319)</f>
        <v/>
      </c>
      <c s="50" t="str">
        <f>IF('S.D.PASTE SHEET'!W2319="","",'S.D.PASTE SHEET'!W2319)</f>
        <v/>
      </c>
      <c s="50" t="str">
        <f>IF('S.D.PASTE SHEET'!X2319="","",'S.D.PASTE SHEET'!X2319)</f>
        <v/>
      </c>
      <c s="50" t="str">
        <f>IF('S.D.PASTE SHEET'!Y2319="","",'S.D.PASTE SHEET'!Y2319)</f>
        <v/>
      </c>
      <c s="50" t="str">
        <f>IF('S.D.PASTE SHEET'!Z2319="","",'S.D.PASTE SHEET'!Z2319)</f>
        <v/>
      </c>
      <c s="50" t="str">
        <f>IF('S.D.PASTE SHEET'!AA2319="","",'S.D.PASTE SHEET'!AA2319)</f>
        <v/>
      </c>
      <c s="50" t="str">
        <f>IF('S.D.PASTE SHEET'!AB2319="","",'S.D.PASTE SHEET'!AB2319)</f>
        <v/>
      </c>
      <c s="50" t="str">
        <f>IF('S.D.PASTE SHEET'!AC2319="","",'S.D.PASTE SHEET'!AC2319)</f>
        <v/>
      </c>
      <c s="50" t="str">
        <f>IF('S.D.PASTE SHEET'!AD2319="","",'S.D.PASTE SHEET'!AD2319)</f>
        <v/>
      </c>
      <c s="52"/>
      <c s="48" t="str">
        <f>IF(AK2319="","",IF(AK2319&gt;0,COUNT($AG$2:AG2319),""))</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IF(BC2319="","",IF(BC2319&gt;0,COUNT($AY$2:AY2319),""))</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20" spans="1:66" ht="15">
      <c r="A2320" s="50" t="str">
        <f>IF('S.D.PASTE SHEET'!A2320="","",'S.D.PASTE SHEET'!A2320)</f>
        <v/>
      </c>
      <c s="50" t="str">
        <f>IF('S.D.PASTE SHEET'!B2320="","",'S.D.PASTE SHEET'!B2320)</f>
        <v/>
      </c>
      <c s="50" t="str">
        <f>IF('S.D.PASTE SHEET'!C2320="","",'S.D.PASTE SHEET'!C2320)</f>
        <v/>
      </c>
      <c s="51" t="str">
        <f>IF('S.D.PASTE SHEET'!D2320="","",'S.D.PASTE SHEET'!D2320)</f>
        <v/>
      </c>
      <c s="50" t="str">
        <f>IF('S.D.PASTE SHEET'!E2320="","",UPPER('S.D.PASTE SHEET'!E2320))</f>
        <v/>
      </c>
      <c s="50" t="str">
        <f>IF('S.D.PASTE SHEET'!F2320="","",'S.D.PASTE SHEET'!F2320)</f>
        <v/>
      </c>
      <c s="50" t="str">
        <f>IF('S.D.PASTE SHEET'!G2320="","",UPPER('S.D.PASTE SHEET'!G2320))</f>
        <v/>
      </c>
      <c s="50" t="str">
        <f>IF('S.D.PASTE SHEET'!H2320="","",UPPER('S.D.PASTE SHEET'!H2320))</f>
        <v/>
      </c>
      <c s="50" t="str">
        <f>IF('S.D.PASTE SHEET'!I2320="","",'S.D.PASTE SHEET'!I2320)</f>
        <v/>
      </c>
      <c s="51" t="str">
        <f>IF('S.D.PASTE SHEET'!J2320="","",'S.D.PASTE SHEET'!J2320)</f>
        <v/>
      </c>
      <c s="50" t="str">
        <f>IF('S.D.PASTE SHEET'!K2320="","",'S.D.PASTE SHEET'!K2320)</f>
        <v/>
      </c>
      <c s="50" t="str">
        <f>IF('S.D.PASTE SHEET'!L2320="","",'S.D.PASTE SHEET'!L2320)</f>
        <v/>
      </c>
      <c s="50" t="str">
        <f>IF('S.D.PASTE SHEET'!M2320="","",'S.D.PASTE SHEET'!M2320)</f>
        <v/>
      </c>
      <c s="50" t="str">
        <f>IF('S.D.PASTE SHEET'!N2320="","",'S.D.PASTE SHEET'!N2320)</f>
        <v/>
      </c>
      <c s="50" t="str">
        <f>IF('S.D.PASTE SHEET'!O2320="","",'S.D.PASTE SHEET'!O2320)</f>
        <v/>
      </c>
      <c s="50" t="str">
        <f>IF('S.D.PASTE SHEET'!P2320="","",'S.D.PASTE SHEET'!P2320)</f>
        <v/>
      </c>
      <c s="50" t="str">
        <f>IF('S.D.PASTE SHEET'!Q2320="","",'S.D.PASTE SHEET'!Q2320)</f>
        <v/>
      </c>
      <c s="50" t="str">
        <f>IF('S.D.PASTE SHEET'!R2320="","",'S.D.PASTE SHEET'!R2320)</f>
        <v/>
      </c>
      <c s="50" t="str">
        <f>IF('S.D.PASTE SHEET'!S2320="","",'S.D.PASTE SHEET'!S2320)</f>
        <v/>
      </c>
      <c s="50" t="str">
        <f>IF('S.D.PASTE SHEET'!T2320="","",'S.D.PASTE SHEET'!T2320)</f>
        <v/>
      </c>
      <c s="50" t="str">
        <f>IF('S.D.PASTE SHEET'!U2320="","",'S.D.PASTE SHEET'!U2320)</f>
        <v/>
      </c>
      <c s="50" t="str">
        <f>IF('S.D.PASTE SHEET'!V2320="","",'S.D.PASTE SHEET'!V2320)</f>
        <v/>
      </c>
      <c s="50" t="str">
        <f>IF('S.D.PASTE SHEET'!W2320="","",'S.D.PASTE SHEET'!W2320)</f>
        <v/>
      </c>
      <c s="50" t="str">
        <f>IF('S.D.PASTE SHEET'!X2320="","",'S.D.PASTE SHEET'!X2320)</f>
        <v/>
      </c>
      <c s="50" t="str">
        <f>IF('S.D.PASTE SHEET'!Y2320="","",'S.D.PASTE SHEET'!Y2320)</f>
        <v/>
      </c>
      <c s="50" t="str">
        <f>IF('S.D.PASTE SHEET'!Z2320="","",'S.D.PASTE SHEET'!Z2320)</f>
        <v/>
      </c>
      <c s="50" t="str">
        <f>IF('S.D.PASTE SHEET'!AA2320="","",'S.D.PASTE SHEET'!AA2320)</f>
        <v/>
      </c>
      <c s="50" t="str">
        <f>IF('S.D.PASTE SHEET'!AB2320="","",'S.D.PASTE SHEET'!AB2320)</f>
        <v/>
      </c>
      <c s="50" t="str">
        <f>IF('S.D.PASTE SHEET'!AC2320="","",'S.D.PASTE SHEET'!AC2320)</f>
        <v/>
      </c>
      <c s="50" t="str">
        <f>IF('S.D.PASTE SHEET'!AD2320="","",'S.D.PASTE SHEET'!AD2320)</f>
        <v/>
      </c>
      <c s="52"/>
      <c s="48" t="str">
        <f>IF(AK2320="","",IF(AK2320&gt;0,COUNT($AG$2:AG2320),""))</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IF(BC2320="","",IF(BC2320&gt;0,COUNT($AY$2:AY2320),""))</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21" spans="1:66" ht="15">
      <c r="A2321" s="50" t="str">
        <f>IF('S.D.PASTE SHEET'!A2321="","",'S.D.PASTE SHEET'!A2321)</f>
        <v/>
      </c>
      <c s="50" t="str">
        <f>IF('S.D.PASTE SHEET'!B2321="","",'S.D.PASTE SHEET'!B2321)</f>
        <v/>
      </c>
      <c s="50" t="str">
        <f>IF('S.D.PASTE SHEET'!C2321="","",'S.D.PASTE SHEET'!C2321)</f>
        <v/>
      </c>
      <c s="51" t="str">
        <f>IF('S.D.PASTE SHEET'!D2321="","",'S.D.PASTE SHEET'!D2321)</f>
        <v/>
      </c>
      <c s="50" t="str">
        <f>IF('S.D.PASTE SHEET'!E2321="","",UPPER('S.D.PASTE SHEET'!E2321))</f>
        <v/>
      </c>
      <c s="50" t="str">
        <f>IF('S.D.PASTE SHEET'!F2321="","",'S.D.PASTE SHEET'!F2321)</f>
        <v/>
      </c>
      <c s="50" t="str">
        <f>IF('S.D.PASTE SHEET'!G2321="","",UPPER('S.D.PASTE SHEET'!G2321))</f>
        <v/>
      </c>
      <c s="50" t="str">
        <f>IF('S.D.PASTE SHEET'!H2321="","",UPPER('S.D.PASTE SHEET'!H2321))</f>
        <v/>
      </c>
      <c s="50" t="str">
        <f>IF('S.D.PASTE SHEET'!I2321="","",'S.D.PASTE SHEET'!I2321)</f>
        <v/>
      </c>
      <c s="51" t="str">
        <f>IF('S.D.PASTE SHEET'!J2321="","",'S.D.PASTE SHEET'!J2321)</f>
        <v/>
      </c>
      <c s="50" t="str">
        <f>IF('S.D.PASTE SHEET'!K2321="","",'S.D.PASTE SHEET'!K2321)</f>
        <v/>
      </c>
      <c s="50" t="str">
        <f>IF('S.D.PASTE SHEET'!L2321="","",'S.D.PASTE SHEET'!L2321)</f>
        <v/>
      </c>
      <c s="50" t="str">
        <f>IF('S.D.PASTE SHEET'!M2321="","",'S.D.PASTE SHEET'!M2321)</f>
        <v/>
      </c>
      <c s="50" t="str">
        <f>IF('S.D.PASTE SHEET'!N2321="","",'S.D.PASTE SHEET'!N2321)</f>
        <v/>
      </c>
      <c s="50" t="str">
        <f>IF('S.D.PASTE SHEET'!O2321="","",'S.D.PASTE SHEET'!O2321)</f>
        <v/>
      </c>
      <c s="50" t="str">
        <f>IF('S.D.PASTE SHEET'!P2321="","",'S.D.PASTE SHEET'!P2321)</f>
        <v/>
      </c>
      <c s="50" t="str">
        <f>IF('S.D.PASTE SHEET'!Q2321="","",'S.D.PASTE SHEET'!Q2321)</f>
        <v/>
      </c>
      <c s="50" t="str">
        <f>IF('S.D.PASTE SHEET'!R2321="","",'S.D.PASTE SHEET'!R2321)</f>
        <v/>
      </c>
      <c s="50" t="str">
        <f>IF('S.D.PASTE SHEET'!S2321="","",'S.D.PASTE SHEET'!S2321)</f>
        <v/>
      </c>
      <c s="50" t="str">
        <f>IF('S.D.PASTE SHEET'!T2321="","",'S.D.PASTE SHEET'!T2321)</f>
        <v/>
      </c>
      <c s="50" t="str">
        <f>IF('S.D.PASTE SHEET'!U2321="","",'S.D.PASTE SHEET'!U2321)</f>
        <v/>
      </c>
      <c s="50" t="str">
        <f>IF('S.D.PASTE SHEET'!V2321="","",'S.D.PASTE SHEET'!V2321)</f>
        <v/>
      </c>
      <c s="50" t="str">
        <f>IF('S.D.PASTE SHEET'!W2321="","",'S.D.PASTE SHEET'!W2321)</f>
        <v/>
      </c>
      <c s="50" t="str">
        <f>IF('S.D.PASTE SHEET'!X2321="","",'S.D.PASTE SHEET'!X2321)</f>
        <v/>
      </c>
      <c s="50" t="str">
        <f>IF('S.D.PASTE SHEET'!Y2321="","",'S.D.PASTE SHEET'!Y2321)</f>
        <v/>
      </c>
      <c s="50" t="str">
        <f>IF('S.D.PASTE SHEET'!Z2321="","",'S.D.PASTE SHEET'!Z2321)</f>
        <v/>
      </c>
      <c s="50" t="str">
        <f>IF('S.D.PASTE SHEET'!AA2321="","",'S.D.PASTE SHEET'!AA2321)</f>
        <v/>
      </c>
      <c s="50" t="str">
        <f>IF('S.D.PASTE SHEET'!AB2321="","",'S.D.PASTE SHEET'!AB2321)</f>
        <v/>
      </c>
      <c s="50" t="str">
        <f>IF('S.D.PASTE SHEET'!AC2321="","",'S.D.PASTE SHEET'!AC2321)</f>
        <v/>
      </c>
      <c s="50" t="str">
        <f>IF('S.D.PASTE SHEET'!AD2321="","",'S.D.PASTE SHEET'!AD2321)</f>
        <v/>
      </c>
      <c s="52"/>
      <c s="48" t="str">
        <f>IF(AK2321="","",IF(AK2321&gt;0,COUNT($AG$2:AG2321),""))</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IF(BC2321="","",IF(BC2321&gt;0,COUNT($AY$2:AY2321),""))</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22" spans="1:66" ht="15">
      <c r="A2322" s="50" t="str">
        <f>IF('S.D.PASTE SHEET'!A2322="","",'S.D.PASTE SHEET'!A2322)</f>
        <v/>
      </c>
      <c s="50" t="str">
        <f>IF('S.D.PASTE SHEET'!B2322="","",'S.D.PASTE SHEET'!B2322)</f>
        <v/>
      </c>
      <c s="50" t="str">
        <f>IF('S.D.PASTE SHEET'!C2322="","",'S.D.PASTE SHEET'!C2322)</f>
        <v/>
      </c>
      <c s="51" t="str">
        <f>IF('S.D.PASTE SHEET'!D2322="","",'S.D.PASTE SHEET'!D2322)</f>
        <v/>
      </c>
      <c s="50" t="str">
        <f>IF('S.D.PASTE SHEET'!E2322="","",UPPER('S.D.PASTE SHEET'!E2322))</f>
        <v/>
      </c>
      <c s="50" t="str">
        <f>IF('S.D.PASTE SHEET'!F2322="","",'S.D.PASTE SHEET'!F2322)</f>
        <v/>
      </c>
      <c s="50" t="str">
        <f>IF('S.D.PASTE SHEET'!G2322="","",UPPER('S.D.PASTE SHEET'!G2322))</f>
        <v/>
      </c>
      <c s="50" t="str">
        <f>IF('S.D.PASTE SHEET'!H2322="","",UPPER('S.D.PASTE SHEET'!H2322))</f>
        <v/>
      </c>
      <c s="50" t="str">
        <f>IF('S.D.PASTE SHEET'!I2322="","",'S.D.PASTE SHEET'!I2322)</f>
        <v/>
      </c>
      <c s="51" t="str">
        <f>IF('S.D.PASTE SHEET'!J2322="","",'S.D.PASTE SHEET'!J2322)</f>
        <v/>
      </c>
      <c s="50" t="str">
        <f>IF('S.D.PASTE SHEET'!K2322="","",'S.D.PASTE SHEET'!K2322)</f>
        <v/>
      </c>
      <c s="50" t="str">
        <f>IF('S.D.PASTE SHEET'!L2322="","",'S.D.PASTE SHEET'!L2322)</f>
        <v/>
      </c>
      <c s="50" t="str">
        <f>IF('S.D.PASTE SHEET'!M2322="","",'S.D.PASTE SHEET'!M2322)</f>
        <v/>
      </c>
      <c s="50" t="str">
        <f>IF('S.D.PASTE SHEET'!N2322="","",'S.D.PASTE SHEET'!N2322)</f>
        <v/>
      </c>
      <c s="50" t="str">
        <f>IF('S.D.PASTE SHEET'!O2322="","",'S.D.PASTE SHEET'!O2322)</f>
        <v/>
      </c>
      <c s="50" t="str">
        <f>IF('S.D.PASTE SHEET'!P2322="","",'S.D.PASTE SHEET'!P2322)</f>
        <v/>
      </c>
      <c s="50" t="str">
        <f>IF('S.D.PASTE SHEET'!Q2322="","",'S.D.PASTE SHEET'!Q2322)</f>
        <v/>
      </c>
      <c s="50" t="str">
        <f>IF('S.D.PASTE SHEET'!R2322="","",'S.D.PASTE SHEET'!R2322)</f>
        <v/>
      </c>
      <c s="50" t="str">
        <f>IF('S.D.PASTE SHEET'!S2322="","",'S.D.PASTE SHEET'!S2322)</f>
        <v/>
      </c>
      <c s="50" t="str">
        <f>IF('S.D.PASTE SHEET'!T2322="","",'S.D.PASTE SHEET'!T2322)</f>
        <v/>
      </c>
      <c s="50" t="str">
        <f>IF('S.D.PASTE SHEET'!U2322="","",'S.D.PASTE SHEET'!U2322)</f>
        <v/>
      </c>
      <c s="50" t="str">
        <f>IF('S.D.PASTE SHEET'!V2322="","",'S.D.PASTE SHEET'!V2322)</f>
        <v/>
      </c>
      <c s="50" t="str">
        <f>IF('S.D.PASTE SHEET'!W2322="","",'S.D.PASTE SHEET'!W2322)</f>
        <v/>
      </c>
      <c s="50" t="str">
        <f>IF('S.D.PASTE SHEET'!X2322="","",'S.D.PASTE SHEET'!X2322)</f>
        <v/>
      </c>
      <c s="50" t="str">
        <f>IF('S.D.PASTE SHEET'!Y2322="","",'S.D.PASTE SHEET'!Y2322)</f>
        <v/>
      </c>
      <c s="50" t="str">
        <f>IF('S.D.PASTE SHEET'!Z2322="","",'S.D.PASTE SHEET'!Z2322)</f>
        <v/>
      </c>
      <c s="50" t="str">
        <f>IF('S.D.PASTE SHEET'!AA2322="","",'S.D.PASTE SHEET'!AA2322)</f>
        <v/>
      </c>
      <c s="50" t="str">
        <f>IF('S.D.PASTE SHEET'!AB2322="","",'S.D.PASTE SHEET'!AB2322)</f>
        <v/>
      </c>
      <c s="50" t="str">
        <f>IF('S.D.PASTE SHEET'!AC2322="","",'S.D.PASTE SHEET'!AC2322)</f>
        <v/>
      </c>
      <c s="50" t="str">
        <f>IF('S.D.PASTE SHEET'!AD2322="","",'S.D.PASTE SHEET'!AD2322)</f>
        <v/>
      </c>
      <c s="52"/>
      <c s="48" t="str">
        <f>IF(AK2322="","",IF(AK2322&gt;0,COUNT($AG$2:AG2322),""))</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IF(BC2322="","",IF(BC2322&gt;0,COUNT($AY$2:AY2322),""))</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23" spans="1:66" ht="15">
      <c r="A2323" s="50" t="str">
        <f>IF('S.D.PASTE SHEET'!A2323="","",'S.D.PASTE SHEET'!A2323)</f>
        <v/>
      </c>
      <c s="50" t="str">
        <f>IF('S.D.PASTE SHEET'!B2323="","",'S.D.PASTE SHEET'!B2323)</f>
        <v/>
      </c>
      <c s="50" t="str">
        <f>IF('S.D.PASTE SHEET'!C2323="","",'S.D.PASTE SHEET'!C2323)</f>
        <v/>
      </c>
      <c s="51" t="str">
        <f>IF('S.D.PASTE SHEET'!D2323="","",'S.D.PASTE SHEET'!D2323)</f>
        <v/>
      </c>
      <c s="50" t="str">
        <f>IF('S.D.PASTE SHEET'!E2323="","",UPPER('S.D.PASTE SHEET'!E2323))</f>
        <v/>
      </c>
      <c s="50" t="str">
        <f>IF('S.D.PASTE SHEET'!F2323="","",'S.D.PASTE SHEET'!F2323)</f>
        <v/>
      </c>
      <c s="50" t="str">
        <f>IF('S.D.PASTE SHEET'!G2323="","",UPPER('S.D.PASTE SHEET'!G2323))</f>
        <v/>
      </c>
      <c s="50" t="str">
        <f>IF('S.D.PASTE SHEET'!H2323="","",UPPER('S.D.PASTE SHEET'!H2323))</f>
        <v/>
      </c>
      <c s="50" t="str">
        <f>IF('S.D.PASTE SHEET'!I2323="","",'S.D.PASTE SHEET'!I2323)</f>
        <v/>
      </c>
      <c s="51" t="str">
        <f>IF('S.D.PASTE SHEET'!J2323="","",'S.D.PASTE SHEET'!J2323)</f>
        <v/>
      </c>
      <c s="50" t="str">
        <f>IF('S.D.PASTE SHEET'!K2323="","",'S.D.PASTE SHEET'!K2323)</f>
        <v/>
      </c>
      <c s="50" t="str">
        <f>IF('S.D.PASTE SHEET'!L2323="","",'S.D.PASTE SHEET'!L2323)</f>
        <v/>
      </c>
      <c s="50" t="str">
        <f>IF('S.D.PASTE SHEET'!M2323="","",'S.D.PASTE SHEET'!M2323)</f>
        <v/>
      </c>
      <c s="50" t="str">
        <f>IF('S.D.PASTE SHEET'!N2323="","",'S.D.PASTE SHEET'!N2323)</f>
        <v/>
      </c>
      <c s="50" t="str">
        <f>IF('S.D.PASTE SHEET'!O2323="","",'S.D.PASTE SHEET'!O2323)</f>
        <v/>
      </c>
      <c s="50" t="str">
        <f>IF('S.D.PASTE SHEET'!P2323="","",'S.D.PASTE SHEET'!P2323)</f>
        <v/>
      </c>
      <c s="50" t="str">
        <f>IF('S.D.PASTE SHEET'!Q2323="","",'S.D.PASTE SHEET'!Q2323)</f>
        <v/>
      </c>
      <c s="50" t="str">
        <f>IF('S.D.PASTE SHEET'!R2323="","",'S.D.PASTE SHEET'!R2323)</f>
        <v/>
      </c>
      <c s="50" t="str">
        <f>IF('S.D.PASTE SHEET'!S2323="","",'S.D.PASTE SHEET'!S2323)</f>
        <v/>
      </c>
      <c s="50" t="str">
        <f>IF('S.D.PASTE SHEET'!T2323="","",'S.D.PASTE SHEET'!T2323)</f>
        <v/>
      </c>
      <c s="50" t="str">
        <f>IF('S.D.PASTE SHEET'!U2323="","",'S.D.PASTE SHEET'!U2323)</f>
        <v/>
      </c>
      <c s="50" t="str">
        <f>IF('S.D.PASTE SHEET'!V2323="","",'S.D.PASTE SHEET'!V2323)</f>
        <v/>
      </c>
      <c s="50" t="str">
        <f>IF('S.D.PASTE SHEET'!W2323="","",'S.D.PASTE SHEET'!W2323)</f>
        <v/>
      </c>
      <c s="50" t="str">
        <f>IF('S.D.PASTE SHEET'!X2323="","",'S.D.PASTE SHEET'!X2323)</f>
        <v/>
      </c>
      <c s="50" t="str">
        <f>IF('S.D.PASTE SHEET'!Y2323="","",'S.D.PASTE SHEET'!Y2323)</f>
        <v/>
      </c>
      <c s="50" t="str">
        <f>IF('S.D.PASTE SHEET'!Z2323="","",'S.D.PASTE SHEET'!Z2323)</f>
        <v/>
      </c>
      <c s="50" t="str">
        <f>IF('S.D.PASTE SHEET'!AA2323="","",'S.D.PASTE SHEET'!AA2323)</f>
        <v/>
      </c>
      <c s="50" t="str">
        <f>IF('S.D.PASTE SHEET'!AB2323="","",'S.D.PASTE SHEET'!AB2323)</f>
        <v/>
      </c>
      <c s="50" t="str">
        <f>IF('S.D.PASTE SHEET'!AC2323="","",'S.D.PASTE SHEET'!AC2323)</f>
        <v/>
      </c>
      <c s="50" t="str">
        <f>IF('S.D.PASTE SHEET'!AD2323="","",'S.D.PASTE SHEET'!AD2323)</f>
        <v/>
      </c>
      <c s="52"/>
      <c s="48" t="str">
        <f>IF(AK2323="","",IF(AK2323&gt;0,COUNT($AG$2:AG2323),""))</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IF(BC2323="","",IF(BC2323&gt;0,COUNT($AY$2:AY2323),""))</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24" spans="1:66" ht="15">
      <c r="A2324" s="50" t="str">
        <f>IF('S.D.PASTE SHEET'!A2324="","",'S.D.PASTE SHEET'!A2324)</f>
        <v/>
      </c>
      <c s="50" t="str">
        <f>IF('S.D.PASTE SHEET'!B2324="","",'S.D.PASTE SHEET'!B2324)</f>
        <v/>
      </c>
      <c s="50" t="str">
        <f>IF('S.D.PASTE SHEET'!C2324="","",'S.D.PASTE SHEET'!C2324)</f>
        <v/>
      </c>
      <c s="51" t="str">
        <f>IF('S.D.PASTE SHEET'!D2324="","",'S.D.PASTE SHEET'!D2324)</f>
        <v/>
      </c>
      <c s="50" t="str">
        <f>IF('S.D.PASTE SHEET'!E2324="","",UPPER('S.D.PASTE SHEET'!E2324))</f>
        <v/>
      </c>
      <c s="50" t="str">
        <f>IF('S.D.PASTE SHEET'!F2324="","",'S.D.PASTE SHEET'!F2324)</f>
        <v/>
      </c>
      <c s="50" t="str">
        <f>IF('S.D.PASTE SHEET'!G2324="","",UPPER('S.D.PASTE SHEET'!G2324))</f>
        <v/>
      </c>
      <c s="50" t="str">
        <f>IF('S.D.PASTE SHEET'!H2324="","",UPPER('S.D.PASTE SHEET'!H2324))</f>
        <v/>
      </c>
      <c s="50" t="str">
        <f>IF('S.D.PASTE SHEET'!I2324="","",'S.D.PASTE SHEET'!I2324)</f>
        <v/>
      </c>
      <c s="51" t="str">
        <f>IF('S.D.PASTE SHEET'!J2324="","",'S.D.PASTE SHEET'!J2324)</f>
        <v/>
      </c>
      <c s="50" t="str">
        <f>IF('S.D.PASTE SHEET'!K2324="","",'S.D.PASTE SHEET'!K2324)</f>
        <v/>
      </c>
      <c s="50" t="str">
        <f>IF('S.D.PASTE SHEET'!L2324="","",'S.D.PASTE SHEET'!L2324)</f>
        <v/>
      </c>
      <c s="50" t="str">
        <f>IF('S.D.PASTE SHEET'!M2324="","",'S.D.PASTE SHEET'!M2324)</f>
        <v/>
      </c>
      <c s="50" t="str">
        <f>IF('S.D.PASTE SHEET'!N2324="","",'S.D.PASTE SHEET'!N2324)</f>
        <v/>
      </c>
      <c s="50" t="str">
        <f>IF('S.D.PASTE SHEET'!O2324="","",'S.D.PASTE SHEET'!O2324)</f>
        <v/>
      </c>
      <c s="50" t="str">
        <f>IF('S.D.PASTE SHEET'!P2324="","",'S.D.PASTE SHEET'!P2324)</f>
        <v/>
      </c>
      <c s="50" t="str">
        <f>IF('S.D.PASTE SHEET'!Q2324="","",'S.D.PASTE SHEET'!Q2324)</f>
        <v/>
      </c>
      <c s="50" t="str">
        <f>IF('S.D.PASTE SHEET'!R2324="","",'S.D.PASTE SHEET'!R2324)</f>
        <v/>
      </c>
      <c s="50" t="str">
        <f>IF('S.D.PASTE SHEET'!S2324="","",'S.D.PASTE SHEET'!S2324)</f>
        <v/>
      </c>
      <c s="50" t="str">
        <f>IF('S.D.PASTE SHEET'!T2324="","",'S.D.PASTE SHEET'!T2324)</f>
        <v/>
      </c>
      <c s="50" t="str">
        <f>IF('S.D.PASTE SHEET'!U2324="","",'S.D.PASTE SHEET'!U2324)</f>
        <v/>
      </c>
      <c s="50" t="str">
        <f>IF('S.D.PASTE SHEET'!V2324="","",'S.D.PASTE SHEET'!V2324)</f>
        <v/>
      </c>
      <c s="50" t="str">
        <f>IF('S.D.PASTE SHEET'!W2324="","",'S.D.PASTE SHEET'!W2324)</f>
        <v/>
      </c>
      <c s="50" t="str">
        <f>IF('S.D.PASTE SHEET'!X2324="","",'S.D.PASTE SHEET'!X2324)</f>
        <v/>
      </c>
      <c s="50" t="str">
        <f>IF('S.D.PASTE SHEET'!Y2324="","",'S.D.PASTE SHEET'!Y2324)</f>
        <v/>
      </c>
      <c s="50" t="str">
        <f>IF('S.D.PASTE SHEET'!Z2324="","",'S.D.PASTE SHEET'!Z2324)</f>
        <v/>
      </c>
      <c s="50" t="str">
        <f>IF('S.D.PASTE SHEET'!AA2324="","",'S.D.PASTE SHEET'!AA2324)</f>
        <v/>
      </c>
      <c s="50" t="str">
        <f>IF('S.D.PASTE SHEET'!AB2324="","",'S.D.PASTE SHEET'!AB2324)</f>
        <v/>
      </c>
      <c s="50" t="str">
        <f>IF('S.D.PASTE SHEET'!AC2324="","",'S.D.PASTE SHEET'!AC2324)</f>
        <v/>
      </c>
      <c s="50" t="str">
        <f>IF('S.D.PASTE SHEET'!AD2324="","",'S.D.PASTE SHEET'!AD2324)</f>
        <v/>
      </c>
      <c s="52"/>
      <c s="48" t="str">
        <f>IF(AK2324="","",IF(AK2324&gt;0,COUNT($AG$2:AG2324),""))</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IF(BC2324="","",IF(BC2324&gt;0,COUNT($AY$2:AY2324),""))</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25" spans="1:66" ht="15">
      <c r="A2325" s="50" t="str">
        <f>IF('S.D.PASTE SHEET'!A2325="","",'S.D.PASTE SHEET'!A2325)</f>
        <v/>
      </c>
      <c s="50" t="str">
        <f>IF('S.D.PASTE SHEET'!B2325="","",'S.D.PASTE SHEET'!B2325)</f>
        <v/>
      </c>
      <c s="50" t="str">
        <f>IF('S.D.PASTE SHEET'!C2325="","",'S.D.PASTE SHEET'!C2325)</f>
        <v/>
      </c>
      <c s="51" t="str">
        <f>IF('S.D.PASTE SHEET'!D2325="","",'S.D.PASTE SHEET'!D2325)</f>
        <v/>
      </c>
      <c s="50" t="str">
        <f>IF('S.D.PASTE SHEET'!E2325="","",UPPER('S.D.PASTE SHEET'!E2325))</f>
        <v/>
      </c>
      <c s="50" t="str">
        <f>IF('S.D.PASTE SHEET'!F2325="","",'S.D.PASTE SHEET'!F2325)</f>
        <v/>
      </c>
      <c s="50" t="str">
        <f>IF('S.D.PASTE SHEET'!G2325="","",UPPER('S.D.PASTE SHEET'!G2325))</f>
        <v/>
      </c>
      <c s="50" t="str">
        <f>IF('S.D.PASTE SHEET'!H2325="","",UPPER('S.D.PASTE SHEET'!H2325))</f>
        <v/>
      </c>
      <c s="50" t="str">
        <f>IF('S.D.PASTE SHEET'!I2325="","",'S.D.PASTE SHEET'!I2325)</f>
        <v/>
      </c>
      <c s="51" t="str">
        <f>IF('S.D.PASTE SHEET'!J2325="","",'S.D.PASTE SHEET'!J2325)</f>
        <v/>
      </c>
      <c s="50" t="str">
        <f>IF('S.D.PASTE SHEET'!K2325="","",'S.D.PASTE SHEET'!K2325)</f>
        <v/>
      </c>
      <c s="50" t="str">
        <f>IF('S.D.PASTE SHEET'!L2325="","",'S.D.PASTE SHEET'!L2325)</f>
        <v/>
      </c>
      <c s="50" t="str">
        <f>IF('S.D.PASTE SHEET'!M2325="","",'S.D.PASTE SHEET'!M2325)</f>
        <v/>
      </c>
      <c s="50" t="str">
        <f>IF('S.D.PASTE SHEET'!N2325="","",'S.D.PASTE SHEET'!N2325)</f>
        <v/>
      </c>
      <c s="50" t="str">
        <f>IF('S.D.PASTE SHEET'!O2325="","",'S.D.PASTE SHEET'!O2325)</f>
        <v/>
      </c>
      <c s="50" t="str">
        <f>IF('S.D.PASTE SHEET'!P2325="","",'S.D.PASTE SHEET'!P2325)</f>
        <v/>
      </c>
      <c s="50" t="str">
        <f>IF('S.D.PASTE SHEET'!Q2325="","",'S.D.PASTE SHEET'!Q2325)</f>
        <v/>
      </c>
      <c s="50" t="str">
        <f>IF('S.D.PASTE SHEET'!R2325="","",'S.D.PASTE SHEET'!R2325)</f>
        <v/>
      </c>
      <c s="50" t="str">
        <f>IF('S.D.PASTE SHEET'!S2325="","",'S.D.PASTE SHEET'!S2325)</f>
        <v/>
      </c>
      <c s="50" t="str">
        <f>IF('S.D.PASTE SHEET'!T2325="","",'S.D.PASTE SHEET'!T2325)</f>
        <v/>
      </c>
      <c s="50" t="str">
        <f>IF('S.D.PASTE SHEET'!U2325="","",'S.D.PASTE SHEET'!U2325)</f>
        <v/>
      </c>
      <c s="50" t="str">
        <f>IF('S.D.PASTE SHEET'!V2325="","",'S.D.PASTE SHEET'!V2325)</f>
        <v/>
      </c>
      <c s="50" t="str">
        <f>IF('S.D.PASTE SHEET'!W2325="","",'S.D.PASTE SHEET'!W2325)</f>
        <v/>
      </c>
      <c s="50" t="str">
        <f>IF('S.D.PASTE SHEET'!X2325="","",'S.D.PASTE SHEET'!X2325)</f>
        <v/>
      </c>
      <c s="50" t="str">
        <f>IF('S.D.PASTE SHEET'!Y2325="","",'S.D.PASTE SHEET'!Y2325)</f>
        <v/>
      </c>
      <c s="50" t="str">
        <f>IF('S.D.PASTE SHEET'!Z2325="","",'S.D.PASTE SHEET'!Z2325)</f>
        <v/>
      </c>
      <c s="50" t="str">
        <f>IF('S.D.PASTE SHEET'!AA2325="","",'S.D.PASTE SHEET'!AA2325)</f>
        <v/>
      </c>
      <c s="50" t="str">
        <f>IF('S.D.PASTE SHEET'!AB2325="","",'S.D.PASTE SHEET'!AB2325)</f>
        <v/>
      </c>
      <c s="50" t="str">
        <f>IF('S.D.PASTE SHEET'!AC2325="","",'S.D.PASTE SHEET'!AC2325)</f>
        <v/>
      </c>
      <c s="50" t="str">
        <f>IF('S.D.PASTE SHEET'!AD2325="","",'S.D.PASTE SHEET'!AD2325)</f>
        <v/>
      </c>
      <c s="52"/>
      <c s="48" t="str">
        <f>IF(AK2325="","",IF(AK2325&gt;0,COUNT($AG$2:AG2325),""))</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IF(BC2325="","",IF(BC2325&gt;0,COUNT($AY$2:AY2325),""))</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26" spans="1:66" ht="15">
      <c r="A2326" s="50" t="str">
        <f>IF('S.D.PASTE SHEET'!A2326="","",'S.D.PASTE SHEET'!A2326)</f>
        <v/>
      </c>
      <c s="50" t="str">
        <f>IF('S.D.PASTE SHEET'!B2326="","",'S.D.PASTE SHEET'!B2326)</f>
        <v/>
      </c>
      <c s="50" t="str">
        <f>IF('S.D.PASTE SHEET'!C2326="","",'S.D.PASTE SHEET'!C2326)</f>
        <v/>
      </c>
      <c s="51" t="str">
        <f>IF('S.D.PASTE SHEET'!D2326="","",'S.D.PASTE SHEET'!D2326)</f>
        <v/>
      </c>
      <c s="50" t="str">
        <f>IF('S.D.PASTE SHEET'!E2326="","",UPPER('S.D.PASTE SHEET'!E2326))</f>
        <v/>
      </c>
      <c s="50" t="str">
        <f>IF('S.D.PASTE SHEET'!F2326="","",'S.D.PASTE SHEET'!F2326)</f>
        <v/>
      </c>
      <c s="50" t="str">
        <f>IF('S.D.PASTE SHEET'!G2326="","",UPPER('S.D.PASTE SHEET'!G2326))</f>
        <v/>
      </c>
      <c s="50" t="str">
        <f>IF('S.D.PASTE SHEET'!H2326="","",UPPER('S.D.PASTE SHEET'!H2326))</f>
        <v/>
      </c>
      <c s="50" t="str">
        <f>IF('S.D.PASTE SHEET'!I2326="","",'S.D.PASTE SHEET'!I2326)</f>
        <v/>
      </c>
      <c s="51" t="str">
        <f>IF('S.D.PASTE SHEET'!J2326="","",'S.D.PASTE SHEET'!J2326)</f>
        <v/>
      </c>
      <c s="50" t="str">
        <f>IF('S.D.PASTE SHEET'!K2326="","",'S.D.PASTE SHEET'!K2326)</f>
        <v/>
      </c>
      <c s="50" t="str">
        <f>IF('S.D.PASTE SHEET'!L2326="","",'S.D.PASTE SHEET'!L2326)</f>
        <v/>
      </c>
      <c s="50" t="str">
        <f>IF('S.D.PASTE SHEET'!M2326="","",'S.D.PASTE SHEET'!M2326)</f>
        <v/>
      </c>
      <c s="50" t="str">
        <f>IF('S.D.PASTE SHEET'!N2326="","",'S.D.PASTE SHEET'!N2326)</f>
        <v/>
      </c>
      <c s="50" t="str">
        <f>IF('S.D.PASTE SHEET'!O2326="","",'S.D.PASTE SHEET'!O2326)</f>
        <v/>
      </c>
      <c s="50" t="str">
        <f>IF('S.D.PASTE SHEET'!P2326="","",'S.D.PASTE SHEET'!P2326)</f>
        <v/>
      </c>
      <c s="50" t="str">
        <f>IF('S.D.PASTE SHEET'!Q2326="","",'S.D.PASTE SHEET'!Q2326)</f>
        <v/>
      </c>
      <c s="50" t="str">
        <f>IF('S.D.PASTE SHEET'!R2326="","",'S.D.PASTE SHEET'!R2326)</f>
        <v/>
      </c>
      <c s="50" t="str">
        <f>IF('S.D.PASTE SHEET'!S2326="","",'S.D.PASTE SHEET'!S2326)</f>
        <v/>
      </c>
      <c s="50" t="str">
        <f>IF('S.D.PASTE SHEET'!T2326="","",'S.D.PASTE SHEET'!T2326)</f>
        <v/>
      </c>
      <c s="50" t="str">
        <f>IF('S.D.PASTE SHEET'!U2326="","",'S.D.PASTE SHEET'!U2326)</f>
        <v/>
      </c>
      <c s="50" t="str">
        <f>IF('S.D.PASTE SHEET'!V2326="","",'S.D.PASTE SHEET'!V2326)</f>
        <v/>
      </c>
      <c s="50" t="str">
        <f>IF('S.D.PASTE SHEET'!W2326="","",'S.D.PASTE SHEET'!W2326)</f>
        <v/>
      </c>
      <c s="50" t="str">
        <f>IF('S.D.PASTE SHEET'!X2326="","",'S.D.PASTE SHEET'!X2326)</f>
        <v/>
      </c>
      <c s="50" t="str">
        <f>IF('S.D.PASTE SHEET'!Y2326="","",'S.D.PASTE SHEET'!Y2326)</f>
        <v/>
      </c>
      <c s="50" t="str">
        <f>IF('S.D.PASTE SHEET'!Z2326="","",'S.D.PASTE SHEET'!Z2326)</f>
        <v/>
      </c>
      <c s="50" t="str">
        <f>IF('S.D.PASTE SHEET'!AA2326="","",'S.D.PASTE SHEET'!AA2326)</f>
        <v/>
      </c>
      <c s="50" t="str">
        <f>IF('S.D.PASTE SHEET'!AB2326="","",'S.D.PASTE SHEET'!AB2326)</f>
        <v/>
      </c>
      <c s="50" t="str">
        <f>IF('S.D.PASTE SHEET'!AC2326="","",'S.D.PASTE SHEET'!AC2326)</f>
        <v/>
      </c>
      <c s="50" t="str">
        <f>IF('S.D.PASTE SHEET'!AD2326="","",'S.D.PASTE SHEET'!AD2326)</f>
        <v/>
      </c>
      <c s="52"/>
      <c s="48" t="str">
        <f>IF(AK2326="","",IF(AK2326&gt;0,COUNT($AG$2:AG2326),""))</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IF(BC2326="","",IF(BC2326&gt;0,COUNT($AY$2:AY2326),""))</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27" spans="1:66" ht="15">
      <c r="A2327" s="50" t="str">
        <f>IF('S.D.PASTE SHEET'!A2327="","",'S.D.PASTE SHEET'!A2327)</f>
        <v/>
      </c>
      <c s="50" t="str">
        <f>IF('S.D.PASTE SHEET'!B2327="","",'S.D.PASTE SHEET'!B2327)</f>
        <v/>
      </c>
      <c s="50" t="str">
        <f>IF('S.D.PASTE SHEET'!C2327="","",'S.D.PASTE SHEET'!C2327)</f>
        <v/>
      </c>
      <c s="51" t="str">
        <f>IF('S.D.PASTE SHEET'!D2327="","",'S.D.PASTE SHEET'!D2327)</f>
        <v/>
      </c>
      <c s="50" t="str">
        <f>IF('S.D.PASTE SHEET'!E2327="","",UPPER('S.D.PASTE SHEET'!E2327))</f>
        <v/>
      </c>
      <c s="50" t="str">
        <f>IF('S.D.PASTE SHEET'!F2327="","",'S.D.PASTE SHEET'!F2327)</f>
        <v/>
      </c>
      <c s="50" t="str">
        <f>IF('S.D.PASTE SHEET'!G2327="","",UPPER('S.D.PASTE SHEET'!G2327))</f>
        <v/>
      </c>
      <c s="50" t="str">
        <f>IF('S.D.PASTE SHEET'!H2327="","",UPPER('S.D.PASTE SHEET'!H2327))</f>
        <v/>
      </c>
      <c s="50" t="str">
        <f>IF('S.D.PASTE SHEET'!I2327="","",'S.D.PASTE SHEET'!I2327)</f>
        <v/>
      </c>
      <c s="51" t="str">
        <f>IF('S.D.PASTE SHEET'!J2327="","",'S.D.PASTE SHEET'!J2327)</f>
        <v/>
      </c>
      <c s="50" t="str">
        <f>IF('S.D.PASTE SHEET'!K2327="","",'S.D.PASTE SHEET'!K2327)</f>
        <v/>
      </c>
      <c s="50" t="str">
        <f>IF('S.D.PASTE SHEET'!L2327="","",'S.D.PASTE SHEET'!L2327)</f>
        <v/>
      </c>
      <c s="50" t="str">
        <f>IF('S.D.PASTE SHEET'!M2327="","",'S.D.PASTE SHEET'!M2327)</f>
        <v/>
      </c>
      <c s="50" t="str">
        <f>IF('S.D.PASTE SHEET'!N2327="","",'S.D.PASTE SHEET'!N2327)</f>
        <v/>
      </c>
      <c s="50" t="str">
        <f>IF('S.D.PASTE SHEET'!O2327="","",'S.D.PASTE SHEET'!O2327)</f>
        <v/>
      </c>
      <c s="50" t="str">
        <f>IF('S.D.PASTE SHEET'!P2327="","",'S.D.PASTE SHEET'!P2327)</f>
        <v/>
      </c>
      <c s="50" t="str">
        <f>IF('S.D.PASTE SHEET'!Q2327="","",'S.D.PASTE SHEET'!Q2327)</f>
        <v/>
      </c>
      <c s="50" t="str">
        <f>IF('S.D.PASTE SHEET'!R2327="","",'S.D.PASTE SHEET'!R2327)</f>
        <v/>
      </c>
      <c s="50" t="str">
        <f>IF('S.D.PASTE SHEET'!S2327="","",'S.D.PASTE SHEET'!S2327)</f>
        <v/>
      </c>
      <c s="50" t="str">
        <f>IF('S.D.PASTE SHEET'!T2327="","",'S.D.PASTE SHEET'!T2327)</f>
        <v/>
      </c>
      <c s="50" t="str">
        <f>IF('S.D.PASTE SHEET'!U2327="","",'S.D.PASTE SHEET'!U2327)</f>
        <v/>
      </c>
      <c s="50" t="str">
        <f>IF('S.D.PASTE SHEET'!V2327="","",'S.D.PASTE SHEET'!V2327)</f>
        <v/>
      </c>
      <c s="50" t="str">
        <f>IF('S.D.PASTE SHEET'!W2327="","",'S.D.PASTE SHEET'!W2327)</f>
        <v/>
      </c>
      <c s="50" t="str">
        <f>IF('S.D.PASTE SHEET'!X2327="","",'S.D.PASTE SHEET'!X2327)</f>
        <v/>
      </c>
      <c s="50" t="str">
        <f>IF('S.D.PASTE SHEET'!Y2327="","",'S.D.PASTE SHEET'!Y2327)</f>
        <v/>
      </c>
      <c s="50" t="str">
        <f>IF('S.D.PASTE SHEET'!Z2327="","",'S.D.PASTE SHEET'!Z2327)</f>
        <v/>
      </c>
      <c s="50" t="str">
        <f>IF('S.D.PASTE SHEET'!AA2327="","",'S.D.PASTE SHEET'!AA2327)</f>
        <v/>
      </c>
      <c s="50" t="str">
        <f>IF('S.D.PASTE SHEET'!AB2327="","",'S.D.PASTE SHEET'!AB2327)</f>
        <v/>
      </c>
      <c s="50" t="str">
        <f>IF('S.D.PASTE SHEET'!AC2327="","",'S.D.PASTE SHEET'!AC2327)</f>
        <v/>
      </c>
      <c s="50" t="str">
        <f>IF('S.D.PASTE SHEET'!AD2327="","",'S.D.PASTE SHEET'!AD2327)</f>
        <v/>
      </c>
      <c s="52"/>
      <c s="48" t="str">
        <f>IF(AK2327="","",IF(AK2327&gt;0,COUNT($AG$2:AG2327),""))</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IF(BC2327="","",IF(BC2327&gt;0,COUNT($AY$2:AY2327),""))</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28" spans="1:66" ht="15">
      <c r="A2328" s="50" t="str">
        <f>IF('S.D.PASTE SHEET'!A2328="","",'S.D.PASTE SHEET'!A2328)</f>
        <v/>
      </c>
      <c s="50" t="str">
        <f>IF('S.D.PASTE SHEET'!B2328="","",'S.D.PASTE SHEET'!B2328)</f>
        <v/>
      </c>
      <c s="50" t="str">
        <f>IF('S.D.PASTE SHEET'!C2328="","",'S.D.PASTE SHEET'!C2328)</f>
        <v/>
      </c>
      <c s="51" t="str">
        <f>IF('S.D.PASTE SHEET'!D2328="","",'S.D.PASTE SHEET'!D2328)</f>
        <v/>
      </c>
      <c s="50" t="str">
        <f>IF('S.D.PASTE SHEET'!E2328="","",UPPER('S.D.PASTE SHEET'!E2328))</f>
        <v/>
      </c>
      <c s="50" t="str">
        <f>IF('S.D.PASTE SHEET'!F2328="","",'S.D.PASTE SHEET'!F2328)</f>
        <v/>
      </c>
      <c s="50" t="str">
        <f>IF('S.D.PASTE SHEET'!G2328="","",UPPER('S.D.PASTE SHEET'!G2328))</f>
        <v/>
      </c>
      <c s="50" t="str">
        <f>IF('S.D.PASTE SHEET'!H2328="","",UPPER('S.D.PASTE SHEET'!H2328))</f>
        <v/>
      </c>
      <c s="50" t="str">
        <f>IF('S.D.PASTE SHEET'!I2328="","",'S.D.PASTE SHEET'!I2328)</f>
        <v/>
      </c>
      <c s="51" t="str">
        <f>IF('S.D.PASTE SHEET'!J2328="","",'S.D.PASTE SHEET'!J2328)</f>
        <v/>
      </c>
      <c s="50" t="str">
        <f>IF('S.D.PASTE SHEET'!K2328="","",'S.D.PASTE SHEET'!K2328)</f>
        <v/>
      </c>
      <c s="50" t="str">
        <f>IF('S.D.PASTE SHEET'!L2328="","",'S.D.PASTE SHEET'!L2328)</f>
        <v/>
      </c>
      <c s="50" t="str">
        <f>IF('S.D.PASTE SHEET'!M2328="","",'S.D.PASTE SHEET'!M2328)</f>
        <v/>
      </c>
      <c s="50" t="str">
        <f>IF('S.D.PASTE SHEET'!N2328="","",'S.D.PASTE SHEET'!N2328)</f>
        <v/>
      </c>
      <c s="50" t="str">
        <f>IF('S.D.PASTE SHEET'!O2328="","",'S.D.PASTE SHEET'!O2328)</f>
        <v/>
      </c>
      <c s="50" t="str">
        <f>IF('S.D.PASTE SHEET'!P2328="","",'S.D.PASTE SHEET'!P2328)</f>
        <v/>
      </c>
      <c s="50" t="str">
        <f>IF('S.D.PASTE SHEET'!Q2328="","",'S.D.PASTE SHEET'!Q2328)</f>
        <v/>
      </c>
      <c s="50" t="str">
        <f>IF('S.D.PASTE SHEET'!R2328="","",'S.D.PASTE SHEET'!R2328)</f>
        <v/>
      </c>
      <c s="50" t="str">
        <f>IF('S.D.PASTE SHEET'!S2328="","",'S.D.PASTE SHEET'!S2328)</f>
        <v/>
      </c>
      <c s="50" t="str">
        <f>IF('S.D.PASTE SHEET'!T2328="","",'S.D.PASTE SHEET'!T2328)</f>
        <v/>
      </c>
      <c s="50" t="str">
        <f>IF('S.D.PASTE SHEET'!U2328="","",'S.D.PASTE SHEET'!U2328)</f>
        <v/>
      </c>
      <c s="50" t="str">
        <f>IF('S.D.PASTE SHEET'!V2328="","",'S.D.PASTE SHEET'!V2328)</f>
        <v/>
      </c>
      <c s="50" t="str">
        <f>IF('S.D.PASTE SHEET'!W2328="","",'S.D.PASTE SHEET'!W2328)</f>
        <v/>
      </c>
      <c s="50" t="str">
        <f>IF('S.D.PASTE SHEET'!X2328="","",'S.D.PASTE SHEET'!X2328)</f>
        <v/>
      </c>
      <c s="50" t="str">
        <f>IF('S.D.PASTE SHEET'!Y2328="","",'S.D.PASTE SHEET'!Y2328)</f>
        <v/>
      </c>
      <c s="50" t="str">
        <f>IF('S.D.PASTE SHEET'!Z2328="","",'S.D.PASTE SHEET'!Z2328)</f>
        <v/>
      </c>
      <c s="50" t="str">
        <f>IF('S.D.PASTE SHEET'!AA2328="","",'S.D.PASTE SHEET'!AA2328)</f>
        <v/>
      </c>
      <c s="50" t="str">
        <f>IF('S.D.PASTE SHEET'!AB2328="","",'S.D.PASTE SHEET'!AB2328)</f>
        <v/>
      </c>
      <c s="50" t="str">
        <f>IF('S.D.PASTE SHEET'!AC2328="","",'S.D.PASTE SHEET'!AC2328)</f>
        <v/>
      </c>
      <c s="50" t="str">
        <f>IF('S.D.PASTE SHEET'!AD2328="","",'S.D.PASTE SHEET'!AD2328)</f>
        <v/>
      </c>
      <c s="52"/>
      <c s="48" t="str">
        <f>IF(AK2328="","",IF(AK2328&gt;0,COUNT($AG$2:AG2328),""))</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IF(BC2328="","",IF(BC2328&gt;0,COUNT($AY$2:AY2328),""))</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29" spans="1:66" ht="15">
      <c r="A2329" s="50" t="str">
        <f>IF('S.D.PASTE SHEET'!A2329="","",'S.D.PASTE SHEET'!A2329)</f>
        <v/>
      </c>
      <c s="50" t="str">
        <f>IF('S.D.PASTE SHEET'!B2329="","",'S.D.PASTE SHEET'!B2329)</f>
        <v/>
      </c>
      <c s="50" t="str">
        <f>IF('S.D.PASTE SHEET'!C2329="","",'S.D.PASTE SHEET'!C2329)</f>
        <v/>
      </c>
      <c s="51" t="str">
        <f>IF('S.D.PASTE SHEET'!D2329="","",'S.D.PASTE SHEET'!D2329)</f>
        <v/>
      </c>
      <c s="50" t="str">
        <f>IF('S.D.PASTE SHEET'!E2329="","",UPPER('S.D.PASTE SHEET'!E2329))</f>
        <v/>
      </c>
      <c s="50" t="str">
        <f>IF('S.D.PASTE SHEET'!F2329="","",'S.D.PASTE SHEET'!F2329)</f>
        <v/>
      </c>
      <c s="50" t="str">
        <f>IF('S.D.PASTE SHEET'!G2329="","",UPPER('S.D.PASTE SHEET'!G2329))</f>
        <v/>
      </c>
      <c s="50" t="str">
        <f>IF('S.D.PASTE SHEET'!H2329="","",UPPER('S.D.PASTE SHEET'!H2329))</f>
        <v/>
      </c>
      <c s="50" t="str">
        <f>IF('S.D.PASTE SHEET'!I2329="","",'S.D.PASTE SHEET'!I2329)</f>
        <v/>
      </c>
      <c s="51" t="str">
        <f>IF('S.D.PASTE SHEET'!J2329="","",'S.D.PASTE SHEET'!J2329)</f>
        <v/>
      </c>
      <c s="50" t="str">
        <f>IF('S.D.PASTE SHEET'!K2329="","",'S.D.PASTE SHEET'!K2329)</f>
        <v/>
      </c>
      <c s="50" t="str">
        <f>IF('S.D.PASTE SHEET'!L2329="","",'S.D.PASTE SHEET'!L2329)</f>
        <v/>
      </c>
      <c s="50" t="str">
        <f>IF('S.D.PASTE SHEET'!M2329="","",'S.D.PASTE SHEET'!M2329)</f>
        <v/>
      </c>
      <c s="50" t="str">
        <f>IF('S.D.PASTE SHEET'!N2329="","",'S.D.PASTE SHEET'!N2329)</f>
        <v/>
      </c>
      <c s="50" t="str">
        <f>IF('S.D.PASTE SHEET'!O2329="","",'S.D.PASTE SHEET'!O2329)</f>
        <v/>
      </c>
      <c s="50" t="str">
        <f>IF('S.D.PASTE SHEET'!P2329="","",'S.D.PASTE SHEET'!P2329)</f>
        <v/>
      </c>
      <c s="50" t="str">
        <f>IF('S.D.PASTE SHEET'!Q2329="","",'S.D.PASTE SHEET'!Q2329)</f>
        <v/>
      </c>
      <c s="50" t="str">
        <f>IF('S.D.PASTE SHEET'!R2329="","",'S.D.PASTE SHEET'!R2329)</f>
        <v/>
      </c>
      <c s="50" t="str">
        <f>IF('S.D.PASTE SHEET'!S2329="","",'S.D.PASTE SHEET'!S2329)</f>
        <v/>
      </c>
      <c s="50" t="str">
        <f>IF('S.D.PASTE SHEET'!T2329="","",'S.D.PASTE SHEET'!T2329)</f>
        <v/>
      </c>
      <c s="50" t="str">
        <f>IF('S.D.PASTE SHEET'!U2329="","",'S.D.PASTE SHEET'!U2329)</f>
        <v/>
      </c>
      <c s="50" t="str">
        <f>IF('S.D.PASTE SHEET'!V2329="","",'S.D.PASTE SHEET'!V2329)</f>
        <v/>
      </c>
      <c s="50" t="str">
        <f>IF('S.D.PASTE SHEET'!W2329="","",'S.D.PASTE SHEET'!W2329)</f>
        <v/>
      </c>
      <c s="50" t="str">
        <f>IF('S.D.PASTE SHEET'!X2329="","",'S.D.PASTE SHEET'!X2329)</f>
        <v/>
      </c>
      <c s="50" t="str">
        <f>IF('S.D.PASTE SHEET'!Y2329="","",'S.D.PASTE SHEET'!Y2329)</f>
        <v/>
      </c>
      <c s="50" t="str">
        <f>IF('S.D.PASTE SHEET'!Z2329="","",'S.D.PASTE SHEET'!Z2329)</f>
        <v/>
      </c>
      <c s="50" t="str">
        <f>IF('S.D.PASTE SHEET'!AA2329="","",'S.D.PASTE SHEET'!AA2329)</f>
        <v/>
      </c>
      <c s="50" t="str">
        <f>IF('S.D.PASTE SHEET'!AB2329="","",'S.D.PASTE SHEET'!AB2329)</f>
        <v/>
      </c>
      <c s="50" t="str">
        <f>IF('S.D.PASTE SHEET'!AC2329="","",'S.D.PASTE SHEET'!AC2329)</f>
        <v/>
      </c>
      <c s="50" t="str">
        <f>IF('S.D.PASTE SHEET'!AD2329="","",'S.D.PASTE SHEET'!AD2329)</f>
        <v/>
      </c>
      <c s="52"/>
      <c s="48" t="str">
        <f>IF(AK2329="","",IF(AK2329&gt;0,COUNT($AG$2:AG2329),""))</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IF(BC2329="","",IF(BC2329&gt;0,COUNT($AY$2:AY2329),""))</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30" spans="1:66" ht="15">
      <c r="A2330" s="50" t="str">
        <f>IF('S.D.PASTE SHEET'!A2330="","",'S.D.PASTE SHEET'!A2330)</f>
        <v/>
      </c>
      <c s="50" t="str">
        <f>IF('S.D.PASTE SHEET'!B2330="","",'S.D.PASTE SHEET'!B2330)</f>
        <v/>
      </c>
      <c s="50" t="str">
        <f>IF('S.D.PASTE SHEET'!C2330="","",'S.D.PASTE SHEET'!C2330)</f>
        <v/>
      </c>
      <c s="51" t="str">
        <f>IF('S.D.PASTE SHEET'!D2330="","",'S.D.PASTE SHEET'!D2330)</f>
        <v/>
      </c>
      <c s="50" t="str">
        <f>IF('S.D.PASTE SHEET'!E2330="","",UPPER('S.D.PASTE SHEET'!E2330))</f>
        <v/>
      </c>
      <c s="50" t="str">
        <f>IF('S.D.PASTE SHEET'!F2330="","",'S.D.PASTE SHEET'!F2330)</f>
        <v/>
      </c>
      <c s="50" t="str">
        <f>IF('S.D.PASTE SHEET'!G2330="","",UPPER('S.D.PASTE SHEET'!G2330))</f>
        <v/>
      </c>
      <c s="50" t="str">
        <f>IF('S.D.PASTE SHEET'!H2330="","",UPPER('S.D.PASTE SHEET'!H2330))</f>
        <v/>
      </c>
      <c s="50" t="str">
        <f>IF('S.D.PASTE SHEET'!I2330="","",'S.D.PASTE SHEET'!I2330)</f>
        <v/>
      </c>
      <c s="51" t="str">
        <f>IF('S.D.PASTE SHEET'!J2330="","",'S.D.PASTE SHEET'!J2330)</f>
        <v/>
      </c>
      <c s="50" t="str">
        <f>IF('S.D.PASTE SHEET'!K2330="","",'S.D.PASTE SHEET'!K2330)</f>
        <v/>
      </c>
      <c s="50" t="str">
        <f>IF('S.D.PASTE SHEET'!L2330="","",'S.D.PASTE SHEET'!L2330)</f>
        <v/>
      </c>
      <c s="50" t="str">
        <f>IF('S.D.PASTE SHEET'!M2330="","",'S.D.PASTE SHEET'!M2330)</f>
        <v/>
      </c>
      <c s="50" t="str">
        <f>IF('S.D.PASTE SHEET'!N2330="","",'S.D.PASTE SHEET'!N2330)</f>
        <v/>
      </c>
      <c s="50" t="str">
        <f>IF('S.D.PASTE SHEET'!O2330="","",'S.D.PASTE SHEET'!O2330)</f>
        <v/>
      </c>
      <c s="50" t="str">
        <f>IF('S.D.PASTE SHEET'!P2330="","",'S.D.PASTE SHEET'!P2330)</f>
        <v/>
      </c>
      <c s="50" t="str">
        <f>IF('S.D.PASTE SHEET'!Q2330="","",'S.D.PASTE SHEET'!Q2330)</f>
        <v/>
      </c>
      <c s="50" t="str">
        <f>IF('S.D.PASTE SHEET'!R2330="","",'S.D.PASTE SHEET'!R2330)</f>
        <v/>
      </c>
      <c s="50" t="str">
        <f>IF('S.D.PASTE SHEET'!S2330="","",'S.D.PASTE SHEET'!S2330)</f>
        <v/>
      </c>
      <c s="50" t="str">
        <f>IF('S.D.PASTE SHEET'!T2330="","",'S.D.PASTE SHEET'!T2330)</f>
        <v/>
      </c>
      <c s="50" t="str">
        <f>IF('S.D.PASTE SHEET'!U2330="","",'S.D.PASTE SHEET'!U2330)</f>
        <v/>
      </c>
      <c s="50" t="str">
        <f>IF('S.D.PASTE SHEET'!V2330="","",'S.D.PASTE SHEET'!V2330)</f>
        <v/>
      </c>
      <c s="50" t="str">
        <f>IF('S.D.PASTE SHEET'!W2330="","",'S.D.PASTE SHEET'!W2330)</f>
        <v/>
      </c>
      <c s="50" t="str">
        <f>IF('S.D.PASTE SHEET'!X2330="","",'S.D.PASTE SHEET'!X2330)</f>
        <v/>
      </c>
      <c s="50" t="str">
        <f>IF('S.D.PASTE SHEET'!Y2330="","",'S.D.PASTE SHEET'!Y2330)</f>
        <v/>
      </c>
      <c s="50" t="str">
        <f>IF('S.D.PASTE SHEET'!Z2330="","",'S.D.PASTE SHEET'!Z2330)</f>
        <v/>
      </c>
      <c s="50" t="str">
        <f>IF('S.D.PASTE SHEET'!AA2330="","",'S.D.PASTE SHEET'!AA2330)</f>
        <v/>
      </c>
      <c s="50" t="str">
        <f>IF('S.D.PASTE SHEET'!AB2330="","",'S.D.PASTE SHEET'!AB2330)</f>
        <v/>
      </c>
      <c s="50" t="str">
        <f>IF('S.D.PASTE SHEET'!AC2330="","",'S.D.PASTE SHEET'!AC2330)</f>
        <v/>
      </c>
      <c s="50" t="str">
        <f>IF('S.D.PASTE SHEET'!AD2330="","",'S.D.PASTE SHEET'!AD2330)</f>
        <v/>
      </c>
      <c s="52"/>
      <c s="48" t="str">
        <f>IF(AK2330="","",IF(AK2330&gt;0,COUNT($AG$2:AG2330),""))</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IF(BC2330="","",IF(BC2330&gt;0,COUNT($AY$2:AY2330),""))</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31" spans="1:66" ht="15">
      <c r="A2331" s="50" t="str">
        <f>IF('S.D.PASTE SHEET'!A2331="","",'S.D.PASTE SHEET'!A2331)</f>
        <v/>
      </c>
      <c s="50" t="str">
        <f>IF('S.D.PASTE SHEET'!B2331="","",'S.D.PASTE SHEET'!B2331)</f>
        <v/>
      </c>
      <c s="50" t="str">
        <f>IF('S.D.PASTE SHEET'!C2331="","",'S.D.PASTE SHEET'!C2331)</f>
        <v/>
      </c>
      <c s="51" t="str">
        <f>IF('S.D.PASTE SHEET'!D2331="","",'S.D.PASTE SHEET'!D2331)</f>
        <v/>
      </c>
      <c s="50" t="str">
        <f>IF('S.D.PASTE SHEET'!E2331="","",UPPER('S.D.PASTE SHEET'!E2331))</f>
        <v/>
      </c>
      <c s="50" t="str">
        <f>IF('S.D.PASTE SHEET'!F2331="","",'S.D.PASTE SHEET'!F2331)</f>
        <v/>
      </c>
      <c s="50" t="str">
        <f>IF('S.D.PASTE SHEET'!G2331="","",UPPER('S.D.PASTE SHEET'!G2331))</f>
        <v/>
      </c>
      <c s="50" t="str">
        <f>IF('S.D.PASTE SHEET'!H2331="","",UPPER('S.D.PASTE SHEET'!H2331))</f>
        <v/>
      </c>
      <c s="50" t="str">
        <f>IF('S.D.PASTE SHEET'!I2331="","",'S.D.PASTE SHEET'!I2331)</f>
        <v/>
      </c>
      <c s="51" t="str">
        <f>IF('S.D.PASTE SHEET'!J2331="","",'S.D.PASTE SHEET'!J2331)</f>
        <v/>
      </c>
      <c s="50" t="str">
        <f>IF('S.D.PASTE SHEET'!K2331="","",'S.D.PASTE SHEET'!K2331)</f>
        <v/>
      </c>
      <c s="50" t="str">
        <f>IF('S.D.PASTE SHEET'!L2331="","",'S.D.PASTE SHEET'!L2331)</f>
        <v/>
      </c>
      <c s="50" t="str">
        <f>IF('S.D.PASTE SHEET'!M2331="","",'S.D.PASTE SHEET'!M2331)</f>
        <v/>
      </c>
      <c s="50" t="str">
        <f>IF('S.D.PASTE SHEET'!N2331="","",'S.D.PASTE SHEET'!N2331)</f>
        <v/>
      </c>
      <c s="50" t="str">
        <f>IF('S.D.PASTE SHEET'!O2331="","",'S.D.PASTE SHEET'!O2331)</f>
        <v/>
      </c>
      <c s="50" t="str">
        <f>IF('S.D.PASTE SHEET'!P2331="","",'S.D.PASTE SHEET'!P2331)</f>
        <v/>
      </c>
      <c s="50" t="str">
        <f>IF('S.D.PASTE SHEET'!Q2331="","",'S.D.PASTE SHEET'!Q2331)</f>
        <v/>
      </c>
      <c s="50" t="str">
        <f>IF('S.D.PASTE SHEET'!R2331="","",'S.D.PASTE SHEET'!R2331)</f>
        <v/>
      </c>
      <c s="50" t="str">
        <f>IF('S.D.PASTE SHEET'!S2331="","",'S.D.PASTE SHEET'!S2331)</f>
        <v/>
      </c>
      <c s="50" t="str">
        <f>IF('S.D.PASTE SHEET'!T2331="","",'S.D.PASTE SHEET'!T2331)</f>
        <v/>
      </c>
      <c s="50" t="str">
        <f>IF('S.D.PASTE SHEET'!U2331="","",'S.D.PASTE SHEET'!U2331)</f>
        <v/>
      </c>
      <c s="50" t="str">
        <f>IF('S.D.PASTE SHEET'!V2331="","",'S.D.PASTE SHEET'!V2331)</f>
        <v/>
      </c>
      <c s="50" t="str">
        <f>IF('S.D.PASTE SHEET'!W2331="","",'S.D.PASTE SHEET'!W2331)</f>
        <v/>
      </c>
      <c s="50" t="str">
        <f>IF('S.D.PASTE SHEET'!X2331="","",'S.D.PASTE SHEET'!X2331)</f>
        <v/>
      </c>
      <c s="50" t="str">
        <f>IF('S.D.PASTE SHEET'!Y2331="","",'S.D.PASTE SHEET'!Y2331)</f>
        <v/>
      </c>
      <c s="50" t="str">
        <f>IF('S.D.PASTE SHEET'!Z2331="","",'S.D.PASTE SHEET'!Z2331)</f>
        <v/>
      </c>
      <c s="50" t="str">
        <f>IF('S.D.PASTE SHEET'!AA2331="","",'S.D.PASTE SHEET'!AA2331)</f>
        <v/>
      </c>
      <c s="50" t="str">
        <f>IF('S.D.PASTE SHEET'!AB2331="","",'S.D.PASTE SHEET'!AB2331)</f>
        <v/>
      </c>
      <c s="50" t="str">
        <f>IF('S.D.PASTE SHEET'!AC2331="","",'S.D.PASTE SHEET'!AC2331)</f>
        <v/>
      </c>
      <c s="50" t="str">
        <f>IF('S.D.PASTE SHEET'!AD2331="","",'S.D.PASTE SHEET'!AD2331)</f>
        <v/>
      </c>
      <c s="52"/>
      <c s="48" t="str">
        <f>IF(AK2331="","",IF(AK2331&gt;0,COUNT($AG$2:AG2331),""))</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IF(BC2331="","",IF(BC2331&gt;0,COUNT($AY$2:AY2331),""))</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32" spans="1:66" ht="15">
      <c r="A2332" s="50" t="str">
        <f>IF('S.D.PASTE SHEET'!A2332="","",'S.D.PASTE SHEET'!A2332)</f>
        <v/>
      </c>
      <c s="50" t="str">
        <f>IF('S.D.PASTE SHEET'!B2332="","",'S.D.PASTE SHEET'!B2332)</f>
        <v/>
      </c>
      <c s="50" t="str">
        <f>IF('S.D.PASTE SHEET'!C2332="","",'S.D.PASTE SHEET'!C2332)</f>
        <v/>
      </c>
      <c s="51" t="str">
        <f>IF('S.D.PASTE SHEET'!D2332="","",'S.D.PASTE SHEET'!D2332)</f>
        <v/>
      </c>
      <c s="50" t="str">
        <f>IF('S.D.PASTE SHEET'!E2332="","",UPPER('S.D.PASTE SHEET'!E2332))</f>
        <v/>
      </c>
      <c s="50" t="str">
        <f>IF('S.D.PASTE SHEET'!F2332="","",'S.D.PASTE SHEET'!F2332)</f>
        <v/>
      </c>
      <c s="50" t="str">
        <f>IF('S.D.PASTE SHEET'!G2332="","",UPPER('S.D.PASTE SHEET'!G2332))</f>
        <v/>
      </c>
      <c s="50" t="str">
        <f>IF('S.D.PASTE SHEET'!H2332="","",UPPER('S.D.PASTE SHEET'!H2332))</f>
        <v/>
      </c>
      <c s="50" t="str">
        <f>IF('S.D.PASTE SHEET'!I2332="","",'S.D.PASTE SHEET'!I2332)</f>
        <v/>
      </c>
      <c s="51" t="str">
        <f>IF('S.D.PASTE SHEET'!J2332="","",'S.D.PASTE SHEET'!J2332)</f>
        <v/>
      </c>
      <c s="50" t="str">
        <f>IF('S.D.PASTE SHEET'!K2332="","",'S.D.PASTE SHEET'!K2332)</f>
        <v/>
      </c>
      <c s="50" t="str">
        <f>IF('S.D.PASTE SHEET'!L2332="","",'S.D.PASTE SHEET'!L2332)</f>
        <v/>
      </c>
      <c s="50" t="str">
        <f>IF('S.D.PASTE SHEET'!M2332="","",'S.D.PASTE SHEET'!M2332)</f>
        <v/>
      </c>
      <c s="50" t="str">
        <f>IF('S.D.PASTE SHEET'!N2332="","",'S.D.PASTE SHEET'!N2332)</f>
        <v/>
      </c>
      <c s="50" t="str">
        <f>IF('S.D.PASTE SHEET'!O2332="","",'S.D.PASTE SHEET'!O2332)</f>
        <v/>
      </c>
      <c s="50" t="str">
        <f>IF('S.D.PASTE SHEET'!P2332="","",'S.D.PASTE SHEET'!P2332)</f>
        <v/>
      </c>
      <c s="50" t="str">
        <f>IF('S.D.PASTE SHEET'!Q2332="","",'S.D.PASTE SHEET'!Q2332)</f>
        <v/>
      </c>
      <c s="50" t="str">
        <f>IF('S.D.PASTE SHEET'!R2332="","",'S.D.PASTE SHEET'!R2332)</f>
        <v/>
      </c>
      <c s="50" t="str">
        <f>IF('S.D.PASTE SHEET'!S2332="","",'S.D.PASTE SHEET'!S2332)</f>
        <v/>
      </c>
      <c s="50" t="str">
        <f>IF('S.D.PASTE SHEET'!T2332="","",'S.D.PASTE SHEET'!T2332)</f>
        <v/>
      </c>
      <c s="50" t="str">
        <f>IF('S.D.PASTE SHEET'!U2332="","",'S.D.PASTE SHEET'!U2332)</f>
        <v/>
      </c>
      <c s="50" t="str">
        <f>IF('S.D.PASTE SHEET'!V2332="","",'S.D.PASTE SHEET'!V2332)</f>
        <v/>
      </c>
      <c s="50" t="str">
        <f>IF('S.D.PASTE SHEET'!W2332="","",'S.D.PASTE SHEET'!W2332)</f>
        <v/>
      </c>
      <c s="50" t="str">
        <f>IF('S.D.PASTE SHEET'!X2332="","",'S.D.PASTE SHEET'!X2332)</f>
        <v/>
      </c>
      <c s="50" t="str">
        <f>IF('S.D.PASTE SHEET'!Y2332="","",'S.D.PASTE SHEET'!Y2332)</f>
        <v/>
      </c>
      <c s="50" t="str">
        <f>IF('S.D.PASTE SHEET'!Z2332="","",'S.D.PASTE SHEET'!Z2332)</f>
        <v/>
      </c>
      <c s="50" t="str">
        <f>IF('S.D.PASTE SHEET'!AA2332="","",'S.D.PASTE SHEET'!AA2332)</f>
        <v/>
      </c>
      <c s="50" t="str">
        <f>IF('S.D.PASTE SHEET'!AB2332="","",'S.D.PASTE SHEET'!AB2332)</f>
        <v/>
      </c>
      <c s="50" t="str">
        <f>IF('S.D.PASTE SHEET'!AC2332="","",'S.D.PASTE SHEET'!AC2332)</f>
        <v/>
      </c>
      <c s="50" t="str">
        <f>IF('S.D.PASTE SHEET'!AD2332="","",'S.D.PASTE SHEET'!AD2332)</f>
        <v/>
      </c>
      <c s="52"/>
      <c s="48" t="str">
        <f>IF(AK2332="","",IF(AK2332&gt;0,COUNT($AG$2:AG2332),""))</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IF(BC2332="","",IF(BC2332&gt;0,COUNT($AY$2:AY2332),""))</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33" spans="1:66" ht="15">
      <c r="A2333" s="50" t="str">
        <f>IF('S.D.PASTE SHEET'!A2333="","",'S.D.PASTE SHEET'!A2333)</f>
        <v/>
      </c>
      <c s="50" t="str">
        <f>IF('S.D.PASTE SHEET'!B2333="","",'S.D.PASTE SHEET'!B2333)</f>
        <v/>
      </c>
      <c s="50" t="str">
        <f>IF('S.D.PASTE SHEET'!C2333="","",'S.D.PASTE SHEET'!C2333)</f>
        <v/>
      </c>
      <c s="51" t="str">
        <f>IF('S.D.PASTE SHEET'!D2333="","",'S.D.PASTE SHEET'!D2333)</f>
        <v/>
      </c>
      <c s="50" t="str">
        <f>IF('S.D.PASTE SHEET'!E2333="","",UPPER('S.D.PASTE SHEET'!E2333))</f>
        <v/>
      </c>
      <c s="50" t="str">
        <f>IF('S.D.PASTE SHEET'!F2333="","",'S.D.PASTE SHEET'!F2333)</f>
        <v/>
      </c>
      <c s="50" t="str">
        <f>IF('S.D.PASTE SHEET'!G2333="","",UPPER('S.D.PASTE SHEET'!G2333))</f>
        <v/>
      </c>
      <c s="50" t="str">
        <f>IF('S.D.PASTE SHEET'!H2333="","",UPPER('S.D.PASTE SHEET'!H2333))</f>
        <v/>
      </c>
      <c s="50" t="str">
        <f>IF('S.D.PASTE SHEET'!I2333="","",'S.D.PASTE SHEET'!I2333)</f>
        <v/>
      </c>
      <c s="51" t="str">
        <f>IF('S.D.PASTE SHEET'!J2333="","",'S.D.PASTE SHEET'!J2333)</f>
        <v/>
      </c>
      <c s="50" t="str">
        <f>IF('S.D.PASTE SHEET'!K2333="","",'S.D.PASTE SHEET'!K2333)</f>
        <v/>
      </c>
      <c s="50" t="str">
        <f>IF('S.D.PASTE SHEET'!L2333="","",'S.D.PASTE SHEET'!L2333)</f>
        <v/>
      </c>
      <c s="50" t="str">
        <f>IF('S.D.PASTE SHEET'!M2333="","",'S.D.PASTE SHEET'!M2333)</f>
        <v/>
      </c>
      <c s="50" t="str">
        <f>IF('S.D.PASTE SHEET'!N2333="","",'S.D.PASTE SHEET'!N2333)</f>
        <v/>
      </c>
      <c s="50" t="str">
        <f>IF('S.D.PASTE SHEET'!O2333="","",'S.D.PASTE SHEET'!O2333)</f>
        <v/>
      </c>
      <c s="50" t="str">
        <f>IF('S.D.PASTE SHEET'!P2333="","",'S.D.PASTE SHEET'!P2333)</f>
        <v/>
      </c>
      <c s="50" t="str">
        <f>IF('S.D.PASTE SHEET'!Q2333="","",'S.D.PASTE SHEET'!Q2333)</f>
        <v/>
      </c>
      <c s="50" t="str">
        <f>IF('S.D.PASTE SHEET'!R2333="","",'S.D.PASTE SHEET'!R2333)</f>
        <v/>
      </c>
      <c s="50" t="str">
        <f>IF('S.D.PASTE SHEET'!S2333="","",'S.D.PASTE SHEET'!S2333)</f>
        <v/>
      </c>
      <c s="50" t="str">
        <f>IF('S.D.PASTE SHEET'!T2333="","",'S.D.PASTE SHEET'!T2333)</f>
        <v/>
      </c>
      <c s="50" t="str">
        <f>IF('S.D.PASTE SHEET'!U2333="","",'S.D.PASTE SHEET'!U2333)</f>
        <v/>
      </c>
      <c s="50" t="str">
        <f>IF('S.D.PASTE SHEET'!V2333="","",'S.D.PASTE SHEET'!V2333)</f>
        <v/>
      </c>
      <c s="50" t="str">
        <f>IF('S.D.PASTE SHEET'!W2333="","",'S.D.PASTE SHEET'!W2333)</f>
        <v/>
      </c>
      <c s="50" t="str">
        <f>IF('S.D.PASTE SHEET'!X2333="","",'S.D.PASTE SHEET'!X2333)</f>
        <v/>
      </c>
      <c s="50" t="str">
        <f>IF('S.D.PASTE SHEET'!Y2333="","",'S.D.PASTE SHEET'!Y2333)</f>
        <v/>
      </c>
      <c s="50" t="str">
        <f>IF('S.D.PASTE SHEET'!Z2333="","",'S.D.PASTE SHEET'!Z2333)</f>
        <v/>
      </c>
      <c s="50" t="str">
        <f>IF('S.D.PASTE SHEET'!AA2333="","",'S.D.PASTE SHEET'!AA2333)</f>
        <v/>
      </c>
      <c s="50" t="str">
        <f>IF('S.D.PASTE SHEET'!AB2333="","",'S.D.PASTE SHEET'!AB2333)</f>
        <v/>
      </c>
      <c s="50" t="str">
        <f>IF('S.D.PASTE SHEET'!AC2333="","",'S.D.PASTE SHEET'!AC2333)</f>
        <v/>
      </c>
      <c s="50" t="str">
        <f>IF('S.D.PASTE SHEET'!AD2333="","",'S.D.PASTE SHEET'!AD2333)</f>
        <v/>
      </c>
      <c s="52"/>
      <c s="48" t="str">
        <f>IF(AK2333="","",IF(AK2333&gt;0,COUNT($AG$2:AG2333),""))</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IF(BC2333="","",IF(BC2333&gt;0,COUNT($AY$2:AY2333),""))</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34" spans="1:66" ht="15">
      <c r="A2334" s="50" t="str">
        <f>IF('S.D.PASTE SHEET'!A2334="","",'S.D.PASTE SHEET'!A2334)</f>
        <v/>
      </c>
      <c s="50" t="str">
        <f>IF('S.D.PASTE SHEET'!B2334="","",'S.D.PASTE SHEET'!B2334)</f>
        <v/>
      </c>
      <c s="50" t="str">
        <f>IF('S.D.PASTE SHEET'!C2334="","",'S.D.PASTE SHEET'!C2334)</f>
        <v/>
      </c>
      <c s="51" t="str">
        <f>IF('S.D.PASTE SHEET'!D2334="","",'S.D.PASTE SHEET'!D2334)</f>
        <v/>
      </c>
      <c s="50" t="str">
        <f>IF('S.D.PASTE SHEET'!E2334="","",UPPER('S.D.PASTE SHEET'!E2334))</f>
        <v/>
      </c>
      <c s="50" t="str">
        <f>IF('S.D.PASTE SHEET'!F2334="","",'S.D.PASTE SHEET'!F2334)</f>
        <v/>
      </c>
      <c s="50" t="str">
        <f>IF('S.D.PASTE SHEET'!G2334="","",UPPER('S.D.PASTE SHEET'!G2334))</f>
        <v/>
      </c>
      <c s="50" t="str">
        <f>IF('S.D.PASTE SHEET'!H2334="","",UPPER('S.D.PASTE SHEET'!H2334))</f>
        <v/>
      </c>
      <c s="50" t="str">
        <f>IF('S.D.PASTE SHEET'!I2334="","",'S.D.PASTE SHEET'!I2334)</f>
        <v/>
      </c>
      <c s="51" t="str">
        <f>IF('S.D.PASTE SHEET'!J2334="","",'S.D.PASTE SHEET'!J2334)</f>
        <v/>
      </c>
      <c s="50" t="str">
        <f>IF('S.D.PASTE SHEET'!K2334="","",'S.D.PASTE SHEET'!K2334)</f>
        <v/>
      </c>
      <c s="50" t="str">
        <f>IF('S.D.PASTE SHEET'!L2334="","",'S.D.PASTE SHEET'!L2334)</f>
        <v/>
      </c>
      <c s="50" t="str">
        <f>IF('S.D.PASTE SHEET'!M2334="","",'S.D.PASTE SHEET'!M2334)</f>
        <v/>
      </c>
      <c s="50" t="str">
        <f>IF('S.D.PASTE SHEET'!N2334="","",'S.D.PASTE SHEET'!N2334)</f>
        <v/>
      </c>
      <c s="50" t="str">
        <f>IF('S.D.PASTE SHEET'!O2334="","",'S.D.PASTE SHEET'!O2334)</f>
        <v/>
      </c>
      <c s="50" t="str">
        <f>IF('S.D.PASTE SHEET'!P2334="","",'S.D.PASTE SHEET'!P2334)</f>
        <v/>
      </c>
      <c s="50" t="str">
        <f>IF('S.D.PASTE SHEET'!Q2334="","",'S.D.PASTE SHEET'!Q2334)</f>
        <v/>
      </c>
      <c s="50" t="str">
        <f>IF('S.D.PASTE SHEET'!R2334="","",'S.D.PASTE SHEET'!R2334)</f>
        <v/>
      </c>
      <c s="50" t="str">
        <f>IF('S.D.PASTE SHEET'!S2334="","",'S.D.PASTE SHEET'!S2334)</f>
        <v/>
      </c>
      <c s="50" t="str">
        <f>IF('S.D.PASTE SHEET'!T2334="","",'S.D.PASTE SHEET'!T2334)</f>
        <v/>
      </c>
      <c s="50" t="str">
        <f>IF('S.D.PASTE SHEET'!U2334="","",'S.D.PASTE SHEET'!U2334)</f>
        <v/>
      </c>
      <c s="50" t="str">
        <f>IF('S.D.PASTE SHEET'!V2334="","",'S.D.PASTE SHEET'!V2334)</f>
        <v/>
      </c>
      <c s="50" t="str">
        <f>IF('S.D.PASTE SHEET'!W2334="","",'S.D.PASTE SHEET'!W2334)</f>
        <v/>
      </c>
      <c s="50" t="str">
        <f>IF('S.D.PASTE SHEET'!X2334="","",'S.D.PASTE SHEET'!X2334)</f>
        <v/>
      </c>
      <c s="50" t="str">
        <f>IF('S.D.PASTE SHEET'!Y2334="","",'S.D.PASTE SHEET'!Y2334)</f>
        <v/>
      </c>
      <c s="50" t="str">
        <f>IF('S.D.PASTE SHEET'!Z2334="","",'S.D.PASTE SHEET'!Z2334)</f>
        <v/>
      </c>
      <c s="50" t="str">
        <f>IF('S.D.PASTE SHEET'!AA2334="","",'S.D.PASTE SHEET'!AA2334)</f>
        <v/>
      </c>
      <c s="50" t="str">
        <f>IF('S.D.PASTE SHEET'!AB2334="","",'S.D.PASTE SHEET'!AB2334)</f>
        <v/>
      </c>
      <c s="50" t="str">
        <f>IF('S.D.PASTE SHEET'!AC2334="","",'S.D.PASTE SHEET'!AC2334)</f>
        <v/>
      </c>
      <c s="50" t="str">
        <f>IF('S.D.PASTE SHEET'!AD2334="","",'S.D.PASTE SHEET'!AD2334)</f>
        <v/>
      </c>
      <c s="52"/>
      <c s="48" t="str">
        <f>IF(AK2334="","",IF(AK2334&gt;0,COUNT($AG$2:AG2334),""))</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IF(BC2334="","",IF(BC2334&gt;0,COUNT($AY$2:AY2334),""))</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35" spans="1:66" ht="15">
      <c r="A2335" s="50" t="str">
        <f>IF('S.D.PASTE SHEET'!A2335="","",'S.D.PASTE SHEET'!A2335)</f>
        <v/>
      </c>
      <c s="50" t="str">
        <f>IF('S.D.PASTE SHEET'!B2335="","",'S.D.PASTE SHEET'!B2335)</f>
        <v/>
      </c>
      <c s="50" t="str">
        <f>IF('S.D.PASTE SHEET'!C2335="","",'S.D.PASTE SHEET'!C2335)</f>
        <v/>
      </c>
      <c s="51" t="str">
        <f>IF('S.D.PASTE SHEET'!D2335="","",'S.D.PASTE SHEET'!D2335)</f>
        <v/>
      </c>
      <c s="50" t="str">
        <f>IF('S.D.PASTE SHEET'!E2335="","",UPPER('S.D.PASTE SHEET'!E2335))</f>
        <v/>
      </c>
      <c s="50" t="str">
        <f>IF('S.D.PASTE SHEET'!F2335="","",'S.D.PASTE SHEET'!F2335)</f>
        <v/>
      </c>
      <c s="50" t="str">
        <f>IF('S.D.PASTE SHEET'!G2335="","",UPPER('S.D.PASTE SHEET'!G2335))</f>
        <v/>
      </c>
      <c s="50" t="str">
        <f>IF('S.D.PASTE SHEET'!H2335="","",UPPER('S.D.PASTE SHEET'!H2335))</f>
        <v/>
      </c>
      <c s="50" t="str">
        <f>IF('S.D.PASTE SHEET'!I2335="","",'S.D.PASTE SHEET'!I2335)</f>
        <v/>
      </c>
      <c s="51" t="str">
        <f>IF('S.D.PASTE SHEET'!J2335="","",'S.D.PASTE SHEET'!J2335)</f>
        <v/>
      </c>
      <c s="50" t="str">
        <f>IF('S.D.PASTE SHEET'!K2335="","",'S.D.PASTE SHEET'!K2335)</f>
        <v/>
      </c>
      <c s="50" t="str">
        <f>IF('S.D.PASTE SHEET'!L2335="","",'S.D.PASTE SHEET'!L2335)</f>
        <v/>
      </c>
      <c s="50" t="str">
        <f>IF('S.D.PASTE SHEET'!M2335="","",'S.D.PASTE SHEET'!M2335)</f>
        <v/>
      </c>
      <c s="50" t="str">
        <f>IF('S.D.PASTE SHEET'!N2335="","",'S.D.PASTE SHEET'!N2335)</f>
        <v/>
      </c>
      <c s="50" t="str">
        <f>IF('S.D.PASTE SHEET'!O2335="","",'S.D.PASTE SHEET'!O2335)</f>
        <v/>
      </c>
      <c s="50" t="str">
        <f>IF('S.D.PASTE SHEET'!P2335="","",'S.D.PASTE SHEET'!P2335)</f>
        <v/>
      </c>
      <c s="50" t="str">
        <f>IF('S.D.PASTE SHEET'!Q2335="","",'S.D.PASTE SHEET'!Q2335)</f>
        <v/>
      </c>
      <c s="50" t="str">
        <f>IF('S.D.PASTE SHEET'!R2335="","",'S.D.PASTE SHEET'!R2335)</f>
        <v/>
      </c>
      <c s="50" t="str">
        <f>IF('S.D.PASTE SHEET'!S2335="","",'S.D.PASTE SHEET'!S2335)</f>
        <v/>
      </c>
      <c s="50" t="str">
        <f>IF('S.D.PASTE SHEET'!T2335="","",'S.D.PASTE SHEET'!T2335)</f>
        <v/>
      </c>
      <c s="50" t="str">
        <f>IF('S.D.PASTE SHEET'!U2335="","",'S.D.PASTE SHEET'!U2335)</f>
        <v/>
      </c>
      <c s="50" t="str">
        <f>IF('S.D.PASTE SHEET'!V2335="","",'S.D.PASTE SHEET'!V2335)</f>
        <v/>
      </c>
      <c s="50" t="str">
        <f>IF('S.D.PASTE SHEET'!W2335="","",'S.D.PASTE SHEET'!W2335)</f>
        <v/>
      </c>
      <c s="50" t="str">
        <f>IF('S.D.PASTE SHEET'!X2335="","",'S.D.PASTE SHEET'!X2335)</f>
        <v/>
      </c>
      <c s="50" t="str">
        <f>IF('S.D.PASTE SHEET'!Y2335="","",'S.D.PASTE SHEET'!Y2335)</f>
        <v/>
      </c>
      <c s="50" t="str">
        <f>IF('S.D.PASTE SHEET'!Z2335="","",'S.D.PASTE SHEET'!Z2335)</f>
        <v/>
      </c>
      <c s="50" t="str">
        <f>IF('S.D.PASTE SHEET'!AA2335="","",'S.D.PASTE SHEET'!AA2335)</f>
        <v/>
      </c>
      <c s="50" t="str">
        <f>IF('S.D.PASTE SHEET'!AB2335="","",'S.D.PASTE SHEET'!AB2335)</f>
        <v/>
      </c>
      <c s="50" t="str">
        <f>IF('S.D.PASTE SHEET'!AC2335="","",'S.D.PASTE SHEET'!AC2335)</f>
        <v/>
      </c>
      <c s="50" t="str">
        <f>IF('S.D.PASTE SHEET'!AD2335="","",'S.D.PASTE SHEET'!AD2335)</f>
        <v/>
      </c>
      <c s="52"/>
      <c s="48" t="str">
        <f>IF(AK2335="","",IF(AK2335&gt;0,COUNT($AG$2:AG2335),""))</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IF(BC2335="","",IF(BC2335&gt;0,COUNT($AY$2:AY2335),""))</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36" spans="1:66" ht="15">
      <c r="A2336" s="50" t="str">
        <f>IF('S.D.PASTE SHEET'!A2336="","",'S.D.PASTE SHEET'!A2336)</f>
        <v/>
      </c>
      <c s="50" t="str">
        <f>IF('S.D.PASTE SHEET'!B2336="","",'S.D.PASTE SHEET'!B2336)</f>
        <v/>
      </c>
      <c s="50" t="str">
        <f>IF('S.D.PASTE SHEET'!C2336="","",'S.D.PASTE SHEET'!C2336)</f>
        <v/>
      </c>
      <c s="51" t="str">
        <f>IF('S.D.PASTE SHEET'!D2336="","",'S.D.PASTE SHEET'!D2336)</f>
        <v/>
      </c>
      <c s="50" t="str">
        <f>IF('S.D.PASTE SHEET'!E2336="","",UPPER('S.D.PASTE SHEET'!E2336))</f>
        <v/>
      </c>
      <c s="50" t="str">
        <f>IF('S.D.PASTE SHEET'!F2336="","",'S.D.PASTE SHEET'!F2336)</f>
        <v/>
      </c>
      <c s="50" t="str">
        <f>IF('S.D.PASTE SHEET'!G2336="","",UPPER('S.D.PASTE SHEET'!G2336))</f>
        <v/>
      </c>
      <c s="50" t="str">
        <f>IF('S.D.PASTE SHEET'!H2336="","",UPPER('S.D.PASTE SHEET'!H2336))</f>
        <v/>
      </c>
      <c s="50" t="str">
        <f>IF('S.D.PASTE SHEET'!I2336="","",'S.D.PASTE SHEET'!I2336)</f>
        <v/>
      </c>
      <c s="51" t="str">
        <f>IF('S.D.PASTE SHEET'!J2336="","",'S.D.PASTE SHEET'!J2336)</f>
        <v/>
      </c>
      <c s="50" t="str">
        <f>IF('S.D.PASTE SHEET'!K2336="","",'S.D.PASTE SHEET'!K2336)</f>
        <v/>
      </c>
      <c s="50" t="str">
        <f>IF('S.D.PASTE SHEET'!L2336="","",'S.D.PASTE SHEET'!L2336)</f>
        <v/>
      </c>
      <c s="50" t="str">
        <f>IF('S.D.PASTE SHEET'!M2336="","",'S.D.PASTE SHEET'!M2336)</f>
        <v/>
      </c>
      <c s="50" t="str">
        <f>IF('S.D.PASTE SHEET'!N2336="","",'S.D.PASTE SHEET'!N2336)</f>
        <v/>
      </c>
      <c s="50" t="str">
        <f>IF('S.D.PASTE SHEET'!O2336="","",'S.D.PASTE SHEET'!O2336)</f>
        <v/>
      </c>
      <c s="50" t="str">
        <f>IF('S.D.PASTE SHEET'!P2336="","",'S.D.PASTE SHEET'!P2336)</f>
        <v/>
      </c>
      <c s="50" t="str">
        <f>IF('S.D.PASTE SHEET'!Q2336="","",'S.D.PASTE SHEET'!Q2336)</f>
        <v/>
      </c>
      <c s="50" t="str">
        <f>IF('S.D.PASTE SHEET'!R2336="","",'S.D.PASTE SHEET'!R2336)</f>
        <v/>
      </c>
      <c s="50" t="str">
        <f>IF('S.D.PASTE SHEET'!S2336="","",'S.D.PASTE SHEET'!S2336)</f>
        <v/>
      </c>
      <c s="50" t="str">
        <f>IF('S.D.PASTE SHEET'!T2336="","",'S.D.PASTE SHEET'!T2336)</f>
        <v/>
      </c>
      <c s="50" t="str">
        <f>IF('S.D.PASTE SHEET'!U2336="","",'S.D.PASTE SHEET'!U2336)</f>
        <v/>
      </c>
      <c s="50" t="str">
        <f>IF('S.D.PASTE SHEET'!V2336="","",'S.D.PASTE SHEET'!V2336)</f>
        <v/>
      </c>
      <c s="50" t="str">
        <f>IF('S.D.PASTE SHEET'!W2336="","",'S.D.PASTE SHEET'!W2336)</f>
        <v/>
      </c>
      <c s="50" t="str">
        <f>IF('S.D.PASTE SHEET'!X2336="","",'S.D.PASTE SHEET'!X2336)</f>
        <v/>
      </c>
      <c s="50" t="str">
        <f>IF('S.D.PASTE SHEET'!Y2336="","",'S.D.PASTE SHEET'!Y2336)</f>
        <v/>
      </c>
      <c s="50" t="str">
        <f>IF('S.D.PASTE SHEET'!Z2336="","",'S.D.PASTE SHEET'!Z2336)</f>
        <v/>
      </c>
      <c s="50" t="str">
        <f>IF('S.D.PASTE SHEET'!AA2336="","",'S.D.PASTE SHEET'!AA2336)</f>
        <v/>
      </c>
      <c s="50" t="str">
        <f>IF('S.D.PASTE SHEET'!AB2336="","",'S.D.PASTE SHEET'!AB2336)</f>
        <v/>
      </c>
      <c s="50" t="str">
        <f>IF('S.D.PASTE SHEET'!AC2336="","",'S.D.PASTE SHEET'!AC2336)</f>
        <v/>
      </c>
      <c s="50" t="str">
        <f>IF('S.D.PASTE SHEET'!AD2336="","",'S.D.PASTE SHEET'!AD2336)</f>
        <v/>
      </c>
      <c s="52"/>
      <c s="48" t="str">
        <f>IF(AK2336="","",IF(AK2336&gt;0,COUNT($AG$2:AG2336),""))</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IF(BC2336="","",IF(BC2336&gt;0,COUNT($AY$2:AY2336),""))</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37" spans="1:66" ht="15">
      <c r="A2337" s="50" t="str">
        <f>IF('S.D.PASTE SHEET'!A2337="","",'S.D.PASTE SHEET'!A2337)</f>
        <v/>
      </c>
      <c s="50" t="str">
        <f>IF('S.D.PASTE SHEET'!B2337="","",'S.D.PASTE SHEET'!B2337)</f>
        <v/>
      </c>
      <c s="50" t="str">
        <f>IF('S.D.PASTE SHEET'!C2337="","",'S.D.PASTE SHEET'!C2337)</f>
        <v/>
      </c>
      <c s="51" t="str">
        <f>IF('S.D.PASTE SHEET'!D2337="","",'S.D.PASTE SHEET'!D2337)</f>
        <v/>
      </c>
      <c s="50" t="str">
        <f>IF('S.D.PASTE SHEET'!E2337="","",UPPER('S.D.PASTE SHEET'!E2337))</f>
        <v/>
      </c>
      <c s="50" t="str">
        <f>IF('S.D.PASTE SHEET'!F2337="","",'S.D.PASTE SHEET'!F2337)</f>
        <v/>
      </c>
      <c s="50" t="str">
        <f>IF('S.D.PASTE SHEET'!G2337="","",UPPER('S.D.PASTE SHEET'!G2337))</f>
        <v/>
      </c>
      <c s="50" t="str">
        <f>IF('S.D.PASTE SHEET'!H2337="","",UPPER('S.D.PASTE SHEET'!H2337))</f>
        <v/>
      </c>
      <c s="50" t="str">
        <f>IF('S.D.PASTE SHEET'!I2337="","",'S.D.PASTE SHEET'!I2337)</f>
        <v/>
      </c>
      <c s="51" t="str">
        <f>IF('S.D.PASTE SHEET'!J2337="","",'S.D.PASTE SHEET'!J2337)</f>
        <v/>
      </c>
      <c s="50" t="str">
        <f>IF('S.D.PASTE SHEET'!K2337="","",'S.D.PASTE SHEET'!K2337)</f>
        <v/>
      </c>
      <c s="50" t="str">
        <f>IF('S.D.PASTE SHEET'!L2337="","",'S.D.PASTE SHEET'!L2337)</f>
        <v/>
      </c>
      <c s="50" t="str">
        <f>IF('S.D.PASTE SHEET'!M2337="","",'S.D.PASTE SHEET'!M2337)</f>
        <v/>
      </c>
      <c s="50" t="str">
        <f>IF('S.D.PASTE SHEET'!N2337="","",'S.D.PASTE SHEET'!N2337)</f>
        <v/>
      </c>
      <c s="50" t="str">
        <f>IF('S.D.PASTE SHEET'!O2337="","",'S.D.PASTE SHEET'!O2337)</f>
        <v/>
      </c>
      <c s="50" t="str">
        <f>IF('S.D.PASTE SHEET'!P2337="","",'S.D.PASTE SHEET'!P2337)</f>
        <v/>
      </c>
      <c s="50" t="str">
        <f>IF('S.D.PASTE SHEET'!Q2337="","",'S.D.PASTE SHEET'!Q2337)</f>
        <v/>
      </c>
      <c s="50" t="str">
        <f>IF('S.D.PASTE SHEET'!R2337="","",'S.D.PASTE SHEET'!R2337)</f>
        <v/>
      </c>
      <c s="50" t="str">
        <f>IF('S.D.PASTE SHEET'!S2337="","",'S.D.PASTE SHEET'!S2337)</f>
        <v/>
      </c>
      <c s="50" t="str">
        <f>IF('S.D.PASTE SHEET'!T2337="","",'S.D.PASTE SHEET'!T2337)</f>
        <v/>
      </c>
      <c s="50" t="str">
        <f>IF('S.D.PASTE SHEET'!U2337="","",'S.D.PASTE SHEET'!U2337)</f>
        <v/>
      </c>
      <c s="50" t="str">
        <f>IF('S.D.PASTE SHEET'!V2337="","",'S.D.PASTE SHEET'!V2337)</f>
        <v/>
      </c>
      <c s="50" t="str">
        <f>IF('S.D.PASTE SHEET'!W2337="","",'S.D.PASTE SHEET'!W2337)</f>
        <v/>
      </c>
      <c s="50" t="str">
        <f>IF('S.D.PASTE SHEET'!X2337="","",'S.D.PASTE SHEET'!X2337)</f>
        <v/>
      </c>
      <c s="50" t="str">
        <f>IF('S.D.PASTE SHEET'!Y2337="","",'S.D.PASTE SHEET'!Y2337)</f>
        <v/>
      </c>
      <c s="50" t="str">
        <f>IF('S.D.PASTE SHEET'!Z2337="","",'S.D.PASTE SHEET'!Z2337)</f>
        <v/>
      </c>
      <c s="50" t="str">
        <f>IF('S.D.PASTE SHEET'!AA2337="","",'S.D.PASTE SHEET'!AA2337)</f>
        <v/>
      </c>
      <c s="50" t="str">
        <f>IF('S.D.PASTE SHEET'!AB2337="","",'S.D.PASTE SHEET'!AB2337)</f>
        <v/>
      </c>
      <c s="50" t="str">
        <f>IF('S.D.PASTE SHEET'!AC2337="","",'S.D.PASTE SHEET'!AC2337)</f>
        <v/>
      </c>
      <c s="50" t="str">
        <f>IF('S.D.PASTE SHEET'!AD2337="","",'S.D.PASTE SHEET'!AD2337)</f>
        <v/>
      </c>
      <c s="52"/>
      <c s="48" t="str">
        <f>IF(AK2337="","",IF(AK2337&gt;0,COUNT($AG$2:AG2337),""))</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IF(BC2337="","",IF(BC2337&gt;0,COUNT($AY$2:AY2337),""))</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38" spans="1:66" ht="15">
      <c r="A2338" s="50" t="str">
        <f>IF('S.D.PASTE SHEET'!A2338="","",'S.D.PASTE SHEET'!A2338)</f>
        <v/>
      </c>
      <c s="50" t="str">
        <f>IF('S.D.PASTE SHEET'!B2338="","",'S.D.PASTE SHEET'!B2338)</f>
        <v/>
      </c>
      <c s="50" t="str">
        <f>IF('S.D.PASTE SHEET'!C2338="","",'S.D.PASTE SHEET'!C2338)</f>
        <v/>
      </c>
      <c s="51" t="str">
        <f>IF('S.D.PASTE SHEET'!D2338="","",'S.D.PASTE SHEET'!D2338)</f>
        <v/>
      </c>
      <c s="50" t="str">
        <f>IF('S.D.PASTE SHEET'!E2338="","",UPPER('S.D.PASTE SHEET'!E2338))</f>
        <v/>
      </c>
      <c s="50" t="str">
        <f>IF('S.D.PASTE SHEET'!F2338="","",'S.D.PASTE SHEET'!F2338)</f>
        <v/>
      </c>
      <c s="50" t="str">
        <f>IF('S.D.PASTE SHEET'!G2338="","",UPPER('S.D.PASTE SHEET'!G2338))</f>
        <v/>
      </c>
      <c s="50" t="str">
        <f>IF('S.D.PASTE SHEET'!H2338="","",UPPER('S.D.PASTE SHEET'!H2338))</f>
        <v/>
      </c>
      <c s="50" t="str">
        <f>IF('S.D.PASTE SHEET'!I2338="","",'S.D.PASTE SHEET'!I2338)</f>
        <v/>
      </c>
      <c s="51" t="str">
        <f>IF('S.D.PASTE SHEET'!J2338="","",'S.D.PASTE SHEET'!J2338)</f>
        <v/>
      </c>
      <c s="50" t="str">
        <f>IF('S.D.PASTE SHEET'!K2338="","",'S.D.PASTE SHEET'!K2338)</f>
        <v/>
      </c>
      <c s="50" t="str">
        <f>IF('S.D.PASTE SHEET'!L2338="","",'S.D.PASTE SHEET'!L2338)</f>
        <v/>
      </c>
      <c s="50" t="str">
        <f>IF('S.D.PASTE SHEET'!M2338="","",'S.D.PASTE SHEET'!M2338)</f>
        <v/>
      </c>
      <c s="50" t="str">
        <f>IF('S.D.PASTE SHEET'!N2338="","",'S.D.PASTE SHEET'!N2338)</f>
        <v/>
      </c>
      <c s="50" t="str">
        <f>IF('S.D.PASTE SHEET'!O2338="","",'S.D.PASTE SHEET'!O2338)</f>
        <v/>
      </c>
      <c s="50" t="str">
        <f>IF('S.D.PASTE SHEET'!P2338="","",'S.D.PASTE SHEET'!P2338)</f>
        <v/>
      </c>
      <c s="50" t="str">
        <f>IF('S.D.PASTE SHEET'!Q2338="","",'S.D.PASTE SHEET'!Q2338)</f>
        <v/>
      </c>
      <c s="50" t="str">
        <f>IF('S.D.PASTE SHEET'!R2338="","",'S.D.PASTE SHEET'!R2338)</f>
        <v/>
      </c>
      <c s="50" t="str">
        <f>IF('S.D.PASTE SHEET'!S2338="","",'S.D.PASTE SHEET'!S2338)</f>
        <v/>
      </c>
      <c s="50" t="str">
        <f>IF('S.D.PASTE SHEET'!T2338="","",'S.D.PASTE SHEET'!T2338)</f>
        <v/>
      </c>
      <c s="50" t="str">
        <f>IF('S.D.PASTE SHEET'!U2338="","",'S.D.PASTE SHEET'!U2338)</f>
        <v/>
      </c>
      <c s="50" t="str">
        <f>IF('S.D.PASTE SHEET'!V2338="","",'S.D.PASTE SHEET'!V2338)</f>
        <v/>
      </c>
      <c s="50" t="str">
        <f>IF('S.D.PASTE SHEET'!W2338="","",'S.D.PASTE SHEET'!W2338)</f>
        <v/>
      </c>
      <c s="50" t="str">
        <f>IF('S.D.PASTE SHEET'!X2338="","",'S.D.PASTE SHEET'!X2338)</f>
        <v/>
      </c>
      <c s="50" t="str">
        <f>IF('S.D.PASTE SHEET'!Y2338="","",'S.D.PASTE SHEET'!Y2338)</f>
        <v/>
      </c>
      <c s="50" t="str">
        <f>IF('S.D.PASTE SHEET'!Z2338="","",'S.D.PASTE SHEET'!Z2338)</f>
        <v/>
      </c>
      <c s="50" t="str">
        <f>IF('S.D.PASTE SHEET'!AA2338="","",'S.D.PASTE SHEET'!AA2338)</f>
        <v/>
      </c>
      <c s="50" t="str">
        <f>IF('S.D.PASTE SHEET'!AB2338="","",'S.D.PASTE SHEET'!AB2338)</f>
        <v/>
      </c>
      <c s="50" t="str">
        <f>IF('S.D.PASTE SHEET'!AC2338="","",'S.D.PASTE SHEET'!AC2338)</f>
        <v/>
      </c>
      <c s="50" t="str">
        <f>IF('S.D.PASTE SHEET'!AD2338="","",'S.D.PASTE SHEET'!AD2338)</f>
        <v/>
      </c>
      <c s="52"/>
      <c s="48" t="str">
        <f>IF(AK2338="","",IF(AK2338&gt;0,COUNT($AG$2:AG2338),""))</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IF(BC2338="","",IF(BC2338&gt;0,COUNT($AY$2:AY2338),""))</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39" spans="1:66" ht="15">
      <c r="A2339" s="50" t="str">
        <f>IF('S.D.PASTE SHEET'!A2339="","",'S.D.PASTE SHEET'!A2339)</f>
        <v/>
      </c>
      <c s="50" t="str">
        <f>IF('S.D.PASTE SHEET'!B2339="","",'S.D.PASTE SHEET'!B2339)</f>
        <v/>
      </c>
      <c s="50" t="str">
        <f>IF('S.D.PASTE SHEET'!C2339="","",'S.D.PASTE SHEET'!C2339)</f>
        <v/>
      </c>
      <c s="51" t="str">
        <f>IF('S.D.PASTE SHEET'!D2339="","",'S.D.PASTE SHEET'!D2339)</f>
        <v/>
      </c>
      <c s="50" t="str">
        <f>IF('S.D.PASTE SHEET'!E2339="","",UPPER('S.D.PASTE SHEET'!E2339))</f>
        <v/>
      </c>
      <c s="50" t="str">
        <f>IF('S.D.PASTE SHEET'!F2339="","",'S.D.PASTE SHEET'!F2339)</f>
        <v/>
      </c>
      <c s="50" t="str">
        <f>IF('S.D.PASTE SHEET'!G2339="","",UPPER('S.D.PASTE SHEET'!G2339))</f>
        <v/>
      </c>
      <c s="50" t="str">
        <f>IF('S.D.PASTE SHEET'!H2339="","",UPPER('S.D.PASTE SHEET'!H2339))</f>
        <v/>
      </c>
      <c s="50" t="str">
        <f>IF('S.D.PASTE SHEET'!I2339="","",'S.D.PASTE SHEET'!I2339)</f>
        <v/>
      </c>
      <c s="51" t="str">
        <f>IF('S.D.PASTE SHEET'!J2339="","",'S.D.PASTE SHEET'!J2339)</f>
        <v/>
      </c>
      <c s="50" t="str">
        <f>IF('S.D.PASTE SHEET'!K2339="","",'S.D.PASTE SHEET'!K2339)</f>
        <v/>
      </c>
      <c s="50" t="str">
        <f>IF('S.D.PASTE SHEET'!L2339="","",'S.D.PASTE SHEET'!L2339)</f>
        <v/>
      </c>
      <c s="50" t="str">
        <f>IF('S.D.PASTE SHEET'!M2339="","",'S.D.PASTE SHEET'!M2339)</f>
        <v/>
      </c>
      <c s="50" t="str">
        <f>IF('S.D.PASTE SHEET'!N2339="","",'S.D.PASTE SHEET'!N2339)</f>
        <v/>
      </c>
      <c s="50" t="str">
        <f>IF('S.D.PASTE SHEET'!O2339="","",'S.D.PASTE SHEET'!O2339)</f>
        <v/>
      </c>
      <c s="50" t="str">
        <f>IF('S.D.PASTE SHEET'!P2339="","",'S.D.PASTE SHEET'!P2339)</f>
        <v/>
      </c>
      <c s="50" t="str">
        <f>IF('S.D.PASTE SHEET'!Q2339="","",'S.D.PASTE SHEET'!Q2339)</f>
        <v/>
      </c>
      <c s="50" t="str">
        <f>IF('S.D.PASTE SHEET'!R2339="","",'S.D.PASTE SHEET'!R2339)</f>
        <v/>
      </c>
      <c s="50" t="str">
        <f>IF('S.D.PASTE SHEET'!S2339="","",'S.D.PASTE SHEET'!S2339)</f>
        <v/>
      </c>
      <c s="50" t="str">
        <f>IF('S.D.PASTE SHEET'!T2339="","",'S.D.PASTE SHEET'!T2339)</f>
        <v/>
      </c>
      <c s="50" t="str">
        <f>IF('S.D.PASTE SHEET'!U2339="","",'S.D.PASTE SHEET'!U2339)</f>
        <v/>
      </c>
      <c s="50" t="str">
        <f>IF('S.D.PASTE SHEET'!V2339="","",'S.D.PASTE SHEET'!V2339)</f>
        <v/>
      </c>
      <c s="50" t="str">
        <f>IF('S.D.PASTE SHEET'!W2339="","",'S.D.PASTE SHEET'!W2339)</f>
        <v/>
      </c>
      <c s="50" t="str">
        <f>IF('S.D.PASTE SHEET'!X2339="","",'S.D.PASTE SHEET'!X2339)</f>
        <v/>
      </c>
      <c s="50" t="str">
        <f>IF('S.D.PASTE SHEET'!Y2339="","",'S.D.PASTE SHEET'!Y2339)</f>
        <v/>
      </c>
      <c s="50" t="str">
        <f>IF('S.D.PASTE SHEET'!Z2339="","",'S.D.PASTE SHEET'!Z2339)</f>
        <v/>
      </c>
      <c s="50" t="str">
        <f>IF('S.D.PASTE SHEET'!AA2339="","",'S.D.PASTE SHEET'!AA2339)</f>
        <v/>
      </c>
      <c s="50" t="str">
        <f>IF('S.D.PASTE SHEET'!AB2339="","",'S.D.PASTE SHEET'!AB2339)</f>
        <v/>
      </c>
      <c s="50" t="str">
        <f>IF('S.D.PASTE SHEET'!AC2339="","",'S.D.PASTE SHEET'!AC2339)</f>
        <v/>
      </c>
      <c s="50" t="str">
        <f>IF('S.D.PASTE SHEET'!AD2339="","",'S.D.PASTE SHEET'!AD2339)</f>
        <v/>
      </c>
      <c s="52"/>
      <c s="48" t="str">
        <f>IF(AK2339="","",IF(AK2339&gt;0,COUNT($AG$2:AG2339),""))</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IF(BC2339="","",IF(BC2339&gt;0,COUNT($AY$2:AY2339),""))</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40" spans="1:66" ht="15">
      <c r="A2340" s="50" t="str">
        <f>IF('S.D.PASTE SHEET'!A2340="","",'S.D.PASTE SHEET'!A2340)</f>
        <v/>
      </c>
      <c s="50" t="str">
        <f>IF('S.D.PASTE SHEET'!B2340="","",'S.D.PASTE SHEET'!B2340)</f>
        <v/>
      </c>
      <c s="50" t="str">
        <f>IF('S.D.PASTE SHEET'!C2340="","",'S.D.PASTE SHEET'!C2340)</f>
        <v/>
      </c>
      <c s="51" t="str">
        <f>IF('S.D.PASTE SHEET'!D2340="","",'S.D.PASTE SHEET'!D2340)</f>
        <v/>
      </c>
      <c s="50" t="str">
        <f>IF('S.D.PASTE SHEET'!E2340="","",UPPER('S.D.PASTE SHEET'!E2340))</f>
        <v/>
      </c>
      <c s="50" t="str">
        <f>IF('S.D.PASTE SHEET'!F2340="","",'S.D.PASTE SHEET'!F2340)</f>
        <v/>
      </c>
      <c s="50" t="str">
        <f>IF('S.D.PASTE SHEET'!G2340="","",UPPER('S.D.PASTE SHEET'!G2340))</f>
        <v/>
      </c>
      <c s="50" t="str">
        <f>IF('S.D.PASTE SHEET'!H2340="","",UPPER('S.D.PASTE SHEET'!H2340))</f>
        <v/>
      </c>
      <c s="50" t="str">
        <f>IF('S.D.PASTE SHEET'!I2340="","",'S.D.PASTE SHEET'!I2340)</f>
        <v/>
      </c>
      <c s="51" t="str">
        <f>IF('S.D.PASTE SHEET'!J2340="","",'S.D.PASTE SHEET'!J2340)</f>
        <v/>
      </c>
      <c s="50" t="str">
        <f>IF('S.D.PASTE SHEET'!K2340="","",'S.D.PASTE SHEET'!K2340)</f>
        <v/>
      </c>
      <c s="50" t="str">
        <f>IF('S.D.PASTE SHEET'!L2340="","",'S.D.PASTE SHEET'!L2340)</f>
        <v/>
      </c>
      <c s="50" t="str">
        <f>IF('S.D.PASTE SHEET'!M2340="","",'S.D.PASTE SHEET'!M2340)</f>
        <v/>
      </c>
      <c s="50" t="str">
        <f>IF('S.D.PASTE SHEET'!N2340="","",'S.D.PASTE SHEET'!N2340)</f>
        <v/>
      </c>
      <c s="50" t="str">
        <f>IF('S.D.PASTE SHEET'!O2340="","",'S.D.PASTE SHEET'!O2340)</f>
        <v/>
      </c>
      <c s="50" t="str">
        <f>IF('S.D.PASTE SHEET'!P2340="","",'S.D.PASTE SHEET'!P2340)</f>
        <v/>
      </c>
      <c s="50" t="str">
        <f>IF('S.D.PASTE SHEET'!Q2340="","",'S.D.PASTE SHEET'!Q2340)</f>
        <v/>
      </c>
      <c s="50" t="str">
        <f>IF('S.D.PASTE SHEET'!R2340="","",'S.D.PASTE SHEET'!R2340)</f>
        <v/>
      </c>
      <c s="50" t="str">
        <f>IF('S.D.PASTE SHEET'!S2340="","",'S.D.PASTE SHEET'!S2340)</f>
        <v/>
      </c>
      <c s="50" t="str">
        <f>IF('S.D.PASTE SHEET'!T2340="","",'S.D.PASTE SHEET'!T2340)</f>
        <v/>
      </c>
      <c s="50" t="str">
        <f>IF('S.D.PASTE SHEET'!U2340="","",'S.D.PASTE SHEET'!U2340)</f>
        <v/>
      </c>
      <c s="50" t="str">
        <f>IF('S.D.PASTE SHEET'!V2340="","",'S.D.PASTE SHEET'!V2340)</f>
        <v/>
      </c>
      <c s="50" t="str">
        <f>IF('S.D.PASTE SHEET'!W2340="","",'S.D.PASTE SHEET'!W2340)</f>
        <v/>
      </c>
      <c s="50" t="str">
        <f>IF('S.D.PASTE SHEET'!X2340="","",'S.D.PASTE SHEET'!X2340)</f>
        <v/>
      </c>
      <c s="50" t="str">
        <f>IF('S.D.PASTE SHEET'!Y2340="","",'S.D.PASTE SHEET'!Y2340)</f>
        <v/>
      </c>
      <c s="50" t="str">
        <f>IF('S.D.PASTE SHEET'!Z2340="","",'S.D.PASTE SHEET'!Z2340)</f>
        <v/>
      </c>
      <c s="50" t="str">
        <f>IF('S.D.PASTE SHEET'!AA2340="","",'S.D.PASTE SHEET'!AA2340)</f>
        <v/>
      </c>
      <c s="50" t="str">
        <f>IF('S.D.PASTE SHEET'!AB2340="","",'S.D.PASTE SHEET'!AB2340)</f>
        <v/>
      </c>
      <c s="50" t="str">
        <f>IF('S.D.PASTE SHEET'!AC2340="","",'S.D.PASTE SHEET'!AC2340)</f>
        <v/>
      </c>
      <c s="50" t="str">
        <f>IF('S.D.PASTE SHEET'!AD2340="","",'S.D.PASTE SHEET'!AD2340)</f>
        <v/>
      </c>
      <c s="52"/>
      <c s="48" t="str">
        <f>IF(AK2340="","",IF(AK2340&gt;0,COUNT($AG$2:AG2340),""))</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IF(BC2340="","",IF(BC2340&gt;0,COUNT($AY$2:AY2340),""))</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41" spans="1:66" ht="15">
      <c r="A2341" s="50" t="str">
        <f>IF('S.D.PASTE SHEET'!A2341="","",'S.D.PASTE SHEET'!A2341)</f>
        <v/>
      </c>
      <c s="50" t="str">
        <f>IF('S.D.PASTE SHEET'!B2341="","",'S.D.PASTE SHEET'!B2341)</f>
        <v/>
      </c>
      <c s="50" t="str">
        <f>IF('S.D.PASTE SHEET'!C2341="","",'S.D.PASTE SHEET'!C2341)</f>
        <v/>
      </c>
      <c s="51" t="str">
        <f>IF('S.D.PASTE SHEET'!D2341="","",'S.D.PASTE SHEET'!D2341)</f>
        <v/>
      </c>
      <c s="50" t="str">
        <f>IF('S.D.PASTE SHEET'!E2341="","",UPPER('S.D.PASTE SHEET'!E2341))</f>
        <v/>
      </c>
      <c s="50" t="str">
        <f>IF('S.D.PASTE SHEET'!F2341="","",'S.D.PASTE SHEET'!F2341)</f>
        <v/>
      </c>
      <c s="50" t="str">
        <f>IF('S.D.PASTE SHEET'!G2341="","",UPPER('S.D.PASTE SHEET'!G2341))</f>
        <v/>
      </c>
      <c s="50" t="str">
        <f>IF('S.D.PASTE SHEET'!H2341="","",UPPER('S.D.PASTE SHEET'!H2341))</f>
        <v/>
      </c>
      <c s="50" t="str">
        <f>IF('S.D.PASTE SHEET'!I2341="","",'S.D.PASTE SHEET'!I2341)</f>
        <v/>
      </c>
      <c s="51" t="str">
        <f>IF('S.D.PASTE SHEET'!J2341="","",'S.D.PASTE SHEET'!J2341)</f>
        <v/>
      </c>
      <c s="50" t="str">
        <f>IF('S.D.PASTE SHEET'!K2341="","",'S.D.PASTE SHEET'!K2341)</f>
        <v/>
      </c>
      <c s="50" t="str">
        <f>IF('S.D.PASTE SHEET'!L2341="","",'S.D.PASTE SHEET'!L2341)</f>
        <v/>
      </c>
      <c s="50" t="str">
        <f>IF('S.D.PASTE SHEET'!M2341="","",'S.D.PASTE SHEET'!M2341)</f>
        <v/>
      </c>
      <c s="50" t="str">
        <f>IF('S.D.PASTE SHEET'!N2341="","",'S.D.PASTE SHEET'!N2341)</f>
        <v/>
      </c>
      <c s="50" t="str">
        <f>IF('S.D.PASTE SHEET'!O2341="","",'S.D.PASTE SHEET'!O2341)</f>
        <v/>
      </c>
      <c s="50" t="str">
        <f>IF('S.D.PASTE SHEET'!P2341="","",'S.D.PASTE SHEET'!P2341)</f>
        <v/>
      </c>
      <c s="50" t="str">
        <f>IF('S.D.PASTE SHEET'!Q2341="","",'S.D.PASTE SHEET'!Q2341)</f>
        <v/>
      </c>
      <c s="50" t="str">
        <f>IF('S.D.PASTE SHEET'!R2341="","",'S.D.PASTE SHEET'!R2341)</f>
        <v/>
      </c>
      <c s="50" t="str">
        <f>IF('S.D.PASTE SHEET'!S2341="","",'S.D.PASTE SHEET'!S2341)</f>
        <v/>
      </c>
      <c s="50" t="str">
        <f>IF('S.D.PASTE SHEET'!T2341="","",'S.D.PASTE SHEET'!T2341)</f>
        <v/>
      </c>
      <c s="50" t="str">
        <f>IF('S.D.PASTE SHEET'!U2341="","",'S.D.PASTE SHEET'!U2341)</f>
        <v/>
      </c>
      <c s="50" t="str">
        <f>IF('S.D.PASTE SHEET'!V2341="","",'S.D.PASTE SHEET'!V2341)</f>
        <v/>
      </c>
      <c s="50" t="str">
        <f>IF('S.D.PASTE SHEET'!W2341="","",'S.D.PASTE SHEET'!W2341)</f>
        <v/>
      </c>
      <c s="50" t="str">
        <f>IF('S.D.PASTE SHEET'!X2341="","",'S.D.PASTE SHEET'!X2341)</f>
        <v/>
      </c>
      <c s="50" t="str">
        <f>IF('S.D.PASTE SHEET'!Y2341="","",'S.D.PASTE SHEET'!Y2341)</f>
        <v/>
      </c>
      <c s="50" t="str">
        <f>IF('S.D.PASTE SHEET'!Z2341="","",'S.D.PASTE SHEET'!Z2341)</f>
        <v/>
      </c>
      <c s="50" t="str">
        <f>IF('S.D.PASTE SHEET'!AA2341="","",'S.D.PASTE SHEET'!AA2341)</f>
        <v/>
      </c>
      <c s="50" t="str">
        <f>IF('S.D.PASTE SHEET'!AB2341="","",'S.D.PASTE SHEET'!AB2341)</f>
        <v/>
      </c>
      <c s="50" t="str">
        <f>IF('S.D.PASTE SHEET'!AC2341="","",'S.D.PASTE SHEET'!AC2341)</f>
        <v/>
      </c>
      <c s="50" t="str">
        <f>IF('S.D.PASTE SHEET'!AD2341="","",'S.D.PASTE SHEET'!AD2341)</f>
        <v/>
      </c>
      <c s="52"/>
      <c s="48" t="str">
        <f>IF(AK2341="","",IF(AK2341&gt;0,COUNT($AG$2:AG2341),""))</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IF(BC2341="","",IF(BC2341&gt;0,COUNT($AY$2:AY2341),""))</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42" spans="1:66" ht="15">
      <c r="A2342" s="50" t="str">
        <f>IF('S.D.PASTE SHEET'!A2342="","",'S.D.PASTE SHEET'!A2342)</f>
        <v/>
      </c>
      <c s="50" t="str">
        <f>IF('S.D.PASTE SHEET'!B2342="","",'S.D.PASTE SHEET'!B2342)</f>
        <v/>
      </c>
      <c s="50" t="str">
        <f>IF('S.D.PASTE SHEET'!C2342="","",'S.D.PASTE SHEET'!C2342)</f>
        <v/>
      </c>
      <c s="51" t="str">
        <f>IF('S.D.PASTE SHEET'!D2342="","",'S.D.PASTE SHEET'!D2342)</f>
        <v/>
      </c>
      <c s="50" t="str">
        <f>IF('S.D.PASTE SHEET'!E2342="","",UPPER('S.D.PASTE SHEET'!E2342))</f>
        <v/>
      </c>
      <c s="50" t="str">
        <f>IF('S.D.PASTE SHEET'!F2342="","",'S.D.PASTE SHEET'!F2342)</f>
        <v/>
      </c>
      <c s="50" t="str">
        <f>IF('S.D.PASTE SHEET'!G2342="","",UPPER('S.D.PASTE SHEET'!G2342))</f>
        <v/>
      </c>
      <c s="50" t="str">
        <f>IF('S.D.PASTE SHEET'!H2342="","",UPPER('S.D.PASTE SHEET'!H2342))</f>
        <v/>
      </c>
      <c s="50" t="str">
        <f>IF('S.D.PASTE SHEET'!I2342="","",'S.D.PASTE SHEET'!I2342)</f>
        <v/>
      </c>
      <c s="51" t="str">
        <f>IF('S.D.PASTE SHEET'!J2342="","",'S.D.PASTE SHEET'!J2342)</f>
        <v/>
      </c>
      <c s="50" t="str">
        <f>IF('S.D.PASTE SHEET'!K2342="","",'S.D.PASTE SHEET'!K2342)</f>
        <v/>
      </c>
      <c s="50" t="str">
        <f>IF('S.D.PASTE SHEET'!L2342="","",'S.D.PASTE SHEET'!L2342)</f>
        <v/>
      </c>
      <c s="50" t="str">
        <f>IF('S.D.PASTE SHEET'!M2342="","",'S.D.PASTE SHEET'!M2342)</f>
        <v/>
      </c>
      <c s="50" t="str">
        <f>IF('S.D.PASTE SHEET'!N2342="","",'S.D.PASTE SHEET'!N2342)</f>
        <v/>
      </c>
      <c s="50" t="str">
        <f>IF('S.D.PASTE SHEET'!O2342="","",'S.D.PASTE SHEET'!O2342)</f>
        <v/>
      </c>
      <c s="50" t="str">
        <f>IF('S.D.PASTE SHEET'!P2342="","",'S.D.PASTE SHEET'!P2342)</f>
        <v/>
      </c>
      <c s="50" t="str">
        <f>IF('S.D.PASTE SHEET'!Q2342="","",'S.D.PASTE SHEET'!Q2342)</f>
        <v/>
      </c>
      <c s="50" t="str">
        <f>IF('S.D.PASTE SHEET'!R2342="","",'S.D.PASTE SHEET'!R2342)</f>
        <v/>
      </c>
      <c s="50" t="str">
        <f>IF('S.D.PASTE SHEET'!S2342="","",'S.D.PASTE SHEET'!S2342)</f>
        <v/>
      </c>
      <c s="50" t="str">
        <f>IF('S.D.PASTE SHEET'!T2342="","",'S.D.PASTE SHEET'!T2342)</f>
        <v/>
      </c>
      <c s="50" t="str">
        <f>IF('S.D.PASTE SHEET'!U2342="","",'S.D.PASTE SHEET'!U2342)</f>
        <v/>
      </c>
      <c s="50" t="str">
        <f>IF('S.D.PASTE SHEET'!V2342="","",'S.D.PASTE SHEET'!V2342)</f>
        <v/>
      </c>
      <c s="50" t="str">
        <f>IF('S.D.PASTE SHEET'!W2342="","",'S.D.PASTE SHEET'!W2342)</f>
        <v/>
      </c>
      <c s="50" t="str">
        <f>IF('S.D.PASTE SHEET'!X2342="","",'S.D.PASTE SHEET'!X2342)</f>
        <v/>
      </c>
      <c s="50" t="str">
        <f>IF('S.D.PASTE SHEET'!Y2342="","",'S.D.PASTE SHEET'!Y2342)</f>
        <v/>
      </c>
      <c s="50" t="str">
        <f>IF('S.D.PASTE SHEET'!Z2342="","",'S.D.PASTE SHEET'!Z2342)</f>
        <v/>
      </c>
      <c s="50" t="str">
        <f>IF('S.D.PASTE SHEET'!AA2342="","",'S.D.PASTE SHEET'!AA2342)</f>
        <v/>
      </c>
      <c s="50" t="str">
        <f>IF('S.D.PASTE SHEET'!AB2342="","",'S.D.PASTE SHEET'!AB2342)</f>
        <v/>
      </c>
      <c s="50" t="str">
        <f>IF('S.D.PASTE SHEET'!AC2342="","",'S.D.PASTE SHEET'!AC2342)</f>
        <v/>
      </c>
      <c s="50" t="str">
        <f>IF('S.D.PASTE SHEET'!AD2342="","",'S.D.PASTE SHEET'!AD2342)</f>
        <v/>
      </c>
      <c s="52"/>
      <c s="48" t="str">
        <f>IF(AK2342="","",IF(AK2342&gt;0,COUNT($AG$2:AG2342),""))</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IF(BC2342="","",IF(BC2342&gt;0,COUNT($AY$2:AY2342),""))</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43" spans="1:66" ht="15">
      <c r="A2343" s="50" t="str">
        <f>IF('S.D.PASTE SHEET'!A2343="","",'S.D.PASTE SHEET'!A2343)</f>
        <v/>
      </c>
      <c s="50" t="str">
        <f>IF('S.D.PASTE SHEET'!B2343="","",'S.D.PASTE SHEET'!B2343)</f>
        <v/>
      </c>
      <c s="50" t="str">
        <f>IF('S.D.PASTE SHEET'!C2343="","",'S.D.PASTE SHEET'!C2343)</f>
        <v/>
      </c>
      <c s="51" t="str">
        <f>IF('S.D.PASTE SHEET'!D2343="","",'S.D.PASTE SHEET'!D2343)</f>
        <v/>
      </c>
      <c s="50" t="str">
        <f>IF('S.D.PASTE SHEET'!E2343="","",UPPER('S.D.PASTE SHEET'!E2343))</f>
        <v/>
      </c>
      <c s="50" t="str">
        <f>IF('S.D.PASTE SHEET'!F2343="","",'S.D.PASTE SHEET'!F2343)</f>
        <v/>
      </c>
      <c s="50" t="str">
        <f>IF('S.D.PASTE SHEET'!G2343="","",UPPER('S.D.PASTE SHEET'!G2343))</f>
        <v/>
      </c>
      <c s="50" t="str">
        <f>IF('S.D.PASTE SHEET'!H2343="","",UPPER('S.D.PASTE SHEET'!H2343))</f>
        <v/>
      </c>
      <c s="50" t="str">
        <f>IF('S.D.PASTE SHEET'!I2343="","",'S.D.PASTE SHEET'!I2343)</f>
        <v/>
      </c>
      <c s="51" t="str">
        <f>IF('S.D.PASTE SHEET'!J2343="","",'S.D.PASTE SHEET'!J2343)</f>
        <v/>
      </c>
      <c s="50" t="str">
        <f>IF('S.D.PASTE SHEET'!K2343="","",'S.D.PASTE SHEET'!K2343)</f>
        <v/>
      </c>
      <c s="50" t="str">
        <f>IF('S.D.PASTE SHEET'!L2343="","",'S.D.PASTE SHEET'!L2343)</f>
        <v/>
      </c>
      <c s="50" t="str">
        <f>IF('S.D.PASTE SHEET'!M2343="","",'S.D.PASTE SHEET'!M2343)</f>
        <v/>
      </c>
      <c s="50" t="str">
        <f>IF('S.D.PASTE SHEET'!N2343="","",'S.D.PASTE SHEET'!N2343)</f>
        <v/>
      </c>
      <c s="50" t="str">
        <f>IF('S.D.PASTE SHEET'!O2343="","",'S.D.PASTE SHEET'!O2343)</f>
        <v/>
      </c>
      <c s="50" t="str">
        <f>IF('S.D.PASTE SHEET'!P2343="","",'S.D.PASTE SHEET'!P2343)</f>
        <v/>
      </c>
      <c s="50" t="str">
        <f>IF('S.D.PASTE SHEET'!Q2343="","",'S.D.PASTE SHEET'!Q2343)</f>
        <v/>
      </c>
      <c s="50" t="str">
        <f>IF('S.D.PASTE SHEET'!R2343="","",'S.D.PASTE SHEET'!R2343)</f>
        <v/>
      </c>
      <c s="50" t="str">
        <f>IF('S.D.PASTE SHEET'!S2343="","",'S.D.PASTE SHEET'!S2343)</f>
        <v/>
      </c>
      <c s="50" t="str">
        <f>IF('S.D.PASTE SHEET'!T2343="","",'S.D.PASTE SHEET'!T2343)</f>
        <v/>
      </c>
      <c s="50" t="str">
        <f>IF('S.D.PASTE SHEET'!U2343="","",'S.D.PASTE SHEET'!U2343)</f>
        <v/>
      </c>
      <c s="50" t="str">
        <f>IF('S.D.PASTE SHEET'!V2343="","",'S.D.PASTE SHEET'!V2343)</f>
        <v/>
      </c>
      <c s="50" t="str">
        <f>IF('S.D.PASTE SHEET'!W2343="","",'S.D.PASTE SHEET'!W2343)</f>
        <v/>
      </c>
      <c s="50" t="str">
        <f>IF('S.D.PASTE SHEET'!X2343="","",'S.D.PASTE SHEET'!X2343)</f>
        <v/>
      </c>
      <c s="50" t="str">
        <f>IF('S.D.PASTE SHEET'!Y2343="","",'S.D.PASTE SHEET'!Y2343)</f>
        <v/>
      </c>
      <c s="50" t="str">
        <f>IF('S.D.PASTE SHEET'!Z2343="","",'S.D.PASTE SHEET'!Z2343)</f>
        <v/>
      </c>
      <c s="50" t="str">
        <f>IF('S.D.PASTE SHEET'!AA2343="","",'S.D.PASTE SHEET'!AA2343)</f>
        <v/>
      </c>
      <c s="50" t="str">
        <f>IF('S.D.PASTE SHEET'!AB2343="","",'S.D.PASTE SHEET'!AB2343)</f>
        <v/>
      </c>
      <c s="50" t="str">
        <f>IF('S.D.PASTE SHEET'!AC2343="","",'S.D.PASTE SHEET'!AC2343)</f>
        <v/>
      </c>
      <c s="50" t="str">
        <f>IF('S.D.PASTE SHEET'!AD2343="","",'S.D.PASTE SHEET'!AD2343)</f>
        <v/>
      </c>
      <c s="52"/>
      <c s="48" t="str">
        <f>IF(AK2343="","",IF(AK2343&gt;0,COUNT($AG$2:AG2343),""))</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IF(BC2343="","",IF(BC2343&gt;0,COUNT($AY$2:AY2343),""))</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44" spans="1:66" ht="15">
      <c r="A2344" s="50" t="str">
        <f>IF('S.D.PASTE SHEET'!A2344="","",'S.D.PASTE SHEET'!A2344)</f>
        <v/>
      </c>
      <c s="50" t="str">
        <f>IF('S.D.PASTE SHEET'!B2344="","",'S.D.PASTE SHEET'!B2344)</f>
        <v/>
      </c>
      <c s="50" t="str">
        <f>IF('S.D.PASTE SHEET'!C2344="","",'S.D.PASTE SHEET'!C2344)</f>
        <v/>
      </c>
      <c s="51" t="str">
        <f>IF('S.D.PASTE SHEET'!D2344="","",'S.D.PASTE SHEET'!D2344)</f>
        <v/>
      </c>
      <c s="50" t="str">
        <f>IF('S.D.PASTE SHEET'!E2344="","",UPPER('S.D.PASTE SHEET'!E2344))</f>
        <v/>
      </c>
      <c s="50" t="str">
        <f>IF('S.D.PASTE SHEET'!F2344="","",'S.D.PASTE SHEET'!F2344)</f>
        <v/>
      </c>
      <c s="50" t="str">
        <f>IF('S.D.PASTE SHEET'!G2344="","",UPPER('S.D.PASTE SHEET'!G2344))</f>
        <v/>
      </c>
      <c s="50" t="str">
        <f>IF('S.D.PASTE SHEET'!H2344="","",UPPER('S.D.PASTE SHEET'!H2344))</f>
        <v/>
      </c>
      <c s="50" t="str">
        <f>IF('S.D.PASTE SHEET'!I2344="","",'S.D.PASTE SHEET'!I2344)</f>
        <v/>
      </c>
      <c s="51" t="str">
        <f>IF('S.D.PASTE SHEET'!J2344="","",'S.D.PASTE SHEET'!J2344)</f>
        <v/>
      </c>
      <c s="50" t="str">
        <f>IF('S.D.PASTE SHEET'!K2344="","",'S.D.PASTE SHEET'!K2344)</f>
        <v/>
      </c>
      <c s="50" t="str">
        <f>IF('S.D.PASTE SHEET'!L2344="","",'S.D.PASTE SHEET'!L2344)</f>
        <v/>
      </c>
      <c s="50" t="str">
        <f>IF('S.D.PASTE SHEET'!M2344="","",'S.D.PASTE SHEET'!M2344)</f>
        <v/>
      </c>
      <c s="50" t="str">
        <f>IF('S.D.PASTE SHEET'!N2344="","",'S.D.PASTE SHEET'!N2344)</f>
        <v/>
      </c>
      <c s="50" t="str">
        <f>IF('S.D.PASTE SHEET'!O2344="","",'S.D.PASTE SHEET'!O2344)</f>
        <v/>
      </c>
      <c s="50" t="str">
        <f>IF('S.D.PASTE SHEET'!P2344="","",'S.D.PASTE SHEET'!P2344)</f>
        <v/>
      </c>
      <c s="50" t="str">
        <f>IF('S.D.PASTE SHEET'!Q2344="","",'S.D.PASTE SHEET'!Q2344)</f>
        <v/>
      </c>
      <c s="50" t="str">
        <f>IF('S.D.PASTE SHEET'!R2344="","",'S.D.PASTE SHEET'!R2344)</f>
        <v/>
      </c>
      <c s="50" t="str">
        <f>IF('S.D.PASTE SHEET'!S2344="","",'S.D.PASTE SHEET'!S2344)</f>
        <v/>
      </c>
      <c s="50" t="str">
        <f>IF('S.D.PASTE SHEET'!T2344="","",'S.D.PASTE SHEET'!T2344)</f>
        <v/>
      </c>
      <c s="50" t="str">
        <f>IF('S.D.PASTE SHEET'!U2344="","",'S.D.PASTE SHEET'!U2344)</f>
        <v/>
      </c>
      <c s="50" t="str">
        <f>IF('S.D.PASTE SHEET'!V2344="","",'S.D.PASTE SHEET'!V2344)</f>
        <v/>
      </c>
      <c s="50" t="str">
        <f>IF('S.D.PASTE SHEET'!W2344="","",'S.D.PASTE SHEET'!W2344)</f>
        <v/>
      </c>
      <c s="50" t="str">
        <f>IF('S.D.PASTE SHEET'!X2344="","",'S.D.PASTE SHEET'!X2344)</f>
        <v/>
      </c>
      <c s="50" t="str">
        <f>IF('S.D.PASTE SHEET'!Y2344="","",'S.D.PASTE SHEET'!Y2344)</f>
        <v/>
      </c>
      <c s="50" t="str">
        <f>IF('S.D.PASTE SHEET'!Z2344="","",'S.D.PASTE SHEET'!Z2344)</f>
        <v/>
      </c>
      <c s="50" t="str">
        <f>IF('S.D.PASTE SHEET'!AA2344="","",'S.D.PASTE SHEET'!AA2344)</f>
        <v/>
      </c>
      <c s="50" t="str">
        <f>IF('S.D.PASTE SHEET'!AB2344="","",'S.D.PASTE SHEET'!AB2344)</f>
        <v/>
      </c>
      <c s="50" t="str">
        <f>IF('S.D.PASTE SHEET'!AC2344="","",'S.D.PASTE SHEET'!AC2344)</f>
        <v/>
      </c>
      <c s="50" t="str">
        <f>IF('S.D.PASTE SHEET'!AD2344="","",'S.D.PASTE SHEET'!AD2344)</f>
        <v/>
      </c>
      <c s="52"/>
      <c s="48" t="str">
        <f>IF(AK2344="","",IF(AK2344&gt;0,COUNT($AG$2:AG2344),""))</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IF(BC2344="","",IF(BC2344&gt;0,COUNT($AY$2:AY2344),""))</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45" spans="1:66" ht="15">
      <c r="A2345" s="50" t="str">
        <f>IF('S.D.PASTE SHEET'!A2345="","",'S.D.PASTE SHEET'!A2345)</f>
        <v/>
      </c>
      <c s="50" t="str">
        <f>IF('S.D.PASTE SHEET'!B2345="","",'S.D.PASTE SHEET'!B2345)</f>
        <v/>
      </c>
      <c s="50" t="str">
        <f>IF('S.D.PASTE SHEET'!C2345="","",'S.D.PASTE SHEET'!C2345)</f>
        <v/>
      </c>
      <c s="51" t="str">
        <f>IF('S.D.PASTE SHEET'!D2345="","",'S.D.PASTE SHEET'!D2345)</f>
        <v/>
      </c>
      <c s="50" t="str">
        <f>IF('S.D.PASTE SHEET'!E2345="","",UPPER('S.D.PASTE SHEET'!E2345))</f>
        <v/>
      </c>
      <c s="50" t="str">
        <f>IF('S.D.PASTE SHEET'!F2345="","",'S.D.PASTE SHEET'!F2345)</f>
        <v/>
      </c>
      <c s="50" t="str">
        <f>IF('S.D.PASTE SHEET'!G2345="","",UPPER('S.D.PASTE SHEET'!G2345))</f>
        <v/>
      </c>
      <c s="50" t="str">
        <f>IF('S.D.PASTE SHEET'!H2345="","",UPPER('S.D.PASTE SHEET'!H2345))</f>
        <v/>
      </c>
      <c s="50" t="str">
        <f>IF('S.D.PASTE SHEET'!I2345="","",'S.D.PASTE SHEET'!I2345)</f>
        <v/>
      </c>
      <c s="51" t="str">
        <f>IF('S.D.PASTE SHEET'!J2345="","",'S.D.PASTE SHEET'!J2345)</f>
        <v/>
      </c>
      <c s="50" t="str">
        <f>IF('S.D.PASTE SHEET'!K2345="","",'S.D.PASTE SHEET'!K2345)</f>
        <v/>
      </c>
      <c s="50" t="str">
        <f>IF('S.D.PASTE SHEET'!L2345="","",'S.D.PASTE SHEET'!L2345)</f>
        <v/>
      </c>
      <c s="50" t="str">
        <f>IF('S.D.PASTE SHEET'!M2345="","",'S.D.PASTE SHEET'!M2345)</f>
        <v/>
      </c>
      <c s="50" t="str">
        <f>IF('S.D.PASTE SHEET'!N2345="","",'S.D.PASTE SHEET'!N2345)</f>
        <v/>
      </c>
      <c s="50" t="str">
        <f>IF('S.D.PASTE SHEET'!O2345="","",'S.D.PASTE SHEET'!O2345)</f>
        <v/>
      </c>
      <c s="50" t="str">
        <f>IF('S.D.PASTE SHEET'!P2345="","",'S.D.PASTE SHEET'!P2345)</f>
        <v/>
      </c>
      <c s="50" t="str">
        <f>IF('S.D.PASTE SHEET'!Q2345="","",'S.D.PASTE SHEET'!Q2345)</f>
        <v/>
      </c>
      <c s="50" t="str">
        <f>IF('S.D.PASTE SHEET'!R2345="","",'S.D.PASTE SHEET'!R2345)</f>
        <v/>
      </c>
      <c s="50" t="str">
        <f>IF('S.D.PASTE SHEET'!S2345="","",'S.D.PASTE SHEET'!S2345)</f>
        <v/>
      </c>
      <c s="50" t="str">
        <f>IF('S.D.PASTE SHEET'!T2345="","",'S.D.PASTE SHEET'!T2345)</f>
        <v/>
      </c>
      <c s="50" t="str">
        <f>IF('S.D.PASTE SHEET'!U2345="","",'S.D.PASTE SHEET'!U2345)</f>
        <v/>
      </c>
      <c s="50" t="str">
        <f>IF('S.D.PASTE SHEET'!V2345="","",'S.D.PASTE SHEET'!V2345)</f>
        <v/>
      </c>
      <c s="50" t="str">
        <f>IF('S.D.PASTE SHEET'!W2345="","",'S.D.PASTE SHEET'!W2345)</f>
        <v/>
      </c>
      <c s="50" t="str">
        <f>IF('S.D.PASTE SHEET'!X2345="","",'S.D.PASTE SHEET'!X2345)</f>
        <v/>
      </c>
      <c s="50" t="str">
        <f>IF('S.D.PASTE SHEET'!Y2345="","",'S.D.PASTE SHEET'!Y2345)</f>
        <v/>
      </c>
      <c s="50" t="str">
        <f>IF('S.D.PASTE SHEET'!Z2345="","",'S.D.PASTE SHEET'!Z2345)</f>
        <v/>
      </c>
      <c s="50" t="str">
        <f>IF('S.D.PASTE SHEET'!AA2345="","",'S.D.PASTE SHEET'!AA2345)</f>
        <v/>
      </c>
      <c s="50" t="str">
        <f>IF('S.D.PASTE SHEET'!AB2345="","",'S.D.PASTE SHEET'!AB2345)</f>
        <v/>
      </c>
      <c s="50" t="str">
        <f>IF('S.D.PASTE SHEET'!AC2345="","",'S.D.PASTE SHEET'!AC2345)</f>
        <v/>
      </c>
      <c s="50" t="str">
        <f>IF('S.D.PASTE SHEET'!AD2345="","",'S.D.PASTE SHEET'!AD2345)</f>
        <v/>
      </c>
      <c s="52"/>
      <c s="48" t="str">
        <f>IF(AK2345="","",IF(AK2345&gt;0,COUNT($AG$2:AG2345),""))</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IF(BC2345="","",IF(BC2345&gt;0,COUNT($AY$2:AY2345),""))</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46" spans="1:66" ht="15">
      <c r="A2346" s="50" t="str">
        <f>IF('S.D.PASTE SHEET'!A2346="","",'S.D.PASTE SHEET'!A2346)</f>
        <v/>
      </c>
      <c s="50" t="str">
        <f>IF('S.D.PASTE SHEET'!B2346="","",'S.D.PASTE SHEET'!B2346)</f>
        <v/>
      </c>
      <c s="50" t="str">
        <f>IF('S.D.PASTE SHEET'!C2346="","",'S.D.PASTE SHEET'!C2346)</f>
        <v/>
      </c>
      <c s="51" t="str">
        <f>IF('S.D.PASTE SHEET'!D2346="","",'S.D.PASTE SHEET'!D2346)</f>
        <v/>
      </c>
      <c s="50" t="str">
        <f>IF('S.D.PASTE SHEET'!E2346="","",UPPER('S.D.PASTE SHEET'!E2346))</f>
        <v/>
      </c>
      <c s="50" t="str">
        <f>IF('S.D.PASTE SHEET'!F2346="","",'S.D.PASTE SHEET'!F2346)</f>
        <v/>
      </c>
      <c s="50" t="str">
        <f>IF('S.D.PASTE SHEET'!G2346="","",UPPER('S.D.PASTE SHEET'!G2346))</f>
        <v/>
      </c>
      <c s="50" t="str">
        <f>IF('S.D.PASTE SHEET'!H2346="","",UPPER('S.D.PASTE SHEET'!H2346))</f>
        <v/>
      </c>
      <c s="50" t="str">
        <f>IF('S.D.PASTE SHEET'!I2346="","",'S.D.PASTE SHEET'!I2346)</f>
        <v/>
      </c>
      <c s="51" t="str">
        <f>IF('S.D.PASTE SHEET'!J2346="","",'S.D.PASTE SHEET'!J2346)</f>
        <v/>
      </c>
      <c s="50" t="str">
        <f>IF('S.D.PASTE SHEET'!K2346="","",'S.D.PASTE SHEET'!K2346)</f>
        <v/>
      </c>
      <c s="50" t="str">
        <f>IF('S.D.PASTE SHEET'!L2346="","",'S.D.PASTE SHEET'!L2346)</f>
        <v/>
      </c>
      <c s="50" t="str">
        <f>IF('S.D.PASTE SHEET'!M2346="","",'S.D.PASTE SHEET'!M2346)</f>
        <v/>
      </c>
      <c s="50" t="str">
        <f>IF('S.D.PASTE SHEET'!N2346="","",'S.D.PASTE SHEET'!N2346)</f>
        <v/>
      </c>
      <c s="50" t="str">
        <f>IF('S.D.PASTE SHEET'!O2346="","",'S.D.PASTE SHEET'!O2346)</f>
        <v/>
      </c>
      <c s="50" t="str">
        <f>IF('S.D.PASTE SHEET'!P2346="","",'S.D.PASTE SHEET'!P2346)</f>
        <v/>
      </c>
      <c s="50" t="str">
        <f>IF('S.D.PASTE SHEET'!Q2346="","",'S.D.PASTE SHEET'!Q2346)</f>
        <v/>
      </c>
      <c s="50" t="str">
        <f>IF('S.D.PASTE SHEET'!R2346="","",'S.D.PASTE SHEET'!R2346)</f>
        <v/>
      </c>
      <c s="50" t="str">
        <f>IF('S.D.PASTE SHEET'!S2346="","",'S.D.PASTE SHEET'!S2346)</f>
        <v/>
      </c>
      <c s="50" t="str">
        <f>IF('S.D.PASTE SHEET'!T2346="","",'S.D.PASTE SHEET'!T2346)</f>
        <v/>
      </c>
      <c s="50" t="str">
        <f>IF('S.D.PASTE SHEET'!U2346="","",'S.D.PASTE SHEET'!U2346)</f>
        <v/>
      </c>
      <c s="50" t="str">
        <f>IF('S.D.PASTE SHEET'!V2346="","",'S.D.PASTE SHEET'!V2346)</f>
        <v/>
      </c>
      <c s="50" t="str">
        <f>IF('S.D.PASTE SHEET'!W2346="","",'S.D.PASTE SHEET'!W2346)</f>
        <v/>
      </c>
      <c s="50" t="str">
        <f>IF('S.D.PASTE SHEET'!X2346="","",'S.D.PASTE SHEET'!X2346)</f>
        <v/>
      </c>
      <c s="50" t="str">
        <f>IF('S.D.PASTE SHEET'!Y2346="","",'S.D.PASTE SHEET'!Y2346)</f>
        <v/>
      </c>
      <c s="50" t="str">
        <f>IF('S.D.PASTE SHEET'!Z2346="","",'S.D.PASTE SHEET'!Z2346)</f>
        <v/>
      </c>
      <c s="50" t="str">
        <f>IF('S.D.PASTE SHEET'!AA2346="","",'S.D.PASTE SHEET'!AA2346)</f>
        <v/>
      </c>
      <c s="50" t="str">
        <f>IF('S.D.PASTE SHEET'!AB2346="","",'S.D.PASTE SHEET'!AB2346)</f>
        <v/>
      </c>
      <c s="50" t="str">
        <f>IF('S.D.PASTE SHEET'!AC2346="","",'S.D.PASTE SHEET'!AC2346)</f>
        <v/>
      </c>
      <c s="50" t="str">
        <f>IF('S.D.PASTE SHEET'!AD2346="","",'S.D.PASTE SHEET'!AD2346)</f>
        <v/>
      </c>
      <c s="52"/>
      <c s="48" t="str">
        <f>IF(AK2346="","",IF(AK2346&gt;0,COUNT($AG$2:AG2346),""))</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IF(BC2346="","",IF(BC2346&gt;0,COUNT($AY$2:AY2346),""))</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47" spans="1:66" ht="15">
      <c r="A2347" s="50" t="str">
        <f>IF('S.D.PASTE SHEET'!A2347="","",'S.D.PASTE SHEET'!A2347)</f>
        <v/>
      </c>
      <c s="50" t="str">
        <f>IF('S.D.PASTE SHEET'!B2347="","",'S.D.PASTE SHEET'!B2347)</f>
        <v/>
      </c>
      <c s="50" t="str">
        <f>IF('S.D.PASTE SHEET'!C2347="","",'S.D.PASTE SHEET'!C2347)</f>
        <v/>
      </c>
      <c s="51" t="str">
        <f>IF('S.D.PASTE SHEET'!D2347="","",'S.D.PASTE SHEET'!D2347)</f>
        <v/>
      </c>
      <c s="50" t="str">
        <f>IF('S.D.PASTE SHEET'!E2347="","",UPPER('S.D.PASTE SHEET'!E2347))</f>
        <v/>
      </c>
      <c s="50" t="str">
        <f>IF('S.D.PASTE SHEET'!F2347="","",'S.D.PASTE SHEET'!F2347)</f>
        <v/>
      </c>
      <c s="50" t="str">
        <f>IF('S.D.PASTE SHEET'!G2347="","",UPPER('S.D.PASTE SHEET'!G2347))</f>
        <v/>
      </c>
      <c s="50" t="str">
        <f>IF('S.D.PASTE SHEET'!H2347="","",UPPER('S.D.PASTE SHEET'!H2347))</f>
        <v/>
      </c>
      <c s="50" t="str">
        <f>IF('S.D.PASTE SHEET'!I2347="","",'S.D.PASTE SHEET'!I2347)</f>
        <v/>
      </c>
      <c s="51" t="str">
        <f>IF('S.D.PASTE SHEET'!J2347="","",'S.D.PASTE SHEET'!J2347)</f>
        <v/>
      </c>
      <c s="50" t="str">
        <f>IF('S.D.PASTE SHEET'!K2347="","",'S.D.PASTE SHEET'!K2347)</f>
        <v/>
      </c>
      <c s="50" t="str">
        <f>IF('S.D.PASTE SHEET'!L2347="","",'S.D.PASTE SHEET'!L2347)</f>
        <v/>
      </c>
      <c s="50" t="str">
        <f>IF('S.D.PASTE SHEET'!M2347="","",'S.D.PASTE SHEET'!M2347)</f>
        <v/>
      </c>
      <c s="50" t="str">
        <f>IF('S.D.PASTE SHEET'!N2347="","",'S.D.PASTE SHEET'!N2347)</f>
        <v/>
      </c>
      <c s="50" t="str">
        <f>IF('S.D.PASTE SHEET'!O2347="","",'S.D.PASTE SHEET'!O2347)</f>
        <v/>
      </c>
      <c s="50" t="str">
        <f>IF('S.D.PASTE SHEET'!P2347="","",'S.D.PASTE SHEET'!P2347)</f>
        <v/>
      </c>
      <c s="50" t="str">
        <f>IF('S.D.PASTE SHEET'!Q2347="","",'S.D.PASTE SHEET'!Q2347)</f>
        <v/>
      </c>
      <c s="50" t="str">
        <f>IF('S.D.PASTE SHEET'!R2347="","",'S.D.PASTE SHEET'!R2347)</f>
        <v/>
      </c>
      <c s="50" t="str">
        <f>IF('S.D.PASTE SHEET'!S2347="","",'S.D.PASTE SHEET'!S2347)</f>
        <v/>
      </c>
      <c s="50" t="str">
        <f>IF('S.D.PASTE SHEET'!T2347="","",'S.D.PASTE SHEET'!T2347)</f>
        <v/>
      </c>
      <c s="50" t="str">
        <f>IF('S.D.PASTE SHEET'!U2347="","",'S.D.PASTE SHEET'!U2347)</f>
        <v/>
      </c>
      <c s="50" t="str">
        <f>IF('S.D.PASTE SHEET'!V2347="","",'S.D.PASTE SHEET'!V2347)</f>
        <v/>
      </c>
      <c s="50" t="str">
        <f>IF('S.D.PASTE SHEET'!W2347="","",'S.D.PASTE SHEET'!W2347)</f>
        <v/>
      </c>
      <c s="50" t="str">
        <f>IF('S.D.PASTE SHEET'!X2347="","",'S.D.PASTE SHEET'!X2347)</f>
        <v/>
      </c>
      <c s="50" t="str">
        <f>IF('S.D.PASTE SHEET'!Y2347="","",'S.D.PASTE SHEET'!Y2347)</f>
        <v/>
      </c>
      <c s="50" t="str">
        <f>IF('S.D.PASTE SHEET'!Z2347="","",'S.D.PASTE SHEET'!Z2347)</f>
        <v/>
      </c>
      <c s="50" t="str">
        <f>IF('S.D.PASTE SHEET'!AA2347="","",'S.D.PASTE SHEET'!AA2347)</f>
        <v/>
      </c>
      <c s="50" t="str">
        <f>IF('S.D.PASTE SHEET'!AB2347="","",'S.D.PASTE SHEET'!AB2347)</f>
        <v/>
      </c>
      <c s="50" t="str">
        <f>IF('S.D.PASTE SHEET'!AC2347="","",'S.D.PASTE SHEET'!AC2347)</f>
        <v/>
      </c>
      <c s="50" t="str">
        <f>IF('S.D.PASTE SHEET'!AD2347="","",'S.D.PASTE SHEET'!AD2347)</f>
        <v/>
      </c>
      <c s="52"/>
      <c s="48" t="str">
        <f>IF(AK2347="","",IF(AK2347&gt;0,COUNT($AG$2:AG2347),""))</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IF(BC2347="","",IF(BC2347&gt;0,COUNT($AY$2:AY2347),""))</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48" spans="1:66" ht="15">
      <c r="A2348" s="50" t="str">
        <f>IF('S.D.PASTE SHEET'!A2348="","",'S.D.PASTE SHEET'!A2348)</f>
        <v/>
      </c>
      <c s="50" t="str">
        <f>IF('S.D.PASTE SHEET'!B2348="","",'S.D.PASTE SHEET'!B2348)</f>
        <v/>
      </c>
      <c s="50" t="str">
        <f>IF('S.D.PASTE SHEET'!C2348="","",'S.D.PASTE SHEET'!C2348)</f>
        <v/>
      </c>
      <c s="51" t="str">
        <f>IF('S.D.PASTE SHEET'!D2348="","",'S.D.PASTE SHEET'!D2348)</f>
        <v/>
      </c>
      <c s="50" t="str">
        <f>IF('S.D.PASTE SHEET'!E2348="","",UPPER('S.D.PASTE SHEET'!E2348))</f>
        <v/>
      </c>
      <c s="50" t="str">
        <f>IF('S.D.PASTE SHEET'!F2348="","",'S.D.PASTE SHEET'!F2348)</f>
        <v/>
      </c>
      <c s="50" t="str">
        <f>IF('S.D.PASTE SHEET'!G2348="","",UPPER('S.D.PASTE SHEET'!G2348))</f>
        <v/>
      </c>
      <c s="50" t="str">
        <f>IF('S.D.PASTE SHEET'!H2348="","",UPPER('S.D.PASTE SHEET'!H2348))</f>
        <v/>
      </c>
      <c s="50" t="str">
        <f>IF('S.D.PASTE SHEET'!I2348="","",'S.D.PASTE SHEET'!I2348)</f>
        <v/>
      </c>
      <c s="51" t="str">
        <f>IF('S.D.PASTE SHEET'!J2348="","",'S.D.PASTE SHEET'!J2348)</f>
        <v/>
      </c>
      <c s="50" t="str">
        <f>IF('S.D.PASTE SHEET'!K2348="","",'S.D.PASTE SHEET'!K2348)</f>
        <v/>
      </c>
      <c s="50" t="str">
        <f>IF('S.D.PASTE SHEET'!L2348="","",'S.D.PASTE SHEET'!L2348)</f>
        <v/>
      </c>
      <c s="50" t="str">
        <f>IF('S.D.PASTE SHEET'!M2348="","",'S.D.PASTE SHEET'!M2348)</f>
        <v/>
      </c>
      <c s="50" t="str">
        <f>IF('S.D.PASTE SHEET'!N2348="","",'S.D.PASTE SHEET'!N2348)</f>
        <v/>
      </c>
      <c s="50" t="str">
        <f>IF('S.D.PASTE SHEET'!O2348="","",'S.D.PASTE SHEET'!O2348)</f>
        <v/>
      </c>
      <c s="50" t="str">
        <f>IF('S.D.PASTE SHEET'!P2348="","",'S.D.PASTE SHEET'!P2348)</f>
        <v/>
      </c>
      <c s="50" t="str">
        <f>IF('S.D.PASTE SHEET'!Q2348="","",'S.D.PASTE SHEET'!Q2348)</f>
        <v/>
      </c>
      <c s="50" t="str">
        <f>IF('S.D.PASTE SHEET'!R2348="","",'S.D.PASTE SHEET'!R2348)</f>
        <v/>
      </c>
      <c s="50" t="str">
        <f>IF('S.D.PASTE SHEET'!S2348="","",'S.D.PASTE SHEET'!S2348)</f>
        <v/>
      </c>
      <c s="50" t="str">
        <f>IF('S.D.PASTE SHEET'!T2348="","",'S.D.PASTE SHEET'!T2348)</f>
        <v/>
      </c>
      <c s="50" t="str">
        <f>IF('S.D.PASTE SHEET'!U2348="","",'S.D.PASTE SHEET'!U2348)</f>
        <v/>
      </c>
      <c s="50" t="str">
        <f>IF('S.D.PASTE SHEET'!V2348="","",'S.D.PASTE SHEET'!V2348)</f>
        <v/>
      </c>
      <c s="50" t="str">
        <f>IF('S.D.PASTE SHEET'!W2348="","",'S.D.PASTE SHEET'!W2348)</f>
        <v/>
      </c>
      <c s="50" t="str">
        <f>IF('S.D.PASTE SHEET'!X2348="","",'S.D.PASTE SHEET'!X2348)</f>
        <v/>
      </c>
      <c s="50" t="str">
        <f>IF('S.D.PASTE SHEET'!Y2348="","",'S.D.PASTE SHEET'!Y2348)</f>
        <v/>
      </c>
      <c s="50" t="str">
        <f>IF('S.D.PASTE SHEET'!Z2348="","",'S.D.PASTE SHEET'!Z2348)</f>
        <v/>
      </c>
      <c s="50" t="str">
        <f>IF('S.D.PASTE SHEET'!AA2348="","",'S.D.PASTE SHEET'!AA2348)</f>
        <v/>
      </c>
      <c s="50" t="str">
        <f>IF('S.D.PASTE SHEET'!AB2348="","",'S.D.PASTE SHEET'!AB2348)</f>
        <v/>
      </c>
      <c s="50" t="str">
        <f>IF('S.D.PASTE SHEET'!AC2348="","",'S.D.PASTE SHEET'!AC2348)</f>
        <v/>
      </c>
      <c s="50" t="str">
        <f>IF('S.D.PASTE SHEET'!AD2348="","",'S.D.PASTE SHEET'!AD2348)</f>
        <v/>
      </c>
      <c s="52"/>
      <c s="48" t="str">
        <f>IF(AK2348="","",IF(AK2348&gt;0,COUNT($AG$2:AG2348),""))</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IF(BC2348="","",IF(BC2348&gt;0,COUNT($AY$2:AY2348),""))</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49" spans="1:66" ht="15">
      <c r="A2349" s="50" t="str">
        <f>IF('S.D.PASTE SHEET'!A2349="","",'S.D.PASTE SHEET'!A2349)</f>
        <v/>
      </c>
      <c s="50" t="str">
        <f>IF('S.D.PASTE SHEET'!B2349="","",'S.D.PASTE SHEET'!B2349)</f>
        <v/>
      </c>
      <c s="50" t="str">
        <f>IF('S.D.PASTE SHEET'!C2349="","",'S.D.PASTE SHEET'!C2349)</f>
        <v/>
      </c>
      <c s="51" t="str">
        <f>IF('S.D.PASTE SHEET'!D2349="","",'S.D.PASTE SHEET'!D2349)</f>
        <v/>
      </c>
      <c s="50" t="str">
        <f>IF('S.D.PASTE SHEET'!E2349="","",UPPER('S.D.PASTE SHEET'!E2349))</f>
        <v/>
      </c>
      <c s="50" t="str">
        <f>IF('S.D.PASTE SHEET'!F2349="","",'S.D.PASTE SHEET'!F2349)</f>
        <v/>
      </c>
      <c s="50" t="str">
        <f>IF('S.D.PASTE SHEET'!G2349="","",UPPER('S.D.PASTE SHEET'!G2349))</f>
        <v/>
      </c>
      <c s="50" t="str">
        <f>IF('S.D.PASTE SHEET'!H2349="","",UPPER('S.D.PASTE SHEET'!H2349))</f>
        <v/>
      </c>
      <c s="50" t="str">
        <f>IF('S.D.PASTE SHEET'!I2349="","",'S.D.PASTE SHEET'!I2349)</f>
        <v/>
      </c>
      <c s="51" t="str">
        <f>IF('S.D.PASTE SHEET'!J2349="","",'S.D.PASTE SHEET'!J2349)</f>
        <v/>
      </c>
      <c s="50" t="str">
        <f>IF('S.D.PASTE SHEET'!K2349="","",'S.D.PASTE SHEET'!K2349)</f>
        <v/>
      </c>
      <c s="50" t="str">
        <f>IF('S.D.PASTE SHEET'!L2349="","",'S.D.PASTE SHEET'!L2349)</f>
        <v/>
      </c>
      <c s="50" t="str">
        <f>IF('S.D.PASTE SHEET'!M2349="","",'S.D.PASTE SHEET'!M2349)</f>
        <v/>
      </c>
      <c s="50" t="str">
        <f>IF('S.D.PASTE SHEET'!N2349="","",'S.D.PASTE SHEET'!N2349)</f>
        <v/>
      </c>
      <c s="50" t="str">
        <f>IF('S.D.PASTE SHEET'!O2349="","",'S.D.PASTE SHEET'!O2349)</f>
        <v/>
      </c>
      <c s="50" t="str">
        <f>IF('S.D.PASTE SHEET'!P2349="","",'S.D.PASTE SHEET'!P2349)</f>
        <v/>
      </c>
      <c s="50" t="str">
        <f>IF('S.D.PASTE SHEET'!Q2349="","",'S.D.PASTE SHEET'!Q2349)</f>
        <v/>
      </c>
      <c s="50" t="str">
        <f>IF('S.D.PASTE SHEET'!R2349="","",'S.D.PASTE SHEET'!R2349)</f>
        <v/>
      </c>
      <c s="50" t="str">
        <f>IF('S.D.PASTE SHEET'!S2349="","",'S.D.PASTE SHEET'!S2349)</f>
        <v/>
      </c>
      <c s="50" t="str">
        <f>IF('S.D.PASTE SHEET'!T2349="","",'S.D.PASTE SHEET'!T2349)</f>
        <v/>
      </c>
      <c s="50" t="str">
        <f>IF('S.D.PASTE SHEET'!U2349="","",'S.D.PASTE SHEET'!U2349)</f>
        <v/>
      </c>
      <c s="50" t="str">
        <f>IF('S.D.PASTE SHEET'!V2349="","",'S.D.PASTE SHEET'!V2349)</f>
        <v/>
      </c>
      <c s="50" t="str">
        <f>IF('S.D.PASTE SHEET'!W2349="","",'S.D.PASTE SHEET'!W2349)</f>
        <v/>
      </c>
      <c s="50" t="str">
        <f>IF('S.D.PASTE SHEET'!X2349="","",'S.D.PASTE SHEET'!X2349)</f>
        <v/>
      </c>
      <c s="50" t="str">
        <f>IF('S.D.PASTE SHEET'!Y2349="","",'S.D.PASTE SHEET'!Y2349)</f>
        <v/>
      </c>
      <c s="50" t="str">
        <f>IF('S.D.PASTE SHEET'!Z2349="","",'S.D.PASTE SHEET'!Z2349)</f>
        <v/>
      </c>
      <c s="50" t="str">
        <f>IF('S.D.PASTE SHEET'!AA2349="","",'S.D.PASTE SHEET'!AA2349)</f>
        <v/>
      </c>
      <c s="50" t="str">
        <f>IF('S.D.PASTE SHEET'!AB2349="","",'S.D.PASTE SHEET'!AB2349)</f>
        <v/>
      </c>
      <c s="50" t="str">
        <f>IF('S.D.PASTE SHEET'!AC2349="","",'S.D.PASTE SHEET'!AC2349)</f>
        <v/>
      </c>
      <c s="50" t="str">
        <f>IF('S.D.PASTE SHEET'!AD2349="","",'S.D.PASTE SHEET'!AD2349)</f>
        <v/>
      </c>
      <c s="52"/>
      <c s="48" t="str">
        <f>IF(AK2349="","",IF(AK2349&gt;0,COUNT($AG$2:AG2349),""))</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IF(BC2349="","",IF(BC2349&gt;0,COUNT($AY$2:AY2349),""))</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50" spans="1:66" ht="15">
      <c r="A2350" s="50" t="str">
        <f>IF('S.D.PASTE SHEET'!A2350="","",'S.D.PASTE SHEET'!A2350)</f>
        <v/>
      </c>
      <c s="50" t="str">
        <f>IF('S.D.PASTE SHEET'!B2350="","",'S.D.PASTE SHEET'!B2350)</f>
        <v/>
      </c>
      <c s="50" t="str">
        <f>IF('S.D.PASTE SHEET'!C2350="","",'S.D.PASTE SHEET'!C2350)</f>
        <v/>
      </c>
      <c s="51" t="str">
        <f>IF('S.D.PASTE SHEET'!D2350="","",'S.D.PASTE SHEET'!D2350)</f>
        <v/>
      </c>
      <c s="50" t="str">
        <f>IF('S.D.PASTE SHEET'!E2350="","",UPPER('S.D.PASTE SHEET'!E2350))</f>
        <v/>
      </c>
      <c s="50" t="str">
        <f>IF('S.D.PASTE SHEET'!F2350="","",'S.D.PASTE SHEET'!F2350)</f>
        <v/>
      </c>
      <c s="50" t="str">
        <f>IF('S.D.PASTE SHEET'!G2350="","",UPPER('S.D.PASTE SHEET'!G2350))</f>
        <v/>
      </c>
      <c s="50" t="str">
        <f>IF('S.D.PASTE SHEET'!H2350="","",UPPER('S.D.PASTE SHEET'!H2350))</f>
        <v/>
      </c>
      <c s="50" t="str">
        <f>IF('S.D.PASTE SHEET'!I2350="","",'S.D.PASTE SHEET'!I2350)</f>
        <v/>
      </c>
      <c s="51" t="str">
        <f>IF('S.D.PASTE SHEET'!J2350="","",'S.D.PASTE SHEET'!J2350)</f>
        <v/>
      </c>
      <c s="50" t="str">
        <f>IF('S.D.PASTE SHEET'!K2350="","",'S.D.PASTE SHEET'!K2350)</f>
        <v/>
      </c>
      <c s="50" t="str">
        <f>IF('S.D.PASTE SHEET'!L2350="","",'S.D.PASTE SHEET'!L2350)</f>
        <v/>
      </c>
      <c s="50" t="str">
        <f>IF('S.D.PASTE SHEET'!M2350="","",'S.D.PASTE SHEET'!M2350)</f>
        <v/>
      </c>
      <c s="50" t="str">
        <f>IF('S.D.PASTE SHEET'!N2350="","",'S.D.PASTE SHEET'!N2350)</f>
        <v/>
      </c>
      <c s="50" t="str">
        <f>IF('S.D.PASTE SHEET'!O2350="","",'S.D.PASTE SHEET'!O2350)</f>
        <v/>
      </c>
      <c s="50" t="str">
        <f>IF('S.D.PASTE SHEET'!P2350="","",'S.D.PASTE SHEET'!P2350)</f>
        <v/>
      </c>
      <c s="50" t="str">
        <f>IF('S.D.PASTE SHEET'!Q2350="","",'S.D.PASTE SHEET'!Q2350)</f>
        <v/>
      </c>
      <c s="50" t="str">
        <f>IF('S.D.PASTE SHEET'!R2350="","",'S.D.PASTE SHEET'!R2350)</f>
        <v/>
      </c>
      <c s="50" t="str">
        <f>IF('S.D.PASTE SHEET'!S2350="","",'S.D.PASTE SHEET'!S2350)</f>
        <v/>
      </c>
      <c s="50" t="str">
        <f>IF('S.D.PASTE SHEET'!T2350="","",'S.D.PASTE SHEET'!T2350)</f>
        <v/>
      </c>
      <c s="50" t="str">
        <f>IF('S.D.PASTE SHEET'!U2350="","",'S.D.PASTE SHEET'!U2350)</f>
        <v/>
      </c>
      <c s="50" t="str">
        <f>IF('S.D.PASTE SHEET'!V2350="","",'S.D.PASTE SHEET'!V2350)</f>
        <v/>
      </c>
      <c s="50" t="str">
        <f>IF('S.D.PASTE SHEET'!W2350="","",'S.D.PASTE SHEET'!W2350)</f>
        <v/>
      </c>
      <c s="50" t="str">
        <f>IF('S.D.PASTE SHEET'!X2350="","",'S.D.PASTE SHEET'!X2350)</f>
        <v/>
      </c>
      <c s="50" t="str">
        <f>IF('S.D.PASTE SHEET'!Y2350="","",'S.D.PASTE SHEET'!Y2350)</f>
        <v/>
      </c>
      <c s="50" t="str">
        <f>IF('S.D.PASTE SHEET'!Z2350="","",'S.D.PASTE SHEET'!Z2350)</f>
        <v/>
      </c>
      <c s="50" t="str">
        <f>IF('S.D.PASTE SHEET'!AA2350="","",'S.D.PASTE SHEET'!AA2350)</f>
        <v/>
      </c>
      <c s="50" t="str">
        <f>IF('S.D.PASTE SHEET'!AB2350="","",'S.D.PASTE SHEET'!AB2350)</f>
        <v/>
      </c>
      <c s="50" t="str">
        <f>IF('S.D.PASTE SHEET'!AC2350="","",'S.D.PASTE SHEET'!AC2350)</f>
        <v/>
      </c>
      <c s="50" t="str">
        <f>IF('S.D.PASTE SHEET'!AD2350="","",'S.D.PASTE SHEET'!AD2350)</f>
        <v/>
      </c>
      <c s="52"/>
      <c s="48" t="str">
        <f>IF(AK2350="","",IF(AK2350&gt;0,COUNT($AG$2:AG2350),""))</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IF(BC2350="","",IF(BC2350&gt;0,COUNT($AY$2:AY2350),""))</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51" spans="1:66" ht="15">
      <c r="A2351" s="50" t="str">
        <f>IF('S.D.PASTE SHEET'!A2351="","",'S.D.PASTE SHEET'!A2351)</f>
        <v/>
      </c>
      <c s="50" t="str">
        <f>IF('S.D.PASTE SHEET'!B2351="","",'S.D.PASTE SHEET'!B2351)</f>
        <v/>
      </c>
      <c s="50" t="str">
        <f>IF('S.D.PASTE SHEET'!C2351="","",'S.D.PASTE SHEET'!C2351)</f>
        <v/>
      </c>
      <c s="51" t="str">
        <f>IF('S.D.PASTE SHEET'!D2351="","",'S.D.PASTE SHEET'!D2351)</f>
        <v/>
      </c>
      <c s="50" t="str">
        <f>IF('S.D.PASTE SHEET'!E2351="","",UPPER('S.D.PASTE SHEET'!E2351))</f>
        <v/>
      </c>
      <c s="50" t="str">
        <f>IF('S.D.PASTE SHEET'!F2351="","",'S.D.PASTE SHEET'!F2351)</f>
        <v/>
      </c>
      <c s="50" t="str">
        <f>IF('S.D.PASTE SHEET'!G2351="","",UPPER('S.D.PASTE SHEET'!G2351))</f>
        <v/>
      </c>
      <c s="50" t="str">
        <f>IF('S.D.PASTE SHEET'!H2351="","",UPPER('S.D.PASTE SHEET'!H2351))</f>
        <v/>
      </c>
      <c s="50" t="str">
        <f>IF('S.D.PASTE SHEET'!I2351="","",'S.D.PASTE SHEET'!I2351)</f>
        <v/>
      </c>
      <c s="51" t="str">
        <f>IF('S.D.PASTE SHEET'!J2351="","",'S.D.PASTE SHEET'!J2351)</f>
        <v/>
      </c>
      <c s="50" t="str">
        <f>IF('S.D.PASTE SHEET'!K2351="","",'S.D.PASTE SHEET'!K2351)</f>
        <v/>
      </c>
      <c s="50" t="str">
        <f>IF('S.D.PASTE SHEET'!L2351="","",'S.D.PASTE SHEET'!L2351)</f>
        <v/>
      </c>
      <c s="50" t="str">
        <f>IF('S.D.PASTE SHEET'!M2351="","",'S.D.PASTE SHEET'!M2351)</f>
        <v/>
      </c>
      <c s="50" t="str">
        <f>IF('S.D.PASTE SHEET'!N2351="","",'S.D.PASTE SHEET'!N2351)</f>
        <v/>
      </c>
      <c s="50" t="str">
        <f>IF('S.D.PASTE SHEET'!O2351="","",'S.D.PASTE SHEET'!O2351)</f>
        <v/>
      </c>
      <c s="50" t="str">
        <f>IF('S.D.PASTE SHEET'!P2351="","",'S.D.PASTE SHEET'!P2351)</f>
        <v/>
      </c>
      <c s="50" t="str">
        <f>IF('S.D.PASTE SHEET'!Q2351="","",'S.D.PASTE SHEET'!Q2351)</f>
        <v/>
      </c>
      <c s="50" t="str">
        <f>IF('S.D.PASTE SHEET'!R2351="","",'S.D.PASTE SHEET'!R2351)</f>
        <v/>
      </c>
      <c s="50" t="str">
        <f>IF('S.D.PASTE SHEET'!S2351="","",'S.D.PASTE SHEET'!S2351)</f>
        <v/>
      </c>
      <c s="50" t="str">
        <f>IF('S.D.PASTE SHEET'!T2351="","",'S.D.PASTE SHEET'!T2351)</f>
        <v/>
      </c>
      <c s="50" t="str">
        <f>IF('S.D.PASTE SHEET'!U2351="","",'S.D.PASTE SHEET'!U2351)</f>
        <v/>
      </c>
      <c s="50" t="str">
        <f>IF('S.D.PASTE SHEET'!V2351="","",'S.D.PASTE SHEET'!V2351)</f>
        <v/>
      </c>
      <c s="50" t="str">
        <f>IF('S.D.PASTE SHEET'!W2351="","",'S.D.PASTE SHEET'!W2351)</f>
        <v/>
      </c>
      <c s="50" t="str">
        <f>IF('S.D.PASTE SHEET'!X2351="","",'S.D.PASTE SHEET'!X2351)</f>
        <v/>
      </c>
      <c s="50" t="str">
        <f>IF('S.D.PASTE SHEET'!Y2351="","",'S.D.PASTE SHEET'!Y2351)</f>
        <v/>
      </c>
      <c s="50" t="str">
        <f>IF('S.D.PASTE SHEET'!Z2351="","",'S.D.PASTE SHEET'!Z2351)</f>
        <v/>
      </c>
      <c s="50" t="str">
        <f>IF('S.D.PASTE SHEET'!AA2351="","",'S.D.PASTE SHEET'!AA2351)</f>
        <v/>
      </c>
      <c s="50" t="str">
        <f>IF('S.D.PASTE SHEET'!AB2351="","",'S.D.PASTE SHEET'!AB2351)</f>
        <v/>
      </c>
      <c s="50" t="str">
        <f>IF('S.D.PASTE SHEET'!AC2351="","",'S.D.PASTE SHEET'!AC2351)</f>
        <v/>
      </c>
      <c s="50" t="str">
        <f>IF('S.D.PASTE SHEET'!AD2351="","",'S.D.PASTE SHEET'!AD2351)</f>
        <v/>
      </c>
      <c s="52"/>
      <c s="48" t="str">
        <f>IF(AK2351="","",IF(AK2351&gt;0,COUNT($AG$2:AG2351),""))</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IF(BC2351="","",IF(BC2351&gt;0,COUNT($AY$2:AY2351),""))</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52" spans="1:66" ht="15">
      <c r="A2352" s="50" t="str">
        <f>IF('S.D.PASTE SHEET'!A2352="","",'S.D.PASTE SHEET'!A2352)</f>
        <v/>
      </c>
      <c s="50" t="str">
        <f>IF('S.D.PASTE SHEET'!B2352="","",'S.D.PASTE SHEET'!B2352)</f>
        <v/>
      </c>
      <c s="50" t="str">
        <f>IF('S.D.PASTE SHEET'!C2352="","",'S.D.PASTE SHEET'!C2352)</f>
        <v/>
      </c>
      <c s="51" t="str">
        <f>IF('S.D.PASTE SHEET'!D2352="","",'S.D.PASTE SHEET'!D2352)</f>
        <v/>
      </c>
      <c s="50" t="str">
        <f>IF('S.D.PASTE SHEET'!E2352="","",UPPER('S.D.PASTE SHEET'!E2352))</f>
        <v/>
      </c>
      <c s="50" t="str">
        <f>IF('S.D.PASTE SHEET'!F2352="","",'S.D.PASTE SHEET'!F2352)</f>
        <v/>
      </c>
      <c s="50" t="str">
        <f>IF('S.D.PASTE SHEET'!G2352="","",UPPER('S.D.PASTE SHEET'!G2352))</f>
        <v/>
      </c>
      <c s="50" t="str">
        <f>IF('S.D.PASTE SHEET'!H2352="","",UPPER('S.D.PASTE SHEET'!H2352))</f>
        <v/>
      </c>
      <c s="50" t="str">
        <f>IF('S.D.PASTE SHEET'!I2352="","",'S.D.PASTE SHEET'!I2352)</f>
        <v/>
      </c>
      <c s="51" t="str">
        <f>IF('S.D.PASTE SHEET'!J2352="","",'S.D.PASTE SHEET'!J2352)</f>
        <v/>
      </c>
      <c s="50" t="str">
        <f>IF('S.D.PASTE SHEET'!K2352="","",'S.D.PASTE SHEET'!K2352)</f>
        <v/>
      </c>
      <c s="50" t="str">
        <f>IF('S.D.PASTE SHEET'!L2352="","",'S.D.PASTE SHEET'!L2352)</f>
        <v/>
      </c>
      <c s="50" t="str">
        <f>IF('S.D.PASTE SHEET'!M2352="","",'S.D.PASTE SHEET'!M2352)</f>
        <v/>
      </c>
      <c s="50" t="str">
        <f>IF('S.D.PASTE SHEET'!N2352="","",'S.D.PASTE SHEET'!N2352)</f>
        <v/>
      </c>
      <c s="50" t="str">
        <f>IF('S.D.PASTE SHEET'!O2352="","",'S.D.PASTE SHEET'!O2352)</f>
        <v/>
      </c>
      <c s="50" t="str">
        <f>IF('S.D.PASTE SHEET'!P2352="","",'S.D.PASTE SHEET'!P2352)</f>
        <v/>
      </c>
      <c s="50" t="str">
        <f>IF('S.D.PASTE SHEET'!Q2352="","",'S.D.PASTE SHEET'!Q2352)</f>
        <v/>
      </c>
      <c s="50" t="str">
        <f>IF('S.D.PASTE SHEET'!R2352="","",'S.D.PASTE SHEET'!R2352)</f>
        <v/>
      </c>
      <c s="50" t="str">
        <f>IF('S.D.PASTE SHEET'!S2352="","",'S.D.PASTE SHEET'!S2352)</f>
        <v/>
      </c>
      <c s="50" t="str">
        <f>IF('S.D.PASTE SHEET'!T2352="","",'S.D.PASTE SHEET'!T2352)</f>
        <v/>
      </c>
      <c s="50" t="str">
        <f>IF('S.D.PASTE SHEET'!U2352="","",'S.D.PASTE SHEET'!U2352)</f>
        <v/>
      </c>
      <c s="50" t="str">
        <f>IF('S.D.PASTE SHEET'!V2352="","",'S.D.PASTE SHEET'!V2352)</f>
        <v/>
      </c>
      <c s="50" t="str">
        <f>IF('S.D.PASTE SHEET'!W2352="","",'S.D.PASTE SHEET'!W2352)</f>
        <v/>
      </c>
      <c s="50" t="str">
        <f>IF('S.D.PASTE SHEET'!X2352="","",'S.D.PASTE SHEET'!X2352)</f>
        <v/>
      </c>
      <c s="50" t="str">
        <f>IF('S.D.PASTE SHEET'!Y2352="","",'S.D.PASTE SHEET'!Y2352)</f>
        <v/>
      </c>
      <c s="50" t="str">
        <f>IF('S.D.PASTE SHEET'!Z2352="","",'S.D.PASTE SHEET'!Z2352)</f>
        <v/>
      </c>
      <c s="50" t="str">
        <f>IF('S.D.PASTE SHEET'!AA2352="","",'S.D.PASTE SHEET'!AA2352)</f>
        <v/>
      </c>
      <c s="50" t="str">
        <f>IF('S.D.PASTE SHEET'!AB2352="","",'S.D.PASTE SHEET'!AB2352)</f>
        <v/>
      </c>
      <c s="50" t="str">
        <f>IF('S.D.PASTE SHEET'!AC2352="","",'S.D.PASTE SHEET'!AC2352)</f>
        <v/>
      </c>
      <c s="50" t="str">
        <f>IF('S.D.PASTE SHEET'!AD2352="","",'S.D.PASTE SHEET'!AD2352)</f>
        <v/>
      </c>
      <c s="52"/>
      <c s="48" t="str">
        <f>IF(AK2352="","",IF(AK2352&gt;0,COUNT($AG$2:AG2352),""))</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IF(BC2352="","",IF(BC2352&gt;0,COUNT($AY$2:AY2352),""))</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53" spans="1:66" ht="15">
      <c r="A2353" s="50" t="str">
        <f>IF('S.D.PASTE SHEET'!A2353="","",'S.D.PASTE SHEET'!A2353)</f>
        <v/>
      </c>
      <c s="50" t="str">
        <f>IF('S.D.PASTE SHEET'!B2353="","",'S.D.PASTE SHEET'!B2353)</f>
        <v/>
      </c>
      <c s="50" t="str">
        <f>IF('S.D.PASTE SHEET'!C2353="","",'S.D.PASTE SHEET'!C2353)</f>
        <v/>
      </c>
      <c s="51" t="str">
        <f>IF('S.D.PASTE SHEET'!D2353="","",'S.D.PASTE SHEET'!D2353)</f>
        <v/>
      </c>
      <c s="50" t="str">
        <f>IF('S.D.PASTE SHEET'!E2353="","",UPPER('S.D.PASTE SHEET'!E2353))</f>
        <v/>
      </c>
      <c s="50" t="str">
        <f>IF('S.D.PASTE SHEET'!F2353="","",'S.D.PASTE SHEET'!F2353)</f>
        <v/>
      </c>
      <c s="50" t="str">
        <f>IF('S.D.PASTE SHEET'!G2353="","",UPPER('S.D.PASTE SHEET'!G2353))</f>
        <v/>
      </c>
      <c s="50" t="str">
        <f>IF('S.D.PASTE SHEET'!H2353="","",UPPER('S.D.PASTE SHEET'!H2353))</f>
        <v/>
      </c>
      <c s="50" t="str">
        <f>IF('S.D.PASTE SHEET'!I2353="","",'S.D.PASTE SHEET'!I2353)</f>
        <v/>
      </c>
      <c s="51" t="str">
        <f>IF('S.D.PASTE SHEET'!J2353="","",'S.D.PASTE SHEET'!J2353)</f>
        <v/>
      </c>
      <c s="50" t="str">
        <f>IF('S.D.PASTE SHEET'!K2353="","",'S.D.PASTE SHEET'!K2353)</f>
        <v/>
      </c>
      <c s="50" t="str">
        <f>IF('S.D.PASTE SHEET'!L2353="","",'S.D.PASTE SHEET'!L2353)</f>
        <v/>
      </c>
      <c s="50" t="str">
        <f>IF('S.D.PASTE SHEET'!M2353="","",'S.D.PASTE SHEET'!M2353)</f>
        <v/>
      </c>
      <c s="50" t="str">
        <f>IF('S.D.PASTE SHEET'!N2353="","",'S.D.PASTE SHEET'!N2353)</f>
        <v/>
      </c>
      <c s="50" t="str">
        <f>IF('S.D.PASTE SHEET'!O2353="","",'S.D.PASTE SHEET'!O2353)</f>
        <v/>
      </c>
      <c s="50" t="str">
        <f>IF('S.D.PASTE SHEET'!P2353="","",'S.D.PASTE SHEET'!P2353)</f>
        <v/>
      </c>
      <c s="50" t="str">
        <f>IF('S.D.PASTE SHEET'!Q2353="","",'S.D.PASTE SHEET'!Q2353)</f>
        <v/>
      </c>
      <c s="50" t="str">
        <f>IF('S.D.PASTE SHEET'!R2353="","",'S.D.PASTE SHEET'!R2353)</f>
        <v/>
      </c>
      <c s="50" t="str">
        <f>IF('S.D.PASTE SHEET'!S2353="","",'S.D.PASTE SHEET'!S2353)</f>
        <v/>
      </c>
      <c s="50" t="str">
        <f>IF('S.D.PASTE SHEET'!T2353="","",'S.D.PASTE SHEET'!T2353)</f>
        <v/>
      </c>
      <c s="50" t="str">
        <f>IF('S.D.PASTE SHEET'!U2353="","",'S.D.PASTE SHEET'!U2353)</f>
        <v/>
      </c>
      <c s="50" t="str">
        <f>IF('S.D.PASTE SHEET'!V2353="","",'S.D.PASTE SHEET'!V2353)</f>
        <v/>
      </c>
      <c s="50" t="str">
        <f>IF('S.D.PASTE SHEET'!W2353="","",'S.D.PASTE SHEET'!W2353)</f>
        <v/>
      </c>
      <c s="50" t="str">
        <f>IF('S.D.PASTE SHEET'!X2353="","",'S.D.PASTE SHEET'!X2353)</f>
        <v/>
      </c>
      <c s="50" t="str">
        <f>IF('S.D.PASTE SHEET'!Y2353="","",'S.D.PASTE SHEET'!Y2353)</f>
        <v/>
      </c>
      <c s="50" t="str">
        <f>IF('S.D.PASTE SHEET'!Z2353="","",'S.D.PASTE SHEET'!Z2353)</f>
        <v/>
      </c>
      <c s="50" t="str">
        <f>IF('S.D.PASTE SHEET'!AA2353="","",'S.D.PASTE SHEET'!AA2353)</f>
        <v/>
      </c>
      <c s="50" t="str">
        <f>IF('S.D.PASTE SHEET'!AB2353="","",'S.D.PASTE SHEET'!AB2353)</f>
        <v/>
      </c>
      <c s="50" t="str">
        <f>IF('S.D.PASTE SHEET'!AC2353="","",'S.D.PASTE SHEET'!AC2353)</f>
        <v/>
      </c>
      <c s="50" t="str">
        <f>IF('S.D.PASTE SHEET'!AD2353="","",'S.D.PASTE SHEET'!AD2353)</f>
        <v/>
      </c>
      <c s="52"/>
      <c s="48" t="str">
        <f>IF(AK2353="","",IF(AK2353&gt;0,COUNT($AG$2:AG2353),""))</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IF(BC2353="","",IF(BC2353&gt;0,COUNT($AY$2:AY2353),""))</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54" spans="1:66" ht="15">
      <c r="A2354" s="50" t="str">
        <f>IF('S.D.PASTE SHEET'!A2354="","",'S.D.PASTE SHEET'!A2354)</f>
        <v/>
      </c>
      <c s="50" t="str">
        <f>IF('S.D.PASTE SHEET'!B2354="","",'S.D.PASTE SHEET'!B2354)</f>
        <v/>
      </c>
      <c s="50" t="str">
        <f>IF('S.D.PASTE SHEET'!C2354="","",'S.D.PASTE SHEET'!C2354)</f>
        <v/>
      </c>
      <c s="51" t="str">
        <f>IF('S.D.PASTE SHEET'!D2354="","",'S.D.PASTE SHEET'!D2354)</f>
        <v/>
      </c>
      <c s="50" t="str">
        <f>IF('S.D.PASTE SHEET'!E2354="","",UPPER('S.D.PASTE SHEET'!E2354))</f>
        <v/>
      </c>
      <c s="50" t="str">
        <f>IF('S.D.PASTE SHEET'!F2354="","",'S.D.PASTE SHEET'!F2354)</f>
        <v/>
      </c>
      <c s="50" t="str">
        <f>IF('S.D.PASTE SHEET'!G2354="","",UPPER('S.D.PASTE SHEET'!G2354))</f>
        <v/>
      </c>
      <c s="50" t="str">
        <f>IF('S.D.PASTE SHEET'!H2354="","",UPPER('S.D.PASTE SHEET'!H2354))</f>
        <v/>
      </c>
      <c s="50" t="str">
        <f>IF('S.D.PASTE SHEET'!I2354="","",'S.D.PASTE SHEET'!I2354)</f>
        <v/>
      </c>
      <c s="51" t="str">
        <f>IF('S.D.PASTE SHEET'!J2354="","",'S.D.PASTE SHEET'!J2354)</f>
        <v/>
      </c>
      <c s="50" t="str">
        <f>IF('S.D.PASTE SHEET'!K2354="","",'S.D.PASTE SHEET'!K2354)</f>
        <v/>
      </c>
      <c s="50" t="str">
        <f>IF('S.D.PASTE SHEET'!L2354="","",'S.D.PASTE SHEET'!L2354)</f>
        <v/>
      </c>
      <c s="50" t="str">
        <f>IF('S.D.PASTE SHEET'!M2354="","",'S.D.PASTE SHEET'!M2354)</f>
        <v/>
      </c>
      <c s="50" t="str">
        <f>IF('S.D.PASTE SHEET'!N2354="","",'S.D.PASTE SHEET'!N2354)</f>
        <v/>
      </c>
      <c s="50" t="str">
        <f>IF('S.D.PASTE SHEET'!O2354="","",'S.D.PASTE SHEET'!O2354)</f>
        <v/>
      </c>
      <c s="50" t="str">
        <f>IF('S.D.PASTE SHEET'!P2354="","",'S.D.PASTE SHEET'!P2354)</f>
        <v/>
      </c>
      <c s="50" t="str">
        <f>IF('S.D.PASTE SHEET'!Q2354="","",'S.D.PASTE SHEET'!Q2354)</f>
        <v/>
      </c>
      <c s="50" t="str">
        <f>IF('S.D.PASTE SHEET'!R2354="","",'S.D.PASTE SHEET'!R2354)</f>
        <v/>
      </c>
      <c s="50" t="str">
        <f>IF('S.D.PASTE SHEET'!S2354="","",'S.D.PASTE SHEET'!S2354)</f>
        <v/>
      </c>
      <c s="50" t="str">
        <f>IF('S.D.PASTE SHEET'!T2354="","",'S.D.PASTE SHEET'!T2354)</f>
        <v/>
      </c>
      <c s="50" t="str">
        <f>IF('S.D.PASTE SHEET'!U2354="","",'S.D.PASTE SHEET'!U2354)</f>
        <v/>
      </c>
      <c s="50" t="str">
        <f>IF('S.D.PASTE SHEET'!V2354="","",'S.D.PASTE SHEET'!V2354)</f>
        <v/>
      </c>
      <c s="50" t="str">
        <f>IF('S.D.PASTE SHEET'!W2354="","",'S.D.PASTE SHEET'!W2354)</f>
        <v/>
      </c>
      <c s="50" t="str">
        <f>IF('S.D.PASTE SHEET'!X2354="","",'S.D.PASTE SHEET'!X2354)</f>
        <v/>
      </c>
      <c s="50" t="str">
        <f>IF('S.D.PASTE SHEET'!Y2354="","",'S.D.PASTE SHEET'!Y2354)</f>
        <v/>
      </c>
      <c s="50" t="str">
        <f>IF('S.D.PASTE SHEET'!Z2354="","",'S.D.PASTE SHEET'!Z2354)</f>
        <v/>
      </c>
      <c s="50" t="str">
        <f>IF('S.D.PASTE SHEET'!AA2354="","",'S.D.PASTE SHEET'!AA2354)</f>
        <v/>
      </c>
      <c s="50" t="str">
        <f>IF('S.D.PASTE SHEET'!AB2354="","",'S.D.PASTE SHEET'!AB2354)</f>
        <v/>
      </c>
      <c s="50" t="str">
        <f>IF('S.D.PASTE SHEET'!AC2354="","",'S.D.PASTE SHEET'!AC2354)</f>
        <v/>
      </c>
      <c s="50" t="str">
        <f>IF('S.D.PASTE SHEET'!AD2354="","",'S.D.PASTE SHEET'!AD2354)</f>
        <v/>
      </c>
      <c s="52"/>
      <c s="48" t="str">
        <f>IF(AK2354="","",IF(AK2354&gt;0,COUNT($AG$2:AG2354),""))</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IF(BC2354="","",IF(BC2354&gt;0,COUNT($AY$2:AY2354),""))</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55" spans="1:66" ht="15">
      <c r="A2355" s="50" t="str">
        <f>IF('S.D.PASTE SHEET'!A2355="","",'S.D.PASTE SHEET'!A2355)</f>
        <v/>
      </c>
      <c s="50" t="str">
        <f>IF('S.D.PASTE SHEET'!B2355="","",'S.D.PASTE SHEET'!B2355)</f>
        <v/>
      </c>
      <c s="50" t="str">
        <f>IF('S.D.PASTE SHEET'!C2355="","",'S.D.PASTE SHEET'!C2355)</f>
        <v/>
      </c>
      <c s="51" t="str">
        <f>IF('S.D.PASTE SHEET'!D2355="","",'S.D.PASTE SHEET'!D2355)</f>
        <v/>
      </c>
      <c s="50" t="str">
        <f>IF('S.D.PASTE SHEET'!E2355="","",UPPER('S.D.PASTE SHEET'!E2355))</f>
        <v/>
      </c>
      <c s="50" t="str">
        <f>IF('S.D.PASTE SHEET'!F2355="","",'S.D.PASTE SHEET'!F2355)</f>
        <v/>
      </c>
      <c s="50" t="str">
        <f>IF('S.D.PASTE SHEET'!G2355="","",UPPER('S.D.PASTE SHEET'!G2355))</f>
        <v/>
      </c>
      <c s="50" t="str">
        <f>IF('S.D.PASTE SHEET'!H2355="","",UPPER('S.D.PASTE SHEET'!H2355))</f>
        <v/>
      </c>
      <c s="50" t="str">
        <f>IF('S.D.PASTE SHEET'!I2355="","",'S.D.PASTE SHEET'!I2355)</f>
        <v/>
      </c>
      <c s="51" t="str">
        <f>IF('S.D.PASTE SHEET'!J2355="","",'S.D.PASTE SHEET'!J2355)</f>
        <v/>
      </c>
      <c s="50" t="str">
        <f>IF('S.D.PASTE SHEET'!K2355="","",'S.D.PASTE SHEET'!K2355)</f>
        <v/>
      </c>
      <c s="50" t="str">
        <f>IF('S.D.PASTE SHEET'!L2355="","",'S.D.PASTE SHEET'!L2355)</f>
        <v/>
      </c>
      <c s="50" t="str">
        <f>IF('S.D.PASTE SHEET'!M2355="","",'S.D.PASTE SHEET'!M2355)</f>
        <v/>
      </c>
      <c s="50" t="str">
        <f>IF('S.D.PASTE SHEET'!N2355="","",'S.D.PASTE SHEET'!N2355)</f>
        <v/>
      </c>
      <c s="50" t="str">
        <f>IF('S.D.PASTE SHEET'!O2355="","",'S.D.PASTE SHEET'!O2355)</f>
        <v/>
      </c>
      <c s="50" t="str">
        <f>IF('S.D.PASTE SHEET'!P2355="","",'S.D.PASTE SHEET'!P2355)</f>
        <v/>
      </c>
      <c s="50" t="str">
        <f>IF('S.D.PASTE SHEET'!Q2355="","",'S.D.PASTE SHEET'!Q2355)</f>
        <v/>
      </c>
      <c s="50" t="str">
        <f>IF('S.D.PASTE SHEET'!R2355="","",'S.D.PASTE SHEET'!R2355)</f>
        <v/>
      </c>
      <c s="50" t="str">
        <f>IF('S.D.PASTE SHEET'!S2355="","",'S.D.PASTE SHEET'!S2355)</f>
        <v/>
      </c>
      <c s="50" t="str">
        <f>IF('S.D.PASTE SHEET'!T2355="","",'S.D.PASTE SHEET'!T2355)</f>
        <v/>
      </c>
      <c s="50" t="str">
        <f>IF('S.D.PASTE SHEET'!U2355="","",'S.D.PASTE SHEET'!U2355)</f>
        <v/>
      </c>
      <c s="50" t="str">
        <f>IF('S.D.PASTE SHEET'!V2355="","",'S.D.PASTE SHEET'!V2355)</f>
        <v/>
      </c>
      <c s="50" t="str">
        <f>IF('S.D.PASTE SHEET'!W2355="","",'S.D.PASTE SHEET'!W2355)</f>
        <v/>
      </c>
      <c s="50" t="str">
        <f>IF('S.D.PASTE SHEET'!X2355="","",'S.D.PASTE SHEET'!X2355)</f>
        <v/>
      </c>
      <c s="50" t="str">
        <f>IF('S.D.PASTE SHEET'!Y2355="","",'S.D.PASTE SHEET'!Y2355)</f>
        <v/>
      </c>
      <c s="50" t="str">
        <f>IF('S.D.PASTE SHEET'!Z2355="","",'S.D.PASTE SHEET'!Z2355)</f>
        <v/>
      </c>
      <c s="50" t="str">
        <f>IF('S.D.PASTE SHEET'!AA2355="","",'S.D.PASTE SHEET'!AA2355)</f>
        <v/>
      </c>
      <c s="50" t="str">
        <f>IF('S.D.PASTE SHEET'!AB2355="","",'S.D.PASTE SHEET'!AB2355)</f>
        <v/>
      </c>
      <c s="50" t="str">
        <f>IF('S.D.PASTE SHEET'!AC2355="","",'S.D.PASTE SHEET'!AC2355)</f>
        <v/>
      </c>
      <c s="50" t="str">
        <f>IF('S.D.PASTE SHEET'!AD2355="","",'S.D.PASTE SHEET'!AD2355)</f>
        <v/>
      </c>
      <c s="52"/>
      <c s="48" t="str">
        <f>IF(AK2355="","",IF(AK2355&gt;0,COUNT($AG$2:AG2355),""))</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IF(BC2355="","",IF(BC2355&gt;0,COUNT($AY$2:AY2355),""))</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56" spans="1:66" ht="15">
      <c r="A2356" s="50" t="str">
        <f>IF('S.D.PASTE SHEET'!A2356="","",'S.D.PASTE SHEET'!A2356)</f>
        <v/>
      </c>
      <c s="50" t="str">
        <f>IF('S.D.PASTE SHEET'!B2356="","",'S.D.PASTE SHEET'!B2356)</f>
        <v/>
      </c>
      <c s="50" t="str">
        <f>IF('S.D.PASTE SHEET'!C2356="","",'S.D.PASTE SHEET'!C2356)</f>
        <v/>
      </c>
      <c s="51" t="str">
        <f>IF('S.D.PASTE SHEET'!D2356="","",'S.D.PASTE SHEET'!D2356)</f>
        <v/>
      </c>
      <c s="50" t="str">
        <f>IF('S.D.PASTE SHEET'!E2356="","",UPPER('S.D.PASTE SHEET'!E2356))</f>
        <v/>
      </c>
      <c s="50" t="str">
        <f>IF('S.D.PASTE SHEET'!F2356="","",'S.D.PASTE SHEET'!F2356)</f>
        <v/>
      </c>
      <c s="50" t="str">
        <f>IF('S.D.PASTE SHEET'!G2356="","",UPPER('S.D.PASTE SHEET'!G2356))</f>
        <v/>
      </c>
      <c s="50" t="str">
        <f>IF('S.D.PASTE SHEET'!H2356="","",UPPER('S.D.PASTE SHEET'!H2356))</f>
        <v/>
      </c>
      <c s="50" t="str">
        <f>IF('S.D.PASTE SHEET'!I2356="","",'S.D.PASTE SHEET'!I2356)</f>
        <v/>
      </c>
      <c s="51" t="str">
        <f>IF('S.D.PASTE SHEET'!J2356="","",'S.D.PASTE SHEET'!J2356)</f>
        <v/>
      </c>
      <c s="50" t="str">
        <f>IF('S.D.PASTE SHEET'!K2356="","",'S.D.PASTE SHEET'!K2356)</f>
        <v/>
      </c>
      <c s="50" t="str">
        <f>IF('S.D.PASTE SHEET'!L2356="","",'S.D.PASTE SHEET'!L2356)</f>
        <v/>
      </c>
      <c s="50" t="str">
        <f>IF('S.D.PASTE SHEET'!M2356="","",'S.D.PASTE SHEET'!M2356)</f>
        <v/>
      </c>
      <c s="50" t="str">
        <f>IF('S.D.PASTE SHEET'!N2356="","",'S.D.PASTE SHEET'!N2356)</f>
        <v/>
      </c>
      <c s="50" t="str">
        <f>IF('S.D.PASTE SHEET'!O2356="","",'S.D.PASTE SHEET'!O2356)</f>
        <v/>
      </c>
      <c s="50" t="str">
        <f>IF('S.D.PASTE SHEET'!P2356="","",'S.D.PASTE SHEET'!P2356)</f>
        <v/>
      </c>
      <c s="50" t="str">
        <f>IF('S.D.PASTE SHEET'!Q2356="","",'S.D.PASTE SHEET'!Q2356)</f>
        <v/>
      </c>
      <c s="50" t="str">
        <f>IF('S.D.PASTE SHEET'!R2356="","",'S.D.PASTE SHEET'!R2356)</f>
        <v/>
      </c>
      <c s="50" t="str">
        <f>IF('S.D.PASTE SHEET'!S2356="","",'S.D.PASTE SHEET'!S2356)</f>
        <v/>
      </c>
      <c s="50" t="str">
        <f>IF('S.D.PASTE SHEET'!T2356="","",'S.D.PASTE SHEET'!T2356)</f>
        <v/>
      </c>
      <c s="50" t="str">
        <f>IF('S.D.PASTE SHEET'!U2356="","",'S.D.PASTE SHEET'!U2356)</f>
        <v/>
      </c>
      <c s="50" t="str">
        <f>IF('S.D.PASTE SHEET'!V2356="","",'S.D.PASTE SHEET'!V2356)</f>
        <v/>
      </c>
      <c s="50" t="str">
        <f>IF('S.D.PASTE SHEET'!W2356="","",'S.D.PASTE SHEET'!W2356)</f>
        <v/>
      </c>
      <c s="50" t="str">
        <f>IF('S.D.PASTE SHEET'!X2356="","",'S.D.PASTE SHEET'!X2356)</f>
        <v/>
      </c>
      <c s="50" t="str">
        <f>IF('S.D.PASTE SHEET'!Y2356="","",'S.D.PASTE SHEET'!Y2356)</f>
        <v/>
      </c>
      <c s="50" t="str">
        <f>IF('S.D.PASTE SHEET'!Z2356="","",'S.D.PASTE SHEET'!Z2356)</f>
        <v/>
      </c>
      <c s="50" t="str">
        <f>IF('S.D.PASTE SHEET'!AA2356="","",'S.D.PASTE SHEET'!AA2356)</f>
        <v/>
      </c>
      <c s="50" t="str">
        <f>IF('S.D.PASTE SHEET'!AB2356="","",'S.D.PASTE SHEET'!AB2356)</f>
        <v/>
      </c>
      <c s="50" t="str">
        <f>IF('S.D.PASTE SHEET'!AC2356="","",'S.D.PASTE SHEET'!AC2356)</f>
        <v/>
      </c>
      <c s="50" t="str">
        <f>IF('S.D.PASTE SHEET'!AD2356="","",'S.D.PASTE SHEET'!AD2356)</f>
        <v/>
      </c>
      <c s="52"/>
      <c s="48" t="str">
        <f>IF(AK2356="","",IF(AK2356&gt;0,COUNT($AG$2:AG2356),""))</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IF(BC2356="","",IF(BC2356&gt;0,COUNT($AY$2:AY2356),""))</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57" spans="1:66" ht="15">
      <c r="A2357" s="50" t="str">
        <f>IF('S.D.PASTE SHEET'!A2357="","",'S.D.PASTE SHEET'!A2357)</f>
        <v/>
      </c>
      <c s="50" t="str">
        <f>IF('S.D.PASTE SHEET'!B2357="","",'S.D.PASTE SHEET'!B2357)</f>
        <v/>
      </c>
      <c s="50" t="str">
        <f>IF('S.D.PASTE SHEET'!C2357="","",'S.D.PASTE SHEET'!C2357)</f>
        <v/>
      </c>
      <c s="51" t="str">
        <f>IF('S.D.PASTE SHEET'!D2357="","",'S.D.PASTE SHEET'!D2357)</f>
        <v/>
      </c>
      <c s="50" t="str">
        <f>IF('S.D.PASTE SHEET'!E2357="","",UPPER('S.D.PASTE SHEET'!E2357))</f>
        <v/>
      </c>
      <c s="50" t="str">
        <f>IF('S.D.PASTE SHEET'!F2357="","",'S.D.PASTE SHEET'!F2357)</f>
        <v/>
      </c>
      <c s="50" t="str">
        <f>IF('S.D.PASTE SHEET'!G2357="","",UPPER('S.D.PASTE SHEET'!G2357))</f>
        <v/>
      </c>
      <c s="50" t="str">
        <f>IF('S.D.PASTE SHEET'!H2357="","",UPPER('S.D.PASTE SHEET'!H2357))</f>
        <v/>
      </c>
      <c s="50" t="str">
        <f>IF('S.D.PASTE SHEET'!I2357="","",'S.D.PASTE SHEET'!I2357)</f>
        <v/>
      </c>
      <c s="51" t="str">
        <f>IF('S.D.PASTE SHEET'!J2357="","",'S.D.PASTE SHEET'!J2357)</f>
        <v/>
      </c>
      <c s="50" t="str">
        <f>IF('S.D.PASTE SHEET'!K2357="","",'S.D.PASTE SHEET'!K2357)</f>
        <v/>
      </c>
      <c s="50" t="str">
        <f>IF('S.D.PASTE SHEET'!L2357="","",'S.D.PASTE SHEET'!L2357)</f>
        <v/>
      </c>
      <c s="50" t="str">
        <f>IF('S.D.PASTE SHEET'!M2357="","",'S.D.PASTE SHEET'!M2357)</f>
        <v/>
      </c>
      <c s="50" t="str">
        <f>IF('S.D.PASTE SHEET'!N2357="","",'S.D.PASTE SHEET'!N2357)</f>
        <v/>
      </c>
      <c s="50" t="str">
        <f>IF('S.D.PASTE SHEET'!O2357="","",'S.D.PASTE SHEET'!O2357)</f>
        <v/>
      </c>
      <c s="50" t="str">
        <f>IF('S.D.PASTE SHEET'!P2357="","",'S.D.PASTE SHEET'!P2357)</f>
        <v/>
      </c>
      <c s="50" t="str">
        <f>IF('S.D.PASTE SHEET'!Q2357="","",'S.D.PASTE SHEET'!Q2357)</f>
        <v/>
      </c>
      <c s="50" t="str">
        <f>IF('S.D.PASTE SHEET'!R2357="","",'S.D.PASTE SHEET'!R2357)</f>
        <v/>
      </c>
      <c s="50" t="str">
        <f>IF('S.D.PASTE SHEET'!S2357="","",'S.D.PASTE SHEET'!S2357)</f>
        <v/>
      </c>
      <c s="50" t="str">
        <f>IF('S.D.PASTE SHEET'!T2357="","",'S.D.PASTE SHEET'!T2357)</f>
        <v/>
      </c>
      <c s="50" t="str">
        <f>IF('S.D.PASTE SHEET'!U2357="","",'S.D.PASTE SHEET'!U2357)</f>
        <v/>
      </c>
      <c s="50" t="str">
        <f>IF('S.D.PASTE SHEET'!V2357="","",'S.D.PASTE SHEET'!V2357)</f>
        <v/>
      </c>
      <c s="50" t="str">
        <f>IF('S.D.PASTE SHEET'!W2357="","",'S.D.PASTE SHEET'!W2357)</f>
        <v/>
      </c>
      <c s="50" t="str">
        <f>IF('S.D.PASTE SHEET'!X2357="","",'S.D.PASTE SHEET'!X2357)</f>
        <v/>
      </c>
      <c s="50" t="str">
        <f>IF('S.D.PASTE SHEET'!Y2357="","",'S.D.PASTE SHEET'!Y2357)</f>
        <v/>
      </c>
      <c s="50" t="str">
        <f>IF('S.D.PASTE SHEET'!Z2357="","",'S.D.PASTE SHEET'!Z2357)</f>
        <v/>
      </c>
      <c s="50" t="str">
        <f>IF('S.D.PASTE SHEET'!AA2357="","",'S.D.PASTE SHEET'!AA2357)</f>
        <v/>
      </c>
      <c s="50" t="str">
        <f>IF('S.D.PASTE SHEET'!AB2357="","",'S.D.PASTE SHEET'!AB2357)</f>
        <v/>
      </c>
      <c s="50" t="str">
        <f>IF('S.D.PASTE SHEET'!AC2357="","",'S.D.PASTE SHEET'!AC2357)</f>
        <v/>
      </c>
      <c s="50" t="str">
        <f>IF('S.D.PASTE SHEET'!AD2357="","",'S.D.PASTE SHEET'!AD2357)</f>
        <v/>
      </c>
      <c s="52"/>
      <c s="48" t="str">
        <f>IF(AK2357="","",IF(AK2357&gt;0,COUNT($AG$2:AG2357),""))</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IF(BC2357="","",IF(BC2357&gt;0,COUNT($AY$2:AY2357),""))</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58" spans="1:66" ht="15">
      <c r="A2358" s="50" t="str">
        <f>IF('S.D.PASTE SHEET'!A2358="","",'S.D.PASTE SHEET'!A2358)</f>
        <v/>
      </c>
      <c s="50" t="str">
        <f>IF('S.D.PASTE SHEET'!B2358="","",'S.D.PASTE SHEET'!B2358)</f>
        <v/>
      </c>
      <c s="50" t="str">
        <f>IF('S.D.PASTE SHEET'!C2358="","",'S.D.PASTE SHEET'!C2358)</f>
        <v/>
      </c>
      <c s="51" t="str">
        <f>IF('S.D.PASTE SHEET'!D2358="","",'S.D.PASTE SHEET'!D2358)</f>
        <v/>
      </c>
      <c s="50" t="str">
        <f>IF('S.D.PASTE SHEET'!E2358="","",UPPER('S.D.PASTE SHEET'!E2358))</f>
        <v/>
      </c>
      <c s="50" t="str">
        <f>IF('S.D.PASTE SHEET'!F2358="","",'S.D.PASTE SHEET'!F2358)</f>
        <v/>
      </c>
      <c s="50" t="str">
        <f>IF('S.D.PASTE SHEET'!G2358="","",UPPER('S.D.PASTE SHEET'!G2358))</f>
        <v/>
      </c>
      <c s="50" t="str">
        <f>IF('S.D.PASTE SHEET'!H2358="","",UPPER('S.D.PASTE SHEET'!H2358))</f>
        <v/>
      </c>
      <c s="50" t="str">
        <f>IF('S.D.PASTE SHEET'!I2358="","",'S.D.PASTE SHEET'!I2358)</f>
        <v/>
      </c>
      <c s="51" t="str">
        <f>IF('S.D.PASTE SHEET'!J2358="","",'S.D.PASTE SHEET'!J2358)</f>
        <v/>
      </c>
      <c s="50" t="str">
        <f>IF('S.D.PASTE SHEET'!K2358="","",'S.D.PASTE SHEET'!K2358)</f>
        <v/>
      </c>
      <c s="50" t="str">
        <f>IF('S.D.PASTE SHEET'!L2358="","",'S.D.PASTE SHEET'!L2358)</f>
        <v/>
      </c>
      <c s="50" t="str">
        <f>IF('S.D.PASTE SHEET'!M2358="","",'S.D.PASTE SHEET'!M2358)</f>
        <v/>
      </c>
      <c s="50" t="str">
        <f>IF('S.D.PASTE SHEET'!N2358="","",'S.D.PASTE SHEET'!N2358)</f>
        <v/>
      </c>
      <c s="50" t="str">
        <f>IF('S.D.PASTE SHEET'!O2358="","",'S.D.PASTE SHEET'!O2358)</f>
        <v/>
      </c>
      <c s="50" t="str">
        <f>IF('S.D.PASTE SHEET'!P2358="","",'S.D.PASTE SHEET'!P2358)</f>
        <v/>
      </c>
      <c s="50" t="str">
        <f>IF('S.D.PASTE SHEET'!Q2358="","",'S.D.PASTE SHEET'!Q2358)</f>
        <v/>
      </c>
      <c s="50" t="str">
        <f>IF('S.D.PASTE SHEET'!R2358="","",'S.D.PASTE SHEET'!R2358)</f>
        <v/>
      </c>
      <c s="50" t="str">
        <f>IF('S.D.PASTE SHEET'!S2358="","",'S.D.PASTE SHEET'!S2358)</f>
        <v/>
      </c>
      <c s="50" t="str">
        <f>IF('S.D.PASTE SHEET'!T2358="","",'S.D.PASTE SHEET'!T2358)</f>
        <v/>
      </c>
      <c s="50" t="str">
        <f>IF('S.D.PASTE SHEET'!U2358="","",'S.D.PASTE SHEET'!U2358)</f>
        <v/>
      </c>
      <c s="50" t="str">
        <f>IF('S.D.PASTE SHEET'!V2358="","",'S.D.PASTE SHEET'!V2358)</f>
        <v/>
      </c>
      <c s="50" t="str">
        <f>IF('S.D.PASTE SHEET'!W2358="","",'S.D.PASTE SHEET'!W2358)</f>
        <v/>
      </c>
      <c s="50" t="str">
        <f>IF('S.D.PASTE SHEET'!X2358="","",'S.D.PASTE SHEET'!X2358)</f>
        <v/>
      </c>
      <c s="50" t="str">
        <f>IF('S.D.PASTE SHEET'!Y2358="","",'S.D.PASTE SHEET'!Y2358)</f>
        <v/>
      </c>
      <c s="50" t="str">
        <f>IF('S.D.PASTE SHEET'!Z2358="","",'S.D.PASTE SHEET'!Z2358)</f>
        <v/>
      </c>
      <c s="50" t="str">
        <f>IF('S.D.PASTE SHEET'!AA2358="","",'S.D.PASTE SHEET'!AA2358)</f>
        <v/>
      </c>
      <c s="50" t="str">
        <f>IF('S.D.PASTE SHEET'!AB2358="","",'S.D.PASTE SHEET'!AB2358)</f>
        <v/>
      </c>
      <c s="50" t="str">
        <f>IF('S.D.PASTE SHEET'!AC2358="","",'S.D.PASTE SHEET'!AC2358)</f>
        <v/>
      </c>
      <c s="50" t="str">
        <f>IF('S.D.PASTE SHEET'!AD2358="","",'S.D.PASTE SHEET'!AD2358)</f>
        <v/>
      </c>
      <c s="52"/>
      <c s="48" t="str">
        <f>IF(AK2358="","",IF(AK2358&gt;0,COUNT($AG$2:AG2358),""))</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IF(BC2358="","",IF(BC2358&gt;0,COUNT($AY$2:AY2358),""))</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59" spans="1:66" ht="15">
      <c r="A2359" s="50" t="str">
        <f>IF('S.D.PASTE SHEET'!A2359="","",'S.D.PASTE SHEET'!A2359)</f>
        <v/>
      </c>
      <c s="50" t="str">
        <f>IF('S.D.PASTE SHEET'!B2359="","",'S.D.PASTE SHEET'!B2359)</f>
        <v/>
      </c>
      <c s="50" t="str">
        <f>IF('S.D.PASTE SHEET'!C2359="","",'S.D.PASTE SHEET'!C2359)</f>
        <v/>
      </c>
      <c s="51" t="str">
        <f>IF('S.D.PASTE SHEET'!D2359="","",'S.D.PASTE SHEET'!D2359)</f>
        <v/>
      </c>
      <c s="50" t="str">
        <f>IF('S.D.PASTE SHEET'!E2359="","",UPPER('S.D.PASTE SHEET'!E2359))</f>
        <v/>
      </c>
      <c s="50" t="str">
        <f>IF('S.D.PASTE SHEET'!F2359="","",'S.D.PASTE SHEET'!F2359)</f>
        <v/>
      </c>
      <c s="50" t="str">
        <f>IF('S.D.PASTE SHEET'!G2359="","",UPPER('S.D.PASTE SHEET'!G2359))</f>
        <v/>
      </c>
      <c s="50" t="str">
        <f>IF('S.D.PASTE SHEET'!H2359="","",UPPER('S.D.PASTE SHEET'!H2359))</f>
        <v/>
      </c>
      <c s="50" t="str">
        <f>IF('S.D.PASTE SHEET'!I2359="","",'S.D.PASTE SHEET'!I2359)</f>
        <v/>
      </c>
      <c s="51" t="str">
        <f>IF('S.D.PASTE SHEET'!J2359="","",'S.D.PASTE SHEET'!J2359)</f>
        <v/>
      </c>
      <c s="50" t="str">
        <f>IF('S.D.PASTE SHEET'!K2359="","",'S.D.PASTE SHEET'!K2359)</f>
        <v/>
      </c>
      <c s="50" t="str">
        <f>IF('S.D.PASTE SHEET'!L2359="","",'S.D.PASTE SHEET'!L2359)</f>
        <v/>
      </c>
      <c s="50" t="str">
        <f>IF('S.D.PASTE SHEET'!M2359="","",'S.D.PASTE SHEET'!M2359)</f>
        <v/>
      </c>
      <c s="50" t="str">
        <f>IF('S.D.PASTE SHEET'!N2359="","",'S.D.PASTE SHEET'!N2359)</f>
        <v/>
      </c>
      <c s="50" t="str">
        <f>IF('S.D.PASTE SHEET'!O2359="","",'S.D.PASTE SHEET'!O2359)</f>
        <v/>
      </c>
      <c s="50" t="str">
        <f>IF('S.D.PASTE SHEET'!P2359="","",'S.D.PASTE SHEET'!P2359)</f>
        <v/>
      </c>
      <c s="50" t="str">
        <f>IF('S.D.PASTE SHEET'!Q2359="","",'S.D.PASTE SHEET'!Q2359)</f>
        <v/>
      </c>
      <c s="50" t="str">
        <f>IF('S.D.PASTE SHEET'!R2359="","",'S.D.PASTE SHEET'!R2359)</f>
        <v/>
      </c>
      <c s="50" t="str">
        <f>IF('S.D.PASTE SHEET'!S2359="","",'S.D.PASTE SHEET'!S2359)</f>
        <v/>
      </c>
      <c s="50" t="str">
        <f>IF('S.D.PASTE SHEET'!T2359="","",'S.D.PASTE SHEET'!T2359)</f>
        <v/>
      </c>
      <c s="50" t="str">
        <f>IF('S.D.PASTE SHEET'!U2359="","",'S.D.PASTE SHEET'!U2359)</f>
        <v/>
      </c>
      <c s="50" t="str">
        <f>IF('S.D.PASTE SHEET'!V2359="","",'S.D.PASTE SHEET'!V2359)</f>
        <v/>
      </c>
      <c s="50" t="str">
        <f>IF('S.D.PASTE SHEET'!W2359="","",'S.D.PASTE SHEET'!W2359)</f>
        <v/>
      </c>
      <c s="50" t="str">
        <f>IF('S.D.PASTE SHEET'!X2359="","",'S.D.PASTE SHEET'!X2359)</f>
        <v/>
      </c>
      <c s="50" t="str">
        <f>IF('S.D.PASTE SHEET'!Y2359="","",'S.D.PASTE SHEET'!Y2359)</f>
        <v/>
      </c>
      <c s="50" t="str">
        <f>IF('S.D.PASTE SHEET'!Z2359="","",'S.D.PASTE SHEET'!Z2359)</f>
        <v/>
      </c>
      <c s="50" t="str">
        <f>IF('S.D.PASTE SHEET'!AA2359="","",'S.D.PASTE SHEET'!AA2359)</f>
        <v/>
      </c>
      <c s="50" t="str">
        <f>IF('S.D.PASTE SHEET'!AB2359="","",'S.D.PASTE SHEET'!AB2359)</f>
        <v/>
      </c>
      <c s="50" t="str">
        <f>IF('S.D.PASTE SHEET'!AC2359="","",'S.D.PASTE SHEET'!AC2359)</f>
        <v/>
      </c>
      <c s="50" t="str">
        <f>IF('S.D.PASTE SHEET'!AD2359="","",'S.D.PASTE SHEET'!AD2359)</f>
        <v/>
      </c>
      <c s="52"/>
      <c s="48" t="str">
        <f>IF(AK2359="","",IF(AK2359&gt;0,COUNT($AG$2:AG2359),""))</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IF(BC2359="","",IF(BC2359&gt;0,COUNT($AY$2:AY2359),""))</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60" spans="1:66" ht="15">
      <c r="A2360" s="50" t="str">
        <f>IF('S.D.PASTE SHEET'!A2360="","",'S.D.PASTE SHEET'!A2360)</f>
        <v/>
      </c>
      <c s="50" t="str">
        <f>IF('S.D.PASTE SHEET'!B2360="","",'S.D.PASTE SHEET'!B2360)</f>
        <v/>
      </c>
      <c s="50" t="str">
        <f>IF('S.D.PASTE SHEET'!C2360="","",'S.D.PASTE SHEET'!C2360)</f>
        <v/>
      </c>
      <c s="51" t="str">
        <f>IF('S.D.PASTE SHEET'!D2360="","",'S.D.PASTE SHEET'!D2360)</f>
        <v/>
      </c>
      <c s="50" t="str">
        <f>IF('S.D.PASTE SHEET'!E2360="","",UPPER('S.D.PASTE SHEET'!E2360))</f>
        <v/>
      </c>
      <c s="50" t="str">
        <f>IF('S.D.PASTE SHEET'!F2360="","",'S.D.PASTE SHEET'!F2360)</f>
        <v/>
      </c>
      <c s="50" t="str">
        <f>IF('S.D.PASTE SHEET'!G2360="","",UPPER('S.D.PASTE SHEET'!G2360))</f>
        <v/>
      </c>
      <c s="50" t="str">
        <f>IF('S.D.PASTE SHEET'!H2360="","",UPPER('S.D.PASTE SHEET'!H2360))</f>
        <v/>
      </c>
      <c s="50" t="str">
        <f>IF('S.D.PASTE SHEET'!I2360="","",'S.D.PASTE SHEET'!I2360)</f>
        <v/>
      </c>
      <c s="51" t="str">
        <f>IF('S.D.PASTE SHEET'!J2360="","",'S.D.PASTE SHEET'!J2360)</f>
        <v/>
      </c>
      <c s="50" t="str">
        <f>IF('S.D.PASTE SHEET'!K2360="","",'S.D.PASTE SHEET'!K2360)</f>
        <v/>
      </c>
      <c s="50" t="str">
        <f>IF('S.D.PASTE SHEET'!L2360="","",'S.D.PASTE SHEET'!L2360)</f>
        <v/>
      </c>
      <c s="50" t="str">
        <f>IF('S.D.PASTE SHEET'!M2360="","",'S.D.PASTE SHEET'!M2360)</f>
        <v/>
      </c>
      <c s="50" t="str">
        <f>IF('S.D.PASTE SHEET'!N2360="","",'S.D.PASTE SHEET'!N2360)</f>
        <v/>
      </c>
      <c s="50" t="str">
        <f>IF('S.D.PASTE SHEET'!O2360="","",'S.D.PASTE SHEET'!O2360)</f>
        <v/>
      </c>
      <c s="50" t="str">
        <f>IF('S.D.PASTE SHEET'!P2360="","",'S.D.PASTE SHEET'!P2360)</f>
        <v/>
      </c>
      <c s="50" t="str">
        <f>IF('S.D.PASTE SHEET'!Q2360="","",'S.D.PASTE SHEET'!Q2360)</f>
        <v/>
      </c>
      <c s="50" t="str">
        <f>IF('S.D.PASTE SHEET'!R2360="","",'S.D.PASTE SHEET'!R2360)</f>
        <v/>
      </c>
      <c s="50" t="str">
        <f>IF('S.D.PASTE SHEET'!S2360="","",'S.D.PASTE SHEET'!S2360)</f>
        <v/>
      </c>
      <c s="50" t="str">
        <f>IF('S.D.PASTE SHEET'!T2360="","",'S.D.PASTE SHEET'!T2360)</f>
        <v/>
      </c>
      <c s="50" t="str">
        <f>IF('S.D.PASTE SHEET'!U2360="","",'S.D.PASTE SHEET'!U2360)</f>
        <v/>
      </c>
      <c s="50" t="str">
        <f>IF('S.D.PASTE SHEET'!V2360="","",'S.D.PASTE SHEET'!V2360)</f>
        <v/>
      </c>
      <c s="50" t="str">
        <f>IF('S.D.PASTE SHEET'!W2360="","",'S.D.PASTE SHEET'!W2360)</f>
        <v/>
      </c>
      <c s="50" t="str">
        <f>IF('S.D.PASTE SHEET'!X2360="","",'S.D.PASTE SHEET'!X2360)</f>
        <v/>
      </c>
      <c s="50" t="str">
        <f>IF('S.D.PASTE SHEET'!Y2360="","",'S.D.PASTE SHEET'!Y2360)</f>
        <v/>
      </c>
      <c s="50" t="str">
        <f>IF('S.D.PASTE SHEET'!Z2360="","",'S.D.PASTE SHEET'!Z2360)</f>
        <v/>
      </c>
      <c s="50" t="str">
        <f>IF('S.D.PASTE SHEET'!AA2360="","",'S.D.PASTE SHEET'!AA2360)</f>
        <v/>
      </c>
      <c s="50" t="str">
        <f>IF('S.D.PASTE SHEET'!AB2360="","",'S.D.PASTE SHEET'!AB2360)</f>
        <v/>
      </c>
      <c s="50" t="str">
        <f>IF('S.D.PASTE SHEET'!AC2360="","",'S.D.PASTE SHEET'!AC2360)</f>
        <v/>
      </c>
      <c s="50" t="str">
        <f>IF('S.D.PASTE SHEET'!AD2360="","",'S.D.PASTE SHEET'!AD2360)</f>
        <v/>
      </c>
      <c s="52"/>
      <c s="48" t="str">
        <f>IF(AK2360="","",IF(AK2360&gt;0,COUNT($AG$2:AG2360),""))</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IF(BC2360="","",IF(BC2360&gt;0,COUNT($AY$2:AY2360),""))</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61" spans="1:66" ht="15">
      <c r="A2361" s="50" t="str">
        <f>IF('S.D.PASTE SHEET'!A2361="","",'S.D.PASTE SHEET'!A2361)</f>
        <v/>
      </c>
      <c s="50" t="str">
        <f>IF('S.D.PASTE SHEET'!B2361="","",'S.D.PASTE SHEET'!B2361)</f>
        <v/>
      </c>
      <c s="50" t="str">
        <f>IF('S.D.PASTE SHEET'!C2361="","",'S.D.PASTE SHEET'!C2361)</f>
        <v/>
      </c>
      <c s="51" t="str">
        <f>IF('S.D.PASTE SHEET'!D2361="","",'S.D.PASTE SHEET'!D2361)</f>
        <v/>
      </c>
      <c s="50" t="str">
        <f>IF('S.D.PASTE SHEET'!E2361="","",UPPER('S.D.PASTE SHEET'!E2361))</f>
        <v/>
      </c>
      <c s="50" t="str">
        <f>IF('S.D.PASTE SHEET'!F2361="","",'S.D.PASTE SHEET'!F2361)</f>
        <v/>
      </c>
      <c s="50" t="str">
        <f>IF('S.D.PASTE SHEET'!G2361="","",UPPER('S.D.PASTE SHEET'!G2361))</f>
        <v/>
      </c>
      <c s="50" t="str">
        <f>IF('S.D.PASTE SHEET'!H2361="","",UPPER('S.D.PASTE SHEET'!H2361))</f>
        <v/>
      </c>
      <c s="50" t="str">
        <f>IF('S.D.PASTE SHEET'!I2361="","",'S.D.PASTE SHEET'!I2361)</f>
        <v/>
      </c>
      <c s="51" t="str">
        <f>IF('S.D.PASTE SHEET'!J2361="","",'S.D.PASTE SHEET'!J2361)</f>
        <v/>
      </c>
      <c s="50" t="str">
        <f>IF('S.D.PASTE SHEET'!K2361="","",'S.D.PASTE SHEET'!K2361)</f>
        <v/>
      </c>
      <c s="50" t="str">
        <f>IF('S.D.PASTE SHEET'!L2361="","",'S.D.PASTE SHEET'!L2361)</f>
        <v/>
      </c>
      <c s="50" t="str">
        <f>IF('S.D.PASTE SHEET'!M2361="","",'S.D.PASTE SHEET'!M2361)</f>
        <v/>
      </c>
      <c s="50" t="str">
        <f>IF('S.D.PASTE SHEET'!N2361="","",'S.D.PASTE SHEET'!N2361)</f>
        <v/>
      </c>
      <c s="50" t="str">
        <f>IF('S.D.PASTE SHEET'!O2361="","",'S.D.PASTE SHEET'!O2361)</f>
        <v/>
      </c>
      <c s="50" t="str">
        <f>IF('S.D.PASTE SHEET'!P2361="","",'S.D.PASTE SHEET'!P2361)</f>
        <v/>
      </c>
      <c s="50" t="str">
        <f>IF('S.D.PASTE SHEET'!Q2361="","",'S.D.PASTE SHEET'!Q2361)</f>
        <v/>
      </c>
      <c s="50" t="str">
        <f>IF('S.D.PASTE SHEET'!R2361="","",'S.D.PASTE SHEET'!R2361)</f>
        <v/>
      </c>
      <c s="50" t="str">
        <f>IF('S.D.PASTE SHEET'!S2361="","",'S.D.PASTE SHEET'!S2361)</f>
        <v/>
      </c>
      <c s="50" t="str">
        <f>IF('S.D.PASTE SHEET'!T2361="","",'S.D.PASTE SHEET'!T2361)</f>
        <v/>
      </c>
      <c s="50" t="str">
        <f>IF('S.D.PASTE SHEET'!U2361="","",'S.D.PASTE SHEET'!U2361)</f>
        <v/>
      </c>
      <c s="50" t="str">
        <f>IF('S.D.PASTE SHEET'!V2361="","",'S.D.PASTE SHEET'!V2361)</f>
        <v/>
      </c>
      <c s="50" t="str">
        <f>IF('S.D.PASTE SHEET'!W2361="","",'S.D.PASTE SHEET'!W2361)</f>
        <v/>
      </c>
      <c s="50" t="str">
        <f>IF('S.D.PASTE SHEET'!X2361="","",'S.D.PASTE SHEET'!X2361)</f>
        <v/>
      </c>
      <c s="50" t="str">
        <f>IF('S.D.PASTE SHEET'!Y2361="","",'S.D.PASTE SHEET'!Y2361)</f>
        <v/>
      </c>
      <c s="50" t="str">
        <f>IF('S.D.PASTE SHEET'!Z2361="","",'S.D.PASTE SHEET'!Z2361)</f>
        <v/>
      </c>
      <c s="50" t="str">
        <f>IF('S.D.PASTE SHEET'!AA2361="","",'S.D.PASTE SHEET'!AA2361)</f>
        <v/>
      </c>
      <c s="50" t="str">
        <f>IF('S.D.PASTE SHEET'!AB2361="","",'S.D.PASTE SHEET'!AB2361)</f>
        <v/>
      </c>
      <c s="50" t="str">
        <f>IF('S.D.PASTE SHEET'!AC2361="","",'S.D.PASTE SHEET'!AC2361)</f>
        <v/>
      </c>
      <c s="50" t="str">
        <f>IF('S.D.PASTE SHEET'!AD2361="","",'S.D.PASTE SHEET'!AD2361)</f>
        <v/>
      </c>
      <c s="52"/>
      <c s="48" t="str">
        <f>IF(AK2361="","",IF(AK2361&gt;0,COUNT($AG$2:AG2361),""))</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IF(BC2361="","",IF(BC2361&gt;0,COUNT($AY$2:AY2361),""))</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62" spans="1:66" ht="15">
      <c r="A2362" s="50" t="str">
        <f>IF('S.D.PASTE SHEET'!A2362="","",'S.D.PASTE SHEET'!A2362)</f>
        <v/>
      </c>
      <c s="50" t="str">
        <f>IF('S.D.PASTE SHEET'!B2362="","",'S.D.PASTE SHEET'!B2362)</f>
        <v/>
      </c>
      <c s="50" t="str">
        <f>IF('S.D.PASTE SHEET'!C2362="","",'S.D.PASTE SHEET'!C2362)</f>
        <v/>
      </c>
      <c s="51" t="str">
        <f>IF('S.D.PASTE SHEET'!D2362="","",'S.D.PASTE SHEET'!D2362)</f>
        <v/>
      </c>
      <c s="50" t="str">
        <f>IF('S.D.PASTE SHEET'!E2362="","",UPPER('S.D.PASTE SHEET'!E2362))</f>
        <v/>
      </c>
      <c s="50" t="str">
        <f>IF('S.D.PASTE SHEET'!F2362="","",'S.D.PASTE SHEET'!F2362)</f>
        <v/>
      </c>
      <c s="50" t="str">
        <f>IF('S.D.PASTE SHEET'!G2362="","",UPPER('S.D.PASTE SHEET'!G2362))</f>
        <v/>
      </c>
      <c s="50" t="str">
        <f>IF('S.D.PASTE SHEET'!H2362="","",UPPER('S.D.PASTE SHEET'!H2362))</f>
        <v/>
      </c>
      <c s="50" t="str">
        <f>IF('S.D.PASTE SHEET'!I2362="","",'S.D.PASTE SHEET'!I2362)</f>
        <v/>
      </c>
      <c s="51" t="str">
        <f>IF('S.D.PASTE SHEET'!J2362="","",'S.D.PASTE SHEET'!J2362)</f>
        <v/>
      </c>
      <c s="50" t="str">
        <f>IF('S.D.PASTE SHEET'!K2362="","",'S.D.PASTE SHEET'!K2362)</f>
        <v/>
      </c>
      <c s="50" t="str">
        <f>IF('S.D.PASTE SHEET'!L2362="","",'S.D.PASTE SHEET'!L2362)</f>
        <v/>
      </c>
      <c s="50" t="str">
        <f>IF('S.D.PASTE SHEET'!M2362="","",'S.D.PASTE SHEET'!M2362)</f>
        <v/>
      </c>
      <c s="50" t="str">
        <f>IF('S.D.PASTE SHEET'!N2362="","",'S.D.PASTE SHEET'!N2362)</f>
        <v/>
      </c>
      <c s="50" t="str">
        <f>IF('S.D.PASTE SHEET'!O2362="","",'S.D.PASTE SHEET'!O2362)</f>
        <v/>
      </c>
      <c s="50" t="str">
        <f>IF('S.D.PASTE SHEET'!P2362="","",'S.D.PASTE SHEET'!P2362)</f>
        <v/>
      </c>
      <c s="50" t="str">
        <f>IF('S.D.PASTE SHEET'!Q2362="","",'S.D.PASTE SHEET'!Q2362)</f>
        <v/>
      </c>
      <c s="50" t="str">
        <f>IF('S.D.PASTE SHEET'!R2362="","",'S.D.PASTE SHEET'!R2362)</f>
        <v/>
      </c>
      <c s="50" t="str">
        <f>IF('S.D.PASTE SHEET'!S2362="","",'S.D.PASTE SHEET'!S2362)</f>
        <v/>
      </c>
      <c s="50" t="str">
        <f>IF('S.D.PASTE SHEET'!T2362="","",'S.D.PASTE SHEET'!T2362)</f>
        <v/>
      </c>
      <c s="50" t="str">
        <f>IF('S.D.PASTE SHEET'!U2362="","",'S.D.PASTE SHEET'!U2362)</f>
        <v/>
      </c>
      <c s="50" t="str">
        <f>IF('S.D.PASTE SHEET'!V2362="","",'S.D.PASTE SHEET'!V2362)</f>
        <v/>
      </c>
      <c s="50" t="str">
        <f>IF('S.D.PASTE SHEET'!W2362="","",'S.D.PASTE SHEET'!W2362)</f>
        <v/>
      </c>
      <c s="50" t="str">
        <f>IF('S.D.PASTE SHEET'!X2362="","",'S.D.PASTE SHEET'!X2362)</f>
        <v/>
      </c>
      <c s="50" t="str">
        <f>IF('S.D.PASTE SHEET'!Y2362="","",'S.D.PASTE SHEET'!Y2362)</f>
        <v/>
      </c>
      <c s="50" t="str">
        <f>IF('S.D.PASTE SHEET'!Z2362="","",'S.D.PASTE SHEET'!Z2362)</f>
        <v/>
      </c>
      <c s="50" t="str">
        <f>IF('S.D.PASTE SHEET'!AA2362="","",'S.D.PASTE SHEET'!AA2362)</f>
        <v/>
      </c>
      <c s="50" t="str">
        <f>IF('S.D.PASTE SHEET'!AB2362="","",'S.D.PASTE SHEET'!AB2362)</f>
        <v/>
      </c>
      <c s="50" t="str">
        <f>IF('S.D.PASTE SHEET'!AC2362="","",'S.D.PASTE SHEET'!AC2362)</f>
        <v/>
      </c>
      <c s="50" t="str">
        <f>IF('S.D.PASTE SHEET'!AD2362="","",'S.D.PASTE SHEET'!AD2362)</f>
        <v/>
      </c>
      <c s="52"/>
      <c s="48" t="str">
        <f>IF(AK2362="","",IF(AK2362&gt;0,COUNT($AG$2:AG2362),""))</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IF(BC2362="","",IF(BC2362&gt;0,COUNT($AY$2:AY2362),""))</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63" spans="1:66" ht="15">
      <c r="A2363" s="50" t="str">
        <f>IF('S.D.PASTE SHEET'!A2363="","",'S.D.PASTE SHEET'!A2363)</f>
        <v/>
      </c>
      <c s="50" t="str">
        <f>IF('S.D.PASTE SHEET'!B2363="","",'S.D.PASTE SHEET'!B2363)</f>
        <v/>
      </c>
      <c s="50" t="str">
        <f>IF('S.D.PASTE SHEET'!C2363="","",'S.D.PASTE SHEET'!C2363)</f>
        <v/>
      </c>
      <c s="51" t="str">
        <f>IF('S.D.PASTE SHEET'!D2363="","",'S.D.PASTE SHEET'!D2363)</f>
        <v/>
      </c>
      <c s="50" t="str">
        <f>IF('S.D.PASTE SHEET'!E2363="","",UPPER('S.D.PASTE SHEET'!E2363))</f>
        <v/>
      </c>
      <c s="50" t="str">
        <f>IF('S.D.PASTE SHEET'!F2363="","",'S.D.PASTE SHEET'!F2363)</f>
        <v/>
      </c>
      <c s="50" t="str">
        <f>IF('S.D.PASTE SHEET'!G2363="","",UPPER('S.D.PASTE SHEET'!G2363))</f>
        <v/>
      </c>
      <c s="50" t="str">
        <f>IF('S.D.PASTE SHEET'!H2363="","",UPPER('S.D.PASTE SHEET'!H2363))</f>
        <v/>
      </c>
      <c s="50" t="str">
        <f>IF('S.D.PASTE SHEET'!I2363="","",'S.D.PASTE SHEET'!I2363)</f>
        <v/>
      </c>
      <c s="51" t="str">
        <f>IF('S.D.PASTE SHEET'!J2363="","",'S.D.PASTE SHEET'!J2363)</f>
        <v/>
      </c>
      <c s="50" t="str">
        <f>IF('S.D.PASTE SHEET'!K2363="","",'S.D.PASTE SHEET'!K2363)</f>
        <v/>
      </c>
      <c s="50" t="str">
        <f>IF('S.D.PASTE SHEET'!L2363="","",'S.D.PASTE SHEET'!L2363)</f>
        <v/>
      </c>
      <c s="50" t="str">
        <f>IF('S.D.PASTE SHEET'!M2363="","",'S.D.PASTE SHEET'!M2363)</f>
        <v/>
      </c>
      <c s="50" t="str">
        <f>IF('S.D.PASTE SHEET'!N2363="","",'S.D.PASTE SHEET'!N2363)</f>
        <v/>
      </c>
      <c s="50" t="str">
        <f>IF('S.D.PASTE SHEET'!O2363="","",'S.D.PASTE SHEET'!O2363)</f>
        <v/>
      </c>
      <c s="50" t="str">
        <f>IF('S.D.PASTE SHEET'!P2363="","",'S.D.PASTE SHEET'!P2363)</f>
        <v/>
      </c>
      <c s="50" t="str">
        <f>IF('S.D.PASTE SHEET'!Q2363="","",'S.D.PASTE SHEET'!Q2363)</f>
        <v/>
      </c>
      <c s="50" t="str">
        <f>IF('S.D.PASTE SHEET'!R2363="","",'S.D.PASTE SHEET'!R2363)</f>
        <v/>
      </c>
      <c s="50" t="str">
        <f>IF('S.D.PASTE SHEET'!S2363="","",'S.D.PASTE SHEET'!S2363)</f>
        <v/>
      </c>
      <c s="50" t="str">
        <f>IF('S.D.PASTE SHEET'!T2363="","",'S.D.PASTE SHEET'!T2363)</f>
        <v/>
      </c>
      <c s="50" t="str">
        <f>IF('S.D.PASTE SHEET'!U2363="","",'S.D.PASTE SHEET'!U2363)</f>
        <v/>
      </c>
      <c s="50" t="str">
        <f>IF('S.D.PASTE SHEET'!V2363="","",'S.D.PASTE SHEET'!V2363)</f>
        <v/>
      </c>
      <c s="50" t="str">
        <f>IF('S.D.PASTE SHEET'!W2363="","",'S.D.PASTE SHEET'!W2363)</f>
        <v/>
      </c>
      <c s="50" t="str">
        <f>IF('S.D.PASTE SHEET'!X2363="","",'S.D.PASTE SHEET'!X2363)</f>
        <v/>
      </c>
      <c s="50" t="str">
        <f>IF('S.D.PASTE SHEET'!Y2363="","",'S.D.PASTE SHEET'!Y2363)</f>
        <v/>
      </c>
      <c s="50" t="str">
        <f>IF('S.D.PASTE SHEET'!Z2363="","",'S.D.PASTE SHEET'!Z2363)</f>
        <v/>
      </c>
      <c s="50" t="str">
        <f>IF('S.D.PASTE SHEET'!AA2363="","",'S.D.PASTE SHEET'!AA2363)</f>
        <v/>
      </c>
      <c s="50" t="str">
        <f>IF('S.D.PASTE SHEET'!AB2363="","",'S.D.PASTE SHEET'!AB2363)</f>
        <v/>
      </c>
      <c s="50" t="str">
        <f>IF('S.D.PASTE SHEET'!AC2363="","",'S.D.PASTE SHEET'!AC2363)</f>
        <v/>
      </c>
      <c s="50" t="str">
        <f>IF('S.D.PASTE SHEET'!AD2363="","",'S.D.PASTE SHEET'!AD2363)</f>
        <v/>
      </c>
      <c s="52"/>
      <c s="48" t="str">
        <f>IF(AK2363="","",IF(AK2363&gt;0,COUNT($AG$2:AG2363),""))</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IF(BC2363="","",IF(BC2363&gt;0,COUNT($AY$2:AY2363),""))</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64" spans="1:66" ht="15">
      <c r="A2364" s="50" t="str">
        <f>IF('S.D.PASTE SHEET'!A2364="","",'S.D.PASTE SHEET'!A2364)</f>
        <v/>
      </c>
      <c s="50" t="str">
        <f>IF('S.D.PASTE SHEET'!B2364="","",'S.D.PASTE SHEET'!B2364)</f>
        <v/>
      </c>
      <c s="50" t="str">
        <f>IF('S.D.PASTE SHEET'!C2364="","",'S.D.PASTE SHEET'!C2364)</f>
        <v/>
      </c>
      <c s="51" t="str">
        <f>IF('S.D.PASTE SHEET'!D2364="","",'S.D.PASTE SHEET'!D2364)</f>
        <v/>
      </c>
      <c s="50" t="str">
        <f>IF('S.D.PASTE SHEET'!E2364="","",UPPER('S.D.PASTE SHEET'!E2364))</f>
        <v/>
      </c>
      <c s="50" t="str">
        <f>IF('S.D.PASTE SHEET'!F2364="","",'S.D.PASTE SHEET'!F2364)</f>
        <v/>
      </c>
      <c s="50" t="str">
        <f>IF('S.D.PASTE SHEET'!G2364="","",UPPER('S.D.PASTE SHEET'!G2364))</f>
        <v/>
      </c>
      <c s="50" t="str">
        <f>IF('S.D.PASTE SHEET'!H2364="","",UPPER('S.D.PASTE SHEET'!H2364))</f>
        <v/>
      </c>
      <c s="50" t="str">
        <f>IF('S.D.PASTE SHEET'!I2364="","",'S.D.PASTE SHEET'!I2364)</f>
        <v/>
      </c>
      <c s="51" t="str">
        <f>IF('S.D.PASTE SHEET'!J2364="","",'S.D.PASTE SHEET'!J2364)</f>
        <v/>
      </c>
      <c s="50" t="str">
        <f>IF('S.D.PASTE SHEET'!K2364="","",'S.D.PASTE SHEET'!K2364)</f>
        <v/>
      </c>
      <c s="50" t="str">
        <f>IF('S.D.PASTE SHEET'!L2364="","",'S.D.PASTE SHEET'!L2364)</f>
        <v/>
      </c>
      <c s="50" t="str">
        <f>IF('S.D.PASTE SHEET'!M2364="","",'S.D.PASTE SHEET'!M2364)</f>
        <v/>
      </c>
      <c s="50" t="str">
        <f>IF('S.D.PASTE SHEET'!N2364="","",'S.D.PASTE SHEET'!N2364)</f>
        <v/>
      </c>
      <c s="50" t="str">
        <f>IF('S.D.PASTE SHEET'!O2364="","",'S.D.PASTE SHEET'!O2364)</f>
        <v/>
      </c>
      <c s="50" t="str">
        <f>IF('S.D.PASTE SHEET'!P2364="","",'S.D.PASTE SHEET'!P2364)</f>
        <v/>
      </c>
      <c s="50" t="str">
        <f>IF('S.D.PASTE SHEET'!Q2364="","",'S.D.PASTE SHEET'!Q2364)</f>
        <v/>
      </c>
      <c s="50" t="str">
        <f>IF('S.D.PASTE SHEET'!R2364="","",'S.D.PASTE SHEET'!R2364)</f>
        <v/>
      </c>
      <c s="50" t="str">
        <f>IF('S.D.PASTE SHEET'!S2364="","",'S.D.PASTE SHEET'!S2364)</f>
        <v/>
      </c>
      <c s="50" t="str">
        <f>IF('S.D.PASTE SHEET'!T2364="","",'S.D.PASTE SHEET'!T2364)</f>
        <v/>
      </c>
      <c s="50" t="str">
        <f>IF('S.D.PASTE SHEET'!U2364="","",'S.D.PASTE SHEET'!U2364)</f>
        <v/>
      </c>
      <c s="50" t="str">
        <f>IF('S.D.PASTE SHEET'!V2364="","",'S.D.PASTE SHEET'!V2364)</f>
        <v/>
      </c>
      <c s="50" t="str">
        <f>IF('S.D.PASTE SHEET'!W2364="","",'S.D.PASTE SHEET'!W2364)</f>
        <v/>
      </c>
      <c s="50" t="str">
        <f>IF('S.D.PASTE SHEET'!X2364="","",'S.D.PASTE SHEET'!X2364)</f>
        <v/>
      </c>
      <c s="50" t="str">
        <f>IF('S.D.PASTE SHEET'!Y2364="","",'S.D.PASTE SHEET'!Y2364)</f>
        <v/>
      </c>
      <c s="50" t="str">
        <f>IF('S.D.PASTE SHEET'!Z2364="","",'S.D.PASTE SHEET'!Z2364)</f>
        <v/>
      </c>
      <c s="50" t="str">
        <f>IF('S.D.PASTE SHEET'!AA2364="","",'S.D.PASTE SHEET'!AA2364)</f>
        <v/>
      </c>
      <c s="50" t="str">
        <f>IF('S.D.PASTE SHEET'!AB2364="","",'S.D.PASTE SHEET'!AB2364)</f>
        <v/>
      </c>
      <c s="50" t="str">
        <f>IF('S.D.PASTE SHEET'!AC2364="","",'S.D.PASTE SHEET'!AC2364)</f>
        <v/>
      </c>
      <c s="50" t="str">
        <f>IF('S.D.PASTE SHEET'!AD2364="","",'S.D.PASTE SHEET'!AD2364)</f>
        <v/>
      </c>
      <c s="52"/>
      <c s="48" t="str">
        <f>IF(AK2364="","",IF(AK2364&gt;0,COUNT($AG$2:AG2364),""))</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IF(BC2364="","",IF(BC2364&gt;0,COUNT($AY$2:AY2364),""))</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65" spans="1:66" ht="15">
      <c r="A2365" s="50" t="str">
        <f>IF('S.D.PASTE SHEET'!A2365="","",'S.D.PASTE SHEET'!A2365)</f>
        <v/>
      </c>
      <c s="50" t="str">
        <f>IF('S.D.PASTE SHEET'!B2365="","",'S.D.PASTE SHEET'!B2365)</f>
        <v/>
      </c>
      <c s="50" t="str">
        <f>IF('S.D.PASTE SHEET'!C2365="","",'S.D.PASTE SHEET'!C2365)</f>
        <v/>
      </c>
      <c s="51" t="str">
        <f>IF('S.D.PASTE SHEET'!D2365="","",'S.D.PASTE SHEET'!D2365)</f>
        <v/>
      </c>
      <c s="50" t="str">
        <f>IF('S.D.PASTE SHEET'!E2365="","",UPPER('S.D.PASTE SHEET'!E2365))</f>
        <v/>
      </c>
      <c s="50" t="str">
        <f>IF('S.D.PASTE SHEET'!F2365="","",'S.D.PASTE SHEET'!F2365)</f>
        <v/>
      </c>
      <c s="50" t="str">
        <f>IF('S.D.PASTE SHEET'!G2365="","",UPPER('S.D.PASTE SHEET'!G2365))</f>
        <v/>
      </c>
      <c s="50" t="str">
        <f>IF('S.D.PASTE SHEET'!H2365="","",UPPER('S.D.PASTE SHEET'!H2365))</f>
        <v/>
      </c>
      <c s="50" t="str">
        <f>IF('S.D.PASTE SHEET'!I2365="","",'S.D.PASTE SHEET'!I2365)</f>
        <v/>
      </c>
      <c s="51" t="str">
        <f>IF('S.D.PASTE SHEET'!J2365="","",'S.D.PASTE SHEET'!J2365)</f>
        <v/>
      </c>
      <c s="50" t="str">
        <f>IF('S.D.PASTE SHEET'!K2365="","",'S.D.PASTE SHEET'!K2365)</f>
        <v/>
      </c>
      <c s="50" t="str">
        <f>IF('S.D.PASTE SHEET'!L2365="","",'S.D.PASTE SHEET'!L2365)</f>
        <v/>
      </c>
      <c s="50" t="str">
        <f>IF('S.D.PASTE SHEET'!M2365="","",'S.D.PASTE SHEET'!M2365)</f>
        <v/>
      </c>
      <c s="50" t="str">
        <f>IF('S.D.PASTE SHEET'!N2365="","",'S.D.PASTE SHEET'!N2365)</f>
        <v/>
      </c>
      <c s="50" t="str">
        <f>IF('S.D.PASTE SHEET'!O2365="","",'S.D.PASTE SHEET'!O2365)</f>
        <v/>
      </c>
      <c s="50" t="str">
        <f>IF('S.D.PASTE SHEET'!P2365="","",'S.D.PASTE SHEET'!P2365)</f>
        <v/>
      </c>
      <c s="50" t="str">
        <f>IF('S.D.PASTE SHEET'!Q2365="","",'S.D.PASTE SHEET'!Q2365)</f>
        <v/>
      </c>
      <c s="50" t="str">
        <f>IF('S.D.PASTE SHEET'!R2365="","",'S.D.PASTE SHEET'!R2365)</f>
        <v/>
      </c>
      <c s="50" t="str">
        <f>IF('S.D.PASTE SHEET'!S2365="","",'S.D.PASTE SHEET'!S2365)</f>
        <v/>
      </c>
      <c s="50" t="str">
        <f>IF('S.D.PASTE SHEET'!T2365="","",'S.D.PASTE SHEET'!T2365)</f>
        <v/>
      </c>
      <c s="50" t="str">
        <f>IF('S.D.PASTE SHEET'!U2365="","",'S.D.PASTE SHEET'!U2365)</f>
        <v/>
      </c>
      <c s="50" t="str">
        <f>IF('S.D.PASTE SHEET'!V2365="","",'S.D.PASTE SHEET'!V2365)</f>
        <v/>
      </c>
      <c s="50" t="str">
        <f>IF('S.D.PASTE SHEET'!W2365="","",'S.D.PASTE SHEET'!W2365)</f>
        <v/>
      </c>
      <c s="50" t="str">
        <f>IF('S.D.PASTE SHEET'!X2365="","",'S.D.PASTE SHEET'!X2365)</f>
        <v/>
      </c>
      <c s="50" t="str">
        <f>IF('S.D.PASTE SHEET'!Y2365="","",'S.D.PASTE SHEET'!Y2365)</f>
        <v/>
      </c>
      <c s="50" t="str">
        <f>IF('S.D.PASTE SHEET'!Z2365="","",'S.D.PASTE SHEET'!Z2365)</f>
        <v/>
      </c>
      <c s="50" t="str">
        <f>IF('S.D.PASTE SHEET'!AA2365="","",'S.D.PASTE SHEET'!AA2365)</f>
        <v/>
      </c>
      <c s="50" t="str">
        <f>IF('S.D.PASTE SHEET'!AB2365="","",'S.D.PASTE SHEET'!AB2365)</f>
        <v/>
      </c>
      <c s="50" t="str">
        <f>IF('S.D.PASTE SHEET'!AC2365="","",'S.D.PASTE SHEET'!AC2365)</f>
        <v/>
      </c>
      <c s="50" t="str">
        <f>IF('S.D.PASTE SHEET'!AD2365="","",'S.D.PASTE SHEET'!AD2365)</f>
        <v/>
      </c>
      <c s="52"/>
      <c s="48" t="str">
        <f>IF(AK2365="","",IF(AK2365&gt;0,COUNT($AG$2:AG2365),""))</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IF(BC2365="","",IF(BC2365&gt;0,COUNT($AY$2:AY2365),""))</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66" spans="1:66" ht="15">
      <c r="A2366" s="50" t="str">
        <f>IF('S.D.PASTE SHEET'!A2366="","",'S.D.PASTE SHEET'!A2366)</f>
        <v/>
      </c>
      <c s="50" t="str">
        <f>IF('S.D.PASTE SHEET'!B2366="","",'S.D.PASTE SHEET'!B2366)</f>
        <v/>
      </c>
      <c s="50" t="str">
        <f>IF('S.D.PASTE SHEET'!C2366="","",'S.D.PASTE SHEET'!C2366)</f>
        <v/>
      </c>
      <c s="51" t="str">
        <f>IF('S.D.PASTE SHEET'!D2366="","",'S.D.PASTE SHEET'!D2366)</f>
        <v/>
      </c>
      <c s="50" t="str">
        <f>IF('S.D.PASTE SHEET'!E2366="","",UPPER('S.D.PASTE SHEET'!E2366))</f>
        <v/>
      </c>
      <c s="50" t="str">
        <f>IF('S.D.PASTE SHEET'!F2366="","",'S.D.PASTE SHEET'!F2366)</f>
        <v/>
      </c>
      <c s="50" t="str">
        <f>IF('S.D.PASTE SHEET'!G2366="","",UPPER('S.D.PASTE SHEET'!G2366))</f>
        <v/>
      </c>
      <c s="50" t="str">
        <f>IF('S.D.PASTE SHEET'!H2366="","",UPPER('S.D.PASTE SHEET'!H2366))</f>
        <v/>
      </c>
      <c s="50" t="str">
        <f>IF('S.D.PASTE SHEET'!I2366="","",'S.D.PASTE SHEET'!I2366)</f>
        <v/>
      </c>
      <c s="51" t="str">
        <f>IF('S.D.PASTE SHEET'!J2366="","",'S.D.PASTE SHEET'!J2366)</f>
        <v/>
      </c>
      <c s="50" t="str">
        <f>IF('S.D.PASTE SHEET'!K2366="","",'S.D.PASTE SHEET'!K2366)</f>
        <v/>
      </c>
      <c s="50" t="str">
        <f>IF('S.D.PASTE SHEET'!L2366="","",'S.D.PASTE SHEET'!L2366)</f>
        <v/>
      </c>
      <c s="50" t="str">
        <f>IF('S.D.PASTE SHEET'!M2366="","",'S.D.PASTE SHEET'!M2366)</f>
        <v/>
      </c>
      <c s="50" t="str">
        <f>IF('S.D.PASTE SHEET'!N2366="","",'S.D.PASTE SHEET'!N2366)</f>
        <v/>
      </c>
      <c s="50" t="str">
        <f>IF('S.D.PASTE SHEET'!O2366="","",'S.D.PASTE SHEET'!O2366)</f>
        <v/>
      </c>
      <c s="50" t="str">
        <f>IF('S.D.PASTE SHEET'!P2366="","",'S.D.PASTE SHEET'!P2366)</f>
        <v/>
      </c>
      <c s="50" t="str">
        <f>IF('S.D.PASTE SHEET'!Q2366="","",'S.D.PASTE SHEET'!Q2366)</f>
        <v/>
      </c>
      <c s="50" t="str">
        <f>IF('S.D.PASTE SHEET'!R2366="","",'S.D.PASTE SHEET'!R2366)</f>
        <v/>
      </c>
      <c s="50" t="str">
        <f>IF('S.D.PASTE SHEET'!S2366="","",'S.D.PASTE SHEET'!S2366)</f>
        <v/>
      </c>
      <c s="50" t="str">
        <f>IF('S.D.PASTE SHEET'!T2366="","",'S.D.PASTE SHEET'!T2366)</f>
        <v/>
      </c>
      <c s="50" t="str">
        <f>IF('S.D.PASTE SHEET'!U2366="","",'S.D.PASTE SHEET'!U2366)</f>
        <v/>
      </c>
      <c s="50" t="str">
        <f>IF('S.D.PASTE SHEET'!V2366="","",'S.D.PASTE SHEET'!V2366)</f>
        <v/>
      </c>
      <c s="50" t="str">
        <f>IF('S.D.PASTE SHEET'!W2366="","",'S.D.PASTE SHEET'!W2366)</f>
        <v/>
      </c>
      <c s="50" t="str">
        <f>IF('S.D.PASTE SHEET'!X2366="","",'S.D.PASTE SHEET'!X2366)</f>
        <v/>
      </c>
      <c s="50" t="str">
        <f>IF('S.D.PASTE SHEET'!Y2366="","",'S.D.PASTE SHEET'!Y2366)</f>
        <v/>
      </c>
      <c s="50" t="str">
        <f>IF('S.D.PASTE SHEET'!Z2366="","",'S.D.PASTE SHEET'!Z2366)</f>
        <v/>
      </c>
      <c s="50" t="str">
        <f>IF('S.D.PASTE SHEET'!AA2366="","",'S.D.PASTE SHEET'!AA2366)</f>
        <v/>
      </c>
      <c s="50" t="str">
        <f>IF('S.D.PASTE SHEET'!AB2366="","",'S.D.PASTE SHEET'!AB2366)</f>
        <v/>
      </c>
      <c s="50" t="str">
        <f>IF('S.D.PASTE SHEET'!AC2366="","",'S.D.PASTE SHEET'!AC2366)</f>
        <v/>
      </c>
      <c s="50" t="str">
        <f>IF('S.D.PASTE SHEET'!AD2366="","",'S.D.PASTE SHEET'!AD2366)</f>
        <v/>
      </c>
      <c s="52"/>
      <c s="48" t="str">
        <f>IF(AK2366="","",IF(AK2366&gt;0,COUNT($AG$2:AG2366),""))</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IF(BC2366="","",IF(BC2366&gt;0,COUNT($AY$2:AY2366),""))</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67" spans="1:66" ht="15">
      <c r="A2367" s="50" t="str">
        <f>IF('S.D.PASTE SHEET'!A2367="","",'S.D.PASTE SHEET'!A2367)</f>
        <v/>
      </c>
      <c s="50" t="str">
        <f>IF('S.D.PASTE SHEET'!B2367="","",'S.D.PASTE SHEET'!B2367)</f>
        <v/>
      </c>
      <c s="50" t="str">
        <f>IF('S.D.PASTE SHEET'!C2367="","",'S.D.PASTE SHEET'!C2367)</f>
        <v/>
      </c>
      <c s="51" t="str">
        <f>IF('S.D.PASTE SHEET'!D2367="","",'S.D.PASTE SHEET'!D2367)</f>
        <v/>
      </c>
      <c s="50" t="str">
        <f>IF('S.D.PASTE SHEET'!E2367="","",UPPER('S.D.PASTE SHEET'!E2367))</f>
        <v/>
      </c>
      <c s="50" t="str">
        <f>IF('S.D.PASTE SHEET'!F2367="","",'S.D.PASTE SHEET'!F2367)</f>
        <v/>
      </c>
      <c s="50" t="str">
        <f>IF('S.D.PASTE SHEET'!G2367="","",UPPER('S.D.PASTE SHEET'!G2367))</f>
        <v/>
      </c>
      <c s="50" t="str">
        <f>IF('S.D.PASTE SHEET'!H2367="","",UPPER('S.D.PASTE SHEET'!H2367))</f>
        <v/>
      </c>
      <c s="50" t="str">
        <f>IF('S.D.PASTE SHEET'!I2367="","",'S.D.PASTE SHEET'!I2367)</f>
        <v/>
      </c>
      <c s="51" t="str">
        <f>IF('S.D.PASTE SHEET'!J2367="","",'S.D.PASTE SHEET'!J2367)</f>
        <v/>
      </c>
      <c s="50" t="str">
        <f>IF('S.D.PASTE SHEET'!K2367="","",'S.D.PASTE SHEET'!K2367)</f>
        <v/>
      </c>
      <c s="50" t="str">
        <f>IF('S.D.PASTE SHEET'!L2367="","",'S.D.PASTE SHEET'!L2367)</f>
        <v/>
      </c>
      <c s="50" t="str">
        <f>IF('S.D.PASTE SHEET'!M2367="","",'S.D.PASTE SHEET'!M2367)</f>
        <v/>
      </c>
      <c s="50" t="str">
        <f>IF('S.D.PASTE SHEET'!N2367="","",'S.D.PASTE SHEET'!N2367)</f>
        <v/>
      </c>
      <c s="50" t="str">
        <f>IF('S.D.PASTE SHEET'!O2367="","",'S.D.PASTE SHEET'!O2367)</f>
        <v/>
      </c>
      <c s="50" t="str">
        <f>IF('S.D.PASTE SHEET'!P2367="","",'S.D.PASTE SHEET'!P2367)</f>
        <v/>
      </c>
      <c s="50" t="str">
        <f>IF('S.D.PASTE SHEET'!Q2367="","",'S.D.PASTE SHEET'!Q2367)</f>
        <v/>
      </c>
      <c s="50" t="str">
        <f>IF('S.D.PASTE SHEET'!R2367="","",'S.D.PASTE SHEET'!R2367)</f>
        <v/>
      </c>
      <c s="50" t="str">
        <f>IF('S.D.PASTE SHEET'!S2367="","",'S.D.PASTE SHEET'!S2367)</f>
        <v/>
      </c>
      <c s="50" t="str">
        <f>IF('S.D.PASTE SHEET'!T2367="","",'S.D.PASTE SHEET'!T2367)</f>
        <v/>
      </c>
      <c s="50" t="str">
        <f>IF('S.D.PASTE SHEET'!U2367="","",'S.D.PASTE SHEET'!U2367)</f>
        <v/>
      </c>
      <c s="50" t="str">
        <f>IF('S.D.PASTE SHEET'!V2367="","",'S.D.PASTE SHEET'!V2367)</f>
        <v/>
      </c>
      <c s="50" t="str">
        <f>IF('S.D.PASTE SHEET'!W2367="","",'S.D.PASTE SHEET'!W2367)</f>
        <v/>
      </c>
      <c s="50" t="str">
        <f>IF('S.D.PASTE SHEET'!X2367="","",'S.D.PASTE SHEET'!X2367)</f>
        <v/>
      </c>
      <c s="50" t="str">
        <f>IF('S.D.PASTE SHEET'!Y2367="","",'S.D.PASTE SHEET'!Y2367)</f>
        <v/>
      </c>
      <c s="50" t="str">
        <f>IF('S.D.PASTE SHEET'!Z2367="","",'S.D.PASTE SHEET'!Z2367)</f>
        <v/>
      </c>
      <c s="50" t="str">
        <f>IF('S.D.PASTE SHEET'!AA2367="","",'S.D.PASTE SHEET'!AA2367)</f>
        <v/>
      </c>
      <c s="50" t="str">
        <f>IF('S.D.PASTE SHEET'!AB2367="","",'S.D.PASTE SHEET'!AB2367)</f>
        <v/>
      </c>
      <c s="50" t="str">
        <f>IF('S.D.PASTE SHEET'!AC2367="","",'S.D.PASTE SHEET'!AC2367)</f>
        <v/>
      </c>
      <c s="50" t="str">
        <f>IF('S.D.PASTE SHEET'!AD2367="","",'S.D.PASTE SHEET'!AD2367)</f>
        <v/>
      </c>
      <c s="52"/>
      <c s="48" t="str">
        <f>IF(AK2367="","",IF(AK2367&gt;0,COUNT($AG$2:AG2367),""))</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IF(BC2367="","",IF(BC2367&gt;0,COUNT($AY$2:AY2367),""))</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68" spans="1:66" ht="15">
      <c r="A2368" s="50" t="str">
        <f>IF('S.D.PASTE SHEET'!A2368="","",'S.D.PASTE SHEET'!A2368)</f>
        <v/>
      </c>
      <c s="50" t="str">
        <f>IF('S.D.PASTE SHEET'!B2368="","",'S.D.PASTE SHEET'!B2368)</f>
        <v/>
      </c>
      <c s="50" t="str">
        <f>IF('S.D.PASTE SHEET'!C2368="","",'S.D.PASTE SHEET'!C2368)</f>
        <v/>
      </c>
      <c s="51" t="str">
        <f>IF('S.D.PASTE SHEET'!D2368="","",'S.D.PASTE SHEET'!D2368)</f>
        <v/>
      </c>
      <c s="50" t="str">
        <f>IF('S.D.PASTE SHEET'!E2368="","",UPPER('S.D.PASTE SHEET'!E2368))</f>
        <v/>
      </c>
      <c s="50" t="str">
        <f>IF('S.D.PASTE SHEET'!F2368="","",'S.D.PASTE SHEET'!F2368)</f>
        <v/>
      </c>
      <c s="50" t="str">
        <f>IF('S.D.PASTE SHEET'!G2368="","",UPPER('S.D.PASTE SHEET'!G2368))</f>
        <v/>
      </c>
      <c s="50" t="str">
        <f>IF('S.D.PASTE SHEET'!H2368="","",UPPER('S.D.PASTE SHEET'!H2368))</f>
        <v/>
      </c>
      <c s="50" t="str">
        <f>IF('S.D.PASTE SHEET'!I2368="","",'S.D.PASTE SHEET'!I2368)</f>
        <v/>
      </c>
      <c s="51" t="str">
        <f>IF('S.D.PASTE SHEET'!J2368="","",'S.D.PASTE SHEET'!J2368)</f>
        <v/>
      </c>
      <c s="50" t="str">
        <f>IF('S.D.PASTE SHEET'!K2368="","",'S.D.PASTE SHEET'!K2368)</f>
        <v/>
      </c>
      <c s="50" t="str">
        <f>IF('S.D.PASTE SHEET'!L2368="","",'S.D.PASTE SHEET'!L2368)</f>
        <v/>
      </c>
      <c s="50" t="str">
        <f>IF('S.D.PASTE SHEET'!M2368="","",'S.D.PASTE SHEET'!M2368)</f>
        <v/>
      </c>
      <c s="50" t="str">
        <f>IF('S.D.PASTE SHEET'!N2368="","",'S.D.PASTE SHEET'!N2368)</f>
        <v/>
      </c>
      <c s="50" t="str">
        <f>IF('S.D.PASTE SHEET'!O2368="","",'S.D.PASTE SHEET'!O2368)</f>
        <v/>
      </c>
      <c s="50" t="str">
        <f>IF('S.D.PASTE SHEET'!P2368="","",'S.D.PASTE SHEET'!P2368)</f>
        <v/>
      </c>
      <c s="50" t="str">
        <f>IF('S.D.PASTE SHEET'!Q2368="","",'S.D.PASTE SHEET'!Q2368)</f>
        <v/>
      </c>
      <c s="50" t="str">
        <f>IF('S.D.PASTE SHEET'!R2368="","",'S.D.PASTE SHEET'!R2368)</f>
        <v/>
      </c>
      <c s="50" t="str">
        <f>IF('S.D.PASTE SHEET'!S2368="","",'S.D.PASTE SHEET'!S2368)</f>
        <v/>
      </c>
      <c s="50" t="str">
        <f>IF('S.D.PASTE SHEET'!T2368="","",'S.D.PASTE SHEET'!T2368)</f>
        <v/>
      </c>
      <c s="50" t="str">
        <f>IF('S.D.PASTE SHEET'!U2368="","",'S.D.PASTE SHEET'!U2368)</f>
        <v/>
      </c>
      <c s="50" t="str">
        <f>IF('S.D.PASTE SHEET'!V2368="","",'S.D.PASTE SHEET'!V2368)</f>
        <v/>
      </c>
      <c s="50" t="str">
        <f>IF('S.D.PASTE SHEET'!W2368="","",'S.D.PASTE SHEET'!W2368)</f>
        <v/>
      </c>
      <c s="50" t="str">
        <f>IF('S.D.PASTE SHEET'!X2368="","",'S.D.PASTE SHEET'!X2368)</f>
        <v/>
      </c>
      <c s="50" t="str">
        <f>IF('S.D.PASTE SHEET'!Y2368="","",'S.D.PASTE SHEET'!Y2368)</f>
        <v/>
      </c>
      <c s="50" t="str">
        <f>IF('S.D.PASTE SHEET'!Z2368="","",'S.D.PASTE SHEET'!Z2368)</f>
        <v/>
      </c>
      <c s="50" t="str">
        <f>IF('S.D.PASTE SHEET'!AA2368="","",'S.D.PASTE SHEET'!AA2368)</f>
        <v/>
      </c>
      <c s="50" t="str">
        <f>IF('S.D.PASTE SHEET'!AB2368="","",'S.D.PASTE SHEET'!AB2368)</f>
        <v/>
      </c>
      <c s="50" t="str">
        <f>IF('S.D.PASTE SHEET'!AC2368="","",'S.D.PASTE SHEET'!AC2368)</f>
        <v/>
      </c>
      <c s="50" t="str">
        <f>IF('S.D.PASTE SHEET'!AD2368="","",'S.D.PASTE SHEET'!AD2368)</f>
        <v/>
      </c>
      <c s="52"/>
      <c s="48" t="str">
        <f>IF(AK2368="","",IF(AK2368&gt;0,COUNT($AG$2:AG2368),""))</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IF(BC2368="","",IF(BC2368&gt;0,COUNT($AY$2:AY2368),""))</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69" spans="1:66" ht="15">
      <c r="A2369" s="50" t="str">
        <f>IF('S.D.PASTE SHEET'!A2369="","",'S.D.PASTE SHEET'!A2369)</f>
        <v/>
      </c>
      <c s="50" t="str">
        <f>IF('S.D.PASTE SHEET'!B2369="","",'S.D.PASTE SHEET'!B2369)</f>
        <v/>
      </c>
      <c s="50" t="str">
        <f>IF('S.D.PASTE SHEET'!C2369="","",'S.D.PASTE SHEET'!C2369)</f>
        <v/>
      </c>
      <c s="51" t="str">
        <f>IF('S.D.PASTE SHEET'!D2369="","",'S.D.PASTE SHEET'!D2369)</f>
        <v/>
      </c>
      <c s="50" t="str">
        <f>IF('S.D.PASTE SHEET'!E2369="","",UPPER('S.D.PASTE SHEET'!E2369))</f>
        <v/>
      </c>
      <c s="50" t="str">
        <f>IF('S.D.PASTE SHEET'!F2369="","",'S.D.PASTE SHEET'!F2369)</f>
        <v/>
      </c>
      <c s="50" t="str">
        <f>IF('S.D.PASTE SHEET'!G2369="","",UPPER('S.D.PASTE SHEET'!G2369))</f>
        <v/>
      </c>
      <c s="50" t="str">
        <f>IF('S.D.PASTE SHEET'!H2369="","",UPPER('S.D.PASTE SHEET'!H2369))</f>
        <v/>
      </c>
      <c s="50" t="str">
        <f>IF('S.D.PASTE SHEET'!I2369="","",'S.D.PASTE SHEET'!I2369)</f>
        <v/>
      </c>
      <c s="51" t="str">
        <f>IF('S.D.PASTE SHEET'!J2369="","",'S.D.PASTE SHEET'!J2369)</f>
        <v/>
      </c>
      <c s="50" t="str">
        <f>IF('S.D.PASTE SHEET'!K2369="","",'S.D.PASTE SHEET'!K2369)</f>
        <v/>
      </c>
      <c s="50" t="str">
        <f>IF('S.D.PASTE SHEET'!L2369="","",'S.D.PASTE SHEET'!L2369)</f>
        <v/>
      </c>
      <c s="50" t="str">
        <f>IF('S.D.PASTE SHEET'!M2369="","",'S.D.PASTE SHEET'!M2369)</f>
        <v/>
      </c>
      <c s="50" t="str">
        <f>IF('S.D.PASTE SHEET'!N2369="","",'S.D.PASTE SHEET'!N2369)</f>
        <v/>
      </c>
      <c s="50" t="str">
        <f>IF('S.D.PASTE SHEET'!O2369="","",'S.D.PASTE SHEET'!O2369)</f>
        <v/>
      </c>
      <c s="50" t="str">
        <f>IF('S.D.PASTE SHEET'!P2369="","",'S.D.PASTE SHEET'!P2369)</f>
        <v/>
      </c>
      <c s="50" t="str">
        <f>IF('S.D.PASTE SHEET'!Q2369="","",'S.D.PASTE SHEET'!Q2369)</f>
        <v/>
      </c>
      <c s="50" t="str">
        <f>IF('S.D.PASTE SHEET'!R2369="","",'S.D.PASTE SHEET'!R2369)</f>
        <v/>
      </c>
      <c s="50" t="str">
        <f>IF('S.D.PASTE SHEET'!S2369="","",'S.D.PASTE SHEET'!S2369)</f>
        <v/>
      </c>
      <c s="50" t="str">
        <f>IF('S.D.PASTE SHEET'!T2369="","",'S.D.PASTE SHEET'!T2369)</f>
        <v/>
      </c>
      <c s="50" t="str">
        <f>IF('S.D.PASTE SHEET'!U2369="","",'S.D.PASTE SHEET'!U2369)</f>
        <v/>
      </c>
      <c s="50" t="str">
        <f>IF('S.D.PASTE SHEET'!V2369="","",'S.D.PASTE SHEET'!V2369)</f>
        <v/>
      </c>
      <c s="50" t="str">
        <f>IF('S.D.PASTE SHEET'!W2369="","",'S.D.PASTE SHEET'!W2369)</f>
        <v/>
      </c>
      <c s="50" t="str">
        <f>IF('S.D.PASTE SHEET'!X2369="","",'S.D.PASTE SHEET'!X2369)</f>
        <v/>
      </c>
      <c s="50" t="str">
        <f>IF('S.D.PASTE SHEET'!Y2369="","",'S.D.PASTE SHEET'!Y2369)</f>
        <v/>
      </c>
      <c s="50" t="str">
        <f>IF('S.D.PASTE SHEET'!Z2369="","",'S.D.PASTE SHEET'!Z2369)</f>
        <v/>
      </c>
      <c s="50" t="str">
        <f>IF('S.D.PASTE SHEET'!AA2369="","",'S.D.PASTE SHEET'!AA2369)</f>
        <v/>
      </c>
      <c s="50" t="str">
        <f>IF('S.D.PASTE SHEET'!AB2369="","",'S.D.PASTE SHEET'!AB2369)</f>
        <v/>
      </c>
      <c s="50" t="str">
        <f>IF('S.D.PASTE SHEET'!AC2369="","",'S.D.PASTE SHEET'!AC2369)</f>
        <v/>
      </c>
      <c s="50" t="str">
        <f>IF('S.D.PASTE SHEET'!AD2369="","",'S.D.PASTE SHEET'!AD2369)</f>
        <v/>
      </c>
      <c s="52"/>
      <c s="48" t="str">
        <f>IF(AK2369="","",IF(AK2369&gt;0,COUNT($AG$2:AG2369),""))</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IF(BC2369="","",IF(BC2369&gt;0,COUNT($AY$2:AY2369),""))</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70" spans="1:66" ht="15">
      <c r="A2370" s="50" t="str">
        <f>IF('S.D.PASTE SHEET'!A2370="","",'S.D.PASTE SHEET'!A2370)</f>
        <v/>
      </c>
      <c s="50" t="str">
        <f>IF('S.D.PASTE SHEET'!B2370="","",'S.D.PASTE SHEET'!B2370)</f>
        <v/>
      </c>
      <c s="50" t="str">
        <f>IF('S.D.PASTE SHEET'!C2370="","",'S.D.PASTE SHEET'!C2370)</f>
        <v/>
      </c>
      <c s="51" t="str">
        <f>IF('S.D.PASTE SHEET'!D2370="","",'S.D.PASTE SHEET'!D2370)</f>
        <v/>
      </c>
      <c s="50" t="str">
        <f>IF('S.D.PASTE SHEET'!E2370="","",UPPER('S.D.PASTE SHEET'!E2370))</f>
        <v/>
      </c>
      <c s="50" t="str">
        <f>IF('S.D.PASTE SHEET'!F2370="","",'S.D.PASTE SHEET'!F2370)</f>
        <v/>
      </c>
      <c s="50" t="str">
        <f>IF('S.D.PASTE SHEET'!G2370="","",UPPER('S.D.PASTE SHEET'!G2370))</f>
        <v/>
      </c>
      <c s="50" t="str">
        <f>IF('S.D.PASTE SHEET'!H2370="","",UPPER('S.D.PASTE SHEET'!H2370))</f>
        <v/>
      </c>
      <c s="50" t="str">
        <f>IF('S.D.PASTE SHEET'!I2370="","",'S.D.PASTE SHEET'!I2370)</f>
        <v/>
      </c>
      <c s="51" t="str">
        <f>IF('S.D.PASTE SHEET'!J2370="","",'S.D.PASTE SHEET'!J2370)</f>
        <v/>
      </c>
      <c s="50" t="str">
        <f>IF('S.D.PASTE SHEET'!K2370="","",'S.D.PASTE SHEET'!K2370)</f>
        <v/>
      </c>
      <c s="50" t="str">
        <f>IF('S.D.PASTE SHEET'!L2370="","",'S.D.PASTE SHEET'!L2370)</f>
        <v/>
      </c>
      <c s="50" t="str">
        <f>IF('S.D.PASTE SHEET'!M2370="","",'S.D.PASTE SHEET'!M2370)</f>
        <v/>
      </c>
      <c s="50" t="str">
        <f>IF('S.D.PASTE SHEET'!N2370="","",'S.D.PASTE SHEET'!N2370)</f>
        <v/>
      </c>
      <c s="50" t="str">
        <f>IF('S.D.PASTE SHEET'!O2370="","",'S.D.PASTE SHEET'!O2370)</f>
        <v/>
      </c>
      <c s="50" t="str">
        <f>IF('S.D.PASTE SHEET'!P2370="","",'S.D.PASTE SHEET'!P2370)</f>
        <v/>
      </c>
      <c s="50" t="str">
        <f>IF('S.D.PASTE SHEET'!Q2370="","",'S.D.PASTE SHEET'!Q2370)</f>
        <v/>
      </c>
      <c s="50" t="str">
        <f>IF('S.D.PASTE SHEET'!R2370="","",'S.D.PASTE SHEET'!R2370)</f>
        <v/>
      </c>
      <c s="50" t="str">
        <f>IF('S.D.PASTE SHEET'!S2370="","",'S.D.PASTE SHEET'!S2370)</f>
        <v/>
      </c>
      <c s="50" t="str">
        <f>IF('S.D.PASTE SHEET'!T2370="","",'S.D.PASTE SHEET'!T2370)</f>
        <v/>
      </c>
      <c s="50" t="str">
        <f>IF('S.D.PASTE SHEET'!U2370="","",'S.D.PASTE SHEET'!U2370)</f>
        <v/>
      </c>
      <c s="50" t="str">
        <f>IF('S.D.PASTE SHEET'!V2370="","",'S.D.PASTE SHEET'!V2370)</f>
        <v/>
      </c>
      <c s="50" t="str">
        <f>IF('S.D.PASTE SHEET'!W2370="","",'S.D.PASTE SHEET'!W2370)</f>
        <v/>
      </c>
      <c s="50" t="str">
        <f>IF('S.D.PASTE SHEET'!X2370="","",'S.D.PASTE SHEET'!X2370)</f>
        <v/>
      </c>
      <c s="50" t="str">
        <f>IF('S.D.PASTE SHEET'!Y2370="","",'S.D.PASTE SHEET'!Y2370)</f>
        <v/>
      </c>
      <c s="50" t="str">
        <f>IF('S.D.PASTE SHEET'!Z2370="","",'S.D.PASTE SHEET'!Z2370)</f>
        <v/>
      </c>
      <c s="50" t="str">
        <f>IF('S.D.PASTE SHEET'!AA2370="","",'S.D.PASTE SHEET'!AA2370)</f>
        <v/>
      </c>
      <c s="50" t="str">
        <f>IF('S.D.PASTE SHEET'!AB2370="","",'S.D.PASTE SHEET'!AB2370)</f>
        <v/>
      </c>
      <c s="50" t="str">
        <f>IF('S.D.PASTE SHEET'!AC2370="","",'S.D.PASTE SHEET'!AC2370)</f>
        <v/>
      </c>
      <c s="50" t="str">
        <f>IF('S.D.PASTE SHEET'!AD2370="","",'S.D.PASTE SHEET'!AD2370)</f>
        <v/>
      </c>
      <c s="52"/>
      <c s="48" t="str">
        <f>IF(AK2370="","",IF(AK2370&gt;0,COUNT($AG$2:AG2370),""))</f>
        <v/>
      </c>
      <c s="53" t="str">
        <f t="shared" si="1153"/>
        <v/>
      </c>
      <c s="53" t="str">
        <f t="shared" si="1154"/>
        <v/>
      </c>
      <c s="53" t="str">
        <f t="shared" si="1155"/>
        <v/>
      </c>
      <c s="51" t="str">
        <f t="shared" si="1156"/>
        <v/>
      </c>
      <c s="53" t="str">
        <f t="shared" si="1157"/>
        <v/>
      </c>
      <c s="53" t="str">
        <f t="shared" si="1158"/>
        <v/>
      </c>
      <c s="53" t="str">
        <f t="shared" si="1159"/>
        <v/>
      </c>
      <c s="53" t="str">
        <f t="shared" si="1160"/>
        <v/>
      </c>
      <c s="53" t="str">
        <f t="shared" si="1161"/>
        <v/>
      </c>
      <c s="51" t="str">
        <f t="shared" si="1162"/>
        <v/>
      </c>
      <c s="53" t="str">
        <f t="shared" si="1163"/>
        <v/>
      </c>
      <c s="53" t="str">
        <f t="shared" si="1164"/>
        <v/>
      </c>
      <c s="53" t="str">
        <f t="shared" si="1165"/>
        <v/>
      </c>
      <c s="53" t="str">
        <f t="shared" si="1166"/>
        <v/>
      </c>
      <c s="53" t="str">
        <f t="shared" si="1167"/>
        <v/>
      </c>
      <c s="53" t="str">
        <f t="shared" si="1168"/>
        <v/>
      </c>
      <c s="48"/>
      <c s="48" t="str">
        <f>IF(BC2370="","",IF(BC2370&gt;0,COUNT($AY$2:AY2370),""))</f>
        <v/>
      </c>
      <c s="54" t="str">
        <f t="shared" si="1169"/>
        <v/>
      </c>
      <c s="54" t="str">
        <f t="shared" si="1170"/>
        <v/>
      </c>
      <c s="54" t="str">
        <f t="shared" si="1171"/>
        <v/>
      </c>
      <c s="51" t="str">
        <f t="shared" si="1172"/>
        <v/>
      </c>
      <c s="54" t="str">
        <f t="shared" si="1173"/>
        <v/>
      </c>
      <c s="54" t="str">
        <f t="shared" si="1174"/>
        <v/>
      </c>
      <c s="54" t="str">
        <f t="shared" si="1175"/>
        <v/>
      </c>
      <c s="54" t="str">
        <f t="shared" si="1176"/>
        <v/>
      </c>
      <c s="54" t="str">
        <f t="shared" si="1177"/>
        <v/>
      </c>
      <c s="51" t="str">
        <f t="shared" si="1178"/>
        <v/>
      </c>
      <c s="54" t="str">
        <f t="shared" si="1179"/>
        <v/>
      </c>
      <c s="54" t="str">
        <f t="shared" si="1180"/>
        <v/>
      </c>
      <c s="54" t="str">
        <f t="shared" si="1181"/>
        <v/>
      </c>
      <c s="54" t="str">
        <f t="shared" si="1182"/>
        <v/>
      </c>
      <c s="54" t="str">
        <f t="shared" si="1183"/>
        <v/>
      </c>
      <c s="54" t="str">
        <f t="shared" si="1184"/>
        <v/>
      </c>
    </row>
    <row r="2371" spans="1:66" ht="15">
      <c r="A2371" s="50" t="str">
        <f>IF('S.D.PASTE SHEET'!A2371="","",'S.D.PASTE SHEET'!A2371)</f>
        <v/>
      </c>
      <c s="50" t="str">
        <f>IF('S.D.PASTE SHEET'!B2371="","",'S.D.PASTE SHEET'!B2371)</f>
        <v/>
      </c>
      <c s="50" t="str">
        <f>IF('S.D.PASTE SHEET'!C2371="","",'S.D.PASTE SHEET'!C2371)</f>
        <v/>
      </c>
      <c s="51" t="str">
        <f>IF('S.D.PASTE SHEET'!D2371="","",'S.D.PASTE SHEET'!D2371)</f>
        <v/>
      </c>
      <c s="50" t="str">
        <f>IF('S.D.PASTE SHEET'!E2371="","",UPPER('S.D.PASTE SHEET'!E2371))</f>
        <v/>
      </c>
      <c s="50" t="str">
        <f>IF('S.D.PASTE SHEET'!F2371="","",'S.D.PASTE SHEET'!F2371)</f>
        <v/>
      </c>
      <c s="50" t="str">
        <f>IF('S.D.PASTE SHEET'!G2371="","",UPPER('S.D.PASTE SHEET'!G2371))</f>
        <v/>
      </c>
      <c s="50" t="str">
        <f>IF('S.D.PASTE SHEET'!H2371="","",UPPER('S.D.PASTE SHEET'!H2371))</f>
        <v/>
      </c>
      <c s="50" t="str">
        <f>IF('S.D.PASTE SHEET'!I2371="","",'S.D.PASTE SHEET'!I2371)</f>
        <v/>
      </c>
      <c s="51" t="str">
        <f>IF('S.D.PASTE SHEET'!J2371="","",'S.D.PASTE SHEET'!J2371)</f>
        <v/>
      </c>
      <c s="50" t="str">
        <f>IF('S.D.PASTE SHEET'!K2371="","",'S.D.PASTE SHEET'!K2371)</f>
        <v/>
      </c>
      <c s="50" t="str">
        <f>IF('S.D.PASTE SHEET'!L2371="","",'S.D.PASTE SHEET'!L2371)</f>
        <v/>
      </c>
      <c s="50" t="str">
        <f>IF('S.D.PASTE SHEET'!M2371="","",'S.D.PASTE SHEET'!M2371)</f>
        <v/>
      </c>
      <c s="50" t="str">
        <f>IF('S.D.PASTE SHEET'!N2371="","",'S.D.PASTE SHEET'!N2371)</f>
        <v/>
      </c>
      <c s="50" t="str">
        <f>IF('S.D.PASTE SHEET'!O2371="","",'S.D.PASTE SHEET'!O2371)</f>
        <v/>
      </c>
      <c s="50" t="str">
        <f>IF('S.D.PASTE SHEET'!P2371="","",'S.D.PASTE SHEET'!P2371)</f>
        <v/>
      </c>
      <c s="50" t="str">
        <f>IF('S.D.PASTE SHEET'!Q2371="","",'S.D.PASTE SHEET'!Q2371)</f>
        <v/>
      </c>
      <c s="50" t="str">
        <f>IF('S.D.PASTE SHEET'!R2371="","",'S.D.PASTE SHEET'!R2371)</f>
        <v/>
      </c>
      <c s="50" t="str">
        <f>IF('S.D.PASTE SHEET'!S2371="","",'S.D.PASTE SHEET'!S2371)</f>
        <v/>
      </c>
      <c s="50" t="str">
        <f>IF('S.D.PASTE SHEET'!T2371="","",'S.D.PASTE SHEET'!T2371)</f>
        <v/>
      </c>
      <c s="50" t="str">
        <f>IF('S.D.PASTE SHEET'!U2371="","",'S.D.PASTE SHEET'!U2371)</f>
        <v/>
      </c>
      <c s="50" t="str">
        <f>IF('S.D.PASTE SHEET'!V2371="","",'S.D.PASTE SHEET'!V2371)</f>
        <v/>
      </c>
      <c s="50" t="str">
        <f>IF('S.D.PASTE SHEET'!W2371="","",'S.D.PASTE SHEET'!W2371)</f>
        <v/>
      </c>
      <c s="50" t="str">
        <f>IF('S.D.PASTE SHEET'!X2371="","",'S.D.PASTE SHEET'!X2371)</f>
        <v/>
      </c>
      <c s="50" t="str">
        <f>IF('S.D.PASTE SHEET'!Y2371="","",'S.D.PASTE SHEET'!Y2371)</f>
        <v/>
      </c>
      <c s="50" t="str">
        <f>IF('S.D.PASTE SHEET'!Z2371="","",'S.D.PASTE SHEET'!Z2371)</f>
        <v/>
      </c>
      <c s="50" t="str">
        <f>IF('S.D.PASTE SHEET'!AA2371="","",'S.D.PASTE SHEET'!AA2371)</f>
        <v/>
      </c>
      <c s="50" t="str">
        <f>IF('S.D.PASTE SHEET'!AB2371="","",'S.D.PASTE SHEET'!AB2371)</f>
        <v/>
      </c>
      <c s="50" t="str">
        <f>IF('S.D.PASTE SHEET'!AC2371="","",'S.D.PASTE SHEET'!AC2371)</f>
        <v/>
      </c>
      <c s="50" t="str">
        <f>IF('S.D.PASTE SHEET'!AD2371="","",'S.D.PASTE SHEET'!AD2371)</f>
        <v/>
      </c>
      <c s="52"/>
      <c s="48" t="str">
        <f>IF(AK2371="","",IF(AK2371&gt;0,COUNT($AG$2:AG2371),""))</f>
        <v/>
      </c>
      <c s="53" t="str">
        <f t="shared" si="1185" ref="AG2371:AG2434">IF(AND($AJ$1=12,$A2371=12),$A2371,"")</f>
        <v/>
      </c>
      <c s="53" t="str">
        <f t="shared" si="1186" ref="AH2371:AH2434">IF(AND($AJ$1=12,$A2371=12),$B2371,"")</f>
        <v/>
      </c>
      <c s="53" t="str">
        <f t="shared" si="1187" ref="AI2371:AI2434">IF(AND($AJ$1=12,$A2371=12),C2371,"")</f>
        <v/>
      </c>
      <c s="51" t="str">
        <f t="shared" si="1188" ref="AJ2371:AJ2434">IF(AND($AJ$1=12,$A2371=12),$D2371,"")</f>
        <v/>
      </c>
      <c s="53" t="str">
        <f t="shared" si="1189" ref="AK2371:AK2434">IF(AND($AJ$1=12,$A2371=12),$E2371,"")</f>
        <v/>
      </c>
      <c s="53" t="str">
        <f t="shared" si="1190" ref="AL2371:AL2434">IF(AND($AJ$1=12,$A2371=12),$F2371,"")</f>
        <v/>
      </c>
      <c s="53" t="str">
        <f t="shared" si="1191" ref="AM2371:AM2434">IF(AND($AJ$1=12,$A2371=12),$G2371,"")</f>
        <v/>
      </c>
      <c s="53" t="str">
        <f t="shared" si="1192" ref="AN2371:AN2434">IF(AND($AJ$1=12,$A2371=12),$H2371,"")</f>
        <v/>
      </c>
      <c s="53" t="str">
        <f t="shared" si="1193" ref="AO2371:AO2434">IF(AND($AJ$1=12,$A2371=12),$I2371,"")</f>
        <v/>
      </c>
      <c s="51" t="str">
        <f t="shared" si="1194" ref="AP2371:AP2434">IF(AND($AJ$1=12,$A2371=12),$J2371,"")</f>
        <v/>
      </c>
      <c s="53" t="str">
        <f t="shared" si="1195" ref="AQ2371:AQ2434">IF(AND($AJ$1=12,$A2371=12),$K2371,"")</f>
        <v/>
      </c>
      <c s="53" t="str">
        <f t="shared" si="1196" ref="AR2371:AR2434">IF(AND($AJ$1=12,$A2371=12),$L2371,"")</f>
        <v/>
      </c>
      <c s="53" t="str">
        <f t="shared" si="1197" ref="AS2371:AS2434">IF(AND($AJ$1=12,$A2371=12),$M2371,"")</f>
        <v/>
      </c>
      <c s="53" t="str">
        <f t="shared" si="1198" ref="AT2371:AT2434">IF(AND($AJ$1=12,$A2371=12),$N2371,"")</f>
        <v/>
      </c>
      <c s="53" t="str">
        <f t="shared" si="1199" ref="AU2371:AU2434">IF(AND($AJ$1=12,$A2371=12),$O2371,"")</f>
        <v/>
      </c>
      <c s="53" t="str">
        <f t="shared" si="1200" ref="AV2371:AV2434">IF(AND($AJ$1=12,$A2371=12),$P2371,"")</f>
        <v/>
      </c>
      <c s="48"/>
      <c s="48" t="str">
        <f>IF(BC2371="","",IF(BC2371&gt;0,COUNT($AY$2:AY2371),""))</f>
        <v/>
      </c>
      <c s="54" t="str">
        <f t="shared" si="1201" ref="AY2371:AY2434">IF(AND($BB$1=12,$A2371=12,$BC$1=$B2371),$A2371,"")</f>
        <v/>
      </c>
      <c s="54" t="str">
        <f t="shared" si="1202" ref="AZ2371:AZ2434">IF(AND($BB$1=12,$A2371=12,$BC$1=$B2371),$B2371,"")</f>
        <v/>
      </c>
      <c s="54" t="str">
        <f t="shared" si="1203" ref="BA2371:BA2434">IF(AND($BB$1=12,$A2371=12,$BC$1=$B2371),$C2371,"")</f>
        <v/>
      </c>
      <c s="51" t="str">
        <f t="shared" si="1204" ref="BB2371:BB2434">IF(AND($BB$1=12,$A2371=12,$BC$1=$B2371),$D2371,"")</f>
        <v/>
      </c>
      <c s="54" t="str">
        <f t="shared" si="1205" ref="BC2371:BC2434">IF(AND($BB$1=12,$A2371=12,$BC$1=$B2371),$E2371,"")</f>
        <v/>
      </c>
      <c s="54" t="str">
        <f t="shared" si="1206" ref="BD2371:BD2434">IF(AND($BB$1=12,$A2371=12,$BC$1=$B2371),$F2371,"")</f>
        <v/>
      </c>
      <c s="54" t="str">
        <f t="shared" si="1207" ref="BE2371:BE2434">IF(AND($BB$1=12,$A2371=12,$BC$1=$B2371),$G2371,"")</f>
        <v/>
      </c>
      <c s="54" t="str">
        <f t="shared" si="1208" ref="BF2371:BF2434">IF(AND($BB$1=12,$A2371=12,$BC$1=$B2371),$H2371,"")</f>
        <v/>
      </c>
      <c s="54" t="str">
        <f t="shared" si="1209" ref="BG2371:BG2434">IF(AND($BB$1=12,$A2371=12,$BC$1=$B2371),$I2371,"")</f>
        <v/>
      </c>
      <c s="51" t="str">
        <f t="shared" si="1210" ref="BH2371:BH2434">IF(AND($BB$1=12,$A2371=12,$BC$1=$B2371),$J2371,"")</f>
        <v/>
      </c>
      <c s="54" t="str">
        <f t="shared" si="1211" ref="BI2371:BI2434">IF(AND($BB$1=12,$A2371=12,$BC$1=$B2371),$K2371,"")</f>
        <v/>
      </c>
      <c s="54" t="str">
        <f t="shared" si="1212" ref="BJ2371:BJ2434">IF(AND($BB$1=12,$A2371=12,$BC$1=$B2371),$L2371,"")</f>
        <v/>
      </c>
      <c s="54" t="str">
        <f t="shared" si="1213" ref="BK2371:BK2434">IF(AND($BB$1=12,$A2371=12,$BC$1=$B2371),$M2371,"")</f>
        <v/>
      </c>
      <c s="54" t="str">
        <f t="shared" si="1214" ref="BL2371:BL2434">IF(AND($BB$1=12,$A2371=12,$BC$1=$B2371),$N2371,"")</f>
        <v/>
      </c>
      <c s="54" t="str">
        <f t="shared" si="1215" ref="BM2371:BM2434">IF(AND($BB$1=12,$A2371=12,$BC$1=$B2371),$O2371,"")</f>
        <v/>
      </c>
      <c s="54" t="str">
        <f t="shared" si="1216" ref="BN2371:BN2434">IF(AND($BB$1=12,$A2371=12,$BC$1=$B2371),$P2371,"")</f>
        <v/>
      </c>
    </row>
    <row r="2372" spans="1:66" ht="15">
      <c r="A2372" s="50" t="str">
        <f>IF('S.D.PASTE SHEET'!A2372="","",'S.D.PASTE SHEET'!A2372)</f>
        <v/>
      </c>
      <c s="50" t="str">
        <f>IF('S.D.PASTE SHEET'!B2372="","",'S.D.PASTE SHEET'!B2372)</f>
        <v/>
      </c>
      <c s="50" t="str">
        <f>IF('S.D.PASTE SHEET'!C2372="","",'S.D.PASTE SHEET'!C2372)</f>
        <v/>
      </c>
      <c s="51" t="str">
        <f>IF('S.D.PASTE SHEET'!D2372="","",'S.D.PASTE SHEET'!D2372)</f>
        <v/>
      </c>
      <c s="50" t="str">
        <f>IF('S.D.PASTE SHEET'!E2372="","",UPPER('S.D.PASTE SHEET'!E2372))</f>
        <v/>
      </c>
      <c s="50" t="str">
        <f>IF('S.D.PASTE SHEET'!F2372="","",'S.D.PASTE SHEET'!F2372)</f>
        <v/>
      </c>
      <c s="50" t="str">
        <f>IF('S.D.PASTE SHEET'!G2372="","",UPPER('S.D.PASTE SHEET'!G2372))</f>
        <v/>
      </c>
      <c s="50" t="str">
        <f>IF('S.D.PASTE SHEET'!H2372="","",UPPER('S.D.PASTE SHEET'!H2372))</f>
        <v/>
      </c>
      <c s="50" t="str">
        <f>IF('S.D.PASTE SHEET'!I2372="","",'S.D.PASTE SHEET'!I2372)</f>
        <v/>
      </c>
      <c s="51" t="str">
        <f>IF('S.D.PASTE SHEET'!J2372="","",'S.D.PASTE SHEET'!J2372)</f>
        <v/>
      </c>
      <c s="50" t="str">
        <f>IF('S.D.PASTE SHEET'!K2372="","",'S.D.PASTE SHEET'!K2372)</f>
        <v/>
      </c>
      <c s="50" t="str">
        <f>IF('S.D.PASTE SHEET'!L2372="","",'S.D.PASTE SHEET'!L2372)</f>
        <v/>
      </c>
      <c s="50" t="str">
        <f>IF('S.D.PASTE SHEET'!M2372="","",'S.D.PASTE SHEET'!M2372)</f>
        <v/>
      </c>
      <c s="50" t="str">
        <f>IF('S.D.PASTE SHEET'!N2372="","",'S.D.PASTE SHEET'!N2372)</f>
        <v/>
      </c>
      <c s="50" t="str">
        <f>IF('S.D.PASTE SHEET'!O2372="","",'S.D.PASTE SHEET'!O2372)</f>
        <v/>
      </c>
      <c s="50" t="str">
        <f>IF('S.D.PASTE SHEET'!P2372="","",'S.D.PASTE SHEET'!P2372)</f>
        <v/>
      </c>
      <c s="50" t="str">
        <f>IF('S.D.PASTE SHEET'!Q2372="","",'S.D.PASTE SHEET'!Q2372)</f>
        <v/>
      </c>
      <c s="50" t="str">
        <f>IF('S.D.PASTE SHEET'!R2372="","",'S.D.PASTE SHEET'!R2372)</f>
        <v/>
      </c>
      <c s="50" t="str">
        <f>IF('S.D.PASTE SHEET'!S2372="","",'S.D.PASTE SHEET'!S2372)</f>
        <v/>
      </c>
      <c s="50" t="str">
        <f>IF('S.D.PASTE SHEET'!T2372="","",'S.D.PASTE SHEET'!T2372)</f>
        <v/>
      </c>
      <c s="50" t="str">
        <f>IF('S.D.PASTE SHEET'!U2372="","",'S.D.PASTE SHEET'!U2372)</f>
        <v/>
      </c>
      <c s="50" t="str">
        <f>IF('S.D.PASTE SHEET'!V2372="","",'S.D.PASTE SHEET'!V2372)</f>
        <v/>
      </c>
      <c s="50" t="str">
        <f>IF('S.D.PASTE SHEET'!W2372="","",'S.D.PASTE SHEET'!W2372)</f>
        <v/>
      </c>
      <c s="50" t="str">
        <f>IF('S.D.PASTE SHEET'!X2372="","",'S.D.PASTE SHEET'!X2372)</f>
        <v/>
      </c>
      <c s="50" t="str">
        <f>IF('S.D.PASTE SHEET'!Y2372="","",'S.D.PASTE SHEET'!Y2372)</f>
        <v/>
      </c>
      <c s="50" t="str">
        <f>IF('S.D.PASTE SHEET'!Z2372="","",'S.D.PASTE SHEET'!Z2372)</f>
        <v/>
      </c>
      <c s="50" t="str">
        <f>IF('S.D.PASTE SHEET'!AA2372="","",'S.D.PASTE SHEET'!AA2372)</f>
        <v/>
      </c>
      <c s="50" t="str">
        <f>IF('S.D.PASTE SHEET'!AB2372="","",'S.D.PASTE SHEET'!AB2372)</f>
        <v/>
      </c>
      <c s="50" t="str">
        <f>IF('S.D.PASTE SHEET'!AC2372="","",'S.D.PASTE SHEET'!AC2372)</f>
        <v/>
      </c>
      <c s="50" t="str">
        <f>IF('S.D.PASTE SHEET'!AD2372="","",'S.D.PASTE SHEET'!AD2372)</f>
        <v/>
      </c>
      <c s="52"/>
      <c s="48" t="str">
        <f>IF(AK2372="","",IF(AK2372&gt;0,COUNT($AG$2:AG2372),""))</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IF(BC2372="","",IF(BC2372&gt;0,COUNT($AY$2:AY2372),""))</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73" spans="1:66" ht="15">
      <c r="A2373" s="50" t="str">
        <f>IF('S.D.PASTE SHEET'!A2373="","",'S.D.PASTE SHEET'!A2373)</f>
        <v/>
      </c>
      <c s="50" t="str">
        <f>IF('S.D.PASTE SHEET'!B2373="","",'S.D.PASTE SHEET'!B2373)</f>
        <v/>
      </c>
      <c s="50" t="str">
        <f>IF('S.D.PASTE SHEET'!C2373="","",'S.D.PASTE SHEET'!C2373)</f>
        <v/>
      </c>
      <c s="51" t="str">
        <f>IF('S.D.PASTE SHEET'!D2373="","",'S.D.PASTE SHEET'!D2373)</f>
        <v/>
      </c>
      <c s="50" t="str">
        <f>IF('S.D.PASTE SHEET'!E2373="","",UPPER('S.D.PASTE SHEET'!E2373))</f>
        <v/>
      </c>
      <c s="50" t="str">
        <f>IF('S.D.PASTE SHEET'!F2373="","",'S.D.PASTE SHEET'!F2373)</f>
        <v/>
      </c>
      <c s="50" t="str">
        <f>IF('S.D.PASTE SHEET'!G2373="","",UPPER('S.D.PASTE SHEET'!G2373))</f>
        <v/>
      </c>
      <c s="50" t="str">
        <f>IF('S.D.PASTE SHEET'!H2373="","",UPPER('S.D.PASTE SHEET'!H2373))</f>
        <v/>
      </c>
      <c s="50" t="str">
        <f>IF('S.D.PASTE SHEET'!I2373="","",'S.D.PASTE SHEET'!I2373)</f>
        <v/>
      </c>
      <c s="51" t="str">
        <f>IF('S.D.PASTE SHEET'!J2373="","",'S.D.PASTE SHEET'!J2373)</f>
        <v/>
      </c>
      <c s="50" t="str">
        <f>IF('S.D.PASTE SHEET'!K2373="","",'S.D.PASTE SHEET'!K2373)</f>
        <v/>
      </c>
      <c s="50" t="str">
        <f>IF('S.D.PASTE SHEET'!L2373="","",'S.D.PASTE SHEET'!L2373)</f>
        <v/>
      </c>
      <c s="50" t="str">
        <f>IF('S.D.PASTE SHEET'!M2373="","",'S.D.PASTE SHEET'!M2373)</f>
        <v/>
      </c>
      <c s="50" t="str">
        <f>IF('S.D.PASTE SHEET'!N2373="","",'S.D.PASTE SHEET'!N2373)</f>
        <v/>
      </c>
      <c s="50" t="str">
        <f>IF('S.D.PASTE SHEET'!O2373="","",'S.D.PASTE SHEET'!O2373)</f>
        <v/>
      </c>
      <c s="50" t="str">
        <f>IF('S.D.PASTE SHEET'!P2373="","",'S.D.PASTE SHEET'!P2373)</f>
        <v/>
      </c>
      <c s="50" t="str">
        <f>IF('S.D.PASTE SHEET'!Q2373="","",'S.D.PASTE SHEET'!Q2373)</f>
        <v/>
      </c>
      <c s="50" t="str">
        <f>IF('S.D.PASTE SHEET'!R2373="","",'S.D.PASTE SHEET'!R2373)</f>
        <v/>
      </c>
      <c s="50" t="str">
        <f>IF('S.D.PASTE SHEET'!S2373="","",'S.D.PASTE SHEET'!S2373)</f>
        <v/>
      </c>
      <c s="50" t="str">
        <f>IF('S.D.PASTE SHEET'!T2373="","",'S.D.PASTE SHEET'!T2373)</f>
        <v/>
      </c>
      <c s="50" t="str">
        <f>IF('S.D.PASTE SHEET'!U2373="","",'S.D.PASTE SHEET'!U2373)</f>
        <v/>
      </c>
      <c s="50" t="str">
        <f>IF('S.D.PASTE SHEET'!V2373="","",'S.D.PASTE SHEET'!V2373)</f>
        <v/>
      </c>
      <c s="50" t="str">
        <f>IF('S.D.PASTE SHEET'!W2373="","",'S.D.PASTE SHEET'!W2373)</f>
        <v/>
      </c>
      <c s="50" t="str">
        <f>IF('S.D.PASTE SHEET'!X2373="","",'S.D.PASTE SHEET'!X2373)</f>
        <v/>
      </c>
      <c s="50" t="str">
        <f>IF('S.D.PASTE SHEET'!Y2373="","",'S.D.PASTE SHEET'!Y2373)</f>
        <v/>
      </c>
      <c s="50" t="str">
        <f>IF('S.D.PASTE SHEET'!Z2373="","",'S.D.PASTE SHEET'!Z2373)</f>
        <v/>
      </c>
      <c s="50" t="str">
        <f>IF('S.D.PASTE SHEET'!AA2373="","",'S.D.PASTE SHEET'!AA2373)</f>
        <v/>
      </c>
      <c s="50" t="str">
        <f>IF('S.D.PASTE SHEET'!AB2373="","",'S.D.PASTE SHEET'!AB2373)</f>
        <v/>
      </c>
      <c s="50" t="str">
        <f>IF('S.D.PASTE SHEET'!AC2373="","",'S.D.PASTE SHEET'!AC2373)</f>
        <v/>
      </c>
      <c s="50" t="str">
        <f>IF('S.D.PASTE SHEET'!AD2373="","",'S.D.PASTE SHEET'!AD2373)</f>
        <v/>
      </c>
      <c s="52"/>
      <c s="48" t="str">
        <f>IF(AK2373="","",IF(AK2373&gt;0,COUNT($AG$2:AG2373),""))</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IF(BC2373="","",IF(BC2373&gt;0,COUNT($AY$2:AY2373),""))</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74" spans="1:66" ht="15">
      <c r="A2374" s="50" t="str">
        <f>IF('S.D.PASTE SHEET'!A2374="","",'S.D.PASTE SHEET'!A2374)</f>
        <v/>
      </c>
      <c s="50" t="str">
        <f>IF('S.D.PASTE SHEET'!B2374="","",'S.D.PASTE SHEET'!B2374)</f>
        <v/>
      </c>
      <c s="50" t="str">
        <f>IF('S.D.PASTE SHEET'!C2374="","",'S.D.PASTE SHEET'!C2374)</f>
        <v/>
      </c>
      <c s="51" t="str">
        <f>IF('S.D.PASTE SHEET'!D2374="","",'S.D.PASTE SHEET'!D2374)</f>
        <v/>
      </c>
      <c s="50" t="str">
        <f>IF('S.D.PASTE SHEET'!E2374="","",UPPER('S.D.PASTE SHEET'!E2374))</f>
        <v/>
      </c>
      <c s="50" t="str">
        <f>IF('S.D.PASTE SHEET'!F2374="","",'S.D.PASTE SHEET'!F2374)</f>
        <v/>
      </c>
      <c s="50" t="str">
        <f>IF('S.D.PASTE SHEET'!G2374="","",UPPER('S.D.PASTE SHEET'!G2374))</f>
        <v/>
      </c>
      <c s="50" t="str">
        <f>IF('S.D.PASTE SHEET'!H2374="","",UPPER('S.D.PASTE SHEET'!H2374))</f>
        <v/>
      </c>
      <c s="50" t="str">
        <f>IF('S.D.PASTE SHEET'!I2374="","",'S.D.PASTE SHEET'!I2374)</f>
        <v/>
      </c>
      <c s="51" t="str">
        <f>IF('S.D.PASTE SHEET'!J2374="","",'S.D.PASTE SHEET'!J2374)</f>
        <v/>
      </c>
      <c s="50" t="str">
        <f>IF('S.D.PASTE SHEET'!K2374="","",'S.D.PASTE SHEET'!K2374)</f>
        <v/>
      </c>
      <c s="50" t="str">
        <f>IF('S.D.PASTE SHEET'!L2374="","",'S.D.PASTE SHEET'!L2374)</f>
        <v/>
      </c>
      <c s="50" t="str">
        <f>IF('S.D.PASTE SHEET'!M2374="","",'S.D.PASTE SHEET'!M2374)</f>
        <v/>
      </c>
      <c s="50" t="str">
        <f>IF('S.D.PASTE SHEET'!N2374="","",'S.D.PASTE SHEET'!N2374)</f>
        <v/>
      </c>
      <c s="50" t="str">
        <f>IF('S.D.PASTE SHEET'!O2374="","",'S.D.PASTE SHEET'!O2374)</f>
        <v/>
      </c>
      <c s="50" t="str">
        <f>IF('S.D.PASTE SHEET'!P2374="","",'S.D.PASTE SHEET'!P2374)</f>
        <v/>
      </c>
      <c s="50" t="str">
        <f>IF('S.D.PASTE SHEET'!Q2374="","",'S.D.PASTE SHEET'!Q2374)</f>
        <v/>
      </c>
      <c s="50" t="str">
        <f>IF('S.D.PASTE SHEET'!R2374="","",'S.D.PASTE SHEET'!R2374)</f>
        <v/>
      </c>
      <c s="50" t="str">
        <f>IF('S.D.PASTE SHEET'!S2374="","",'S.D.PASTE SHEET'!S2374)</f>
        <v/>
      </c>
      <c s="50" t="str">
        <f>IF('S.D.PASTE SHEET'!T2374="","",'S.D.PASTE SHEET'!T2374)</f>
        <v/>
      </c>
      <c s="50" t="str">
        <f>IF('S.D.PASTE SHEET'!U2374="","",'S.D.PASTE SHEET'!U2374)</f>
        <v/>
      </c>
      <c s="50" t="str">
        <f>IF('S.D.PASTE SHEET'!V2374="","",'S.D.PASTE SHEET'!V2374)</f>
        <v/>
      </c>
      <c s="50" t="str">
        <f>IF('S.D.PASTE SHEET'!W2374="","",'S.D.PASTE SHEET'!W2374)</f>
        <v/>
      </c>
      <c s="50" t="str">
        <f>IF('S.D.PASTE SHEET'!X2374="","",'S.D.PASTE SHEET'!X2374)</f>
        <v/>
      </c>
      <c s="50" t="str">
        <f>IF('S.D.PASTE SHEET'!Y2374="","",'S.D.PASTE SHEET'!Y2374)</f>
        <v/>
      </c>
      <c s="50" t="str">
        <f>IF('S.D.PASTE SHEET'!Z2374="","",'S.D.PASTE SHEET'!Z2374)</f>
        <v/>
      </c>
      <c s="50" t="str">
        <f>IF('S.D.PASTE SHEET'!AA2374="","",'S.D.PASTE SHEET'!AA2374)</f>
        <v/>
      </c>
      <c s="50" t="str">
        <f>IF('S.D.PASTE SHEET'!AB2374="","",'S.D.PASTE SHEET'!AB2374)</f>
        <v/>
      </c>
      <c s="50" t="str">
        <f>IF('S.D.PASTE SHEET'!AC2374="","",'S.D.PASTE SHEET'!AC2374)</f>
        <v/>
      </c>
      <c s="50" t="str">
        <f>IF('S.D.PASTE SHEET'!AD2374="","",'S.D.PASTE SHEET'!AD2374)</f>
        <v/>
      </c>
      <c s="52"/>
      <c s="48" t="str">
        <f>IF(AK2374="","",IF(AK2374&gt;0,COUNT($AG$2:AG2374),""))</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IF(BC2374="","",IF(BC2374&gt;0,COUNT($AY$2:AY2374),""))</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75" spans="1:66" ht="15">
      <c r="A2375" s="50" t="str">
        <f>IF('S.D.PASTE SHEET'!A2375="","",'S.D.PASTE SHEET'!A2375)</f>
        <v/>
      </c>
      <c s="50" t="str">
        <f>IF('S.D.PASTE SHEET'!B2375="","",'S.D.PASTE SHEET'!B2375)</f>
        <v/>
      </c>
      <c s="50" t="str">
        <f>IF('S.D.PASTE SHEET'!C2375="","",'S.D.PASTE SHEET'!C2375)</f>
        <v/>
      </c>
      <c s="51" t="str">
        <f>IF('S.D.PASTE SHEET'!D2375="","",'S.D.PASTE SHEET'!D2375)</f>
        <v/>
      </c>
      <c s="50" t="str">
        <f>IF('S.D.PASTE SHEET'!E2375="","",UPPER('S.D.PASTE SHEET'!E2375))</f>
        <v/>
      </c>
      <c s="50" t="str">
        <f>IF('S.D.PASTE SHEET'!F2375="","",'S.D.PASTE SHEET'!F2375)</f>
        <v/>
      </c>
      <c s="50" t="str">
        <f>IF('S.D.PASTE SHEET'!G2375="","",UPPER('S.D.PASTE SHEET'!G2375))</f>
        <v/>
      </c>
      <c s="50" t="str">
        <f>IF('S.D.PASTE SHEET'!H2375="","",UPPER('S.D.PASTE SHEET'!H2375))</f>
        <v/>
      </c>
      <c s="50" t="str">
        <f>IF('S.D.PASTE SHEET'!I2375="","",'S.D.PASTE SHEET'!I2375)</f>
        <v/>
      </c>
      <c s="51" t="str">
        <f>IF('S.D.PASTE SHEET'!J2375="","",'S.D.PASTE SHEET'!J2375)</f>
        <v/>
      </c>
      <c s="50" t="str">
        <f>IF('S.D.PASTE SHEET'!K2375="","",'S.D.PASTE SHEET'!K2375)</f>
        <v/>
      </c>
      <c s="50" t="str">
        <f>IF('S.D.PASTE SHEET'!L2375="","",'S.D.PASTE SHEET'!L2375)</f>
        <v/>
      </c>
      <c s="50" t="str">
        <f>IF('S.D.PASTE SHEET'!M2375="","",'S.D.PASTE SHEET'!M2375)</f>
        <v/>
      </c>
      <c s="50" t="str">
        <f>IF('S.D.PASTE SHEET'!N2375="","",'S.D.PASTE SHEET'!N2375)</f>
        <v/>
      </c>
      <c s="50" t="str">
        <f>IF('S.D.PASTE SHEET'!O2375="","",'S.D.PASTE SHEET'!O2375)</f>
        <v/>
      </c>
      <c s="50" t="str">
        <f>IF('S.D.PASTE SHEET'!P2375="","",'S.D.PASTE SHEET'!P2375)</f>
        <v/>
      </c>
      <c s="50" t="str">
        <f>IF('S.D.PASTE SHEET'!Q2375="","",'S.D.PASTE SHEET'!Q2375)</f>
        <v/>
      </c>
      <c s="50" t="str">
        <f>IF('S.D.PASTE SHEET'!R2375="","",'S.D.PASTE SHEET'!R2375)</f>
        <v/>
      </c>
      <c s="50" t="str">
        <f>IF('S.D.PASTE SHEET'!S2375="","",'S.D.PASTE SHEET'!S2375)</f>
        <v/>
      </c>
      <c s="50" t="str">
        <f>IF('S.D.PASTE SHEET'!T2375="","",'S.D.PASTE SHEET'!T2375)</f>
        <v/>
      </c>
      <c s="50" t="str">
        <f>IF('S.D.PASTE SHEET'!U2375="","",'S.D.PASTE SHEET'!U2375)</f>
        <v/>
      </c>
      <c s="50" t="str">
        <f>IF('S.D.PASTE SHEET'!V2375="","",'S.D.PASTE SHEET'!V2375)</f>
        <v/>
      </c>
      <c s="50" t="str">
        <f>IF('S.D.PASTE SHEET'!W2375="","",'S.D.PASTE SHEET'!W2375)</f>
        <v/>
      </c>
      <c s="50" t="str">
        <f>IF('S.D.PASTE SHEET'!X2375="","",'S.D.PASTE SHEET'!X2375)</f>
        <v/>
      </c>
      <c s="50" t="str">
        <f>IF('S.D.PASTE SHEET'!Y2375="","",'S.D.PASTE SHEET'!Y2375)</f>
        <v/>
      </c>
      <c s="50" t="str">
        <f>IF('S.D.PASTE SHEET'!Z2375="","",'S.D.PASTE SHEET'!Z2375)</f>
        <v/>
      </c>
      <c s="50" t="str">
        <f>IF('S.D.PASTE SHEET'!AA2375="","",'S.D.PASTE SHEET'!AA2375)</f>
        <v/>
      </c>
      <c s="50" t="str">
        <f>IF('S.D.PASTE SHEET'!AB2375="","",'S.D.PASTE SHEET'!AB2375)</f>
        <v/>
      </c>
      <c s="50" t="str">
        <f>IF('S.D.PASTE SHEET'!AC2375="","",'S.D.PASTE SHEET'!AC2375)</f>
        <v/>
      </c>
      <c s="50" t="str">
        <f>IF('S.D.PASTE SHEET'!AD2375="","",'S.D.PASTE SHEET'!AD2375)</f>
        <v/>
      </c>
      <c s="52"/>
      <c s="48" t="str">
        <f>IF(AK2375="","",IF(AK2375&gt;0,COUNT($AG$2:AG2375),""))</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IF(BC2375="","",IF(BC2375&gt;0,COUNT($AY$2:AY2375),""))</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76" spans="1:66" ht="15">
      <c r="A2376" s="50" t="str">
        <f>IF('S.D.PASTE SHEET'!A2376="","",'S.D.PASTE SHEET'!A2376)</f>
        <v/>
      </c>
      <c s="50" t="str">
        <f>IF('S.D.PASTE SHEET'!B2376="","",'S.D.PASTE SHEET'!B2376)</f>
        <v/>
      </c>
      <c s="50" t="str">
        <f>IF('S.D.PASTE SHEET'!C2376="","",'S.D.PASTE SHEET'!C2376)</f>
        <v/>
      </c>
      <c s="51" t="str">
        <f>IF('S.D.PASTE SHEET'!D2376="","",'S.D.PASTE SHEET'!D2376)</f>
        <v/>
      </c>
      <c s="50" t="str">
        <f>IF('S.D.PASTE SHEET'!E2376="","",UPPER('S.D.PASTE SHEET'!E2376))</f>
        <v/>
      </c>
      <c s="50" t="str">
        <f>IF('S.D.PASTE SHEET'!F2376="","",'S.D.PASTE SHEET'!F2376)</f>
        <v/>
      </c>
      <c s="50" t="str">
        <f>IF('S.D.PASTE SHEET'!G2376="","",UPPER('S.D.PASTE SHEET'!G2376))</f>
        <v/>
      </c>
      <c s="50" t="str">
        <f>IF('S.D.PASTE SHEET'!H2376="","",UPPER('S.D.PASTE SHEET'!H2376))</f>
        <v/>
      </c>
      <c s="50" t="str">
        <f>IF('S.D.PASTE SHEET'!I2376="","",'S.D.PASTE SHEET'!I2376)</f>
        <v/>
      </c>
      <c s="51" t="str">
        <f>IF('S.D.PASTE SHEET'!J2376="","",'S.D.PASTE SHEET'!J2376)</f>
        <v/>
      </c>
      <c s="50" t="str">
        <f>IF('S.D.PASTE SHEET'!K2376="","",'S.D.PASTE SHEET'!K2376)</f>
        <v/>
      </c>
      <c s="50" t="str">
        <f>IF('S.D.PASTE SHEET'!L2376="","",'S.D.PASTE SHEET'!L2376)</f>
        <v/>
      </c>
      <c s="50" t="str">
        <f>IF('S.D.PASTE SHEET'!M2376="","",'S.D.PASTE SHEET'!M2376)</f>
        <v/>
      </c>
      <c s="50" t="str">
        <f>IF('S.D.PASTE SHEET'!N2376="","",'S.D.PASTE SHEET'!N2376)</f>
        <v/>
      </c>
      <c s="50" t="str">
        <f>IF('S.D.PASTE SHEET'!O2376="","",'S.D.PASTE SHEET'!O2376)</f>
        <v/>
      </c>
      <c s="50" t="str">
        <f>IF('S.D.PASTE SHEET'!P2376="","",'S.D.PASTE SHEET'!P2376)</f>
        <v/>
      </c>
      <c s="50" t="str">
        <f>IF('S.D.PASTE SHEET'!Q2376="","",'S.D.PASTE SHEET'!Q2376)</f>
        <v/>
      </c>
      <c s="50" t="str">
        <f>IF('S.D.PASTE SHEET'!R2376="","",'S.D.PASTE SHEET'!R2376)</f>
        <v/>
      </c>
      <c s="50" t="str">
        <f>IF('S.D.PASTE SHEET'!S2376="","",'S.D.PASTE SHEET'!S2376)</f>
        <v/>
      </c>
      <c s="50" t="str">
        <f>IF('S.D.PASTE SHEET'!T2376="","",'S.D.PASTE SHEET'!T2376)</f>
        <v/>
      </c>
      <c s="50" t="str">
        <f>IF('S.D.PASTE SHEET'!U2376="","",'S.D.PASTE SHEET'!U2376)</f>
        <v/>
      </c>
      <c s="50" t="str">
        <f>IF('S.D.PASTE SHEET'!V2376="","",'S.D.PASTE SHEET'!V2376)</f>
        <v/>
      </c>
      <c s="50" t="str">
        <f>IF('S.D.PASTE SHEET'!W2376="","",'S.D.PASTE SHEET'!W2376)</f>
        <v/>
      </c>
      <c s="50" t="str">
        <f>IF('S.D.PASTE SHEET'!X2376="","",'S.D.PASTE SHEET'!X2376)</f>
        <v/>
      </c>
      <c s="50" t="str">
        <f>IF('S.D.PASTE SHEET'!Y2376="","",'S.D.PASTE SHEET'!Y2376)</f>
        <v/>
      </c>
      <c s="50" t="str">
        <f>IF('S.D.PASTE SHEET'!Z2376="","",'S.D.PASTE SHEET'!Z2376)</f>
        <v/>
      </c>
      <c s="50" t="str">
        <f>IF('S.D.PASTE SHEET'!AA2376="","",'S.D.PASTE SHEET'!AA2376)</f>
        <v/>
      </c>
      <c s="50" t="str">
        <f>IF('S.D.PASTE SHEET'!AB2376="","",'S.D.PASTE SHEET'!AB2376)</f>
        <v/>
      </c>
      <c s="50" t="str">
        <f>IF('S.D.PASTE SHEET'!AC2376="","",'S.D.PASTE SHEET'!AC2376)</f>
        <v/>
      </c>
      <c s="50" t="str">
        <f>IF('S.D.PASTE SHEET'!AD2376="","",'S.D.PASTE SHEET'!AD2376)</f>
        <v/>
      </c>
      <c s="52"/>
      <c s="48" t="str">
        <f>IF(AK2376="","",IF(AK2376&gt;0,COUNT($AG$2:AG2376),""))</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IF(BC2376="","",IF(BC2376&gt;0,COUNT($AY$2:AY2376),""))</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77" spans="1:66" ht="15">
      <c r="A2377" s="50" t="str">
        <f>IF('S.D.PASTE SHEET'!A2377="","",'S.D.PASTE SHEET'!A2377)</f>
        <v/>
      </c>
      <c s="50" t="str">
        <f>IF('S.D.PASTE SHEET'!B2377="","",'S.D.PASTE SHEET'!B2377)</f>
        <v/>
      </c>
      <c s="50" t="str">
        <f>IF('S.D.PASTE SHEET'!C2377="","",'S.D.PASTE SHEET'!C2377)</f>
        <v/>
      </c>
      <c s="51" t="str">
        <f>IF('S.D.PASTE SHEET'!D2377="","",'S.D.PASTE SHEET'!D2377)</f>
        <v/>
      </c>
      <c s="50" t="str">
        <f>IF('S.D.PASTE SHEET'!E2377="","",UPPER('S.D.PASTE SHEET'!E2377))</f>
        <v/>
      </c>
      <c s="50" t="str">
        <f>IF('S.D.PASTE SHEET'!F2377="","",'S.D.PASTE SHEET'!F2377)</f>
        <v/>
      </c>
      <c s="50" t="str">
        <f>IF('S.D.PASTE SHEET'!G2377="","",UPPER('S.D.PASTE SHEET'!G2377))</f>
        <v/>
      </c>
      <c s="50" t="str">
        <f>IF('S.D.PASTE SHEET'!H2377="","",UPPER('S.D.PASTE SHEET'!H2377))</f>
        <v/>
      </c>
      <c s="50" t="str">
        <f>IF('S.D.PASTE SHEET'!I2377="","",'S.D.PASTE SHEET'!I2377)</f>
        <v/>
      </c>
      <c s="51" t="str">
        <f>IF('S.D.PASTE SHEET'!J2377="","",'S.D.PASTE SHEET'!J2377)</f>
        <v/>
      </c>
      <c s="50" t="str">
        <f>IF('S.D.PASTE SHEET'!K2377="","",'S.D.PASTE SHEET'!K2377)</f>
        <v/>
      </c>
      <c s="50" t="str">
        <f>IF('S.D.PASTE SHEET'!L2377="","",'S.D.PASTE SHEET'!L2377)</f>
        <v/>
      </c>
      <c s="50" t="str">
        <f>IF('S.D.PASTE SHEET'!M2377="","",'S.D.PASTE SHEET'!M2377)</f>
        <v/>
      </c>
      <c s="50" t="str">
        <f>IF('S.D.PASTE SHEET'!N2377="","",'S.D.PASTE SHEET'!N2377)</f>
        <v/>
      </c>
      <c s="50" t="str">
        <f>IF('S.D.PASTE SHEET'!O2377="","",'S.D.PASTE SHEET'!O2377)</f>
        <v/>
      </c>
      <c s="50" t="str">
        <f>IF('S.D.PASTE SHEET'!P2377="","",'S.D.PASTE SHEET'!P2377)</f>
        <v/>
      </c>
      <c s="50" t="str">
        <f>IF('S.D.PASTE SHEET'!Q2377="","",'S.D.PASTE SHEET'!Q2377)</f>
        <v/>
      </c>
      <c s="50" t="str">
        <f>IF('S.D.PASTE SHEET'!R2377="","",'S.D.PASTE SHEET'!R2377)</f>
        <v/>
      </c>
      <c s="50" t="str">
        <f>IF('S.D.PASTE SHEET'!S2377="","",'S.D.PASTE SHEET'!S2377)</f>
        <v/>
      </c>
      <c s="50" t="str">
        <f>IF('S.D.PASTE SHEET'!T2377="","",'S.D.PASTE SHEET'!T2377)</f>
        <v/>
      </c>
      <c s="50" t="str">
        <f>IF('S.D.PASTE SHEET'!U2377="","",'S.D.PASTE SHEET'!U2377)</f>
        <v/>
      </c>
      <c s="50" t="str">
        <f>IF('S.D.PASTE SHEET'!V2377="","",'S.D.PASTE SHEET'!V2377)</f>
        <v/>
      </c>
      <c s="50" t="str">
        <f>IF('S.D.PASTE SHEET'!W2377="","",'S.D.PASTE SHEET'!W2377)</f>
        <v/>
      </c>
      <c s="50" t="str">
        <f>IF('S.D.PASTE SHEET'!X2377="","",'S.D.PASTE SHEET'!X2377)</f>
        <v/>
      </c>
      <c s="50" t="str">
        <f>IF('S.D.PASTE SHEET'!Y2377="","",'S.D.PASTE SHEET'!Y2377)</f>
        <v/>
      </c>
      <c s="50" t="str">
        <f>IF('S.D.PASTE SHEET'!Z2377="","",'S.D.PASTE SHEET'!Z2377)</f>
        <v/>
      </c>
      <c s="50" t="str">
        <f>IF('S.D.PASTE SHEET'!AA2377="","",'S.D.PASTE SHEET'!AA2377)</f>
        <v/>
      </c>
      <c s="50" t="str">
        <f>IF('S.D.PASTE SHEET'!AB2377="","",'S.D.PASTE SHEET'!AB2377)</f>
        <v/>
      </c>
      <c s="50" t="str">
        <f>IF('S.D.PASTE SHEET'!AC2377="","",'S.D.PASTE SHEET'!AC2377)</f>
        <v/>
      </c>
      <c s="50" t="str">
        <f>IF('S.D.PASTE SHEET'!AD2377="","",'S.D.PASTE SHEET'!AD2377)</f>
        <v/>
      </c>
      <c s="52"/>
      <c s="48" t="str">
        <f>IF(AK2377="","",IF(AK2377&gt;0,COUNT($AG$2:AG2377),""))</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IF(BC2377="","",IF(BC2377&gt;0,COUNT($AY$2:AY2377),""))</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78" spans="1:66" ht="15">
      <c r="A2378" s="50" t="str">
        <f>IF('S.D.PASTE SHEET'!A2378="","",'S.D.PASTE SHEET'!A2378)</f>
        <v/>
      </c>
      <c s="50" t="str">
        <f>IF('S.D.PASTE SHEET'!B2378="","",'S.D.PASTE SHEET'!B2378)</f>
        <v/>
      </c>
      <c s="50" t="str">
        <f>IF('S.D.PASTE SHEET'!C2378="","",'S.D.PASTE SHEET'!C2378)</f>
        <v/>
      </c>
      <c s="51" t="str">
        <f>IF('S.D.PASTE SHEET'!D2378="","",'S.D.PASTE SHEET'!D2378)</f>
        <v/>
      </c>
      <c s="50" t="str">
        <f>IF('S.D.PASTE SHEET'!E2378="","",UPPER('S.D.PASTE SHEET'!E2378))</f>
        <v/>
      </c>
      <c s="50" t="str">
        <f>IF('S.D.PASTE SHEET'!F2378="","",'S.D.PASTE SHEET'!F2378)</f>
        <v/>
      </c>
      <c s="50" t="str">
        <f>IF('S.D.PASTE SHEET'!G2378="","",UPPER('S.D.PASTE SHEET'!G2378))</f>
        <v/>
      </c>
      <c s="50" t="str">
        <f>IF('S.D.PASTE SHEET'!H2378="","",UPPER('S.D.PASTE SHEET'!H2378))</f>
        <v/>
      </c>
      <c s="50" t="str">
        <f>IF('S.D.PASTE SHEET'!I2378="","",'S.D.PASTE SHEET'!I2378)</f>
        <v/>
      </c>
      <c s="51" t="str">
        <f>IF('S.D.PASTE SHEET'!J2378="","",'S.D.PASTE SHEET'!J2378)</f>
        <v/>
      </c>
      <c s="50" t="str">
        <f>IF('S.D.PASTE SHEET'!K2378="","",'S.D.PASTE SHEET'!K2378)</f>
        <v/>
      </c>
      <c s="50" t="str">
        <f>IF('S.D.PASTE SHEET'!L2378="","",'S.D.PASTE SHEET'!L2378)</f>
        <v/>
      </c>
      <c s="50" t="str">
        <f>IF('S.D.PASTE SHEET'!M2378="","",'S.D.PASTE SHEET'!M2378)</f>
        <v/>
      </c>
      <c s="50" t="str">
        <f>IF('S.D.PASTE SHEET'!N2378="","",'S.D.PASTE SHEET'!N2378)</f>
        <v/>
      </c>
      <c s="50" t="str">
        <f>IF('S.D.PASTE SHEET'!O2378="","",'S.D.PASTE SHEET'!O2378)</f>
        <v/>
      </c>
      <c s="50" t="str">
        <f>IF('S.D.PASTE SHEET'!P2378="","",'S.D.PASTE SHEET'!P2378)</f>
        <v/>
      </c>
      <c s="50" t="str">
        <f>IF('S.D.PASTE SHEET'!Q2378="","",'S.D.PASTE SHEET'!Q2378)</f>
        <v/>
      </c>
      <c s="50" t="str">
        <f>IF('S.D.PASTE SHEET'!R2378="","",'S.D.PASTE SHEET'!R2378)</f>
        <v/>
      </c>
      <c s="50" t="str">
        <f>IF('S.D.PASTE SHEET'!S2378="","",'S.D.PASTE SHEET'!S2378)</f>
        <v/>
      </c>
      <c s="50" t="str">
        <f>IF('S.D.PASTE SHEET'!T2378="","",'S.D.PASTE SHEET'!T2378)</f>
        <v/>
      </c>
      <c s="50" t="str">
        <f>IF('S.D.PASTE SHEET'!U2378="","",'S.D.PASTE SHEET'!U2378)</f>
        <v/>
      </c>
      <c s="50" t="str">
        <f>IF('S.D.PASTE SHEET'!V2378="","",'S.D.PASTE SHEET'!V2378)</f>
        <v/>
      </c>
      <c s="50" t="str">
        <f>IF('S.D.PASTE SHEET'!W2378="","",'S.D.PASTE SHEET'!W2378)</f>
        <v/>
      </c>
      <c s="50" t="str">
        <f>IF('S.D.PASTE SHEET'!X2378="","",'S.D.PASTE SHEET'!X2378)</f>
        <v/>
      </c>
      <c s="50" t="str">
        <f>IF('S.D.PASTE SHEET'!Y2378="","",'S.D.PASTE SHEET'!Y2378)</f>
        <v/>
      </c>
      <c s="50" t="str">
        <f>IF('S.D.PASTE SHEET'!Z2378="","",'S.D.PASTE SHEET'!Z2378)</f>
        <v/>
      </c>
      <c s="50" t="str">
        <f>IF('S.D.PASTE SHEET'!AA2378="","",'S.D.PASTE SHEET'!AA2378)</f>
        <v/>
      </c>
      <c s="50" t="str">
        <f>IF('S.D.PASTE SHEET'!AB2378="","",'S.D.PASTE SHEET'!AB2378)</f>
        <v/>
      </c>
      <c s="50" t="str">
        <f>IF('S.D.PASTE SHEET'!AC2378="","",'S.D.PASTE SHEET'!AC2378)</f>
        <v/>
      </c>
      <c s="50" t="str">
        <f>IF('S.D.PASTE SHEET'!AD2378="","",'S.D.PASTE SHEET'!AD2378)</f>
        <v/>
      </c>
      <c s="52"/>
      <c s="48" t="str">
        <f>IF(AK2378="","",IF(AK2378&gt;0,COUNT($AG$2:AG2378),""))</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IF(BC2378="","",IF(BC2378&gt;0,COUNT($AY$2:AY2378),""))</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79" spans="1:66" ht="15">
      <c r="A2379" s="50" t="str">
        <f>IF('S.D.PASTE SHEET'!A2379="","",'S.D.PASTE SHEET'!A2379)</f>
        <v/>
      </c>
      <c s="50" t="str">
        <f>IF('S.D.PASTE SHEET'!B2379="","",'S.D.PASTE SHEET'!B2379)</f>
        <v/>
      </c>
      <c s="50" t="str">
        <f>IF('S.D.PASTE SHEET'!C2379="","",'S.D.PASTE SHEET'!C2379)</f>
        <v/>
      </c>
      <c s="51" t="str">
        <f>IF('S.D.PASTE SHEET'!D2379="","",'S.D.PASTE SHEET'!D2379)</f>
        <v/>
      </c>
      <c s="50" t="str">
        <f>IF('S.D.PASTE SHEET'!E2379="","",UPPER('S.D.PASTE SHEET'!E2379))</f>
        <v/>
      </c>
      <c s="50" t="str">
        <f>IF('S.D.PASTE SHEET'!F2379="","",'S.D.PASTE SHEET'!F2379)</f>
        <v/>
      </c>
      <c s="50" t="str">
        <f>IF('S.D.PASTE SHEET'!G2379="","",UPPER('S.D.PASTE SHEET'!G2379))</f>
        <v/>
      </c>
      <c s="50" t="str">
        <f>IF('S.D.PASTE SHEET'!H2379="","",UPPER('S.D.PASTE SHEET'!H2379))</f>
        <v/>
      </c>
      <c s="50" t="str">
        <f>IF('S.D.PASTE SHEET'!I2379="","",'S.D.PASTE SHEET'!I2379)</f>
        <v/>
      </c>
      <c s="51" t="str">
        <f>IF('S.D.PASTE SHEET'!J2379="","",'S.D.PASTE SHEET'!J2379)</f>
        <v/>
      </c>
      <c s="50" t="str">
        <f>IF('S.D.PASTE SHEET'!K2379="","",'S.D.PASTE SHEET'!K2379)</f>
        <v/>
      </c>
      <c s="50" t="str">
        <f>IF('S.D.PASTE SHEET'!L2379="","",'S.D.PASTE SHEET'!L2379)</f>
        <v/>
      </c>
      <c s="50" t="str">
        <f>IF('S.D.PASTE SHEET'!M2379="","",'S.D.PASTE SHEET'!M2379)</f>
        <v/>
      </c>
      <c s="50" t="str">
        <f>IF('S.D.PASTE SHEET'!N2379="","",'S.D.PASTE SHEET'!N2379)</f>
        <v/>
      </c>
      <c s="50" t="str">
        <f>IF('S.D.PASTE SHEET'!O2379="","",'S.D.PASTE SHEET'!O2379)</f>
        <v/>
      </c>
      <c s="50" t="str">
        <f>IF('S.D.PASTE SHEET'!P2379="","",'S.D.PASTE SHEET'!P2379)</f>
        <v/>
      </c>
      <c s="50" t="str">
        <f>IF('S.D.PASTE SHEET'!Q2379="","",'S.D.PASTE SHEET'!Q2379)</f>
        <v/>
      </c>
      <c s="50" t="str">
        <f>IF('S.D.PASTE SHEET'!R2379="","",'S.D.PASTE SHEET'!R2379)</f>
        <v/>
      </c>
      <c s="50" t="str">
        <f>IF('S.D.PASTE SHEET'!S2379="","",'S.D.PASTE SHEET'!S2379)</f>
        <v/>
      </c>
      <c s="50" t="str">
        <f>IF('S.D.PASTE SHEET'!T2379="","",'S.D.PASTE SHEET'!T2379)</f>
        <v/>
      </c>
      <c s="50" t="str">
        <f>IF('S.D.PASTE SHEET'!U2379="","",'S.D.PASTE SHEET'!U2379)</f>
        <v/>
      </c>
      <c s="50" t="str">
        <f>IF('S.D.PASTE SHEET'!V2379="","",'S.D.PASTE SHEET'!V2379)</f>
        <v/>
      </c>
      <c s="50" t="str">
        <f>IF('S.D.PASTE SHEET'!W2379="","",'S.D.PASTE SHEET'!W2379)</f>
        <v/>
      </c>
      <c s="50" t="str">
        <f>IF('S.D.PASTE SHEET'!X2379="","",'S.D.PASTE SHEET'!X2379)</f>
        <v/>
      </c>
      <c s="50" t="str">
        <f>IF('S.D.PASTE SHEET'!Y2379="","",'S.D.PASTE SHEET'!Y2379)</f>
        <v/>
      </c>
      <c s="50" t="str">
        <f>IF('S.D.PASTE SHEET'!Z2379="","",'S.D.PASTE SHEET'!Z2379)</f>
        <v/>
      </c>
      <c s="50" t="str">
        <f>IF('S.D.PASTE SHEET'!AA2379="","",'S.D.PASTE SHEET'!AA2379)</f>
        <v/>
      </c>
      <c s="50" t="str">
        <f>IF('S.D.PASTE SHEET'!AB2379="","",'S.D.PASTE SHEET'!AB2379)</f>
        <v/>
      </c>
      <c s="50" t="str">
        <f>IF('S.D.PASTE SHEET'!AC2379="","",'S.D.PASTE SHEET'!AC2379)</f>
        <v/>
      </c>
      <c s="50" t="str">
        <f>IF('S.D.PASTE SHEET'!AD2379="","",'S.D.PASTE SHEET'!AD2379)</f>
        <v/>
      </c>
      <c s="52"/>
      <c s="48" t="str">
        <f>IF(AK2379="","",IF(AK2379&gt;0,COUNT($AG$2:AG2379),""))</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IF(BC2379="","",IF(BC2379&gt;0,COUNT($AY$2:AY2379),""))</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80" spans="1:66" ht="15">
      <c r="A2380" s="50" t="str">
        <f>IF('S.D.PASTE SHEET'!A2380="","",'S.D.PASTE SHEET'!A2380)</f>
        <v/>
      </c>
      <c s="50" t="str">
        <f>IF('S.D.PASTE SHEET'!B2380="","",'S.D.PASTE SHEET'!B2380)</f>
        <v/>
      </c>
      <c s="50" t="str">
        <f>IF('S.D.PASTE SHEET'!C2380="","",'S.D.PASTE SHEET'!C2380)</f>
        <v/>
      </c>
      <c s="51" t="str">
        <f>IF('S.D.PASTE SHEET'!D2380="","",'S.D.PASTE SHEET'!D2380)</f>
        <v/>
      </c>
      <c s="50" t="str">
        <f>IF('S.D.PASTE SHEET'!E2380="","",UPPER('S.D.PASTE SHEET'!E2380))</f>
        <v/>
      </c>
      <c s="50" t="str">
        <f>IF('S.D.PASTE SHEET'!F2380="","",'S.D.PASTE SHEET'!F2380)</f>
        <v/>
      </c>
      <c s="50" t="str">
        <f>IF('S.D.PASTE SHEET'!G2380="","",UPPER('S.D.PASTE SHEET'!G2380))</f>
        <v/>
      </c>
      <c s="50" t="str">
        <f>IF('S.D.PASTE SHEET'!H2380="","",UPPER('S.D.PASTE SHEET'!H2380))</f>
        <v/>
      </c>
      <c s="50" t="str">
        <f>IF('S.D.PASTE SHEET'!I2380="","",'S.D.PASTE SHEET'!I2380)</f>
        <v/>
      </c>
      <c s="51" t="str">
        <f>IF('S.D.PASTE SHEET'!J2380="","",'S.D.PASTE SHEET'!J2380)</f>
        <v/>
      </c>
      <c s="50" t="str">
        <f>IF('S.D.PASTE SHEET'!K2380="","",'S.D.PASTE SHEET'!K2380)</f>
        <v/>
      </c>
      <c s="50" t="str">
        <f>IF('S.D.PASTE SHEET'!L2380="","",'S.D.PASTE SHEET'!L2380)</f>
        <v/>
      </c>
      <c s="50" t="str">
        <f>IF('S.D.PASTE SHEET'!M2380="","",'S.D.PASTE SHEET'!M2380)</f>
        <v/>
      </c>
      <c s="50" t="str">
        <f>IF('S.D.PASTE SHEET'!N2380="","",'S.D.PASTE SHEET'!N2380)</f>
        <v/>
      </c>
      <c s="50" t="str">
        <f>IF('S.D.PASTE SHEET'!O2380="","",'S.D.PASTE SHEET'!O2380)</f>
        <v/>
      </c>
      <c s="50" t="str">
        <f>IF('S.D.PASTE SHEET'!P2380="","",'S.D.PASTE SHEET'!P2380)</f>
        <v/>
      </c>
      <c s="50" t="str">
        <f>IF('S.D.PASTE SHEET'!Q2380="","",'S.D.PASTE SHEET'!Q2380)</f>
        <v/>
      </c>
      <c s="50" t="str">
        <f>IF('S.D.PASTE SHEET'!R2380="","",'S.D.PASTE SHEET'!R2380)</f>
        <v/>
      </c>
      <c s="50" t="str">
        <f>IF('S.D.PASTE SHEET'!S2380="","",'S.D.PASTE SHEET'!S2380)</f>
        <v/>
      </c>
      <c s="50" t="str">
        <f>IF('S.D.PASTE SHEET'!T2380="","",'S.D.PASTE SHEET'!T2380)</f>
        <v/>
      </c>
      <c s="50" t="str">
        <f>IF('S.D.PASTE SHEET'!U2380="","",'S.D.PASTE SHEET'!U2380)</f>
        <v/>
      </c>
      <c s="50" t="str">
        <f>IF('S.D.PASTE SHEET'!V2380="","",'S.D.PASTE SHEET'!V2380)</f>
        <v/>
      </c>
      <c s="50" t="str">
        <f>IF('S.D.PASTE SHEET'!W2380="","",'S.D.PASTE SHEET'!W2380)</f>
        <v/>
      </c>
      <c s="50" t="str">
        <f>IF('S.D.PASTE SHEET'!X2380="","",'S.D.PASTE SHEET'!X2380)</f>
        <v/>
      </c>
      <c s="50" t="str">
        <f>IF('S.D.PASTE SHEET'!Y2380="","",'S.D.PASTE SHEET'!Y2380)</f>
        <v/>
      </c>
      <c s="50" t="str">
        <f>IF('S.D.PASTE SHEET'!Z2380="","",'S.D.PASTE SHEET'!Z2380)</f>
        <v/>
      </c>
      <c s="50" t="str">
        <f>IF('S.D.PASTE SHEET'!AA2380="","",'S.D.PASTE SHEET'!AA2380)</f>
        <v/>
      </c>
      <c s="50" t="str">
        <f>IF('S.D.PASTE SHEET'!AB2380="","",'S.D.PASTE SHEET'!AB2380)</f>
        <v/>
      </c>
      <c s="50" t="str">
        <f>IF('S.D.PASTE SHEET'!AC2380="","",'S.D.PASTE SHEET'!AC2380)</f>
        <v/>
      </c>
      <c s="50" t="str">
        <f>IF('S.D.PASTE SHEET'!AD2380="","",'S.D.PASTE SHEET'!AD2380)</f>
        <v/>
      </c>
      <c s="52"/>
      <c s="48" t="str">
        <f>IF(AK2380="","",IF(AK2380&gt;0,COUNT($AG$2:AG2380),""))</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IF(BC2380="","",IF(BC2380&gt;0,COUNT($AY$2:AY2380),""))</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81" spans="1:66" ht="15">
      <c r="A2381" s="50" t="str">
        <f>IF('S.D.PASTE SHEET'!A2381="","",'S.D.PASTE SHEET'!A2381)</f>
        <v/>
      </c>
      <c s="50" t="str">
        <f>IF('S.D.PASTE SHEET'!B2381="","",'S.D.PASTE SHEET'!B2381)</f>
        <v/>
      </c>
      <c s="50" t="str">
        <f>IF('S.D.PASTE SHEET'!C2381="","",'S.D.PASTE SHEET'!C2381)</f>
        <v/>
      </c>
      <c s="51" t="str">
        <f>IF('S.D.PASTE SHEET'!D2381="","",'S.D.PASTE SHEET'!D2381)</f>
        <v/>
      </c>
      <c s="50" t="str">
        <f>IF('S.D.PASTE SHEET'!E2381="","",UPPER('S.D.PASTE SHEET'!E2381))</f>
        <v/>
      </c>
      <c s="50" t="str">
        <f>IF('S.D.PASTE SHEET'!F2381="","",'S.D.PASTE SHEET'!F2381)</f>
        <v/>
      </c>
      <c s="50" t="str">
        <f>IF('S.D.PASTE SHEET'!G2381="","",UPPER('S.D.PASTE SHEET'!G2381))</f>
        <v/>
      </c>
      <c s="50" t="str">
        <f>IF('S.D.PASTE SHEET'!H2381="","",UPPER('S.D.PASTE SHEET'!H2381))</f>
        <v/>
      </c>
      <c s="50" t="str">
        <f>IF('S.D.PASTE SHEET'!I2381="","",'S.D.PASTE SHEET'!I2381)</f>
        <v/>
      </c>
      <c s="51" t="str">
        <f>IF('S.D.PASTE SHEET'!J2381="","",'S.D.PASTE SHEET'!J2381)</f>
        <v/>
      </c>
      <c s="50" t="str">
        <f>IF('S.D.PASTE SHEET'!K2381="","",'S.D.PASTE SHEET'!K2381)</f>
        <v/>
      </c>
      <c s="50" t="str">
        <f>IF('S.D.PASTE SHEET'!L2381="","",'S.D.PASTE SHEET'!L2381)</f>
        <v/>
      </c>
      <c s="50" t="str">
        <f>IF('S.D.PASTE SHEET'!M2381="","",'S.D.PASTE SHEET'!M2381)</f>
        <v/>
      </c>
      <c s="50" t="str">
        <f>IF('S.D.PASTE SHEET'!N2381="","",'S.D.PASTE SHEET'!N2381)</f>
        <v/>
      </c>
      <c s="50" t="str">
        <f>IF('S.D.PASTE SHEET'!O2381="","",'S.D.PASTE SHEET'!O2381)</f>
        <v/>
      </c>
      <c s="50" t="str">
        <f>IF('S.D.PASTE SHEET'!P2381="","",'S.D.PASTE SHEET'!P2381)</f>
        <v/>
      </c>
      <c s="50" t="str">
        <f>IF('S.D.PASTE SHEET'!Q2381="","",'S.D.PASTE SHEET'!Q2381)</f>
        <v/>
      </c>
      <c s="50" t="str">
        <f>IF('S.D.PASTE SHEET'!R2381="","",'S.D.PASTE SHEET'!R2381)</f>
        <v/>
      </c>
      <c s="50" t="str">
        <f>IF('S.D.PASTE SHEET'!S2381="","",'S.D.PASTE SHEET'!S2381)</f>
        <v/>
      </c>
      <c s="50" t="str">
        <f>IF('S.D.PASTE SHEET'!T2381="","",'S.D.PASTE SHEET'!T2381)</f>
        <v/>
      </c>
      <c s="50" t="str">
        <f>IF('S.D.PASTE SHEET'!U2381="","",'S.D.PASTE SHEET'!U2381)</f>
        <v/>
      </c>
      <c s="50" t="str">
        <f>IF('S.D.PASTE SHEET'!V2381="","",'S.D.PASTE SHEET'!V2381)</f>
        <v/>
      </c>
      <c s="50" t="str">
        <f>IF('S.D.PASTE SHEET'!W2381="","",'S.D.PASTE SHEET'!W2381)</f>
        <v/>
      </c>
      <c s="50" t="str">
        <f>IF('S.D.PASTE SHEET'!X2381="","",'S.D.PASTE SHEET'!X2381)</f>
        <v/>
      </c>
      <c s="50" t="str">
        <f>IF('S.D.PASTE SHEET'!Y2381="","",'S.D.PASTE SHEET'!Y2381)</f>
        <v/>
      </c>
      <c s="50" t="str">
        <f>IF('S.D.PASTE SHEET'!Z2381="","",'S.D.PASTE SHEET'!Z2381)</f>
        <v/>
      </c>
      <c s="50" t="str">
        <f>IF('S.D.PASTE SHEET'!AA2381="","",'S.D.PASTE SHEET'!AA2381)</f>
        <v/>
      </c>
      <c s="50" t="str">
        <f>IF('S.D.PASTE SHEET'!AB2381="","",'S.D.PASTE SHEET'!AB2381)</f>
        <v/>
      </c>
      <c s="50" t="str">
        <f>IF('S.D.PASTE SHEET'!AC2381="","",'S.D.PASTE SHEET'!AC2381)</f>
        <v/>
      </c>
      <c s="50" t="str">
        <f>IF('S.D.PASTE SHEET'!AD2381="","",'S.D.PASTE SHEET'!AD2381)</f>
        <v/>
      </c>
      <c s="52"/>
      <c s="48" t="str">
        <f>IF(AK2381="","",IF(AK2381&gt;0,COUNT($AG$2:AG2381),""))</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IF(BC2381="","",IF(BC2381&gt;0,COUNT($AY$2:AY2381),""))</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82" spans="1:66" ht="15">
      <c r="A2382" s="50" t="str">
        <f>IF('S.D.PASTE SHEET'!A2382="","",'S.D.PASTE SHEET'!A2382)</f>
        <v/>
      </c>
      <c s="50" t="str">
        <f>IF('S.D.PASTE SHEET'!B2382="","",'S.D.PASTE SHEET'!B2382)</f>
        <v/>
      </c>
      <c s="50" t="str">
        <f>IF('S.D.PASTE SHEET'!C2382="","",'S.D.PASTE SHEET'!C2382)</f>
        <v/>
      </c>
      <c s="51" t="str">
        <f>IF('S.D.PASTE SHEET'!D2382="","",'S.D.PASTE SHEET'!D2382)</f>
        <v/>
      </c>
      <c s="50" t="str">
        <f>IF('S.D.PASTE SHEET'!E2382="","",UPPER('S.D.PASTE SHEET'!E2382))</f>
        <v/>
      </c>
      <c s="50" t="str">
        <f>IF('S.D.PASTE SHEET'!F2382="","",'S.D.PASTE SHEET'!F2382)</f>
        <v/>
      </c>
      <c s="50" t="str">
        <f>IF('S.D.PASTE SHEET'!G2382="","",UPPER('S.D.PASTE SHEET'!G2382))</f>
        <v/>
      </c>
      <c s="50" t="str">
        <f>IF('S.D.PASTE SHEET'!H2382="","",UPPER('S.D.PASTE SHEET'!H2382))</f>
        <v/>
      </c>
      <c s="50" t="str">
        <f>IF('S.D.PASTE SHEET'!I2382="","",'S.D.PASTE SHEET'!I2382)</f>
        <v/>
      </c>
      <c s="51" t="str">
        <f>IF('S.D.PASTE SHEET'!J2382="","",'S.D.PASTE SHEET'!J2382)</f>
        <v/>
      </c>
      <c s="50" t="str">
        <f>IF('S.D.PASTE SHEET'!K2382="","",'S.D.PASTE SHEET'!K2382)</f>
        <v/>
      </c>
      <c s="50" t="str">
        <f>IF('S.D.PASTE SHEET'!L2382="","",'S.D.PASTE SHEET'!L2382)</f>
        <v/>
      </c>
      <c s="50" t="str">
        <f>IF('S.D.PASTE SHEET'!M2382="","",'S.D.PASTE SHEET'!M2382)</f>
        <v/>
      </c>
      <c s="50" t="str">
        <f>IF('S.D.PASTE SHEET'!N2382="","",'S.D.PASTE SHEET'!N2382)</f>
        <v/>
      </c>
      <c s="50" t="str">
        <f>IF('S.D.PASTE SHEET'!O2382="","",'S.D.PASTE SHEET'!O2382)</f>
        <v/>
      </c>
      <c s="50" t="str">
        <f>IF('S.D.PASTE SHEET'!P2382="","",'S.D.PASTE SHEET'!P2382)</f>
        <v/>
      </c>
      <c s="50" t="str">
        <f>IF('S.D.PASTE SHEET'!Q2382="","",'S.D.PASTE SHEET'!Q2382)</f>
        <v/>
      </c>
      <c s="50" t="str">
        <f>IF('S.D.PASTE SHEET'!R2382="","",'S.D.PASTE SHEET'!R2382)</f>
        <v/>
      </c>
      <c s="50" t="str">
        <f>IF('S.D.PASTE SHEET'!S2382="","",'S.D.PASTE SHEET'!S2382)</f>
        <v/>
      </c>
      <c s="50" t="str">
        <f>IF('S.D.PASTE SHEET'!T2382="","",'S.D.PASTE SHEET'!T2382)</f>
        <v/>
      </c>
      <c s="50" t="str">
        <f>IF('S.D.PASTE SHEET'!U2382="","",'S.D.PASTE SHEET'!U2382)</f>
        <v/>
      </c>
      <c s="50" t="str">
        <f>IF('S.D.PASTE SHEET'!V2382="","",'S.D.PASTE SHEET'!V2382)</f>
        <v/>
      </c>
      <c s="50" t="str">
        <f>IF('S.D.PASTE SHEET'!W2382="","",'S.D.PASTE SHEET'!W2382)</f>
        <v/>
      </c>
      <c s="50" t="str">
        <f>IF('S.D.PASTE SHEET'!X2382="","",'S.D.PASTE SHEET'!X2382)</f>
        <v/>
      </c>
      <c s="50" t="str">
        <f>IF('S.D.PASTE SHEET'!Y2382="","",'S.D.PASTE SHEET'!Y2382)</f>
        <v/>
      </c>
      <c s="50" t="str">
        <f>IF('S.D.PASTE SHEET'!Z2382="","",'S.D.PASTE SHEET'!Z2382)</f>
        <v/>
      </c>
      <c s="50" t="str">
        <f>IF('S.D.PASTE SHEET'!AA2382="","",'S.D.PASTE SHEET'!AA2382)</f>
        <v/>
      </c>
      <c s="50" t="str">
        <f>IF('S.D.PASTE SHEET'!AB2382="","",'S.D.PASTE SHEET'!AB2382)</f>
        <v/>
      </c>
      <c s="50" t="str">
        <f>IF('S.D.PASTE SHEET'!AC2382="","",'S.D.PASTE SHEET'!AC2382)</f>
        <v/>
      </c>
      <c s="50" t="str">
        <f>IF('S.D.PASTE SHEET'!AD2382="","",'S.D.PASTE SHEET'!AD2382)</f>
        <v/>
      </c>
      <c s="52"/>
      <c s="48" t="str">
        <f>IF(AK2382="","",IF(AK2382&gt;0,COUNT($AG$2:AG2382),""))</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IF(BC2382="","",IF(BC2382&gt;0,COUNT($AY$2:AY2382),""))</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83" spans="1:66" ht="15">
      <c r="A2383" s="50" t="str">
        <f>IF('S.D.PASTE SHEET'!A2383="","",'S.D.PASTE SHEET'!A2383)</f>
        <v/>
      </c>
      <c s="50" t="str">
        <f>IF('S.D.PASTE SHEET'!B2383="","",'S.D.PASTE SHEET'!B2383)</f>
        <v/>
      </c>
      <c s="50" t="str">
        <f>IF('S.D.PASTE SHEET'!C2383="","",'S.D.PASTE SHEET'!C2383)</f>
        <v/>
      </c>
      <c s="51" t="str">
        <f>IF('S.D.PASTE SHEET'!D2383="","",'S.D.PASTE SHEET'!D2383)</f>
        <v/>
      </c>
      <c s="50" t="str">
        <f>IF('S.D.PASTE SHEET'!E2383="","",UPPER('S.D.PASTE SHEET'!E2383))</f>
        <v/>
      </c>
      <c s="50" t="str">
        <f>IF('S.D.PASTE SHEET'!F2383="","",'S.D.PASTE SHEET'!F2383)</f>
        <v/>
      </c>
      <c s="50" t="str">
        <f>IF('S.D.PASTE SHEET'!G2383="","",UPPER('S.D.PASTE SHEET'!G2383))</f>
        <v/>
      </c>
      <c s="50" t="str">
        <f>IF('S.D.PASTE SHEET'!H2383="","",UPPER('S.D.PASTE SHEET'!H2383))</f>
        <v/>
      </c>
      <c s="50" t="str">
        <f>IF('S.D.PASTE SHEET'!I2383="","",'S.D.PASTE SHEET'!I2383)</f>
        <v/>
      </c>
      <c s="51" t="str">
        <f>IF('S.D.PASTE SHEET'!J2383="","",'S.D.PASTE SHEET'!J2383)</f>
        <v/>
      </c>
      <c s="50" t="str">
        <f>IF('S.D.PASTE SHEET'!K2383="","",'S.D.PASTE SHEET'!K2383)</f>
        <v/>
      </c>
      <c s="50" t="str">
        <f>IF('S.D.PASTE SHEET'!L2383="","",'S.D.PASTE SHEET'!L2383)</f>
        <v/>
      </c>
      <c s="50" t="str">
        <f>IF('S.D.PASTE SHEET'!M2383="","",'S.D.PASTE SHEET'!M2383)</f>
        <v/>
      </c>
      <c s="50" t="str">
        <f>IF('S.D.PASTE SHEET'!N2383="","",'S.D.PASTE SHEET'!N2383)</f>
        <v/>
      </c>
      <c s="50" t="str">
        <f>IF('S.D.PASTE SHEET'!O2383="","",'S.D.PASTE SHEET'!O2383)</f>
        <v/>
      </c>
      <c s="50" t="str">
        <f>IF('S.D.PASTE SHEET'!P2383="","",'S.D.PASTE SHEET'!P2383)</f>
        <v/>
      </c>
      <c s="50" t="str">
        <f>IF('S.D.PASTE SHEET'!Q2383="","",'S.D.PASTE SHEET'!Q2383)</f>
        <v/>
      </c>
      <c s="50" t="str">
        <f>IF('S.D.PASTE SHEET'!R2383="","",'S.D.PASTE SHEET'!R2383)</f>
        <v/>
      </c>
      <c s="50" t="str">
        <f>IF('S.D.PASTE SHEET'!S2383="","",'S.D.PASTE SHEET'!S2383)</f>
        <v/>
      </c>
      <c s="50" t="str">
        <f>IF('S.D.PASTE SHEET'!T2383="","",'S.D.PASTE SHEET'!T2383)</f>
        <v/>
      </c>
      <c s="50" t="str">
        <f>IF('S.D.PASTE SHEET'!U2383="","",'S.D.PASTE SHEET'!U2383)</f>
        <v/>
      </c>
      <c s="50" t="str">
        <f>IF('S.D.PASTE SHEET'!V2383="","",'S.D.PASTE SHEET'!V2383)</f>
        <v/>
      </c>
      <c s="50" t="str">
        <f>IF('S.D.PASTE SHEET'!W2383="","",'S.D.PASTE SHEET'!W2383)</f>
        <v/>
      </c>
      <c s="50" t="str">
        <f>IF('S.D.PASTE SHEET'!X2383="","",'S.D.PASTE SHEET'!X2383)</f>
        <v/>
      </c>
      <c s="50" t="str">
        <f>IF('S.D.PASTE SHEET'!Y2383="","",'S.D.PASTE SHEET'!Y2383)</f>
        <v/>
      </c>
      <c s="50" t="str">
        <f>IF('S.D.PASTE SHEET'!Z2383="","",'S.D.PASTE SHEET'!Z2383)</f>
        <v/>
      </c>
      <c s="50" t="str">
        <f>IF('S.D.PASTE SHEET'!AA2383="","",'S.D.PASTE SHEET'!AA2383)</f>
        <v/>
      </c>
      <c s="50" t="str">
        <f>IF('S.D.PASTE SHEET'!AB2383="","",'S.D.PASTE SHEET'!AB2383)</f>
        <v/>
      </c>
      <c s="50" t="str">
        <f>IF('S.D.PASTE SHEET'!AC2383="","",'S.D.PASTE SHEET'!AC2383)</f>
        <v/>
      </c>
      <c s="50" t="str">
        <f>IF('S.D.PASTE SHEET'!AD2383="","",'S.D.PASTE SHEET'!AD2383)</f>
        <v/>
      </c>
      <c s="52"/>
      <c s="48" t="str">
        <f>IF(AK2383="","",IF(AK2383&gt;0,COUNT($AG$2:AG2383),""))</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IF(BC2383="","",IF(BC2383&gt;0,COUNT($AY$2:AY2383),""))</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84" spans="1:66" ht="15">
      <c r="A2384" s="50" t="str">
        <f>IF('S.D.PASTE SHEET'!A2384="","",'S.D.PASTE SHEET'!A2384)</f>
        <v/>
      </c>
      <c s="50" t="str">
        <f>IF('S.D.PASTE SHEET'!B2384="","",'S.D.PASTE SHEET'!B2384)</f>
        <v/>
      </c>
      <c s="50" t="str">
        <f>IF('S.D.PASTE SHEET'!C2384="","",'S.D.PASTE SHEET'!C2384)</f>
        <v/>
      </c>
      <c s="51" t="str">
        <f>IF('S.D.PASTE SHEET'!D2384="","",'S.D.PASTE SHEET'!D2384)</f>
        <v/>
      </c>
      <c s="50" t="str">
        <f>IF('S.D.PASTE SHEET'!E2384="","",UPPER('S.D.PASTE SHEET'!E2384))</f>
        <v/>
      </c>
      <c s="50" t="str">
        <f>IF('S.D.PASTE SHEET'!F2384="","",'S.D.PASTE SHEET'!F2384)</f>
        <v/>
      </c>
      <c s="50" t="str">
        <f>IF('S.D.PASTE SHEET'!G2384="","",UPPER('S.D.PASTE SHEET'!G2384))</f>
        <v/>
      </c>
      <c s="50" t="str">
        <f>IF('S.D.PASTE SHEET'!H2384="","",UPPER('S.D.PASTE SHEET'!H2384))</f>
        <v/>
      </c>
      <c s="50" t="str">
        <f>IF('S.D.PASTE SHEET'!I2384="","",'S.D.PASTE SHEET'!I2384)</f>
        <v/>
      </c>
      <c s="51" t="str">
        <f>IF('S.D.PASTE SHEET'!J2384="","",'S.D.PASTE SHEET'!J2384)</f>
        <v/>
      </c>
      <c s="50" t="str">
        <f>IF('S.D.PASTE SHEET'!K2384="","",'S.D.PASTE SHEET'!K2384)</f>
        <v/>
      </c>
      <c s="50" t="str">
        <f>IF('S.D.PASTE SHEET'!L2384="","",'S.D.PASTE SHEET'!L2384)</f>
        <v/>
      </c>
      <c s="50" t="str">
        <f>IF('S.D.PASTE SHEET'!M2384="","",'S.D.PASTE SHEET'!M2384)</f>
        <v/>
      </c>
      <c s="50" t="str">
        <f>IF('S.D.PASTE SHEET'!N2384="","",'S.D.PASTE SHEET'!N2384)</f>
        <v/>
      </c>
      <c s="50" t="str">
        <f>IF('S.D.PASTE SHEET'!O2384="","",'S.D.PASTE SHEET'!O2384)</f>
        <v/>
      </c>
      <c s="50" t="str">
        <f>IF('S.D.PASTE SHEET'!P2384="","",'S.D.PASTE SHEET'!P2384)</f>
        <v/>
      </c>
      <c s="50" t="str">
        <f>IF('S.D.PASTE SHEET'!Q2384="","",'S.D.PASTE SHEET'!Q2384)</f>
        <v/>
      </c>
      <c s="50" t="str">
        <f>IF('S.D.PASTE SHEET'!R2384="","",'S.D.PASTE SHEET'!R2384)</f>
        <v/>
      </c>
      <c s="50" t="str">
        <f>IF('S.D.PASTE SHEET'!S2384="","",'S.D.PASTE SHEET'!S2384)</f>
        <v/>
      </c>
      <c s="50" t="str">
        <f>IF('S.D.PASTE SHEET'!T2384="","",'S.D.PASTE SHEET'!T2384)</f>
        <v/>
      </c>
      <c s="50" t="str">
        <f>IF('S.D.PASTE SHEET'!U2384="","",'S.D.PASTE SHEET'!U2384)</f>
        <v/>
      </c>
      <c s="50" t="str">
        <f>IF('S.D.PASTE SHEET'!V2384="","",'S.D.PASTE SHEET'!V2384)</f>
        <v/>
      </c>
      <c s="50" t="str">
        <f>IF('S.D.PASTE SHEET'!W2384="","",'S.D.PASTE SHEET'!W2384)</f>
        <v/>
      </c>
      <c s="50" t="str">
        <f>IF('S.D.PASTE SHEET'!X2384="","",'S.D.PASTE SHEET'!X2384)</f>
        <v/>
      </c>
      <c s="50" t="str">
        <f>IF('S.D.PASTE SHEET'!Y2384="","",'S.D.PASTE SHEET'!Y2384)</f>
        <v/>
      </c>
      <c s="50" t="str">
        <f>IF('S.D.PASTE SHEET'!Z2384="","",'S.D.PASTE SHEET'!Z2384)</f>
        <v/>
      </c>
      <c s="50" t="str">
        <f>IF('S.D.PASTE SHEET'!AA2384="","",'S.D.PASTE SHEET'!AA2384)</f>
        <v/>
      </c>
      <c s="50" t="str">
        <f>IF('S.D.PASTE SHEET'!AB2384="","",'S.D.PASTE SHEET'!AB2384)</f>
        <v/>
      </c>
      <c s="50" t="str">
        <f>IF('S.D.PASTE SHEET'!AC2384="","",'S.D.PASTE SHEET'!AC2384)</f>
        <v/>
      </c>
      <c s="50" t="str">
        <f>IF('S.D.PASTE SHEET'!AD2384="","",'S.D.PASTE SHEET'!AD2384)</f>
        <v/>
      </c>
      <c s="52"/>
      <c s="48" t="str">
        <f>IF(AK2384="","",IF(AK2384&gt;0,COUNT($AG$2:AG2384),""))</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IF(BC2384="","",IF(BC2384&gt;0,COUNT($AY$2:AY2384),""))</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85" spans="1:66" ht="15">
      <c r="A2385" s="50" t="str">
        <f>IF('S.D.PASTE SHEET'!A2385="","",'S.D.PASTE SHEET'!A2385)</f>
        <v/>
      </c>
      <c s="50" t="str">
        <f>IF('S.D.PASTE SHEET'!B2385="","",'S.D.PASTE SHEET'!B2385)</f>
        <v/>
      </c>
      <c s="50" t="str">
        <f>IF('S.D.PASTE SHEET'!C2385="","",'S.D.PASTE SHEET'!C2385)</f>
        <v/>
      </c>
      <c s="51" t="str">
        <f>IF('S.D.PASTE SHEET'!D2385="","",'S.D.PASTE SHEET'!D2385)</f>
        <v/>
      </c>
      <c s="50" t="str">
        <f>IF('S.D.PASTE SHEET'!E2385="","",UPPER('S.D.PASTE SHEET'!E2385))</f>
        <v/>
      </c>
      <c s="50" t="str">
        <f>IF('S.D.PASTE SHEET'!F2385="","",'S.D.PASTE SHEET'!F2385)</f>
        <v/>
      </c>
      <c s="50" t="str">
        <f>IF('S.D.PASTE SHEET'!G2385="","",UPPER('S.D.PASTE SHEET'!G2385))</f>
        <v/>
      </c>
      <c s="50" t="str">
        <f>IF('S.D.PASTE SHEET'!H2385="","",UPPER('S.D.PASTE SHEET'!H2385))</f>
        <v/>
      </c>
      <c s="50" t="str">
        <f>IF('S.D.PASTE SHEET'!I2385="","",'S.D.PASTE SHEET'!I2385)</f>
        <v/>
      </c>
      <c s="51" t="str">
        <f>IF('S.D.PASTE SHEET'!J2385="","",'S.D.PASTE SHEET'!J2385)</f>
        <v/>
      </c>
      <c s="50" t="str">
        <f>IF('S.D.PASTE SHEET'!K2385="","",'S.D.PASTE SHEET'!K2385)</f>
        <v/>
      </c>
      <c s="50" t="str">
        <f>IF('S.D.PASTE SHEET'!L2385="","",'S.D.PASTE SHEET'!L2385)</f>
        <v/>
      </c>
      <c s="50" t="str">
        <f>IF('S.D.PASTE SHEET'!M2385="","",'S.D.PASTE SHEET'!M2385)</f>
        <v/>
      </c>
      <c s="50" t="str">
        <f>IF('S.D.PASTE SHEET'!N2385="","",'S.D.PASTE SHEET'!N2385)</f>
        <v/>
      </c>
      <c s="50" t="str">
        <f>IF('S.D.PASTE SHEET'!O2385="","",'S.D.PASTE SHEET'!O2385)</f>
        <v/>
      </c>
      <c s="50" t="str">
        <f>IF('S.D.PASTE SHEET'!P2385="","",'S.D.PASTE SHEET'!P2385)</f>
        <v/>
      </c>
      <c s="50" t="str">
        <f>IF('S.D.PASTE SHEET'!Q2385="","",'S.D.PASTE SHEET'!Q2385)</f>
        <v/>
      </c>
      <c s="50" t="str">
        <f>IF('S.D.PASTE SHEET'!R2385="","",'S.D.PASTE SHEET'!R2385)</f>
        <v/>
      </c>
      <c s="50" t="str">
        <f>IF('S.D.PASTE SHEET'!S2385="","",'S.D.PASTE SHEET'!S2385)</f>
        <v/>
      </c>
      <c s="50" t="str">
        <f>IF('S.D.PASTE SHEET'!T2385="","",'S.D.PASTE SHEET'!T2385)</f>
        <v/>
      </c>
      <c s="50" t="str">
        <f>IF('S.D.PASTE SHEET'!U2385="","",'S.D.PASTE SHEET'!U2385)</f>
        <v/>
      </c>
      <c s="50" t="str">
        <f>IF('S.D.PASTE SHEET'!V2385="","",'S.D.PASTE SHEET'!V2385)</f>
        <v/>
      </c>
      <c s="50" t="str">
        <f>IF('S.D.PASTE SHEET'!W2385="","",'S.D.PASTE SHEET'!W2385)</f>
        <v/>
      </c>
      <c s="50" t="str">
        <f>IF('S.D.PASTE SHEET'!X2385="","",'S.D.PASTE SHEET'!X2385)</f>
        <v/>
      </c>
      <c s="50" t="str">
        <f>IF('S.D.PASTE SHEET'!Y2385="","",'S.D.PASTE SHEET'!Y2385)</f>
        <v/>
      </c>
      <c s="50" t="str">
        <f>IF('S.D.PASTE SHEET'!Z2385="","",'S.D.PASTE SHEET'!Z2385)</f>
        <v/>
      </c>
      <c s="50" t="str">
        <f>IF('S.D.PASTE SHEET'!AA2385="","",'S.D.PASTE SHEET'!AA2385)</f>
        <v/>
      </c>
      <c s="50" t="str">
        <f>IF('S.D.PASTE SHEET'!AB2385="","",'S.D.PASTE SHEET'!AB2385)</f>
        <v/>
      </c>
      <c s="50" t="str">
        <f>IF('S.D.PASTE SHEET'!AC2385="","",'S.D.PASTE SHEET'!AC2385)</f>
        <v/>
      </c>
      <c s="50" t="str">
        <f>IF('S.D.PASTE SHEET'!AD2385="","",'S.D.PASTE SHEET'!AD2385)</f>
        <v/>
      </c>
      <c s="52"/>
      <c s="48" t="str">
        <f>IF(AK2385="","",IF(AK2385&gt;0,COUNT($AG$2:AG2385),""))</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IF(BC2385="","",IF(BC2385&gt;0,COUNT($AY$2:AY2385),""))</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86" spans="1:66" ht="15">
      <c r="A2386" s="50" t="str">
        <f>IF('S.D.PASTE SHEET'!A2386="","",'S.D.PASTE SHEET'!A2386)</f>
        <v/>
      </c>
      <c s="50" t="str">
        <f>IF('S.D.PASTE SHEET'!B2386="","",'S.D.PASTE SHEET'!B2386)</f>
        <v/>
      </c>
      <c s="50" t="str">
        <f>IF('S.D.PASTE SHEET'!C2386="","",'S.D.PASTE SHEET'!C2386)</f>
        <v/>
      </c>
      <c s="51" t="str">
        <f>IF('S.D.PASTE SHEET'!D2386="","",'S.D.PASTE SHEET'!D2386)</f>
        <v/>
      </c>
      <c s="50" t="str">
        <f>IF('S.D.PASTE SHEET'!E2386="","",UPPER('S.D.PASTE SHEET'!E2386))</f>
        <v/>
      </c>
      <c s="50" t="str">
        <f>IF('S.D.PASTE SHEET'!F2386="","",'S.D.PASTE SHEET'!F2386)</f>
        <v/>
      </c>
      <c s="50" t="str">
        <f>IF('S.D.PASTE SHEET'!G2386="","",UPPER('S.D.PASTE SHEET'!G2386))</f>
        <v/>
      </c>
      <c s="50" t="str">
        <f>IF('S.D.PASTE SHEET'!H2386="","",UPPER('S.D.PASTE SHEET'!H2386))</f>
        <v/>
      </c>
      <c s="50" t="str">
        <f>IF('S.D.PASTE SHEET'!I2386="","",'S.D.PASTE SHEET'!I2386)</f>
        <v/>
      </c>
      <c s="51" t="str">
        <f>IF('S.D.PASTE SHEET'!J2386="","",'S.D.PASTE SHEET'!J2386)</f>
        <v/>
      </c>
      <c s="50" t="str">
        <f>IF('S.D.PASTE SHEET'!K2386="","",'S.D.PASTE SHEET'!K2386)</f>
        <v/>
      </c>
      <c s="50" t="str">
        <f>IF('S.D.PASTE SHEET'!L2386="","",'S.D.PASTE SHEET'!L2386)</f>
        <v/>
      </c>
      <c s="50" t="str">
        <f>IF('S.D.PASTE SHEET'!M2386="","",'S.D.PASTE SHEET'!M2386)</f>
        <v/>
      </c>
      <c s="50" t="str">
        <f>IF('S.D.PASTE SHEET'!N2386="","",'S.D.PASTE SHEET'!N2386)</f>
        <v/>
      </c>
      <c s="50" t="str">
        <f>IF('S.D.PASTE SHEET'!O2386="","",'S.D.PASTE SHEET'!O2386)</f>
        <v/>
      </c>
      <c s="50" t="str">
        <f>IF('S.D.PASTE SHEET'!P2386="","",'S.D.PASTE SHEET'!P2386)</f>
        <v/>
      </c>
      <c s="50" t="str">
        <f>IF('S.D.PASTE SHEET'!Q2386="","",'S.D.PASTE SHEET'!Q2386)</f>
        <v/>
      </c>
      <c s="50" t="str">
        <f>IF('S.D.PASTE SHEET'!R2386="","",'S.D.PASTE SHEET'!R2386)</f>
        <v/>
      </c>
      <c s="50" t="str">
        <f>IF('S.D.PASTE SHEET'!S2386="","",'S.D.PASTE SHEET'!S2386)</f>
        <v/>
      </c>
      <c s="50" t="str">
        <f>IF('S.D.PASTE SHEET'!T2386="","",'S.D.PASTE SHEET'!T2386)</f>
        <v/>
      </c>
      <c s="50" t="str">
        <f>IF('S.D.PASTE SHEET'!U2386="","",'S.D.PASTE SHEET'!U2386)</f>
        <v/>
      </c>
      <c s="50" t="str">
        <f>IF('S.D.PASTE SHEET'!V2386="","",'S.D.PASTE SHEET'!V2386)</f>
        <v/>
      </c>
      <c s="50" t="str">
        <f>IF('S.D.PASTE SHEET'!W2386="","",'S.D.PASTE SHEET'!W2386)</f>
        <v/>
      </c>
      <c s="50" t="str">
        <f>IF('S.D.PASTE SHEET'!X2386="","",'S.D.PASTE SHEET'!X2386)</f>
        <v/>
      </c>
      <c s="50" t="str">
        <f>IF('S.D.PASTE SHEET'!Y2386="","",'S.D.PASTE SHEET'!Y2386)</f>
        <v/>
      </c>
      <c s="50" t="str">
        <f>IF('S.D.PASTE SHEET'!Z2386="","",'S.D.PASTE SHEET'!Z2386)</f>
        <v/>
      </c>
      <c s="50" t="str">
        <f>IF('S.D.PASTE SHEET'!AA2386="","",'S.D.PASTE SHEET'!AA2386)</f>
        <v/>
      </c>
      <c s="50" t="str">
        <f>IF('S.D.PASTE SHEET'!AB2386="","",'S.D.PASTE SHEET'!AB2386)</f>
        <v/>
      </c>
      <c s="50" t="str">
        <f>IF('S.D.PASTE SHEET'!AC2386="","",'S.D.PASTE SHEET'!AC2386)</f>
        <v/>
      </c>
      <c s="50" t="str">
        <f>IF('S.D.PASTE SHEET'!AD2386="","",'S.D.PASTE SHEET'!AD2386)</f>
        <v/>
      </c>
      <c s="52"/>
      <c s="48" t="str">
        <f>IF(AK2386="","",IF(AK2386&gt;0,COUNT($AG$2:AG2386),""))</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IF(BC2386="","",IF(BC2386&gt;0,COUNT($AY$2:AY2386),""))</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87" spans="1:66" ht="15">
      <c r="A2387" s="50" t="str">
        <f>IF('S.D.PASTE SHEET'!A2387="","",'S.D.PASTE SHEET'!A2387)</f>
        <v/>
      </c>
      <c s="50" t="str">
        <f>IF('S.D.PASTE SHEET'!B2387="","",'S.D.PASTE SHEET'!B2387)</f>
        <v/>
      </c>
      <c s="50" t="str">
        <f>IF('S.D.PASTE SHEET'!C2387="","",'S.D.PASTE SHEET'!C2387)</f>
        <v/>
      </c>
      <c s="51" t="str">
        <f>IF('S.D.PASTE SHEET'!D2387="","",'S.D.PASTE SHEET'!D2387)</f>
        <v/>
      </c>
      <c s="50" t="str">
        <f>IF('S.D.PASTE SHEET'!E2387="","",UPPER('S.D.PASTE SHEET'!E2387))</f>
        <v/>
      </c>
      <c s="50" t="str">
        <f>IF('S.D.PASTE SHEET'!F2387="","",'S.D.PASTE SHEET'!F2387)</f>
        <v/>
      </c>
      <c s="50" t="str">
        <f>IF('S.D.PASTE SHEET'!G2387="","",UPPER('S.D.PASTE SHEET'!G2387))</f>
        <v/>
      </c>
      <c s="50" t="str">
        <f>IF('S.D.PASTE SHEET'!H2387="","",UPPER('S.D.PASTE SHEET'!H2387))</f>
        <v/>
      </c>
      <c s="50" t="str">
        <f>IF('S.D.PASTE SHEET'!I2387="","",'S.D.PASTE SHEET'!I2387)</f>
        <v/>
      </c>
      <c s="51" t="str">
        <f>IF('S.D.PASTE SHEET'!J2387="","",'S.D.PASTE SHEET'!J2387)</f>
        <v/>
      </c>
      <c s="50" t="str">
        <f>IF('S.D.PASTE SHEET'!K2387="","",'S.D.PASTE SHEET'!K2387)</f>
        <v/>
      </c>
      <c s="50" t="str">
        <f>IF('S.D.PASTE SHEET'!L2387="","",'S.D.PASTE SHEET'!L2387)</f>
        <v/>
      </c>
      <c s="50" t="str">
        <f>IF('S.D.PASTE SHEET'!M2387="","",'S.D.PASTE SHEET'!M2387)</f>
        <v/>
      </c>
      <c s="50" t="str">
        <f>IF('S.D.PASTE SHEET'!N2387="","",'S.D.PASTE SHEET'!N2387)</f>
        <v/>
      </c>
      <c s="50" t="str">
        <f>IF('S.D.PASTE SHEET'!O2387="","",'S.D.PASTE SHEET'!O2387)</f>
        <v/>
      </c>
      <c s="50" t="str">
        <f>IF('S.D.PASTE SHEET'!P2387="","",'S.D.PASTE SHEET'!P2387)</f>
        <v/>
      </c>
      <c s="50" t="str">
        <f>IF('S.D.PASTE SHEET'!Q2387="","",'S.D.PASTE SHEET'!Q2387)</f>
        <v/>
      </c>
      <c s="50" t="str">
        <f>IF('S.D.PASTE SHEET'!R2387="","",'S.D.PASTE SHEET'!R2387)</f>
        <v/>
      </c>
      <c s="50" t="str">
        <f>IF('S.D.PASTE SHEET'!S2387="","",'S.D.PASTE SHEET'!S2387)</f>
        <v/>
      </c>
      <c s="50" t="str">
        <f>IF('S.D.PASTE SHEET'!T2387="","",'S.D.PASTE SHEET'!T2387)</f>
        <v/>
      </c>
      <c s="50" t="str">
        <f>IF('S.D.PASTE SHEET'!U2387="","",'S.D.PASTE SHEET'!U2387)</f>
        <v/>
      </c>
      <c s="50" t="str">
        <f>IF('S.D.PASTE SHEET'!V2387="","",'S.D.PASTE SHEET'!V2387)</f>
        <v/>
      </c>
      <c s="50" t="str">
        <f>IF('S.D.PASTE SHEET'!W2387="","",'S.D.PASTE SHEET'!W2387)</f>
        <v/>
      </c>
      <c s="50" t="str">
        <f>IF('S.D.PASTE SHEET'!X2387="","",'S.D.PASTE SHEET'!X2387)</f>
        <v/>
      </c>
      <c s="50" t="str">
        <f>IF('S.D.PASTE SHEET'!Y2387="","",'S.D.PASTE SHEET'!Y2387)</f>
        <v/>
      </c>
      <c s="50" t="str">
        <f>IF('S.D.PASTE SHEET'!Z2387="","",'S.D.PASTE SHEET'!Z2387)</f>
        <v/>
      </c>
      <c s="50" t="str">
        <f>IF('S.D.PASTE SHEET'!AA2387="","",'S.D.PASTE SHEET'!AA2387)</f>
        <v/>
      </c>
      <c s="50" t="str">
        <f>IF('S.D.PASTE SHEET'!AB2387="","",'S.D.PASTE SHEET'!AB2387)</f>
        <v/>
      </c>
      <c s="50" t="str">
        <f>IF('S.D.PASTE SHEET'!AC2387="","",'S.D.PASTE SHEET'!AC2387)</f>
        <v/>
      </c>
      <c s="50" t="str">
        <f>IF('S.D.PASTE SHEET'!AD2387="","",'S.D.PASTE SHEET'!AD2387)</f>
        <v/>
      </c>
      <c s="52"/>
      <c s="48" t="str">
        <f>IF(AK2387="","",IF(AK2387&gt;0,COUNT($AG$2:AG2387),""))</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IF(BC2387="","",IF(BC2387&gt;0,COUNT($AY$2:AY2387),""))</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88" spans="1:66" ht="15">
      <c r="A2388" s="50" t="str">
        <f>IF('S.D.PASTE SHEET'!A2388="","",'S.D.PASTE SHEET'!A2388)</f>
        <v/>
      </c>
      <c s="50" t="str">
        <f>IF('S.D.PASTE SHEET'!B2388="","",'S.D.PASTE SHEET'!B2388)</f>
        <v/>
      </c>
      <c s="50" t="str">
        <f>IF('S.D.PASTE SHEET'!C2388="","",'S.D.PASTE SHEET'!C2388)</f>
        <v/>
      </c>
      <c s="51" t="str">
        <f>IF('S.D.PASTE SHEET'!D2388="","",'S.D.PASTE SHEET'!D2388)</f>
        <v/>
      </c>
      <c s="50" t="str">
        <f>IF('S.D.PASTE SHEET'!E2388="","",UPPER('S.D.PASTE SHEET'!E2388))</f>
        <v/>
      </c>
      <c s="50" t="str">
        <f>IF('S.D.PASTE SHEET'!F2388="","",'S.D.PASTE SHEET'!F2388)</f>
        <v/>
      </c>
      <c s="50" t="str">
        <f>IF('S.D.PASTE SHEET'!G2388="","",UPPER('S.D.PASTE SHEET'!G2388))</f>
        <v/>
      </c>
      <c s="50" t="str">
        <f>IF('S.D.PASTE SHEET'!H2388="","",UPPER('S.D.PASTE SHEET'!H2388))</f>
        <v/>
      </c>
      <c s="50" t="str">
        <f>IF('S.D.PASTE SHEET'!I2388="","",'S.D.PASTE SHEET'!I2388)</f>
        <v/>
      </c>
      <c s="51" t="str">
        <f>IF('S.D.PASTE SHEET'!J2388="","",'S.D.PASTE SHEET'!J2388)</f>
        <v/>
      </c>
      <c s="50" t="str">
        <f>IF('S.D.PASTE SHEET'!K2388="","",'S.D.PASTE SHEET'!K2388)</f>
        <v/>
      </c>
      <c s="50" t="str">
        <f>IF('S.D.PASTE SHEET'!L2388="","",'S.D.PASTE SHEET'!L2388)</f>
        <v/>
      </c>
      <c s="50" t="str">
        <f>IF('S.D.PASTE SHEET'!M2388="","",'S.D.PASTE SHEET'!M2388)</f>
        <v/>
      </c>
      <c s="50" t="str">
        <f>IF('S.D.PASTE SHEET'!N2388="","",'S.D.PASTE SHEET'!N2388)</f>
        <v/>
      </c>
      <c s="50" t="str">
        <f>IF('S.D.PASTE SHEET'!O2388="","",'S.D.PASTE SHEET'!O2388)</f>
        <v/>
      </c>
      <c s="50" t="str">
        <f>IF('S.D.PASTE SHEET'!P2388="","",'S.D.PASTE SHEET'!P2388)</f>
        <v/>
      </c>
      <c s="50" t="str">
        <f>IF('S.D.PASTE SHEET'!Q2388="","",'S.D.PASTE SHEET'!Q2388)</f>
        <v/>
      </c>
      <c s="50" t="str">
        <f>IF('S.D.PASTE SHEET'!R2388="","",'S.D.PASTE SHEET'!R2388)</f>
        <v/>
      </c>
      <c s="50" t="str">
        <f>IF('S.D.PASTE SHEET'!S2388="","",'S.D.PASTE SHEET'!S2388)</f>
        <v/>
      </c>
      <c s="50" t="str">
        <f>IF('S.D.PASTE SHEET'!T2388="","",'S.D.PASTE SHEET'!T2388)</f>
        <v/>
      </c>
      <c s="50" t="str">
        <f>IF('S.D.PASTE SHEET'!U2388="","",'S.D.PASTE SHEET'!U2388)</f>
        <v/>
      </c>
      <c s="50" t="str">
        <f>IF('S.D.PASTE SHEET'!V2388="","",'S.D.PASTE SHEET'!V2388)</f>
        <v/>
      </c>
      <c s="50" t="str">
        <f>IF('S.D.PASTE SHEET'!W2388="","",'S.D.PASTE SHEET'!W2388)</f>
        <v/>
      </c>
      <c s="50" t="str">
        <f>IF('S.D.PASTE SHEET'!X2388="","",'S.D.PASTE SHEET'!X2388)</f>
        <v/>
      </c>
      <c s="50" t="str">
        <f>IF('S.D.PASTE SHEET'!Y2388="","",'S.D.PASTE SHEET'!Y2388)</f>
        <v/>
      </c>
      <c s="50" t="str">
        <f>IF('S.D.PASTE SHEET'!Z2388="","",'S.D.PASTE SHEET'!Z2388)</f>
        <v/>
      </c>
      <c s="50" t="str">
        <f>IF('S.D.PASTE SHEET'!AA2388="","",'S.D.PASTE SHEET'!AA2388)</f>
        <v/>
      </c>
      <c s="50" t="str">
        <f>IF('S.D.PASTE SHEET'!AB2388="","",'S.D.PASTE SHEET'!AB2388)</f>
        <v/>
      </c>
      <c s="50" t="str">
        <f>IF('S.D.PASTE SHEET'!AC2388="","",'S.D.PASTE SHEET'!AC2388)</f>
        <v/>
      </c>
      <c s="50" t="str">
        <f>IF('S.D.PASTE SHEET'!AD2388="","",'S.D.PASTE SHEET'!AD2388)</f>
        <v/>
      </c>
      <c s="52"/>
      <c s="48" t="str">
        <f>IF(AK2388="","",IF(AK2388&gt;0,COUNT($AG$2:AG2388),""))</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IF(BC2388="","",IF(BC2388&gt;0,COUNT($AY$2:AY2388),""))</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89" spans="1:66" ht="15">
      <c r="A2389" s="50" t="str">
        <f>IF('S.D.PASTE SHEET'!A2389="","",'S.D.PASTE SHEET'!A2389)</f>
        <v/>
      </c>
      <c s="50" t="str">
        <f>IF('S.D.PASTE SHEET'!B2389="","",'S.D.PASTE SHEET'!B2389)</f>
        <v/>
      </c>
      <c s="50" t="str">
        <f>IF('S.D.PASTE SHEET'!C2389="","",'S.D.PASTE SHEET'!C2389)</f>
        <v/>
      </c>
      <c s="51" t="str">
        <f>IF('S.D.PASTE SHEET'!D2389="","",'S.D.PASTE SHEET'!D2389)</f>
        <v/>
      </c>
      <c s="50" t="str">
        <f>IF('S.D.PASTE SHEET'!E2389="","",UPPER('S.D.PASTE SHEET'!E2389))</f>
        <v/>
      </c>
      <c s="50" t="str">
        <f>IF('S.D.PASTE SHEET'!F2389="","",'S.D.PASTE SHEET'!F2389)</f>
        <v/>
      </c>
      <c s="50" t="str">
        <f>IF('S.D.PASTE SHEET'!G2389="","",UPPER('S.D.PASTE SHEET'!G2389))</f>
        <v/>
      </c>
      <c s="50" t="str">
        <f>IF('S.D.PASTE SHEET'!H2389="","",UPPER('S.D.PASTE SHEET'!H2389))</f>
        <v/>
      </c>
      <c s="50" t="str">
        <f>IF('S.D.PASTE SHEET'!I2389="","",'S.D.PASTE SHEET'!I2389)</f>
        <v/>
      </c>
      <c s="51" t="str">
        <f>IF('S.D.PASTE SHEET'!J2389="","",'S.D.PASTE SHEET'!J2389)</f>
        <v/>
      </c>
      <c s="50" t="str">
        <f>IF('S.D.PASTE SHEET'!K2389="","",'S.D.PASTE SHEET'!K2389)</f>
        <v/>
      </c>
      <c s="50" t="str">
        <f>IF('S.D.PASTE SHEET'!L2389="","",'S.D.PASTE SHEET'!L2389)</f>
        <v/>
      </c>
      <c s="50" t="str">
        <f>IF('S.D.PASTE SHEET'!M2389="","",'S.D.PASTE SHEET'!M2389)</f>
        <v/>
      </c>
      <c s="50" t="str">
        <f>IF('S.D.PASTE SHEET'!N2389="","",'S.D.PASTE SHEET'!N2389)</f>
        <v/>
      </c>
      <c s="50" t="str">
        <f>IF('S.D.PASTE SHEET'!O2389="","",'S.D.PASTE SHEET'!O2389)</f>
        <v/>
      </c>
      <c s="50" t="str">
        <f>IF('S.D.PASTE SHEET'!P2389="","",'S.D.PASTE SHEET'!P2389)</f>
        <v/>
      </c>
      <c s="50" t="str">
        <f>IF('S.D.PASTE SHEET'!Q2389="","",'S.D.PASTE SHEET'!Q2389)</f>
        <v/>
      </c>
      <c s="50" t="str">
        <f>IF('S.D.PASTE SHEET'!R2389="","",'S.D.PASTE SHEET'!R2389)</f>
        <v/>
      </c>
      <c s="50" t="str">
        <f>IF('S.D.PASTE SHEET'!S2389="","",'S.D.PASTE SHEET'!S2389)</f>
        <v/>
      </c>
      <c s="50" t="str">
        <f>IF('S.D.PASTE SHEET'!T2389="","",'S.D.PASTE SHEET'!T2389)</f>
        <v/>
      </c>
      <c s="50" t="str">
        <f>IF('S.D.PASTE SHEET'!U2389="","",'S.D.PASTE SHEET'!U2389)</f>
        <v/>
      </c>
      <c s="50" t="str">
        <f>IF('S.D.PASTE SHEET'!V2389="","",'S.D.PASTE SHEET'!V2389)</f>
        <v/>
      </c>
      <c s="50" t="str">
        <f>IF('S.D.PASTE SHEET'!W2389="","",'S.D.PASTE SHEET'!W2389)</f>
        <v/>
      </c>
      <c s="50" t="str">
        <f>IF('S.D.PASTE SHEET'!X2389="","",'S.D.PASTE SHEET'!X2389)</f>
        <v/>
      </c>
      <c s="50" t="str">
        <f>IF('S.D.PASTE SHEET'!Y2389="","",'S.D.PASTE SHEET'!Y2389)</f>
        <v/>
      </c>
      <c s="50" t="str">
        <f>IF('S.D.PASTE SHEET'!Z2389="","",'S.D.PASTE SHEET'!Z2389)</f>
        <v/>
      </c>
      <c s="50" t="str">
        <f>IF('S.D.PASTE SHEET'!AA2389="","",'S.D.PASTE SHEET'!AA2389)</f>
        <v/>
      </c>
      <c s="50" t="str">
        <f>IF('S.D.PASTE SHEET'!AB2389="","",'S.D.PASTE SHEET'!AB2389)</f>
        <v/>
      </c>
      <c s="50" t="str">
        <f>IF('S.D.PASTE SHEET'!AC2389="","",'S.D.PASTE SHEET'!AC2389)</f>
        <v/>
      </c>
      <c s="50" t="str">
        <f>IF('S.D.PASTE SHEET'!AD2389="","",'S.D.PASTE SHEET'!AD2389)</f>
        <v/>
      </c>
      <c s="52"/>
      <c s="48" t="str">
        <f>IF(AK2389="","",IF(AK2389&gt;0,COUNT($AG$2:AG2389),""))</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IF(BC2389="","",IF(BC2389&gt;0,COUNT($AY$2:AY2389),""))</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90" spans="1:66" ht="15">
      <c r="A2390" s="50" t="str">
        <f>IF('S.D.PASTE SHEET'!A2390="","",'S.D.PASTE SHEET'!A2390)</f>
        <v/>
      </c>
      <c s="50" t="str">
        <f>IF('S.D.PASTE SHEET'!B2390="","",'S.D.PASTE SHEET'!B2390)</f>
        <v/>
      </c>
      <c s="50" t="str">
        <f>IF('S.D.PASTE SHEET'!C2390="","",'S.D.PASTE SHEET'!C2390)</f>
        <v/>
      </c>
      <c s="51" t="str">
        <f>IF('S.D.PASTE SHEET'!D2390="","",'S.D.PASTE SHEET'!D2390)</f>
        <v/>
      </c>
      <c s="50" t="str">
        <f>IF('S.D.PASTE SHEET'!E2390="","",UPPER('S.D.PASTE SHEET'!E2390))</f>
        <v/>
      </c>
      <c s="50" t="str">
        <f>IF('S.D.PASTE SHEET'!F2390="","",'S.D.PASTE SHEET'!F2390)</f>
        <v/>
      </c>
      <c s="50" t="str">
        <f>IF('S.D.PASTE SHEET'!G2390="","",UPPER('S.D.PASTE SHEET'!G2390))</f>
        <v/>
      </c>
      <c s="50" t="str">
        <f>IF('S.D.PASTE SHEET'!H2390="","",UPPER('S.D.PASTE SHEET'!H2390))</f>
        <v/>
      </c>
      <c s="50" t="str">
        <f>IF('S.D.PASTE SHEET'!I2390="","",'S.D.PASTE SHEET'!I2390)</f>
        <v/>
      </c>
      <c s="51" t="str">
        <f>IF('S.D.PASTE SHEET'!J2390="","",'S.D.PASTE SHEET'!J2390)</f>
        <v/>
      </c>
      <c s="50" t="str">
        <f>IF('S.D.PASTE SHEET'!K2390="","",'S.D.PASTE SHEET'!K2390)</f>
        <v/>
      </c>
      <c s="50" t="str">
        <f>IF('S.D.PASTE SHEET'!L2390="","",'S.D.PASTE SHEET'!L2390)</f>
        <v/>
      </c>
      <c s="50" t="str">
        <f>IF('S.D.PASTE SHEET'!M2390="","",'S.D.PASTE SHEET'!M2390)</f>
        <v/>
      </c>
      <c s="50" t="str">
        <f>IF('S.D.PASTE SHEET'!N2390="","",'S.D.PASTE SHEET'!N2390)</f>
        <v/>
      </c>
      <c s="50" t="str">
        <f>IF('S.D.PASTE SHEET'!O2390="","",'S.D.PASTE SHEET'!O2390)</f>
        <v/>
      </c>
      <c s="50" t="str">
        <f>IF('S.D.PASTE SHEET'!P2390="","",'S.D.PASTE SHEET'!P2390)</f>
        <v/>
      </c>
      <c s="50" t="str">
        <f>IF('S.D.PASTE SHEET'!Q2390="","",'S.D.PASTE SHEET'!Q2390)</f>
        <v/>
      </c>
      <c s="50" t="str">
        <f>IF('S.D.PASTE SHEET'!R2390="","",'S.D.PASTE SHEET'!R2390)</f>
        <v/>
      </c>
      <c s="50" t="str">
        <f>IF('S.D.PASTE SHEET'!S2390="","",'S.D.PASTE SHEET'!S2390)</f>
        <v/>
      </c>
      <c s="50" t="str">
        <f>IF('S.D.PASTE SHEET'!T2390="","",'S.D.PASTE SHEET'!T2390)</f>
        <v/>
      </c>
      <c s="50" t="str">
        <f>IF('S.D.PASTE SHEET'!U2390="","",'S.D.PASTE SHEET'!U2390)</f>
        <v/>
      </c>
      <c s="50" t="str">
        <f>IF('S.D.PASTE SHEET'!V2390="","",'S.D.PASTE SHEET'!V2390)</f>
        <v/>
      </c>
      <c s="50" t="str">
        <f>IF('S.D.PASTE SHEET'!W2390="","",'S.D.PASTE SHEET'!W2390)</f>
        <v/>
      </c>
      <c s="50" t="str">
        <f>IF('S.D.PASTE SHEET'!X2390="","",'S.D.PASTE SHEET'!X2390)</f>
        <v/>
      </c>
      <c s="50" t="str">
        <f>IF('S.D.PASTE SHEET'!Y2390="","",'S.D.PASTE SHEET'!Y2390)</f>
        <v/>
      </c>
      <c s="50" t="str">
        <f>IF('S.D.PASTE SHEET'!Z2390="","",'S.D.PASTE SHEET'!Z2390)</f>
        <v/>
      </c>
      <c s="50" t="str">
        <f>IF('S.D.PASTE SHEET'!AA2390="","",'S.D.PASTE SHEET'!AA2390)</f>
        <v/>
      </c>
      <c s="50" t="str">
        <f>IF('S.D.PASTE SHEET'!AB2390="","",'S.D.PASTE SHEET'!AB2390)</f>
        <v/>
      </c>
      <c s="50" t="str">
        <f>IF('S.D.PASTE SHEET'!AC2390="","",'S.D.PASTE SHEET'!AC2390)</f>
        <v/>
      </c>
      <c s="50" t="str">
        <f>IF('S.D.PASTE SHEET'!AD2390="","",'S.D.PASTE SHEET'!AD2390)</f>
        <v/>
      </c>
      <c s="52"/>
      <c s="48" t="str">
        <f>IF(AK2390="","",IF(AK2390&gt;0,COUNT($AG$2:AG2390),""))</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IF(BC2390="","",IF(BC2390&gt;0,COUNT($AY$2:AY2390),""))</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91" spans="1:66" ht="15">
      <c r="A2391" s="50" t="str">
        <f>IF('S.D.PASTE SHEET'!A2391="","",'S.D.PASTE SHEET'!A2391)</f>
        <v/>
      </c>
      <c s="50" t="str">
        <f>IF('S.D.PASTE SHEET'!B2391="","",'S.D.PASTE SHEET'!B2391)</f>
        <v/>
      </c>
      <c s="50" t="str">
        <f>IF('S.D.PASTE SHEET'!C2391="","",'S.D.PASTE SHEET'!C2391)</f>
        <v/>
      </c>
      <c s="51" t="str">
        <f>IF('S.D.PASTE SHEET'!D2391="","",'S.D.PASTE SHEET'!D2391)</f>
        <v/>
      </c>
      <c s="50" t="str">
        <f>IF('S.D.PASTE SHEET'!E2391="","",UPPER('S.D.PASTE SHEET'!E2391))</f>
        <v/>
      </c>
      <c s="50" t="str">
        <f>IF('S.D.PASTE SHEET'!F2391="","",'S.D.PASTE SHEET'!F2391)</f>
        <v/>
      </c>
      <c s="50" t="str">
        <f>IF('S.D.PASTE SHEET'!G2391="","",UPPER('S.D.PASTE SHEET'!G2391))</f>
        <v/>
      </c>
      <c s="50" t="str">
        <f>IF('S.D.PASTE SHEET'!H2391="","",UPPER('S.D.PASTE SHEET'!H2391))</f>
        <v/>
      </c>
      <c s="50" t="str">
        <f>IF('S.D.PASTE SHEET'!I2391="","",'S.D.PASTE SHEET'!I2391)</f>
        <v/>
      </c>
      <c s="51" t="str">
        <f>IF('S.D.PASTE SHEET'!J2391="","",'S.D.PASTE SHEET'!J2391)</f>
        <v/>
      </c>
      <c s="50" t="str">
        <f>IF('S.D.PASTE SHEET'!K2391="","",'S.D.PASTE SHEET'!K2391)</f>
        <v/>
      </c>
      <c s="50" t="str">
        <f>IF('S.D.PASTE SHEET'!L2391="","",'S.D.PASTE SHEET'!L2391)</f>
        <v/>
      </c>
      <c s="50" t="str">
        <f>IF('S.D.PASTE SHEET'!M2391="","",'S.D.PASTE SHEET'!M2391)</f>
        <v/>
      </c>
      <c s="50" t="str">
        <f>IF('S.D.PASTE SHEET'!N2391="","",'S.D.PASTE SHEET'!N2391)</f>
        <v/>
      </c>
      <c s="50" t="str">
        <f>IF('S.D.PASTE SHEET'!O2391="","",'S.D.PASTE SHEET'!O2391)</f>
        <v/>
      </c>
      <c s="50" t="str">
        <f>IF('S.D.PASTE SHEET'!P2391="","",'S.D.PASTE SHEET'!P2391)</f>
        <v/>
      </c>
      <c s="50" t="str">
        <f>IF('S.D.PASTE SHEET'!Q2391="","",'S.D.PASTE SHEET'!Q2391)</f>
        <v/>
      </c>
      <c s="50" t="str">
        <f>IF('S.D.PASTE SHEET'!R2391="","",'S.D.PASTE SHEET'!R2391)</f>
        <v/>
      </c>
      <c s="50" t="str">
        <f>IF('S.D.PASTE SHEET'!S2391="","",'S.D.PASTE SHEET'!S2391)</f>
        <v/>
      </c>
      <c s="50" t="str">
        <f>IF('S.D.PASTE SHEET'!T2391="","",'S.D.PASTE SHEET'!T2391)</f>
        <v/>
      </c>
      <c s="50" t="str">
        <f>IF('S.D.PASTE SHEET'!U2391="","",'S.D.PASTE SHEET'!U2391)</f>
        <v/>
      </c>
      <c s="50" t="str">
        <f>IF('S.D.PASTE SHEET'!V2391="","",'S.D.PASTE SHEET'!V2391)</f>
        <v/>
      </c>
      <c s="50" t="str">
        <f>IF('S.D.PASTE SHEET'!W2391="","",'S.D.PASTE SHEET'!W2391)</f>
        <v/>
      </c>
      <c s="50" t="str">
        <f>IF('S.D.PASTE SHEET'!X2391="","",'S.D.PASTE SHEET'!X2391)</f>
        <v/>
      </c>
      <c s="50" t="str">
        <f>IF('S.D.PASTE SHEET'!Y2391="","",'S.D.PASTE SHEET'!Y2391)</f>
        <v/>
      </c>
      <c s="50" t="str">
        <f>IF('S.D.PASTE SHEET'!Z2391="","",'S.D.PASTE SHEET'!Z2391)</f>
        <v/>
      </c>
      <c s="50" t="str">
        <f>IF('S.D.PASTE SHEET'!AA2391="","",'S.D.PASTE SHEET'!AA2391)</f>
        <v/>
      </c>
      <c s="50" t="str">
        <f>IF('S.D.PASTE SHEET'!AB2391="","",'S.D.PASTE SHEET'!AB2391)</f>
        <v/>
      </c>
      <c s="50" t="str">
        <f>IF('S.D.PASTE SHEET'!AC2391="","",'S.D.PASTE SHEET'!AC2391)</f>
        <v/>
      </c>
      <c s="50" t="str">
        <f>IF('S.D.PASTE SHEET'!AD2391="","",'S.D.PASTE SHEET'!AD2391)</f>
        <v/>
      </c>
      <c s="52"/>
      <c s="48" t="str">
        <f>IF(AK2391="","",IF(AK2391&gt;0,COUNT($AG$2:AG2391),""))</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IF(BC2391="","",IF(BC2391&gt;0,COUNT($AY$2:AY2391),""))</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92" spans="1:66" ht="15">
      <c r="A2392" s="50" t="str">
        <f>IF('S.D.PASTE SHEET'!A2392="","",'S.D.PASTE SHEET'!A2392)</f>
        <v/>
      </c>
      <c s="50" t="str">
        <f>IF('S.D.PASTE SHEET'!B2392="","",'S.D.PASTE SHEET'!B2392)</f>
        <v/>
      </c>
      <c s="50" t="str">
        <f>IF('S.D.PASTE SHEET'!C2392="","",'S.D.PASTE SHEET'!C2392)</f>
        <v/>
      </c>
      <c s="51" t="str">
        <f>IF('S.D.PASTE SHEET'!D2392="","",'S.D.PASTE SHEET'!D2392)</f>
        <v/>
      </c>
      <c s="50" t="str">
        <f>IF('S.D.PASTE SHEET'!E2392="","",UPPER('S.D.PASTE SHEET'!E2392))</f>
        <v/>
      </c>
      <c s="50" t="str">
        <f>IF('S.D.PASTE SHEET'!F2392="","",'S.D.PASTE SHEET'!F2392)</f>
        <v/>
      </c>
      <c s="50" t="str">
        <f>IF('S.D.PASTE SHEET'!G2392="","",UPPER('S.D.PASTE SHEET'!G2392))</f>
        <v/>
      </c>
      <c s="50" t="str">
        <f>IF('S.D.PASTE SHEET'!H2392="","",UPPER('S.D.PASTE SHEET'!H2392))</f>
        <v/>
      </c>
      <c s="50" t="str">
        <f>IF('S.D.PASTE SHEET'!I2392="","",'S.D.PASTE SHEET'!I2392)</f>
        <v/>
      </c>
      <c s="51" t="str">
        <f>IF('S.D.PASTE SHEET'!J2392="","",'S.D.PASTE SHEET'!J2392)</f>
        <v/>
      </c>
      <c s="50" t="str">
        <f>IF('S.D.PASTE SHEET'!K2392="","",'S.D.PASTE SHEET'!K2392)</f>
        <v/>
      </c>
      <c s="50" t="str">
        <f>IF('S.D.PASTE SHEET'!L2392="","",'S.D.PASTE SHEET'!L2392)</f>
        <v/>
      </c>
      <c s="50" t="str">
        <f>IF('S.D.PASTE SHEET'!M2392="","",'S.D.PASTE SHEET'!M2392)</f>
        <v/>
      </c>
      <c s="50" t="str">
        <f>IF('S.D.PASTE SHEET'!N2392="","",'S.D.PASTE SHEET'!N2392)</f>
        <v/>
      </c>
      <c s="50" t="str">
        <f>IF('S.D.PASTE SHEET'!O2392="","",'S.D.PASTE SHEET'!O2392)</f>
        <v/>
      </c>
      <c s="50" t="str">
        <f>IF('S.D.PASTE SHEET'!P2392="","",'S.D.PASTE SHEET'!P2392)</f>
        <v/>
      </c>
      <c s="50" t="str">
        <f>IF('S.D.PASTE SHEET'!Q2392="","",'S.D.PASTE SHEET'!Q2392)</f>
        <v/>
      </c>
      <c s="50" t="str">
        <f>IF('S.D.PASTE SHEET'!R2392="","",'S.D.PASTE SHEET'!R2392)</f>
        <v/>
      </c>
      <c s="50" t="str">
        <f>IF('S.D.PASTE SHEET'!S2392="","",'S.D.PASTE SHEET'!S2392)</f>
        <v/>
      </c>
      <c s="50" t="str">
        <f>IF('S.D.PASTE SHEET'!T2392="","",'S.D.PASTE SHEET'!T2392)</f>
        <v/>
      </c>
      <c s="50" t="str">
        <f>IF('S.D.PASTE SHEET'!U2392="","",'S.D.PASTE SHEET'!U2392)</f>
        <v/>
      </c>
      <c s="50" t="str">
        <f>IF('S.D.PASTE SHEET'!V2392="","",'S.D.PASTE SHEET'!V2392)</f>
        <v/>
      </c>
      <c s="50" t="str">
        <f>IF('S.D.PASTE SHEET'!W2392="","",'S.D.PASTE SHEET'!W2392)</f>
        <v/>
      </c>
      <c s="50" t="str">
        <f>IF('S.D.PASTE SHEET'!X2392="","",'S.D.PASTE SHEET'!X2392)</f>
        <v/>
      </c>
      <c s="50" t="str">
        <f>IF('S.D.PASTE SHEET'!Y2392="","",'S.D.PASTE SHEET'!Y2392)</f>
        <v/>
      </c>
      <c s="50" t="str">
        <f>IF('S.D.PASTE SHEET'!Z2392="","",'S.D.PASTE SHEET'!Z2392)</f>
        <v/>
      </c>
      <c s="50" t="str">
        <f>IF('S.D.PASTE SHEET'!AA2392="","",'S.D.PASTE SHEET'!AA2392)</f>
        <v/>
      </c>
      <c s="50" t="str">
        <f>IF('S.D.PASTE SHEET'!AB2392="","",'S.D.PASTE SHEET'!AB2392)</f>
        <v/>
      </c>
      <c s="50" t="str">
        <f>IF('S.D.PASTE SHEET'!AC2392="","",'S.D.PASTE SHEET'!AC2392)</f>
        <v/>
      </c>
      <c s="50" t="str">
        <f>IF('S.D.PASTE SHEET'!AD2392="","",'S.D.PASTE SHEET'!AD2392)</f>
        <v/>
      </c>
      <c s="52"/>
      <c s="48" t="str">
        <f>IF(AK2392="","",IF(AK2392&gt;0,COUNT($AG$2:AG2392),""))</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IF(BC2392="","",IF(BC2392&gt;0,COUNT($AY$2:AY2392),""))</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93" spans="1:66" ht="15">
      <c r="A2393" s="50" t="str">
        <f>IF('S.D.PASTE SHEET'!A2393="","",'S.D.PASTE SHEET'!A2393)</f>
        <v/>
      </c>
      <c s="50" t="str">
        <f>IF('S.D.PASTE SHEET'!B2393="","",'S.D.PASTE SHEET'!B2393)</f>
        <v/>
      </c>
      <c s="50" t="str">
        <f>IF('S.D.PASTE SHEET'!C2393="","",'S.D.PASTE SHEET'!C2393)</f>
        <v/>
      </c>
      <c s="51" t="str">
        <f>IF('S.D.PASTE SHEET'!D2393="","",'S.D.PASTE SHEET'!D2393)</f>
        <v/>
      </c>
      <c s="50" t="str">
        <f>IF('S.D.PASTE SHEET'!E2393="","",UPPER('S.D.PASTE SHEET'!E2393))</f>
        <v/>
      </c>
      <c s="50" t="str">
        <f>IF('S.D.PASTE SHEET'!F2393="","",'S.D.PASTE SHEET'!F2393)</f>
        <v/>
      </c>
      <c s="50" t="str">
        <f>IF('S.D.PASTE SHEET'!G2393="","",UPPER('S.D.PASTE SHEET'!G2393))</f>
        <v/>
      </c>
      <c s="50" t="str">
        <f>IF('S.D.PASTE SHEET'!H2393="","",UPPER('S.D.PASTE SHEET'!H2393))</f>
        <v/>
      </c>
      <c s="50" t="str">
        <f>IF('S.D.PASTE SHEET'!I2393="","",'S.D.PASTE SHEET'!I2393)</f>
        <v/>
      </c>
      <c s="51" t="str">
        <f>IF('S.D.PASTE SHEET'!J2393="","",'S.D.PASTE SHEET'!J2393)</f>
        <v/>
      </c>
      <c s="50" t="str">
        <f>IF('S.D.PASTE SHEET'!K2393="","",'S.D.PASTE SHEET'!K2393)</f>
        <v/>
      </c>
      <c s="50" t="str">
        <f>IF('S.D.PASTE SHEET'!L2393="","",'S.D.PASTE SHEET'!L2393)</f>
        <v/>
      </c>
      <c s="50" t="str">
        <f>IF('S.D.PASTE SHEET'!M2393="","",'S.D.PASTE SHEET'!M2393)</f>
        <v/>
      </c>
      <c s="50" t="str">
        <f>IF('S.D.PASTE SHEET'!N2393="","",'S.D.PASTE SHEET'!N2393)</f>
        <v/>
      </c>
      <c s="50" t="str">
        <f>IF('S.D.PASTE SHEET'!O2393="","",'S.D.PASTE SHEET'!O2393)</f>
        <v/>
      </c>
      <c s="50" t="str">
        <f>IF('S.D.PASTE SHEET'!P2393="","",'S.D.PASTE SHEET'!P2393)</f>
        <v/>
      </c>
      <c s="50" t="str">
        <f>IF('S.D.PASTE SHEET'!Q2393="","",'S.D.PASTE SHEET'!Q2393)</f>
        <v/>
      </c>
      <c s="50" t="str">
        <f>IF('S.D.PASTE SHEET'!R2393="","",'S.D.PASTE SHEET'!R2393)</f>
        <v/>
      </c>
      <c s="50" t="str">
        <f>IF('S.D.PASTE SHEET'!S2393="","",'S.D.PASTE SHEET'!S2393)</f>
        <v/>
      </c>
      <c s="50" t="str">
        <f>IF('S.D.PASTE SHEET'!T2393="","",'S.D.PASTE SHEET'!T2393)</f>
        <v/>
      </c>
      <c s="50" t="str">
        <f>IF('S.D.PASTE SHEET'!U2393="","",'S.D.PASTE SHEET'!U2393)</f>
        <v/>
      </c>
      <c s="50" t="str">
        <f>IF('S.D.PASTE SHEET'!V2393="","",'S.D.PASTE SHEET'!V2393)</f>
        <v/>
      </c>
      <c s="50" t="str">
        <f>IF('S.D.PASTE SHEET'!W2393="","",'S.D.PASTE SHEET'!W2393)</f>
        <v/>
      </c>
      <c s="50" t="str">
        <f>IF('S.D.PASTE SHEET'!X2393="","",'S.D.PASTE SHEET'!X2393)</f>
        <v/>
      </c>
      <c s="50" t="str">
        <f>IF('S.D.PASTE SHEET'!Y2393="","",'S.D.PASTE SHEET'!Y2393)</f>
        <v/>
      </c>
      <c s="50" t="str">
        <f>IF('S.D.PASTE SHEET'!Z2393="","",'S.D.PASTE SHEET'!Z2393)</f>
        <v/>
      </c>
      <c s="50" t="str">
        <f>IF('S.D.PASTE SHEET'!AA2393="","",'S.D.PASTE SHEET'!AA2393)</f>
        <v/>
      </c>
      <c s="50" t="str">
        <f>IF('S.D.PASTE SHEET'!AB2393="","",'S.D.PASTE SHEET'!AB2393)</f>
        <v/>
      </c>
      <c s="50" t="str">
        <f>IF('S.D.PASTE SHEET'!AC2393="","",'S.D.PASTE SHEET'!AC2393)</f>
        <v/>
      </c>
      <c s="50" t="str">
        <f>IF('S.D.PASTE SHEET'!AD2393="","",'S.D.PASTE SHEET'!AD2393)</f>
        <v/>
      </c>
      <c s="52"/>
      <c s="48" t="str">
        <f>IF(AK2393="","",IF(AK2393&gt;0,COUNT($AG$2:AG2393),""))</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IF(BC2393="","",IF(BC2393&gt;0,COUNT($AY$2:AY2393),""))</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94" spans="1:66" ht="15">
      <c r="A2394" s="50" t="str">
        <f>IF('S.D.PASTE SHEET'!A2394="","",'S.D.PASTE SHEET'!A2394)</f>
        <v/>
      </c>
      <c s="50" t="str">
        <f>IF('S.D.PASTE SHEET'!B2394="","",'S.D.PASTE SHEET'!B2394)</f>
        <v/>
      </c>
      <c s="50" t="str">
        <f>IF('S.D.PASTE SHEET'!C2394="","",'S.D.PASTE SHEET'!C2394)</f>
        <v/>
      </c>
      <c s="51" t="str">
        <f>IF('S.D.PASTE SHEET'!D2394="","",'S.D.PASTE SHEET'!D2394)</f>
        <v/>
      </c>
      <c s="50" t="str">
        <f>IF('S.D.PASTE SHEET'!E2394="","",UPPER('S.D.PASTE SHEET'!E2394))</f>
        <v/>
      </c>
      <c s="50" t="str">
        <f>IF('S.D.PASTE SHEET'!F2394="","",'S.D.PASTE SHEET'!F2394)</f>
        <v/>
      </c>
      <c s="50" t="str">
        <f>IF('S.D.PASTE SHEET'!G2394="","",UPPER('S.D.PASTE SHEET'!G2394))</f>
        <v/>
      </c>
      <c s="50" t="str">
        <f>IF('S.D.PASTE SHEET'!H2394="","",UPPER('S.D.PASTE SHEET'!H2394))</f>
        <v/>
      </c>
      <c s="50" t="str">
        <f>IF('S.D.PASTE SHEET'!I2394="","",'S.D.PASTE SHEET'!I2394)</f>
        <v/>
      </c>
      <c s="51" t="str">
        <f>IF('S.D.PASTE SHEET'!J2394="","",'S.D.PASTE SHEET'!J2394)</f>
        <v/>
      </c>
      <c s="50" t="str">
        <f>IF('S.D.PASTE SHEET'!K2394="","",'S.D.PASTE SHEET'!K2394)</f>
        <v/>
      </c>
      <c s="50" t="str">
        <f>IF('S.D.PASTE SHEET'!L2394="","",'S.D.PASTE SHEET'!L2394)</f>
        <v/>
      </c>
      <c s="50" t="str">
        <f>IF('S.D.PASTE SHEET'!M2394="","",'S.D.PASTE SHEET'!M2394)</f>
        <v/>
      </c>
      <c s="50" t="str">
        <f>IF('S.D.PASTE SHEET'!N2394="","",'S.D.PASTE SHEET'!N2394)</f>
        <v/>
      </c>
      <c s="50" t="str">
        <f>IF('S.D.PASTE SHEET'!O2394="","",'S.D.PASTE SHEET'!O2394)</f>
        <v/>
      </c>
      <c s="50" t="str">
        <f>IF('S.D.PASTE SHEET'!P2394="","",'S.D.PASTE SHEET'!P2394)</f>
        <v/>
      </c>
      <c s="50" t="str">
        <f>IF('S.D.PASTE SHEET'!Q2394="","",'S.D.PASTE SHEET'!Q2394)</f>
        <v/>
      </c>
      <c s="50" t="str">
        <f>IF('S.D.PASTE SHEET'!R2394="","",'S.D.PASTE SHEET'!R2394)</f>
        <v/>
      </c>
      <c s="50" t="str">
        <f>IF('S.D.PASTE SHEET'!S2394="","",'S.D.PASTE SHEET'!S2394)</f>
        <v/>
      </c>
      <c s="50" t="str">
        <f>IF('S.D.PASTE SHEET'!T2394="","",'S.D.PASTE SHEET'!T2394)</f>
        <v/>
      </c>
      <c s="50" t="str">
        <f>IF('S.D.PASTE SHEET'!U2394="","",'S.D.PASTE SHEET'!U2394)</f>
        <v/>
      </c>
      <c s="50" t="str">
        <f>IF('S.D.PASTE SHEET'!V2394="","",'S.D.PASTE SHEET'!V2394)</f>
        <v/>
      </c>
      <c s="50" t="str">
        <f>IF('S.D.PASTE SHEET'!W2394="","",'S.D.PASTE SHEET'!W2394)</f>
        <v/>
      </c>
      <c s="50" t="str">
        <f>IF('S.D.PASTE SHEET'!X2394="","",'S.D.PASTE SHEET'!X2394)</f>
        <v/>
      </c>
      <c s="50" t="str">
        <f>IF('S.D.PASTE SHEET'!Y2394="","",'S.D.PASTE SHEET'!Y2394)</f>
        <v/>
      </c>
      <c s="50" t="str">
        <f>IF('S.D.PASTE SHEET'!Z2394="","",'S.D.PASTE SHEET'!Z2394)</f>
        <v/>
      </c>
      <c s="50" t="str">
        <f>IF('S.D.PASTE SHEET'!AA2394="","",'S.D.PASTE SHEET'!AA2394)</f>
        <v/>
      </c>
      <c s="50" t="str">
        <f>IF('S.D.PASTE SHEET'!AB2394="","",'S.D.PASTE SHEET'!AB2394)</f>
        <v/>
      </c>
      <c s="50" t="str">
        <f>IF('S.D.PASTE SHEET'!AC2394="","",'S.D.PASTE SHEET'!AC2394)</f>
        <v/>
      </c>
      <c s="50" t="str">
        <f>IF('S.D.PASTE SHEET'!AD2394="","",'S.D.PASTE SHEET'!AD2394)</f>
        <v/>
      </c>
      <c s="52"/>
      <c s="48" t="str">
        <f>IF(AK2394="","",IF(AK2394&gt;0,COUNT($AG$2:AG2394),""))</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IF(BC2394="","",IF(BC2394&gt;0,COUNT($AY$2:AY2394),""))</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95" spans="1:66" ht="15">
      <c r="A2395" s="50" t="str">
        <f>IF('S.D.PASTE SHEET'!A2395="","",'S.D.PASTE SHEET'!A2395)</f>
        <v/>
      </c>
      <c s="50" t="str">
        <f>IF('S.D.PASTE SHEET'!B2395="","",'S.D.PASTE SHEET'!B2395)</f>
        <v/>
      </c>
      <c s="50" t="str">
        <f>IF('S.D.PASTE SHEET'!C2395="","",'S.D.PASTE SHEET'!C2395)</f>
        <v/>
      </c>
      <c s="51" t="str">
        <f>IF('S.D.PASTE SHEET'!D2395="","",'S.D.PASTE SHEET'!D2395)</f>
        <v/>
      </c>
      <c s="50" t="str">
        <f>IF('S.D.PASTE SHEET'!E2395="","",UPPER('S.D.PASTE SHEET'!E2395))</f>
        <v/>
      </c>
      <c s="50" t="str">
        <f>IF('S.D.PASTE SHEET'!F2395="","",'S.D.PASTE SHEET'!F2395)</f>
        <v/>
      </c>
      <c s="50" t="str">
        <f>IF('S.D.PASTE SHEET'!G2395="","",UPPER('S.D.PASTE SHEET'!G2395))</f>
        <v/>
      </c>
      <c s="50" t="str">
        <f>IF('S.D.PASTE SHEET'!H2395="","",UPPER('S.D.PASTE SHEET'!H2395))</f>
        <v/>
      </c>
      <c s="50" t="str">
        <f>IF('S.D.PASTE SHEET'!I2395="","",'S.D.PASTE SHEET'!I2395)</f>
        <v/>
      </c>
      <c s="51" t="str">
        <f>IF('S.D.PASTE SHEET'!J2395="","",'S.D.PASTE SHEET'!J2395)</f>
        <v/>
      </c>
      <c s="50" t="str">
        <f>IF('S.D.PASTE SHEET'!K2395="","",'S.D.PASTE SHEET'!K2395)</f>
        <v/>
      </c>
      <c s="50" t="str">
        <f>IF('S.D.PASTE SHEET'!L2395="","",'S.D.PASTE SHEET'!L2395)</f>
        <v/>
      </c>
      <c s="50" t="str">
        <f>IF('S.D.PASTE SHEET'!M2395="","",'S.D.PASTE SHEET'!M2395)</f>
        <v/>
      </c>
      <c s="50" t="str">
        <f>IF('S.D.PASTE SHEET'!N2395="","",'S.D.PASTE SHEET'!N2395)</f>
        <v/>
      </c>
      <c s="50" t="str">
        <f>IF('S.D.PASTE SHEET'!O2395="","",'S.D.PASTE SHEET'!O2395)</f>
        <v/>
      </c>
      <c s="50" t="str">
        <f>IF('S.D.PASTE SHEET'!P2395="","",'S.D.PASTE SHEET'!P2395)</f>
        <v/>
      </c>
      <c s="50" t="str">
        <f>IF('S.D.PASTE SHEET'!Q2395="","",'S.D.PASTE SHEET'!Q2395)</f>
        <v/>
      </c>
      <c s="50" t="str">
        <f>IF('S.D.PASTE SHEET'!R2395="","",'S.D.PASTE SHEET'!R2395)</f>
        <v/>
      </c>
      <c s="50" t="str">
        <f>IF('S.D.PASTE SHEET'!S2395="","",'S.D.PASTE SHEET'!S2395)</f>
        <v/>
      </c>
      <c s="50" t="str">
        <f>IF('S.D.PASTE SHEET'!T2395="","",'S.D.PASTE SHEET'!T2395)</f>
        <v/>
      </c>
      <c s="50" t="str">
        <f>IF('S.D.PASTE SHEET'!U2395="","",'S.D.PASTE SHEET'!U2395)</f>
        <v/>
      </c>
      <c s="50" t="str">
        <f>IF('S.D.PASTE SHEET'!V2395="","",'S.D.PASTE SHEET'!V2395)</f>
        <v/>
      </c>
      <c s="50" t="str">
        <f>IF('S.D.PASTE SHEET'!W2395="","",'S.D.PASTE SHEET'!W2395)</f>
        <v/>
      </c>
      <c s="50" t="str">
        <f>IF('S.D.PASTE SHEET'!X2395="","",'S.D.PASTE SHEET'!X2395)</f>
        <v/>
      </c>
      <c s="50" t="str">
        <f>IF('S.D.PASTE SHEET'!Y2395="","",'S.D.PASTE SHEET'!Y2395)</f>
        <v/>
      </c>
      <c s="50" t="str">
        <f>IF('S.D.PASTE SHEET'!Z2395="","",'S.D.PASTE SHEET'!Z2395)</f>
        <v/>
      </c>
      <c s="50" t="str">
        <f>IF('S.D.PASTE SHEET'!AA2395="","",'S.D.PASTE SHEET'!AA2395)</f>
        <v/>
      </c>
      <c s="50" t="str">
        <f>IF('S.D.PASTE SHEET'!AB2395="","",'S.D.PASTE SHEET'!AB2395)</f>
        <v/>
      </c>
      <c s="50" t="str">
        <f>IF('S.D.PASTE SHEET'!AC2395="","",'S.D.PASTE SHEET'!AC2395)</f>
        <v/>
      </c>
      <c s="50" t="str">
        <f>IF('S.D.PASTE SHEET'!AD2395="","",'S.D.PASTE SHEET'!AD2395)</f>
        <v/>
      </c>
      <c s="52"/>
      <c s="48" t="str">
        <f>IF(AK2395="","",IF(AK2395&gt;0,COUNT($AG$2:AG2395),""))</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IF(BC2395="","",IF(BC2395&gt;0,COUNT($AY$2:AY2395),""))</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96" spans="1:66" ht="15">
      <c r="A2396" s="50" t="str">
        <f>IF('S.D.PASTE SHEET'!A2396="","",'S.D.PASTE SHEET'!A2396)</f>
        <v/>
      </c>
      <c s="50" t="str">
        <f>IF('S.D.PASTE SHEET'!B2396="","",'S.D.PASTE SHEET'!B2396)</f>
        <v/>
      </c>
      <c s="50" t="str">
        <f>IF('S.D.PASTE SHEET'!C2396="","",'S.D.PASTE SHEET'!C2396)</f>
        <v/>
      </c>
      <c s="51" t="str">
        <f>IF('S.D.PASTE SHEET'!D2396="","",'S.D.PASTE SHEET'!D2396)</f>
        <v/>
      </c>
      <c s="50" t="str">
        <f>IF('S.D.PASTE SHEET'!E2396="","",UPPER('S.D.PASTE SHEET'!E2396))</f>
        <v/>
      </c>
      <c s="50" t="str">
        <f>IF('S.D.PASTE SHEET'!F2396="","",'S.D.PASTE SHEET'!F2396)</f>
        <v/>
      </c>
      <c s="50" t="str">
        <f>IF('S.D.PASTE SHEET'!G2396="","",UPPER('S.D.PASTE SHEET'!G2396))</f>
        <v/>
      </c>
      <c s="50" t="str">
        <f>IF('S.D.PASTE SHEET'!H2396="","",UPPER('S.D.PASTE SHEET'!H2396))</f>
        <v/>
      </c>
      <c s="50" t="str">
        <f>IF('S.D.PASTE SHEET'!I2396="","",'S.D.PASTE SHEET'!I2396)</f>
        <v/>
      </c>
      <c s="51" t="str">
        <f>IF('S.D.PASTE SHEET'!J2396="","",'S.D.PASTE SHEET'!J2396)</f>
        <v/>
      </c>
      <c s="50" t="str">
        <f>IF('S.D.PASTE SHEET'!K2396="","",'S.D.PASTE SHEET'!K2396)</f>
        <v/>
      </c>
      <c s="50" t="str">
        <f>IF('S.D.PASTE SHEET'!L2396="","",'S.D.PASTE SHEET'!L2396)</f>
        <v/>
      </c>
      <c s="50" t="str">
        <f>IF('S.D.PASTE SHEET'!M2396="","",'S.D.PASTE SHEET'!M2396)</f>
        <v/>
      </c>
      <c s="50" t="str">
        <f>IF('S.D.PASTE SHEET'!N2396="","",'S.D.PASTE SHEET'!N2396)</f>
        <v/>
      </c>
      <c s="50" t="str">
        <f>IF('S.D.PASTE SHEET'!O2396="","",'S.D.PASTE SHEET'!O2396)</f>
        <v/>
      </c>
      <c s="50" t="str">
        <f>IF('S.D.PASTE SHEET'!P2396="","",'S.D.PASTE SHEET'!P2396)</f>
        <v/>
      </c>
      <c s="50" t="str">
        <f>IF('S.D.PASTE SHEET'!Q2396="","",'S.D.PASTE SHEET'!Q2396)</f>
        <v/>
      </c>
      <c s="50" t="str">
        <f>IF('S.D.PASTE SHEET'!R2396="","",'S.D.PASTE SHEET'!R2396)</f>
        <v/>
      </c>
      <c s="50" t="str">
        <f>IF('S.D.PASTE SHEET'!S2396="","",'S.D.PASTE SHEET'!S2396)</f>
        <v/>
      </c>
      <c s="50" t="str">
        <f>IF('S.D.PASTE SHEET'!T2396="","",'S.D.PASTE SHEET'!T2396)</f>
        <v/>
      </c>
      <c s="50" t="str">
        <f>IF('S.D.PASTE SHEET'!U2396="","",'S.D.PASTE SHEET'!U2396)</f>
        <v/>
      </c>
      <c s="50" t="str">
        <f>IF('S.D.PASTE SHEET'!V2396="","",'S.D.PASTE SHEET'!V2396)</f>
        <v/>
      </c>
      <c s="50" t="str">
        <f>IF('S.D.PASTE SHEET'!W2396="","",'S.D.PASTE SHEET'!W2396)</f>
        <v/>
      </c>
      <c s="50" t="str">
        <f>IF('S.D.PASTE SHEET'!X2396="","",'S.D.PASTE SHEET'!X2396)</f>
        <v/>
      </c>
      <c s="50" t="str">
        <f>IF('S.D.PASTE SHEET'!Y2396="","",'S.D.PASTE SHEET'!Y2396)</f>
        <v/>
      </c>
      <c s="50" t="str">
        <f>IF('S.D.PASTE SHEET'!Z2396="","",'S.D.PASTE SHEET'!Z2396)</f>
        <v/>
      </c>
      <c s="50" t="str">
        <f>IF('S.D.PASTE SHEET'!AA2396="","",'S.D.PASTE SHEET'!AA2396)</f>
        <v/>
      </c>
      <c s="50" t="str">
        <f>IF('S.D.PASTE SHEET'!AB2396="","",'S.D.PASTE SHEET'!AB2396)</f>
        <v/>
      </c>
      <c s="50" t="str">
        <f>IF('S.D.PASTE SHEET'!AC2396="","",'S.D.PASTE SHEET'!AC2396)</f>
        <v/>
      </c>
      <c s="50" t="str">
        <f>IF('S.D.PASTE SHEET'!AD2396="","",'S.D.PASTE SHEET'!AD2396)</f>
        <v/>
      </c>
      <c s="52"/>
      <c s="48" t="str">
        <f>IF(AK2396="","",IF(AK2396&gt;0,COUNT($AG$2:AG2396),""))</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IF(BC2396="","",IF(BC2396&gt;0,COUNT($AY$2:AY2396),""))</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97" spans="1:66" ht="15">
      <c r="A2397" s="50" t="str">
        <f>IF('S.D.PASTE SHEET'!A2397="","",'S.D.PASTE SHEET'!A2397)</f>
        <v/>
      </c>
      <c s="50" t="str">
        <f>IF('S.D.PASTE SHEET'!B2397="","",'S.D.PASTE SHEET'!B2397)</f>
        <v/>
      </c>
      <c s="50" t="str">
        <f>IF('S.D.PASTE SHEET'!C2397="","",'S.D.PASTE SHEET'!C2397)</f>
        <v/>
      </c>
      <c s="51" t="str">
        <f>IF('S.D.PASTE SHEET'!D2397="","",'S.D.PASTE SHEET'!D2397)</f>
        <v/>
      </c>
      <c s="50" t="str">
        <f>IF('S.D.PASTE SHEET'!E2397="","",UPPER('S.D.PASTE SHEET'!E2397))</f>
        <v/>
      </c>
      <c s="50" t="str">
        <f>IF('S.D.PASTE SHEET'!F2397="","",'S.D.PASTE SHEET'!F2397)</f>
        <v/>
      </c>
      <c s="50" t="str">
        <f>IF('S.D.PASTE SHEET'!G2397="","",UPPER('S.D.PASTE SHEET'!G2397))</f>
        <v/>
      </c>
      <c s="50" t="str">
        <f>IF('S.D.PASTE SHEET'!H2397="","",UPPER('S.D.PASTE SHEET'!H2397))</f>
        <v/>
      </c>
      <c s="50" t="str">
        <f>IF('S.D.PASTE SHEET'!I2397="","",'S.D.PASTE SHEET'!I2397)</f>
        <v/>
      </c>
      <c s="51" t="str">
        <f>IF('S.D.PASTE SHEET'!J2397="","",'S.D.PASTE SHEET'!J2397)</f>
        <v/>
      </c>
      <c s="50" t="str">
        <f>IF('S.D.PASTE SHEET'!K2397="","",'S.D.PASTE SHEET'!K2397)</f>
        <v/>
      </c>
      <c s="50" t="str">
        <f>IF('S.D.PASTE SHEET'!L2397="","",'S.D.PASTE SHEET'!L2397)</f>
        <v/>
      </c>
      <c s="50" t="str">
        <f>IF('S.D.PASTE SHEET'!M2397="","",'S.D.PASTE SHEET'!M2397)</f>
        <v/>
      </c>
      <c s="50" t="str">
        <f>IF('S.D.PASTE SHEET'!N2397="","",'S.D.PASTE SHEET'!N2397)</f>
        <v/>
      </c>
      <c s="50" t="str">
        <f>IF('S.D.PASTE SHEET'!O2397="","",'S.D.PASTE SHEET'!O2397)</f>
        <v/>
      </c>
      <c s="50" t="str">
        <f>IF('S.D.PASTE SHEET'!P2397="","",'S.D.PASTE SHEET'!P2397)</f>
        <v/>
      </c>
      <c s="50" t="str">
        <f>IF('S.D.PASTE SHEET'!Q2397="","",'S.D.PASTE SHEET'!Q2397)</f>
        <v/>
      </c>
      <c s="50" t="str">
        <f>IF('S.D.PASTE SHEET'!R2397="","",'S.D.PASTE SHEET'!R2397)</f>
        <v/>
      </c>
      <c s="50" t="str">
        <f>IF('S.D.PASTE SHEET'!S2397="","",'S.D.PASTE SHEET'!S2397)</f>
        <v/>
      </c>
      <c s="50" t="str">
        <f>IF('S.D.PASTE SHEET'!T2397="","",'S.D.PASTE SHEET'!T2397)</f>
        <v/>
      </c>
      <c s="50" t="str">
        <f>IF('S.D.PASTE SHEET'!U2397="","",'S.D.PASTE SHEET'!U2397)</f>
        <v/>
      </c>
      <c s="50" t="str">
        <f>IF('S.D.PASTE SHEET'!V2397="","",'S.D.PASTE SHEET'!V2397)</f>
        <v/>
      </c>
      <c s="50" t="str">
        <f>IF('S.D.PASTE SHEET'!W2397="","",'S.D.PASTE SHEET'!W2397)</f>
        <v/>
      </c>
      <c s="50" t="str">
        <f>IF('S.D.PASTE SHEET'!X2397="","",'S.D.PASTE SHEET'!X2397)</f>
        <v/>
      </c>
      <c s="50" t="str">
        <f>IF('S.D.PASTE SHEET'!Y2397="","",'S.D.PASTE SHEET'!Y2397)</f>
        <v/>
      </c>
      <c s="50" t="str">
        <f>IF('S.D.PASTE SHEET'!Z2397="","",'S.D.PASTE SHEET'!Z2397)</f>
        <v/>
      </c>
      <c s="50" t="str">
        <f>IF('S.D.PASTE SHEET'!AA2397="","",'S.D.PASTE SHEET'!AA2397)</f>
        <v/>
      </c>
      <c s="50" t="str">
        <f>IF('S.D.PASTE SHEET'!AB2397="","",'S.D.PASTE SHEET'!AB2397)</f>
        <v/>
      </c>
      <c s="50" t="str">
        <f>IF('S.D.PASTE SHEET'!AC2397="","",'S.D.PASTE SHEET'!AC2397)</f>
        <v/>
      </c>
      <c s="50" t="str">
        <f>IF('S.D.PASTE SHEET'!AD2397="","",'S.D.PASTE SHEET'!AD2397)</f>
        <v/>
      </c>
      <c s="52"/>
      <c s="48" t="str">
        <f>IF(AK2397="","",IF(AK2397&gt;0,COUNT($AG$2:AG2397),""))</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IF(BC2397="","",IF(BC2397&gt;0,COUNT($AY$2:AY2397),""))</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98" spans="1:66" ht="15">
      <c r="A2398" s="50" t="str">
        <f>IF('S.D.PASTE SHEET'!A2398="","",'S.D.PASTE SHEET'!A2398)</f>
        <v/>
      </c>
      <c s="50" t="str">
        <f>IF('S.D.PASTE SHEET'!B2398="","",'S.D.PASTE SHEET'!B2398)</f>
        <v/>
      </c>
      <c s="50" t="str">
        <f>IF('S.D.PASTE SHEET'!C2398="","",'S.D.PASTE SHEET'!C2398)</f>
        <v/>
      </c>
      <c s="51" t="str">
        <f>IF('S.D.PASTE SHEET'!D2398="","",'S.D.PASTE SHEET'!D2398)</f>
        <v/>
      </c>
      <c s="50" t="str">
        <f>IF('S.D.PASTE SHEET'!E2398="","",UPPER('S.D.PASTE SHEET'!E2398))</f>
        <v/>
      </c>
      <c s="50" t="str">
        <f>IF('S.D.PASTE SHEET'!F2398="","",'S.D.PASTE SHEET'!F2398)</f>
        <v/>
      </c>
      <c s="50" t="str">
        <f>IF('S.D.PASTE SHEET'!G2398="","",UPPER('S.D.PASTE SHEET'!G2398))</f>
        <v/>
      </c>
      <c s="50" t="str">
        <f>IF('S.D.PASTE SHEET'!H2398="","",UPPER('S.D.PASTE SHEET'!H2398))</f>
        <v/>
      </c>
      <c s="50" t="str">
        <f>IF('S.D.PASTE SHEET'!I2398="","",'S.D.PASTE SHEET'!I2398)</f>
        <v/>
      </c>
      <c s="51" t="str">
        <f>IF('S.D.PASTE SHEET'!J2398="","",'S.D.PASTE SHEET'!J2398)</f>
        <v/>
      </c>
      <c s="50" t="str">
        <f>IF('S.D.PASTE SHEET'!K2398="","",'S.D.PASTE SHEET'!K2398)</f>
        <v/>
      </c>
      <c s="50" t="str">
        <f>IF('S.D.PASTE SHEET'!L2398="","",'S.D.PASTE SHEET'!L2398)</f>
        <v/>
      </c>
      <c s="50" t="str">
        <f>IF('S.D.PASTE SHEET'!M2398="","",'S.D.PASTE SHEET'!M2398)</f>
        <v/>
      </c>
      <c s="50" t="str">
        <f>IF('S.D.PASTE SHEET'!N2398="","",'S.D.PASTE SHEET'!N2398)</f>
        <v/>
      </c>
      <c s="50" t="str">
        <f>IF('S.D.PASTE SHEET'!O2398="","",'S.D.PASTE SHEET'!O2398)</f>
        <v/>
      </c>
      <c s="50" t="str">
        <f>IF('S.D.PASTE SHEET'!P2398="","",'S.D.PASTE SHEET'!P2398)</f>
        <v/>
      </c>
      <c s="50" t="str">
        <f>IF('S.D.PASTE SHEET'!Q2398="","",'S.D.PASTE SHEET'!Q2398)</f>
        <v/>
      </c>
      <c s="50" t="str">
        <f>IF('S.D.PASTE SHEET'!R2398="","",'S.D.PASTE SHEET'!R2398)</f>
        <v/>
      </c>
      <c s="50" t="str">
        <f>IF('S.D.PASTE SHEET'!S2398="","",'S.D.PASTE SHEET'!S2398)</f>
        <v/>
      </c>
      <c s="50" t="str">
        <f>IF('S.D.PASTE SHEET'!T2398="","",'S.D.PASTE SHEET'!T2398)</f>
        <v/>
      </c>
      <c s="50" t="str">
        <f>IF('S.D.PASTE SHEET'!U2398="","",'S.D.PASTE SHEET'!U2398)</f>
        <v/>
      </c>
      <c s="50" t="str">
        <f>IF('S.D.PASTE SHEET'!V2398="","",'S.D.PASTE SHEET'!V2398)</f>
        <v/>
      </c>
      <c s="50" t="str">
        <f>IF('S.D.PASTE SHEET'!W2398="","",'S.D.PASTE SHEET'!W2398)</f>
        <v/>
      </c>
      <c s="50" t="str">
        <f>IF('S.D.PASTE SHEET'!X2398="","",'S.D.PASTE SHEET'!X2398)</f>
        <v/>
      </c>
      <c s="50" t="str">
        <f>IF('S.D.PASTE SHEET'!Y2398="","",'S.D.PASTE SHEET'!Y2398)</f>
        <v/>
      </c>
      <c s="50" t="str">
        <f>IF('S.D.PASTE SHEET'!Z2398="","",'S.D.PASTE SHEET'!Z2398)</f>
        <v/>
      </c>
      <c s="50" t="str">
        <f>IF('S.D.PASTE SHEET'!AA2398="","",'S.D.PASTE SHEET'!AA2398)</f>
        <v/>
      </c>
      <c s="50" t="str">
        <f>IF('S.D.PASTE SHEET'!AB2398="","",'S.D.PASTE SHEET'!AB2398)</f>
        <v/>
      </c>
      <c s="50" t="str">
        <f>IF('S.D.PASTE SHEET'!AC2398="","",'S.D.PASTE SHEET'!AC2398)</f>
        <v/>
      </c>
      <c s="50" t="str">
        <f>IF('S.D.PASTE SHEET'!AD2398="","",'S.D.PASTE SHEET'!AD2398)</f>
        <v/>
      </c>
      <c s="52"/>
      <c s="48" t="str">
        <f>IF(AK2398="","",IF(AK2398&gt;0,COUNT($AG$2:AG2398),""))</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IF(BC2398="","",IF(BC2398&gt;0,COUNT($AY$2:AY2398),""))</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399" spans="1:66" ht="15">
      <c r="A2399" s="50" t="str">
        <f>IF('S.D.PASTE SHEET'!A2399="","",'S.D.PASTE SHEET'!A2399)</f>
        <v/>
      </c>
      <c s="50" t="str">
        <f>IF('S.D.PASTE SHEET'!B2399="","",'S.D.PASTE SHEET'!B2399)</f>
        <v/>
      </c>
      <c s="50" t="str">
        <f>IF('S.D.PASTE SHEET'!C2399="","",'S.D.PASTE SHEET'!C2399)</f>
        <v/>
      </c>
      <c s="51" t="str">
        <f>IF('S.D.PASTE SHEET'!D2399="","",'S.D.PASTE SHEET'!D2399)</f>
        <v/>
      </c>
      <c s="50" t="str">
        <f>IF('S.D.PASTE SHEET'!E2399="","",UPPER('S.D.PASTE SHEET'!E2399))</f>
        <v/>
      </c>
      <c s="50" t="str">
        <f>IF('S.D.PASTE SHEET'!F2399="","",'S.D.PASTE SHEET'!F2399)</f>
        <v/>
      </c>
      <c s="50" t="str">
        <f>IF('S.D.PASTE SHEET'!G2399="","",UPPER('S.D.PASTE SHEET'!G2399))</f>
        <v/>
      </c>
      <c s="50" t="str">
        <f>IF('S.D.PASTE SHEET'!H2399="","",UPPER('S.D.PASTE SHEET'!H2399))</f>
        <v/>
      </c>
      <c s="50" t="str">
        <f>IF('S.D.PASTE SHEET'!I2399="","",'S.D.PASTE SHEET'!I2399)</f>
        <v/>
      </c>
      <c s="51" t="str">
        <f>IF('S.D.PASTE SHEET'!J2399="","",'S.D.PASTE SHEET'!J2399)</f>
        <v/>
      </c>
      <c s="50" t="str">
        <f>IF('S.D.PASTE SHEET'!K2399="","",'S.D.PASTE SHEET'!K2399)</f>
        <v/>
      </c>
      <c s="50" t="str">
        <f>IF('S.D.PASTE SHEET'!L2399="","",'S.D.PASTE SHEET'!L2399)</f>
        <v/>
      </c>
      <c s="50" t="str">
        <f>IF('S.D.PASTE SHEET'!M2399="","",'S.D.PASTE SHEET'!M2399)</f>
        <v/>
      </c>
      <c s="50" t="str">
        <f>IF('S.D.PASTE SHEET'!N2399="","",'S.D.PASTE SHEET'!N2399)</f>
        <v/>
      </c>
      <c s="50" t="str">
        <f>IF('S.D.PASTE SHEET'!O2399="","",'S.D.PASTE SHEET'!O2399)</f>
        <v/>
      </c>
      <c s="50" t="str">
        <f>IF('S.D.PASTE SHEET'!P2399="","",'S.D.PASTE SHEET'!P2399)</f>
        <v/>
      </c>
      <c s="50" t="str">
        <f>IF('S.D.PASTE SHEET'!Q2399="","",'S.D.PASTE SHEET'!Q2399)</f>
        <v/>
      </c>
      <c s="50" t="str">
        <f>IF('S.D.PASTE SHEET'!R2399="","",'S.D.PASTE SHEET'!R2399)</f>
        <v/>
      </c>
      <c s="50" t="str">
        <f>IF('S.D.PASTE SHEET'!S2399="","",'S.D.PASTE SHEET'!S2399)</f>
        <v/>
      </c>
      <c s="50" t="str">
        <f>IF('S.D.PASTE SHEET'!T2399="","",'S.D.PASTE SHEET'!T2399)</f>
        <v/>
      </c>
      <c s="50" t="str">
        <f>IF('S.D.PASTE SHEET'!U2399="","",'S.D.PASTE SHEET'!U2399)</f>
        <v/>
      </c>
      <c s="50" t="str">
        <f>IF('S.D.PASTE SHEET'!V2399="","",'S.D.PASTE SHEET'!V2399)</f>
        <v/>
      </c>
      <c s="50" t="str">
        <f>IF('S.D.PASTE SHEET'!W2399="","",'S.D.PASTE SHEET'!W2399)</f>
        <v/>
      </c>
      <c s="50" t="str">
        <f>IF('S.D.PASTE SHEET'!X2399="","",'S.D.PASTE SHEET'!X2399)</f>
        <v/>
      </c>
      <c s="50" t="str">
        <f>IF('S.D.PASTE SHEET'!Y2399="","",'S.D.PASTE SHEET'!Y2399)</f>
        <v/>
      </c>
      <c s="50" t="str">
        <f>IF('S.D.PASTE SHEET'!Z2399="","",'S.D.PASTE SHEET'!Z2399)</f>
        <v/>
      </c>
      <c s="50" t="str">
        <f>IF('S.D.PASTE SHEET'!AA2399="","",'S.D.PASTE SHEET'!AA2399)</f>
        <v/>
      </c>
      <c s="50" t="str">
        <f>IF('S.D.PASTE SHEET'!AB2399="","",'S.D.PASTE SHEET'!AB2399)</f>
        <v/>
      </c>
      <c s="50" t="str">
        <f>IF('S.D.PASTE SHEET'!AC2399="","",'S.D.PASTE SHEET'!AC2399)</f>
        <v/>
      </c>
      <c s="50" t="str">
        <f>IF('S.D.PASTE SHEET'!AD2399="","",'S.D.PASTE SHEET'!AD2399)</f>
        <v/>
      </c>
      <c s="52"/>
      <c s="48" t="str">
        <f>IF(AK2399="","",IF(AK2399&gt;0,COUNT($AG$2:AG2399),""))</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IF(BC2399="","",IF(BC2399&gt;0,COUNT($AY$2:AY2399),""))</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00" spans="1:66" ht="15">
      <c r="A2400" s="50" t="str">
        <f>IF('S.D.PASTE SHEET'!A2400="","",'S.D.PASTE SHEET'!A2400)</f>
        <v/>
      </c>
      <c s="50" t="str">
        <f>IF('S.D.PASTE SHEET'!B2400="","",'S.D.PASTE SHEET'!B2400)</f>
        <v/>
      </c>
      <c s="50" t="str">
        <f>IF('S.D.PASTE SHEET'!C2400="","",'S.D.PASTE SHEET'!C2400)</f>
        <v/>
      </c>
      <c s="51" t="str">
        <f>IF('S.D.PASTE SHEET'!D2400="","",'S.D.PASTE SHEET'!D2400)</f>
        <v/>
      </c>
      <c s="50" t="str">
        <f>IF('S.D.PASTE SHEET'!E2400="","",UPPER('S.D.PASTE SHEET'!E2400))</f>
        <v/>
      </c>
      <c s="50" t="str">
        <f>IF('S.D.PASTE SHEET'!F2400="","",'S.D.PASTE SHEET'!F2400)</f>
        <v/>
      </c>
      <c s="50" t="str">
        <f>IF('S.D.PASTE SHEET'!G2400="","",UPPER('S.D.PASTE SHEET'!G2400))</f>
        <v/>
      </c>
      <c s="50" t="str">
        <f>IF('S.D.PASTE SHEET'!H2400="","",UPPER('S.D.PASTE SHEET'!H2400))</f>
        <v/>
      </c>
      <c s="50" t="str">
        <f>IF('S.D.PASTE SHEET'!I2400="","",'S.D.PASTE SHEET'!I2400)</f>
        <v/>
      </c>
      <c s="51" t="str">
        <f>IF('S.D.PASTE SHEET'!J2400="","",'S.D.PASTE SHEET'!J2400)</f>
        <v/>
      </c>
      <c s="50" t="str">
        <f>IF('S.D.PASTE SHEET'!K2400="","",'S.D.PASTE SHEET'!K2400)</f>
        <v/>
      </c>
      <c s="50" t="str">
        <f>IF('S.D.PASTE SHEET'!L2400="","",'S.D.PASTE SHEET'!L2400)</f>
        <v/>
      </c>
      <c s="50" t="str">
        <f>IF('S.D.PASTE SHEET'!M2400="","",'S.D.PASTE SHEET'!M2400)</f>
        <v/>
      </c>
      <c s="50" t="str">
        <f>IF('S.D.PASTE SHEET'!N2400="","",'S.D.PASTE SHEET'!N2400)</f>
        <v/>
      </c>
      <c s="50" t="str">
        <f>IF('S.D.PASTE SHEET'!O2400="","",'S.D.PASTE SHEET'!O2400)</f>
        <v/>
      </c>
      <c s="50" t="str">
        <f>IF('S.D.PASTE SHEET'!P2400="","",'S.D.PASTE SHEET'!P2400)</f>
        <v/>
      </c>
      <c s="50" t="str">
        <f>IF('S.D.PASTE SHEET'!Q2400="","",'S.D.PASTE SHEET'!Q2400)</f>
        <v/>
      </c>
      <c s="50" t="str">
        <f>IF('S.D.PASTE SHEET'!R2400="","",'S.D.PASTE SHEET'!R2400)</f>
        <v/>
      </c>
      <c s="50" t="str">
        <f>IF('S.D.PASTE SHEET'!S2400="","",'S.D.PASTE SHEET'!S2400)</f>
        <v/>
      </c>
      <c s="50" t="str">
        <f>IF('S.D.PASTE SHEET'!T2400="","",'S.D.PASTE SHEET'!T2400)</f>
        <v/>
      </c>
      <c s="50" t="str">
        <f>IF('S.D.PASTE SHEET'!U2400="","",'S.D.PASTE SHEET'!U2400)</f>
        <v/>
      </c>
      <c s="50" t="str">
        <f>IF('S.D.PASTE SHEET'!V2400="","",'S.D.PASTE SHEET'!V2400)</f>
        <v/>
      </c>
      <c s="50" t="str">
        <f>IF('S.D.PASTE SHEET'!W2400="","",'S.D.PASTE SHEET'!W2400)</f>
        <v/>
      </c>
      <c s="50" t="str">
        <f>IF('S.D.PASTE SHEET'!X2400="","",'S.D.PASTE SHEET'!X2400)</f>
        <v/>
      </c>
      <c s="50" t="str">
        <f>IF('S.D.PASTE SHEET'!Y2400="","",'S.D.PASTE SHEET'!Y2400)</f>
        <v/>
      </c>
      <c s="50" t="str">
        <f>IF('S.D.PASTE SHEET'!Z2400="","",'S.D.PASTE SHEET'!Z2400)</f>
        <v/>
      </c>
      <c s="50" t="str">
        <f>IF('S.D.PASTE SHEET'!AA2400="","",'S.D.PASTE SHEET'!AA2400)</f>
        <v/>
      </c>
      <c s="50" t="str">
        <f>IF('S.D.PASTE SHEET'!AB2400="","",'S.D.PASTE SHEET'!AB2400)</f>
        <v/>
      </c>
      <c s="50" t="str">
        <f>IF('S.D.PASTE SHEET'!AC2400="","",'S.D.PASTE SHEET'!AC2400)</f>
        <v/>
      </c>
      <c s="50" t="str">
        <f>IF('S.D.PASTE SHEET'!AD2400="","",'S.D.PASTE SHEET'!AD2400)</f>
        <v/>
      </c>
      <c s="52"/>
      <c s="48" t="str">
        <f>IF(AK2400="","",IF(AK2400&gt;0,COUNT($AG$2:AG2400),""))</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IF(BC2400="","",IF(BC2400&gt;0,COUNT($AY$2:AY2400),""))</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01" spans="1:66" ht="15">
      <c r="A2401" s="50" t="str">
        <f>IF('S.D.PASTE SHEET'!A2401="","",'S.D.PASTE SHEET'!A2401)</f>
        <v/>
      </c>
      <c s="50" t="str">
        <f>IF('S.D.PASTE SHEET'!B2401="","",'S.D.PASTE SHEET'!B2401)</f>
        <v/>
      </c>
      <c s="50" t="str">
        <f>IF('S.D.PASTE SHEET'!C2401="","",'S.D.PASTE SHEET'!C2401)</f>
        <v/>
      </c>
      <c s="51" t="str">
        <f>IF('S.D.PASTE SHEET'!D2401="","",'S.D.PASTE SHEET'!D2401)</f>
        <v/>
      </c>
      <c s="50" t="str">
        <f>IF('S.D.PASTE SHEET'!E2401="","",UPPER('S.D.PASTE SHEET'!E2401))</f>
        <v/>
      </c>
      <c s="50" t="str">
        <f>IF('S.D.PASTE SHEET'!F2401="","",'S.D.PASTE SHEET'!F2401)</f>
        <v/>
      </c>
      <c s="50" t="str">
        <f>IF('S.D.PASTE SHEET'!G2401="","",UPPER('S.D.PASTE SHEET'!G2401))</f>
        <v/>
      </c>
      <c s="50" t="str">
        <f>IF('S.D.PASTE SHEET'!H2401="","",UPPER('S.D.PASTE SHEET'!H2401))</f>
        <v/>
      </c>
      <c s="50" t="str">
        <f>IF('S.D.PASTE SHEET'!I2401="","",'S.D.PASTE SHEET'!I2401)</f>
        <v/>
      </c>
      <c s="51" t="str">
        <f>IF('S.D.PASTE SHEET'!J2401="","",'S.D.PASTE SHEET'!J2401)</f>
        <v/>
      </c>
      <c s="50" t="str">
        <f>IF('S.D.PASTE SHEET'!K2401="","",'S.D.PASTE SHEET'!K2401)</f>
        <v/>
      </c>
      <c s="50" t="str">
        <f>IF('S.D.PASTE SHEET'!L2401="","",'S.D.PASTE SHEET'!L2401)</f>
        <v/>
      </c>
      <c s="50" t="str">
        <f>IF('S.D.PASTE SHEET'!M2401="","",'S.D.PASTE SHEET'!M2401)</f>
        <v/>
      </c>
      <c s="50" t="str">
        <f>IF('S.D.PASTE SHEET'!N2401="","",'S.D.PASTE SHEET'!N2401)</f>
        <v/>
      </c>
      <c s="50" t="str">
        <f>IF('S.D.PASTE SHEET'!O2401="","",'S.D.PASTE SHEET'!O2401)</f>
        <v/>
      </c>
      <c s="50" t="str">
        <f>IF('S.D.PASTE SHEET'!P2401="","",'S.D.PASTE SHEET'!P2401)</f>
        <v/>
      </c>
      <c s="50" t="str">
        <f>IF('S.D.PASTE SHEET'!Q2401="","",'S.D.PASTE SHEET'!Q2401)</f>
        <v/>
      </c>
      <c s="50" t="str">
        <f>IF('S.D.PASTE SHEET'!R2401="","",'S.D.PASTE SHEET'!R2401)</f>
        <v/>
      </c>
      <c s="50" t="str">
        <f>IF('S.D.PASTE SHEET'!S2401="","",'S.D.PASTE SHEET'!S2401)</f>
        <v/>
      </c>
      <c s="50" t="str">
        <f>IF('S.D.PASTE SHEET'!T2401="","",'S.D.PASTE SHEET'!T2401)</f>
        <v/>
      </c>
      <c s="50" t="str">
        <f>IF('S.D.PASTE SHEET'!U2401="","",'S.D.PASTE SHEET'!U2401)</f>
        <v/>
      </c>
      <c s="50" t="str">
        <f>IF('S.D.PASTE SHEET'!V2401="","",'S.D.PASTE SHEET'!V2401)</f>
        <v/>
      </c>
      <c s="50" t="str">
        <f>IF('S.D.PASTE SHEET'!W2401="","",'S.D.PASTE SHEET'!W2401)</f>
        <v/>
      </c>
      <c s="50" t="str">
        <f>IF('S.D.PASTE SHEET'!X2401="","",'S.D.PASTE SHEET'!X2401)</f>
        <v/>
      </c>
      <c s="50" t="str">
        <f>IF('S.D.PASTE SHEET'!Y2401="","",'S.D.PASTE SHEET'!Y2401)</f>
        <v/>
      </c>
      <c s="50" t="str">
        <f>IF('S.D.PASTE SHEET'!Z2401="","",'S.D.PASTE SHEET'!Z2401)</f>
        <v/>
      </c>
      <c s="50" t="str">
        <f>IF('S.D.PASTE SHEET'!AA2401="","",'S.D.PASTE SHEET'!AA2401)</f>
        <v/>
      </c>
      <c s="50" t="str">
        <f>IF('S.D.PASTE SHEET'!AB2401="","",'S.D.PASTE SHEET'!AB2401)</f>
        <v/>
      </c>
      <c s="50" t="str">
        <f>IF('S.D.PASTE SHEET'!AC2401="","",'S.D.PASTE SHEET'!AC2401)</f>
        <v/>
      </c>
      <c s="50" t="str">
        <f>IF('S.D.PASTE SHEET'!AD2401="","",'S.D.PASTE SHEET'!AD2401)</f>
        <v/>
      </c>
      <c s="52"/>
      <c s="48" t="str">
        <f>IF(AK2401="","",IF(AK2401&gt;0,COUNT($AG$2:AG2401),""))</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IF(BC2401="","",IF(BC2401&gt;0,COUNT($AY$2:AY2401),""))</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02" spans="1:66" ht="15">
      <c r="A2402" s="50" t="str">
        <f>IF('S.D.PASTE SHEET'!A2402="","",'S.D.PASTE SHEET'!A2402)</f>
        <v/>
      </c>
      <c s="50" t="str">
        <f>IF('S.D.PASTE SHEET'!B2402="","",'S.D.PASTE SHEET'!B2402)</f>
        <v/>
      </c>
      <c s="50" t="str">
        <f>IF('S.D.PASTE SHEET'!C2402="","",'S.D.PASTE SHEET'!C2402)</f>
        <v/>
      </c>
      <c s="51" t="str">
        <f>IF('S.D.PASTE SHEET'!D2402="","",'S.D.PASTE SHEET'!D2402)</f>
        <v/>
      </c>
      <c s="50" t="str">
        <f>IF('S.D.PASTE SHEET'!E2402="","",UPPER('S.D.PASTE SHEET'!E2402))</f>
        <v/>
      </c>
      <c s="50" t="str">
        <f>IF('S.D.PASTE SHEET'!F2402="","",'S.D.PASTE SHEET'!F2402)</f>
        <v/>
      </c>
      <c s="50" t="str">
        <f>IF('S.D.PASTE SHEET'!G2402="","",UPPER('S.D.PASTE SHEET'!G2402))</f>
        <v/>
      </c>
      <c s="50" t="str">
        <f>IF('S.D.PASTE SHEET'!H2402="","",UPPER('S.D.PASTE SHEET'!H2402))</f>
        <v/>
      </c>
      <c s="50" t="str">
        <f>IF('S.D.PASTE SHEET'!I2402="","",'S.D.PASTE SHEET'!I2402)</f>
        <v/>
      </c>
      <c s="51" t="str">
        <f>IF('S.D.PASTE SHEET'!J2402="","",'S.D.PASTE SHEET'!J2402)</f>
        <v/>
      </c>
      <c s="50" t="str">
        <f>IF('S.D.PASTE SHEET'!K2402="","",'S.D.PASTE SHEET'!K2402)</f>
        <v/>
      </c>
      <c s="50" t="str">
        <f>IF('S.D.PASTE SHEET'!L2402="","",'S.D.PASTE SHEET'!L2402)</f>
        <v/>
      </c>
      <c s="50" t="str">
        <f>IF('S.D.PASTE SHEET'!M2402="","",'S.D.PASTE SHEET'!M2402)</f>
        <v/>
      </c>
      <c s="50" t="str">
        <f>IF('S.D.PASTE SHEET'!N2402="","",'S.D.PASTE SHEET'!N2402)</f>
        <v/>
      </c>
      <c s="50" t="str">
        <f>IF('S.D.PASTE SHEET'!O2402="","",'S.D.PASTE SHEET'!O2402)</f>
        <v/>
      </c>
      <c s="50" t="str">
        <f>IF('S.D.PASTE SHEET'!P2402="","",'S.D.PASTE SHEET'!P2402)</f>
        <v/>
      </c>
      <c s="50" t="str">
        <f>IF('S.D.PASTE SHEET'!Q2402="","",'S.D.PASTE SHEET'!Q2402)</f>
        <v/>
      </c>
      <c s="50" t="str">
        <f>IF('S.D.PASTE SHEET'!R2402="","",'S.D.PASTE SHEET'!R2402)</f>
        <v/>
      </c>
      <c s="50" t="str">
        <f>IF('S.D.PASTE SHEET'!S2402="","",'S.D.PASTE SHEET'!S2402)</f>
        <v/>
      </c>
      <c s="50" t="str">
        <f>IF('S.D.PASTE SHEET'!T2402="","",'S.D.PASTE SHEET'!T2402)</f>
        <v/>
      </c>
      <c s="50" t="str">
        <f>IF('S.D.PASTE SHEET'!U2402="","",'S.D.PASTE SHEET'!U2402)</f>
        <v/>
      </c>
      <c s="50" t="str">
        <f>IF('S.D.PASTE SHEET'!V2402="","",'S.D.PASTE SHEET'!V2402)</f>
        <v/>
      </c>
      <c s="50" t="str">
        <f>IF('S.D.PASTE SHEET'!W2402="","",'S.D.PASTE SHEET'!W2402)</f>
        <v/>
      </c>
      <c s="50" t="str">
        <f>IF('S.D.PASTE SHEET'!X2402="","",'S.D.PASTE SHEET'!X2402)</f>
        <v/>
      </c>
      <c s="50" t="str">
        <f>IF('S.D.PASTE SHEET'!Y2402="","",'S.D.PASTE SHEET'!Y2402)</f>
        <v/>
      </c>
      <c s="50" t="str">
        <f>IF('S.D.PASTE SHEET'!Z2402="","",'S.D.PASTE SHEET'!Z2402)</f>
        <v/>
      </c>
      <c s="50" t="str">
        <f>IF('S.D.PASTE SHEET'!AA2402="","",'S.D.PASTE SHEET'!AA2402)</f>
        <v/>
      </c>
      <c s="50" t="str">
        <f>IF('S.D.PASTE SHEET'!AB2402="","",'S.D.PASTE SHEET'!AB2402)</f>
        <v/>
      </c>
      <c s="50" t="str">
        <f>IF('S.D.PASTE SHEET'!AC2402="","",'S.D.PASTE SHEET'!AC2402)</f>
        <v/>
      </c>
      <c s="50" t="str">
        <f>IF('S.D.PASTE SHEET'!AD2402="","",'S.D.PASTE SHEET'!AD2402)</f>
        <v/>
      </c>
      <c s="52"/>
      <c s="48" t="str">
        <f>IF(AK2402="","",IF(AK2402&gt;0,COUNT($AG$2:AG2402),""))</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IF(BC2402="","",IF(BC2402&gt;0,COUNT($AY$2:AY2402),""))</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03" spans="1:66" ht="15">
      <c r="A2403" s="50" t="str">
        <f>IF('S.D.PASTE SHEET'!A2403="","",'S.D.PASTE SHEET'!A2403)</f>
        <v/>
      </c>
      <c s="50" t="str">
        <f>IF('S.D.PASTE SHEET'!B2403="","",'S.D.PASTE SHEET'!B2403)</f>
        <v/>
      </c>
      <c s="50" t="str">
        <f>IF('S.D.PASTE SHEET'!C2403="","",'S.D.PASTE SHEET'!C2403)</f>
        <v/>
      </c>
      <c s="51" t="str">
        <f>IF('S.D.PASTE SHEET'!D2403="","",'S.D.PASTE SHEET'!D2403)</f>
        <v/>
      </c>
      <c s="50" t="str">
        <f>IF('S.D.PASTE SHEET'!E2403="","",UPPER('S.D.PASTE SHEET'!E2403))</f>
        <v/>
      </c>
      <c s="50" t="str">
        <f>IF('S.D.PASTE SHEET'!F2403="","",'S.D.PASTE SHEET'!F2403)</f>
        <v/>
      </c>
      <c s="50" t="str">
        <f>IF('S.D.PASTE SHEET'!G2403="","",UPPER('S.D.PASTE SHEET'!G2403))</f>
        <v/>
      </c>
      <c s="50" t="str">
        <f>IF('S.D.PASTE SHEET'!H2403="","",UPPER('S.D.PASTE SHEET'!H2403))</f>
        <v/>
      </c>
      <c s="50" t="str">
        <f>IF('S.D.PASTE SHEET'!I2403="","",'S.D.PASTE SHEET'!I2403)</f>
        <v/>
      </c>
      <c s="51" t="str">
        <f>IF('S.D.PASTE SHEET'!J2403="","",'S.D.PASTE SHEET'!J2403)</f>
        <v/>
      </c>
      <c s="50" t="str">
        <f>IF('S.D.PASTE SHEET'!K2403="","",'S.D.PASTE SHEET'!K2403)</f>
        <v/>
      </c>
      <c s="50" t="str">
        <f>IF('S.D.PASTE SHEET'!L2403="","",'S.D.PASTE SHEET'!L2403)</f>
        <v/>
      </c>
      <c s="50" t="str">
        <f>IF('S.D.PASTE SHEET'!M2403="","",'S.D.PASTE SHEET'!M2403)</f>
        <v/>
      </c>
      <c s="50" t="str">
        <f>IF('S.D.PASTE SHEET'!N2403="","",'S.D.PASTE SHEET'!N2403)</f>
        <v/>
      </c>
      <c s="50" t="str">
        <f>IF('S.D.PASTE SHEET'!O2403="","",'S.D.PASTE SHEET'!O2403)</f>
        <v/>
      </c>
      <c s="50" t="str">
        <f>IF('S.D.PASTE SHEET'!P2403="","",'S.D.PASTE SHEET'!P2403)</f>
        <v/>
      </c>
      <c s="50" t="str">
        <f>IF('S.D.PASTE SHEET'!Q2403="","",'S.D.PASTE SHEET'!Q2403)</f>
        <v/>
      </c>
      <c s="50" t="str">
        <f>IF('S.D.PASTE SHEET'!R2403="","",'S.D.PASTE SHEET'!R2403)</f>
        <v/>
      </c>
      <c s="50" t="str">
        <f>IF('S.D.PASTE SHEET'!S2403="","",'S.D.PASTE SHEET'!S2403)</f>
        <v/>
      </c>
      <c s="50" t="str">
        <f>IF('S.D.PASTE SHEET'!T2403="","",'S.D.PASTE SHEET'!T2403)</f>
        <v/>
      </c>
      <c s="50" t="str">
        <f>IF('S.D.PASTE SHEET'!U2403="","",'S.D.PASTE SHEET'!U2403)</f>
        <v/>
      </c>
      <c s="50" t="str">
        <f>IF('S.D.PASTE SHEET'!V2403="","",'S.D.PASTE SHEET'!V2403)</f>
        <v/>
      </c>
      <c s="50" t="str">
        <f>IF('S.D.PASTE SHEET'!W2403="","",'S.D.PASTE SHEET'!W2403)</f>
        <v/>
      </c>
      <c s="50" t="str">
        <f>IF('S.D.PASTE SHEET'!X2403="","",'S.D.PASTE SHEET'!X2403)</f>
        <v/>
      </c>
      <c s="50" t="str">
        <f>IF('S.D.PASTE SHEET'!Y2403="","",'S.D.PASTE SHEET'!Y2403)</f>
        <v/>
      </c>
      <c s="50" t="str">
        <f>IF('S.D.PASTE SHEET'!Z2403="","",'S.D.PASTE SHEET'!Z2403)</f>
        <v/>
      </c>
      <c s="50" t="str">
        <f>IF('S.D.PASTE SHEET'!AA2403="","",'S.D.PASTE SHEET'!AA2403)</f>
        <v/>
      </c>
      <c s="50" t="str">
        <f>IF('S.D.PASTE SHEET'!AB2403="","",'S.D.PASTE SHEET'!AB2403)</f>
        <v/>
      </c>
      <c s="50" t="str">
        <f>IF('S.D.PASTE SHEET'!AC2403="","",'S.D.PASTE SHEET'!AC2403)</f>
        <v/>
      </c>
      <c s="50" t="str">
        <f>IF('S.D.PASTE SHEET'!AD2403="","",'S.D.PASTE SHEET'!AD2403)</f>
        <v/>
      </c>
      <c s="52"/>
      <c s="48" t="str">
        <f>IF(AK2403="","",IF(AK2403&gt;0,COUNT($AG$2:AG2403),""))</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IF(BC2403="","",IF(BC2403&gt;0,COUNT($AY$2:AY2403),""))</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04" spans="1:66" ht="15">
      <c r="A2404" s="50" t="str">
        <f>IF('S.D.PASTE SHEET'!A2404="","",'S.D.PASTE SHEET'!A2404)</f>
        <v/>
      </c>
      <c s="50" t="str">
        <f>IF('S.D.PASTE SHEET'!B2404="","",'S.D.PASTE SHEET'!B2404)</f>
        <v/>
      </c>
      <c s="50" t="str">
        <f>IF('S.D.PASTE SHEET'!C2404="","",'S.D.PASTE SHEET'!C2404)</f>
        <v/>
      </c>
      <c s="51" t="str">
        <f>IF('S.D.PASTE SHEET'!D2404="","",'S.D.PASTE SHEET'!D2404)</f>
        <v/>
      </c>
      <c s="50" t="str">
        <f>IF('S.D.PASTE SHEET'!E2404="","",UPPER('S.D.PASTE SHEET'!E2404))</f>
        <v/>
      </c>
      <c s="50" t="str">
        <f>IF('S.D.PASTE SHEET'!F2404="","",'S.D.PASTE SHEET'!F2404)</f>
        <v/>
      </c>
      <c s="50" t="str">
        <f>IF('S.D.PASTE SHEET'!G2404="","",UPPER('S.D.PASTE SHEET'!G2404))</f>
        <v/>
      </c>
      <c s="50" t="str">
        <f>IF('S.D.PASTE SHEET'!H2404="","",UPPER('S.D.PASTE SHEET'!H2404))</f>
        <v/>
      </c>
      <c s="50" t="str">
        <f>IF('S.D.PASTE SHEET'!I2404="","",'S.D.PASTE SHEET'!I2404)</f>
        <v/>
      </c>
      <c s="51" t="str">
        <f>IF('S.D.PASTE SHEET'!J2404="","",'S.D.PASTE SHEET'!J2404)</f>
        <v/>
      </c>
      <c s="50" t="str">
        <f>IF('S.D.PASTE SHEET'!K2404="","",'S.D.PASTE SHEET'!K2404)</f>
        <v/>
      </c>
      <c s="50" t="str">
        <f>IF('S.D.PASTE SHEET'!L2404="","",'S.D.PASTE SHEET'!L2404)</f>
        <v/>
      </c>
      <c s="50" t="str">
        <f>IF('S.D.PASTE SHEET'!M2404="","",'S.D.PASTE SHEET'!M2404)</f>
        <v/>
      </c>
      <c s="50" t="str">
        <f>IF('S.D.PASTE SHEET'!N2404="","",'S.D.PASTE SHEET'!N2404)</f>
        <v/>
      </c>
      <c s="50" t="str">
        <f>IF('S.D.PASTE SHEET'!O2404="","",'S.D.PASTE SHEET'!O2404)</f>
        <v/>
      </c>
      <c s="50" t="str">
        <f>IF('S.D.PASTE SHEET'!P2404="","",'S.D.PASTE SHEET'!P2404)</f>
        <v/>
      </c>
      <c s="50" t="str">
        <f>IF('S.D.PASTE SHEET'!Q2404="","",'S.D.PASTE SHEET'!Q2404)</f>
        <v/>
      </c>
      <c s="50" t="str">
        <f>IF('S.D.PASTE SHEET'!R2404="","",'S.D.PASTE SHEET'!R2404)</f>
        <v/>
      </c>
      <c s="50" t="str">
        <f>IF('S.D.PASTE SHEET'!S2404="","",'S.D.PASTE SHEET'!S2404)</f>
        <v/>
      </c>
      <c s="50" t="str">
        <f>IF('S.D.PASTE SHEET'!T2404="","",'S.D.PASTE SHEET'!T2404)</f>
        <v/>
      </c>
      <c s="50" t="str">
        <f>IF('S.D.PASTE SHEET'!U2404="","",'S.D.PASTE SHEET'!U2404)</f>
        <v/>
      </c>
      <c s="50" t="str">
        <f>IF('S.D.PASTE SHEET'!V2404="","",'S.D.PASTE SHEET'!V2404)</f>
        <v/>
      </c>
      <c s="50" t="str">
        <f>IF('S.D.PASTE SHEET'!W2404="","",'S.D.PASTE SHEET'!W2404)</f>
        <v/>
      </c>
      <c s="50" t="str">
        <f>IF('S.D.PASTE SHEET'!X2404="","",'S.D.PASTE SHEET'!X2404)</f>
        <v/>
      </c>
      <c s="50" t="str">
        <f>IF('S.D.PASTE SHEET'!Y2404="","",'S.D.PASTE SHEET'!Y2404)</f>
        <v/>
      </c>
      <c s="50" t="str">
        <f>IF('S.D.PASTE SHEET'!Z2404="","",'S.D.PASTE SHEET'!Z2404)</f>
        <v/>
      </c>
      <c s="50" t="str">
        <f>IF('S.D.PASTE SHEET'!AA2404="","",'S.D.PASTE SHEET'!AA2404)</f>
        <v/>
      </c>
      <c s="50" t="str">
        <f>IF('S.D.PASTE SHEET'!AB2404="","",'S.D.PASTE SHEET'!AB2404)</f>
        <v/>
      </c>
      <c s="50" t="str">
        <f>IF('S.D.PASTE SHEET'!AC2404="","",'S.D.PASTE SHEET'!AC2404)</f>
        <v/>
      </c>
      <c s="50" t="str">
        <f>IF('S.D.PASTE SHEET'!AD2404="","",'S.D.PASTE SHEET'!AD2404)</f>
        <v/>
      </c>
      <c s="52"/>
      <c s="48" t="str">
        <f>IF(AK2404="","",IF(AK2404&gt;0,COUNT($AG$2:AG2404),""))</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IF(BC2404="","",IF(BC2404&gt;0,COUNT($AY$2:AY2404),""))</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05" spans="1:66" ht="15">
      <c r="A2405" s="50" t="str">
        <f>IF('S.D.PASTE SHEET'!A2405="","",'S.D.PASTE SHEET'!A2405)</f>
        <v/>
      </c>
      <c s="50" t="str">
        <f>IF('S.D.PASTE SHEET'!B2405="","",'S.D.PASTE SHEET'!B2405)</f>
        <v/>
      </c>
      <c s="50" t="str">
        <f>IF('S.D.PASTE SHEET'!C2405="","",'S.D.PASTE SHEET'!C2405)</f>
        <v/>
      </c>
      <c s="51" t="str">
        <f>IF('S.D.PASTE SHEET'!D2405="","",'S.D.PASTE SHEET'!D2405)</f>
        <v/>
      </c>
      <c s="50" t="str">
        <f>IF('S.D.PASTE SHEET'!E2405="","",UPPER('S.D.PASTE SHEET'!E2405))</f>
        <v/>
      </c>
      <c s="50" t="str">
        <f>IF('S.D.PASTE SHEET'!F2405="","",'S.D.PASTE SHEET'!F2405)</f>
        <v/>
      </c>
      <c s="50" t="str">
        <f>IF('S.D.PASTE SHEET'!G2405="","",UPPER('S.D.PASTE SHEET'!G2405))</f>
        <v/>
      </c>
      <c s="50" t="str">
        <f>IF('S.D.PASTE SHEET'!H2405="","",UPPER('S.D.PASTE SHEET'!H2405))</f>
        <v/>
      </c>
      <c s="50" t="str">
        <f>IF('S.D.PASTE SHEET'!I2405="","",'S.D.PASTE SHEET'!I2405)</f>
        <v/>
      </c>
      <c s="51" t="str">
        <f>IF('S.D.PASTE SHEET'!J2405="","",'S.D.PASTE SHEET'!J2405)</f>
        <v/>
      </c>
      <c s="50" t="str">
        <f>IF('S.D.PASTE SHEET'!K2405="","",'S.D.PASTE SHEET'!K2405)</f>
        <v/>
      </c>
      <c s="50" t="str">
        <f>IF('S.D.PASTE SHEET'!L2405="","",'S.D.PASTE SHEET'!L2405)</f>
        <v/>
      </c>
      <c s="50" t="str">
        <f>IF('S.D.PASTE SHEET'!M2405="","",'S.D.PASTE SHEET'!M2405)</f>
        <v/>
      </c>
      <c s="50" t="str">
        <f>IF('S.D.PASTE SHEET'!N2405="","",'S.D.PASTE SHEET'!N2405)</f>
        <v/>
      </c>
      <c s="50" t="str">
        <f>IF('S.D.PASTE SHEET'!O2405="","",'S.D.PASTE SHEET'!O2405)</f>
        <v/>
      </c>
      <c s="50" t="str">
        <f>IF('S.D.PASTE SHEET'!P2405="","",'S.D.PASTE SHEET'!P2405)</f>
        <v/>
      </c>
      <c s="50" t="str">
        <f>IF('S.D.PASTE SHEET'!Q2405="","",'S.D.PASTE SHEET'!Q2405)</f>
        <v/>
      </c>
      <c s="50" t="str">
        <f>IF('S.D.PASTE SHEET'!R2405="","",'S.D.PASTE SHEET'!R2405)</f>
        <v/>
      </c>
      <c s="50" t="str">
        <f>IF('S.D.PASTE SHEET'!S2405="","",'S.D.PASTE SHEET'!S2405)</f>
        <v/>
      </c>
      <c s="50" t="str">
        <f>IF('S.D.PASTE SHEET'!T2405="","",'S.D.PASTE SHEET'!T2405)</f>
        <v/>
      </c>
      <c s="50" t="str">
        <f>IF('S.D.PASTE SHEET'!U2405="","",'S.D.PASTE SHEET'!U2405)</f>
        <v/>
      </c>
      <c s="50" t="str">
        <f>IF('S.D.PASTE SHEET'!V2405="","",'S.D.PASTE SHEET'!V2405)</f>
        <v/>
      </c>
      <c s="50" t="str">
        <f>IF('S.D.PASTE SHEET'!W2405="","",'S.D.PASTE SHEET'!W2405)</f>
        <v/>
      </c>
      <c s="50" t="str">
        <f>IF('S.D.PASTE SHEET'!X2405="","",'S.D.PASTE SHEET'!X2405)</f>
        <v/>
      </c>
      <c s="50" t="str">
        <f>IF('S.D.PASTE SHEET'!Y2405="","",'S.D.PASTE SHEET'!Y2405)</f>
        <v/>
      </c>
      <c s="50" t="str">
        <f>IF('S.D.PASTE SHEET'!Z2405="","",'S.D.PASTE SHEET'!Z2405)</f>
        <v/>
      </c>
      <c s="50" t="str">
        <f>IF('S.D.PASTE SHEET'!AA2405="","",'S.D.PASTE SHEET'!AA2405)</f>
        <v/>
      </c>
      <c s="50" t="str">
        <f>IF('S.D.PASTE SHEET'!AB2405="","",'S.D.PASTE SHEET'!AB2405)</f>
        <v/>
      </c>
      <c s="50" t="str">
        <f>IF('S.D.PASTE SHEET'!AC2405="","",'S.D.PASTE SHEET'!AC2405)</f>
        <v/>
      </c>
      <c s="50" t="str">
        <f>IF('S.D.PASTE SHEET'!AD2405="","",'S.D.PASTE SHEET'!AD2405)</f>
        <v/>
      </c>
      <c s="52"/>
      <c s="48" t="str">
        <f>IF(AK2405="","",IF(AK2405&gt;0,COUNT($AG$2:AG2405),""))</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IF(BC2405="","",IF(BC2405&gt;0,COUNT($AY$2:AY2405),""))</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06" spans="1:66" ht="15">
      <c r="A2406" s="50" t="str">
        <f>IF('S.D.PASTE SHEET'!A2406="","",'S.D.PASTE SHEET'!A2406)</f>
        <v/>
      </c>
      <c s="50" t="str">
        <f>IF('S.D.PASTE SHEET'!B2406="","",'S.D.PASTE SHEET'!B2406)</f>
        <v/>
      </c>
      <c s="50" t="str">
        <f>IF('S.D.PASTE SHEET'!C2406="","",'S.D.PASTE SHEET'!C2406)</f>
        <v/>
      </c>
      <c s="51" t="str">
        <f>IF('S.D.PASTE SHEET'!D2406="","",'S.D.PASTE SHEET'!D2406)</f>
        <v/>
      </c>
      <c s="50" t="str">
        <f>IF('S.D.PASTE SHEET'!E2406="","",UPPER('S.D.PASTE SHEET'!E2406))</f>
        <v/>
      </c>
      <c s="50" t="str">
        <f>IF('S.D.PASTE SHEET'!F2406="","",'S.D.PASTE SHEET'!F2406)</f>
        <v/>
      </c>
      <c s="50" t="str">
        <f>IF('S.D.PASTE SHEET'!G2406="","",UPPER('S.D.PASTE SHEET'!G2406))</f>
        <v/>
      </c>
      <c s="50" t="str">
        <f>IF('S.D.PASTE SHEET'!H2406="","",UPPER('S.D.PASTE SHEET'!H2406))</f>
        <v/>
      </c>
      <c s="50" t="str">
        <f>IF('S.D.PASTE SHEET'!I2406="","",'S.D.PASTE SHEET'!I2406)</f>
        <v/>
      </c>
      <c s="51" t="str">
        <f>IF('S.D.PASTE SHEET'!J2406="","",'S.D.PASTE SHEET'!J2406)</f>
        <v/>
      </c>
      <c s="50" t="str">
        <f>IF('S.D.PASTE SHEET'!K2406="","",'S.D.PASTE SHEET'!K2406)</f>
        <v/>
      </c>
      <c s="50" t="str">
        <f>IF('S.D.PASTE SHEET'!L2406="","",'S.D.PASTE SHEET'!L2406)</f>
        <v/>
      </c>
      <c s="50" t="str">
        <f>IF('S.D.PASTE SHEET'!M2406="","",'S.D.PASTE SHEET'!M2406)</f>
        <v/>
      </c>
      <c s="50" t="str">
        <f>IF('S.D.PASTE SHEET'!N2406="","",'S.D.PASTE SHEET'!N2406)</f>
        <v/>
      </c>
      <c s="50" t="str">
        <f>IF('S.D.PASTE SHEET'!O2406="","",'S.D.PASTE SHEET'!O2406)</f>
        <v/>
      </c>
      <c s="50" t="str">
        <f>IF('S.D.PASTE SHEET'!P2406="","",'S.D.PASTE SHEET'!P2406)</f>
        <v/>
      </c>
      <c s="50" t="str">
        <f>IF('S.D.PASTE SHEET'!Q2406="","",'S.D.PASTE SHEET'!Q2406)</f>
        <v/>
      </c>
      <c s="50" t="str">
        <f>IF('S.D.PASTE SHEET'!R2406="","",'S.D.PASTE SHEET'!R2406)</f>
        <v/>
      </c>
      <c s="50" t="str">
        <f>IF('S.D.PASTE SHEET'!S2406="","",'S.D.PASTE SHEET'!S2406)</f>
        <v/>
      </c>
      <c s="50" t="str">
        <f>IF('S.D.PASTE SHEET'!T2406="","",'S.D.PASTE SHEET'!T2406)</f>
        <v/>
      </c>
      <c s="50" t="str">
        <f>IF('S.D.PASTE SHEET'!U2406="","",'S.D.PASTE SHEET'!U2406)</f>
        <v/>
      </c>
      <c s="50" t="str">
        <f>IF('S.D.PASTE SHEET'!V2406="","",'S.D.PASTE SHEET'!V2406)</f>
        <v/>
      </c>
      <c s="50" t="str">
        <f>IF('S.D.PASTE SHEET'!W2406="","",'S.D.PASTE SHEET'!W2406)</f>
        <v/>
      </c>
      <c s="50" t="str">
        <f>IF('S.D.PASTE SHEET'!X2406="","",'S.D.PASTE SHEET'!X2406)</f>
        <v/>
      </c>
      <c s="50" t="str">
        <f>IF('S.D.PASTE SHEET'!Y2406="","",'S.D.PASTE SHEET'!Y2406)</f>
        <v/>
      </c>
      <c s="50" t="str">
        <f>IF('S.D.PASTE SHEET'!Z2406="","",'S.D.PASTE SHEET'!Z2406)</f>
        <v/>
      </c>
      <c s="50" t="str">
        <f>IF('S.D.PASTE SHEET'!AA2406="","",'S.D.PASTE SHEET'!AA2406)</f>
        <v/>
      </c>
      <c s="50" t="str">
        <f>IF('S.D.PASTE SHEET'!AB2406="","",'S.D.PASTE SHEET'!AB2406)</f>
        <v/>
      </c>
      <c s="50" t="str">
        <f>IF('S.D.PASTE SHEET'!AC2406="","",'S.D.PASTE SHEET'!AC2406)</f>
        <v/>
      </c>
      <c s="50" t="str">
        <f>IF('S.D.PASTE SHEET'!AD2406="","",'S.D.PASTE SHEET'!AD2406)</f>
        <v/>
      </c>
      <c s="52"/>
      <c s="48" t="str">
        <f>IF(AK2406="","",IF(AK2406&gt;0,COUNT($AG$2:AG2406),""))</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IF(BC2406="","",IF(BC2406&gt;0,COUNT($AY$2:AY2406),""))</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07" spans="1:66" ht="15">
      <c r="A2407" s="50" t="str">
        <f>IF('S.D.PASTE SHEET'!A2407="","",'S.D.PASTE SHEET'!A2407)</f>
        <v/>
      </c>
      <c s="50" t="str">
        <f>IF('S.D.PASTE SHEET'!B2407="","",'S.D.PASTE SHEET'!B2407)</f>
        <v/>
      </c>
      <c s="50" t="str">
        <f>IF('S.D.PASTE SHEET'!C2407="","",'S.D.PASTE SHEET'!C2407)</f>
        <v/>
      </c>
      <c s="51" t="str">
        <f>IF('S.D.PASTE SHEET'!D2407="","",'S.D.PASTE SHEET'!D2407)</f>
        <v/>
      </c>
      <c s="50" t="str">
        <f>IF('S.D.PASTE SHEET'!E2407="","",UPPER('S.D.PASTE SHEET'!E2407))</f>
        <v/>
      </c>
      <c s="50" t="str">
        <f>IF('S.D.PASTE SHEET'!F2407="","",'S.D.PASTE SHEET'!F2407)</f>
        <v/>
      </c>
      <c s="50" t="str">
        <f>IF('S.D.PASTE SHEET'!G2407="","",UPPER('S.D.PASTE SHEET'!G2407))</f>
        <v/>
      </c>
      <c s="50" t="str">
        <f>IF('S.D.PASTE SHEET'!H2407="","",UPPER('S.D.PASTE SHEET'!H2407))</f>
        <v/>
      </c>
      <c s="50" t="str">
        <f>IF('S.D.PASTE SHEET'!I2407="","",'S.D.PASTE SHEET'!I2407)</f>
        <v/>
      </c>
      <c s="51" t="str">
        <f>IF('S.D.PASTE SHEET'!J2407="","",'S.D.PASTE SHEET'!J2407)</f>
        <v/>
      </c>
      <c s="50" t="str">
        <f>IF('S.D.PASTE SHEET'!K2407="","",'S.D.PASTE SHEET'!K2407)</f>
        <v/>
      </c>
      <c s="50" t="str">
        <f>IF('S.D.PASTE SHEET'!L2407="","",'S.D.PASTE SHEET'!L2407)</f>
        <v/>
      </c>
      <c s="50" t="str">
        <f>IF('S.D.PASTE SHEET'!M2407="","",'S.D.PASTE SHEET'!M2407)</f>
        <v/>
      </c>
      <c s="50" t="str">
        <f>IF('S.D.PASTE SHEET'!N2407="","",'S.D.PASTE SHEET'!N2407)</f>
        <v/>
      </c>
      <c s="50" t="str">
        <f>IF('S.D.PASTE SHEET'!O2407="","",'S.D.PASTE SHEET'!O2407)</f>
        <v/>
      </c>
      <c s="50" t="str">
        <f>IF('S.D.PASTE SHEET'!P2407="","",'S.D.PASTE SHEET'!P2407)</f>
        <v/>
      </c>
      <c s="50" t="str">
        <f>IF('S.D.PASTE SHEET'!Q2407="","",'S.D.PASTE SHEET'!Q2407)</f>
        <v/>
      </c>
      <c s="50" t="str">
        <f>IF('S.D.PASTE SHEET'!R2407="","",'S.D.PASTE SHEET'!R2407)</f>
        <v/>
      </c>
      <c s="50" t="str">
        <f>IF('S.D.PASTE SHEET'!S2407="","",'S.D.PASTE SHEET'!S2407)</f>
        <v/>
      </c>
      <c s="50" t="str">
        <f>IF('S.D.PASTE SHEET'!T2407="","",'S.D.PASTE SHEET'!T2407)</f>
        <v/>
      </c>
      <c s="50" t="str">
        <f>IF('S.D.PASTE SHEET'!U2407="","",'S.D.PASTE SHEET'!U2407)</f>
        <v/>
      </c>
      <c s="50" t="str">
        <f>IF('S.D.PASTE SHEET'!V2407="","",'S.D.PASTE SHEET'!V2407)</f>
        <v/>
      </c>
      <c s="50" t="str">
        <f>IF('S.D.PASTE SHEET'!W2407="","",'S.D.PASTE SHEET'!W2407)</f>
        <v/>
      </c>
      <c s="50" t="str">
        <f>IF('S.D.PASTE SHEET'!X2407="","",'S.D.PASTE SHEET'!X2407)</f>
        <v/>
      </c>
      <c s="50" t="str">
        <f>IF('S.D.PASTE SHEET'!Y2407="","",'S.D.PASTE SHEET'!Y2407)</f>
        <v/>
      </c>
      <c s="50" t="str">
        <f>IF('S.D.PASTE SHEET'!Z2407="","",'S.D.PASTE SHEET'!Z2407)</f>
        <v/>
      </c>
      <c s="50" t="str">
        <f>IF('S.D.PASTE SHEET'!AA2407="","",'S.D.PASTE SHEET'!AA2407)</f>
        <v/>
      </c>
      <c s="50" t="str">
        <f>IF('S.D.PASTE SHEET'!AB2407="","",'S.D.PASTE SHEET'!AB2407)</f>
        <v/>
      </c>
      <c s="50" t="str">
        <f>IF('S.D.PASTE SHEET'!AC2407="","",'S.D.PASTE SHEET'!AC2407)</f>
        <v/>
      </c>
      <c s="50" t="str">
        <f>IF('S.D.PASTE SHEET'!AD2407="","",'S.D.PASTE SHEET'!AD2407)</f>
        <v/>
      </c>
      <c s="52"/>
      <c s="48" t="str">
        <f>IF(AK2407="","",IF(AK2407&gt;0,COUNT($AG$2:AG2407),""))</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IF(BC2407="","",IF(BC2407&gt;0,COUNT($AY$2:AY2407),""))</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08" spans="1:66" ht="15">
      <c r="A2408" s="50" t="str">
        <f>IF('S.D.PASTE SHEET'!A2408="","",'S.D.PASTE SHEET'!A2408)</f>
        <v/>
      </c>
      <c s="50" t="str">
        <f>IF('S.D.PASTE SHEET'!B2408="","",'S.D.PASTE SHEET'!B2408)</f>
        <v/>
      </c>
      <c s="50" t="str">
        <f>IF('S.D.PASTE SHEET'!C2408="","",'S.D.PASTE SHEET'!C2408)</f>
        <v/>
      </c>
      <c s="51" t="str">
        <f>IF('S.D.PASTE SHEET'!D2408="","",'S.D.PASTE SHEET'!D2408)</f>
        <v/>
      </c>
      <c s="50" t="str">
        <f>IF('S.D.PASTE SHEET'!E2408="","",UPPER('S.D.PASTE SHEET'!E2408))</f>
        <v/>
      </c>
      <c s="50" t="str">
        <f>IF('S.D.PASTE SHEET'!F2408="","",'S.D.PASTE SHEET'!F2408)</f>
        <v/>
      </c>
      <c s="50" t="str">
        <f>IF('S.D.PASTE SHEET'!G2408="","",UPPER('S.D.PASTE SHEET'!G2408))</f>
        <v/>
      </c>
      <c s="50" t="str">
        <f>IF('S.D.PASTE SHEET'!H2408="","",UPPER('S.D.PASTE SHEET'!H2408))</f>
        <v/>
      </c>
      <c s="50" t="str">
        <f>IF('S.D.PASTE SHEET'!I2408="","",'S.D.PASTE SHEET'!I2408)</f>
        <v/>
      </c>
      <c s="51" t="str">
        <f>IF('S.D.PASTE SHEET'!J2408="","",'S.D.PASTE SHEET'!J2408)</f>
        <v/>
      </c>
      <c s="50" t="str">
        <f>IF('S.D.PASTE SHEET'!K2408="","",'S.D.PASTE SHEET'!K2408)</f>
        <v/>
      </c>
      <c s="50" t="str">
        <f>IF('S.D.PASTE SHEET'!L2408="","",'S.D.PASTE SHEET'!L2408)</f>
        <v/>
      </c>
      <c s="50" t="str">
        <f>IF('S.D.PASTE SHEET'!M2408="","",'S.D.PASTE SHEET'!M2408)</f>
        <v/>
      </c>
      <c s="50" t="str">
        <f>IF('S.D.PASTE SHEET'!N2408="","",'S.D.PASTE SHEET'!N2408)</f>
        <v/>
      </c>
      <c s="50" t="str">
        <f>IF('S.D.PASTE SHEET'!O2408="","",'S.D.PASTE SHEET'!O2408)</f>
        <v/>
      </c>
      <c s="50" t="str">
        <f>IF('S.D.PASTE SHEET'!P2408="","",'S.D.PASTE SHEET'!P2408)</f>
        <v/>
      </c>
      <c s="50" t="str">
        <f>IF('S.D.PASTE SHEET'!Q2408="","",'S.D.PASTE SHEET'!Q2408)</f>
        <v/>
      </c>
      <c s="50" t="str">
        <f>IF('S.D.PASTE SHEET'!R2408="","",'S.D.PASTE SHEET'!R2408)</f>
        <v/>
      </c>
      <c s="50" t="str">
        <f>IF('S.D.PASTE SHEET'!S2408="","",'S.D.PASTE SHEET'!S2408)</f>
        <v/>
      </c>
      <c s="50" t="str">
        <f>IF('S.D.PASTE SHEET'!T2408="","",'S.D.PASTE SHEET'!T2408)</f>
        <v/>
      </c>
      <c s="50" t="str">
        <f>IF('S.D.PASTE SHEET'!U2408="","",'S.D.PASTE SHEET'!U2408)</f>
        <v/>
      </c>
      <c s="50" t="str">
        <f>IF('S.D.PASTE SHEET'!V2408="","",'S.D.PASTE SHEET'!V2408)</f>
        <v/>
      </c>
      <c s="50" t="str">
        <f>IF('S.D.PASTE SHEET'!W2408="","",'S.D.PASTE SHEET'!W2408)</f>
        <v/>
      </c>
      <c s="50" t="str">
        <f>IF('S.D.PASTE SHEET'!X2408="","",'S.D.PASTE SHEET'!X2408)</f>
        <v/>
      </c>
      <c s="50" t="str">
        <f>IF('S.D.PASTE SHEET'!Y2408="","",'S.D.PASTE SHEET'!Y2408)</f>
        <v/>
      </c>
      <c s="50" t="str">
        <f>IF('S.D.PASTE SHEET'!Z2408="","",'S.D.PASTE SHEET'!Z2408)</f>
        <v/>
      </c>
      <c s="50" t="str">
        <f>IF('S.D.PASTE SHEET'!AA2408="","",'S.D.PASTE SHEET'!AA2408)</f>
        <v/>
      </c>
      <c s="50" t="str">
        <f>IF('S.D.PASTE SHEET'!AB2408="","",'S.D.PASTE SHEET'!AB2408)</f>
        <v/>
      </c>
      <c s="50" t="str">
        <f>IF('S.D.PASTE SHEET'!AC2408="","",'S.D.PASTE SHEET'!AC2408)</f>
        <v/>
      </c>
      <c s="50" t="str">
        <f>IF('S.D.PASTE SHEET'!AD2408="","",'S.D.PASTE SHEET'!AD2408)</f>
        <v/>
      </c>
      <c s="52"/>
      <c s="48" t="str">
        <f>IF(AK2408="","",IF(AK2408&gt;0,COUNT($AG$2:AG2408),""))</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IF(BC2408="","",IF(BC2408&gt;0,COUNT($AY$2:AY2408),""))</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09" spans="1:66" ht="15">
      <c r="A2409" s="50" t="str">
        <f>IF('S.D.PASTE SHEET'!A2409="","",'S.D.PASTE SHEET'!A2409)</f>
        <v/>
      </c>
      <c s="50" t="str">
        <f>IF('S.D.PASTE SHEET'!B2409="","",'S.D.PASTE SHEET'!B2409)</f>
        <v/>
      </c>
      <c s="50" t="str">
        <f>IF('S.D.PASTE SHEET'!C2409="","",'S.D.PASTE SHEET'!C2409)</f>
        <v/>
      </c>
      <c s="51" t="str">
        <f>IF('S.D.PASTE SHEET'!D2409="","",'S.D.PASTE SHEET'!D2409)</f>
        <v/>
      </c>
      <c s="50" t="str">
        <f>IF('S.D.PASTE SHEET'!E2409="","",UPPER('S.D.PASTE SHEET'!E2409))</f>
        <v/>
      </c>
      <c s="50" t="str">
        <f>IF('S.D.PASTE SHEET'!F2409="","",'S.D.PASTE SHEET'!F2409)</f>
        <v/>
      </c>
      <c s="50" t="str">
        <f>IF('S.D.PASTE SHEET'!G2409="","",UPPER('S.D.PASTE SHEET'!G2409))</f>
        <v/>
      </c>
      <c s="50" t="str">
        <f>IF('S.D.PASTE SHEET'!H2409="","",UPPER('S.D.PASTE SHEET'!H2409))</f>
        <v/>
      </c>
      <c s="50" t="str">
        <f>IF('S.D.PASTE SHEET'!I2409="","",'S.D.PASTE SHEET'!I2409)</f>
        <v/>
      </c>
      <c s="51" t="str">
        <f>IF('S.D.PASTE SHEET'!J2409="","",'S.D.PASTE SHEET'!J2409)</f>
        <v/>
      </c>
      <c s="50" t="str">
        <f>IF('S.D.PASTE SHEET'!K2409="","",'S.D.PASTE SHEET'!K2409)</f>
        <v/>
      </c>
      <c s="50" t="str">
        <f>IF('S.D.PASTE SHEET'!L2409="","",'S.D.PASTE SHEET'!L2409)</f>
        <v/>
      </c>
      <c s="50" t="str">
        <f>IF('S.D.PASTE SHEET'!M2409="","",'S.D.PASTE SHEET'!M2409)</f>
        <v/>
      </c>
      <c s="50" t="str">
        <f>IF('S.D.PASTE SHEET'!N2409="","",'S.D.PASTE SHEET'!N2409)</f>
        <v/>
      </c>
      <c s="50" t="str">
        <f>IF('S.D.PASTE SHEET'!O2409="","",'S.D.PASTE SHEET'!O2409)</f>
        <v/>
      </c>
      <c s="50" t="str">
        <f>IF('S.D.PASTE SHEET'!P2409="","",'S.D.PASTE SHEET'!P2409)</f>
        <v/>
      </c>
      <c s="50" t="str">
        <f>IF('S.D.PASTE SHEET'!Q2409="","",'S.D.PASTE SHEET'!Q2409)</f>
        <v/>
      </c>
      <c s="50" t="str">
        <f>IF('S.D.PASTE SHEET'!R2409="","",'S.D.PASTE SHEET'!R2409)</f>
        <v/>
      </c>
      <c s="50" t="str">
        <f>IF('S.D.PASTE SHEET'!S2409="","",'S.D.PASTE SHEET'!S2409)</f>
        <v/>
      </c>
      <c s="50" t="str">
        <f>IF('S.D.PASTE SHEET'!T2409="","",'S.D.PASTE SHEET'!T2409)</f>
        <v/>
      </c>
      <c s="50" t="str">
        <f>IF('S.D.PASTE SHEET'!U2409="","",'S.D.PASTE SHEET'!U2409)</f>
        <v/>
      </c>
      <c s="50" t="str">
        <f>IF('S.D.PASTE SHEET'!V2409="","",'S.D.PASTE SHEET'!V2409)</f>
        <v/>
      </c>
      <c s="50" t="str">
        <f>IF('S.D.PASTE SHEET'!W2409="","",'S.D.PASTE SHEET'!W2409)</f>
        <v/>
      </c>
      <c s="50" t="str">
        <f>IF('S.D.PASTE SHEET'!X2409="","",'S.D.PASTE SHEET'!X2409)</f>
        <v/>
      </c>
      <c s="50" t="str">
        <f>IF('S.D.PASTE SHEET'!Y2409="","",'S.D.PASTE SHEET'!Y2409)</f>
        <v/>
      </c>
      <c s="50" t="str">
        <f>IF('S.D.PASTE SHEET'!Z2409="","",'S.D.PASTE SHEET'!Z2409)</f>
        <v/>
      </c>
      <c s="50" t="str">
        <f>IF('S.D.PASTE SHEET'!AA2409="","",'S.D.PASTE SHEET'!AA2409)</f>
        <v/>
      </c>
      <c s="50" t="str">
        <f>IF('S.D.PASTE SHEET'!AB2409="","",'S.D.PASTE SHEET'!AB2409)</f>
        <v/>
      </c>
      <c s="50" t="str">
        <f>IF('S.D.PASTE SHEET'!AC2409="","",'S.D.PASTE SHEET'!AC2409)</f>
        <v/>
      </c>
      <c s="50" t="str">
        <f>IF('S.D.PASTE SHEET'!AD2409="","",'S.D.PASTE SHEET'!AD2409)</f>
        <v/>
      </c>
      <c s="52"/>
      <c s="48" t="str">
        <f>IF(AK2409="","",IF(AK2409&gt;0,COUNT($AG$2:AG2409),""))</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IF(BC2409="","",IF(BC2409&gt;0,COUNT($AY$2:AY2409),""))</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10" spans="1:66" ht="15">
      <c r="A2410" s="50" t="str">
        <f>IF('S.D.PASTE SHEET'!A2410="","",'S.D.PASTE SHEET'!A2410)</f>
        <v/>
      </c>
      <c s="50" t="str">
        <f>IF('S.D.PASTE SHEET'!B2410="","",'S.D.PASTE SHEET'!B2410)</f>
        <v/>
      </c>
      <c s="50" t="str">
        <f>IF('S.D.PASTE SHEET'!C2410="","",'S.D.PASTE SHEET'!C2410)</f>
        <v/>
      </c>
      <c s="51" t="str">
        <f>IF('S.D.PASTE SHEET'!D2410="","",'S.D.PASTE SHEET'!D2410)</f>
        <v/>
      </c>
      <c s="50" t="str">
        <f>IF('S.D.PASTE SHEET'!E2410="","",UPPER('S.D.PASTE SHEET'!E2410))</f>
        <v/>
      </c>
      <c s="50" t="str">
        <f>IF('S.D.PASTE SHEET'!F2410="","",'S.D.PASTE SHEET'!F2410)</f>
        <v/>
      </c>
      <c s="50" t="str">
        <f>IF('S.D.PASTE SHEET'!G2410="","",UPPER('S.D.PASTE SHEET'!G2410))</f>
        <v/>
      </c>
      <c s="50" t="str">
        <f>IF('S.D.PASTE SHEET'!H2410="","",UPPER('S.D.PASTE SHEET'!H2410))</f>
        <v/>
      </c>
      <c s="50" t="str">
        <f>IF('S.D.PASTE SHEET'!I2410="","",'S.D.PASTE SHEET'!I2410)</f>
        <v/>
      </c>
      <c s="51" t="str">
        <f>IF('S.D.PASTE SHEET'!J2410="","",'S.D.PASTE SHEET'!J2410)</f>
        <v/>
      </c>
      <c s="50" t="str">
        <f>IF('S.D.PASTE SHEET'!K2410="","",'S.D.PASTE SHEET'!K2410)</f>
        <v/>
      </c>
      <c s="50" t="str">
        <f>IF('S.D.PASTE SHEET'!L2410="","",'S.D.PASTE SHEET'!L2410)</f>
        <v/>
      </c>
      <c s="50" t="str">
        <f>IF('S.D.PASTE SHEET'!M2410="","",'S.D.PASTE SHEET'!M2410)</f>
        <v/>
      </c>
      <c s="50" t="str">
        <f>IF('S.D.PASTE SHEET'!N2410="","",'S.D.PASTE SHEET'!N2410)</f>
        <v/>
      </c>
      <c s="50" t="str">
        <f>IF('S.D.PASTE SHEET'!O2410="","",'S.D.PASTE SHEET'!O2410)</f>
        <v/>
      </c>
      <c s="50" t="str">
        <f>IF('S.D.PASTE SHEET'!P2410="","",'S.D.PASTE SHEET'!P2410)</f>
        <v/>
      </c>
      <c s="50" t="str">
        <f>IF('S.D.PASTE SHEET'!Q2410="","",'S.D.PASTE SHEET'!Q2410)</f>
        <v/>
      </c>
      <c s="50" t="str">
        <f>IF('S.D.PASTE SHEET'!R2410="","",'S.D.PASTE SHEET'!R2410)</f>
        <v/>
      </c>
      <c s="50" t="str">
        <f>IF('S.D.PASTE SHEET'!S2410="","",'S.D.PASTE SHEET'!S2410)</f>
        <v/>
      </c>
      <c s="50" t="str">
        <f>IF('S.D.PASTE SHEET'!T2410="","",'S.D.PASTE SHEET'!T2410)</f>
        <v/>
      </c>
      <c s="50" t="str">
        <f>IF('S.D.PASTE SHEET'!U2410="","",'S.D.PASTE SHEET'!U2410)</f>
        <v/>
      </c>
      <c s="50" t="str">
        <f>IF('S.D.PASTE SHEET'!V2410="","",'S.D.PASTE SHEET'!V2410)</f>
        <v/>
      </c>
      <c s="50" t="str">
        <f>IF('S.D.PASTE SHEET'!W2410="","",'S.D.PASTE SHEET'!W2410)</f>
        <v/>
      </c>
      <c s="50" t="str">
        <f>IF('S.D.PASTE SHEET'!X2410="","",'S.D.PASTE SHEET'!X2410)</f>
        <v/>
      </c>
      <c s="50" t="str">
        <f>IF('S.D.PASTE SHEET'!Y2410="","",'S.D.PASTE SHEET'!Y2410)</f>
        <v/>
      </c>
      <c s="50" t="str">
        <f>IF('S.D.PASTE SHEET'!Z2410="","",'S.D.PASTE SHEET'!Z2410)</f>
        <v/>
      </c>
      <c s="50" t="str">
        <f>IF('S.D.PASTE SHEET'!AA2410="","",'S.D.PASTE SHEET'!AA2410)</f>
        <v/>
      </c>
      <c s="50" t="str">
        <f>IF('S.D.PASTE SHEET'!AB2410="","",'S.D.PASTE SHEET'!AB2410)</f>
        <v/>
      </c>
      <c s="50" t="str">
        <f>IF('S.D.PASTE SHEET'!AC2410="","",'S.D.PASTE SHEET'!AC2410)</f>
        <v/>
      </c>
      <c s="50" t="str">
        <f>IF('S.D.PASTE SHEET'!AD2410="","",'S.D.PASTE SHEET'!AD2410)</f>
        <v/>
      </c>
      <c s="52"/>
      <c s="48" t="str">
        <f>IF(AK2410="","",IF(AK2410&gt;0,COUNT($AG$2:AG2410),""))</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IF(BC2410="","",IF(BC2410&gt;0,COUNT($AY$2:AY2410),""))</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11" spans="1:66" ht="15">
      <c r="A2411" s="50" t="str">
        <f>IF('S.D.PASTE SHEET'!A2411="","",'S.D.PASTE SHEET'!A2411)</f>
        <v/>
      </c>
      <c s="50" t="str">
        <f>IF('S.D.PASTE SHEET'!B2411="","",'S.D.PASTE SHEET'!B2411)</f>
        <v/>
      </c>
      <c s="50" t="str">
        <f>IF('S.D.PASTE SHEET'!C2411="","",'S.D.PASTE SHEET'!C2411)</f>
        <v/>
      </c>
      <c s="51" t="str">
        <f>IF('S.D.PASTE SHEET'!D2411="","",'S.D.PASTE SHEET'!D2411)</f>
        <v/>
      </c>
      <c s="50" t="str">
        <f>IF('S.D.PASTE SHEET'!E2411="","",UPPER('S.D.PASTE SHEET'!E2411))</f>
        <v/>
      </c>
      <c s="50" t="str">
        <f>IF('S.D.PASTE SHEET'!F2411="","",'S.D.PASTE SHEET'!F2411)</f>
        <v/>
      </c>
      <c s="50" t="str">
        <f>IF('S.D.PASTE SHEET'!G2411="","",UPPER('S.D.PASTE SHEET'!G2411))</f>
        <v/>
      </c>
      <c s="50" t="str">
        <f>IF('S.D.PASTE SHEET'!H2411="","",UPPER('S.D.PASTE SHEET'!H2411))</f>
        <v/>
      </c>
      <c s="50" t="str">
        <f>IF('S.D.PASTE SHEET'!I2411="","",'S.D.PASTE SHEET'!I2411)</f>
        <v/>
      </c>
      <c s="51" t="str">
        <f>IF('S.D.PASTE SHEET'!J2411="","",'S.D.PASTE SHEET'!J2411)</f>
        <v/>
      </c>
      <c s="50" t="str">
        <f>IF('S.D.PASTE SHEET'!K2411="","",'S.D.PASTE SHEET'!K2411)</f>
        <v/>
      </c>
      <c s="50" t="str">
        <f>IF('S.D.PASTE SHEET'!L2411="","",'S.D.PASTE SHEET'!L2411)</f>
        <v/>
      </c>
      <c s="50" t="str">
        <f>IF('S.D.PASTE SHEET'!M2411="","",'S.D.PASTE SHEET'!M2411)</f>
        <v/>
      </c>
      <c s="50" t="str">
        <f>IF('S.D.PASTE SHEET'!N2411="","",'S.D.PASTE SHEET'!N2411)</f>
        <v/>
      </c>
      <c s="50" t="str">
        <f>IF('S.D.PASTE SHEET'!O2411="","",'S.D.PASTE SHEET'!O2411)</f>
        <v/>
      </c>
      <c s="50" t="str">
        <f>IF('S.D.PASTE SHEET'!P2411="","",'S.D.PASTE SHEET'!P2411)</f>
        <v/>
      </c>
      <c s="50" t="str">
        <f>IF('S.D.PASTE SHEET'!Q2411="","",'S.D.PASTE SHEET'!Q2411)</f>
        <v/>
      </c>
      <c s="50" t="str">
        <f>IF('S.D.PASTE SHEET'!R2411="","",'S.D.PASTE SHEET'!R2411)</f>
        <v/>
      </c>
      <c s="50" t="str">
        <f>IF('S.D.PASTE SHEET'!S2411="","",'S.D.PASTE SHEET'!S2411)</f>
        <v/>
      </c>
      <c s="50" t="str">
        <f>IF('S.D.PASTE SHEET'!T2411="","",'S.D.PASTE SHEET'!T2411)</f>
        <v/>
      </c>
      <c s="50" t="str">
        <f>IF('S.D.PASTE SHEET'!U2411="","",'S.D.PASTE SHEET'!U2411)</f>
        <v/>
      </c>
      <c s="50" t="str">
        <f>IF('S.D.PASTE SHEET'!V2411="","",'S.D.PASTE SHEET'!V2411)</f>
        <v/>
      </c>
      <c s="50" t="str">
        <f>IF('S.D.PASTE SHEET'!W2411="","",'S.D.PASTE SHEET'!W2411)</f>
        <v/>
      </c>
      <c s="50" t="str">
        <f>IF('S.D.PASTE SHEET'!X2411="","",'S.D.PASTE SHEET'!X2411)</f>
        <v/>
      </c>
      <c s="50" t="str">
        <f>IF('S.D.PASTE SHEET'!Y2411="","",'S.D.PASTE SHEET'!Y2411)</f>
        <v/>
      </c>
      <c s="50" t="str">
        <f>IF('S.D.PASTE SHEET'!Z2411="","",'S.D.PASTE SHEET'!Z2411)</f>
        <v/>
      </c>
      <c s="50" t="str">
        <f>IF('S.D.PASTE SHEET'!AA2411="","",'S.D.PASTE SHEET'!AA2411)</f>
        <v/>
      </c>
      <c s="50" t="str">
        <f>IF('S.D.PASTE SHEET'!AB2411="","",'S.D.PASTE SHEET'!AB2411)</f>
        <v/>
      </c>
      <c s="50" t="str">
        <f>IF('S.D.PASTE SHEET'!AC2411="","",'S.D.PASTE SHEET'!AC2411)</f>
        <v/>
      </c>
      <c s="50" t="str">
        <f>IF('S.D.PASTE SHEET'!AD2411="","",'S.D.PASTE SHEET'!AD2411)</f>
        <v/>
      </c>
      <c s="52"/>
      <c s="48" t="str">
        <f>IF(AK2411="","",IF(AK2411&gt;0,COUNT($AG$2:AG2411),""))</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IF(BC2411="","",IF(BC2411&gt;0,COUNT($AY$2:AY2411),""))</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12" spans="1:66" ht="15">
      <c r="A2412" s="50" t="str">
        <f>IF('S.D.PASTE SHEET'!A2412="","",'S.D.PASTE SHEET'!A2412)</f>
        <v/>
      </c>
      <c s="50" t="str">
        <f>IF('S.D.PASTE SHEET'!B2412="","",'S.D.PASTE SHEET'!B2412)</f>
        <v/>
      </c>
      <c s="50" t="str">
        <f>IF('S.D.PASTE SHEET'!C2412="","",'S.D.PASTE SHEET'!C2412)</f>
        <v/>
      </c>
      <c s="51" t="str">
        <f>IF('S.D.PASTE SHEET'!D2412="","",'S.D.PASTE SHEET'!D2412)</f>
        <v/>
      </c>
      <c s="50" t="str">
        <f>IF('S.D.PASTE SHEET'!E2412="","",UPPER('S.D.PASTE SHEET'!E2412))</f>
        <v/>
      </c>
      <c s="50" t="str">
        <f>IF('S.D.PASTE SHEET'!F2412="","",'S.D.PASTE SHEET'!F2412)</f>
        <v/>
      </c>
      <c s="50" t="str">
        <f>IF('S.D.PASTE SHEET'!G2412="","",UPPER('S.D.PASTE SHEET'!G2412))</f>
        <v/>
      </c>
      <c s="50" t="str">
        <f>IF('S.D.PASTE SHEET'!H2412="","",UPPER('S.D.PASTE SHEET'!H2412))</f>
        <v/>
      </c>
      <c s="50" t="str">
        <f>IF('S.D.PASTE SHEET'!I2412="","",'S.D.PASTE SHEET'!I2412)</f>
        <v/>
      </c>
      <c s="51" t="str">
        <f>IF('S.D.PASTE SHEET'!J2412="","",'S.D.PASTE SHEET'!J2412)</f>
        <v/>
      </c>
      <c s="50" t="str">
        <f>IF('S.D.PASTE SHEET'!K2412="","",'S.D.PASTE SHEET'!K2412)</f>
        <v/>
      </c>
      <c s="50" t="str">
        <f>IF('S.D.PASTE SHEET'!L2412="","",'S.D.PASTE SHEET'!L2412)</f>
        <v/>
      </c>
      <c s="50" t="str">
        <f>IF('S.D.PASTE SHEET'!M2412="","",'S.D.PASTE SHEET'!M2412)</f>
        <v/>
      </c>
      <c s="50" t="str">
        <f>IF('S.D.PASTE SHEET'!N2412="","",'S.D.PASTE SHEET'!N2412)</f>
        <v/>
      </c>
      <c s="50" t="str">
        <f>IF('S.D.PASTE SHEET'!O2412="","",'S.D.PASTE SHEET'!O2412)</f>
        <v/>
      </c>
      <c s="50" t="str">
        <f>IF('S.D.PASTE SHEET'!P2412="","",'S.D.PASTE SHEET'!P2412)</f>
        <v/>
      </c>
      <c s="50" t="str">
        <f>IF('S.D.PASTE SHEET'!Q2412="","",'S.D.PASTE SHEET'!Q2412)</f>
        <v/>
      </c>
      <c s="50" t="str">
        <f>IF('S.D.PASTE SHEET'!R2412="","",'S.D.PASTE SHEET'!R2412)</f>
        <v/>
      </c>
      <c s="50" t="str">
        <f>IF('S.D.PASTE SHEET'!S2412="","",'S.D.PASTE SHEET'!S2412)</f>
        <v/>
      </c>
      <c s="50" t="str">
        <f>IF('S.D.PASTE SHEET'!T2412="","",'S.D.PASTE SHEET'!T2412)</f>
        <v/>
      </c>
      <c s="50" t="str">
        <f>IF('S.D.PASTE SHEET'!U2412="","",'S.D.PASTE SHEET'!U2412)</f>
        <v/>
      </c>
      <c s="50" t="str">
        <f>IF('S.D.PASTE SHEET'!V2412="","",'S.D.PASTE SHEET'!V2412)</f>
        <v/>
      </c>
      <c s="50" t="str">
        <f>IF('S.D.PASTE SHEET'!W2412="","",'S.D.PASTE SHEET'!W2412)</f>
        <v/>
      </c>
      <c s="50" t="str">
        <f>IF('S.D.PASTE SHEET'!X2412="","",'S.D.PASTE SHEET'!X2412)</f>
        <v/>
      </c>
      <c s="50" t="str">
        <f>IF('S.D.PASTE SHEET'!Y2412="","",'S.D.PASTE SHEET'!Y2412)</f>
        <v/>
      </c>
      <c s="50" t="str">
        <f>IF('S.D.PASTE SHEET'!Z2412="","",'S.D.PASTE SHEET'!Z2412)</f>
        <v/>
      </c>
      <c s="50" t="str">
        <f>IF('S.D.PASTE SHEET'!AA2412="","",'S.D.PASTE SHEET'!AA2412)</f>
        <v/>
      </c>
      <c s="50" t="str">
        <f>IF('S.D.PASTE SHEET'!AB2412="","",'S.D.PASTE SHEET'!AB2412)</f>
        <v/>
      </c>
      <c s="50" t="str">
        <f>IF('S.D.PASTE SHEET'!AC2412="","",'S.D.PASTE SHEET'!AC2412)</f>
        <v/>
      </c>
      <c s="50" t="str">
        <f>IF('S.D.PASTE SHEET'!AD2412="","",'S.D.PASTE SHEET'!AD2412)</f>
        <v/>
      </c>
      <c s="52"/>
      <c s="48" t="str">
        <f>IF(AK2412="","",IF(AK2412&gt;0,COUNT($AG$2:AG2412),""))</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IF(BC2412="","",IF(BC2412&gt;0,COUNT($AY$2:AY2412),""))</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13" spans="1:66" ht="15">
      <c r="A2413" s="50" t="str">
        <f>IF('S.D.PASTE SHEET'!A2413="","",'S.D.PASTE SHEET'!A2413)</f>
        <v/>
      </c>
      <c s="50" t="str">
        <f>IF('S.D.PASTE SHEET'!B2413="","",'S.D.PASTE SHEET'!B2413)</f>
        <v/>
      </c>
      <c s="50" t="str">
        <f>IF('S.D.PASTE SHEET'!C2413="","",'S.D.PASTE SHEET'!C2413)</f>
        <v/>
      </c>
      <c s="51" t="str">
        <f>IF('S.D.PASTE SHEET'!D2413="","",'S.D.PASTE SHEET'!D2413)</f>
        <v/>
      </c>
      <c s="50" t="str">
        <f>IF('S.D.PASTE SHEET'!E2413="","",UPPER('S.D.PASTE SHEET'!E2413))</f>
        <v/>
      </c>
      <c s="50" t="str">
        <f>IF('S.D.PASTE SHEET'!F2413="","",'S.D.PASTE SHEET'!F2413)</f>
        <v/>
      </c>
      <c s="50" t="str">
        <f>IF('S.D.PASTE SHEET'!G2413="","",UPPER('S.D.PASTE SHEET'!G2413))</f>
        <v/>
      </c>
      <c s="50" t="str">
        <f>IF('S.D.PASTE SHEET'!H2413="","",UPPER('S.D.PASTE SHEET'!H2413))</f>
        <v/>
      </c>
      <c s="50" t="str">
        <f>IF('S.D.PASTE SHEET'!I2413="","",'S.D.PASTE SHEET'!I2413)</f>
        <v/>
      </c>
      <c s="51" t="str">
        <f>IF('S.D.PASTE SHEET'!J2413="","",'S.D.PASTE SHEET'!J2413)</f>
        <v/>
      </c>
      <c s="50" t="str">
        <f>IF('S.D.PASTE SHEET'!K2413="","",'S.D.PASTE SHEET'!K2413)</f>
        <v/>
      </c>
      <c s="50" t="str">
        <f>IF('S.D.PASTE SHEET'!L2413="","",'S.D.PASTE SHEET'!L2413)</f>
        <v/>
      </c>
      <c s="50" t="str">
        <f>IF('S.D.PASTE SHEET'!M2413="","",'S.D.PASTE SHEET'!M2413)</f>
        <v/>
      </c>
      <c s="50" t="str">
        <f>IF('S.D.PASTE SHEET'!N2413="","",'S.D.PASTE SHEET'!N2413)</f>
        <v/>
      </c>
      <c s="50" t="str">
        <f>IF('S.D.PASTE SHEET'!O2413="","",'S.D.PASTE SHEET'!O2413)</f>
        <v/>
      </c>
      <c s="50" t="str">
        <f>IF('S.D.PASTE SHEET'!P2413="","",'S.D.PASTE SHEET'!P2413)</f>
        <v/>
      </c>
      <c s="50" t="str">
        <f>IF('S.D.PASTE SHEET'!Q2413="","",'S.D.PASTE SHEET'!Q2413)</f>
        <v/>
      </c>
      <c s="50" t="str">
        <f>IF('S.D.PASTE SHEET'!R2413="","",'S.D.PASTE SHEET'!R2413)</f>
        <v/>
      </c>
      <c s="50" t="str">
        <f>IF('S.D.PASTE SHEET'!S2413="","",'S.D.PASTE SHEET'!S2413)</f>
        <v/>
      </c>
      <c s="50" t="str">
        <f>IF('S.D.PASTE SHEET'!T2413="","",'S.D.PASTE SHEET'!T2413)</f>
        <v/>
      </c>
      <c s="50" t="str">
        <f>IF('S.D.PASTE SHEET'!U2413="","",'S.D.PASTE SHEET'!U2413)</f>
        <v/>
      </c>
      <c s="50" t="str">
        <f>IF('S.D.PASTE SHEET'!V2413="","",'S.D.PASTE SHEET'!V2413)</f>
        <v/>
      </c>
      <c s="50" t="str">
        <f>IF('S.D.PASTE SHEET'!W2413="","",'S.D.PASTE SHEET'!W2413)</f>
        <v/>
      </c>
      <c s="50" t="str">
        <f>IF('S.D.PASTE SHEET'!X2413="","",'S.D.PASTE SHEET'!X2413)</f>
        <v/>
      </c>
      <c s="50" t="str">
        <f>IF('S.D.PASTE SHEET'!Y2413="","",'S.D.PASTE SHEET'!Y2413)</f>
        <v/>
      </c>
      <c s="50" t="str">
        <f>IF('S.D.PASTE SHEET'!Z2413="","",'S.D.PASTE SHEET'!Z2413)</f>
        <v/>
      </c>
      <c s="50" t="str">
        <f>IF('S.D.PASTE SHEET'!AA2413="","",'S.D.PASTE SHEET'!AA2413)</f>
        <v/>
      </c>
      <c s="50" t="str">
        <f>IF('S.D.PASTE SHEET'!AB2413="","",'S.D.PASTE SHEET'!AB2413)</f>
        <v/>
      </c>
      <c s="50" t="str">
        <f>IF('S.D.PASTE SHEET'!AC2413="","",'S.D.PASTE SHEET'!AC2413)</f>
        <v/>
      </c>
      <c s="50" t="str">
        <f>IF('S.D.PASTE SHEET'!AD2413="","",'S.D.PASTE SHEET'!AD2413)</f>
        <v/>
      </c>
      <c s="52"/>
      <c s="48" t="str">
        <f>IF(AK2413="","",IF(AK2413&gt;0,COUNT($AG$2:AG2413),""))</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IF(BC2413="","",IF(BC2413&gt;0,COUNT($AY$2:AY2413),""))</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14" spans="1:66" ht="15">
      <c r="A2414" s="50" t="str">
        <f>IF('S.D.PASTE SHEET'!A2414="","",'S.D.PASTE SHEET'!A2414)</f>
        <v/>
      </c>
      <c s="50" t="str">
        <f>IF('S.D.PASTE SHEET'!B2414="","",'S.D.PASTE SHEET'!B2414)</f>
        <v/>
      </c>
      <c s="50" t="str">
        <f>IF('S.D.PASTE SHEET'!C2414="","",'S.D.PASTE SHEET'!C2414)</f>
        <v/>
      </c>
      <c s="51" t="str">
        <f>IF('S.D.PASTE SHEET'!D2414="","",'S.D.PASTE SHEET'!D2414)</f>
        <v/>
      </c>
      <c s="50" t="str">
        <f>IF('S.D.PASTE SHEET'!E2414="","",UPPER('S.D.PASTE SHEET'!E2414))</f>
        <v/>
      </c>
      <c s="50" t="str">
        <f>IF('S.D.PASTE SHEET'!F2414="","",'S.D.PASTE SHEET'!F2414)</f>
        <v/>
      </c>
      <c s="50" t="str">
        <f>IF('S.D.PASTE SHEET'!G2414="","",UPPER('S.D.PASTE SHEET'!G2414))</f>
        <v/>
      </c>
      <c s="50" t="str">
        <f>IF('S.D.PASTE SHEET'!H2414="","",UPPER('S.D.PASTE SHEET'!H2414))</f>
        <v/>
      </c>
      <c s="50" t="str">
        <f>IF('S.D.PASTE SHEET'!I2414="","",'S.D.PASTE SHEET'!I2414)</f>
        <v/>
      </c>
      <c s="51" t="str">
        <f>IF('S.D.PASTE SHEET'!J2414="","",'S.D.PASTE SHEET'!J2414)</f>
        <v/>
      </c>
      <c s="50" t="str">
        <f>IF('S.D.PASTE SHEET'!K2414="","",'S.D.PASTE SHEET'!K2414)</f>
        <v/>
      </c>
      <c s="50" t="str">
        <f>IF('S.D.PASTE SHEET'!L2414="","",'S.D.PASTE SHEET'!L2414)</f>
        <v/>
      </c>
      <c s="50" t="str">
        <f>IF('S.D.PASTE SHEET'!M2414="","",'S.D.PASTE SHEET'!M2414)</f>
        <v/>
      </c>
      <c s="50" t="str">
        <f>IF('S.D.PASTE SHEET'!N2414="","",'S.D.PASTE SHEET'!N2414)</f>
        <v/>
      </c>
      <c s="50" t="str">
        <f>IF('S.D.PASTE SHEET'!O2414="","",'S.D.PASTE SHEET'!O2414)</f>
        <v/>
      </c>
      <c s="50" t="str">
        <f>IF('S.D.PASTE SHEET'!P2414="","",'S.D.PASTE SHEET'!P2414)</f>
        <v/>
      </c>
      <c s="50" t="str">
        <f>IF('S.D.PASTE SHEET'!Q2414="","",'S.D.PASTE SHEET'!Q2414)</f>
        <v/>
      </c>
      <c s="50" t="str">
        <f>IF('S.D.PASTE SHEET'!R2414="","",'S.D.PASTE SHEET'!R2414)</f>
        <v/>
      </c>
      <c s="50" t="str">
        <f>IF('S.D.PASTE SHEET'!S2414="","",'S.D.PASTE SHEET'!S2414)</f>
        <v/>
      </c>
      <c s="50" t="str">
        <f>IF('S.D.PASTE SHEET'!T2414="","",'S.D.PASTE SHEET'!T2414)</f>
        <v/>
      </c>
      <c s="50" t="str">
        <f>IF('S.D.PASTE SHEET'!U2414="","",'S.D.PASTE SHEET'!U2414)</f>
        <v/>
      </c>
      <c s="50" t="str">
        <f>IF('S.D.PASTE SHEET'!V2414="","",'S.D.PASTE SHEET'!V2414)</f>
        <v/>
      </c>
      <c s="50" t="str">
        <f>IF('S.D.PASTE SHEET'!W2414="","",'S.D.PASTE SHEET'!W2414)</f>
        <v/>
      </c>
      <c s="50" t="str">
        <f>IF('S.D.PASTE SHEET'!X2414="","",'S.D.PASTE SHEET'!X2414)</f>
        <v/>
      </c>
      <c s="50" t="str">
        <f>IF('S.D.PASTE SHEET'!Y2414="","",'S.D.PASTE SHEET'!Y2414)</f>
        <v/>
      </c>
      <c s="50" t="str">
        <f>IF('S.D.PASTE SHEET'!Z2414="","",'S.D.PASTE SHEET'!Z2414)</f>
        <v/>
      </c>
      <c s="50" t="str">
        <f>IF('S.D.PASTE SHEET'!AA2414="","",'S.D.PASTE SHEET'!AA2414)</f>
        <v/>
      </c>
      <c s="50" t="str">
        <f>IF('S.D.PASTE SHEET'!AB2414="","",'S.D.PASTE SHEET'!AB2414)</f>
        <v/>
      </c>
      <c s="50" t="str">
        <f>IF('S.D.PASTE SHEET'!AC2414="","",'S.D.PASTE SHEET'!AC2414)</f>
        <v/>
      </c>
      <c s="50" t="str">
        <f>IF('S.D.PASTE SHEET'!AD2414="","",'S.D.PASTE SHEET'!AD2414)</f>
        <v/>
      </c>
      <c s="52"/>
      <c s="48" t="str">
        <f>IF(AK2414="","",IF(AK2414&gt;0,COUNT($AG$2:AG2414),""))</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IF(BC2414="","",IF(BC2414&gt;0,COUNT($AY$2:AY2414),""))</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15" spans="1:66" ht="15">
      <c r="A2415" s="50" t="str">
        <f>IF('S.D.PASTE SHEET'!A2415="","",'S.D.PASTE SHEET'!A2415)</f>
        <v/>
      </c>
      <c s="50" t="str">
        <f>IF('S.D.PASTE SHEET'!B2415="","",'S.D.PASTE SHEET'!B2415)</f>
        <v/>
      </c>
      <c s="50" t="str">
        <f>IF('S.D.PASTE SHEET'!C2415="","",'S.D.PASTE SHEET'!C2415)</f>
        <v/>
      </c>
      <c s="51" t="str">
        <f>IF('S.D.PASTE SHEET'!D2415="","",'S.D.PASTE SHEET'!D2415)</f>
        <v/>
      </c>
      <c s="50" t="str">
        <f>IF('S.D.PASTE SHEET'!E2415="","",UPPER('S.D.PASTE SHEET'!E2415))</f>
        <v/>
      </c>
      <c s="50" t="str">
        <f>IF('S.D.PASTE SHEET'!F2415="","",'S.D.PASTE SHEET'!F2415)</f>
        <v/>
      </c>
      <c s="50" t="str">
        <f>IF('S.D.PASTE SHEET'!G2415="","",UPPER('S.D.PASTE SHEET'!G2415))</f>
        <v/>
      </c>
      <c s="50" t="str">
        <f>IF('S.D.PASTE SHEET'!H2415="","",UPPER('S.D.PASTE SHEET'!H2415))</f>
        <v/>
      </c>
      <c s="50" t="str">
        <f>IF('S.D.PASTE SHEET'!I2415="","",'S.D.PASTE SHEET'!I2415)</f>
        <v/>
      </c>
      <c s="51" t="str">
        <f>IF('S.D.PASTE SHEET'!J2415="","",'S.D.PASTE SHEET'!J2415)</f>
        <v/>
      </c>
      <c s="50" t="str">
        <f>IF('S.D.PASTE SHEET'!K2415="","",'S.D.PASTE SHEET'!K2415)</f>
        <v/>
      </c>
      <c s="50" t="str">
        <f>IF('S.D.PASTE SHEET'!L2415="","",'S.D.PASTE SHEET'!L2415)</f>
        <v/>
      </c>
      <c s="50" t="str">
        <f>IF('S.D.PASTE SHEET'!M2415="","",'S.D.PASTE SHEET'!M2415)</f>
        <v/>
      </c>
      <c s="50" t="str">
        <f>IF('S.D.PASTE SHEET'!N2415="","",'S.D.PASTE SHEET'!N2415)</f>
        <v/>
      </c>
      <c s="50" t="str">
        <f>IF('S.D.PASTE SHEET'!O2415="","",'S.D.PASTE SHEET'!O2415)</f>
        <v/>
      </c>
      <c s="50" t="str">
        <f>IF('S.D.PASTE SHEET'!P2415="","",'S.D.PASTE SHEET'!P2415)</f>
        <v/>
      </c>
      <c s="50" t="str">
        <f>IF('S.D.PASTE SHEET'!Q2415="","",'S.D.PASTE SHEET'!Q2415)</f>
        <v/>
      </c>
      <c s="50" t="str">
        <f>IF('S.D.PASTE SHEET'!R2415="","",'S.D.PASTE SHEET'!R2415)</f>
        <v/>
      </c>
      <c s="50" t="str">
        <f>IF('S.D.PASTE SHEET'!S2415="","",'S.D.PASTE SHEET'!S2415)</f>
        <v/>
      </c>
      <c s="50" t="str">
        <f>IF('S.D.PASTE SHEET'!T2415="","",'S.D.PASTE SHEET'!T2415)</f>
        <v/>
      </c>
      <c s="50" t="str">
        <f>IF('S.D.PASTE SHEET'!U2415="","",'S.D.PASTE SHEET'!U2415)</f>
        <v/>
      </c>
      <c s="50" t="str">
        <f>IF('S.D.PASTE SHEET'!V2415="","",'S.D.PASTE SHEET'!V2415)</f>
        <v/>
      </c>
      <c s="50" t="str">
        <f>IF('S.D.PASTE SHEET'!W2415="","",'S.D.PASTE SHEET'!W2415)</f>
        <v/>
      </c>
      <c s="50" t="str">
        <f>IF('S.D.PASTE SHEET'!X2415="","",'S.D.PASTE SHEET'!X2415)</f>
        <v/>
      </c>
      <c s="50" t="str">
        <f>IF('S.D.PASTE SHEET'!Y2415="","",'S.D.PASTE SHEET'!Y2415)</f>
        <v/>
      </c>
      <c s="50" t="str">
        <f>IF('S.D.PASTE SHEET'!Z2415="","",'S.D.PASTE SHEET'!Z2415)</f>
        <v/>
      </c>
      <c s="50" t="str">
        <f>IF('S.D.PASTE SHEET'!AA2415="","",'S.D.PASTE SHEET'!AA2415)</f>
        <v/>
      </c>
      <c s="50" t="str">
        <f>IF('S.D.PASTE SHEET'!AB2415="","",'S.D.PASTE SHEET'!AB2415)</f>
        <v/>
      </c>
      <c s="50" t="str">
        <f>IF('S.D.PASTE SHEET'!AC2415="","",'S.D.PASTE SHEET'!AC2415)</f>
        <v/>
      </c>
      <c s="50" t="str">
        <f>IF('S.D.PASTE SHEET'!AD2415="","",'S.D.PASTE SHEET'!AD2415)</f>
        <v/>
      </c>
      <c s="52"/>
      <c s="48" t="str">
        <f>IF(AK2415="","",IF(AK2415&gt;0,COUNT($AG$2:AG2415),""))</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IF(BC2415="","",IF(BC2415&gt;0,COUNT($AY$2:AY2415),""))</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16" spans="1:66" ht="15">
      <c r="A2416" s="50" t="str">
        <f>IF('S.D.PASTE SHEET'!A2416="","",'S.D.PASTE SHEET'!A2416)</f>
        <v/>
      </c>
      <c s="50" t="str">
        <f>IF('S.D.PASTE SHEET'!B2416="","",'S.D.PASTE SHEET'!B2416)</f>
        <v/>
      </c>
      <c s="50" t="str">
        <f>IF('S.D.PASTE SHEET'!C2416="","",'S.D.PASTE SHEET'!C2416)</f>
        <v/>
      </c>
      <c s="51" t="str">
        <f>IF('S.D.PASTE SHEET'!D2416="","",'S.D.PASTE SHEET'!D2416)</f>
        <v/>
      </c>
      <c s="50" t="str">
        <f>IF('S.D.PASTE SHEET'!E2416="","",UPPER('S.D.PASTE SHEET'!E2416))</f>
        <v/>
      </c>
      <c s="50" t="str">
        <f>IF('S.D.PASTE SHEET'!F2416="","",'S.D.PASTE SHEET'!F2416)</f>
        <v/>
      </c>
      <c s="50" t="str">
        <f>IF('S.D.PASTE SHEET'!G2416="","",UPPER('S.D.PASTE SHEET'!G2416))</f>
        <v/>
      </c>
      <c s="50" t="str">
        <f>IF('S.D.PASTE SHEET'!H2416="","",UPPER('S.D.PASTE SHEET'!H2416))</f>
        <v/>
      </c>
      <c s="50" t="str">
        <f>IF('S.D.PASTE SHEET'!I2416="","",'S.D.PASTE SHEET'!I2416)</f>
        <v/>
      </c>
      <c s="51" t="str">
        <f>IF('S.D.PASTE SHEET'!J2416="","",'S.D.PASTE SHEET'!J2416)</f>
        <v/>
      </c>
      <c s="50" t="str">
        <f>IF('S.D.PASTE SHEET'!K2416="","",'S.D.PASTE SHEET'!K2416)</f>
        <v/>
      </c>
      <c s="50" t="str">
        <f>IF('S.D.PASTE SHEET'!L2416="","",'S.D.PASTE SHEET'!L2416)</f>
        <v/>
      </c>
      <c s="50" t="str">
        <f>IF('S.D.PASTE SHEET'!M2416="","",'S.D.PASTE SHEET'!M2416)</f>
        <v/>
      </c>
      <c s="50" t="str">
        <f>IF('S.D.PASTE SHEET'!N2416="","",'S.D.PASTE SHEET'!N2416)</f>
        <v/>
      </c>
      <c s="50" t="str">
        <f>IF('S.D.PASTE SHEET'!O2416="","",'S.D.PASTE SHEET'!O2416)</f>
        <v/>
      </c>
      <c s="50" t="str">
        <f>IF('S.D.PASTE SHEET'!P2416="","",'S.D.PASTE SHEET'!P2416)</f>
        <v/>
      </c>
      <c s="50" t="str">
        <f>IF('S.D.PASTE SHEET'!Q2416="","",'S.D.PASTE SHEET'!Q2416)</f>
        <v/>
      </c>
      <c s="50" t="str">
        <f>IF('S.D.PASTE SHEET'!R2416="","",'S.D.PASTE SHEET'!R2416)</f>
        <v/>
      </c>
      <c s="50" t="str">
        <f>IF('S.D.PASTE SHEET'!S2416="","",'S.D.PASTE SHEET'!S2416)</f>
        <v/>
      </c>
      <c s="50" t="str">
        <f>IF('S.D.PASTE SHEET'!T2416="","",'S.D.PASTE SHEET'!T2416)</f>
        <v/>
      </c>
      <c s="50" t="str">
        <f>IF('S.D.PASTE SHEET'!U2416="","",'S.D.PASTE SHEET'!U2416)</f>
        <v/>
      </c>
      <c s="50" t="str">
        <f>IF('S.D.PASTE SHEET'!V2416="","",'S.D.PASTE SHEET'!V2416)</f>
        <v/>
      </c>
      <c s="50" t="str">
        <f>IF('S.D.PASTE SHEET'!W2416="","",'S.D.PASTE SHEET'!W2416)</f>
        <v/>
      </c>
      <c s="50" t="str">
        <f>IF('S.D.PASTE SHEET'!X2416="","",'S.D.PASTE SHEET'!X2416)</f>
        <v/>
      </c>
      <c s="50" t="str">
        <f>IF('S.D.PASTE SHEET'!Y2416="","",'S.D.PASTE SHEET'!Y2416)</f>
        <v/>
      </c>
      <c s="50" t="str">
        <f>IF('S.D.PASTE SHEET'!Z2416="","",'S.D.PASTE SHEET'!Z2416)</f>
        <v/>
      </c>
      <c s="50" t="str">
        <f>IF('S.D.PASTE SHEET'!AA2416="","",'S.D.PASTE SHEET'!AA2416)</f>
        <v/>
      </c>
      <c s="50" t="str">
        <f>IF('S.D.PASTE SHEET'!AB2416="","",'S.D.PASTE SHEET'!AB2416)</f>
        <v/>
      </c>
      <c s="50" t="str">
        <f>IF('S.D.PASTE SHEET'!AC2416="","",'S.D.PASTE SHEET'!AC2416)</f>
        <v/>
      </c>
      <c s="50" t="str">
        <f>IF('S.D.PASTE SHEET'!AD2416="","",'S.D.PASTE SHEET'!AD2416)</f>
        <v/>
      </c>
      <c s="52"/>
      <c s="48" t="str">
        <f>IF(AK2416="","",IF(AK2416&gt;0,COUNT($AG$2:AG2416),""))</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IF(BC2416="","",IF(BC2416&gt;0,COUNT($AY$2:AY2416),""))</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17" spans="1:66" ht="15">
      <c r="A2417" s="50" t="str">
        <f>IF('S.D.PASTE SHEET'!A2417="","",'S.D.PASTE SHEET'!A2417)</f>
        <v/>
      </c>
      <c s="50" t="str">
        <f>IF('S.D.PASTE SHEET'!B2417="","",'S.D.PASTE SHEET'!B2417)</f>
        <v/>
      </c>
      <c s="50" t="str">
        <f>IF('S.D.PASTE SHEET'!C2417="","",'S.D.PASTE SHEET'!C2417)</f>
        <v/>
      </c>
      <c s="51" t="str">
        <f>IF('S.D.PASTE SHEET'!D2417="","",'S.D.PASTE SHEET'!D2417)</f>
        <v/>
      </c>
      <c s="50" t="str">
        <f>IF('S.D.PASTE SHEET'!E2417="","",UPPER('S.D.PASTE SHEET'!E2417))</f>
        <v/>
      </c>
      <c s="50" t="str">
        <f>IF('S.D.PASTE SHEET'!F2417="","",'S.D.PASTE SHEET'!F2417)</f>
        <v/>
      </c>
      <c s="50" t="str">
        <f>IF('S.D.PASTE SHEET'!G2417="","",UPPER('S.D.PASTE SHEET'!G2417))</f>
        <v/>
      </c>
      <c s="50" t="str">
        <f>IF('S.D.PASTE SHEET'!H2417="","",UPPER('S.D.PASTE SHEET'!H2417))</f>
        <v/>
      </c>
      <c s="50" t="str">
        <f>IF('S.D.PASTE SHEET'!I2417="","",'S.D.PASTE SHEET'!I2417)</f>
        <v/>
      </c>
      <c s="51" t="str">
        <f>IF('S.D.PASTE SHEET'!J2417="","",'S.D.PASTE SHEET'!J2417)</f>
        <v/>
      </c>
      <c s="50" t="str">
        <f>IF('S.D.PASTE SHEET'!K2417="","",'S.D.PASTE SHEET'!K2417)</f>
        <v/>
      </c>
      <c s="50" t="str">
        <f>IF('S.D.PASTE SHEET'!L2417="","",'S.D.PASTE SHEET'!L2417)</f>
        <v/>
      </c>
      <c s="50" t="str">
        <f>IF('S.D.PASTE SHEET'!M2417="","",'S.D.PASTE SHEET'!M2417)</f>
        <v/>
      </c>
      <c s="50" t="str">
        <f>IF('S.D.PASTE SHEET'!N2417="","",'S.D.PASTE SHEET'!N2417)</f>
        <v/>
      </c>
      <c s="50" t="str">
        <f>IF('S.D.PASTE SHEET'!O2417="","",'S.D.PASTE SHEET'!O2417)</f>
        <v/>
      </c>
      <c s="50" t="str">
        <f>IF('S.D.PASTE SHEET'!P2417="","",'S.D.PASTE SHEET'!P2417)</f>
        <v/>
      </c>
      <c s="50" t="str">
        <f>IF('S.D.PASTE SHEET'!Q2417="","",'S.D.PASTE SHEET'!Q2417)</f>
        <v/>
      </c>
      <c s="50" t="str">
        <f>IF('S.D.PASTE SHEET'!R2417="","",'S.D.PASTE SHEET'!R2417)</f>
        <v/>
      </c>
      <c s="50" t="str">
        <f>IF('S.D.PASTE SHEET'!S2417="","",'S.D.PASTE SHEET'!S2417)</f>
        <v/>
      </c>
      <c s="50" t="str">
        <f>IF('S.D.PASTE SHEET'!T2417="","",'S.D.PASTE SHEET'!T2417)</f>
        <v/>
      </c>
      <c s="50" t="str">
        <f>IF('S.D.PASTE SHEET'!U2417="","",'S.D.PASTE SHEET'!U2417)</f>
        <v/>
      </c>
      <c s="50" t="str">
        <f>IF('S.D.PASTE SHEET'!V2417="","",'S.D.PASTE SHEET'!V2417)</f>
        <v/>
      </c>
      <c s="50" t="str">
        <f>IF('S.D.PASTE SHEET'!W2417="","",'S.D.PASTE SHEET'!W2417)</f>
        <v/>
      </c>
      <c s="50" t="str">
        <f>IF('S.D.PASTE SHEET'!X2417="","",'S.D.PASTE SHEET'!X2417)</f>
        <v/>
      </c>
      <c s="50" t="str">
        <f>IF('S.D.PASTE SHEET'!Y2417="","",'S.D.PASTE SHEET'!Y2417)</f>
        <v/>
      </c>
      <c s="50" t="str">
        <f>IF('S.D.PASTE SHEET'!Z2417="","",'S.D.PASTE SHEET'!Z2417)</f>
        <v/>
      </c>
      <c s="50" t="str">
        <f>IF('S.D.PASTE SHEET'!AA2417="","",'S.D.PASTE SHEET'!AA2417)</f>
        <v/>
      </c>
      <c s="50" t="str">
        <f>IF('S.D.PASTE SHEET'!AB2417="","",'S.D.PASTE SHEET'!AB2417)</f>
        <v/>
      </c>
      <c s="50" t="str">
        <f>IF('S.D.PASTE SHEET'!AC2417="","",'S.D.PASTE SHEET'!AC2417)</f>
        <v/>
      </c>
      <c s="50" t="str">
        <f>IF('S.D.PASTE SHEET'!AD2417="","",'S.D.PASTE SHEET'!AD2417)</f>
        <v/>
      </c>
      <c s="52"/>
      <c s="48" t="str">
        <f>IF(AK2417="","",IF(AK2417&gt;0,COUNT($AG$2:AG2417),""))</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IF(BC2417="","",IF(BC2417&gt;0,COUNT($AY$2:AY2417),""))</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18" spans="1:66" ht="15">
      <c r="A2418" s="50" t="str">
        <f>IF('S.D.PASTE SHEET'!A2418="","",'S.D.PASTE SHEET'!A2418)</f>
        <v/>
      </c>
      <c s="50" t="str">
        <f>IF('S.D.PASTE SHEET'!B2418="","",'S.D.PASTE SHEET'!B2418)</f>
        <v/>
      </c>
      <c s="50" t="str">
        <f>IF('S.D.PASTE SHEET'!C2418="","",'S.D.PASTE SHEET'!C2418)</f>
        <v/>
      </c>
      <c s="51" t="str">
        <f>IF('S.D.PASTE SHEET'!D2418="","",'S.D.PASTE SHEET'!D2418)</f>
        <v/>
      </c>
      <c s="50" t="str">
        <f>IF('S.D.PASTE SHEET'!E2418="","",UPPER('S.D.PASTE SHEET'!E2418))</f>
        <v/>
      </c>
      <c s="50" t="str">
        <f>IF('S.D.PASTE SHEET'!F2418="","",'S.D.PASTE SHEET'!F2418)</f>
        <v/>
      </c>
      <c s="50" t="str">
        <f>IF('S.D.PASTE SHEET'!G2418="","",UPPER('S.D.PASTE SHEET'!G2418))</f>
        <v/>
      </c>
      <c s="50" t="str">
        <f>IF('S.D.PASTE SHEET'!H2418="","",UPPER('S.D.PASTE SHEET'!H2418))</f>
        <v/>
      </c>
      <c s="50" t="str">
        <f>IF('S.D.PASTE SHEET'!I2418="","",'S.D.PASTE SHEET'!I2418)</f>
        <v/>
      </c>
      <c s="51" t="str">
        <f>IF('S.D.PASTE SHEET'!J2418="","",'S.D.PASTE SHEET'!J2418)</f>
        <v/>
      </c>
      <c s="50" t="str">
        <f>IF('S.D.PASTE SHEET'!K2418="","",'S.D.PASTE SHEET'!K2418)</f>
        <v/>
      </c>
      <c s="50" t="str">
        <f>IF('S.D.PASTE SHEET'!L2418="","",'S.D.PASTE SHEET'!L2418)</f>
        <v/>
      </c>
      <c s="50" t="str">
        <f>IF('S.D.PASTE SHEET'!M2418="","",'S.D.PASTE SHEET'!M2418)</f>
        <v/>
      </c>
      <c s="50" t="str">
        <f>IF('S.D.PASTE SHEET'!N2418="","",'S.D.PASTE SHEET'!N2418)</f>
        <v/>
      </c>
      <c s="50" t="str">
        <f>IF('S.D.PASTE SHEET'!O2418="","",'S.D.PASTE SHEET'!O2418)</f>
        <v/>
      </c>
      <c s="50" t="str">
        <f>IF('S.D.PASTE SHEET'!P2418="","",'S.D.PASTE SHEET'!P2418)</f>
        <v/>
      </c>
      <c s="50" t="str">
        <f>IF('S.D.PASTE SHEET'!Q2418="","",'S.D.PASTE SHEET'!Q2418)</f>
        <v/>
      </c>
      <c s="50" t="str">
        <f>IF('S.D.PASTE SHEET'!R2418="","",'S.D.PASTE SHEET'!R2418)</f>
        <v/>
      </c>
      <c s="50" t="str">
        <f>IF('S.D.PASTE SHEET'!S2418="","",'S.D.PASTE SHEET'!S2418)</f>
        <v/>
      </c>
      <c s="50" t="str">
        <f>IF('S.D.PASTE SHEET'!T2418="","",'S.D.PASTE SHEET'!T2418)</f>
        <v/>
      </c>
      <c s="50" t="str">
        <f>IF('S.D.PASTE SHEET'!U2418="","",'S.D.PASTE SHEET'!U2418)</f>
        <v/>
      </c>
      <c s="50" t="str">
        <f>IF('S.D.PASTE SHEET'!V2418="","",'S.D.PASTE SHEET'!V2418)</f>
        <v/>
      </c>
      <c s="50" t="str">
        <f>IF('S.D.PASTE SHEET'!W2418="","",'S.D.PASTE SHEET'!W2418)</f>
        <v/>
      </c>
      <c s="50" t="str">
        <f>IF('S.D.PASTE SHEET'!X2418="","",'S.D.PASTE SHEET'!X2418)</f>
        <v/>
      </c>
      <c s="50" t="str">
        <f>IF('S.D.PASTE SHEET'!Y2418="","",'S.D.PASTE SHEET'!Y2418)</f>
        <v/>
      </c>
      <c s="50" t="str">
        <f>IF('S.D.PASTE SHEET'!Z2418="","",'S.D.PASTE SHEET'!Z2418)</f>
        <v/>
      </c>
      <c s="50" t="str">
        <f>IF('S.D.PASTE SHEET'!AA2418="","",'S.D.PASTE SHEET'!AA2418)</f>
        <v/>
      </c>
      <c s="50" t="str">
        <f>IF('S.D.PASTE SHEET'!AB2418="","",'S.D.PASTE SHEET'!AB2418)</f>
        <v/>
      </c>
      <c s="50" t="str">
        <f>IF('S.D.PASTE SHEET'!AC2418="","",'S.D.PASTE SHEET'!AC2418)</f>
        <v/>
      </c>
      <c s="50" t="str">
        <f>IF('S.D.PASTE SHEET'!AD2418="","",'S.D.PASTE SHEET'!AD2418)</f>
        <v/>
      </c>
      <c s="52"/>
      <c s="48" t="str">
        <f>IF(AK2418="","",IF(AK2418&gt;0,COUNT($AG$2:AG2418),""))</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IF(BC2418="","",IF(BC2418&gt;0,COUNT($AY$2:AY2418),""))</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19" spans="1:66" ht="15">
      <c r="A2419" s="50" t="str">
        <f>IF('S.D.PASTE SHEET'!A2419="","",'S.D.PASTE SHEET'!A2419)</f>
        <v/>
      </c>
      <c s="50" t="str">
        <f>IF('S.D.PASTE SHEET'!B2419="","",'S.D.PASTE SHEET'!B2419)</f>
        <v/>
      </c>
      <c s="50" t="str">
        <f>IF('S.D.PASTE SHEET'!C2419="","",'S.D.PASTE SHEET'!C2419)</f>
        <v/>
      </c>
      <c s="51" t="str">
        <f>IF('S.D.PASTE SHEET'!D2419="","",'S.D.PASTE SHEET'!D2419)</f>
        <v/>
      </c>
      <c s="50" t="str">
        <f>IF('S.D.PASTE SHEET'!E2419="","",UPPER('S.D.PASTE SHEET'!E2419))</f>
        <v/>
      </c>
      <c s="50" t="str">
        <f>IF('S.D.PASTE SHEET'!F2419="","",'S.D.PASTE SHEET'!F2419)</f>
        <v/>
      </c>
      <c s="50" t="str">
        <f>IF('S.D.PASTE SHEET'!G2419="","",UPPER('S.D.PASTE SHEET'!G2419))</f>
        <v/>
      </c>
      <c s="50" t="str">
        <f>IF('S.D.PASTE SHEET'!H2419="","",UPPER('S.D.PASTE SHEET'!H2419))</f>
        <v/>
      </c>
      <c s="50" t="str">
        <f>IF('S.D.PASTE SHEET'!I2419="","",'S.D.PASTE SHEET'!I2419)</f>
        <v/>
      </c>
      <c s="51" t="str">
        <f>IF('S.D.PASTE SHEET'!J2419="","",'S.D.PASTE SHEET'!J2419)</f>
        <v/>
      </c>
      <c s="50" t="str">
        <f>IF('S.D.PASTE SHEET'!K2419="","",'S.D.PASTE SHEET'!K2419)</f>
        <v/>
      </c>
      <c s="50" t="str">
        <f>IF('S.D.PASTE SHEET'!L2419="","",'S.D.PASTE SHEET'!L2419)</f>
        <v/>
      </c>
      <c s="50" t="str">
        <f>IF('S.D.PASTE SHEET'!M2419="","",'S.D.PASTE SHEET'!M2419)</f>
        <v/>
      </c>
      <c s="50" t="str">
        <f>IF('S.D.PASTE SHEET'!N2419="","",'S.D.PASTE SHEET'!N2419)</f>
        <v/>
      </c>
      <c s="50" t="str">
        <f>IF('S.D.PASTE SHEET'!O2419="","",'S.D.PASTE SHEET'!O2419)</f>
        <v/>
      </c>
      <c s="50" t="str">
        <f>IF('S.D.PASTE SHEET'!P2419="","",'S.D.PASTE SHEET'!P2419)</f>
        <v/>
      </c>
      <c s="50" t="str">
        <f>IF('S.D.PASTE SHEET'!Q2419="","",'S.D.PASTE SHEET'!Q2419)</f>
        <v/>
      </c>
      <c s="50" t="str">
        <f>IF('S.D.PASTE SHEET'!R2419="","",'S.D.PASTE SHEET'!R2419)</f>
        <v/>
      </c>
      <c s="50" t="str">
        <f>IF('S.D.PASTE SHEET'!S2419="","",'S.D.PASTE SHEET'!S2419)</f>
        <v/>
      </c>
      <c s="50" t="str">
        <f>IF('S.D.PASTE SHEET'!T2419="","",'S.D.PASTE SHEET'!T2419)</f>
        <v/>
      </c>
      <c s="50" t="str">
        <f>IF('S.D.PASTE SHEET'!U2419="","",'S.D.PASTE SHEET'!U2419)</f>
        <v/>
      </c>
      <c s="50" t="str">
        <f>IF('S.D.PASTE SHEET'!V2419="","",'S.D.PASTE SHEET'!V2419)</f>
        <v/>
      </c>
      <c s="50" t="str">
        <f>IF('S.D.PASTE SHEET'!W2419="","",'S.D.PASTE SHEET'!W2419)</f>
        <v/>
      </c>
      <c s="50" t="str">
        <f>IF('S.D.PASTE SHEET'!X2419="","",'S.D.PASTE SHEET'!X2419)</f>
        <v/>
      </c>
      <c s="50" t="str">
        <f>IF('S.D.PASTE SHEET'!Y2419="","",'S.D.PASTE SHEET'!Y2419)</f>
        <v/>
      </c>
      <c s="50" t="str">
        <f>IF('S.D.PASTE SHEET'!Z2419="","",'S.D.PASTE SHEET'!Z2419)</f>
        <v/>
      </c>
      <c s="50" t="str">
        <f>IF('S.D.PASTE SHEET'!AA2419="","",'S.D.PASTE SHEET'!AA2419)</f>
        <v/>
      </c>
      <c s="50" t="str">
        <f>IF('S.D.PASTE SHEET'!AB2419="","",'S.D.PASTE SHEET'!AB2419)</f>
        <v/>
      </c>
      <c s="50" t="str">
        <f>IF('S.D.PASTE SHEET'!AC2419="","",'S.D.PASTE SHEET'!AC2419)</f>
        <v/>
      </c>
      <c s="50" t="str">
        <f>IF('S.D.PASTE SHEET'!AD2419="","",'S.D.PASTE SHEET'!AD2419)</f>
        <v/>
      </c>
      <c s="52"/>
      <c s="48" t="str">
        <f>IF(AK2419="","",IF(AK2419&gt;0,COUNT($AG$2:AG2419),""))</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IF(BC2419="","",IF(BC2419&gt;0,COUNT($AY$2:AY2419),""))</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20" spans="1:66" ht="15">
      <c r="A2420" s="50" t="str">
        <f>IF('S.D.PASTE SHEET'!A2420="","",'S.D.PASTE SHEET'!A2420)</f>
        <v/>
      </c>
      <c s="50" t="str">
        <f>IF('S.D.PASTE SHEET'!B2420="","",'S.D.PASTE SHEET'!B2420)</f>
        <v/>
      </c>
      <c s="50" t="str">
        <f>IF('S.D.PASTE SHEET'!C2420="","",'S.D.PASTE SHEET'!C2420)</f>
        <v/>
      </c>
      <c s="51" t="str">
        <f>IF('S.D.PASTE SHEET'!D2420="","",'S.D.PASTE SHEET'!D2420)</f>
        <v/>
      </c>
      <c s="50" t="str">
        <f>IF('S.D.PASTE SHEET'!E2420="","",UPPER('S.D.PASTE SHEET'!E2420))</f>
        <v/>
      </c>
      <c s="50" t="str">
        <f>IF('S.D.PASTE SHEET'!F2420="","",'S.D.PASTE SHEET'!F2420)</f>
        <v/>
      </c>
      <c s="50" t="str">
        <f>IF('S.D.PASTE SHEET'!G2420="","",UPPER('S.D.PASTE SHEET'!G2420))</f>
        <v/>
      </c>
      <c s="50" t="str">
        <f>IF('S.D.PASTE SHEET'!H2420="","",UPPER('S.D.PASTE SHEET'!H2420))</f>
        <v/>
      </c>
      <c s="50" t="str">
        <f>IF('S.D.PASTE SHEET'!I2420="","",'S.D.PASTE SHEET'!I2420)</f>
        <v/>
      </c>
      <c s="51" t="str">
        <f>IF('S.D.PASTE SHEET'!J2420="","",'S.D.PASTE SHEET'!J2420)</f>
        <v/>
      </c>
      <c s="50" t="str">
        <f>IF('S.D.PASTE SHEET'!K2420="","",'S.D.PASTE SHEET'!K2420)</f>
        <v/>
      </c>
      <c s="50" t="str">
        <f>IF('S.D.PASTE SHEET'!L2420="","",'S.D.PASTE SHEET'!L2420)</f>
        <v/>
      </c>
      <c s="50" t="str">
        <f>IF('S.D.PASTE SHEET'!M2420="","",'S.D.PASTE SHEET'!M2420)</f>
        <v/>
      </c>
      <c s="50" t="str">
        <f>IF('S.D.PASTE SHEET'!N2420="","",'S.D.PASTE SHEET'!N2420)</f>
        <v/>
      </c>
      <c s="50" t="str">
        <f>IF('S.D.PASTE SHEET'!O2420="","",'S.D.PASTE SHEET'!O2420)</f>
        <v/>
      </c>
      <c s="50" t="str">
        <f>IF('S.D.PASTE SHEET'!P2420="","",'S.D.PASTE SHEET'!P2420)</f>
        <v/>
      </c>
      <c s="50" t="str">
        <f>IF('S.D.PASTE SHEET'!Q2420="","",'S.D.PASTE SHEET'!Q2420)</f>
        <v/>
      </c>
      <c s="50" t="str">
        <f>IF('S.D.PASTE SHEET'!R2420="","",'S.D.PASTE SHEET'!R2420)</f>
        <v/>
      </c>
      <c s="50" t="str">
        <f>IF('S.D.PASTE SHEET'!S2420="","",'S.D.PASTE SHEET'!S2420)</f>
        <v/>
      </c>
      <c s="50" t="str">
        <f>IF('S.D.PASTE SHEET'!T2420="","",'S.D.PASTE SHEET'!T2420)</f>
        <v/>
      </c>
      <c s="50" t="str">
        <f>IF('S.D.PASTE SHEET'!U2420="","",'S.D.PASTE SHEET'!U2420)</f>
        <v/>
      </c>
      <c s="50" t="str">
        <f>IF('S.D.PASTE SHEET'!V2420="","",'S.D.PASTE SHEET'!V2420)</f>
        <v/>
      </c>
      <c s="50" t="str">
        <f>IF('S.D.PASTE SHEET'!W2420="","",'S.D.PASTE SHEET'!W2420)</f>
        <v/>
      </c>
      <c s="50" t="str">
        <f>IF('S.D.PASTE SHEET'!X2420="","",'S.D.PASTE SHEET'!X2420)</f>
        <v/>
      </c>
      <c s="50" t="str">
        <f>IF('S.D.PASTE SHEET'!Y2420="","",'S.D.PASTE SHEET'!Y2420)</f>
        <v/>
      </c>
      <c s="50" t="str">
        <f>IF('S.D.PASTE SHEET'!Z2420="","",'S.D.PASTE SHEET'!Z2420)</f>
        <v/>
      </c>
      <c s="50" t="str">
        <f>IF('S.D.PASTE SHEET'!AA2420="","",'S.D.PASTE SHEET'!AA2420)</f>
        <v/>
      </c>
      <c s="50" t="str">
        <f>IF('S.D.PASTE SHEET'!AB2420="","",'S.D.PASTE SHEET'!AB2420)</f>
        <v/>
      </c>
      <c s="50" t="str">
        <f>IF('S.D.PASTE SHEET'!AC2420="","",'S.D.PASTE SHEET'!AC2420)</f>
        <v/>
      </c>
      <c s="50" t="str">
        <f>IF('S.D.PASTE SHEET'!AD2420="","",'S.D.PASTE SHEET'!AD2420)</f>
        <v/>
      </c>
      <c s="52"/>
      <c s="48" t="str">
        <f>IF(AK2420="","",IF(AK2420&gt;0,COUNT($AG$2:AG2420),""))</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IF(BC2420="","",IF(BC2420&gt;0,COUNT($AY$2:AY2420),""))</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21" spans="1:66" ht="15">
      <c r="A2421" s="50" t="str">
        <f>IF('S.D.PASTE SHEET'!A2421="","",'S.D.PASTE SHEET'!A2421)</f>
        <v/>
      </c>
      <c s="50" t="str">
        <f>IF('S.D.PASTE SHEET'!B2421="","",'S.D.PASTE SHEET'!B2421)</f>
        <v/>
      </c>
      <c s="50" t="str">
        <f>IF('S.D.PASTE SHEET'!C2421="","",'S.D.PASTE SHEET'!C2421)</f>
        <v/>
      </c>
      <c s="51" t="str">
        <f>IF('S.D.PASTE SHEET'!D2421="","",'S.D.PASTE SHEET'!D2421)</f>
        <v/>
      </c>
      <c s="50" t="str">
        <f>IF('S.D.PASTE SHEET'!E2421="","",UPPER('S.D.PASTE SHEET'!E2421))</f>
        <v/>
      </c>
      <c s="50" t="str">
        <f>IF('S.D.PASTE SHEET'!F2421="","",'S.D.PASTE SHEET'!F2421)</f>
        <v/>
      </c>
      <c s="50" t="str">
        <f>IF('S.D.PASTE SHEET'!G2421="","",UPPER('S.D.PASTE SHEET'!G2421))</f>
        <v/>
      </c>
      <c s="50" t="str">
        <f>IF('S.D.PASTE SHEET'!H2421="","",UPPER('S.D.PASTE SHEET'!H2421))</f>
        <v/>
      </c>
      <c s="50" t="str">
        <f>IF('S.D.PASTE SHEET'!I2421="","",'S.D.PASTE SHEET'!I2421)</f>
        <v/>
      </c>
      <c s="51" t="str">
        <f>IF('S.D.PASTE SHEET'!J2421="","",'S.D.PASTE SHEET'!J2421)</f>
        <v/>
      </c>
      <c s="50" t="str">
        <f>IF('S.D.PASTE SHEET'!K2421="","",'S.D.PASTE SHEET'!K2421)</f>
        <v/>
      </c>
      <c s="50" t="str">
        <f>IF('S.D.PASTE SHEET'!L2421="","",'S.D.PASTE SHEET'!L2421)</f>
        <v/>
      </c>
      <c s="50" t="str">
        <f>IF('S.D.PASTE SHEET'!M2421="","",'S.D.PASTE SHEET'!M2421)</f>
        <v/>
      </c>
      <c s="50" t="str">
        <f>IF('S.D.PASTE SHEET'!N2421="","",'S.D.PASTE SHEET'!N2421)</f>
        <v/>
      </c>
      <c s="50" t="str">
        <f>IF('S.D.PASTE SHEET'!O2421="","",'S.D.PASTE SHEET'!O2421)</f>
        <v/>
      </c>
      <c s="50" t="str">
        <f>IF('S.D.PASTE SHEET'!P2421="","",'S.D.PASTE SHEET'!P2421)</f>
        <v/>
      </c>
      <c s="50" t="str">
        <f>IF('S.D.PASTE SHEET'!Q2421="","",'S.D.PASTE SHEET'!Q2421)</f>
        <v/>
      </c>
      <c s="50" t="str">
        <f>IF('S.D.PASTE SHEET'!R2421="","",'S.D.PASTE SHEET'!R2421)</f>
        <v/>
      </c>
      <c s="50" t="str">
        <f>IF('S.D.PASTE SHEET'!S2421="","",'S.D.PASTE SHEET'!S2421)</f>
        <v/>
      </c>
      <c s="50" t="str">
        <f>IF('S.D.PASTE SHEET'!T2421="","",'S.D.PASTE SHEET'!T2421)</f>
        <v/>
      </c>
      <c s="50" t="str">
        <f>IF('S.D.PASTE SHEET'!U2421="","",'S.D.PASTE SHEET'!U2421)</f>
        <v/>
      </c>
      <c s="50" t="str">
        <f>IF('S.D.PASTE SHEET'!V2421="","",'S.D.PASTE SHEET'!V2421)</f>
        <v/>
      </c>
      <c s="50" t="str">
        <f>IF('S.D.PASTE SHEET'!W2421="","",'S.D.PASTE SHEET'!W2421)</f>
        <v/>
      </c>
      <c s="50" t="str">
        <f>IF('S.D.PASTE SHEET'!X2421="","",'S.D.PASTE SHEET'!X2421)</f>
        <v/>
      </c>
      <c s="50" t="str">
        <f>IF('S.D.PASTE SHEET'!Y2421="","",'S.D.PASTE SHEET'!Y2421)</f>
        <v/>
      </c>
      <c s="50" t="str">
        <f>IF('S.D.PASTE SHEET'!Z2421="","",'S.D.PASTE SHEET'!Z2421)</f>
        <v/>
      </c>
      <c s="50" t="str">
        <f>IF('S.D.PASTE SHEET'!AA2421="","",'S.D.PASTE SHEET'!AA2421)</f>
        <v/>
      </c>
      <c s="50" t="str">
        <f>IF('S.D.PASTE SHEET'!AB2421="","",'S.D.PASTE SHEET'!AB2421)</f>
        <v/>
      </c>
      <c s="50" t="str">
        <f>IF('S.D.PASTE SHEET'!AC2421="","",'S.D.PASTE SHEET'!AC2421)</f>
        <v/>
      </c>
      <c s="50" t="str">
        <f>IF('S.D.PASTE SHEET'!AD2421="","",'S.D.PASTE SHEET'!AD2421)</f>
        <v/>
      </c>
      <c s="52"/>
      <c s="48" t="str">
        <f>IF(AK2421="","",IF(AK2421&gt;0,COUNT($AG$2:AG2421),""))</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IF(BC2421="","",IF(BC2421&gt;0,COUNT($AY$2:AY2421),""))</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22" spans="1:66" ht="15">
      <c r="A2422" s="50" t="str">
        <f>IF('S.D.PASTE SHEET'!A2422="","",'S.D.PASTE SHEET'!A2422)</f>
        <v/>
      </c>
      <c s="50" t="str">
        <f>IF('S.D.PASTE SHEET'!B2422="","",'S.D.PASTE SHEET'!B2422)</f>
        <v/>
      </c>
      <c s="50" t="str">
        <f>IF('S.D.PASTE SHEET'!C2422="","",'S.D.PASTE SHEET'!C2422)</f>
        <v/>
      </c>
      <c s="51" t="str">
        <f>IF('S.D.PASTE SHEET'!D2422="","",'S.D.PASTE SHEET'!D2422)</f>
        <v/>
      </c>
      <c s="50" t="str">
        <f>IF('S.D.PASTE SHEET'!E2422="","",UPPER('S.D.PASTE SHEET'!E2422))</f>
        <v/>
      </c>
      <c s="50" t="str">
        <f>IF('S.D.PASTE SHEET'!F2422="","",'S.D.PASTE SHEET'!F2422)</f>
        <v/>
      </c>
      <c s="50" t="str">
        <f>IF('S.D.PASTE SHEET'!G2422="","",UPPER('S.D.PASTE SHEET'!G2422))</f>
        <v/>
      </c>
      <c s="50" t="str">
        <f>IF('S.D.PASTE SHEET'!H2422="","",UPPER('S.D.PASTE SHEET'!H2422))</f>
        <v/>
      </c>
      <c s="50" t="str">
        <f>IF('S.D.PASTE SHEET'!I2422="","",'S.D.PASTE SHEET'!I2422)</f>
        <v/>
      </c>
      <c s="51" t="str">
        <f>IF('S.D.PASTE SHEET'!J2422="","",'S.D.PASTE SHEET'!J2422)</f>
        <v/>
      </c>
      <c s="50" t="str">
        <f>IF('S.D.PASTE SHEET'!K2422="","",'S.D.PASTE SHEET'!K2422)</f>
        <v/>
      </c>
      <c s="50" t="str">
        <f>IF('S.D.PASTE SHEET'!L2422="","",'S.D.PASTE SHEET'!L2422)</f>
        <v/>
      </c>
      <c s="50" t="str">
        <f>IF('S.D.PASTE SHEET'!M2422="","",'S.D.PASTE SHEET'!M2422)</f>
        <v/>
      </c>
      <c s="50" t="str">
        <f>IF('S.D.PASTE SHEET'!N2422="","",'S.D.PASTE SHEET'!N2422)</f>
        <v/>
      </c>
      <c s="50" t="str">
        <f>IF('S.D.PASTE SHEET'!O2422="","",'S.D.PASTE SHEET'!O2422)</f>
        <v/>
      </c>
      <c s="50" t="str">
        <f>IF('S.D.PASTE SHEET'!P2422="","",'S.D.PASTE SHEET'!P2422)</f>
        <v/>
      </c>
      <c s="50" t="str">
        <f>IF('S.D.PASTE SHEET'!Q2422="","",'S.D.PASTE SHEET'!Q2422)</f>
        <v/>
      </c>
      <c s="50" t="str">
        <f>IF('S.D.PASTE SHEET'!R2422="","",'S.D.PASTE SHEET'!R2422)</f>
        <v/>
      </c>
      <c s="50" t="str">
        <f>IF('S.D.PASTE SHEET'!S2422="","",'S.D.PASTE SHEET'!S2422)</f>
        <v/>
      </c>
      <c s="50" t="str">
        <f>IF('S.D.PASTE SHEET'!T2422="","",'S.D.PASTE SHEET'!T2422)</f>
        <v/>
      </c>
      <c s="50" t="str">
        <f>IF('S.D.PASTE SHEET'!U2422="","",'S.D.PASTE SHEET'!U2422)</f>
        <v/>
      </c>
      <c s="50" t="str">
        <f>IF('S.D.PASTE SHEET'!V2422="","",'S.D.PASTE SHEET'!V2422)</f>
        <v/>
      </c>
      <c s="50" t="str">
        <f>IF('S.D.PASTE SHEET'!W2422="","",'S.D.PASTE SHEET'!W2422)</f>
        <v/>
      </c>
      <c s="50" t="str">
        <f>IF('S.D.PASTE SHEET'!X2422="","",'S.D.PASTE SHEET'!X2422)</f>
        <v/>
      </c>
      <c s="50" t="str">
        <f>IF('S.D.PASTE SHEET'!Y2422="","",'S.D.PASTE SHEET'!Y2422)</f>
        <v/>
      </c>
      <c s="50" t="str">
        <f>IF('S.D.PASTE SHEET'!Z2422="","",'S.D.PASTE SHEET'!Z2422)</f>
        <v/>
      </c>
      <c s="50" t="str">
        <f>IF('S.D.PASTE SHEET'!AA2422="","",'S.D.PASTE SHEET'!AA2422)</f>
        <v/>
      </c>
      <c s="50" t="str">
        <f>IF('S.D.PASTE SHEET'!AB2422="","",'S.D.PASTE SHEET'!AB2422)</f>
        <v/>
      </c>
      <c s="50" t="str">
        <f>IF('S.D.PASTE SHEET'!AC2422="","",'S.D.PASTE SHEET'!AC2422)</f>
        <v/>
      </c>
      <c s="50" t="str">
        <f>IF('S.D.PASTE SHEET'!AD2422="","",'S.D.PASTE SHEET'!AD2422)</f>
        <v/>
      </c>
      <c s="52"/>
      <c s="48" t="str">
        <f>IF(AK2422="","",IF(AK2422&gt;0,COUNT($AG$2:AG2422),""))</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IF(BC2422="","",IF(BC2422&gt;0,COUNT($AY$2:AY2422),""))</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23" spans="1:66" ht="15">
      <c r="A2423" s="50" t="str">
        <f>IF('S.D.PASTE SHEET'!A2423="","",'S.D.PASTE SHEET'!A2423)</f>
        <v/>
      </c>
      <c s="50" t="str">
        <f>IF('S.D.PASTE SHEET'!B2423="","",'S.D.PASTE SHEET'!B2423)</f>
        <v/>
      </c>
      <c s="50" t="str">
        <f>IF('S.D.PASTE SHEET'!C2423="","",'S.D.PASTE SHEET'!C2423)</f>
        <v/>
      </c>
      <c s="51" t="str">
        <f>IF('S.D.PASTE SHEET'!D2423="","",'S.D.PASTE SHEET'!D2423)</f>
        <v/>
      </c>
      <c s="50" t="str">
        <f>IF('S.D.PASTE SHEET'!E2423="","",UPPER('S.D.PASTE SHEET'!E2423))</f>
        <v/>
      </c>
      <c s="50" t="str">
        <f>IF('S.D.PASTE SHEET'!F2423="","",'S.D.PASTE SHEET'!F2423)</f>
        <v/>
      </c>
      <c s="50" t="str">
        <f>IF('S.D.PASTE SHEET'!G2423="","",UPPER('S.D.PASTE SHEET'!G2423))</f>
        <v/>
      </c>
      <c s="50" t="str">
        <f>IF('S.D.PASTE SHEET'!H2423="","",UPPER('S.D.PASTE SHEET'!H2423))</f>
        <v/>
      </c>
      <c s="50" t="str">
        <f>IF('S.D.PASTE SHEET'!I2423="","",'S.D.PASTE SHEET'!I2423)</f>
        <v/>
      </c>
      <c s="51" t="str">
        <f>IF('S.D.PASTE SHEET'!J2423="","",'S.D.PASTE SHEET'!J2423)</f>
        <v/>
      </c>
      <c s="50" t="str">
        <f>IF('S.D.PASTE SHEET'!K2423="","",'S.D.PASTE SHEET'!K2423)</f>
        <v/>
      </c>
      <c s="50" t="str">
        <f>IF('S.D.PASTE SHEET'!L2423="","",'S.D.PASTE SHEET'!L2423)</f>
        <v/>
      </c>
      <c s="50" t="str">
        <f>IF('S.D.PASTE SHEET'!M2423="","",'S.D.PASTE SHEET'!M2423)</f>
        <v/>
      </c>
      <c s="50" t="str">
        <f>IF('S.D.PASTE SHEET'!N2423="","",'S.D.PASTE SHEET'!N2423)</f>
        <v/>
      </c>
      <c s="50" t="str">
        <f>IF('S.D.PASTE SHEET'!O2423="","",'S.D.PASTE SHEET'!O2423)</f>
        <v/>
      </c>
      <c s="50" t="str">
        <f>IF('S.D.PASTE SHEET'!P2423="","",'S.D.PASTE SHEET'!P2423)</f>
        <v/>
      </c>
      <c s="50" t="str">
        <f>IF('S.D.PASTE SHEET'!Q2423="","",'S.D.PASTE SHEET'!Q2423)</f>
        <v/>
      </c>
      <c s="50" t="str">
        <f>IF('S.D.PASTE SHEET'!R2423="","",'S.D.PASTE SHEET'!R2423)</f>
        <v/>
      </c>
      <c s="50" t="str">
        <f>IF('S.D.PASTE SHEET'!S2423="","",'S.D.PASTE SHEET'!S2423)</f>
        <v/>
      </c>
      <c s="50" t="str">
        <f>IF('S.D.PASTE SHEET'!T2423="","",'S.D.PASTE SHEET'!T2423)</f>
        <v/>
      </c>
      <c s="50" t="str">
        <f>IF('S.D.PASTE SHEET'!U2423="","",'S.D.PASTE SHEET'!U2423)</f>
        <v/>
      </c>
      <c s="50" t="str">
        <f>IF('S.D.PASTE SHEET'!V2423="","",'S.D.PASTE SHEET'!V2423)</f>
        <v/>
      </c>
      <c s="50" t="str">
        <f>IF('S.D.PASTE SHEET'!W2423="","",'S.D.PASTE SHEET'!W2423)</f>
        <v/>
      </c>
      <c s="50" t="str">
        <f>IF('S.D.PASTE SHEET'!X2423="","",'S.D.PASTE SHEET'!X2423)</f>
        <v/>
      </c>
      <c s="50" t="str">
        <f>IF('S.D.PASTE SHEET'!Y2423="","",'S.D.PASTE SHEET'!Y2423)</f>
        <v/>
      </c>
      <c s="50" t="str">
        <f>IF('S.D.PASTE SHEET'!Z2423="","",'S.D.PASTE SHEET'!Z2423)</f>
        <v/>
      </c>
      <c s="50" t="str">
        <f>IF('S.D.PASTE SHEET'!AA2423="","",'S.D.PASTE SHEET'!AA2423)</f>
        <v/>
      </c>
      <c s="50" t="str">
        <f>IF('S.D.PASTE SHEET'!AB2423="","",'S.D.PASTE SHEET'!AB2423)</f>
        <v/>
      </c>
      <c s="50" t="str">
        <f>IF('S.D.PASTE SHEET'!AC2423="","",'S.D.PASTE SHEET'!AC2423)</f>
        <v/>
      </c>
      <c s="50" t="str">
        <f>IF('S.D.PASTE SHEET'!AD2423="","",'S.D.PASTE SHEET'!AD2423)</f>
        <v/>
      </c>
      <c s="52"/>
      <c s="48" t="str">
        <f>IF(AK2423="","",IF(AK2423&gt;0,COUNT($AG$2:AG2423),""))</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IF(BC2423="","",IF(BC2423&gt;0,COUNT($AY$2:AY2423),""))</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24" spans="1:66" ht="15">
      <c r="A2424" s="50" t="str">
        <f>IF('S.D.PASTE SHEET'!A2424="","",'S.D.PASTE SHEET'!A2424)</f>
        <v/>
      </c>
      <c s="50" t="str">
        <f>IF('S.D.PASTE SHEET'!B2424="","",'S.D.PASTE SHEET'!B2424)</f>
        <v/>
      </c>
      <c s="50" t="str">
        <f>IF('S.D.PASTE SHEET'!C2424="","",'S.D.PASTE SHEET'!C2424)</f>
        <v/>
      </c>
      <c s="51" t="str">
        <f>IF('S.D.PASTE SHEET'!D2424="","",'S.D.PASTE SHEET'!D2424)</f>
        <v/>
      </c>
      <c s="50" t="str">
        <f>IF('S.D.PASTE SHEET'!E2424="","",UPPER('S.D.PASTE SHEET'!E2424))</f>
        <v/>
      </c>
      <c s="50" t="str">
        <f>IF('S.D.PASTE SHEET'!F2424="","",'S.D.PASTE SHEET'!F2424)</f>
        <v/>
      </c>
      <c s="50" t="str">
        <f>IF('S.D.PASTE SHEET'!G2424="","",UPPER('S.D.PASTE SHEET'!G2424))</f>
        <v/>
      </c>
      <c s="50" t="str">
        <f>IF('S.D.PASTE SHEET'!H2424="","",UPPER('S.D.PASTE SHEET'!H2424))</f>
        <v/>
      </c>
      <c s="50" t="str">
        <f>IF('S.D.PASTE SHEET'!I2424="","",'S.D.PASTE SHEET'!I2424)</f>
        <v/>
      </c>
      <c s="51" t="str">
        <f>IF('S.D.PASTE SHEET'!J2424="","",'S.D.PASTE SHEET'!J2424)</f>
        <v/>
      </c>
      <c s="50" t="str">
        <f>IF('S.D.PASTE SHEET'!K2424="","",'S.D.PASTE SHEET'!K2424)</f>
        <v/>
      </c>
      <c s="50" t="str">
        <f>IF('S.D.PASTE SHEET'!L2424="","",'S.D.PASTE SHEET'!L2424)</f>
        <v/>
      </c>
      <c s="50" t="str">
        <f>IF('S.D.PASTE SHEET'!M2424="","",'S.D.PASTE SHEET'!M2424)</f>
        <v/>
      </c>
      <c s="50" t="str">
        <f>IF('S.D.PASTE SHEET'!N2424="","",'S.D.PASTE SHEET'!N2424)</f>
        <v/>
      </c>
      <c s="50" t="str">
        <f>IF('S.D.PASTE SHEET'!O2424="","",'S.D.PASTE SHEET'!O2424)</f>
        <v/>
      </c>
      <c s="50" t="str">
        <f>IF('S.D.PASTE SHEET'!P2424="","",'S.D.PASTE SHEET'!P2424)</f>
        <v/>
      </c>
      <c s="50" t="str">
        <f>IF('S.D.PASTE SHEET'!Q2424="","",'S.D.PASTE SHEET'!Q2424)</f>
        <v/>
      </c>
      <c s="50" t="str">
        <f>IF('S.D.PASTE SHEET'!R2424="","",'S.D.PASTE SHEET'!R2424)</f>
        <v/>
      </c>
      <c s="50" t="str">
        <f>IF('S.D.PASTE SHEET'!S2424="","",'S.D.PASTE SHEET'!S2424)</f>
        <v/>
      </c>
      <c s="50" t="str">
        <f>IF('S.D.PASTE SHEET'!T2424="","",'S.D.PASTE SHEET'!T2424)</f>
        <v/>
      </c>
      <c s="50" t="str">
        <f>IF('S.D.PASTE SHEET'!U2424="","",'S.D.PASTE SHEET'!U2424)</f>
        <v/>
      </c>
      <c s="50" t="str">
        <f>IF('S.D.PASTE SHEET'!V2424="","",'S.D.PASTE SHEET'!V2424)</f>
        <v/>
      </c>
      <c s="50" t="str">
        <f>IF('S.D.PASTE SHEET'!W2424="","",'S.D.PASTE SHEET'!W2424)</f>
        <v/>
      </c>
      <c s="50" t="str">
        <f>IF('S.D.PASTE SHEET'!X2424="","",'S.D.PASTE SHEET'!X2424)</f>
        <v/>
      </c>
      <c s="50" t="str">
        <f>IF('S.D.PASTE SHEET'!Y2424="","",'S.D.PASTE SHEET'!Y2424)</f>
        <v/>
      </c>
      <c s="50" t="str">
        <f>IF('S.D.PASTE SHEET'!Z2424="","",'S.D.PASTE SHEET'!Z2424)</f>
        <v/>
      </c>
      <c s="50" t="str">
        <f>IF('S.D.PASTE SHEET'!AA2424="","",'S.D.PASTE SHEET'!AA2424)</f>
        <v/>
      </c>
      <c s="50" t="str">
        <f>IF('S.D.PASTE SHEET'!AB2424="","",'S.D.PASTE SHEET'!AB2424)</f>
        <v/>
      </c>
      <c s="50" t="str">
        <f>IF('S.D.PASTE SHEET'!AC2424="","",'S.D.PASTE SHEET'!AC2424)</f>
        <v/>
      </c>
      <c s="50" t="str">
        <f>IF('S.D.PASTE SHEET'!AD2424="","",'S.D.PASTE SHEET'!AD2424)</f>
        <v/>
      </c>
      <c s="52"/>
      <c s="48" t="str">
        <f>IF(AK2424="","",IF(AK2424&gt;0,COUNT($AG$2:AG2424),""))</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IF(BC2424="","",IF(BC2424&gt;0,COUNT($AY$2:AY2424),""))</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25" spans="1:66" ht="15">
      <c r="A2425" s="50" t="str">
        <f>IF('S.D.PASTE SHEET'!A2425="","",'S.D.PASTE SHEET'!A2425)</f>
        <v/>
      </c>
      <c s="50" t="str">
        <f>IF('S.D.PASTE SHEET'!B2425="","",'S.D.PASTE SHEET'!B2425)</f>
        <v/>
      </c>
      <c s="50" t="str">
        <f>IF('S.D.PASTE SHEET'!C2425="","",'S.D.PASTE SHEET'!C2425)</f>
        <v/>
      </c>
      <c s="51" t="str">
        <f>IF('S.D.PASTE SHEET'!D2425="","",'S.D.PASTE SHEET'!D2425)</f>
        <v/>
      </c>
      <c s="50" t="str">
        <f>IF('S.D.PASTE SHEET'!E2425="","",UPPER('S.D.PASTE SHEET'!E2425))</f>
        <v/>
      </c>
      <c s="50" t="str">
        <f>IF('S.D.PASTE SHEET'!F2425="","",'S.D.PASTE SHEET'!F2425)</f>
        <v/>
      </c>
      <c s="50" t="str">
        <f>IF('S.D.PASTE SHEET'!G2425="","",UPPER('S.D.PASTE SHEET'!G2425))</f>
        <v/>
      </c>
      <c s="50" t="str">
        <f>IF('S.D.PASTE SHEET'!H2425="","",UPPER('S.D.PASTE SHEET'!H2425))</f>
        <v/>
      </c>
      <c s="50" t="str">
        <f>IF('S.D.PASTE SHEET'!I2425="","",'S.D.PASTE SHEET'!I2425)</f>
        <v/>
      </c>
      <c s="51" t="str">
        <f>IF('S.D.PASTE SHEET'!J2425="","",'S.D.PASTE SHEET'!J2425)</f>
        <v/>
      </c>
      <c s="50" t="str">
        <f>IF('S.D.PASTE SHEET'!K2425="","",'S.D.PASTE SHEET'!K2425)</f>
        <v/>
      </c>
      <c s="50" t="str">
        <f>IF('S.D.PASTE SHEET'!L2425="","",'S.D.PASTE SHEET'!L2425)</f>
        <v/>
      </c>
      <c s="50" t="str">
        <f>IF('S.D.PASTE SHEET'!M2425="","",'S.D.PASTE SHEET'!M2425)</f>
        <v/>
      </c>
      <c s="50" t="str">
        <f>IF('S.D.PASTE SHEET'!N2425="","",'S.D.PASTE SHEET'!N2425)</f>
        <v/>
      </c>
      <c s="50" t="str">
        <f>IF('S.D.PASTE SHEET'!O2425="","",'S.D.PASTE SHEET'!O2425)</f>
        <v/>
      </c>
      <c s="50" t="str">
        <f>IF('S.D.PASTE SHEET'!P2425="","",'S.D.PASTE SHEET'!P2425)</f>
        <v/>
      </c>
      <c s="50" t="str">
        <f>IF('S.D.PASTE SHEET'!Q2425="","",'S.D.PASTE SHEET'!Q2425)</f>
        <v/>
      </c>
      <c s="50" t="str">
        <f>IF('S.D.PASTE SHEET'!R2425="","",'S.D.PASTE SHEET'!R2425)</f>
        <v/>
      </c>
      <c s="50" t="str">
        <f>IF('S.D.PASTE SHEET'!S2425="","",'S.D.PASTE SHEET'!S2425)</f>
        <v/>
      </c>
      <c s="50" t="str">
        <f>IF('S.D.PASTE SHEET'!T2425="","",'S.D.PASTE SHEET'!T2425)</f>
        <v/>
      </c>
      <c s="50" t="str">
        <f>IF('S.D.PASTE SHEET'!U2425="","",'S.D.PASTE SHEET'!U2425)</f>
        <v/>
      </c>
      <c s="50" t="str">
        <f>IF('S.D.PASTE SHEET'!V2425="","",'S.D.PASTE SHEET'!V2425)</f>
        <v/>
      </c>
      <c s="50" t="str">
        <f>IF('S.D.PASTE SHEET'!W2425="","",'S.D.PASTE SHEET'!W2425)</f>
        <v/>
      </c>
      <c s="50" t="str">
        <f>IF('S.D.PASTE SHEET'!X2425="","",'S.D.PASTE SHEET'!X2425)</f>
        <v/>
      </c>
      <c s="50" t="str">
        <f>IF('S.D.PASTE SHEET'!Y2425="","",'S.D.PASTE SHEET'!Y2425)</f>
        <v/>
      </c>
      <c s="50" t="str">
        <f>IF('S.D.PASTE SHEET'!Z2425="","",'S.D.PASTE SHEET'!Z2425)</f>
        <v/>
      </c>
      <c s="50" t="str">
        <f>IF('S.D.PASTE SHEET'!AA2425="","",'S.D.PASTE SHEET'!AA2425)</f>
        <v/>
      </c>
      <c s="50" t="str">
        <f>IF('S.D.PASTE SHEET'!AB2425="","",'S.D.PASTE SHEET'!AB2425)</f>
        <v/>
      </c>
      <c s="50" t="str">
        <f>IF('S.D.PASTE SHEET'!AC2425="","",'S.D.PASTE SHEET'!AC2425)</f>
        <v/>
      </c>
      <c s="50" t="str">
        <f>IF('S.D.PASTE SHEET'!AD2425="","",'S.D.PASTE SHEET'!AD2425)</f>
        <v/>
      </c>
      <c s="52"/>
      <c s="48" t="str">
        <f>IF(AK2425="","",IF(AK2425&gt;0,COUNT($AG$2:AG2425),""))</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IF(BC2425="","",IF(BC2425&gt;0,COUNT($AY$2:AY2425),""))</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26" spans="1:66" ht="15">
      <c r="A2426" s="50" t="str">
        <f>IF('S.D.PASTE SHEET'!A2426="","",'S.D.PASTE SHEET'!A2426)</f>
        <v/>
      </c>
      <c s="50" t="str">
        <f>IF('S.D.PASTE SHEET'!B2426="","",'S.D.PASTE SHEET'!B2426)</f>
        <v/>
      </c>
      <c s="50" t="str">
        <f>IF('S.D.PASTE SHEET'!C2426="","",'S.D.PASTE SHEET'!C2426)</f>
        <v/>
      </c>
      <c s="51" t="str">
        <f>IF('S.D.PASTE SHEET'!D2426="","",'S.D.PASTE SHEET'!D2426)</f>
        <v/>
      </c>
      <c s="50" t="str">
        <f>IF('S.D.PASTE SHEET'!E2426="","",UPPER('S.D.PASTE SHEET'!E2426))</f>
        <v/>
      </c>
      <c s="50" t="str">
        <f>IF('S.D.PASTE SHEET'!F2426="","",'S.D.PASTE SHEET'!F2426)</f>
        <v/>
      </c>
      <c s="50" t="str">
        <f>IF('S.D.PASTE SHEET'!G2426="","",UPPER('S.D.PASTE SHEET'!G2426))</f>
        <v/>
      </c>
      <c s="50" t="str">
        <f>IF('S.D.PASTE SHEET'!H2426="","",UPPER('S.D.PASTE SHEET'!H2426))</f>
        <v/>
      </c>
      <c s="50" t="str">
        <f>IF('S.D.PASTE SHEET'!I2426="","",'S.D.PASTE SHEET'!I2426)</f>
        <v/>
      </c>
      <c s="51" t="str">
        <f>IF('S.D.PASTE SHEET'!J2426="","",'S.D.PASTE SHEET'!J2426)</f>
        <v/>
      </c>
      <c s="50" t="str">
        <f>IF('S.D.PASTE SHEET'!K2426="","",'S.D.PASTE SHEET'!K2426)</f>
        <v/>
      </c>
      <c s="50" t="str">
        <f>IF('S.D.PASTE SHEET'!L2426="","",'S.D.PASTE SHEET'!L2426)</f>
        <v/>
      </c>
      <c s="50" t="str">
        <f>IF('S.D.PASTE SHEET'!M2426="","",'S.D.PASTE SHEET'!M2426)</f>
        <v/>
      </c>
      <c s="50" t="str">
        <f>IF('S.D.PASTE SHEET'!N2426="","",'S.D.PASTE SHEET'!N2426)</f>
        <v/>
      </c>
      <c s="50" t="str">
        <f>IF('S.D.PASTE SHEET'!O2426="","",'S.D.PASTE SHEET'!O2426)</f>
        <v/>
      </c>
      <c s="50" t="str">
        <f>IF('S.D.PASTE SHEET'!P2426="","",'S.D.PASTE SHEET'!P2426)</f>
        <v/>
      </c>
      <c s="50" t="str">
        <f>IF('S.D.PASTE SHEET'!Q2426="","",'S.D.PASTE SHEET'!Q2426)</f>
        <v/>
      </c>
      <c s="50" t="str">
        <f>IF('S.D.PASTE SHEET'!R2426="","",'S.D.PASTE SHEET'!R2426)</f>
        <v/>
      </c>
      <c s="50" t="str">
        <f>IF('S.D.PASTE SHEET'!S2426="","",'S.D.PASTE SHEET'!S2426)</f>
        <v/>
      </c>
      <c s="50" t="str">
        <f>IF('S.D.PASTE SHEET'!T2426="","",'S.D.PASTE SHEET'!T2426)</f>
        <v/>
      </c>
      <c s="50" t="str">
        <f>IF('S.D.PASTE SHEET'!U2426="","",'S.D.PASTE SHEET'!U2426)</f>
        <v/>
      </c>
      <c s="50" t="str">
        <f>IF('S.D.PASTE SHEET'!V2426="","",'S.D.PASTE SHEET'!V2426)</f>
        <v/>
      </c>
      <c s="50" t="str">
        <f>IF('S.D.PASTE SHEET'!W2426="","",'S.D.PASTE SHEET'!W2426)</f>
        <v/>
      </c>
      <c s="50" t="str">
        <f>IF('S.D.PASTE SHEET'!X2426="","",'S.D.PASTE SHEET'!X2426)</f>
        <v/>
      </c>
      <c s="50" t="str">
        <f>IF('S.D.PASTE SHEET'!Y2426="","",'S.D.PASTE SHEET'!Y2426)</f>
        <v/>
      </c>
      <c s="50" t="str">
        <f>IF('S.D.PASTE SHEET'!Z2426="","",'S.D.PASTE SHEET'!Z2426)</f>
        <v/>
      </c>
      <c s="50" t="str">
        <f>IF('S.D.PASTE SHEET'!AA2426="","",'S.D.PASTE SHEET'!AA2426)</f>
        <v/>
      </c>
      <c s="50" t="str">
        <f>IF('S.D.PASTE SHEET'!AB2426="","",'S.D.PASTE SHEET'!AB2426)</f>
        <v/>
      </c>
      <c s="50" t="str">
        <f>IF('S.D.PASTE SHEET'!AC2426="","",'S.D.PASTE SHEET'!AC2426)</f>
        <v/>
      </c>
      <c s="50" t="str">
        <f>IF('S.D.PASTE SHEET'!AD2426="","",'S.D.PASTE SHEET'!AD2426)</f>
        <v/>
      </c>
      <c s="52"/>
      <c s="48" t="str">
        <f>IF(AK2426="","",IF(AK2426&gt;0,COUNT($AG$2:AG2426),""))</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IF(BC2426="","",IF(BC2426&gt;0,COUNT($AY$2:AY2426),""))</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27" spans="1:66" ht="15">
      <c r="A2427" s="50" t="str">
        <f>IF('S.D.PASTE SHEET'!A2427="","",'S.D.PASTE SHEET'!A2427)</f>
        <v/>
      </c>
      <c s="50" t="str">
        <f>IF('S.D.PASTE SHEET'!B2427="","",'S.D.PASTE SHEET'!B2427)</f>
        <v/>
      </c>
      <c s="50" t="str">
        <f>IF('S.D.PASTE SHEET'!C2427="","",'S.D.PASTE SHEET'!C2427)</f>
        <v/>
      </c>
      <c s="51" t="str">
        <f>IF('S.D.PASTE SHEET'!D2427="","",'S.D.PASTE SHEET'!D2427)</f>
        <v/>
      </c>
      <c s="50" t="str">
        <f>IF('S.D.PASTE SHEET'!E2427="","",UPPER('S.D.PASTE SHEET'!E2427))</f>
        <v/>
      </c>
      <c s="50" t="str">
        <f>IF('S.D.PASTE SHEET'!F2427="","",'S.D.PASTE SHEET'!F2427)</f>
        <v/>
      </c>
      <c s="50" t="str">
        <f>IF('S.D.PASTE SHEET'!G2427="","",UPPER('S.D.PASTE SHEET'!G2427))</f>
        <v/>
      </c>
      <c s="50" t="str">
        <f>IF('S.D.PASTE SHEET'!H2427="","",UPPER('S.D.PASTE SHEET'!H2427))</f>
        <v/>
      </c>
      <c s="50" t="str">
        <f>IF('S.D.PASTE SHEET'!I2427="","",'S.D.PASTE SHEET'!I2427)</f>
        <v/>
      </c>
      <c s="51" t="str">
        <f>IF('S.D.PASTE SHEET'!J2427="","",'S.D.PASTE SHEET'!J2427)</f>
        <v/>
      </c>
      <c s="50" t="str">
        <f>IF('S.D.PASTE SHEET'!K2427="","",'S.D.PASTE SHEET'!K2427)</f>
        <v/>
      </c>
      <c s="50" t="str">
        <f>IF('S.D.PASTE SHEET'!L2427="","",'S.D.PASTE SHEET'!L2427)</f>
        <v/>
      </c>
      <c s="50" t="str">
        <f>IF('S.D.PASTE SHEET'!M2427="","",'S.D.PASTE SHEET'!M2427)</f>
        <v/>
      </c>
      <c s="50" t="str">
        <f>IF('S.D.PASTE SHEET'!N2427="","",'S.D.PASTE SHEET'!N2427)</f>
        <v/>
      </c>
      <c s="50" t="str">
        <f>IF('S.D.PASTE SHEET'!O2427="","",'S.D.PASTE SHEET'!O2427)</f>
        <v/>
      </c>
      <c s="50" t="str">
        <f>IF('S.D.PASTE SHEET'!P2427="","",'S.D.PASTE SHEET'!P2427)</f>
        <v/>
      </c>
      <c s="50" t="str">
        <f>IF('S.D.PASTE SHEET'!Q2427="","",'S.D.PASTE SHEET'!Q2427)</f>
        <v/>
      </c>
      <c s="50" t="str">
        <f>IF('S.D.PASTE SHEET'!R2427="","",'S.D.PASTE SHEET'!R2427)</f>
        <v/>
      </c>
      <c s="50" t="str">
        <f>IF('S.D.PASTE SHEET'!S2427="","",'S.D.PASTE SHEET'!S2427)</f>
        <v/>
      </c>
      <c s="50" t="str">
        <f>IF('S.D.PASTE SHEET'!T2427="","",'S.D.PASTE SHEET'!T2427)</f>
        <v/>
      </c>
      <c s="50" t="str">
        <f>IF('S.D.PASTE SHEET'!U2427="","",'S.D.PASTE SHEET'!U2427)</f>
        <v/>
      </c>
      <c s="50" t="str">
        <f>IF('S.D.PASTE SHEET'!V2427="","",'S.D.PASTE SHEET'!V2427)</f>
        <v/>
      </c>
      <c s="50" t="str">
        <f>IF('S.D.PASTE SHEET'!W2427="","",'S.D.PASTE SHEET'!W2427)</f>
        <v/>
      </c>
      <c s="50" t="str">
        <f>IF('S.D.PASTE SHEET'!X2427="","",'S.D.PASTE SHEET'!X2427)</f>
        <v/>
      </c>
      <c s="50" t="str">
        <f>IF('S.D.PASTE SHEET'!Y2427="","",'S.D.PASTE SHEET'!Y2427)</f>
        <v/>
      </c>
      <c s="50" t="str">
        <f>IF('S.D.PASTE SHEET'!Z2427="","",'S.D.PASTE SHEET'!Z2427)</f>
        <v/>
      </c>
      <c s="50" t="str">
        <f>IF('S.D.PASTE SHEET'!AA2427="","",'S.D.PASTE SHEET'!AA2427)</f>
        <v/>
      </c>
      <c s="50" t="str">
        <f>IF('S.D.PASTE SHEET'!AB2427="","",'S.D.PASTE SHEET'!AB2427)</f>
        <v/>
      </c>
      <c s="50" t="str">
        <f>IF('S.D.PASTE SHEET'!AC2427="","",'S.D.PASTE SHEET'!AC2427)</f>
        <v/>
      </c>
      <c s="50" t="str">
        <f>IF('S.D.PASTE SHEET'!AD2427="","",'S.D.PASTE SHEET'!AD2427)</f>
        <v/>
      </c>
      <c s="52"/>
      <c s="48" t="str">
        <f>IF(AK2427="","",IF(AK2427&gt;0,COUNT($AG$2:AG2427),""))</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IF(BC2427="","",IF(BC2427&gt;0,COUNT($AY$2:AY2427),""))</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28" spans="1:66" ht="15">
      <c r="A2428" s="50" t="str">
        <f>IF('S.D.PASTE SHEET'!A2428="","",'S.D.PASTE SHEET'!A2428)</f>
        <v/>
      </c>
      <c s="50" t="str">
        <f>IF('S.D.PASTE SHEET'!B2428="","",'S.D.PASTE SHEET'!B2428)</f>
        <v/>
      </c>
      <c s="50" t="str">
        <f>IF('S.D.PASTE SHEET'!C2428="","",'S.D.PASTE SHEET'!C2428)</f>
        <v/>
      </c>
      <c s="51" t="str">
        <f>IF('S.D.PASTE SHEET'!D2428="","",'S.D.PASTE SHEET'!D2428)</f>
        <v/>
      </c>
      <c s="50" t="str">
        <f>IF('S.D.PASTE SHEET'!E2428="","",UPPER('S.D.PASTE SHEET'!E2428))</f>
        <v/>
      </c>
      <c s="50" t="str">
        <f>IF('S.D.PASTE SHEET'!F2428="","",'S.D.PASTE SHEET'!F2428)</f>
        <v/>
      </c>
      <c s="50" t="str">
        <f>IF('S.D.PASTE SHEET'!G2428="","",UPPER('S.D.PASTE SHEET'!G2428))</f>
        <v/>
      </c>
      <c s="50" t="str">
        <f>IF('S.D.PASTE SHEET'!H2428="","",UPPER('S.D.PASTE SHEET'!H2428))</f>
        <v/>
      </c>
      <c s="50" t="str">
        <f>IF('S.D.PASTE SHEET'!I2428="","",'S.D.PASTE SHEET'!I2428)</f>
        <v/>
      </c>
      <c s="51" t="str">
        <f>IF('S.D.PASTE SHEET'!J2428="","",'S.D.PASTE SHEET'!J2428)</f>
        <v/>
      </c>
      <c s="50" t="str">
        <f>IF('S.D.PASTE SHEET'!K2428="","",'S.D.PASTE SHEET'!K2428)</f>
        <v/>
      </c>
      <c s="50" t="str">
        <f>IF('S.D.PASTE SHEET'!L2428="","",'S.D.PASTE SHEET'!L2428)</f>
        <v/>
      </c>
      <c s="50" t="str">
        <f>IF('S.D.PASTE SHEET'!M2428="","",'S.D.PASTE SHEET'!M2428)</f>
        <v/>
      </c>
      <c s="50" t="str">
        <f>IF('S.D.PASTE SHEET'!N2428="","",'S.D.PASTE SHEET'!N2428)</f>
        <v/>
      </c>
      <c s="50" t="str">
        <f>IF('S.D.PASTE SHEET'!O2428="","",'S.D.PASTE SHEET'!O2428)</f>
        <v/>
      </c>
      <c s="50" t="str">
        <f>IF('S.D.PASTE SHEET'!P2428="","",'S.D.PASTE SHEET'!P2428)</f>
        <v/>
      </c>
      <c s="50" t="str">
        <f>IF('S.D.PASTE SHEET'!Q2428="","",'S.D.PASTE SHEET'!Q2428)</f>
        <v/>
      </c>
      <c s="50" t="str">
        <f>IF('S.D.PASTE SHEET'!R2428="","",'S.D.PASTE SHEET'!R2428)</f>
        <v/>
      </c>
      <c s="50" t="str">
        <f>IF('S.D.PASTE SHEET'!S2428="","",'S.D.PASTE SHEET'!S2428)</f>
        <v/>
      </c>
      <c s="50" t="str">
        <f>IF('S.D.PASTE SHEET'!T2428="","",'S.D.PASTE SHEET'!T2428)</f>
        <v/>
      </c>
      <c s="50" t="str">
        <f>IF('S.D.PASTE SHEET'!U2428="","",'S.D.PASTE SHEET'!U2428)</f>
        <v/>
      </c>
      <c s="50" t="str">
        <f>IF('S.D.PASTE SHEET'!V2428="","",'S.D.PASTE SHEET'!V2428)</f>
        <v/>
      </c>
      <c s="50" t="str">
        <f>IF('S.D.PASTE SHEET'!W2428="","",'S.D.PASTE SHEET'!W2428)</f>
        <v/>
      </c>
      <c s="50" t="str">
        <f>IF('S.D.PASTE SHEET'!X2428="","",'S.D.PASTE SHEET'!X2428)</f>
        <v/>
      </c>
      <c s="50" t="str">
        <f>IF('S.D.PASTE SHEET'!Y2428="","",'S.D.PASTE SHEET'!Y2428)</f>
        <v/>
      </c>
      <c s="50" t="str">
        <f>IF('S.D.PASTE SHEET'!Z2428="","",'S.D.PASTE SHEET'!Z2428)</f>
        <v/>
      </c>
      <c s="50" t="str">
        <f>IF('S.D.PASTE SHEET'!AA2428="","",'S.D.PASTE SHEET'!AA2428)</f>
        <v/>
      </c>
      <c s="50" t="str">
        <f>IF('S.D.PASTE SHEET'!AB2428="","",'S.D.PASTE SHEET'!AB2428)</f>
        <v/>
      </c>
      <c s="50" t="str">
        <f>IF('S.D.PASTE SHEET'!AC2428="","",'S.D.PASTE SHEET'!AC2428)</f>
        <v/>
      </c>
      <c s="50" t="str">
        <f>IF('S.D.PASTE SHEET'!AD2428="","",'S.D.PASTE SHEET'!AD2428)</f>
        <v/>
      </c>
      <c s="52"/>
      <c s="48" t="str">
        <f>IF(AK2428="","",IF(AK2428&gt;0,COUNT($AG$2:AG2428),""))</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IF(BC2428="","",IF(BC2428&gt;0,COUNT($AY$2:AY2428),""))</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29" spans="1:66" ht="15">
      <c r="A2429" s="50" t="str">
        <f>IF('S.D.PASTE SHEET'!A2429="","",'S.D.PASTE SHEET'!A2429)</f>
        <v/>
      </c>
      <c s="50" t="str">
        <f>IF('S.D.PASTE SHEET'!B2429="","",'S.D.PASTE SHEET'!B2429)</f>
        <v/>
      </c>
      <c s="50" t="str">
        <f>IF('S.D.PASTE SHEET'!C2429="","",'S.D.PASTE SHEET'!C2429)</f>
        <v/>
      </c>
      <c s="51" t="str">
        <f>IF('S.D.PASTE SHEET'!D2429="","",'S.D.PASTE SHEET'!D2429)</f>
        <v/>
      </c>
      <c s="50" t="str">
        <f>IF('S.D.PASTE SHEET'!E2429="","",UPPER('S.D.PASTE SHEET'!E2429))</f>
        <v/>
      </c>
      <c s="50" t="str">
        <f>IF('S.D.PASTE SHEET'!F2429="","",'S.D.PASTE SHEET'!F2429)</f>
        <v/>
      </c>
      <c s="50" t="str">
        <f>IF('S.D.PASTE SHEET'!G2429="","",UPPER('S.D.PASTE SHEET'!G2429))</f>
        <v/>
      </c>
      <c s="50" t="str">
        <f>IF('S.D.PASTE SHEET'!H2429="","",UPPER('S.D.PASTE SHEET'!H2429))</f>
        <v/>
      </c>
      <c s="50" t="str">
        <f>IF('S.D.PASTE SHEET'!I2429="","",'S.D.PASTE SHEET'!I2429)</f>
        <v/>
      </c>
      <c s="51" t="str">
        <f>IF('S.D.PASTE SHEET'!J2429="","",'S.D.PASTE SHEET'!J2429)</f>
        <v/>
      </c>
      <c s="50" t="str">
        <f>IF('S.D.PASTE SHEET'!K2429="","",'S.D.PASTE SHEET'!K2429)</f>
        <v/>
      </c>
      <c s="50" t="str">
        <f>IF('S.D.PASTE SHEET'!L2429="","",'S.D.PASTE SHEET'!L2429)</f>
        <v/>
      </c>
      <c s="50" t="str">
        <f>IF('S.D.PASTE SHEET'!M2429="","",'S.D.PASTE SHEET'!M2429)</f>
        <v/>
      </c>
      <c s="50" t="str">
        <f>IF('S.D.PASTE SHEET'!N2429="","",'S.D.PASTE SHEET'!N2429)</f>
        <v/>
      </c>
      <c s="50" t="str">
        <f>IF('S.D.PASTE SHEET'!O2429="","",'S.D.PASTE SHEET'!O2429)</f>
        <v/>
      </c>
      <c s="50" t="str">
        <f>IF('S.D.PASTE SHEET'!P2429="","",'S.D.PASTE SHEET'!P2429)</f>
        <v/>
      </c>
      <c s="50" t="str">
        <f>IF('S.D.PASTE SHEET'!Q2429="","",'S.D.PASTE SHEET'!Q2429)</f>
        <v/>
      </c>
      <c s="50" t="str">
        <f>IF('S.D.PASTE SHEET'!R2429="","",'S.D.PASTE SHEET'!R2429)</f>
        <v/>
      </c>
      <c s="50" t="str">
        <f>IF('S.D.PASTE SHEET'!S2429="","",'S.D.PASTE SHEET'!S2429)</f>
        <v/>
      </c>
      <c s="50" t="str">
        <f>IF('S.D.PASTE SHEET'!T2429="","",'S.D.PASTE SHEET'!T2429)</f>
        <v/>
      </c>
      <c s="50" t="str">
        <f>IF('S.D.PASTE SHEET'!U2429="","",'S.D.PASTE SHEET'!U2429)</f>
        <v/>
      </c>
      <c s="50" t="str">
        <f>IF('S.D.PASTE SHEET'!V2429="","",'S.D.PASTE SHEET'!V2429)</f>
        <v/>
      </c>
      <c s="50" t="str">
        <f>IF('S.D.PASTE SHEET'!W2429="","",'S.D.PASTE SHEET'!W2429)</f>
        <v/>
      </c>
      <c s="50" t="str">
        <f>IF('S.D.PASTE SHEET'!X2429="","",'S.D.PASTE SHEET'!X2429)</f>
        <v/>
      </c>
      <c s="50" t="str">
        <f>IF('S.D.PASTE SHEET'!Y2429="","",'S.D.PASTE SHEET'!Y2429)</f>
        <v/>
      </c>
      <c s="50" t="str">
        <f>IF('S.D.PASTE SHEET'!Z2429="","",'S.D.PASTE SHEET'!Z2429)</f>
        <v/>
      </c>
      <c s="50" t="str">
        <f>IF('S.D.PASTE SHEET'!AA2429="","",'S.D.PASTE SHEET'!AA2429)</f>
        <v/>
      </c>
      <c s="50" t="str">
        <f>IF('S.D.PASTE SHEET'!AB2429="","",'S.D.PASTE SHEET'!AB2429)</f>
        <v/>
      </c>
      <c s="50" t="str">
        <f>IF('S.D.PASTE SHEET'!AC2429="","",'S.D.PASTE SHEET'!AC2429)</f>
        <v/>
      </c>
      <c s="50" t="str">
        <f>IF('S.D.PASTE SHEET'!AD2429="","",'S.D.PASTE SHEET'!AD2429)</f>
        <v/>
      </c>
      <c s="52"/>
      <c s="48" t="str">
        <f>IF(AK2429="","",IF(AK2429&gt;0,COUNT($AG$2:AG2429),""))</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IF(BC2429="","",IF(BC2429&gt;0,COUNT($AY$2:AY2429),""))</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30" spans="1:66" ht="15">
      <c r="A2430" s="50" t="str">
        <f>IF('S.D.PASTE SHEET'!A2430="","",'S.D.PASTE SHEET'!A2430)</f>
        <v/>
      </c>
      <c s="50" t="str">
        <f>IF('S.D.PASTE SHEET'!B2430="","",'S.D.PASTE SHEET'!B2430)</f>
        <v/>
      </c>
      <c s="50" t="str">
        <f>IF('S.D.PASTE SHEET'!C2430="","",'S.D.PASTE SHEET'!C2430)</f>
        <v/>
      </c>
      <c s="51" t="str">
        <f>IF('S.D.PASTE SHEET'!D2430="","",'S.D.PASTE SHEET'!D2430)</f>
        <v/>
      </c>
      <c s="50" t="str">
        <f>IF('S.D.PASTE SHEET'!E2430="","",UPPER('S.D.PASTE SHEET'!E2430))</f>
        <v/>
      </c>
      <c s="50" t="str">
        <f>IF('S.D.PASTE SHEET'!F2430="","",'S.D.PASTE SHEET'!F2430)</f>
        <v/>
      </c>
      <c s="50" t="str">
        <f>IF('S.D.PASTE SHEET'!G2430="","",UPPER('S.D.PASTE SHEET'!G2430))</f>
        <v/>
      </c>
      <c s="50" t="str">
        <f>IF('S.D.PASTE SHEET'!H2430="","",UPPER('S.D.PASTE SHEET'!H2430))</f>
        <v/>
      </c>
      <c s="50" t="str">
        <f>IF('S.D.PASTE SHEET'!I2430="","",'S.D.PASTE SHEET'!I2430)</f>
        <v/>
      </c>
      <c s="51" t="str">
        <f>IF('S.D.PASTE SHEET'!J2430="","",'S.D.PASTE SHEET'!J2430)</f>
        <v/>
      </c>
      <c s="50" t="str">
        <f>IF('S.D.PASTE SHEET'!K2430="","",'S.D.PASTE SHEET'!K2430)</f>
        <v/>
      </c>
      <c s="50" t="str">
        <f>IF('S.D.PASTE SHEET'!L2430="","",'S.D.PASTE SHEET'!L2430)</f>
        <v/>
      </c>
      <c s="50" t="str">
        <f>IF('S.D.PASTE SHEET'!M2430="","",'S.D.PASTE SHEET'!M2430)</f>
        <v/>
      </c>
      <c s="50" t="str">
        <f>IF('S.D.PASTE SHEET'!N2430="","",'S.D.PASTE SHEET'!N2430)</f>
        <v/>
      </c>
      <c s="50" t="str">
        <f>IF('S.D.PASTE SHEET'!O2430="","",'S.D.PASTE SHEET'!O2430)</f>
        <v/>
      </c>
      <c s="50" t="str">
        <f>IF('S.D.PASTE SHEET'!P2430="","",'S.D.PASTE SHEET'!P2430)</f>
        <v/>
      </c>
      <c s="50" t="str">
        <f>IF('S.D.PASTE SHEET'!Q2430="","",'S.D.PASTE SHEET'!Q2430)</f>
        <v/>
      </c>
      <c s="50" t="str">
        <f>IF('S.D.PASTE SHEET'!R2430="","",'S.D.PASTE SHEET'!R2430)</f>
        <v/>
      </c>
      <c s="50" t="str">
        <f>IF('S.D.PASTE SHEET'!S2430="","",'S.D.PASTE SHEET'!S2430)</f>
        <v/>
      </c>
      <c s="50" t="str">
        <f>IF('S.D.PASTE SHEET'!T2430="","",'S.D.PASTE SHEET'!T2430)</f>
        <v/>
      </c>
      <c s="50" t="str">
        <f>IF('S.D.PASTE SHEET'!U2430="","",'S.D.PASTE SHEET'!U2430)</f>
        <v/>
      </c>
      <c s="50" t="str">
        <f>IF('S.D.PASTE SHEET'!V2430="","",'S.D.PASTE SHEET'!V2430)</f>
        <v/>
      </c>
      <c s="50" t="str">
        <f>IF('S.D.PASTE SHEET'!W2430="","",'S.D.PASTE SHEET'!W2430)</f>
        <v/>
      </c>
      <c s="50" t="str">
        <f>IF('S.D.PASTE SHEET'!X2430="","",'S.D.PASTE SHEET'!X2430)</f>
        <v/>
      </c>
      <c s="50" t="str">
        <f>IF('S.D.PASTE SHEET'!Y2430="","",'S.D.PASTE SHEET'!Y2430)</f>
        <v/>
      </c>
      <c s="50" t="str">
        <f>IF('S.D.PASTE SHEET'!Z2430="","",'S.D.PASTE SHEET'!Z2430)</f>
        <v/>
      </c>
      <c s="50" t="str">
        <f>IF('S.D.PASTE SHEET'!AA2430="","",'S.D.PASTE SHEET'!AA2430)</f>
        <v/>
      </c>
      <c s="50" t="str">
        <f>IF('S.D.PASTE SHEET'!AB2430="","",'S.D.PASTE SHEET'!AB2430)</f>
        <v/>
      </c>
      <c s="50" t="str">
        <f>IF('S.D.PASTE SHEET'!AC2430="","",'S.D.PASTE SHEET'!AC2430)</f>
        <v/>
      </c>
      <c s="50" t="str">
        <f>IF('S.D.PASTE SHEET'!AD2430="","",'S.D.PASTE SHEET'!AD2430)</f>
        <v/>
      </c>
      <c s="52"/>
      <c s="48" t="str">
        <f>IF(AK2430="","",IF(AK2430&gt;0,COUNT($AG$2:AG2430),""))</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IF(BC2430="","",IF(BC2430&gt;0,COUNT($AY$2:AY2430),""))</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31" spans="1:66" ht="15">
      <c r="A2431" s="50" t="str">
        <f>IF('S.D.PASTE SHEET'!A2431="","",'S.D.PASTE SHEET'!A2431)</f>
        <v/>
      </c>
      <c s="50" t="str">
        <f>IF('S.D.PASTE SHEET'!B2431="","",'S.D.PASTE SHEET'!B2431)</f>
        <v/>
      </c>
      <c s="50" t="str">
        <f>IF('S.D.PASTE SHEET'!C2431="","",'S.D.PASTE SHEET'!C2431)</f>
        <v/>
      </c>
      <c s="51" t="str">
        <f>IF('S.D.PASTE SHEET'!D2431="","",'S.D.PASTE SHEET'!D2431)</f>
        <v/>
      </c>
      <c s="50" t="str">
        <f>IF('S.D.PASTE SHEET'!E2431="","",UPPER('S.D.PASTE SHEET'!E2431))</f>
        <v/>
      </c>
      <c s="50" t="str">
        <f>IF('S.D.PASTE SHEET'!F2431="","",'S.D.PASTE SHEET'!F2431)</f>
        <v/>
      </c>
      <c s="50" t="str">
        <f>IF('S.D.PASTE SHEET'!G2431="","",UPPER('S.D.PASTE SHEET'!G2431))</f>
        <v/>
      </c>
      <c s="50" t="str">
        <f>IF('S.D.PASTE SHEET'!H2431="","",UPPER('S.D.PASTE SHEET'!H2431))</f>
        <v/>
      </c>
      <c s="50" t="str">
        <f>IF('S.D.PASTE SHEET'!I2431="","",'S.D.PASTE SHEET'!I2431)</f>
        <v/>
      </c>
      <c s="51" t="str">
        <f>IF('S.D.PASTE SHEET'!J2431="","",'S.D.PASTE SHEET'!J2431)</f>
        <v/>
      </c>
      <c s="50" t="str">
        <f>IF('S.D.PASTE SHEET'!K2431="","",'S.D.PASTE SHEET'!K2431)</f>
        <v/>
      </c>
      <c s="50" t="str">
        <f>IF('S.D.PASTE SHEET'!L2431="","",'S.D.PASTE SHEET'!L2431)</f>
        <v/>
      </c>
      <c s="50" t="str">
        <f>IF('S.D.PASTE SHEET'!M2431="","",'S.D.PASTE SHEET'!M2431)</f>
        <v/>
      </c>
      <c s="50" t="str">
        <f>IF('S.D.PASTE SHEET'!N2431="","",'S.D.PASTE SHEET'!N2431)</f>
        <v/>
      </c>
      <c s="50" t="str">
        <f>IF('S.D.PASTE SHEET'!O2431="","",'S.D.PASTE SHEET'!O2431)</f>
        <v/>
      </c>
      <c s="50" t="str">
        <f>IF('S.D.PASTE SHEET'!P2431="","",'S.D.PASTE SHEET'!P2431)</f>
        <v/>
      </c>
      <c s="50" t="str">
        <f>IF('S.D.PASTE SHEET'!Q2431="","",'S.D.PASTE SHEET'!Q2431)</f>
        <v/>
      </c>
      <c s="50" t="str">
        <f>IF('S.D.PASTE SHEET'!R2431="","",'S.D.PASTE SHEET'!R2431)</f>
        <v/>
      </c>
      <c s="50" t="str">
        <f>IF('S.D.PASTE SHEET'!S2431="","",'S.D.PASTE SHEET'!S2431)</f>
        <v/>
      </c>
      <c s="50" t="str">
        <f>IF('S.D.PASTE SHEET'!T2431="","",'S.D.PASTE SHEET'!T2431)</f>
        <v/>
      </c>
      <c s="50" t="str">
        <f>IF('S.D.PASTE SHEET'!U2431="","",'S.D.PASTE SHEET'!U2431)</f>
        <v/>
      </c>
      <c s="50" t="str">
        <f>IF('S.D.PASTE SHEET'!V2431="","",'S.D.PASTE SHEET'!V2431)</f>
        <v/>
      </c>
      <c s="50" t="str">
        <f>IF('S.D.PASTE SHEET'!W2431="","",'S.D.PASTE SHEET'!W2431)</f>
        <v/>
      </c>
      <c s="50" t="str">
        <f>IF('S.D.PASTE SHEET'!X2431="","",'S.D.PASTE SHEET'!X2431)</f>
        <v/>
      </c>
      <c s="50" t="str">
        <f>IF('S.D.PASTE SHEET'!Y2431="","",'S.D.PASTE SHEET'!Y2431)</f>
        <v/>
      </c>
      <c s="50" t="str">
        <f>IF('S.D.PASTE SHEET'!Z2431="","",'S.D.PASTE SHEET'!Z2431)</f>
        <v/>
      </c>
      <c s="50" t="str">
        <f>IF('S.D.PASTE SHEET'!AA2431="","",'S.D.PASTE SHEET'!AA2431)</f>
        <v/>
      </c>
      <c s="50" t="str">
        <f>IF('S.D.PASTE SHEET'!AB2431="","",'S.D.PASTE SHEET'!AB2431)</f>
        <v/>
      </c>
      <c s="50" t="str">
        <f>IF('S.D.PASTE SHEET'!AC2431="","",'S.D.PASTE SHEET'!AC2431)</f>
        <v/>
      </c>
      <c s="50" t="str">
        <f>IF('S.D.PASTE SHEET'!AD2431="","",'S.D.PASTE SHEET'!AD2431)</f>
        <v/>
      </c>
      <c s="52"/>
      <c s="48" t="str">
        <f>IF(AK2431="","",IF(AK2431&gt;0,COUNT($AG$2:AG2431),""))</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IF(BC2431="","",IF(BC2431&gt;0,COUNT($AY$2:AY2431),""))</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32" spans="1:66" ht="15">
      <c r="A2432" s="50" t="str">
        <f>IF('S.D.PASTE SHEET'!A2432="","",'S.D.PASTE SHEET'!A2432)</f>
        <v/>
      </c>
      <c s="50" t="str">
        <f>IF('S.D.PASTE SHEET'!B2432="","",'S.D.PASTE SHEET'!B2432)</f>
        <v/>
      </c>
      <c s="50" t="str">
        <f>IF('S.D.PASTE SHEET'!C2432="","",'S.D.PASTE SHEET'!C2432)</f>
        <v/>
      </c>
      <c s="51" t="str">
        <f>IF('S.D.PASTE SHEET'!D2432="","",'S.D.PASTE SHEET'!D2432)</f>
        <v/>
      </c>
      <c s="50" t="str">
        <f>IF('S.D.PASTE SHEET'!E2432="","",UPPER('S.D.PASTE SHEET'!E2432))</f>
        <v/>
      </c>
      <c s="50" t="str">
        <f>IF('S.D.PASTE SHEET'!F2432="","",'S.D.PASTE SHEET'!F2432)</f>
        <v/>
      </c>
      <c s="50" t="str">
        <f>IF('S.D.PASTE SHEET'!G2432="","",UPPER('S.D.PASTE SHEET'!G2432))</f>
        <v/>
      </c>
      <c s="50" t="str">
        <f>IF('S.D.PASTE SHEET'!H2432="","",UPPER('S.D.PASTE SHEET'!H2432))</f>
        <v/>
      </c>
      <c s="50" t="str">
        <f>IF('S.D.PASTE SHEET'!I2432="","",'S.D.PASTE SHEET'!I2432)</f>
        <v/>
      </c>
      <c s="51" t="str">
        <f>IF('S.D.PASTE SHEET'!J2432="","",'S.D.PASTE SHEET'!J2432)</f>
        <v/>
      </c>
      <c s="50" t="str">
        <f>IF('S.D.PASTE SHEET'!K2432="","",'S.D.PASTE SHEET'!K2432)</f>
        <v/>
      </c>
      <c s="50" t="str">
        <f>IF('S.D.PASTE SHEET'!L2432="","",'S.D.PASTE SHEET'!L2432)</f>
        <v/>
      </c>
      <c s="50" t="str">
        <f>IF('S.D.PASTE SHEET'!M2432="","",'S.D.PASTE SHEET'!M2432)</f>
        <v/>
      </c>
      <c s="50" t="str">
        <f>IF('S.D.PASTE SHEET'!N2432="","",'S.D.PASTE SHEET'!N2432)</f>
        <v/>
      </c>
      <c s="50" t="str">
        <f>IF('S.D.PASTE SHEET'!O2432="","",'S.D.PASTE SHEET'!O2432)</f>
        <v/>
      </c>
      <c s="50" t="str">
        <f>IF('S.D.PASTE SHEET'!P2432="","",'S.D.PASTE SHEET'!P2432)</f>
        <v/>
      </c>
      <c s="50" t="str">
        <f>IF('S.D.PASTE SHEET'!Q2432="","",'S.D.PASTE SHEET'!Q2432)</f>
        <v/>
      </c>
      <c s="50" t="str">
        <f>IF('S.D.PASTE SHEET'!R2432="","",'S.D.PASTE SHEET'!R2432)</f>
        <v/>
      </c>
      <c s="50" t="str">
        <f>IF('S.D.PASTE SHEET'!S2432="","",'S.D.PASTE SHEET'!S2432)</f>
        <v/>
      </c>
      <c s="50" t="str">
        <f>IF('S.D.PASTE SHEET'!T2432="","",'S.D.PASTE SHEET'!T2432)</f>
        <v/>
      </c>
      <c s="50" t="str">
        <f>IF('S.D.PASTE SHEET'!U2432="","",'S.D.PASTE SHEET'!U2432)</f>
        <v/>
      </c>
      <c s="50" t="str">
        <f>IF('S.D.PASTE SHEET'!V2432="","",'S.D.PASTE SHEET'!V2432)</f>
        <v/>
      </c>
      <c s="50" t="str">
        <f>IF('S.D.PASTE SHEET'!W2432="","",'S.D.PASTE SHEET'!W2432)</f>
        <v/>
      </c>
      <c s="50" t="str">
        <f>IF('S.D.PASTE SHEET'!X2432="","",'S.D.PASTE SHEET'!X2432)</f>
        <v/>
      </c>
      <c s="50" t="str">
        <f>IF('S.D.PASTE SHEET'!Y2432="","",'S.D.PASTE SHEET'!Y2432)</f>
        <v/>
      </c>
      <c s="50" t="str">
        <f>IF('S.D.PASTE SHEET'!Z2432="","",'S.D.PASTE SHEET'!Z2432)</f>
        <v/>
      </c>
      <c s="50" t="str">
        <f>IF('S.D.PASTE SHEET'!AA2432="","",'S.D.PASTE SHEET'!AA2432)</f>
        <v/>
      </c>
      <c s="50" t="str">
        <f>IF('S.D.PASTE SHEET'!AB2432="","",'S.D.PASTE SHEET'!AB2432)</f>
        <v/>
      </c>
      <c s="50" t="str">
        <f>IF('S.D.PASTE SHEET'!AC2432="","",'S.D.PASTE SHEET'!AC2432)</f>
        <v/>
      </c>
      <c s="50" t="str">
        <f>IF('S.D.PASTE SHEET'!AD2432="","",'S.D.PASTE SHEET'!AD2432)</f>
        <v/>
      </c>
      <c s="52"/>
      <c s="48" t="str">
        <f>IF(AK2432="","",IF(AK2432&gt;0,COUNT($AG$2:AG2432),""))</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IF(BC2432="","",IF(BC2432&gt;0,COUNT($AY$2:AY2432),""))</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33" spans="1:66" ht="15">
      <c r="A2433" s="50" t="str">
        <f>IF('S.D.PASTE SHEET'!A2433="","",'S.D.PASTE SHEET'!A2433)</f>
        <v/>
      </c>
      <c s="50" t="str">
        <f>IF('S.D.PASTE SHEET'!B2433="","",'S.D.PASTE SHEET'!B2433)</f>
        <v/>
      </c>
      <c s="50" t="str">
        <f>IF('S.D.PASTE SHEET'!C2433="","",'S.D.PASTE SHEET'!C2433)</f>
        <v/>
      </c>
      <c s="51" t="str">
        <f>IF('S.D.PASTE SHEET'!D2433="","",'S.D.PASTE SHEET'!D2433)</f>
        <v/>
      </c>
      <c s="50" t="str">
        <f>IF('S.D.PASTE SHEET'!E2433="","",UPPER('S.D.PASTE SHEET'!E2433))</f>
        <v/>
      </c>
      <c s="50" t="str">
        <f>IF('S.D.PASTE SHEET'!F2433="","",'S.D.PASTE SHEET'!F2433)</f>
        <v/>
      </c>
      <c s="50" t="str">
        <f>IF('S.D.PASTE SHEET'!G2433="","",UPPER('S.D.PASTE SHEET'!G2433))</f>
        <v/>
      </c>
      <c s="50" t="str">
        <f>IF('S.D.PASTE SHEET'!H2433="","",UPPER('S.D.PASTE SHEET'!H2433))</f>
        <v/>
      </c>
      <c s="50" t="str">
        <f>IF('S.D.PASTE SHEET'!I2433="","",'S.D.PASTE SHEET'!I2433)</f>
        <v/>
      </c>
      <c s="51" t="str">
        <f>IF('S.D.PASTE SHEET'!J2433="","",'S.D.PASTE SHEET'!J2433)</f>
        <v/>
      </c>
      <c s="50" t="str">
        <f>IF('S.D.PASTE SHEET'!K2433="","",'S.D.PASTE SHEET'!K2433)</f>
        <v/>
      </c>
      <c s="50" t="str">
        <f>IF('S.D.PASTE SHEET'!L2433="","",'S.D.PASTE SHEET'!L2433)</f>
        <v/>
      </c>
      <c s="50" t="str">
        <f>IF('S.D.PASTE SHEET'!M2433="","",'S.D.PASTE SHEET'!M2433)</f>
        <v/>
      </c>
      <c s="50" t="str">
        <f>IF('S.D.PASTE SHEET'!N2433="","",'S.D.PASTE SHEET'!N2433)</f>
        <v/>
      </c>
      <c s="50" t="str">
        <f>IF('S.D.PASTE SHEET'!O2433="","",'S.D.PASTE SHEET'!O2433)</f>
        <v/>
      </c>
      <c s="50" t="str">
        <f>IF('S.D.PASTE SHEET'!P2433="","",'S.D.PASTE SHEET'!P2433)</f>
        <v/>
      </c>
      <c s="50" t="str">
        <f>IF('S.D.PASTE SHEET'!Q2433="","",'S.D.PASTE SHEET'!Q2433)</f>
        <v/>
      </c>
      <c s="50" t="str">
        <f>IF('S.D.PASTE SHEET'!R2433="","",'S.D.PASTE SHEET'!R2433)</f>
        <v/>
      </c>
      <c s="50" t="str">
        <f>IF('S.D.PASTE SHEET'!S2433="","",'S.D.PASTE SHEET'!S2433)</f>
        <v/>
      </c>
      <c s="50" t="str">
        <f>IF('S.D.PASTE SHEET'!T2433="","",'S.D.PASTE SHEET'!T2433)</f>
        <v/>
      </c>
      <c s="50" t="str">
        <f>IF('S.D.PASTE SHEET'!U2433="","",'S.D.PASTE SHEET'!U2433)</f>
        <v/>
      </c>
      <c s="50" t="str">
        <f>IF('S.D.PASTE SHEET'!V2433="","",'S.D.PASTE SHEET'!V2433)</f>
        <v/>
      </c>
      <c s="50" t="str">
        <f>IF('S.D.PASTE SHEET'!W2433="","",'S.D.PASTE SHEET'!W2433)</f>
        <v/>
      </c>
      <c s="50" t="str">
        <f>IF('S.D.PASTE SHEET'!X2433="","",'S.D.PASTE SHEET'!X2433)</f>
        <v/>
      </c>
      <c s="50" t="str">
        <f>IF('S.D.PASTE SHEET'!Y2433="","",'S.D.PASTE SHEET'!Y2433)</f>
        <v/>
      </c>
      <c s="50" t="str">
        <f>IF('S.D.PASTE SHEET'!Z2433="","",'S.D.PASTE SHEET'!Z2433)</f>
        <v/>
      </c>
      <c s="50" t="str">
        <f>IF('S.D.PASTE SHEET'!AA2433="","",'S.D.PASTE SHEET'!AA2433)</f>
        <v/>
      </c>
      <c s="50" t="str">
        <f>IF('S.D.PASTE SHEET'!AB2433="","",'S.D.PASTE SHEET'!AB2433)</f>
        <v/>
      </c>
      <c s="50" t="str">
        <f>IF('S.D.PASTE SHEET'!AC2433="","",'S.D.PASTE SHEET'!AC2433)</f>
        <v/>
      </c>
      <c s="50" t="str">
        <f>IF('S.D.PASTE SHEET'!AD2433="","",'S.D.PASTE SHEET'!AD2433)</f>
        <v/>
      </c>
      <c s="52"/>
      <c s="48" t="str">
        <f>IF(AK2433="","",IF(AK2433&gt;0,COUNT($AG$2:AG2433),""))</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IF(BC2433="","",IF(BC2433&gt;0,COUNT($AY$2:AY2433),""))</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34" spans="1:66" ht="15">
      <c r="A2434" s="50" t="str">
        <f>IF('S.D.PASTE SHEET'!A2434="","",'S.D.PASTE SHEET'!A2434)</f>
        <v/>
      </c>
      <c s="50" t="str">
        <f>IF('S.D.PASTE SHEET'!B2434="","",'S.D.PASTE SHEET'!B2434)</f>
        <v/>
      </c>
      <c s="50" t="str">
        <f>IF('S.D.PASTE SHEET'!C2434="","",'S.D.PASTE SHEET'!C2434)</f>
        <v/>
      </c>
      <c s="51" t="str">
        <f>IF('S.D.PASTE SHEET'!D2434="","",'S.D.PASTE SHEET'!D2434)</f>
        <v/>
      </c>
      <c s="50" t="str">
        <f>IF('S.D.PASTE SHEET'!E2434="","",UPPER('S.D.PASTE SHEET'!E2434))</f>
        <v/>
      </c>
      <c s="50" t="str">
        <f>IF('S.D.PASTE SHEET'!F2434="","",'S.D.PASTE SHEET'!F2434)</f>
        <v/>
      </c>
      <c s="50" t="str">
        <f>IF('S.D.PASTE SHEET'!G2434="","",UPPER('S.D.PASTE SHEET'!G2434))</f>
        <v/>
      </c>
      <c s="50" t="str">
        <f>IF('S.D.PASTE SHEET'!H2434="","",UPPER('S.D.PASTE SHEET'!H2434))</f>
        <v/>
      </c>
      <c s="50" t="str">
        <f>IF('S.D.PASTE SHEET'!I2434="","",'S.D.PASTE SHEET'!I2434)</f>
        <v/>
      </c>
      <c s="51" t="str">
        <f>IF('S.D.PASTE SHEET'!J2434="","",'S.D.PASTE SHEET'!J2434)</f>
        <v/>
      </c>
      <c s="50" t="str">
        <f>IF('S.D.PASTE SHEET'!K2434="","",'S.D.PASTE SHEET'!K2434)</f>
        <v/>
      </c>
      <c s="50" t="str">
        <f>IF('S.D.PASTE SHEET'!L2434="","",'S.D.PASTE SHEET'!L2434)</f>
        <v/>
      </c>
      <c s="50" t="str">
        <f>IF('S.D.PASTE SHEET'!M2434="","",'S.D.PASTE SHEET'!M2434)</f>
        <v/>
      </c>
      <c s="50" t="str">
        <f>IF('S.D.PASTE SHEET'!N2434="","",'S.D.PASTE SHEET'!N2434)</f>
        <v/>
      </c>
      <c s="50" t="str">
        <f>IF('S.D.PASTE SHEET'!O2434="","",'S.D.PASTE SHEET'!O2434)</f>
        <v/>
      </c>
      <c s="50" t="str">
        <f>IF('S.D.PASTE SHEET'!P2434="","",'S.D.PASTE SHEET'!P2434)</f>
        <v/>
      </c>
      <c s="50" t="str">
        <f>IF('S.D.PASTE SHEET'!Q2434="","",'S.D.PASTE SHEET'!Q2434)</f>
        <v/>
      </c>
      <c s="50" t="str">
        <f>IF('S.D.PASTE SHEET'!R2434="","",'S.D.PASTE SHEET'!R2434)</f>
        <v/>
      </c>
      <c s="50" t="str">
        <f>IF('S.D.PASTE SHEET'!S2434="","",'S.D.PASTE SHEET'!S2434)</f>
        <v/>
      </c>
      <c s="50" t="str">
        <f>IF('S.D.PASTE SHEET'!T2434="","",'S.D.PASTE SHEET'!T2434)</f>
        <v/>
      </c>
      <c s="50" t="str">
        <f>IF('S.D.PASTE SHEET'!U2434="","",'S.D.PASTE SHEET'!U2434)</f>
        <v/>
      </c>
      <c s="50" t="str">
        <f>IF('S.D.PASTE SHEET'!V2434="","",'S.D.PASTE SHEET'!V2434)</f>
        <v/>
      </c>
      <c s="50" t="str">
        <f>IF('S.D.PASTE SHEET'!W2434="","",'S.D.PASTE SHEET'!W2434)</f>
        <v/>
      </c>
      <c s="50" t="str">
        <f>IF('S.D.PASTE SHEET'!X2434="","",'S.D.PASTE SHEET'!X2434)</f>
        <v/>
      </c>
      <c s="50" t="str">
        <f>IF('S.D.PASTE SHEET'!Y2434="","",'S.D.PASTE SHEET'!Y2434)</f>
        <v/>
      </c>
      <c s="50" t="str">
        <f>IF('S.D.PASTE SHEET'!Z2434="","",'S.D.PASTE SHEET'!Z2434)</f>
        <v/>
      </c>
      <c s="50" t="str">
        <f>IF('S.D.PASTE SHEET'!AA2434="","",'S.D.PASTE SHEET'!AA2434)</f>
        <v/>
      </c>
      <c s="50" t="str">
        <f>IF('S.D.PASTE SHEET'!AB2434="","",'S.D.PASTE SHEET'!AB2434)</f>
        <v/>
      </c>
      <c s="50" t="str">
        <f>IF('S.D.PASTE SHEET'!AC2434="","",'S.D.PASTE SHEET'!AC2434)</f>
        <v/>
      </c>
      <c s="50" t="str">
        <f>IF('S.D.PASTE SHEET'!AD2434="","",'S.D.PASTE SHEET'!AD2434)</f>
        <v/>
      </c>
      <c s="52"/>
      <c s="48" t="str">
        <f>IF(AK2434="","",IF(AK2434&gt;0,COUNT($AG$2:AG2434),""))</f>
        <v/>
      </c>
      <c s="53" t="str">
        <f t="shared" si="1185"/>
        <v/>
      </c>
      <c s="53" t="str">
        <f t="shared" si="1186"/>
        <v/>
      </c>
      <c s="53" t="str">
        <f t="shared" si="1187"/>
        <v/>
      </c>
      <c s="51" t="str">
        <f t="shared" si="1188"/>
        <v/>
      </c>
      <c s="53" t="str">
        <f t="shared" si="1189"/>
        <v/>
      </c>
      <c s="53" t="str">
        <f t="shared" si="1190"/>
        <v/>
      </c>
      <c s="53" t="str">
        <f t="shared" si="1191"/>
        <v/>
      </c>
      <c s="53" t="str">
        <f t="shared" si="1192"/>
        <v/>
      </c>
      <c s="53" t="str">
        <f t="shared" si="1193"/>
        <v/>
      </c>
      <c s="51" t="str">
        <f t="shared" si="1194"/>
        <v/>
      </c>
      <c s="53" t="str">
        <f t="shared" si="1195"/>
        <v/>
      </c>
      <c s="53" t="str">
        <f t="shared" si="1196"/>
        <v/>
      </c>
      <c s="53" t="str">
        <f t="shared" si="1197"/>
        <v/>
      </c>
      <c s="53" t="str">
        <f t="shared" si="1198"/>
        <v/>
      </c>
      <c s="53" t="str">
        <f t="shared" si="1199"/>
        <v/>
      </c>
      <c s="53" t="str">
        <f t="shared" si="1200"/>
        <v/>
      </c>
      <c s="48"/>
      <c s="48" t="str">
        <f>IF(BC2434="","",IF(BC2434&gt;0,COUNT($AY$2:AY2434),""))</f>
        <v/>
      </c>
      <c s="54" t="str">
        <f t="shared" si="1201"/>
        <v/>
      </c>
      <c s="54" t="str">
        <f t="shared" si="1202"/>
        <v/>
      </c>
      <c s="54" t="str">
        <f t="shared" si="1203"/>
        <v/>
      </c>
      <c s="51" t="str">
        <f t="shared" si="1204"/>
        <v/>
      </c>
      <c s="54" t="str">
        <f t="shared" si="1205"/>
        <v/>
      </c>
      <c s="54" t="str">
        <f t="shared" si="1206"/>
        <v/>
      </c>
      <c s="54" t="str">
        <f t="shared" si="1207"/>
        <v/>
      </c>
      <c s="54" t="str">
        <f t="shared" si="1208"/>
        <v/>
      </c>
      <c s="54" t="str">
        <f t="shared" si="1209"/>
        <v/>
      </c>
      <c s="51" t="str">
        <f t="shared" si="1210"/>
        <v/>
      </c>
      <c s="54" t="str">
        <f t="shared" si="1211"/>
        <v/>
      </c>
      <c s="54" t="str">
        <f t="shared" si="1212"/>
        <v/>
      </c>
      <c s="54" t="str">
        <f t="shared" si="1213"/>
        <v/>
      </c>
      <c s="54" t="str">
        <f t="shared" si="1214"/>
        <v/>
      </c>
      <c s="54" t="str">
        <f t="shared" si="1215"/>
        <v/>
      </c>
      <c s="54" t="str">
        <f t="shared" si="1216"/>
        <v/>
      </c>
    </row>
    <row r="2435" spans="1:66" ht="15">
      <c r="A2435" s="50" t="str">
        <f>IF('S.D.PASTE SHEET'!A2435="","",'S.D.PASTE SHEET'!A2435)</f>
        <v/>
      </c>
      <c s="50" t="str">
        <f>IF('S.D.PASTE SHEET'!B2435="","",'S.D.PASTE SHEET'!B2435)</f>
        <v/>
      </c>
      <c s="50" t="str">
        <f>IF('S.D.PASTE SHEET'!C2435="","",'S.D.PASTE SHEET'!C2435)</f>
        <v/>
      </c>
      <c s="51" t="str">
        <f>IF('S.D.PASTE SHEET'!D2435="","",'S.D.PASTE SHEET'!D2435)</f>
        <v/>
      </c>
      <c s="50" t="str">
        <f>IF('S.D.PASTE SHEET'!E2435="","",UPPER('S.D.PASTE SHEET'!E2435))</f>
        <v/>
      </c>
      <c s="50" t="str">
        <f>IF('S.D.PASTE SHEET'!F2435="","",'S.D.PASTE SHEET'!F2435)</f>
        <v/>
      </c>
      <c s="50" t="str">
        <f>IF('S.D.PASTE SHEET'!G2435="","",UPPER('S.D.PASTE SHEET'!G2435))</f>
        <v/>
      </c>
      <c s="50" t="str">
        <f>IF('S.D.PASTE SHEET'!H2435="","",UPPER('S.D.PASTE SHEET'!H2435))</f>
        <v/>
      </c>
      <c s="50" t="str">
        <f>IF('S.D.PASTE SHEET'!I2435="","",'S.D.PASTE SHEET'!I2435)</f>
        <v/>
      </c>
      <c s="51" t="str">
        <f>IF('S.D.PASTE SHEET'!J2435="","",'S.D.PASTE SHEET'!J2435)</f>
        <v/>
      </c>
      <c s="50" t="str">
        <f>IF('S.D.PASTE SHEET'!K2435="","",'S.D.PASTE SHEET'!K2435)</f>
        <v/>
      </c>
      <c s="50" t="str">
        <f>IF('S.D.PASTE SHEET'!L2435="","",'S.D.PASTE SHEET'!L2435)</f>
        <v/>
      </c>
      <c s="50" t="str">
        <f>IF('S.D.PASTE SHEET'!M2435="","",'S.D.PASTE SHEET'!M2435)</f>
        <v/>
      </c>
      <c s="50" t="str">
        <f>IF('S.D.PASTE SHEET'!N2435="","",'S.D.PASTE SHEET'!N2435)</f>
        <v/>
      </c>
      <c s="50" t="str">
        <f>IF('S.D.PASTE SHEET'!O2435="","",'S.D.PASTE SHEET'!O2435)</f>
        <v/>
      </c>
      <c s="50" t="str">
        <f>IF('S.D.PASTE SHEET'!P2435="","",'S.D.PASTE SHEET'!P2435)</f>
        <v/>
      </c>
      <c s="50" t="str">
        <f>IF('S.D.PASTE SHEET'!Q2435="","",'S.D.PASTE SHEET'!Q2435)</f>
        <v/>
      </c>
      <c s="50" t="str">
        <f>IF('S.D.PASTE SHEET'!R2435="","",'S.D.PASTE SHEET'!R2435)</f>
        <v/>
      </c>
      <c s="50" t="str">
        <f>IF('S.D.PASTE SHEET'!S2435="","",'S.D.PASTE SHEET'!S2435)</f>
        <v/>
      </c>
      <c s="50" t="str">
        <f>IF('S.D.PASTE SHEET'!T2435="","",'S.D.PASTE SHEET'!T2435)</f>
        <v/>
      </c>
      <c s="50" t="str">
        <f>IF('S.D.PASTE SHEET'!U2435="","",'S.D.PASTE SHEET'!U2435)</f>
        <v/>
      </c>
      <c s="50" t="str">
        <f>IF('S.D.PASTE SHEET'!V2435="","",'S.D.PASTE SHEET'!V2435)</f>
        <v/>
      </c>
      <c s="50" t="str">
        <f>IF('S.D.PASTE SHEET'!W2435="","",'S.D.PASTE SHEET'!W2435)</f>
        <v/>
      </c>
      <c s="50" t="str">
        <f>IF('S.D.PASTE SHEET'!X2435="","",'S.D.PASTE SHEET'!X2435)</f>
        <v/>
      </c>
      <c s="50" t="str">
        <f>IF('S.D.PASTE SHEET'!Y2435="","",'S.D.PASTE SHEET'!Y2435)</f>
        <v/>
      </c>
      <c s="50" t="str">
        <f>IF('S.D.PASTE SHEET'!Z2435="","",'S.D.PASTE SHEET'!Z2435)</f>
        <v/>
      </c>
      <c s="50" t="str">
        <f>IF('S.D.PASTE SHEET'!AA2435="","",'S.D.PASTE SHEET'!AA2435)</f>
        <v/>
      </c>
      <c s="50" t="str">
        <f>IF('S.D.PASTE SHEET'!AB2435="","",'S.D.PASTE SHEET'!AB2435)</f>
        <v/>
      </c>
      <c s="50" t="str">
        <f>IF('S.D.PASTE SHEET'!AC2435="","",'S.D.PASTE SHEET'!AC2435)</f>
        <v/>
      </c>
      <c s="50" t="str">
        <f>IF('S.D.PASTE SHEET'!AD2435="","",'S.D.PASTE SHEET'!AD2435)</f>
        <v/>
      </c>
      <c s="52"/>
      <c s="48" t="str">
        <f>IF(AK2435="","",IF(AK2435&gt;0,COUNT($AG$2:AG2435),""))</f>
        <v/>
      </c>
      <c s="53" t="str">
        <f t="shared" si="1217" ref="AG2435:AG2498">IF(AND($AJ$1=12,$A2435=12),$A2435,"")</f>
        <v/>
      </c>
      <c s="53" t="str">
        <f t="shared" si="1218" ref="AH2435:AH2498">IF(AND($AJ$1=12,$A2435=12),$B2435,"")</f>
        <v/>
      </c>
      <c s="53" t="str">
        <f t="shared" si="1219" ref="AI2435:AI2498">IF(AND($AJ$1=12,$A2435=12),C2435,"")</f>
        <v/>
      </c>
      <c s="51" t="str">
        <f t="shared" si="1220" ref="AJ2435:AJ2498">IF(AND($AJ$1=12,$A2435=12),$D2435,"")</f>
        <v/>
      </c>
      <c s="53" t="str">
        <f t="shared" si="1221" ref="AK2435:AK2498">IF(AND($AJ$1=12,$A2435=12),$E2435,"")</f>
        <v/>
      </c>
      <c s="53" t="str">
        <f t="shared" si="1222" ref="AL2435:AL2498">IF(AND($AJ$1=12,$A2435=12),$F2435,"")</f>
        <v/>
      </c>
      <c s="53" t="str">
        <f t="shared" si="1223" ref="AM2435:AM2498">IF(AND($AJ$1=12,$A2435=12),$G2435,"")</f>
        <v/>
      </c>
      <c s="53" t="str">
        <f t="shared" si="1224" ref="AN2435:AN2498">IF(AND($AJ$1=12,$A2435=12),$H2435,"")</f>
        <v/>
      </c>
      <c s="53" t="str">
        <f t="shared" si="1225" ref="AO2435:AO2498">IF(AND($AJ$1=12,$A2435=12),$I2435,"")</f>
        <v/>
      </c>
      <c s="51" t="str">
        <f t="shared" si="1226" ref="AP2435:AP2498">IF(AND($AJ$1=12,$A2435=12),$J2435,"")</f>
        <v/>
      </c>
      <c s="53" t="str">
        <f t="shared" si="1227" ref="AQ2435:AQ2498">IF(AND($AJ$1=12,$A2435=12),$K2435,"")</f>
        <v/>
      </c>
      <c s="53" t="str">
        <f t="shared" si="1228" ref="AR2435:AR2498">IF(AND($AJ$1=12,$A2435=12),$L2435,"")</f>
        <v/>
      </c>
      <c s="53" t="str">
        <f t="shared" si="1229" ref="AS2435:AS2498">IF(AND($AJ$1=12,$A2435=12),$M2435,"")</f>
        <v/>
      </c>
      <c s="53" t="str">
        <f t="shared" si="1230" ref="AT2435:AT2498">IF(AND($AJ$1=12,$A2435=12),$N2435,"")</f>
        <v/>
      </c>
      <c s="53" t="str">
        <f t="shared" si="1231" ref="AU2435:AU2498">IF(AND($AJ$1=12,$A2435=12),$O2435,"")</f>
        <v/>
      </c>
      <c s="53" t="str">
        <f t="shared" si="1232" ref="AV2435:AV2498">IF(AND($AJ$1=12,$A2435=12),$P2435,"")</f>
        <v/>
      </c>
      <c s="48"/>
      <c s="48" t="str">
        <f>IF(BC2435="","",IF(BC2435&gt;0,COUNT($AY$2:AY2435),""))</f>
        <v/>
      </c>
      <c s="54" t="str">
        <f t="shared" si="1233" ref="AY2435:AY2498">IF(AND($BB$1=12,$A2435=12,$BC$1=$B2435),$A2435,"")</f>
        <v/>
      </c>
      <c s="54" t="str">
        <f t="shared" si="1234" ref="AZ2435:AZ2498">IF(AND($BB$1=12,$A2435=12,$BC$1=$B2435),$B2435,"")</f>
        <v/>
      </c>
      <c s="54" t="str">
        <f t="shared" si="1235" ref="BA2435:BA2498">IF(AND($BB$1=12,$A2435=12,$BC$1=$B2435),$C2435,"")</f>
        <v/>
      </c>
      <c s="51" t="str">
        <f t="shared" si="1236" ref="BB2435:BB2498">IF(AND($BB$1=12,$A2435=12,$BC$1=$B2435),$D2435,"")</f>
        <v/>
      </c>
      <c s="54" t="str">
        <f t="shared" si="1237" ref="BC2435:BC2498">IF(AND($BB$1=12,$A2435=12,$BC$1=$B2435),$E2435,"")</f>
        <v/>
      </c>
      <c s="54" t="str">
        <f t="shared" si="1238" ref="BD2435:BD2498">IF(AND($BB$1=12,$A2435=12,$BC$1=$B2435),$F2435,"")</f>
        <v/>
      </c>
      <c s="54" t="str">
        <f t="shared" si="1239" ref="BE2435:BE2498">IF(AND($BB$1=12,$A2435=12,$BC$1=$B2435),$G2435,"")</f>
        <v/>
      </c>
      <c s="54" t="str">
        <f t="shared" si="1240" ref="BF2435:BF2498">IF(AND($BB$1=12,$A2435=12,$BC$1=$B2435),$H2435,"")</f>
        <v/>
      </c>
      <c s="54" t="str">
        <f t="shared" si="1241" ref="BG2435:BG2498">IF(AND($BB$1=12,$A2435=12,$BC$1=$B2435),$I2435,"")</f>
        <v/>
      </c>
      <c s="51" t="str">
        <f t="shared" si="1242" ref="BH2435:BH2498">IF(AND($BB$1=12,$A2435=12,$BC$1=$B2435),$J2435,"")</f>
        <v/>
      </c>
      <c s="54" t="str">
        <f t="shared" si="1243" ref="BI2435:BI2498">IF(AND($BB$1=12,$A2435=12,$BC$1=$B2435),$K2435,"")</f>
        <v/>
      </c>
      <c s="54" t="str">
        <f t="shared" si="1244" ref="BJ2435:BJ2498">IF(AND($BB$1=12,$A2435=12,$BC$1=$B2435),$L2435,"")</f>
        <v/>
      </c>
      <c s="54" t="str">
        <f t="shared" si="1245" ref="BK2435:BK2498">IF(AND($BB$1=12,$A2435=12,$BC$1=$B2435),$M2435,"")</f>
        <v/>
      </c>
      <c s="54" t="str">
        <f t="shared" si="1246" ref="BL2435:BL2498">IF(AND($BB$1=12,$A2435=12,$BC$1=$B2435),$N2435,"")</f>
        <v/>
      </c>
      <c s="54" t="str">
        <f t="shared" si="1247" ref="BM2435:BM2498">IF(AND($BB$1=12,$A2435=12,$BC$1=$B2435),$O2435,"")</f>
        <v/>
      </c>
      <c s="54" t="str">
        <f t="shared" si="1248" ref="BN2435:BN2498">IF(AND($BB$1=12,$A2435=12,$BC$1=$B2435),$P2435,"")</f>
        <v/>
      </c>
    </row>
    <row r="2436" spans="1:66" ht="15">
      <c r="A2436" s="50" t="str">
        <f>IF('S.D.PASTE SHEET'!A2436="","",'S.D.PASTE SHEET'!A2436)</f>
        <v/>
      </c>
      <c s="50" t="str">
        <f>IF('S.D.PASTE SHEET'!B2436="","",'S.D.PASTE SHEET'!B2436)</f>
        <v/>
      </c>
      <c s="50" t="str">
        <f>IF('S.D.PASTE SHEET'!C2436="","",'S.D.PASTE SHEET'!C2436)</f>
        <v/>
      </c>
      <c s="51" t="str">
        <f>IF('S.D.PASTE SHEET'!D2436="","",'S.D.PASTE SHEET'!D2436)</f>
        <v/>
      </c>
      <c s="50" t="str">
        <f>IF('S.D.PASTE SHEET'!E2436="","",UPPER('S.D.PASTE SHEET'!E2436))</f>
        <v/>
      </c>
      <c s="50" t="str">
        <f>IF('S.D.PASTE SHEET'!F2436="","",'S.D.PASTE SHEET'!F2436)</f>
        <v/>
      </c>
      <c s="50" t="str">
        <f>IF('S.D.PASTE SHEET'!G2436="","",UPPER('S.D.PASTE SHEET'!G2436))</f>
        <v/>
      </c>
      <c s="50" t="str">
        <f>IF('S.D.PASTE SHEET'!H2436="","",UPPER('S.D.PASTE SHEET'!H2436))</f>
        <v/>
      </c>
      <c s="50" t="str">
        <f>IF('S.D.PASTE SHEET'!I2436="","",'S.D.PASTE SHEET'!I2436)</f>
        <v/>
      </c>
      <c s="51" t="str">
        <f>IF('S.D.PASTE SHEET'!J2436="","",'S.D.PASTE SHEET'!J2436)</f>
        <v/>
      </c>
      <c s="50" t="str">
        <f>IF('S.D.PASTE SHEET'!K2436="","",'S.D.PASTE SHEET'!K2436)</f>
        <v/>
      </c>
      <c s="50" t="str">
        <f>IF('S.D.PASTE SHEET'!L2436="","",'S.D.PASTE SHEET'!L2436)</f>
        <v/>
      </c>
      <c s="50" t="str">
        <f>IF('S.D.PASTE SHEET'!M2436="","",'S.D.PASTE SHEET'!M2436)</f>
        <v/>
      </c>
      <c s="50" t="str">
        <f>IF('S.D.PASTE SHEET'!N2436="","",'S.D.PASTE SHEET'!N2436)</f>
        <v/>
      </c>
      <c s="50" t="str">
        <f>IF('S.D.PASTE SHEET'!O2436="","",'S.D.PASTE SHEET'!O2436)</f>
        <v/>
      </c>
      <c s="50" t="str">
        <f>IF('S.D.PASTE SHEET'!P2436="","",'S.D.PASTE SHEET'!P2436)</f>
        <v/>
      </c>
      <c s="50" t="str">
        <f>IF('S.D.PASTE SHEET'!Q2436="","",'S.D.PASTE SHEET'!Q2436)</f>
        <v/>
      </c>
      <c s="50" t="str">
        <f>IF('S.D.PASTE SHEET'!R2436="","",'S.D.PASTE SHEET'!R2436)</f>
        <v/>
      </c>
      <c s="50" t="str">
        <f>IF('S.D.PASTE SHEET'!S2436="","",'S.D.PASTE SHEET'!S2436)</f>
        <v/>
      </c>
      <c s="50" t="str">
        <f>IF('S.D.PASTE SHEET'!T2436="","",'S.D.PASTE SHEET'!T2436)</f>
        <v/>
      </c>
      <c s="50" t="str">
        <f>IF('S.D.PASTE SHEET'!U2436="","",'S.D.PASTE SHEET'!U2436)</f>
        <v/>
      </c>
      <c s="50" t="str">
        <f>IF('S.D.PASTE SHEET'!V2436="","",'S.D.PASTE SHEET'!V2436)</f>
        <v/>
      </c>
      <c s="50" t="str">
        <f>IF('S.D.PASTE SHEET'!W2436="","",'S.D.PASTE SHEET'!W2436)</f>
        <v/>
      </c>
      <c s="50" t="str">
        <f>IF('S.D.PASTE SHEET'!X2436="","",'S.D.PASTE SHEET'!X2436)</f>
        <v/>
      </c>
      <c s="50" t="str">
        <f>IF('S.D.PASTE SHEET'!Y2436="","",'S.D.PASTE SHEET'!Y2436)</f>
        <v/>
      </c>
      <c s="50" t="str">
        <f>IF('S.D.PASTE SHEET'!Z2436="","",'S.D.PASTE SHEET'!Z2436)</f>
        <v/>
      </c>
      <c s="50" t="str">
        <f>IF('S.D.PASTE SHEET'!AA2436="","",'S.D.PASTE SHEET'!AA2436)</f>
        <v/>
      </c>
      <c s="50" t="str">
        <f>IF('S.D.PASTE SHEET'!AB2436="","",'S.D.PASTE SHEET'!AB2436)</f>
        <v/>
      </c>
      <c s="50" t="str">
        <f>IF('S.D.PASTE SHEET'!AC2436="","",'S.D.PASTE SHEET'!AC2436)</f>
        <v/>
      </c>
      <c s="50" t="str">
        <f>IF('S.D.PASTE SHEET'!AD2436="","",'S.D.PASTE SHEET'!AD2436)</f>
        <v/>
      </c>
      <c s="52"/>
      <c s="48" t="str">
        <f>IF(AK2436="","",IF(AK2436&gt;0,COUNT($AG$2:AG2436),""))</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IF(BC2436="","",IF(BC2436&gt;0,COUNT($AY$2:AY2436),""))</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37" spans="1:66" ht="15">
      <c r="A2437" s="50" t="str">
        <f>IF('S.D.PASTE SHEET'!A2437="","",'S.D.PASTE SHEET'!A2437)</f>
        <v/>
      </c>
      <c s="50" t="str">
        <f>IF('S.D.PASTE SHEET'!B2437="","",'S.D.PASTE SHEET'!B2437)</f>
        <v/>
      </c>
      <c s="50" t="str">
        <f>IF('S.D.PASTE SHEET'!C2437="","",'S.D.PASTE SHEET'!C2437)</f>
        <v/>
      </c>
      <c s="51" t="str">
        <f>IF('S.D.PASTE SHEET'!D2437="","",'S.D.PASTE SHEET'!D2437)</f>
        <v/>
      </c>
      <c s="50" t="str">
        <f>IF('S.D.PASTE SHEET'!E2437="","",UPPER('S.D.PASTE SHEET'!E2437))</f>
        <v/>
      </c>
      <c s="50" t="str">
        <f>IF('S.D.PASTE SHEET'!F2437="","",'S.D.PASTE SHEET'!F2437)</f>
        <v/>
      </c>
      <c s="50" t="str">
        <f>IF('S.D.PASTE SHEET'!G2437="","",UPPER('S.D.PASTE SHEET'!G2437))</f>
        <v/>
      </c>
      <c s="50" t="str">
        <f>IF('S.D.PASTE SHEET'!H2437="","",UPPER('S.D.PASTE SHEET'!H2437))</f>
        <v/>
      </c>
      <c s="50" t="str">
        <f>IF('S.D.PASTE SHEET'!I2437="","",'S.D.PASTE SHEET'!I2437)</f>
        <v/>
      </c>
      <c s="51" t="str">
        <f>IF('S.D.PASTE SHEET'!J2437="","",'S.D.PASTE SHEET'!J2437)</f>
        <v/>
      </c>
      <c s="50" t="str">
        <f>IF('S.D.PASTE SHEET'!K2437="","",'S.D.PASTE SHEET'!K2437)</f>
        <v/>
      </c>
      <c s="50" t="str">
        <f>IF('S.D.PASTE SHEET'!L2437="","",'S.D.PASTE SHEET'!L2437)</f>
        <v/>
      </c>
      <c s="50" t="str">
        <f>IF('S.D.PASTE SHEET'!M2437="","",'S.D.PASTE SHEET'!M2437)</f>
        <v/>
      </c>
      <c s="50" t="str">
        <f>IF('S.D.PASTE SHEET'!N2437="","",'S.D.PASTE SHEET'!N2437)</f>
        <v/>
      </c>
      <c s="50" t="str">
        <f>IF('S.D.PASTE SHEET'!O2437="","",'S.D.PASTE SHEET'!O2437)</f>
        <v/>
      </c>
      <c s="50" t="str">
        <f>IF('S.D.PASTE SHEET'!P2437="","",'S.D.PASTE SHEET'!P2437)</f>
        <v/>
      </c>
      <c s="50" t="str">
        <f>IF('S.D.PASTE SHEET'!Q2437="","",'S.D.PASTE SHEET'!Q2437)</f>
        <v/>
      </c>
      <c s="50" t="str">
        <f>IF('S.D.PASTE SHEET'!R2437="","",'S.D.PASTE SHEET'!R2437)</f>
        <v/>
      </c>
      <c s="50" t="str">
        <f>IF('S.D.PASTE SHEET'!S2437="","",'S.D.PASTE SHEET'!S2437)</f>
        <v/>
      </c>
      <c s="50" t="str">
        <f>IF('S.D.PASTE SHEET'!T2437="","",'S.D.PASTE SHEET'!T2437)</f>
        <v/>
      </c>
      <c s="50" t="str">
        <f>IF('S.D.PASTE SHEET'!U2437="","",'S.D.PASTE SHEET'!U2437)</f>
        <v/>
      </c>
      <c s="50" t="str">
        <f>IF('S.D.PASTE SHEET'!V2437="","",'S.D.PASTE SHEET'!V2437)</f>
        <v/>
      </c>
      <c s="50" t="str">
        <f>IF('S.D.PASTE SHEET'!W2437="","",'S.D.PASTE SHEET'!W2437)</f>
        <v/>
      </c>
      <c s="50" t="str">
        <f>IF('S.D.PASTE SHEET'!X2437="","",'S.D.PASTE SHEET'!X2437)</f>
        <v/>
      </c>
      <c s="50" t="str">
        <f>IF('S.D.PASTE SHEET'!Y2437="","",'S.D.PASTE SHEET'!Y2437)</f>
        <v/>
      </c>
      <c s="50" t="str">
        <f>IF('S.D.PASTE SHEET'!Z2437="","",'S.D.PASTE SHEET'!Z2437)</f>
        <v/>
      </c>
      <c s="50" t="str">
        <f>IF('S.D.PASTE SHEET'!AA2437="","",'S.D.PASTE SHEET'!AA2437)</f>
        <v/>
      </c>
      <c s="50" t="str">
        <f>IF('S.D.PASTE SHEET'!AB2437="","",'S.D.PASTE SHEET'!AB2437)</f>
        <v/>
      </c>
      <c s="50" t="str">
        <f>IF('S.D.PASTE SHEET'!AC2437="","",'S.D.PASTE SHEET'!AC2437)</f>
        <v/>
      </c>
      <c s="50" t="str">
        <f>IF('S.D.PASTE SHEET'!AD2437="","",'S.D.PASTE SHEET'!AD2437)</f>
        <v/>
      </c>
      <c s="52"/>
      <c s="48" t="str">
        <f>IF(AK2437="","",IF(AK2437&gt;0,COUNT($AG$2:AG2437),""))</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IF(BC2437="","",IF(BC2437&gt;0,COUNT($AY$2:AY2437),""))</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38" spans="1:66" ht="15">
      <c r="A2438" s="50" t="str">
        <f>IF('S.D.PASTE SHEET'!A2438="","",'S.D.PASTE SHEET'!A2438)</f>
        <v/>
      </c>
      <c s="50" t="str">
        <f>IF('S.D.PASTE SHEET'!B2438="","",'S.D.PASTE SHEET'!B2438)</f>
        <v/>
      </c>
      <c s="50" t="str">
        <f>IF('S.D.PASTE SHEET'!C2438="","",'S.D.PASTE SHEET'!C2438)</f>
        <v/>
      </c>
      <c s="51" t="str">
        <f>IF('S.D.PASTE SHEET'!D2438="","",'S.D.PASTE SHEET'!D2438)</f>
        <v/>
      </c>
      <c s="50" t="str">
        <f>IF('S.D.PASTE SHEET'!E2438="","",UPPER('S.D.PASTE SHEET'!E2438))</f>
        <v/>
      </c>
      <c s="50" t="str">
        <f>IF('S.D.PASTE SHEET'!F2438="","",'S.D.PASTE SHEET'!F2438)</f>
        <v/>
      </c>
      <c s="50" t="str">
        <f>IF('S.D.PASTE SHEET'!G2438="","",UPPER('S.D.PASTE SHEET'!G2438))</f>
        <v/>
      </c>
      <c s="50" t="str">
        <f>IF('S.D.PASTE SHEET'!H2438="","",UPPER('S.D.PASTE SHEET'!H2438))</f>
        <v/>
      </c>
      <c s="50" t="str">
        <f>IF('S.D.PASTE SHEET'!I2438="","",'S.D.PASTE SHEET'!I2438)</f>
        <v/>
      </c>
      <c s="51" t="str">
        <f>IF('S.D.PASTE SHEET'!J2438="","",'S.D.PASTE SHEET'!J2438)</f>
        <v/>
      </c>
      <c s="50" t="str">
        <f>IF('S.D.PASTE SHEET'!K2438="","",'S.D.PASTE SHEET'!K2438)</f>
        <v/>
      </c>
      <c s="50" t="str">
        <f>IF('S.D.PASTE SHEET'!L2438="","",'S.D.PASTE SHEET'!L2438)</f>
        <v/>
      </c>
      <c s="50" t="str">
        <f>IF('S.D.PASTE SHEET'!M2438="","",'S.D.PASTE SHEET'!M2438)</f>
        <v/>
      </c>
      <c s="50" t="str">
        <f>IF('S.D.PASTE SHEET'!N2438="","",'S.D.PASTE SHEET'!N2438)</f>
        <v/>
      </c>
      <c s="50" t="str">
        <f>IF('S.D.PASTE SHEET'!O2438="","",'S.D.PASTE SHEET'!O2438)</f>
        <v/>
      </c>
      <c s="50" t="str">
        <f>IF('S.D.PASTE SHEET'!P2438="","",'S.D.PASTE SHEET'!P2438)</f>
        <v/>
      </c>
      <c s="50" t="str">
        <f>IF('S.D.PASTE SHEET'!Q2438="","",'S.D.PASTE SHEET'!Q2438)</f>
        <v/>
      </c>
      <c s="50" t="str">
        <f>IF('S.D.PASTE SHEET'!R2438="","",'S.D.PASTE SHEET'!R2438)</f>
        <v/>
      </c>
      <c s="50" t="str">
        <f>IF('S.D.PASTE SHEET'!S2438="","",'S.D.PASTE SHEET'!S2438)</f>
        <v/>
      </c>
      <c s="50" t="str">
        <f>IF('S.D.PASTE SHEET'!T2438="","",'S.D.PASTE SHEET'!T2438)</f>
        <v/>
      </c>
      <c s="50" t="str">
        <f>IF('S.D.PASTE SHEET'!U2438="","",'S.D.PASTE SHEET'!U2438)</f>
        <v/>
      </c>
      <c s="50" t="str">
        <f>IF('S.D.PASTE SHEET'!V2438="","",'S.D.PASTE SHEET'!V2438)</f>
        <v/>
      </c>
      <c s="50" t="str">
        <f>IF('S.D.PASTE SHEET'!W2438="","",'S.D.PASTE SHEET'!W2438)</f>
        <v/>
      </c>
      <c s="50" t="str">
        <f>IF('S.D.PASTE SHEET'!X2438="","",'S.D.PASTE SHEET'!X2438)</f>
        <v/>
      </c>
      <c s="50" t="str">
        <f>IF('S.D.PASTE SHEET'!Y2438="","",'S.D.PASTE SHEET'!Y2438)</f>
        <v/>
      </c>
      <c s="50" t="str">
        <f>IF('S.D.PASTE SHEET'!Z2438="","",'S.D.PASTE SHEET'!Z2438)</f>
        <v/>
      </c>
      <c s="50" t="str">
        <f>IF('S.D.PASTE SHEET'!AA2438="","",'S.D.PASTE SHEET'!AA2438)</f>
        <v/>
      </c>
      <c s="50" t="str">
        <f>IF('S.D.PASTE SHEET'!AB2438="","",'S.D.PASTE SHEET'!AB2438)</f>
        <v/>
      </c>
      <c s="50" t="str">
        <f>IF('S.D.PASTE SHEET'!AC2438="","",'S.D.PASTE SHEET'!AC2438)</f>
        <v/>
      </c>
      <c s="50" t="str">
        <f>IF('S.D.PASTE SHEET'!AD2438="","",'S.D.PASTE SHEET'!AD2438)</f>
        <v/>
      </c>
      <c s="52"/>
      <c s="48" t="str">
        <f>IF(AK2438="","",IF(AK2438&gt;0,COUNT($AG$2:AG2438),""))</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IF(BC2438="","",IF(BC2438&gt;0,COUNT($AY$2:AY2438),""))</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39" spans="1:66" ht="15">
      <c r="A2439" s="50" t="str">
        <f>IF('S.D.PASTE SHEET'!A2439="","",'S.D.PASTE SHEET'!A2439)</f>
        <v/>
      </c>
      <c s="50" t="str">
        <f>IF('S.D.PASTE SHEET'!B2439="","",'S.D.PASTE SHEET'!B2439)</f>
        <v/>
      </c>
      <c s="50" t="str">
        <f>IF('S.D.PASTE SHEET'!C2439="","",'S.D.PASTE SHEET'!C2439)</f>
        <v/>
      </c>
      <c s="51" t="str">
        <f>IF('S.D.PASTE SHEET'!D2439="","",'S.D.PASTE SHEET'!D2439)</f>
        <v/>
      </c>
      <c s="50" t="str">
        <f>IF('S.D.PASTE SHEET'!E2439="","",UPPER('S.D.PASTE SHEET'!E2439))</f>
        <v/>
      </c>
      <c s="50" t="str">
        <f>IF('S.D.PASTE SHEET'!F2439="","",'S.D.PASTE SHEET'!F2439)</f>
        <v/>
      </c>
      <c s="50" t="str">
        <f>IF('S.D.PASTE SHEET'!G2439="","",UPPER('S.D.PASTE SHEET'!G2439))</f>
        <v/>
      </c>
      <c s="50" t="str">
        <f>IF('S.D.PASTE SHEET'!H2439="","",UPPER('S.D.PASTE SHEET'!H2439))</f>
        <v/>
      </c>
      <c s="50" t="str">
        <f>IF('S.D.PASTE SHEET'!I2439="","",'S.D.PASTE SHEET'!I2439)</f>
        <v/>
      </c>
      <c s="51" t="str">
        <f>IF('S.D.PASTE SHEET'!J2439="","",'S.D.PASTE SHEET'!J2439)</f>
        <v/>
      </c>
      <c s="50" t="str">
        <f>IF('S.D.PASTE SHEET'!K2439="","",'S.D.PASTE SHEET'!K2439)</f>
        <v/>
      </c>
      <c s="50" t="str">
        <f>IF('S.D.PASTE SHEET'!L2439="","",'S.D.PASTE SHEET'!L2439)</f>
        <v/>
      </c>
      <c s="50" t="str">
        <f>IF('S.D.PASTE SHEET'!M2439="","",'S.D.PASTE SHEET'!M2439)</f>
        <v/>
      </c>
      <c s="50" t="str">
        <f>IF('S.D.PASTE SHEET'!N2439="","",'S.D.PASTE SHEET'!N2439)</f>
        <v/>
      </c>
      <c s="50" t="str">
        <f>IF('S.D.PASTE SHEET'!O2439="","",'S.D.PASTE SHEET'!O2439)</f>
        <v/>
      </c>
      <c s="50" t="str">
        <f>IF('S.D.PASTE SHEET'!P2439="","",'S.D.PASTE SHEET'!P2439)</f>
        <v/>
      </c>
      <c s="50" t="str">
        <f>IF('S.D.PASTE SHEET'!Q2439="","",'S.D.PASTE SHEET'!Q2439)</f>
        <v/>
      </c>
      <c s="50" t="str">
        <f>IF('S.D.PASTE SHEET'!R2439="","",'S.D.PASTE SHEET'!R2439)</f>
        <v/>
      </c>
      <c s="50" t="str">
        <f>IF('S.D.PASTE SHEET'!S2439="","",'S.D.PASTE SHEET'!S2439)</f>
        <v/>
      </c>
      <c s="50" t="str">
        <f>IF('S.D.PASTE SHEET'!T2439="","",'S.D.PASTE SHEET'!T2439)</f>
        <v/>
      </c>
      <c s="50" t="str">
        <f>IF('S.D.PASTE SHEET'!U2439="","",'S.D.PASTE SHEET'!U2439)</f>
        <v/>
      </c>
      <c s="50" t="str">
        <f>IF('S.D.PASTE SHEET'!V2439="","",'S.D.PASTE SHEET'!V2439)</f>
        <v/>
      </c>
      <c s="50" t="str">
        <f>IF('S.D.PASTE SHEET'!W2439="","",'S.D.PASTE SHEET'!W2439)</f>
        <v/>
      </c>
      <c s="50" t="str">
        <f>IF('S.D.PASTE SHEET'!X2439="","",'S.D.PASTE SHEET'!X2439)</f>
        <v/>
      </c>
      <c s="50" t="str">
        <f>IF('S.D.PASTE SHEET'!Y2439="","",'S.D.PASTE SHEET'!Y2439)</f>
        <v/>
      </c>
      <c s="50" t="str">
        <f>IF('S.D.PASTE SHEET'!Z2439="","",'S.D.PASTE SHEET'!Z2439)</f>
        <v/>
      </c>
      <c s="50" t="str">
        <f>IF('S.D.PASTE SHEET'!AA2439="","",'S.D.PASTE SHEET'!AA2439)</f>
        <v/>
      </c>
      <c s="50" t="str">
        <f>IF('S.D.PASTE SHEET'!AB2439="","",'S.D.PASTE SHEET'!AB2439)</f>
        <v/>
      </c>
      <c s="50" t="str">
        <f>IF('S.D.PASTE SHEET'!AC2439="","",'S.D.PASTE SHEET'!AC2439)</f>
        <v/>
      </c>
      <c s="50" t="str">
        <f>IF('S.D.PASTE SHEET'!AD2439="","",'S.D.PASTE SHEET'!AD2439)</f>
        <v/>
      </c>
      <c s="52"/>
      <c s="48" t="str">
        <f>IF(AK2439="","",IF(AK2439&gt;0,COUNT($AG$2:AG2439),""))</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IF(BC2439="","",IF(BC2439&gt;0,COUNT($AY$2:AY2439),""))</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40" spans="1:66" ht="15">
      <c r="A2440" s="50" t="str">
        <f>IF('S.D.PASTE SHEET'!A2440="","",'S.D.PASTE SHEET'!A2440)</f>
        <v/>
      </c>
      <c s="50" t="str">
        <f>IF('S.D.PASTE SHEET'!B2440="","",'S.D.PASTE SHEET'!B2440)</f>
        <v/>
      </c>
      <c s="50" t="str">
        <f>IF('S.D.PASTE SHEET'!C2440="","",'S.D.PASTE SHEET'!C2440)</f>
        <v/>
      </c>
      <c s="51" t="str">
        <f>IF('S.D.PASTE SHEET'!D2440="","",'S.D.PASTE SHEET'!D2440)</f>
        <v/>
      </c>
      <c s="50" t="str">
        <f>IF('S.D.PASTE SHEET'!E2440="","",UPPER('S.D.PASTE SHEET'!E2440))</f>
        <v/>
      </c>
      <c s="50" t="str">
        <f>IF('S.D.PASTE SHEET'!F2440="","",'S.D.PASTE SHEET'!F2440)</f>
        <v/>
      </c>
      <c s="50" t="str">
        <f>IF('S.D.PASTE SHEET'!G2440="","",UPPER('S.D.PASTE SHEET'!G2440))</f>
        <v/>
      </c>
      <c s="50" t="str">
        <f>IF('S.D.PASTE SHEET'!H2440="","",UPPER('S.D.PASTE SHEET'!H2440))</f>
        <v/>
      </c>
      <c s="50" t="str">
        <f>IF('S.D.PASTE SHEET'!I2440="","",'S.D.PASTE SHEET'!I2440)</f>
        <v/>
      </c>
      <c s="51" t="str">
        <f>IF('S.D.PASTE SHEET'!J2440="","",'S.D.PASTE SHEET'!J2440)</f>
        <v/>
      </c>
      <c s="50" t="str">
        <f>IF('S.D.PASTE SHEET'!K2440="","",'S.D.PASTE SHEET'!K2440)</f>
        <v/>
      </c>
      <c s="50" t="str">
        <f>IF('S.D.PASTE SHEET'!L2440="","",'S.D.PASTE SHEET'!L2440)</f>
        <v/>
      </c>
      <c s="50" t="str">
        <f>IF('S.D.PASTE SHEET'!M2440="","",'S.D.PASTE SHEET'!M2440)</f>
        <v/>
      </c>
      <c s="50" t="str">
        <f>IF('S.D.PASTE SHEET'!N2440="","",'S.D.PASTE SHEET'!N2440)</f>
        <v/>
      </c>
      <c s="50" t="str">
        <f>IF('S.D.PASTE SHEET'!O2440="","",'S.D.PASTE SHEET'!O2440)</f>
        <v/>
      </c>
      <c s="50" t="str">
        <f>IF('S.D.PASTE SHEET'!P2440="","",'S.D.PASTE SHEET'!P2440)</f>
        <v/>
      </c>
      <c s="50" t="str">
        <f>IF('S.D.PASTE SHEET'!Q2440="","",'S.D.PASTE SHEET'!Q2440)</f>
        <v/>
      </c>
      <c s="50" t="str">
        <f>IF('S.D.PASTE SHEET'!R2440="","",'S.D.PASTE SHEET'!R2440)</f>
        <v/>
      </c>
      <c s="50" t="str">
        <f>IF('S.D.PASTE SHEET'!S2440="","",'S.D.PASTE SHEET'!S2440)</f>
        <v/>
      </c>
      <c s="50" t="str">
        <f>IF('S.D.PASTE SHEET'!T2440="","",'S.D.PASTE SHEET'!T2440)</f>
        <v/>
      </c>
      <c s="50" t="str">
        <f>IF('S.D.PASTE SHEET'!U2440="","",'S.D.PASTE SHEET'!U2440)</f>
        <v/>
      </c>
      <c s="50" t="str">
        <f>IF('S.D.PASTE SHEET'!V2440="","",'S.D.PASTE SHEET'!V2440)</f>
        <v/>
      </c>
      <c s="50" t="str">
        <f>IF('S.D.PASTE SHEET'!W2440="","",'S.D.PASTE SHEET'!W2440)</f>
        <v/>
      </c>
      <c s="50" t="str">
        <f>IF('S.D.PASTE SHEET'!X2440="","",'S.D.PASTE SHEET'!X2440)</f>
        <v/>
      </c>
      <c s="50" t="str">
        <f>IF('S.D.PASTE SHEET'!Y2440="","",'S.D.PASTE SHEET'!Y2440)</f>
        <v/>
      </c>
      <c s="50" t="str">
        <f>IF('S.D.PASTE SHEET'!Z2440="","",'S.D.PASTE SHEET'!Z2440)</f>
        <v/>
      </c>
      <c s="50" t="str">
        <f>IF('S.D.PASTE SHEET'!AA2440="","",'S.D.PASTE SHEET'!AA2440)</f>
        <v/>
      </c>
      <c s="50" t="str">
        <f>IF('S.D.PASTE SHEET'!AB2440="","",'S.D.PASTE SHEET'!AB2440)</f>
        <v/>
      </c>
      <c s="50" t="str">
        <f>IF('S.D.PASTE SHEET'!AC2440="","",'S.D.PASTE SHEET'!AC2440)</f>
        <v/>
      </c>
      <c s="50" t="str">
        <f>IF('S.D.PASTE SHEET'!AD2440="","",'S.D.PASTE SHEET'!AD2440)</f>
        <v/>
      </c>
      <c s="52"/>
      <c s="48" t="str">
        <f>IF(AK2440="","",IF(AK2440&gt;0,COUNT($AG$2:AG2440),""))</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IF(BC2440="","",IF(BC2440&gt;0,COUNT($AY$2:AY2440),""))</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41" spans="1:66" ht="15">
      <c r="A2441" s="50" t="str">
        <f>IF('S.D.PASTE SHEET'!A2441="","",'S.D.PASTE SHEET'!A2441)</f>
        <v/>
      </c>
      <c s="50" t="str">
        <f>IF('S.D.PASTE SHEET'!B2441="","",'S.D.PASTE SHEET'!B2441)</f>
        <v/>
      </c>
      <c s="50" t="str">
        <f>IF('S.D.PASTE SHEET'!C2441="","",'S.D.PASTE SHEET'!C2441)</f>
        <v/>
      </c>
      <c s="51" t="str">
        <f>IF('S.D.PASTE SHEET'!D2441="","",'S.D.PASTE SHEET'!D2441)</f>
        <v/>
      </c>
      <c s="50" t="str">
        <f>IF('S.D.PASTE SHEET'!E2441="","",UPPER('S.D.PASTE SHEET'!E2441))</f>
        <v/>
      </c>
      <c s="50" t="str">
        <f>IF('S.D.PASTE SHEET'!F2441="","",'S.D.PASTE SHEET'!F2441)</f>
        <v/>
      </c>
      <c s="50" t="str">
        <f>IF('S.D.PASTE SHEET'!G2441="","",UPPER('S.D.PASTE SHEET'!G2441))</f>
        <v/>
      </c>
      <c s="50" t="str">
        <f>IF('S.D.PASTE SHEET'!H2441="","",UPPER('S.D.PASTE SHEET'!H2441))</f>
        <v/>
      </c>
      <c s="50" t="str">
        <f>IF('S.D.PASTE SHEET'!I2441="","",'S.D.PASTE SHEET'!I2441)</f>
        <v/>
      </c>
      <c s="51" t="str">
        <f>IF('S.D.PASTE SHEET'!J2441="","",'S.D.PASTE SHEET'!J2441)</f>
        <v/>
      </c>
      <c s="50" t="str">
        <f>IF('S.D.PASTE SHEET'!K2441="","",'S.D.PASTE SHEET'!K2441)</f>
        <v/>
      </c>
      <c s="50" t="str">
        <f>IF('S.D.PASTE SHEET'!L2441="","",'S.D.PASTE SHEET'!L2441)</f>
        <v/>
      </c>
      <c s="50" t="str">
        <f>IF('S.D.PASTE SHEET'!M2441="","",'S.D.PASTE SHEET'!M2441)</f>
        <v/>
      </c>
      <c s="50" t="str">
        <f>IF('S.D.PASTE SHEET'!N2441="","",'S.D.PASTE SHEET'!N2441)</f>
        <v/>
      </c>
      <c s="50" t="str">
        <f>IF('S.D.PASTE SHEET'!O2441="","",'S.D.PASTE SHEET'!O2441)</f>
        <v/>
      </c>
      <c s="50" t="str">
        <f>IF('S.D.PASTE SHEET'!P2441="","",'S.D.PASTE SHEET'!P2441)</f>
        <v/>
      </c>
      <c s="50" t="str">
        <f>IF('S.D.PASTE SHEET'!Q2441="","",'S.D.PASTE SHEET'!Q2441)</f>
        <v/>
      </c>
      <c s="50" t="str">
        <f>IF('S.D.PASTE SHEET'!R2441="","",'S.D.PASTE SHEET'!R2441)</f>
        <v/>
      </c>
      <c s="50" t="str">
        <f>IF('S.D.PASTE SHEET'!S2441="","",'S.D.PASTE SHEET'!S2441)</f>
        <v/>
      </c>
      <c s="50" t="str">
        <f>IF('S.D.PASTE SHEET'!T2441="","",'S.D.PASTE SHEET'!T2441)</f>
        <v/>
      </c>
      <c s="50" t="str">
        <f>IF('S.D.PASTE SHEET'!U2441="","",'S.D.PASTE SHEET'!U2441)</f>
        <v/>
      </c>
      <c s="50" t="str">
        <f>IF('S.D.PASTE SHEET'!V2441="","",'S.D.PASTE SHEET'!V2441)</f>
        <v/>
      </c>
      <c s="50" t="str">
        <f>IF('S.D.PASTE SHEET'!W2441="","",'S.D.PASTE SHEET'!W2441)</f>
        <v/>
      </c>
      <c s="50" t="str">
        <f>IF('S.D.PASTE SHEET'!X2441="","",'S.D.PASTE SHEET'!X2441)</f>
        <v/>
      </c>
      <c s="50" t="str">
        <f>IF('S.D.PASTE SHEET'!Y2441="","",'S.D.PASTE SHEET'!Y2441)</f>
        <v/>
      </c>
      <c s="50" t="str">
        <f>IF('S.D.PASTE SHEET'!Z2441="","",'S.D.PASTE SHEET'!Z2441)</f>
        <v/>
      </c>
      <c s="50" t="str">
        <f>IF('S.D.PASTE SHEET'!AA2441="","",'S.D.PASTE SHEET'!AA2441)</f>
        <v/>
      </c>
      <c s="50" t="str">
        <f>IF('S.D.PASTE SHEET'!AB2441="","",'S.D.PASTE SHEET'!AB2441)</f>
        <v/>
      </c>
      <c s="50" t="str">
        <f>IF('S.D.PASTE SHEET'!AC2441="","",'S.D.PASTE SHEET'!AC2441)</f>
        <v/>
      </c>
      <c s="50" t="str">
        <f>IF('S.D.PASTE SHEET'!AD2441="","",'S.D.PASTE SHEET'!AD2441)</f>
        <v/>
      </c>
      <c s="52"/>
      <c s="48" t="str">
        <f>IF(AK2441="","",IF(AK2441&gt;0,COUNT($AG$2:AG2441),""))</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IF(BC2441="","",IF(BC2441&gt;0,COUNT($AY$2:AY2441),""))</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42" spans="1:66" ht="15">
      <c r="A2442" s="50" t="str">
        <f>IF('S.D.PASTE SHEET'!A2442="","",'S.D.PASTE SHEET'!A2442)</f>
        <v/>
      </c>
      <c s="50" t="str">
        <f>IF('S.D.PASTE SHEET'!B2442="","",'S.D.PASTE SHEET'!B2442)</f>
        <v/>
      </c>
      <c s="50" t="str">
        <f>IF('S.D.PASTE SHEET'!C2442="","",'S.D.PASTE SHEET'!C2442)</f>
        <v/>
      </c>
      <c s="51" t="str">
        <f>IF('S.D.PASTE SHEET'!D2442="","",'S.D.PASTE SHEET'!D2442)</f>
        <v/>
      </c>
      <c s="50" t="str">
        <f>IF('S.D.PASTE SHEET'!E2442="","",UPPER('S.D.PASTE SHEET'!E2442))</f>
        <v/>
      </c>
      <c s="50" t="str">
        <f>IF('S.D.PASTE SHEET'!F2442="","",'S.D.PASTE SHEET'!F2442)</f>
        <v/>
      </c>
      <c s="50" t="str">
        <f>IF('S.D.PASTE SHEET'!G2442="","",UPPER('S.D.PASTE SHEET'!G2442))</f>
        <v/>
      </c>
      <c s="50" t="str">
        <f>IF('S.D.PASTE SHEET'!H2442="","",UPPER('S.D.PASTE SHEET'!H2442))</f>
        <v/>
      </c>
      <c s="50" t="str">
        <f>IF('S.D.PASTE SHEET'!I2442="","",'S.D.PASTE SHEET'!I2442)</f>
        <v/>
      </c>
      <c s="51" t="str">
        <f>IF('S.D.PASTE SHEET'!J2442="","",'S.D.PASTE SHEET'!J2442)</f>
        <v/>
      </c>
      <c s="50" t="str">
        <f>IF('S.D.PASTE SHEET'!K2442="","",'S.D.PASTE SHEET'!K2442)</f>
        <v/>
      </c>
      <c s="50" t="str">
        <f>IF('S.D.PASTE SHEET'!L2442="","",'S.D.PASTE SHEET'!L2442)</f>
        <v/>
      </c>
      <c s="50" t="str">
        <f>IF('S.D.PASTE SHEET'!M2442="","",'S.D.PASTE SHEET'!M2442)</f>
        <v/>
      </c>
      <c s="50" t="str">
        <f>IF('S.D.PASTE SHEET'!N2442="","",'S.D.PASTE SHEET'!N2442)</f>
        <v/>
      </c>
      <c s="50" t="str">
        <f>IF('S.D.PASTE SHEET'!O2442="","",'S.D.PASTE SHEET'!O2442)</f>
        <v/>
      </c>
      <c s="50" t="str">
        <f>IF('S.D.PASTE SHEET'!P2442="","",'S.D.PASTE SHEET'!P2442)</f>
        <v/>
      </c>
      <c s="50" t="str">
        <f>IF('S.D.PASTE SHEET'!Q2442="","",'S.D.PASTE SHEET'!Q2442)</f>
        <v/>
      </c>
      <c s="50" t="str">
        <f>IF('S.D.PASTE SHEET'!R2442="","",'S.D.PASTE SHEET'!R2442)</f>
        <v/>
      </c>
      <c s="50" t="str">
        <f>IF('S.D.PASTE SHEET'!S2442="","",'S.D.PASTE SHEET'!S2442)</f>
        <v/>
      </c>
      <c s="50" t="str">
        <f>IF('S.D.PASTE SHEET'!T2442="","",'S.D.PASTE SHEET'!T2442)</f>
        <v/>
      </c>
      <c s="50" t="str">
        <f>IF('S.D.PASTE SHEET'!U2442="","",'S.D.PASTE SHEET'!U2442)</f>
        <v/>
      </c>
      <c s="50" t="str">
        <f>IF('S.D.PASTE SHEET'!V2442="","",'S.D.PASTE SHEET'!V2442)</f>
        <v/>
      </c>
      <c s="50" t="str">
        <f>IF('S.D.PASTE SHEET'!W2442="","",'S.D.PASTE SHEET'!W2442)</f>
        <v/>
      </c>
      <c s="50" t="str">
        <f>IF('S.D.PASTE SHEET'!X2442="","",'S.D.PASTE SHEET'!X2442)</f>
        <v/>
      </c>
      <c s="50" t="str">
        <f>IF('S.D.PASTE SHEET'!Y2442="","",'S.D.PASTE SHEET'!Y2442)</f>
        <v/>
      </c>
      <c s="50" t="str">
        <f>IF('S.D.PASTE SHEET'!Z2442="","",'S.D.PASTE SHEET'!Z2442)</f>
        <v/>
      </c>
      <c s="50" t="str">
        <f>IF('S.D.PASTE SHEET'!AA2442="","",'S.D.PASTE SHEET'!AA2442)</f>
        <v/>
      </c>
      <c s="50" t="str">
        <f>IF('S.D.PASTE SHEET'!AB2442="","",'S.D.PASTE SHEET'!AB2442)</f>
        <v/>
      </c>
      <c s="50" t="str">
        <f>IF('S.D.PASTE SHEET'!AC2442="","",'S.D.PASTE SHEET'!AC2442)</f>
        <v/>
      </c>
      <c s="50" t="str">
        <f>IF('S.D.PASTE SHEET'!AD2442="","",'S.D.PASTE SHEET'!AD2442)</f>
        <v/>
      </c>
      <c s="52"/>
      <c s="48" t="str">
        <f>IF(AK2442="","",IF(AK2442&gt;0,COUNT($AG$2:AG2442),""))</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IF(BC2442="","",IF(BC2442&gt;0,COUNT($AY$2:AY2442),""))</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43" spans="1:66" ht="15">
      <c r="A2443" s="50" t="str">
        <f>IF('S.D.PASTE SHEET'!A2443="","",'S.D.PASTE SHEET'!A2443)</f>
        <v/>
      </c>
      <c s="50" t="str">
        <f>IF('S.D.PASTE SHEET'!B2443="","",'S.D.PASTE SHEET'!B2443)</f>
        <v/>
      </c>
      <c s="50" t="str">
        <f>IF('S.D.PASTE SHEET'!C2443="","",'S.D.PASTE SHEET'!C2443)</f>
        <v/>
      </c>
      <c s="51" t="str">
        <f>IF('S.D.PASTE SHEET'!D2443="","",'S.D.PASTE SHEET'!D2443)</f>
        <v/>
      </c>
      <c s="50" t="str">
        <f>IF('S.D.PASTE SHEET'!E2443="","",UPPER('S.D.PASTE SHEET'!E2443))</f>
        <v/>
      </c>
      <c s="50" t="str">
        <f>IF('S.D.PASTE SHEET'!F2443="","",'S.D.PASTE SHEET'!F2443)</f>
        <v/>
      </c>
      <c s="50" t="str">
        <f>IF('S.D.PASTE SHEET'!G2443="","",UPPER('S.D.PASTE SHEET'!G2443))</f>
        <v/>
      </c>
      <c s="50" t="str">
        <f>IF('S.D.PASTE SHEET'!H2443="","",UPPER('S.D.PASTE SHEET'!H2443))</f>
        <v/>
      </c>
      <c s="50" t="str">
        <f>IF('S.D.PASTE SHEET'!I2443="","",'S.D.PASTE SHEET'!I2443)</f>
        <v/>
      </c>
      <c s="51" t="str">
        <f>IF('S.D.PASTE SHEET'!J2443="","",'S.D.PASTE SHEET'!J2443)</f>
        <v/>
      </c>
      <c s="50" t="str">
        <f>IF('S.D.PASTE SHEET'!K2443="","",'S.D.PASTE SHEET'!K2443)</f>
        <v/>
      </c>
      <c s="50" t="str">
        <f>IF('S.D.PASTE SHEET'!L2443="","",'S.D.PASTE SHEET'!L2443)</f>
        <v/>
      </c>
      <c s="50" t="str">
        <f>IF('S.D.PASTE SHEET'!M2443="","",'S.D.PASTE SHEET'!M2443)</f>
        <v/>
      </c>
      <c s="50" t="str">
        <f>IF('S.D.PASTE SHEET'!N2443="","",'S.D.PASTE SHEET'!N2443)</f>
        <v/>
      </c>
      <c s="50" t="str">
        <f>IF('S.D.PASTE SHEET'!O2443="","",'S.D.PASTE SHEET'!O2443)</f>
        <v/>
      </c>
      <c s="50" t="str">
        <f>IF('S.D.PASTE SHEET'!P2443="","",'S.D.PASTE SHEET'!P2443)</f>
        <v/>
      </c>
      <c s="50" t="str">
        <f>IF('S.D.PASTE SHEET'!Q2443="","",'S.D.PASTE SHEET'!Q2443)</f>
        <v/>
      </c>
      <c s="50" t="str">
        <f>IF('S.D.PASTE SHEET'!R2443="","",'S.D.PASTE SHEET'!R2443)</f>
        <v/>
      </c>
      <c s="50" t="str">
        <f>IF('S.D.PASTE SHEET'!S2443="","",'S.D.PASTE SHEET'!S2443)</f>
        <v/>
      </c>
      <c s="50" t="str">
        <f>IF('S.D.PASTE SHEET'!T2443="","",'S.D.PASTE SHEET'!T2443)</f>
        <v/>
      </c>
      <c s="50" t="str">
        <f>IF('S.D.PASTE SHEET'!U2443="","",'S.D.PASTE SHEET'!U2443)</f>
        <v/>
      </c>
      <c s="50" t="str">
        <f>IF('S.D.PASTE SHEET'!V2443="","",'S.D.PASTE SHEET'!V2443)</f>
        <v/>
      </c>
      <c s="50" t="str">
        <f>IF('S.D.PASTE SHEET'!W2443="","",'S.D.PASTE SHEET'!W2443)</f>
        <v/>
      </c>
      <c s="50" t="str">
        <f>IF('S.D.PASTE SHEET'!X2443="","",'S.D.PASTE SHEET'!X2443)</f>
        <v/>
      </c>
      <c s="50" t="str">
        <f>IF('S.D.PASTE SHEET'!Y2443="","",'S.D.PASTE SHEET'!Y2443)</f>
        <v/>
      </c>
      <c s="50" t="str">
        <f>IF('S.D.PASTE SHEET'!Z2443="","",'S.D.PASTE SHEET'!Z2443)</f>
        <v/>
      </c>
      <c s="50" t="str">
        <f>IF('S.D.PASTE SHEET'!AA2443="","",'S.D.PASTE SHEET'!AA2443)</f>
        <v/>
      </c>
      <c s="50" t="str">
        <f>IF('S.D.PASTE SHEET'!AB2443="","",'S.D.PASTE SHEET'!AB2443)</f>
        <v/>
      </c>
      <c s="50" t="str">
        <f>IF('S.D.PASTE SHEET'!AC2443="","",'S.D.PASTE SHEET'!AC2443)</f>
        <v/>
      </c>
      <c s="50" t="str">
        <f>IF('S.D.PASTE SHEET'!AD2443="","",'S.D.PASTE SHEET'!AD2443)</f>
        <v/>
      </c>
      <c s="52"/>
      <c s="48" t="str">
        <f>IF(AK2443="","",IF(AK2443&gt;0,COUNT($AG$2:AG2443),""))</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IF(BC2443="","",IF(BC2443&gt;0,COUNT($AY$2:AY2443),""))</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44" spans="1:66" ht="15">
      <c r="A2444" s="50" t="str">
        <f>IF('S.D.PASTE SHEET'!A2444="","",'S.D.PASTE SHEET'!A2444)</f>
        <v/>
      </c>
      <c s="50" t="str">
        <f>IF('S.D.PASTE SHEET'!B2444="","",'S.D.PASTE SHEET'!B2444)</f>
        <v/>
      </c>
      <c s="50" t="str">
        <f>IF('S.D.PASTE SHEET'!C2444="","",'S.D.PASTE SHEET'!C2444)</f>
        <v/>
      </c>
      <c s="51" t="str">
        <f>IF('S.D.PASTE SHEET'!D2444="","",'S.D.PASTE SHEET'!D2444)</f>
        <v/>
      </c>
      <c s="50" t="str">
        <f>IF('S.D.PASTE SHEET'!E2444="","",UPPER('S.D.PASTE SHEET'!E2444))</f>
        <v/>
      </c>
      <c s="50" t="str">
        <f>IF('S.D.PASTE SHEET'!F2444="","",'S.D.PASTE SHEET'!F2444)</f>
        <v/>
      </c>
      <c s="50" t="str">
        <f>IF('S.D.PASTE SHEET'!G2444="","",UPPER('S.D.PASTE SHEET'!G2444))</f>
        <v/>
      </c>
      <c s="50" t="str">
        <f>IF('S.D.PASTE SHEET'!H2444="","",UPPER('S.D.PASTE SHEET'!H2444))</f>
        <v/>
      </c>
      <c s="50" t="str">
        <f>IF('S.D.PASTE SHEET'!I2444="","",'S.D.PASTE SHEET'!I2444)</f>
        <v/>
      </c>
      <c s="51" t="str">
        <f>IF('S.D.PASTE SHEET'!J2444="","",'S.D.PASTE SHEET'!J2444)</f>
        <v/>
      </c>
      <c s="50" t="str">
        <f>IF('S.D.PASTE SHEET'!K2444="","",'S.D.PASTE SHEET'!K2444)</f>
        <v/>
      </c>
      <c s="50" t="str">
        <f>IF('S.D.PASTE SHEET'!L2444="","",'S.D.PASTE SHEET'!L2444)</f>
        <v/>
      </c>
      <c s="50" t="str">
        <f>IF('S.D.PASTE SHEET'!M2444="","",'S.D.PASTE SHEET'!M2444)</f>
        <v/>
      </c>
      <c s="50" t="str">
        <f>IF('S.D.PASTE SHEET'!N2444="","",'S.D.PASTE SHEET'!N2444)</f>
        <v/>
      </c>
      <c s="50" t="str">
        <f>IF('S.D.PASTE SHEET'!O2444="","",'S.D.PASTE SHEET'!O2444)</f>
        <v/>
      </c>
      <c s="50" t="str">
        <f>IF('S.D.PASTE SHEET'!P2444="","",'S.D.PASTE SHEET'!P2444)</f>
        <v/>
      </c>
      <c s="50" t="str">
        <f>IF('S.D.PASTE SHEET'!Q2444="","",'S.D.PASTE SHEET'!Q2444)</f>
        <v/>
      </c>
      <c s="50" t="str">
        <f>IF('S.D.PASTE SHEET'!R2444="","",'S.D.PASTE SHEET'!R2444)</f>
        <v/>
      </c>
      <c s="50" t="str">
        <f>IF('S.D.PASTE SHEET'!S2444="","",'S.D.PASTE SHEET'!S2444)</f>
        <v/>
      </c>
      <c s="50" t="str">
        <f>IF('S.D.PASTE SHEET'!T2444="","",'S.D.PASTE SHEET'!T2444)</f>
        <v/>
      </c>
      <c s="50" t="str">
        <f>IF('S.D.PASTE SHEET'!U2444="","",'S.D.PASTE SHEET'!U2444)</f>
        <v/>
      </c>
      <c s="50" t="str">
        <f>IF('S.D.PASTE SHEET'!V2444="","",'S.D.PASTE SHEET'!V2444)</f>
        <v/>
      </c>
      <c s="50" t="str">
        <f>IF('S.D.PASTE SHEET'!W2444="","",'S.D.PASTE SHEET'!W2444)</f>
        <v/>
      </c>
      <c s="50" t="str">
        <f>IF('S.D.PASTE SHEET'!X2444="","",'S.D.PASTE SHEET'!X2444)</f>
        <v/>
      </c>
      <c s="50" t="str">
        <f>IF('S.D.PASTE SHEET'!Y2444="","",'S.D.PASTE SHEET'!Y2444)</f>
        <v/>
      </c>
      <c s="50" t="str">
        <f>IF('S.D.PASTE SHEET'!Z2444="","",'S.D.PASTE SHEET'!Z2444)</f>
        <v/>
      </c>
      <c s="50" t="str">
        <f>IF('S.D.PASTE SHEET'!AA2444="","",'S.D.PASTE SHEET'!AA2444)</f>
        <v/>
      </c>
      <c s="50" t="str">
        <f>IF('S.D.PASTE SHEET'!AB2444="","",'S.D.PASTE SHEET'!AB2444)</f>
        <v/>
      </c>
      <c s="50" t="str">
        <f>IF('S.D.PASTE SHEET'!AC2444="","",'S.D.PASTE SHEET'!AC2444)</f>
        <v/>
      </c>
      <c s="50" t="str">
        <f>IF('S.D.PASTE SHEET'!AD2444="","",'S.D.PASTE SHEET'!AD2444)</f>
        <v/>
      </c>
      <c s="52"/>
      <c s="48" t="str">
        <f>IF(AK2444="","",IF(AK2444&gt;0,COUNT($AG$2:AG2444),""))</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IF(BC2444="","",IF(BC2444&gt;0,COUNT($AY$2:AY2444),""))</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45" spans="1:66" ht="15">
      <c r="A2445" s="50" t="str">
        <f>IF('S.D.PASTE SHEET'!A2445="","",'S.D.PASTE SHEET'!A2445)</f>
        <v/>
      </c>
      <c s="50" t="str">
        <f>IF('S.D.PASTE SHEET'!B2445="","",'S.D.PASTE SHEET'!B2445)</f>
        <v/>
      </c>
      <c s="50" t="str">
        <f>IF('S.D.PASTE SHEET'!C2445="","",'S.D.PASTE SHEET'!C2445)</f>
        <v/>
      </c>
      <c s="51" t="str">
        <f>IF('S.D.PASTE SHEET'!D2445="","",'S.D.PASTE SHEET'!D2445)</f>
        <v/>
      </c>
      <c s="50" t="str">
        <f>IF('S.D.PASTE SHEET'!E2445="","",UPPER('S.D.PASTE SHEET'!E2445))</f>
        <v/>
      </c>
      <c s="50" t="str">
        <f>IF('S.D.PASTE SHEET'!F2445="","",'S.D.PASTE SHEET'!F2445)</f>
        <v/>
      </c>
      <c s="50" t="str">
        <f>IF('S.D.PASTE SHEET'!G2445="","",UPPER('S.D.PASTE SHEET'!G2445))</f>
        <v/>
      </c>
      <c s="50" t="str">
        <f>IF('S.D.PASTE SHEET'!H2445="","",UPPER('S.D.PASTE SHEET'!H2445))</f>
        <v/>
      </c>
      <c s="50" t="str">
        <f>IF('S.D.PASTE SHEET'!I2445="","",'S.D.PASTE SHEET'!I2445)</f>
        <v/>
      </c>
      <c s="51" t="str">
        <f>IF('S.D.PASTE SHEET'!J2445="","",'S.D.PASTE SHEET'!J2445)</f>
        <v/>
      </c>
      <c s="50" t="str">
        <f>IF('S.D.PASTE SHEET'!K2445="","",'S.D.PASTE SHEET'!K2445)</f>
        <v/>
      </c>
      <c s="50" t="str">
        <f>IF('S.D.PASTE SHEET'!L2445="","",'S.D.PASTE SHEET'!L2445)</f>
        <v/>
      </c>
      <c s="50" t="str">
        <f>IF('S.D.PASTE SHEET'!M2445="","",'S.D.PASTE SHEET'!M2445)</f>
        <v/>
      </c>
      <c s="50" t="str">
        <f>IF('S.D.PASTE SHEET'!N2445="","",'S.D.PASTE SHEET'!N2445)</f>
        <v/>
      </c>
      <c s="50" t="str">
        <f>IF('S.D.PASTE SHEET'!O2445="","",'S.D.PASTE SHEET'!O2445)</f>
        <v/>
      </c>
      <c s="50" t="str">
        <f>IF('S.D.PASTE SHEET'!P2445="","",'S.D.PASTE SHEET'!P2445)</f>
        <v/>
      </c>
      <c s="50" t="str">
        <f>IF('S.D.PASTE SHEET'!Q2445="","",'S.D.PASTE SHEET'!Q2445)</f>
        <v/>
      </c>
      <c s="50" t="str">
        <f>IF('S.D.PASTE SHEET'!R2445="","",'S.D.PASTE SHEET'!R2445)</f>
        <v/>
      </c>
      <c s="50" t="str">
        <f>IF('S.D.PASTE SHEET'!S2445="","",'S.D.PASTE SHEET'!S2445)</f>
        <v/>
      </c>
      <c s="50" t="str">
        <f>IF('S.D.PASTE SHEET'!T2445="","",'S.D.PASTE SHEET'!T2445)</f>
        <v/>
      </c>
      <c s="50" t="str">
        <f>IF('S.D.PASTE SHEET'!U2445="","",'S.D.PASTE SHEET'!U2445)</f>
        <v/>
      </c>
      <c s="50" t="str">
        <f>IF('S.D.PASTE SHEET'!V2445="","",'S.D.PASTE SHEET'!V2445)</f>
        <v/>
      </c>
      <c s="50" t="str">
        <f>IF('S.D.PASTE SHEET'!W2445="","",'S.D.PASTE SHEET'!W2445)</f>
        <v/>
      </c>
      <c s="50" t="str">
        <f>IF('S.D.PASTE SHEET'!X2445="","",'S.D.PASTE SHEET'!X2445)</f>
        <v/>
      </c>
      <c s="50" t="str">
        <f>IF('S.D.PASTE SHEET'!Y2445="","",'S.D.PASTE SHEET'!Y2445)</f>
        <v/>
      </c>
      <c s="50" t="str">
        <f>IF('S.D.PASTE SHEET'!Z2445="","",'S.D.PASTE SHEET'!Z2445)</f>
        <v/>
      </c>
      <c s="50" t="str">
        <f>IF('S.D.PASTE SHEET'!AA2445="","",'S.D.PASTE SHEET'!AA2445)</f>
        <v/>
      </c>
      <c s="50" t="str">
        <f>IF('S.D.PASTE SHEET'!AB2445="","",'S.D.PASTE SHEET'!AB2445)</f>
        <v/>
      </c>
      <c s="50" t="str">
        <f>IF('S.D.PASTE SHEET'!AC2445="","",'S.D.PASTE SHEET'!AC2445)</f>
        <v/>
      </c>
      <c s="50" t="str">
        <f>IF('S.D.PASTE SHEET'!AD2445="","",'S.D.PASTE SHEET'!AD2445)</f>
        <v/>
      </c>
      <c s="52"/>
      <c s="48" t="str">
        <f>IF(AK2445="","",IF(AK2445&gt;0,COUNT($AG$2:AG2445),""))</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IF(BC2445="","",IF(BC2445&gt;0,COUNT($AY$2:AY2445),""))</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46" spans="1:66" ht="15">
      <c r="A2446" s="50" t="str">
        <f>IF('S.D.PASTE SHEET'!A2446="","",'S.D.PASTE SHEET'!A2446)</f>
        <v/>
      </c>
      <c s="50" t="str">
        <f>IF('S.D.PASTE SHEET'!B2446="","",'S.D.PASTE SHEET'!B2446)</f>
        <v/>
      </c>
      <c s="50" t="str">
        <f>IF('S.D.PASTE SHEET'!C2446="","",'S.D.PASTE SHEET'!C2446)</f>
        <v/>
      </c>
      <c s="51" t="str">
        <f>IF('S.D.PASTE SHEET'!D2446="","",'S.D.PASTE SHEET'!D2446)</f>
        <v/>
      </c>
      <c s="50" t="str">
        <f>IF('S.D.PASTE SHEET'!E2446="","",UPPER('S.D.PASTE SHEET'!E2446))</f>
        <v/>
      </c>
      <c s="50" t="str">
        <f>IF('S.D.PASTE SHEET'!F2446="","",'S.D.PASTE SHEET'!F2446)</f>
        <v/>
      </c>
      <c s="50" t="str">
        <f>IF('S.D.PASTE SHEET'!G2446="","",UPPER('S.D.PASTE SHEET'!G2446))</f>
        <v/>
      </c>
      <c s="50" t="str">
        <f>IF('S.D.PASTE SHEET'!H2446="","",UPPER('S.D.PASTE SHEET'!H2446))</f>
        <v/>
      </c>
      <c s="50" t="str">
        <f>IF('S.D.PASTE SHEET'!I2446="","",'S.D.PASTE SHEET'!I2446)</f>
        <v/>
      </c>
      <c s="51" t="str">
        <f>IF('S.D.PASTE SHEET'!J2446="","",'S.D.PASTE SHEET'!J2446)</f>
        <v/>
      </c>
      <c s="50" t="str">
        <f>IF('S.D.PASTE SHEET'!K2446="","",'S.D.PASTE SHEET'!K2446)</f>
        <v/>
      </c>
      <c s="50" t="str">
        <f>IF('S.D.PASTE SHEET'!L2446="","",'S.D.PASTE SHEET'!L2446)</f>
        <v/>
      </c>
      <c s="50" t="str">
        <f>IF('S.D.PASTE SHEET'!M2446="","",'S.D.PASTE SHEET'!M2446)</f>
        <v/>
      </c>
      <c s="50" t="str">
        <f>IF('S.D.PASTE SHEET'!N2446="","",'S.D.PASTE SHEET'!N2446)</f>
        <v/>
      </c>
      <c s="50" t="str">
        <f>IF('S.D.PASTE SHEET'!O2446="","",'S.D.PASTE SHEET'!O2446)</f>
        <v/>
      </c>
      <c s="50" t="str">
        <f>IF('S.D.PASTE SHEET'!P2446="","",'S.D.PASTE SHEET'!P2446)</f>
        <v/>
      </c>
      <c s="50" t="str">
        <f>IF('S.D.PASTE SHEET'!Q2446="","",'S.D.PASTE SHEET'!Q2446)</f>
        <v/>
      </c>
      <c s="50" t="str">
        <f>IF('S.D.PASTE SHEET'!R2446="","",'S.D.PASTE SHEET'!R2446)</f>
        <v/>
      </c>
      <c s="50" t="str">
        <f>IF('S.D.PASTE SHEET'!S2446="","",'S.D.PASTE SHEET'!S2446)</f>
        <v/>
      </c>
      <c s="50" t="str">
        <f>IF('S.D.PASTE SHEET'!T2446="","",'S.D.PASTE SHEET'!T2446)</f>
        <v/>
      </c>
      <c s="50" t="str">
        <f>IF('S.D.PASTE SHEET'!U2446="","",'S.D.PASTE SHEET'!U2446)</f>
        <v/>
      </c>
      <c s="50" t="str">
        <f>IF('S.D.PASTE SHEET'!V2446="","",'S.D.PASTE SHEET'!V2446)</f>
        <v/>
      </c>
      <c s="50" t="str">
        <f>IF('S.D.PASTE SHEET'!W2446="","",'S.D.PASTE SHEET'!W2446)</f>
        <v/>
      </c>
      <c s="50" t="str">
        <f>IF('S.D.PASTE SHEET'!X2446="","",'S.D.PASTE SHEET'!X2446)</f>
        <v/>
      </c>
      <c s="50" t="str">
        <f>IF('S.D.PASTE SHEET'!Y2446="","",'S.D.PASTE SHEET'!Y2446)</f>
        <v/>
      </c>
      <c s="50" t="str">
        <f>IF('S.D.PASTE SHEET'!Z2446="","",'S.D.PASTE SHEET'!Z2446)</f>
        <v/>
      </c>
      <c s="50" t="str">
        <f>IF('S.D.PASTE SHEET'!AA2446="","",'S.D.PASTE SHEET'!AA2446)</f>
        <v/>
      </c>
      <c s="50" t="str">
        <f>IF('S.D.PASTE SHEET'!AB2446="","",'S.D.PASTE SHEET'!AB2446)</f>
        <v/>
      </c>
      <c s="50" t="str">
        <f>IF('S.D.PASTE SHEET'!AC2446="","",'S.D.PASTE SHEET'!AC2446)</f>
        <v/>
      </c>
      <c s="50" t="str">
        <f>IF('S.D.PASTE SHEET'!AD2446="","",'S.D.PASTE SHEET'!AD2446)</f>
        <v/>
      </c>
      <c s="52"/>
      <c s="48" t="str">
        <f>IF(AK2446="","",IF(AK2446&gt;0,COUNT($AG$2:AG2446),""))</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IF(BC2446="","",IF(BC2446&gt;0,COUNT($AY$2:AY2446),""))</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47" spans="1:66" ht="15">
      <c r="A2447" s="50" t="str">
        <f>IF('S.D.PASTE SHEET'!A2447="","",'S.D.PASTE SHEET'!A2447)</f>
        <v/>
      </c>
      <c s="50" t="str">
        <f>IF('S.D.PASTE SHEET'!B2447="","",'S.D.PASTE SHEET'!B2447)</f>
        <v/>
      </c>
      <c s="50" t="str">
        <f>IF('S.D.PASTE SHEET'!C2447="","",'S.D.PASTE SHEET'!C2447)</f>
        <v/>
      </c>
      <c s="51" t="str">
        <f>IF('S.D.PASTE SHEET'!D2447="","",'S.D.PASTE SHEET'!D2447)</f>
        <v/>
      </c>
      <c s="50" t="str">
        <f>IF('S.D.PASTE SHEET'!E2447="","",UPPER('S.D.PASTE SHEET'!E2447))</f>
        <v/>
      </c>
      <c s="50" t="str">
        <f>IF('S.D.PASTE SHEET'!F2447="","",'S.D.PASTE SHEET'!F2447)</f>
        <v/>
      </c>
      <c s="50" t="str">
        <f>IF('S.D.PASTE SHEET'!G2447="","",UPPER('S.D.PASTE SHEET'!G2447))</f>
        <v/>
      </c>
      <c s="50" t="str">
        <f>IF('S.D.PASTE SHEET'!H2447="","",UPPER('S.D.PASTE SHEET'!H2447))</f>
        <v/>
      </c>
      <c s="50" t="str">
        <f>IF('S.D.PASTE SHEET'!I2447="","",'S.D.PASTE SHEET'!I2447)</f>
        <v/>
      </c>
      <c s="51" t="str">
        <f>IF('S.D.PASTE SHEET'!J2447="","",'S.D.PASTE SHEET'!J2447)</f>
        <v/>
      </c>
      <c s="50" t="str">
        <f>IF('S.D.PASTE SHEET'!K2447="","",'S.D.PASTE SHEET'!K2447)</f>
        <v/>
      </c>
      <c s="50" t="str">
        <f>IF('S.D.PASTE SHEET'!L2447="","",'S.D.PASTE SHEET'!L2447)</f>
        <v/>
      </c>
      <c s="50" t="str">
        <f>IF('S.D.PASTE SHEET'!M2447="","",'S.D.PASTE SHEET'!M2447)</f>
        <v/>
      </c>
      <c s="50" t="str">
        <f>IF('S.D.PASTE SHEET'!N2447="","",'S.D.PASTE SHEET'!N2447)</f>
        <v/>
      </c>
      <c s="50" t="str">
        <f>IF('S.D.PASTE SHEET'!O2447="","",'S.D.PASTE SHEET'!O2447)</f>
        <v/>
      </c>
      <c s="50" t="str">
        <f>IF('S.D.PASTE SHEET'!P2447="","",'S.D.PASTE SHEET'!P2447)</f>
        <v/>
      </c>
      <c s="50" t="str">
        <f>IF('S.D.PASTE SHEET'!Q2447="","",'S.D.PASTE SHEET'!Q2447)</f>
        <v/>
      </c>
      <c s="50" t="str">
        <f>IF('S.D.PASTE SHEET'!R2447="","",'S.D.PASTE SHEET'!R2447)</f>
        <v/>
      </c>
      <c s="50" t="str">
        <f>IF('S.D.PASTE SHEET'!S2447="","",'S.D.PASTE SHEET'!S2447)</f>
        <v/>
      </c>
      <c s="50" t="str">
        <f>IF('S.D.PASTE SHEET'!T2447="","",'S.D.PASTE SHEET'!T2447)</f>
        <v/>
      </c>
      <c s="50" t="str">
        <f>IF('S.D.PASTE SHEET'!U2447="","",'S.D.PASTE SHEET'!U2447)</f>
        <v/>
      </c>
      <c s="50" t="str">
        <f>IF('S.D.PASTE SHEET'!V2447="","",'S.D.PASTE SHEET'!V2447)</f>
        <v/>
      </c>
      <c s="50" t="str">
        <f>IF('S.D.PASTE SHEET'!W2447="","",'S.D.PASTE SHEET'!W2447)</f>
        <v/>
      </c>
      <c s="50" t="str">
        <f>IF('S.D.PASTE SHEET'!X2447="","",'S.D.PASTE SHEET'!X2447)</f>
        <v/>
      </c>
      <c s="50" t="str">
        <f>IF('S.D.PASTE SHEET'!Y2447="","",'S.D.PASTE SHEET'!Y2447)</f>
        <v/>
      </c>
      <c s="50" t="str">
        <f>IF('S.D.PASTE SHEET'!Z2447="","",'S.D.PASTE SHEET'!Z2447)</f>
        <v/>
      </c>
      <c s="50" t="str">
        <f>IF('S.D.PASTE SHEET'!AA2447="","",'S.D.PASTE SHEET'!AA2447)</f>
        <v/>
      </c>
      <c s="50" t="str">
        <f>IF('S.D.PASTE SHEET'!AB2447="","",'S.D.PASTE SHEET'!AB2447)</f>
        <v/>
      </c>
      <c s="50" t="str">
        <f>IF('S.D.PASTE SHEET'!AC2447="","",'S.D.PASTE SHEET'!AC2447)</f>
        <v/>
      </c>
      <c s="50" t="str">
        <f>IF('S.D.PASTE SHEET'!AD2447="","",'S.D.PASTE SHEET'!AD2447)</f>
        <v/>
      </c>
      <c s="52"/>
      <c s="48" t="str">
        <f>IF(AK2447="","",IF(AK2447&gt;0,COUNT($AG$2:AG2447),""))</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IF(BC2447="","",IF(BC2447&gt;0,COUNT($AY$2:AY2447),""))</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48" spans="1:66" ht="15">
      <c r="A2448" s="50" t="str">
        <f>IF('S.D.PASTE SHEET'!A2448="","",'S.D.PASTE SHEET'!A2448)</f>
        <v/>
      </c>
      <c s="50" t="str">
        <f>IF('S.D.PASTE SHEET'!B2448="","",'S.D.PASTE SHEET'!B2448)</f>
        <v/>
      </c>
      <c s="50" t="str">
        <f>IF('S.D.PASTE SHEET'!C2448="","",'S.D.PASTE SHEET'!C2448)</f>
        <v/>
      </c>
      <c s="51" t="str">
        <f>IF('S.D.PASTE SHEET'!D2448="","",'S.D.PASTE SHEET'!D2448)</f>
        <v/>
      </c>
      <c s="50" t="str">
        <f>IF('S.D.PASTE SHEET'!E2448="","",UPPER('S.D.PASTE SHEET'!E2448))</f>
        <v/>
      </c>
      <c s="50" t="str">
        <f>IF('S.D.PASTE SHEET'!F2448="","",'S.D.PASTE SHEET'!F2448)</f>
        <v/>
      </c>
      <c s="50" t="str">
        <f>IF('S.D.PASTE SHEET'!G2448="","",UPPER('S.D.PASTE SHEET'!G2448))</f>
        <v/>
      </c>
      <c s="50" t="str">
        <f>IF('S.D.PASTE SHEET'!H2448="","",UPPER('S.D.PASTE SHEET'!H2448))</f>
        <v/>
      </c>
      <c s="50" t="str">
        <f>IF('S.D.PASTE SHEET'!I2448="","",'S.D.PASTE SHEET'!I2448)</f>
        <v/>
      </c>
      <c s="51" t="str">
        <f>IF('S.D.PASTE SHEET'!J2448="","",'S.D.PASTE SHEET'!J2448)</f>
        <v/>
      </c>
      <c s="50" t="str">
        <f>IF('S.D.PASTE SHEET'!K2448="","",'S.D.PASTE SHEET'!K2448)</f>
        <v/>
      </c>
      <c s="50" t="str">
        <f>IF('S.D.PASTE SHEET'!L2448="","",'S.D.PASTE SHEET'!L2448)</f>
        <v/>
      </c>
      <c s="50" t="str">
        <f>IF('S.D.PASTE SHEET'!M2448="","",'S.D.PASTE SHEET'!M2448)</f>
        <v/>
      </c>
      <c s="50" t="str">
        <f>IF('S.D.PASTE SHEET'!N2448="","",'S.D.PASTE SHEET'!N2448)</f>
        <v/>
      </c>
      <c s="50" t="str">
        <f>IF('S.D.PASTE SHEET'!O2448="","",'S.D.PASTE SHEET'!O2448)</f>
        <v/>
      </c>
      <c s="50" t="str">
        <f>IF('S.D.PASTE SHEET'!P2448="","",'S.D.PASTE SHEET'!P2448)</f>
        <v/>
      </c>
      <c s="50" t="str">
        <f>IF('S.D.PASTE SHEET'!Q2448="","",'S.D.PASTE SHEET'!Q2448)</f>
        <v/>
      </c>
      <c s="50" t="str">
        <f>IF('S.D.PASTE SHEET'!R2448="","",'S.D.PASTE SHEET'!R2448)</f>
        <v/>
      </c>
      <c s="50" t="str">
        <f>IF('S.D.PASTE SHEET'!S2448="","",'S.D.PASTE SHEET'!S2448)</f>
        <v/>
      </c>
      <c s="50" t="str">
        <f>IF('S.D.PASTE SHEET'!T2448="","",'S.D.PASTE SHEET'!T2448)</f>
        <v/>
      </c>
      <c s="50" t="str">
        <f>IF('S.D.PASTE SHEET'!U2448="","",'S.D.PASTE SHEET'!U2448)</f>
        <v/>
      </c>
      <c s="50" t="str">
        <f>IF('S.D.PASTE SHEET'!V2448="","",'S.D.PASTE SHEET'!V2448)</f>
        <v/>
      </c>
      <c s="50" t="str">
        <f>IF('S.D.PASTE SHEET'!W2448="","",'S.D.PASTE SHEET'!W2448)</f>
        <v/>
      </c>
      <c s="50" t="str">
        <f>IF('S.D.PASTE SHEET'!X2448="","",'S.D.PASTE SHEET'!X2448)</f>
        <v/>
      </c>
      <c s="50" t="str">
        <f>IF('S.D.PASTE SHEET'!Y2448="","",'S.D.PASTE SHEET'!Y2448)</f>
        <v/>
      </c>
      <c s="50" t="str">
        <f>IF('S.D.PASTE SHEET'!Z2448="","",'S.D.PASTE SHEET'!Z2448)</f>
        <v/>
      </c>
      <c s="50" t="str">
        <f>IF('S.D.PASTE SHEET'!AA2448="","",'S.D.PASTE SHEET'!AA2448)</f>
        <v/>
      </c>
      <c s="50" t="str">
        <f>IF('S.D.PASTE SHEET'!AB2448="","",'S.D.PASTE SHEET'!AB2448)</f>
        <v/>
      </c>
      <c s="50" t="str">
        <f>IF('S.D.PASTE SHEET'!AC2448="","",'S.D.PASTE SHEET'!AC2448)</f>
        <v/>
      </c>
      <c s="50" t="str">
        <f>IF('S.D.PASTE SHEET'!AD2448="","",'S.D.PASTE SHEET'!AD2448)</f>
        <v/>
      </c>
      <c s="52"/>
      <c s="48" t="str">
        <f>IF(AK2448="","",IF(AK2448&gt;0,COUNT($AG$2:AG2448),""))</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IF(BC2448="","",IF(BC2448&gt;0,COUNT($AY$2:AY2448),""))</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49" spans="1:66" ht="15">
      <c r="A2449" s="50" t="str">
        <f>IF('S.D.PASTE SHEET'!A2449="","",'S.D.PASTE SHEET'!A2449)</f>
        <v/>
      </c>
      <c s="50" t="str">
        <f>IF('S.D.PASTE SHEET'!B2449="","",'S.D.PASTE SHEET'!B2449)</f>
        <v/>
      </c>
      <c s="50" t="str">
        <f>IF('S.D.PASTE SHEET'!C2449="","",'S.D.PASTE SHEET'!C2449)</f>
        <v/>
      </c>
      <c s="51" t="str">
        <f>IF('S.D.PASTE SHEET'!D2449="","",'S.D.PASTE SHEET'!D2449)</f>
        <v/>
      </c>
      <c s="50" t="str">
        <f>IF('S.D.PASTE SHEET'!E2449="","",UPPER('S.D.PASTE SHEET'!E2449))</f>
        <v/>
      </c>
      <c s="50" t="str">
        <f>IF('S.D.PASTE SHEET'!F2449="","",'S.D.PASTE SHEET'!F2449)</f>
        <v/>
      </c>
      <c s="50" t="str">
        <f>IF('S.D.PASTE SHEET'!G2449="","",UPPER('S.D.PASTE SHEET'!G2449))</f>
        <v/>
      </c>
      <c s="50" t="str">
        <f>IF('S.D.PASTE SHEET'!H2449="","",UPPER('S.D.PASTE SHEET'!H2449))</f>
        <v/>
      </c>
      <c s="50" t="str">
        <f>IF('S.D.PASTE SHEET'!I2449="","",'S.D.PASTE SHEET'!I2449)</f>
        <v/>
      </c>
      <c s="51" t="str">
        <f>IF('S.D.PASTE SHEET'!J2449="","",'S.D.PASTE SHEET'!J2449)</f>
        <v/>
      </c>
      <c s="50" t="str">
        <f>IF('S.D.PASTE SHEET'!K2449="","",'S.D.PASTE SHEET'!K2449)</f>
        <v/>
      </c>
      <c s="50" t="str">
        <f>IF('S.D.PASTE SHEET'!L2449="","",'S.D.PASTE SHEET'!L2449)</f>
        <v/>
      </c>
      <c s="50" t="str">
        <f>IF('S.D.PASTE SHEET'!M2449="","",'S.D.PASTE SHEET'!M2449)</f>
        <v/>
      </c>
      <c s="50" t="str">
        <f>IF('S.D.PASTE SHEET'!N2449="","",'S.D.PASTE SHEET'!N2449)</f>
        <v/>
      </c>
      <c s="50" t="str">
        <f>IF('S.D.PASTE SHEET'!O2449="","",'S.D.PASTE SHEET'!O2449)</f>
        <v/>
      </c>
      <c s="50" t="str">
        <f>IF('S.D.PASTE SHEET'!P2449="","",'S.D.PASTE SHEET'!P2449)</f>
        <v/>
      </c>
      <c s="50" t="str">
        <f>IF('S.D.PASTE SHEET'!Q2449="","",'S.D.PASTE SHEET'!Q2449)</f>
        <v/>
      </c>
      <c s="50" t="str">
        <f>IF('S.D.PASTE SHEET'!R2449="","",'S.D.PASTE SHEET'!R2449)</f>
        <v/>
      </c>
      <c s="50" t="str">
        <f>IF('S.D.PASTE SHEET'!S2449="","",'S.D.PASTE SHEET'!S2449)</f>
        <v/>
      </c>
      <c s="50" t="str">
        <f>IF('S.D.PASTE SHEET'!T2449="","",'S.D.PASTE SHEET'!T2449)</f>
        <v/>
      </c>
      <c s="50" t="str">
        <f>IF('S.D.PASTE SHEET'!U2449="","",'S.D.PASTE SHEET'!U2449)</f>
        <v/>
      </c>
      <c s="50" t="str">
        <f>IF('S.D.PASTE SHEET'!V2449="","",'S.D.PASTE SHEET'!V2449)</f>
        <v/>
      </c>
      <c s="50" t="str">
        <f>IF('S.D.PASTE SHEET'!W2449="","",'S.D.PASTE SHEET'!W2449)</f>
        <v/>
      </c>
      <c s="50" t="str">
        <f>IF('S.D.PASTE SHEET'!X2449="","",'S.D.PASTE SHEET'!X2449)</f>
        <v/>
      </c>
      <c s="50" t="str">
        <f>IF('S.D.PASTE SHEET'!Y2449="","",'S.D.PASTE SHEET'!Y2449)</f>
        <v/>
      </c>
      <c s="50" t="str">
        <f>IF('S.D.PASTE SHEET'!Z2449="","",'S.D.PASTE SHEET'!Z2449)</f>
        <v/>
      </c>
      <c s="50" t="str">
        <f>IF('S.D.PASTE SHEET'!AA2449="","",'S.D.PASTE SHEET'!AA2449)</f>
        <v/>
      </c>
      <c s="50" t="str">
        <f>IF('S.D.PASTE SHEET'!AB2449="","",'S.D.PASTE SHEET'!AB2449)</f>
        <v/>
      </c>
      <c s="50" t="str">
        <f>IF('S.D.PASTE SHEET'!AC2449="","",'S.D.PASTE SHEET'!AC2449)</f>
        <v/>
      </c>
      <c s="50" t="str">
        <f>IF('S.D.PASTE SHEET'!AD2449="","",'S.D.PASTE SHEET'!AD2449)</f>
        <v/>
      </c>
      <c s="52"/>
      <c s="48" t="str">
        <f>IF(AK2449="","",IF(AK2449&gt;0,COUNT($AG$2:AG2449),""))</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IF(BC2449="","",IF(BC2449&gt;0,COUNT($AY$2:AY2449),""))</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50" spans="1:66" ht="15">
      <c r="A2450" s="50" t="str">
        <f>IF('S.D.PASTE SHEET'!A2450="","",'S.D.PASTE SHEET'!A2450)</f>
        <v/>
      </c>
      <c s="50" t="str">
        <f>IF('S.D.PASTE SHEET'!B2450="","",'S.D.PASTE SHEET'!B2450)</f>
        <v/>
      </c>
      <c s="50" t="str">
        <f>IF('S.D.PASTE SHEET'!C2450="","",'S.D.PASTE SHEET'!C2450)</f>
        <v/>
      </c>
      <c s="51" t="str">
        <f>IF('S.D.PASTE SHEET'!D2450="","",'S.D.PASTE SHEET'!D2450)</f>
        <v/>
      </c>
      <c s="50" t="str">
        <f>IF('S.D.PASTE SHEET'!E2450="","",UPPER('S.D.PASTE SHEET'!E2450))</f>
        <v/>
      </c>
      <c s="50" t="str">
        <f>IF('S.D.PASTE SHEET'!F2450="","",'S.D.PASTE SHEET'!F2450)</f>
        <v/>
      </c>
      <c s="50" t="str">
        <f>IF('S.D.PASTE SHEET'!G2450="","",UPPER('S.D.PASTE SHEET'!G2450))</f>
        <v/>
      </c>
      <c s="50" t="str">
        <f>IF('S.D.PASTE SHEET'!H2450="","",UPPER('S.D.PASTE SHEET'!H2450))</f>
        <v/>
      </c>
      <c s="50" t="str">
        <f>IF('S.D.PASTE SHEET'!I2450="","",'S.D.PASTE SHEET'!I2450)</f>
        <v/>
      </c>
      <c s="51" t="str">
        <f>IF('S.D.PASTE SHEET'!J2450="","",'S.D.PASTE SHEET'!J2450)</f>
        <v/>
      </c>
      <c s="50" t="str">
        <f>IF('S.D.PASTE SHEET'!K2450="","",'S.D.PASTE SHEET'!K2450)</f>
        <v/>
      </c>
      <c s="50" t="str">
        <f>IF('S.D.PASTE SHEET'!L2450="","",'S.D.PASTE SHEET'!L2450)</f>
        <v/>
      </c>
      <c s="50" t="str">
        <f>IF('S.D.PASTE SHEET'!M2450="","",'S.D.PASTE SHEET'!M2450)</f>
        <v/>
      </c>
      <c s="50" t="str">
        <f>IF('S.D.PASTE SHEET'!N2450="","",'S.D.PASTE SHEET'!N2450)</f>
        <v/>
      </c>
      <c s="50" t="str">
        <f>IF('S.D.PASTE SHEET'!O2450="","",'S.D.PASTE SHEET'!O2450)</f>
        <v/>
      </c>
      <c s="50" t="str">
        <f>IF('S.D.PASTE SHEET'!P2450="","",'S.D.PASTE SHEET'!P2450)</f>
        <v/>
      </c>
      <c s="50" t="str">
        <f>IF('S.D.PASTE SHEET'!Q2450="","",'S.D.PASTE SHEET'!Q2450)</f>
        <v/>
      </c>
      <c s="50" t="str">
        <f>IF('S.D.PASTE SHEET'!R2450="","",'S.D.PASTE SHEET'!R2450)</f>
        <v/>
      </c>
      <c s="50" t="str">
        <f>IF('S.D.PASTE SHEET'!S2450="","",'S.D.PASTE SHEET'!S2450)</f>
        <v/>
      </c>
      <c s="50" t="str">
        <f>IF('S.D.PASTE SHEET'!T2450="","",'S.D.PASTE SHEET'!T2450)</f>
        <v/>
      </c>
      <c s="50" t="str">
        <f>IF('S.D.PASTE SHEET'!U2450="","",'S.D.PASTE SHEET'!U2450)</f>
        <v/>
      </c>
      <c s="50" t="str">
        <f>IF('S.D.PASTE SHEET'!V2450="","",'S.D.PASTE SHEET'!V2450)</f>
        <v/>
      </c>
      <c s="50" t="str">
        <f>IF('S.D.PASTE SHEET'!W2450="","",'S.D.PASTE SHEET'!W2450)</f>
        <v/>
      </c>
      <c s="50" t="str">
        <f>IF('S.D.PASTE SHEET'!X2450="","",'S.D.PASTE SHEET'!X2450)</f>
        <v/>
      </c>
      <c s="50" t="str">
        <f>IF('S.D.PASTE SHEET'!Y2450="","",'S.D.PASTE SHEET'!Y2450)</f>
        <v/>
      </c>
      <c s="50" t="str">
        <f>IF('S.D.PASTE SHEET'!Z2450="","",'S.D.PASTE SHEET'!Z2450)</f>
        <v/>
      </c>
      <c s="50" t="str">
        <f>IF('S.D.PASTE SHEET'!AA2450="","",'S.D.PASTE SHEET'!AA2450)</f>
        <v/>
      </c>
      <c s="50" t="str">
        <f>IF('S.D.PASTE SHEET'!AB2450="","",'S.D.PASTE SHEET'!AB2450)</f>
        <v/>
      </c>
      <c s="50" t="str">
        <f>IF('S.D.PASTE SHEET'!AC2450="","",'S.D.PASTE SHEET'!AC2450)</f>
        <v/>
      </c>
      <c s="50" t="str">
        <f>IF('S.D.PASTE SHEET'!AD2450="","",'S.D.PASTE SHEET'!AD2450)</f>
        <v/>
      </c>
      <c s="52"/>
      <c s="48" t="str">
        <f>IF(AK2450="","",IF(AK2450&gt;0,COUNT($AG$2:AG2450),""))</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IF(BC2450="","",IF(BC2450&gt;0,COUNT($AY$2:AY2450),""))</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51" spans="1:66" ht="15">
      <c r="A2451" s="50" t="str">
        <f>IF('S.D.PASTE SHEET'!A2451="","",'S.D.PASTE SHEET'!A2451)</f>
        <v/>
      </c>
      <c s="50" t="str">
        <f>IF('S.D.PASTE SHEET'!B2451="","",'S.D.PASTE SHEET'!B2451)</f>
        <v/>
      </c>
      <c s="50" t="str">
        <f>IF('S.D.PASTE SHEET'!C2451="","",'S.D.PASTE SHEET'!C2451)</f>
        <v/>
      </c>
      <c s="51" t="str">
        <f>IF('S.D.PASTE SHEET'!D2451="","",'S.D.PASTE SHEET'!D2451)</f>
        <v/>
      </c>
      <c s="50" t="str">
        <f>IF('S.D.PASTE SHEET'!E2451="","",UPPER('S.D.PASTE SHEET'!E2451))</f>
        <v/>
      </c>
      <c s="50" t="str">
        <f>IF('S.D.PASTE SHEET'!F2451="","",'S.D.PASTE SHEET'!F2451)</f>
        <v/>
      </c>
      <c s="50" t="str">
        <f>IF('S.D.PASTE SHEET'!G2451="","",UPPER('S.D.PASTE SHEET'!G2451))</f>
        <v/>
      </c>
      <c s="50" t="str">
        <f>IF('S.D.PASTE SHEET'!H2451="","",UPPER('S.D.PASTE SHEET'!H2451))</f>
        <v/>
      </c>
      <c s="50" t="str">
        <f>IF('S.D.PASTE SHEET'!I2451="","",'S.D.PASTE SHEET'!I2451)</f>
        <v/>
      </c>
      <c s="51" t="str">
        <f>IF('S.D.PASTE SHEET'!J2451="","",'S.D.PASTE SHEET'!J2451)</f>
        <v/>
      </c>
      <c s="50" t="str">
        <f>IF('S.D.PASTE SHEET'!K2451="","",'S.D.PASTE SHEET'!K2451)</f>
        <v/>
      </c>
      <c s="50" t="str">
        <f>IF('S.D.PASTE SHEET'!L2451="","",'S.D.PASTE SHEET'!L2451)</f>
        <v/>
      </c>
      <c s="50" t="str">
        <f>IF('S.D.PASTE SHEET'!M2451="","",'S.D.PASTE SHEET'!M2451)</f>
        <v/>
      </c>
      <c s="50" t="str">
        <f>IF('S.D.PASTE SHEET'!N2451="","",'S.D.PASTE SHEET'!N2451)</f>
        <v/>
      </c>
      <c s="50" t="str">
        <f>IF('S.D.PASTE SHEET'!O2451="","",'S.D.PASTE SHEET'!O2451)</f>
        <v/>
      </c>
      <c s="50" t="str">
        <f>IF('S.D.PASTE SHEET'!P2451="","",'S.D.PASTE SHEET'!P2451)</f>
        <v/>
      </c>
      <c s="50" t="str">
        <f>IF('S.D.PASTE SHEET'!Q2451="","",'S.D.PASTE SHEET'!Q2451)</f>
        <v/>
      </c>
      <c s="50" t="str">
        <f>IF('S.D.PASTE SHEET'!R2451="","",'S.D.PASTE SHEET'!R2451)</f>
        <v/>
      </c>
      <c s="50" t="str">
        <f>IF('S.D.PASTE SHEET'!S2451="","",'S.D.PASTE SHEET'!S2451)</f>
        <v/>
      </c>
      <c s="50" t="str">
        <f>IF('S.D.PASTE SHEET'!T2451="","",'S.D.PASTE SHEET'!T2451)</f>
        <v/>
      </c>
      <c s="50" t="str">
        <f>IF('S.D.PASTE SHEET'!U2451="","",'S.D.PASTE SHEET'!U2451)</f>
        <v/>
      </c>
      <c s="50" t="str">
        <f>IF('S.D.PASTE SHEET'!V2451="","",'S.D.PASTE SHEET'!V2451)</f>
        <v/>
      </c>
      <c s="50" t="str">
        <f>IF('S.D.PASTE SHEET'!W2451="","",'S.D.PASTE SHEET'!W2451)</f>
        <v/>
      </c>
      <c s="50" t="str">
        <f>IF('S.D.PASTE SHEET'!X2451="","",'S.D.PASTE SHEET'!X2451)</f>
        <v/>
      </c>
      <c s="50" t="str">
        <f>IF('S.D.PASTE SHEET'!Y2451="","",'S.D.PASTE SHEET'!Y2451)</f>
        <v/>
      </c>
      <c s="50" t="str">
        <f>IF('S.D.PASTE SHEET'!Z2451="","",'S.D.PASTE SHEET'!Z2451)</f>
        <v/>
      </c>
      <c s="50" t="str">
        <f>IF('S.D.PASTE SHEET'!AA2451="","",'S.D.PASTE SHEET'!AA2451)</f>
        <v/>
      </c>
      <c s="50" t="str">
        <f>IF('S.D.PASTE SHEET'!AB2451="","",'S.D.PASTE SHEET'!AB2451)</f>
        <v/>
      </c>
      <c s="50" t="str">
        <f>IF('S.D.PASTE SHEET'!AC2451="","",'S.D.PASTE SHEET'!AC2451)</f>
        <v/>
      </c>
      <c s="50" t="str">
        <f>IF('S.D.PASTE SHEET'!AD2451="","",'S.D.PASTE SHEET'!AD2451)</f>
        <v/>
      </c>
      <c s="52"/>
      <c s="48" t="str">
        <f>IF(AK2451="","",IF(AK2451&gt;0,COUNT($AG$2:AG2451),""))</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IF(BC2451="","",IF(BC2451&gt;0,COUNT($AY$2:AY2451),""))</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52" spans="1:66" ht="15">
      <c r="A2452" s="50" t="str">
        <f>IF('S.D.PASTE SHEET'!A2452="","",'S.D.PASTE SHEET'!A2452)</f>
        <v/>
      </c>
      <c s="50" t="str">
        <f>IF('S.D.PASTE SHEET'!B2452="","",'S.D.PASTE SHEET'!B2452)</f>
        <v/>
      </c>
      <c s="50" t="str">
        <f>IF('S.D.PASTE SHEET'!C2452="","",'S.D.PASTE SHEET'!C2452)</f>
        <v/>
      </c>
      <c s="51" t="str">
        <f>IF('S.D.PASTE SHEET'!D2452="","",'S.D.PASTE SHEET'!D2452)</f>
        <v/>
      </c>
      <c s="50" t="str">
        <f>IF('S.D.PASTE SHEET'!E2452="","",UPPER('S.D.PASTE SHEET'!E2452))</f>
        <v/>
      </c>
      <c s="50" t="str">
        <f>IF('S.D.PASTE SHEET'!F2452="","",'S.D.PASTE SHEET'!F2452)</f>
        <v/>
      </c>
      <c s="50" t="str">
        <f>IF('S.D.PASTE SHEET'!G2452="","",UPPER('S.D.PASTE SHEET'!G2452))</f>
        <v/>
      </c>
      <c s="50" t="str">
        <f>IF('S.D.PASTE SHEET'!H2452="","",UPPER('S.D.PASTE SHEET'!H2452))</f>
        <v/>
      </c>
      <c s="50" t="str">
        <f>IF('S.D.PASTE SHEET'!I2452="","",'S.D.PASTE SHEET'!I2452)</f>
        <v/>
      </c>
      <c s="51" t="str">
        <f>IF('S.D.PASTE SHEET'!J2452="","",'S.D.PASTE SHEET'!J2452)</f>
        <v/>
      </c>
      <c s="50" t="str">
        <f>IF('S.D.PASTE SHEET'!K2452="","",'S.D.PASTE SHEET'!K2452)</f>
        <v/>
      </c>
      <c s="50" t="str">
        <f>IF('S.D.PASTE SHEET'!L2452="","",'S.D.PASTE SHEET'!L2452)</f>
        <v/>
      </c>
      <c s="50" t="str">
        <f>IF('S.D.PASTE SHEET'!M2452="","",'S.D.PASTE SHEET'!M2452)</f>
        <v/>
      </c>
      <c s="50" t="str">
        <f>IF('S.D.PASTE SHEET'!N2452="","",'S.D.PASTE SHEET'!N2452)</f>
        <v/>
      </c>
      <c s="50" t="str">
        <f>IF('S.D.PASTE SHEET'!O2452="","",'S.D.PASTE SHEET'!O2452)</f>
        <v/>
      </c>
      <c s="50" t="str">
        <f>IF('S.D.PASTE SHEET'!P2452="","",'S.D.PASTE SHEET'!P2452)</f>
        <v/>
      </c>
      <c s="50" t="str">
        <f>IF('S.D.PASTE SHEET'!Q2452="","",'S.D.PASTE SHEET'!Q2452)</f>
        <v/>
      </c>
      <c s="50" t="str">
        <f>IF('S.D.PASTE SHEET'!R2452="","",'S.D.PASTE SHEET'!R2452)</f>
        <v/>
      </c>
      <c s="50" t="str">
        <f>IF('S.D.PASTE SHEET'!S2452="","",'S.D.PASTE SHEET'!S2452)</f>
        <v/>
      </c>
      <c s="50" t="str">
        <f>IF('S.D.PASTE SHEET'!T2452="","",'S.D.PASTE SHEET'!T2452)</f>
        <v/>
      </c>
      <c s="50" t="str">
        <f>IF('S.D.PASTE SHEET'!U2452="","",'S.D.PASTE SHEET'!U2452)</f>
        <v/>
      </c>
      <c s="50" t="str">
        <f>IF('S.D.PASTE SHEET'!V2452="","",'S.D.PASTE SHEET'!V2452)</f>
        <v/>
      </c>
      <c s="50" t="str">
        <f>IF('S.D.PASTE SHEET'!W2452="","",'S.D.PASTE SHEET'!W2452)</f>
        <v/>
      </c>
      <c s="50" t="str">
        <f>IF('S.D.PASTE SHEET'!X2452="","",'S.D.PASTE SHEET'!X2452)</f>
        <v/>
      </c>
      <c s="50" t="str">
        <f>IF('S.D.PASTE SHEET'!Y2452="","",'S.D.PASTE SHEET'!Y2452)</f>
        <v/>
      </c>
      <c s="50" t="str">
        <f>IF('S.D.PASTE SHEET'!Z2452="","",'S.D.PASTE SHEET'!Z2452)</f>
        <v/>
      </c>
      <c s="50" t="str">
        <f>IF('S.D.PASTE SHEET'!AA2452="","",'S.D.PASTE SHEET'!AA2452)</f>
        <v/>
      </c>
      <c s="50" t="str">
        <f>IF('S.D.PASTE SHEET'!AB2452="","",'S.D.PASTE SHEET'!AB2452)</f>
        <v/>
      </c>
      <c s="50" t="str">
        <f>IF('S.D.PASTE SHEET'!AC2452="","",'S.D.PASTE SHEET'!AC2452)</f>
        <v/>
      </c>
      <c s="50" t="str">
        <f>IF('S.D.PASTE SHEET'!AD2452="","",'S.D.PASTE SHEET'!AD2452)</f>
        <v/>
      </c>
      <c s="52"/>
      <c s="48" t="str">
        <f>IF(AK2452="","",IF(AK2452&gt;0,COUNT($AG$2:AG2452),""))</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IF(BC2452="","",IF(BC2452&gt;0,COUNT($AY$2:AY2452),""))</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53" spans="1:66" ht="15">
      <c r="A2453" s="50" t="str">
        <f>IF('S.D.PASTE SHEET'!A2453="","",'S.D.PASTE SHEET'!A2453)</f>
        <v/>
      </c>
      <c s="50" t="str">
        <f>IF('S.D.PASTE SHEET'!B2453="","",'S.D.PASTE SHEET'!B2453)</f>
        <v/>
      </c>
      <c s="50" t="str">
        <f>IF('S.D.PASTE SHEET'!C2453="","",'S.D.PASTE SHEET'!C2453)</f>
        <v/>
      </c>
      <c s="51" t="str">
        <f>IF('S.D.PASTE SHEET'!D2453="","",'S.D.PASTE SHEET'!D2453)</f>
        <v/>
      </c>
      <c s="50" t="str">
        <f>IF('S.D.PASTE SHEET'!E2453="","",UPPER('S.D.PASTE SHEET'!E2453))</f>
        <v/>
      </c>
      <c s="50" t="str">
        <f>IF('S.D.PASTE SHEET'!F2453="","",'S.D.PASTE SHEET'!F2453)</f>
        <v/>
      </c>
      <c s="50" t="str">
        <f>IF('S.D.PASTE SHEET'!G2453="","",UPPER('S.D.PASTE SHEET'!G2453))</f>
        <v/>
      </c>
      <c s="50" t="str">
        <f>IF('S.D.PASTE SHEET'!H2453="","",UPPER('S.D.PASTE SHEET'!H2453))</f>
        <v/>
      </c>
      <c s="50" t="str">
        <f>IF('S.D.PASTE SHEET'!I2453="","",'S.D.PASTE SHEET'!I2453)</f>
        <v/>
      </c>
      <c s="51" t="str">
        <f>IF('S.D.PASTE SHEET'!J2453="","",'S.D.PASTE SHEET'!J2453)</f>
        <v/>
      </c>
      <c s="50" t="str">
        <f>IF('S.D.PASTE SHEET'!K2453="","",'S.D.PASTE SHEET'!K2453)</f>
        <v/>
      </c>
      <c s="50" t="str">
        <f>IF('S.D.PASTE SHEET'!L2453="","",'S.D.PASTE SHEET'!L2453)</f>
        <v/>
      </c>
      <c s="50" t="str">
        <f>IF('S.D.PASTE SHEET'!M2453="","",'S.D.PASTE SHEET'!M2453)</f>
        <v/>
      </c>
      <c s="50" t="str">
        <f>IF('S.D.PASTE SHEET'!N2453="","",'S.D.PASTE SHEET'!N2453)</f>
        <v/>
      </c>
      <c s="50" t="str">
        <f>IF('S.D.PASTE SHEET'!O2453="","",'S.D.PASTE SHEET'!O2453)</f>
        <v/>
      </c>
      <c s="50" t="str">
        <f>IF('S.D.PASTE SHEET'!P2453="","",'S.D.PASTE SHEET'!P2453)</f>
        <v/>
      </c>
      <c s="50" t="str">
        <f>IF('S.D.PASTE SHEET'!Q2453="","",'S.D.PASTE SHEET'!Q2453)</f>
        <v/>
      </c>
      <c s="50" t="str">
        <f>IF('S.D.PASTE SHEET'!R2453="","",'S.D.PASTE SHEET'!R2453)</f>
        <v/>
      </c>
      <c s="50" t="str">
        <f>IF('S.D.PASTE SHEET'!S2453="","",'S.D.PASTE SHEET'!S2453)</f>
        <v/>
      </c>
      <c s="50" t="str">
        <f>IF('S.D.PASTE SHEET'!T2453="","",'S.D.PASTE SHEET'!T2453)</f>
        <v/>
      </c>
      <c s="50" t="str">
        <f>IF('S.D.PASTE SHEET'!U2453="","",'S.D.PASTE SHEET'!U2453)</f>
        <v/>
      </c>
      <c s="50" t="str">
        <f>IF('S.D.PASTE SHEET'!V2453="","",'S.D.PASTE SHEET'!V2453)</f>
        <v/>
      </c>
      <c s="50" t="str">
        <f>IF('S.D.PASTE SHEET'!W2453="","",'S.D.PASTE SHEET'!W2453)</f>
        <v/>
      </c>
      <c s="50" t="str">
        <f>IF('S.D.PASTE SHEET'!X2453="","",'S.D.PASTE SHEET'!X2453)</f>
        <v/>
      </c>
      <c s="50" t="str">
        <f>IF('S.D.PASTE SHEET'!Y2453="","",'S.D.PASTE SHEET'!Y2453)</f>
        <v/>
      </c>
      <c s="50" t="str">
        <f>IF('S.D.PASTE SHEET'!Z2453="","",'S.D.PASTE SHEET'!Z2453)</f>
        <v/>
      </c>
      <c s="50" t="str">
        <f>IF('S.D.PASTE SHEET'!AA2453="","",'S.D.PASTE SHEET'!AA2453)</f>
        <v/>
      </c>
      <c s="50" t="str">
        <f>IF('S.D.PASTE SHEET'!AB2453="","",'S.D.PASTE SHEET'!AB2453)</f>
        <v/>
      </c>
      <c s="50" t="str">
        <f>IF('S.D.PASTE SHEET'!AC2453="","",'S.D.PASTE SHEET'!AC2453)</f>
        <v/>
      </c>
      <c s="50" t="str">
        <f>IF('S.D.PASTE SHEET'!AD2453="","",'S.D.PASTE SHEET'!AD2453)</f>
        <v/>
      </c>
      <c s="52"/>
      <c s="48" t="str">
        <f>IF(AK2453="","",IF(AK2453&gt;0,COUNT($AG$2:AG2453),""))</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IF(BC2453="","",IF(BC2453&gt;0,COUNT($AY$2:AY2453),""))</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54" spans="1:66" ht="15">
      <c r="A2454" s="50" t="str">
        <f>IF('S.D.PASTE SHEET'!A2454="","",'S.D.PASTE SHEET'!A2454)</f>
        <v/>
      </c>
      <c s="50" t="str">
        <f>IF('S.D.PASTE SHEET'!B2454="","",'S.D.PASTE SHEET'!B2454)</f>
        <v/>
      </c>
      <c s="50" t="str">
        <f>IF('S.D.PASTE SHEET'!C2454="","",'S.D.PASTE SHEET'!C2454)</f>
        <v/>
      </c>
      <c s="51" t="str">
        <f>IF('S.D.PASTE SHEET'!D2454="","",'S.D.PASTE SHEET'!D2454)</f>
        <v/>
      </c>
      <c s="50" t="str">
        <f>IF('S.D.PASTE SHEET'!E2454="","",UPPER('S.D.PASTE SHEET'!E2454))</f>
        <v/>
      </c>
      <c s="50" t="str">
        <f>IF('S.D.PASTE SHEET'!F2454="","",'S.D.PASTE SHEET'!F2454)</f>
        <v/>
      </c>
      <c s="50" t="str">
        <f>IF('S.D.PASTE SHEET'!G2454="","",UPPER('S.D.PASTE SHEET'!G2454))</f>
        <v/>
      </c>
      <c s="50" t="str">
        <f>IF('S.D.PASTE SHEET'!H2454="","",UPPER('S.D.PASTE SHEET'!H2454))</f>
        <v/>
      </c>
      <c s="50" t="str">
        <f>IF('S.D.PASTE SHEET'!I2454="","",'S.D.PASTE SHEET'!I2454)</f>
        <v/>
      </c>
      <c s="51" t="str">
        <f>IF('S.D.PASTE SHEET'!J2454="","",'S.D.PASTE SHEET'!J2454)</f>
        <v/>
      </c>
      <c s="50" t="str">
        <f>IF('S.D.PASTE SHEET'!K2454="","",'S.D.PASTE SHEET'!K2454)</f>
        <v/>
      </c>
      <c s="50" t="str">
        <f>IF('S.D.PASTE SHEET'!L2454="","",'S.D.PASTE SHEET'!L2454)</f>
        <v/>
      </c>
      <c s="50" t="str">
        <f>IF('S.D.PASTE SHEET'!M2454="","",'S.D.PASTE SHEET'!M2454)</f>
        <v/>
      </c>
      <c s="50" t="str">
        <f>IF('S.D.PASTE SHEET'!N2454="","",'S.D.PASTE SHEET'!N2454)</f>
        <v/>
      </c>
      <c s="50" t="str">
        <f>IF('S.D.PASTE SHEET'!O2454="","",'S.D.PASTE SHEET'!O2454)</f>
        <v/>
      </c>
      <c s="50" t="str">
        <f>IF('S.D.PASTE SHEET'!P2454="","",'S.D.PASTE SHEET'!P2454)</f>
        <v/>
      </c>
      <c s="50" t="str">
        <f>IF('S.D.PASTE SHEET'!Q2454="","",'S.D.PASTE SHEET'!Q2454)</f>
        <v/>
      </c>
      <c s="50" t="str">
        <f>IF('S.D.PASTE SHEET'!R2454="","",'S.D.PASTE SHEET'!R2454)</f>
        <v/>
      </c>
      <c s="50" t="str">
        <f>IF('S.D.PASTE SHEET'!S2454="","",'S.D.PASTE SHEET'!S2454)</f>
        <v/>
      </c>
      <c s="50" t="str">
        <f>IF('S.D.PASTE SHEET'!T2454="","",'S.D.PASTE SHEET'!T2454)</f>
        <v/>
      </c>
      <c s="50" t="str">
        <f>IF('S.D.PASTE SHEET'!U2454="","",'S.D.PASTE SHEET'!U2454)</f>
        <v/>
      </c>
      <c s="50" t="str">
        <f>IF('S.D.PASTE SHEET'!V2454="","",'S.D.PASTE SHEET'!V2454)</f>
        <v/>
      </c>
      <c s="50" t="str">
        <f>IF('S.D.PASTE SHEET'!W2454="","",'S.D.PASTE SHEET'!W2454)</f>
        <v/>
      </c>
      <c s="50" t="str">
        <f>IF('S.D.PASTE SHEET'!X2454="","",'S.D.PASTE SHEET'!X2454)</f>
        <v/>
      </c>
      <c s="50" t="str">
        <f>IF('S.D.PASTE SHEET'!Y2454="","",'S.D.PASTE SHEET'!Y2454)</f>
        <v/>
      </c>
      <c s="50" t="str">
        <f>IF('S.D.PASTE SHEET'!Z2454="","",'S.D.PASTE SHEET'!Z2454)</f>
        <v/>
      </c>
      <c s="50" t="str">
        <f>IF('S.D.PASTE SHEET'!AA2454="","",'S.D.PASTE SHEET'!AA2454)</f>
        <v/>
      </c>
      <c s="50" t="str">
        <f>IF('S.D.PASTE SHEET'!AB2454="","",'S.D.PASTE SHEET'!AB2454)</f>
        <v/>
      </c>
      <c s="50" t="str">
        <f>IF('S.D.PASTE SHEET'!AC2454="","",'S.D.PASTE SHEET'!AC2454)</f>
        <v/>
      </c>
      <c s="50" t="str">
        <f>IF('S.D.PASTE SHEET'!AD2454="","",'S.D.PASTE SHEET'!AD2454)</f>
        <v/>
      </c>
      <c s="52"/>
      <c s="48" t="str">
        <f>IF(AK2454="","",IF(AK2454&gt;0,COUNT($AG$2:AG2454),""))</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IF(BC2454="","",IF(BC2454&gt;0,COUNT($AY$2:AY2454),""))</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55" spans="1:66" ht="15">
      <c r="A2455" s="50" t="str">
        <f>IF('S.D.PASTE SHEET'!A2455="","",'S.D.PASTE SHEET'!A2455)</f>
        <v/>
      </c>
      <c s="50" t="str">
        <f>IF('S.D.PASTE SHEET'!B2455="","",'S.D.PASTE SHEET'!B2455)</f>
        <v/>
      </c>
      <c s="50" t="str">
        <f>IF('S.D.PASTE SHEET'!C2455="","",'S.D.PASTE SHEET'!C2455)</f>
        <v/>
      </c>
      <c s="51" t="str">
        <f>IF('S.D.PASTE SHEET'!D2455="","",'S.D.PASTE SHEET'!D2455)</f>
        <v/>
      </c>
      <c s="50" t="str">
        <f>IF('S.D.PASTE SHEET'!E2455="","",UPPER('S.D.PASTE SHEET'!E2455))</f>
        <v/>
      </c>
      <c s="50" t="str">
        <f>IF('S.D.PASTE SHEET'!F2455="","",'S.D.PASTE SHEET'!F2455)</f>
        <v/>
      </c>
      <c s="50" t="str">
        <f>IF('S.D.PASTE SHEET'!G2455="","",UPPER('S.D.PASTE SHEET'!G2455))</f>
        <v/>
      </c>
      <c s="50" t="str">
        <f>IF('S.D.PASTE SHEET'!H2455="","",UPPER('S.D.PASTE SHEET'!H2455))</f>
        <v/>
      </c>
      <c s="50" t="str">
        <f>IF('S.D.PASTE SHEET'!I2455="","",'S.D.PASTE SHEET'!I2455)</f>
        <v/>
      </c>
      <c s="51" t="str">
        <f>IF('S.D.PASTE SHEET'!J2455="","",'S.D.PASTE SHEET'!J2455)</f>
        <v/>
      </c>
      <c s="50" t="str">
        <f>IF('S.D.PASTE SHEET'!K2455="","",'S.D.PASTE SHEET'!K2455)</f>
        <v/>
      </c>
      <c s="50" t="str">
        <f>IF('S.D.PASTE SHEET'!L2455="","",'S.D.PASTE SHEET'!L2455)</f>
        <v/>
      </c>
      <c s="50" t="str">
        <f>IF('S.D.PASTE SHEET'!M2455="","",'S.D.PASTE SHEET'!M2455)</f>
        <v/>
      </c>
      <c s="50" t="str">
        <f>IF('S.D.PASTE SHEET'!N2455="","",'S.D.PASTE SHEET'!N2455)</f>
        <v/>
      </c>
      <c s="50" t="str">
        <f>IF('S.D.PASTE SHEET'!O2455="","",'S.D.PASTE SHEET'!O2455)</f>
        <v/>
      </c>
      <c s="50" t="str">
        <f>IF('S.D.PASTE SHEET'!P2455="","",'S.D.PASTE SHEET'!P2455)</f>
        <v/>
      </c>
      <c s="50" t="str">
        <f>IF('S.D.PASTE SHEET'!Q2455="","",'S.D.PASTE SHEET'!Q2455)</f>
        <v/>
      </c>
      <c s="50" t="str">
        <f>IF('S.D.PASTE SHEET'!R2455="","",'S.D.PASTE SHEET'!R2455)</f>
        <v/>
      </c>
      <c s="50" t="str">
        <f>IF('S.D.PASTE SHEET'!S2455="","",'S.D.PASTE SHEET'!S2455)</f>
        <v/>
      </c>
      <c s="50" t="str">
        <f>IF('S.D.PASTE SHEET'!T2455="","",'S.D.PASTE SHEET'!T2455)</f>
        <v/>
      </c>
      <c s="50" t="str">
        <f>IF('S.D.PASTE SHEET'!U2455="","",'S.D.PASTE SHEET'!U2455)</f>
        <v/>
      </c>
      <c s="50" t="str">
        <f>IF('S.D.PASTE SHEET'!V2455="","",'S.D.PASTE SHEET'!V2455)</f>
        <v/>
      </c>
      <c s="50" t="str">
        <f>IF('S.D.PASTE SHEET'!W2455="","",'S.D.PASTE SHEET'!W2455)</f>
        <v/>
      </c>
      <c s="50" t="str">
        <f>IF('S.D.PASTE SHEET'!X2455="","",'S.D.PASTE SHEET'!X2455)</f>
        <v/>
      </c>
      <c s="50" t="str">
        <f>IF('S.D.PASTE SHEET'!Y2455="","",'S.D.PASTE SHEET'!Y2455)</f>
        <v/>
      </c>
      <c s="50" t="str">
        <f>IF('S.D.PASTE SHEET'!Z2455="","",'S.D.PASTE SHEET'!Z2455)</f>
        <v/>
      </c>
      <c s="50" t="str">
        <f>IF('S.D.PASTE SHEET'!AA2455="","",'S.D.PASTE SHEET'!AA2455)</f>
        <v/>
      </c>
      <c s="50" t="str">
        <f>IF('S.D.PASTE SHEET'!AB2455="","",'S.D.PASTE SHEET'!AB2455)</f>
        <v/>
      </c>
      <c s="50" t="str">
        <f>IF('S.D.PASTE SHEET'!AC2455="","",'S.D.PASTE SHEET'!AC2455)</f>
        <v/>
      </c>
      <c s="50" t="str">
        <f>IF('S.D.PASTE SHEET'!AD2455="","",'S.D.PASTE SHEET'!AD2455)</f>
        <v/>
      </c>
      <c s="52"/>
      <c s="48" t="str">
        <f>IF(AK2455="","",IF(AK2455&gt;0,COUNT($AG$2:AG2455),""))</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IF(BC2455="","",IF(BC2455&gt;0,COUNT($AY$2:AY2455),""))</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56" spans="1:66" ht="15">
      <c r="A2456" s="50" t="str">
        <f>IF('S.D.PASTE SHEET'!A2456="","",'S.D.PASTE SHEET'!A2456)</f>
        <v/>
      </c>
      <c s="50" t="str">
        <f>IF('S.D.PASTE SHEET'!B2456="","",'S.D.PASTE SHEET'!B2456)</f>
        <v/>
      </c>
      <c s="50" t="str">
        <f>IF('S.D.PASTE SHEET'!C2456="","",'S.D.PASTE SHEET'!C2456)</f>
        <v/>
      </c>
      <c s="51" t="str">
        <f>IF('S.D.PASTE SHEET'!D2456="","",'S.D.PASTE SHEET'!D2456)</f>
        <v/>
      </c>
      <c s="50" t="str">
        <f>IF('S.D.PASTE SHEET'!E2456="","",UPPER('S.D.PASTE SHEET'!E2456))</f>
        <v/>
      </c>
      <c s="50" t="str">
        <f>IF('S.D.PASTE SHEET'!F2456="","",'S.D.PASTE SHEET'!F2456)</f>
        <v/>
      </c>
      <c s="50" t="str">
        <f>IF('S.D.PASTE SHEET'!G2456="","",UPPER('S.D.PASTE SHEET'!G2456))</f>
        <v/>
      </c>
      <c s="50" t="str">
        <f>IF('S.D.PASTE SHEET'!H2456="","",UPPER('S.D.PASTE SHEET'!H2456))</f>
        <v/>
      </c>
      <c s="50" t="str">
        <f>IF('S.D.PASTE SHEET'!I2456="","",'S.D.PASTE SHEET'!I2456)</f>
        <v/>
      </c>
      <c s="51" t="str">
        <f>IF('S.D.PASTE SHEET'!J2456="","",'S.D.PASTE SHEET'!J2456)</f>
        <v/>
      </c>
      <c s="50" t="str">
        <f>IF('S.D.PASTE SHEET'!K2456="","",'S.D.PASTE SHEET'!K2456)</f>
        <v/>
      </c>
      <c s="50" t="str">
        <f>IF('S.D.PASTE SHEET'!L2456="","",'S.D.PASTE SHEET'!L2456)</f>
        <v/>
      </c>
      <c s="50" t="str">
        <f>IF('S.D.PASTE SHEET'!M2456="","",'S.D.PASTE SHEET'!M2456)</f>
        <v/>
      </c>
      <c s="50" t="str">
        <f>IF('S.D.PASTE SHEET'!N2456="","",'S.D.PASTE SHEET'!N2456)</f>
        <v/>
      </c>
      <c s="50" t="str">
        <f>IF('S.D.PASTE SHEET'!O2456="","",'S.D.PASTE SHEET'!O2456)</f>
        <v/>
      </c>
      <c s="50" t="str">
        <f>IF('S.D.PASTE SHEET'!P2456="","",'S.D.PASTE SHEET'!P2456)</f>
        <v/>
      </c>
      <c s="50" t="str">
        <f>IF('S.D.PASTE SHEET'!Q2456="","",'S.D.PASTE SHEET'!Q2456)</f>
        <v/>
      </c>
      <c s="50" t="str">
        <f>IF('S.D.PASTE SHEET'!R2456="","",'S.D.PASTE SHEET'!R2456)</f>
        <v/>
      </c>
      <c s="50" t="str">
        <f>IF('S.D.PASTE SHEET'!S2456="","",'S.D.PASTE SHEET'!S2456)</f>
        <v/>
      </c>
      <c s="50" t="str">
        <f>IF('S.D.PASTE SHEET'!T2456="","",'S.D.PASTE SHEET'!T2456)</f>
        <v/>
      </c>
      <c s="50" t="str">
        <f>IF('S.D.PASTE SHEET'!U2456="","",'S.D.PASTE SHEET'!U2456)</f>
        <v/>
      </c>
      <c s="50" t="str">
        <f>IF('S.D.PASTE SHEET'!V2456="","",'S.D.PASTE SHEET'!V2456)</f>
        <v/>
      </c>
      <c s="50" t="str">
        <f>IF('S.D.PASTE SHEET'!W2456="","",'S.D.PASTE SHEET'!W2456)</f>
        <v/>
      </c>
      <c s="50" t="str">
        <f>IF('S.D.PASTE SHEET'!X2456="","",'S.D.PASTE SHEET'!X2456)</f>
        <v/>
      </c>
      <c s="50" t="str">
        <f>IF('S.D.PASTE SHEET'!Y2456="","",'S.D.PASTE SHEET'!Y2456)</f>
        <v/>
      </c>
      <c s="50" t="str">
        <f>IF('S.D.PASTE SHEET'!Z2456="","",'S.D.PASTE SHEET'!Z2456)</f>
        <v/>
      </c>
      <c s="50" t="str">
        <f>IF('S.D.PASTE SHEET'!AA2456="","",'S.D.PASTE SHEET'!AA2456)</f>
        <v/>
      </c>
      <c s="50" t="str">
        <f>IF('S.D.PASTE SHEET'!AB2456="","",'S.D.PASTE SHEET'!AB2456)</f>
        <v/>
      </c>
      <c s="50" t="str">
        <f>IF('S.D.PASTE SHEET'!AC2456="","",'S.D.PASTE SHEET'!AC2456)</f>
        <v/>
      </c>
      <c s="50" t="str">
        <f>IF('S.D.PASTE SHEET'!AD2456="","",'S.D.PASTE SHEET'!AD2456)</f>
        <v/>
      </c>
      <c s="52"/>
      <c s="48" t="str">
        <f>IF(AK2456="","",IF(AK2456&gt;0,COUNT($AG$2:AG2456),""))</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IF(BC2456="","",IF(BC2456&gt;0,COUNT($AY$2:AY2456),""))</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57" spans="1:66" ht="15">
      <c r="A2457" s="50" t="str">
        <f>IF('S.D.PASTE SHEET'!A2457="","",'S.D.PASTE SHEET'!A2457)</f>
        <v/>
      </c>
      <c s="50" t="str">
        <f>IF('S.D.PASTE SHEET'!B2457="","",'S.D.PASTE SHEET'!B2457)</f>
        <v/>
      </c>
      <c s="50" t="str">
        <f>IF('S.D.PASTE SHEET'!C2457="","",'S.D.PASTE SHEET'!C2457)</f>
        <v/>
      </c>
      <c s="51" t="str">
        <f>IF('S.D.PASTE SHEET'!D2457="","",'S.D.PASTE SHEET'!D2457)</f>
        <v/>
      </c>
      <c s="50" t="str">
        <f>IF('S.D.PASTE SHEET'!E2457="","",UPPER('S.D.PASTE SHEET'!E2457))</f>
        <v/>
      </c>
      <c s="50" t="str">
        <f>IF('S.D.PASTE SHEET'!F2457="","",'S.D.PASTE SHEET'!F2457)</f>
        <v/>
      </c>
      <c s="50" t="str">
        <f>IF('S.D.PASTE SHEET'!G2457="","",UPPER('S.D.PASTE SHEET'!G2457))</f>
        <v/>
      </c>
      <c s="50" t="str">
        <f>IF('S.D.PASTE SHEET'!H2457="","",UPPER('S.D.PASTE SHEET'!H2457))</f>
        <v/>
      </c>
      <c s="50" t="str">
        <f>IF('S.D.PASTE SHEET'!I2457="","",'S.D.PASTE SHEET'!I2457)</f>
        <v/>
      </c>
      <c s="51" t="str">
        <f>IF('S.D.PASTE SHEET'!J2457="","",'S.D.PASTE SHEET'!J2457)</f>
        <v/>
      </c>
      <c s="50" t="str">
        <f>IF('S.D.PASTE SHEET'!K2457="","",'S.D.PASTE SHEET'!K2457)</f>
        <v/>
      </c>
      <c s="50" t="str">
        <f>IF('S.D.PASTE SHEET'!L2457="","",'S.D.PASTE SHEET'!L2457)</f>
        <v/>
      </c>
      <c s="50" t="str">
        <f>IF('S.D.PASTE SHEET'!M2457="","",'S.D.PASTE SHEET'!M2457)</f>
        <v/>
      </c>
      <c s="50" t="str">
        <f>IF('S.D.PASTE SHEET'!N2457="","",'S.D.PASTE SHEET'!N2457)</f>
        <v/>
      </c>
      <c s="50" t="str">
        <f>IF('S.D.PASTE SHEET'!O2457="","",'S.D.PASTE SHEET'!O2457)</f>
        <v/>
      </c>
      <c s="50" t="str">
        <f>IF('S.D.PASTE SHEET'!P2457="","",'S.D.PASTE SHEET'!P2457)</f>
        <v/>
      </c>
      <c s="50" t="str">
        <f>IF('S.D.PASTE SHEET'!Q2457="","",'S.D.PASTE SHEET'!Q2457)</f>
        <v/>
      </c>
      <c s="50" t="str">
        <f>IF('S.D.PASTE SHEET'!R2457="","",'S.D.PASTE SHEET'!R2457)</f>
        <v/>
      </c>
      <c s="50" t="str">
        <f>IF('S.D.PASTE SHEET'!S2457="","",'S.D.PASTE SHEET'!S2457)</f>
        <v/>
      </c>
      <c s="50" t="str">
        <f>IF('S.D.PASTE SHEET'!T2457="","",'S.D.PASTE SHEET'!T2457)</f>
        <v/>
      </c>
      <c s="50" t="str">
        <f>IF('S.D.PASTE SHEET'!U2457="","",'S.D.PASTE SHEET'!U2457)</f>
        <v/>
      </c>
      <c s="50" t="str">
        <f>IF('S.D.PASTE SHEET'!V2457="","",'S.D.PASTE SHEET'!V2457)</f>
        <v/>
      </c>
      <c s="50" t="str">
        <f>IF('S.D.PASTE SHEET'!W2457="","",'S.D.PASTE SHEET'!W2457)</f>
        <v/>
      </c>
      <c s="50" t="str">
        <f>IF('S.D.PASTE SHEET'!X2457="","",'S.D.PASTE SHEET'!X2457)</f>
        <v/>
      </c>
      <c s="50" t="str">
        <f>IF('S.D.PASTE SHEET'!Y2457="","",'S.D.PASTE SHEET'!Y2457)</f>
        <v/>
      </c>
      <c s="50" t="str">
        <f>IF('S.D.PASTE SHEET'!Z2457="","",'S.D.PASTE SHEET'!Z2457)</f>
        <v/>
      </c>
      <c s="50" t="str">
        <f>IF('S.D.PASTE SHEET'!AA2457="","",'S.D.PASTE SHEET'!AA2457)</f>
        <v/>
      </c>
      <c s="50" t="str">
        <f>IF('S.D.PASTE SHEET'!AB2457="","",'S.D.PASTE SHEET'!AB2457)</f>
        <v/>
      </c>
      <c s="50" t="str">
        <f>IF('S.D.PASTE SHEET'!AC2457="","",'S.D.PASTE SHEET'!AC2457)</f>
        <v/>
      </c>
      <c s="50" t="str">
        <f>IF('S.D.PASTE SHEET'!AD2457="","",'S.D.PASTE SHEET'!AD2457)</f>
        <v/>
      </c>
      <c s="52"/>
      <c s="48" t="str">
        <f>IF(AK2457="","",IF(AK2457&gt;0,COUNT($AG$2:AG2457),""))</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IF(BC2457="","",IF(BC2457&gt;0,COUNT($AY$2:AY2457),""))</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58" spans="1:66" ht="15">
      <c r="A2458" s="50" t="str">
        <f>IF('S.D.PASTE SHEET'!A2458="","",'S.D.PASTE SHEET'!A2458)</f>
        <v/>
      </c>
      <c s="50" t="str">
        <f>IF('S.D.PASTE SHEET'!B2458="","",'S.D.PASTE SHEET'!B2458)</f>
        <v/>
      </c>
      <c s="50" t="str">
        <f>IF('S.D.PASTE SHEET'!C2458="","",'S.D.PASTE SHEET'!C2458)</f>
        <v/>
      </c>
      <c s="51" t="str">
        <f>IF('S.D.PASTE SHEET'!D2458="","",'S.D.PASTE SHEET'!D2458)</f>
        <v/>
      </c>
      <c s="50" t="str">
        <f>IF('S.D.PASTE SHEET'!E2458="","",UPPER('S.D.PASTE SHEET'!E2458))</f>
        <v/>
      </c>
      <c s="50" t="str">
        <f>IF('S.D.PASTE SHEET'!F2458="","",'S.D.PASTE SHEET'!F2458)</f>
        <v/>
      </c>
      <c s="50" t="str">
        <f>IF('S.D.PASTE SHEET'!G2458="","",UPPER('S.D.PASTE SHEET'!G2458))</f>
        <v/>
      </c>
      <c s="50" t="str">
        <f>IF('S.D.PASTE SHEET'!H2458="","",UPPER('S.D.PASTE SHEET'!H2458))</f>
        <v/>
      </c>
      <c s="50" t="str">
        <f>IF('S.D.PASTE SHEET'!I2458="","",'S.D.PASTE SHEET'!I2458)</f>
        <v/>
      </c>
      <c s="51" t="str">
        <f>IF('S.D.PASTE SHEET'!J2458="","",'S.D.PASTE SHEET'!J2458)</f>
        <v/>
      </c>
      <c s="50" t="str">
        <f>IF('S.D.PASTE SHEET'!K2458="","",'S.D.PASTE SHEET'!K2458)</f>
        <v/>
      </c>
      <c s="50" t="str">
        <f>IF('S.D.PASTE SHEET'!L2458="","",'S.D.PASTE SHEET'!L2458)</f>
        <v/>
      </c>
      <c s="50" t="str">
        <f>IF('S.D.PASTE SHEET'!M2458="","",'S.D.PASTE SHEET'!M2458)</f>
        <v/>
      </c>
      <c s="50" t="str">
        <f>IF('S.D.PASTE SHEET'!N2458="","",'S.D.PASTE SHEET'!N2458)</f>
        <v/>
      </c>
      <c s="50" t="str">
        <f>IF('S.D.PASTE SHEET'!O2458="","",'S.D.PASTE SHEET'!O2458)</f>
        <v/>
      </c>
      <c s="50" t="str">
        <f>IF('S.D.PASTE SHEET'!P2458="","",'S.D.PASTE SHEET'!P2458)</f>
        <v/>
      </c>
      <c s="50" t="str">
        <f>IF('S.D.PASTE SHEET'!Q2458="","",'S.D.PASTE SHEET'!Q2458)</f>
        <v/>
      </c>
      <c s="50" t="str">
        <f>IF('S.D.PASTE SHEET'!R2458="","",'S.D.PASTE SHEET'!R2458)</f>
        <v/>
      </c>
      <c s="50" t="str">
        <f>IF('S.D.PASTE SHEET'!S2458="","",'S.D.PASTE SHEET'!S2458)</f>
        <v/>
      </c>
      <c s="50" t="str">
        <f>IF('S.D.PASTE SHEET'!T2458="","",'S.D.PASTE SHEET'!T2458)</f>
        <v/>
      </c>
      <c s="50" t="str">
        <f>IF('S.D.PASTE SHEET'!U2458="","",'S.D.PASTE SHEET'!U2458)</f>
        <v/>
      </c>
      <c s="50" t="str">
        <f>IF('S.D.PASTE SHEET'!V2458="","",'S.D.PASTE SHEET'!V2458)</f>
        <v/>
      </c>
      <c s="50" t="str">
        <f>IF('S.D.PASTE SHEET'!W2458="","",'S.D.PASTE SHEET'!W2458)</f>
        <v/>
      </c>
      <c s="50" t="str">
        <f>IF('S.D.PASTE SHEET'!X2458="","",'S.D.PASTE SHEET'!X2458)</f>
        <v/>
      </c>
      <c s="50" t="str">
        <f>IF('S.D.PASTE SHEET'!Y2458="","",'S.D.PASTE SHEET'!Y2458)</f>
        <v/>
      </c>
      <c s="50" t="str">
        <f>IF('S.D.PASTE SHEET'!Z2458="","",'S.D.PASTE SHEET'!Z2458)</f>
        <v/>
      </c>
      <c s="50" t="str">
        <f>IF('S.D.PASTE SHEET'!AA2458="","",'S.D.PASTE SHEET'!AA2458)</f>
        <v/>
      </c>
      <c s="50" t="str">
        <f>IF('S.D.PASTE SHEET'!AB2458="","",'S.D.PASTE SHEET'!AB2458)</f>
        <v/>
      </c>
      <c s="50" t="str">
        <f>IF('S.D.PASTE SHEET'!AC2458="","",'S.D.PASTE SHEET'!AC2458)</f>
        <v/>
      </c>
      <c s="50" t="str">
        <f>IF('S.D.PASTE SHEET'!AD2458="","",'S.D.PASTE SHEET'!AD2458)</f>
        <v/>
      </c>
      <c s="52"/>
      <c s="48" t="str">
        <f>IF(AK2458="","",IF(AK2458&gt;0,COUNT($AG$2:AG2458),""))</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IF(BC2458="","",IF(BC2458&gt;0,COUNT($AY$2:AY2458),""))</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59" spans="1:66" ht="15">
      <c r="A2459" s="50" t="str">
        <f>IF('S.D.PASTE SHEET'!A2459="","",'S.D.PASTE SHEET'!A2459)</f>
        <v/>
      </c>
      <c s="50" t="str">
        <f>IF('S.D.PASTE SHEET'!B2459="","",'S.D.PASTE SHEET'!B2459)</f>
        <v/>
      </c>
      <c s="50" t="str">
        <f>IF('S.D.PASTE SHEET'!C2459="","",'S.D.PASTE SHEET'!C2459)</f>
        <v/>
      </c>
      <c s="51" t="str">
        <f>IF('S.D.PASTE SHEET'!D2459="","",'S.D.PASTE SHEET'!D2459)</f>
        <v/>
      </c>
      <c s="50" t="str">
        <f>IF('S.D.PASTE SHEET'!E2459="","",UPPER('S.D.PASTE SHEET'!E2459))</f>
        <v/>
      </c>
      <c s="50" t="str">
        <f>IF('S.D.PASTE SHEET'!F2459="","",'S.D.PASTE SHEET'!F2459)</f>
        <v/>
      </c>
      <c s="50" t="str">
        <f>IF('S.D.PASTE SHEET'!G2459="","",UPPER('S.D.PASTE SHEET'!G2459))</f>
        <v/>
      </c>
      <c s="50" t="str">
        <f>IF('S.D.PASTE SHEET'!H2459="","",UPPER('S.D.PASTE SHEET'!H2459))</f>
        <v/>
      </c>
      <c s="50" t="str">
        <f>IF('S.D.PASTE SHEET'!I2459="","",'S.D.PASTE SHEET'!I2459)</f>
        <v/>
      </c>
      <c s="51" t="str">
        <f>IF('S.D.PASTE SHEET'!J2459="","",'S.D.PASTE SHEET'!J2459)</f>
        <v/>
      </c>
      <c s="50" t="str">
        <f>IF('S.D.PASTE SHEET'!K2459="","",'S.D.PASTE SHEET'!K2459)</f>
        <v/>
      </c>
      <c s="50" t="str">
        <f>IF('S.D.PASTE SHEET'!L2459="","",'S.D.PASTE SHEET'!L2459)</f>
        <v/>
      </c>
      <c s="50" t="str">
        <f>IF('S.D.PASTE SHEET'!M2459="","",'S.D.PASTE SHEET'!M2459)</f>
        <v/>
      </c>
      <c s="50" t="str">
        <f>IF('S.D.PASTE SHEET'!N2459="","",'S.D.PASTE SHEET'!N2459)</f>
        <v/>
      </c>
      <c s="50" t="str">
        <f>IF('S.D.PASTE SHEET'!O2459="","",'S.D.PASTE SHEET'!O2459)</f>
        <v/>
      </c>
      <c s="50" t="str">
        <f>IF('S.D.PASTE SHEET'!P2459="","",'S.D.PASTE SHEET'!P2459)</f>
        <v/>
      </c>
      <c s="50" t="str">
        <f>IF('S.D.PASTE SHEET'!Q2459="","",'S.D.PASTE SHEET'!Q2459)</f>
        <v/>
      </c>
      <c s="50" t="str">
        <f>IF('S.D.PASTE SHEET'!R2459="","",'S.D.PASTE SHEET'!R2459)</f>
        <v/>
      </c>
      <c s="50" t="str">
        <f>IF('S.D.PASTE SHEET'!S2459="","",'S.D.PASTE SHEET'!S2459)</f>
        <v/>
      </c>
      <c s="50" t="str">
        <f>IF('S.D.PASTE SHEET'!T2459="","",'S.D.PASTE SHEET'!T2459)</f>
        <v/>
      </c>
      <c s="50" t="str">
        <f>IF('S.D.PASTE SHEET'!U2459="","",'S.D.PASTE SHEET'!U2459)</f>
        <v/>
      </c>
      <c s="50" t="str">
        <f>IF('S.D.PASTE SHEET'!V2459="","",'S.D.PASTE SHEET'!V2459)</f>
        <v/>
      </c>
      <c s="50" t="str">
        <f>IF('S.D.PASTE SHEET'!W2459="","",'S.D.PASTE SHEET'!W2459)</f>
        <v/>
      </c>
      <c s="50" t="str">
        <f>IF('S.D.PASTE SHEET'!X2459="","",'S.D.PASTE SHEET'!X2459)</f>
        <v/>
      </c>
      <c s="50" t="str">
        <f>IF('S.D.PASTE SHEET'!Y2459="","",'S.D.PASTE SHEET'!Y2459)</f>
        <v/>
      </c>
      <c s="50" t="str">
        <f>IF('S.D.PASTE SHEET'!Z2459="","",'S.D.PASTE SHEET'!Z2459)</f>
        <v/>
      </c>
      <c s="50" t="str">
        <f>IF('S.D.PASTE SHEET'!AA2459="","",'S.D.PASTE SHEET'!AA2459)</f>
        <v/>
      </c>
      <c s="50" t="str">
        <f>IF('S.D.PASTE SHEET'!AB2459="","",'S.D.PASTE SHEET'!AB2459)</f>
        <v/>
      </c>
      <c s="50" t="str">
        <f>IF('S.D.PASTE SHEET'!AC2459="","",'S.D.PASTE SHEET'!AC2459)</f>
        <v/>
      </c>
      <c s="50" t="str">
        <f>IF('S.D.PASTE SHEET'!AD2459="","",'S.D.PASTE SHEET'!AD2459)</f>
        <v/>
      </c>
      <c s="52"/>
      <c s="48" t="str">
        <f>IF(AK2459="","",IF(AK2459&gt;0,COUNT($AG$2:AG2459),""))</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IF(BC2459="","",IF(BC2459&gt;0,COUNT($AY$2:AY2459),""))</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60" spans="1:66" ht="15">
      <c r="A2460" s="50" t="str">
        <f>IF('S.D.PASTE SHEET'!A2460="","",'S.D.PASTE SHEET'!A2460)</f>
        <v/>
      </c>
      <c s="50" t="str">
        <f>IF('S.D.PASTE SHEET'!B2460="","",'S.D.PASTE SHEET'!B2460)</f>
        <v/>
      </c>
      <c s="50" t="str">
        <f>IF('S.D.PASTE SHEET'!C2460="","",'S.D.PASTE SHEET'!C2460)</f>
        <v/>
      </c>
      <c s="51" t="str">
        <f>IF('S.D.PASTE SHEET'!D2460="","",'S.D.PASTE SHEET'!D2460)</f>
        <v/>
      </c>
      <c s="50" t="str">
        <f>IF('S.D.PASTE SHEET'!E2460="","",UPPER('S.D.PASTE SHEET'!E2460))</f>
        <v/>
      </c>
      <c s="50" t="str">
        <f>IF('S.D.PASTE SHEET'!F2460="","",'S.D.PASTE SHEET'!F2460)</f>
        <v/>
      </c>
      <c s="50" t="str">
        <f>IF('S.D.PASTE SHEET'!G2460="","",UPPER('S.D.PASTE SHEET'!G2460))</f>
        <v/>
      </c>
      <c s="50" t="str">
        <f>IF('S.D.PASTE SHEET'!H2460="","",UPPER('S.D.PASTE SHEET'!H2460))</f>
        <v/>
      </c>
      <c s="50" t="str">
        <f>IF('S.D.PASTE SHEET'!I2460="","",'S.D.PASTE SHEET'!I2460)</f>
        <v/>
      </c>
      <c s="51" t="str">
        <f>IF('S.D.PASTE SHEET'!J2460="","",'S.D.PASTE SHEET'!J2460)</f>
        <v/>
      </c>
      <c s="50" t="str">
        <f>IF('S.D.PASTE SHEET'!K2460="","",'S.D.PASTE SHEET'!K2460)</f>
        <v/>
      </c>
      <c s="50" t="str">
        <f>IF('S.D.PASTE SHEET'!L2460="","",'S.D.PASTE SHEET'!L2460)</f>
        <v/>
      </c>
      <c s="50" t="str">
        <f>IF('S.D.PASTE SHEET'!M2460="","",'S.D.PASTE SHEET'!M2460)</f>
        <v/>
      </c>
      <c s="50" t="str">
        <f>IF('S.D.PASTE SHEET'!N2460="","",'S.D.PASTE SHEET'!N2460)</f>
        <v/>
      </c>
      <c s="50" t="str">
        <f>IF('S.D.PASTE SHEET'!O2460="","",'S.D.PASTE SHEET'!O2460)</f>
        <v/>
      </c>
      <c s="50" t="str">
        <f>IF('S.D.PASTE SHEET'!P2460="","",'S.D.PASTE SHEET'!P2460)</f>
        <v/>
      </c>
      <c s="50" t="str">
        <f>IF('S.D.PASTE SHEET'!Q2460="","",'S.D.PASTE SHEET'!Q2460)</f>
        <v/>
      </c>
      <c s="50" t="str">
        <f>IF('S.D.PASTE SHEET'!R2460="","",'S.D.PASTE SHEET'!R2460)</f>
        <v/>
      </c>
      <c s="50" t="str">
        <f>IF('S.D.PASTE SHEET'!S2460="","",'S.D.PASTE SHEET'!S2460)</f>
        <v/>
      </c>
      <c s="50" t="str">
        <f>IF('S.D.PASTE SHEET'!T2460="","",'S.D.PASTE SHEET'!T2460)</f>
        <v/>
      </c>
      <c s="50" t="str">
        <f>IF('S.D.PASTE SHEET'!U2460="","",'S.D.PASTE SHEET'!U2460)</f>
        <v/>
      </c>
      <c s="50" t="str">
        <f>IF('S.D.PASTE SHEET'!V2460="","",'S.D.PASTE SHEET'!V2460)</f>
        <v/>
      </c>
      <c s="50" t="str">
        <f>IF('S.D.PASTE SHEET'!W2460="","",'S.D.PASTE SHEET'!W2460)</f>
        <v/>
      </c>
      <c s="50" t="str">
        <f>IF('S.D.PASTE SHEET'!X2460="","",'S.D.PASTE SHEET'!X2460)</f>
        <v/>
      </c>
      <c s="50" t="str">
        <f>IF('S.D.PASTE SHEET'!Y2460="","",'S.D.PASTE SHEET'!Y2460)</f>
        <v/>
      </c>
      <c s="50" t="str">
        <f>IF('S.D.PASTE SHEET'!Z2460="","",'S.D.PASTE SHEET'!Z2460)</f>
        <v/>
      </c>
      <c s="50" t="str">
        <f>IF('S.D.PASTE SHEET'!AA2460="","",'S.D.PASTE SHEET'!AA2460)</f>
        <v/>
      </c>
      <c s="50" t="str">
        <f>IF('S.D.PASTE SHEET'!AB2460="","",'S.D.PASTE SHEET'!AB2460)</f>
        <v/>
      </c>
      <c s="50" t="str">
        <f>IF('S.D.PASTE SHEET'!AC2460="","",'S.D.PASTE SHEET'!AC2460)</f>
        <v/>
      </c>
      <c s="50" t="str">
        <f>IF('S.D.PASTE SHEET'!AD2460="","",'S.D.PASTE SHEET'!AD2460)</f>
        <v/>
      </c>
      <c s="52"/>
      <c s="48" t="str">
        <f>IF(AK2460="","",IF(AK2460&gt;0,COUNT($AG$2:AG2460),""))</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IF(BC2460="","",IF(BC2460&gt;0,COUNT($AY$2:AY2460),""))</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61" spans="1:66" ht="15">
      <c r="A2461" s="50" t="str">
        <f>IF('S.D.PASTE SHEET'!A2461="","",'S.D.PASTE SHEET'!A2461)</f>
        <v/>
      </c>
      <c s="50" t="str">
        <f>IF('S.D.PASTE SHEET'!B2461="","",'S.D.PASTE SHEET'!B2461)</f>
        <v/>
      </c>
      <c s="50" t="str">
        <f>IF('S.D.PASTE SHEET'!C2461="","",'S.D.PASTE SHEET'!C2461)</f>
        <v/>
      </c>
      <c s="51" t="str">
        <f>IF('S.D.PASTE SHEET'!D2461="","",'S.D.PASTE SHEET'!D2461)</f>
        <v/>
      </c>
      <c s="50" t="str">
        <f>IF('S.D.PASTE SHEET'!E2461="","",UPPER('S.D.PASTE SHEET'!E2461))</f>
        <v/>
      </c>
      <c s="50" t="str">
        <f>IF('S.D.PASTE SHEET'!F2461="","",'S.D.PASTE SHEET'!F2461)</f>
        <v/>
      </c>
      <c s="50" t="str">
        <f>IF('S.D.PASTE SHEET'!G2461="","",UPPER('S.D.PASTE SHEET'!G2461))</f>
        <v/>
      </c>
      <c s="50" t="str">
        <f>IF('S.D.PASTE SHEET'!H2461="","",UPPER('S.D.PASTE SHEET'!H2461))</f>
        <v/>
      </c>
      <c s="50" t="str">
        <f>IF('S.D.PASTE SHEET'!I2461="","",'S.D.PASTE SHEET'!I2461)</f>
        <v/>
      </c>
      <c s="51" t="str">
        <f>IF('S.D.PASTE SHEET'!J2461="","",'S.D.PASTE SHEET'!J2461)</f>
        <v/>
      </c>
      <c s="50" t="str">
        <f>IF('S.D.PASTE SHEET'!K2461="","",'S.D.PASTE SHEET'!K2461)</f>
        <v/>
      </c>
      <c s="50" t="str">
        <f>IF('S.D.PASTE SHEET'!L2461="","",'S.D.PASTE SHEET'!L2461)</f>
        <v/>
      </c>
      <c s="50" t="str">
        <f>IF('S.D.PASTE SHEET'!M2461="","",'S.D.PASTE SHEET'!M2461)</f>
        <v/>
      </c>
      <c s="50" t="str">
        <f>IF('S.D.PASTE SHEET'!N2461="","",'S.D.PASTE SHEET'!N2461)</f>
        <v/>
      </c>
      <c s="50" t="str">
        <f>IF('S.D.PASTE SHEET'!O2461="","",'S.D.PASTE SHEET'!O2461)</f>
        <v/>
      </c>
      <c s="50" t="str">
        <f>IF('S.D.PASTE SHEET'!P2461="","",'S.D.PASTE SHEET'!P2461)</f>
        <v/>
      </c>
      <c s="50" t="str">
        <f>IF('S.D.PASTE SHEET'!Q2461="","",'S.D.PASTE SHEET'!Q2461)</f>
        <v/>
      </c>
      <c s="50" t="str">
        <f>IF('S.D.PASTE SHEET'!R2461="","",'S.D.PASTE SHEET'!R2461)</f>
        <v/>
      </c>
      <c s="50" t="str">
        <f>IF('S.D.PASTE SHEET'!S2461="","",'S.D.PASTE SHEET'!S2461)</f>
        <v/>
      </c>
      <c s="50" t="str">
        <f>IF('S.D.PASTE SHEET'!T2461="","",'S.D.PASTE SHEET'!T2461)</f>
        <v/>
      </c>
      <c s="50" t="str">
        <f>IF('S.D.PASTE SHEET'!U2461="","",'S.D.PASTE SHEET'!U2461)</f>
        <v/>
      </c>
      <c s="50" t="str">
        <f>IF('S.D.PASTE SHEET'!V2461="","",'S.D.PASTE SHEET'!V2461)</f>
        <v/>
      </c>
      <c s="50" t="str">
        <f>IF('S.D.PASTE SHEET'!W2461="","",'S.D.PASTE SHEET'!W2461)</f>
        <v/>
      </c>
      <c s="50" t="str">
        <f>IF('S.D.PASTE SHEET'!X2461="","",'S.D.PASTE SHEET'!X2461)</f>
        <v/>
      </c>
      <c s="50" t="str">
        <f>IF('S.D.PASTE SHEET'!Y2461="","",'S.D.PASTE SHEET'!Y2461)</f>
        <v/>
      </c>
      <c s="50" t="str">
        <f>IF('S.D.PASTE SHEET'!Z2461="","",'S.D.PASTE SHEET'!Z2461)</f>
        <v/>
      </c>
      <c s="50" t="str">
        <f>IF('S.D.PASTE SHEET'!AA2461="","",'S.D.PASTE SHEET'!AA2461)</f>
        <v/>
      </c>
      <c s="50" t="str">
        <f>IF('S.D.PASTE SHEET'!AB2461="","",'S.D.PASTE SHEET'!AB2461)</f>
        <v/>
      </c>
      <c s="50" t="str">
        <f>IF('S.D.PASTE SHEET'!AC2461="","",'S.D.PASTE SHEET'!AC2461)</f>
        <v/>
      </c>
      <c s="50" t="str">
        <f>IF('S.D.PASTE SHEET'!AD2461="","",'S.D.PASTE SHEET'!AD2461)</f>
        <v/>
      </c>
      <c s="52"/>
      <c s="48" t="str">
        <f>IF(AK2461="","",IF(AK2461&gt;0,COUNT($AG$2:AG2461),""))</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IF(BC2461="","",IF(BC2461&gt;0,COUNT($AY$2:AY2461),""))</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62" spans="1:66" ht="15">
      <c r="A2462" s="50" t="str">
        <f>IF('S.D.PASTE SHEET'!A2462="","",'S.D.PASTE SHEET'!A2462)</f>
        <v/>
      </c>
      <c s="50" t="str">
        <f>IF('S.D.PASTE SHEET'!B2462="","",'S.D.PASTE SHEET'!B2462)</f>
        <v/>
      </c>
      <c s="50" t="str">
        <f>IF('S.D.PASTE SHEET'!C2462="","",'S.D.PASTE SHEET'!C2462)</f>
        <v/>
      </c>
      <c s="51" t="str">
        <f>IF('S.D.PASTE SHEET'!D2462="","",'S.D.PASTE SHEET'!D2462)</f>
        <v/>
      </c>
      <c s="50" t="str">
        <f>IF('S.D.PASTE SHEET'!E2462="","",UPPER('S.D.PASTE SHEET'!E2462))</f>
        <v/>
      </c>
      <c s="50" t="str">
        <f>IF('S.D.PASTE SHEET'!F2462="","",'S.D.PASTE SHEET'!F2462)</f>
        <v/>
      </c>
      <c s="50" t="str">
        <f>IF('S.D.PASTE SHEET'!G2462="","",UPPER('S.D.PASTE SHEET'!G2462))</f>
        <v/>
      </c>
      <c s="50" t="str">
        <f>IF('S.D.PASTE SHEET'!H2462="","",UPPER('S.D.PASTE SHEET'!H2462))</f>
        <v/>
      </c>
      <c s="50" t="str">
        <f>IF('S.D.PASTE SHEET'!I2462="","",'S.D.PASTE SHEET'!I2462)</f>
        <v/>
      </c>
      <c s="51" t="str">
        <f>IF('S.D.PASTE SHEET'!J2462="","",'S.D.PASTE SHEET'!J2462)</f>
        <v/>
      </c>
      <c s="50" t="str">
        <f>IF('S.D.PASTE SHEET'!K2462="","",'S.D.PASTE SHEET'!K2462)</f>
        <v/>
      </c>
      <c s="50" t="str">
        <f>IF('S.D.PASTE SHEET'!L2462="","",'S.D.PASTE SHEET'!L2462)</f>
        <v/>
      </c>
      <c s="50" t="str">
        <f>IF('S.D.PASTE SHEET'!M2462="","",'S.D.PASTE SHEET'!M2462)</f>
        <v/>
      </c>
      <c s="50" t="str">
        <f>IF('S.D.PASTE SHEET'!N2462="","",'S.D.PASTE SHEET'!N2462)</f>
        <v/>
      </c>
      <c s="50" t="str">
        <f>IF('S.D.PASTE SHEET'!O2462="","",'S.D.PASTE SHEET'!O2462)</f>
        <v/>
      </c>
      <c s="50" t="str">
        <f>IF('S.D.PASTE SHEET'!P2462="","",'S.D.PASTE SHEET'!P2462)</f>
        <v/>
      </c>
      <c s="50" t="str">
        <f>IF('S.D.PASTE SHEET'!Q2462="","",'S.D.PASTE SHEET'!Q2462)</f>
        <v/>
      </c>
      <c s="50" t="str">
        <f>IF('S.D.PASTE SHEET'!R2462="","",'S.D.PASTE SHEET'!R2462)</f>
        <v/>
      </c>
      <c s="50" t="str">
        <f>IF('S.D.PASTE SHEET'!S2462="","",'S.D.PASTE SHEET'!S2462)</f>
        <v/>
      </c>
      <c s="50" t="str">
        <f>IF('S.D.PASTE SHEET'!T2462="","",'S.D.PASTE SHEET'!T2462)</f>
        <v/>
      </c>
      <c s="50" t="str">
        <f>IF('S.D.PASTE SHEET'!U2462="","",'S.D.PASTE SHEET'!U2462)</f>
        <v/>
      </c>
      <c s="50" t="str">
        <f>IF('S.D.PASTE SHEET'!V2462="","",'S.D.PASTE SHEET'!V2462)</f>
        <v/>
      </c>
      <c s="50" t="str">
        <f>IF('S.D.PASTE SHEET'!W2462="","",'S.D.PASTE SHEET'!W2462)</f>
        <v/>
      </c>
      <c s="50" t="str">
        <f>IF('S.D.PASTE SHEET'!X2462="","",'S.D.PASTE SHEET'!X2462)</f>
        <v/>
      </c>
      <c s="50" t="str">
        <f>IF('S.D.PASTE SHEET'!Y2462="","",'S.D.PASTE SHEET'!Y2462)</f>
        <v/>
      </c>
      <c s="50" t="str">
        <f>IF('S.D.PASTE SHEET'!Z2462="","",'S.D.PASTE SHEET'!Z2462)</f>
        <v/>
      </c>
      <c s="50" t="str">
        <f>IF('S.D.PASTE SHEET'!AA2462="","",'S.D.PASTE SHEET'!AA2462)</f>
        <v/>
      </c>
      <c s="50" t="str">
        <f>IF('S.D.PASTE SHEET'!AB2462="","",'S.D.PASTE SHEET'!AB2462)</f>
        <v/>
      </c>
      <c s="50" t="str">
        <f>IF('S.D.PASTE SHEET'!AC2462="","",'S.D.PASTE SHEET'!AC2462)</f>
        <v/>
      </c>
      <c s="50" t="str">
        <f>IF('S.D.PASTE SHEET'!AD2462="","",'S.D.PASTE SHEET'!AD2462)</f>
        <v/>
      </c>
      <c s="52"/>
      <c s="48" t="str">
        <f>IF(AK2462="","",IF(AK2462&gt;0,COUNT($AG$2:AG2462),""))</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IF(BC2462="","",IF(BC2462&gt;0,COUNT($AY$2:AY2462),""))</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63" spans="1:66" ht="15">
      <c r="A2463" s="50" t="str">
        <f>IF('S.D.PASTE SHEET'!A2463="","",'S.D.PASTE SHEET'!A2463)</f>
        <v/>
      </c>
      <c s="50" t="str">
        <f>IF('S.D.PASTE SHEET'!B2463="","",'S.D.PASTE SHEET'!B2463)</f>
        <v/>
      </c>
      <c s="50" t="str">
        <f>IF('S.D.PASTE SHEET'!C2463="","",'S.D.PASTE SHEET'!C2463)</f>
        <v/>
      </c>
      <c s="51" t="str">
        <f>IF('S.D.PASTE SHEET'!D2463="","",'S.D.PASTE SHEET'!D2463)</f>
        <v/>
      </c>
      <c s="50" t="str">
        <f>IF('S.D.PASTE SHEET'!E2463="","",UPPER('S.D.PASTE SHEET'!E2463))</f>
        <v/>
      </c>
      <c s="50" t="str">
        <f>IF('S.D.PASTE SHEET'!F2463="","",'S.D.PASTE SHEET'!F2463)</f>
        <v/>
      </c>
      <c s="50" t="str">
        <f>IF('S.D.PASTE SHEET'!G2463="","",UPPER('S.D.PASTE SHEET'!G2463))</f>
        <v/>
      </c>
      <c s="50" t="str">
        <f>IF('S.D.PASTE SHEET'!H2463="","",UPPER('S.D.PASTE SHEET'!H2463))</f>
        <v/>
      </c>
      <c s="50" t="str">
        <f>IF('S.D.PASTE SHEET'!I2463="","",'S.D.PASTE SHEET'!I2463)</f>
        <v/>
      </c>
      <c s="51" t="str">
        <f>IF('S.D.PASTE SHEET'!J2463="","",'S.D.PASTE SHEET'!J2463)</f>
        <v/>
      </c>
      <c s="50" t="str">
        <f>IF('S.D.PASTE SHEET'!K2463="","",'S.D.PASTE SHEET'!K2463)</f>
        <v/>
      </c>
      <c s="50" t="str">
        <f>IF('S.D.PASTE SHEET'!L2463="","",'S.D.PASTE SHEET'!L2463)</f>
        <v/>
      </c>
      <c s="50" t="str">
        <f>IF('S.D.PASTE SHEET'!M2463="","",'S.D.PASTE SHEET'!M2463)</f>
        <v/>
      </c>
      <c s="50" t="str">
        <f>IF('S.D.PASTE SHEET'!N2463="","",'S.D.PASTE SHEET'!N2463)</f>
        <v/>
      </c>
      <c s="50" t="str">
        <f>IF('S.D.PASTE SHEET'!O2463="","",'S.D.PASTE SHEET'!O2463)</f>
        <v/>
      </c>
      <c s="50" t="str">
        <f>IF('S.D.PASTE SHEET'!P2463="","",'S.D.PASTE SHEET'!P2463)</f>
        <v/>
      </c>
      <c s="50" t="str">
        <f>IF('S.D.PASTE SHEET'!Q2463="","",'S.D.PASTE SHEET'!Q2463)</f>
        <v/>
      </c>
      <c s="50" t="str">
        <f>IF('S.D.PASTE SHEET'!R2463="","",'S.D.PASTE SHEET'!R2463)</f>
        <v/>
      </c>
      <c s="50" t="str">
        <f>IF('S.D.PASTE SHEET'!S2463="","",'S.D.PASTE SHEET'!S2463)</f>
        <v/>
      </c>
      <c s="50" t="str">
        <f>IF('S.D.PASTE SHEET'!T2463="","",'S.D.PASTE SHEET'!T2463)</f>
        <v/>
      </c>
      <c s="50" t="str">
        <f>IF('S.D.PASTE SHEET'!U2463="","",'S.D.PASTE SHEET'!U2463)</f>
        <v/>
      </c>
      <c s="50" t="str">
        <f>IF('S.D.PASTE SHEET'!V2463="","",'S.D.PASTE SHEET'!V2463)</f>
        <v/>
      </c>
      <c s="50" t="str">
        <f>IF('S.D.PASTE SHEET'!W2463="","",'S.D.PASTE SHEET'!W2463)</f>
        <v/>
      </c>
      <c s="50" t="str">
        <f>IF('S.D.PASTE SHEET'!X2463="","",'S.D.PASTE SHEET'!X2463)</f>
        <v/>
      </c>
      <c s="50" t="str">
        <f>IF('S.D.PASTE SHEET'!Y2463="","",'S.D.PASTE SHEET'!Y2463)</f>
        <v/>
      </c>
      <c s="50" t="str">
        <f>IF('S.D.PASTE SHEET'!Z2463="","",'S.D.PASTE SHEET'!Z2463)</f>
        <v/>
      </c>
      <c s="50" t="str">
        <f>IF('S.D.PASTE SHEET'!AA2463="","",'S.D.PASTE SHEET'!AA2463)</f>
        <v/>
      </c>
      <c s="50" t="str">
        <f>IF('S.D.PASTE SHEET'!AB2463="","",'S.D.PASTE SHEET'!AB2463)</f>
        <v/>
      </c>
      <c s="50" t="str">
        <f>IF('S.D.PASTE SHEET'!AC2463="","",'S.D.PASTE SHEET'!AC2463)</f>
        <v/>
      </c>
      <c s="50" t="str">
        <f>IF('S.D.PASTE SHEET'!AD2463="","",'S.D.PASTE SHEET'!AD2463)</f>
        <v/>
      </c>
      <c s="52"/>
      <c s="48" t="str">
        <f>IF(AK2463="","",IF(AK2463&gt;0,COUNT($AG$2:AG2463),""))</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IF(BC2463="","",IF(BC2463&gt;0,COUNT($AY$2:AY2463),""))</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64" spans="1:66" ht="15">
      <c r="A2464" s="50" t="str">
        <f>IF('S.D.PASTE SHEET'!A2464="","",'S.D.PASTE SHEET'!A2464)</f>
        <v/>
      </c>
      <c s="50" t="str">
        <f>IF('S.D.PASTE SHEET'!B2464="","",'S.D.PASTE SHEET'!B2464)</f>
        <v/>
      </c>
      <c s="50" t="str">
        <f>IF('S.D.PASTE SHEET'!C2464="","",'S.D.PASTE SHEET'!C2464)</f>
        <v/>
      </c>
      <c s="51" t="str">
        <f>IF('S.D.PASTE SHEET'!D2464="","",'S.D.PASTE SHEET'!D2464)</f>
        <v/>
      </c>
      <c s="50" t="str">
        <f>IF('S.D.PASTE SHEET'!E2464="","",UPPER('S.D.PASTE SHEET'!E2464))</f>
        <v/>
      </c>
      <c s="50" t="str">
        <f>IF('S.D.PASTE SHEET'!F2464="","",'S.D.PASTE SHEET'!F2464)</f>
        <v/>
      </c>
      <c s="50" t="str">
        <f>IF('S.D.PASTE SHEET'!G2464="","",UPPER('S.D.PASTE SHEET'!G2464))</f>
        <v/>
      </c>
      <c s="50" t="str">
        <f>IF('S.D.PASTE SHEET'!H2464="","",UPPER('S.D.PASTE SHEET'!H2464))</f>
        <v/>
      </c>
      <c s="50" t="str">
        <f>IF('S.D.PASTE SHEET'!I2464="","",'S.D.PASTE SHEET'!I2464)</f>
        <v/>
      </c>
      <c s="51" t="str">
        <f>IF('S.D.PASTE SHEET'!J2464="","",'S.D.PASTE SHEET'!J2464)</f>
        <v/>
      </c>
      <c s="50" t="str">
        <f>IF('S.D.PASTE SHEET'!K2464="","",'S.D.PASTE SHEET'!K2464)</f>
        <v/>
      </c>
      <c s="50" t="str">
        <f>IF('S.D.PASTE SHEET'!L2464="","",'S.D.PASTE SHEET'!L2464)</f>
        <v/>
      </c>
      <c s="50" t="str">
        <f>IF('S.D.PASTE SHEET'!M2464="","",'S.D.PASTE SHEET'!M2464)</f>
        <v/>
      </c>
      <c s="50" t="str">
        <f>IF('S.D.PASTE SHEET'!N2464="","",'S.D.PASTE SHEET'!N2464)</f>
        <v/>
      </c>
      <c s="50" t="str">
        <f>IF('S.D.PASTE SHEET'!O2464="","",'S.D.PASTE SHEET'!O2464)</f>
        <v/>
      </c>
      <c s="50" t="str">
        <f>IF('S.D.PASTE SHEET'!P2464="","",'S.D.PASTE SHEET'!P2464)</f>
        <v/>
      </c>
      <c s="50" t="str">
        <f>IF('S.D.PASTE SHEET'!Q2464="","",'S.D.PASTE SHEET'!Q2464)</f>
        <v/>
      </c>
      <c s="50" t="str">
        <f>IF('S.D.PASTE SHEET'!R2464="","",'S.D.PASTE SHEET'!R2464)</f>
        <v/>
      </c>
      <c s="50" t="str">
        <f>IF('S.D.PASTE SHEET'!S2464="","",'S.D.PASTE SHEET'!S2464)</f>
        <v/>
      </c>
      <c s="50" t="str">
        <f>IF('S.D.PASTE SHEET'!T2464="","",'S.D.PASTE SHEET'!T2464)</f>
        <v/>
      </c>
      <c s="50" t="str">
        <f>IF('S.D.PASTE SHEET'!U2464="","",'S.D.PASTE SHEET'!U2464)</f>
        <v/>
      </c>
      <c s="50" t="str">
        <f>IF('S.D.PASTE SHEET'!V2464="","",'S.D.PASTE SHEET'!V2464)</f>
        <v/>
      </c>
      <c s="50" t="str">
        <f>IF('S.D.PASTE SHEET'!W2464="","",'S.D.PASTE SHEET'!W2464)</f>
        <v/>
      </c>
      <c s="50" t="str">
        <f>IF('S.D.PASTE SHEET'!X2464="","",'S.D.PASTE SHEET'!X2464)</f>
        <v/>
      </c>
      <c s="50" t="str">
        <f>IF('S.D.PASTE SHEET'!Y2464="","",'S.D.PASTE SHEET'!Y2464)</f>
        <v/>
      </c>
      <c s="50" t="str">
        <f>IF('S.D.PASTE SHEET'!Z2464="","",'S.D.PASTE SHEET'!Z2464)</f>
        <v/>
      </c>
      <c s="50" t="str">
        <f>IF('S.D.PASTE SHEET'!AA2464="","",'S.D.PASTE SHEET'!AA2464)</f>
        <v/>
      </c>
      <c s="50" t="str">
        <f>IF('S.D.PASTE SHEET'!AB2464="","",'S.D.PASTE SHEET'!AB2464)</f>
        <v/>
      </c>
      <c s="50" t="str">
        <f>IF('S.D.PASTE SHEET'!AC2464="","",'S.D.PASTE SHEET'!AC2464)</f>
        <v/>
      </c>
      <c s="50" t="str">
        <f>IF('S.D.PASTE SHEET'!AD2464="","",'S.D.PASTE SHEET'!AD2464)</f>
        <v/>
      </c>
      <c s="52"/>
      <c s="48" t="str">
        <f>IF(AK2464="","",IF(AK2464&gt;0,COUNT($AG$2:AG2464),""))</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IF(BC2464="","",IF(BC2464&gt;0,COUNT($AY$2:AY2464),""))</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65" spans="1:66" ht="15">
      <c r="A2465" s="50" t="str">
        <f>IF('S.D.PASTE SHEET'!A2465="","",'S.D.PASTE SHEET'!A2465)</f>
        <v/>
      </c>
      <c s="50" t="str">
        <f>IF('S.D.PASTE SHEET'!B2465="","",'S.D.PASTE SHEET'!B2465)</f>
        <v/>
      </c>
      <c s="50" t="str">
        <f>IF('S.D.PASTE SHEET'!C2465="","",'S.D.PASTE SHEET'!C2465)</f>
        <v/>
      </c>
      <c s="51" t="str">
        <f>IF('S.D.PASTE SHEET'!D2465="","",'S.D.PASTE SHEET'!D2465)</f>
        <v/>
      </c>
      <c s="50" t="str">
        <f>IF('S.D.PASTE SHEET'!E2465="","",UPPER('S.D.PASTE SHEET'!E2465))</f>
        <v/>
      </c>
      <c s="50" t="str">
        <f>IF('S.D.PASTE SHEET'!F2465="","",'S.D.PASTE SHEET'!F2465)</f>
        <v/>
      </c>
      <c s="50" t="str">
        <f>IF('S.D.PASTE SHEET'!G2465="","",UPPER('S.D.PASTE SHEET'!G2465))</f>
        <v/>
      </c>
      <c s="50" t="str">
        <f>IF('S.D.PASTE SHEET'!H2465="","",UPPER('S.D.PASTE SHEET'!H2465))</f>
        <v/>
      </c>
      <c s="50" t="str">
        <f>IF('S.D.PASTE SHEET'!I2465="","",'S.D.PASTE SHEET'!I2465)</f>
        <v/>
      </c>
      <c s="51" t="str">
        <f>IF('S.D.PASTE SHEET'!J2465="","",'S.D.PASTE SHEET'!J2465)</f>
        <v/>
      </c>
      <c s="50" t="str">
        <f>IF('S.D.PASTE SHEET'!K2465="","",'S.D.PASTE SHEET'!K2465)</f>
        <v/>
      </c>
      <c s="50" t="str">
        <f>IF('S.D.PASTE SHEET'!L2465="","",'S.D.PASTE SHEET'!L2465)</f>
        <v/>
      </c>
      <c s="50" t="str">
        <f>IF('S.D.PASTE SHEET'!M2465="","",'S.D.PASTE SHEET'!M2465)</f>
        <v/>
      </c>
      <c s="50" t="str">
        <f>IF('S.D.PASTE SHEET'!N2465="","",'S.D.PASTE SHEET'!N2465)</f>
        <v/>
      </c>
      <c s="50" t="str">
        <f>IF('S.D.PASTE SHEET'!O2465="","",'S.D.PASTE SHEET'!O2465)</f>
        <v/>
      </c>
      <c s="50" t="str">
        <f>IF('S.D.PASTE SHEET'!P2465="","",'S.D.PASTE SHEET'!P2465)</f>
        <v/>
      </c>
      <c s="50" t="str">
        <f>IF('S.D.PASTE SHEET'!Q2465="","",'S.D.PASTE SHEET'!Q2465)</f>
        <v/>
      </c>
      <c s="50" t="str">
        <f>IF('S.D.PASTE SHEET'!R2465="","",'S.D.PASTE SHEET'!R2465)</f>
        <v/>
      </c>
      <c s="50" t="str">
        <f>IF('S.D.PASTE SHEET'!S2465="","",'S.D.PASTE SHEET'!S2465)</f>
        <v/>
      </c>
      <c s="50" t="str">
        <f>IF('S.D.PASTE SHEET'!T2465="","",'S.D.PASTE SHEET'!T2465)</f>
        <v/>
      </c>
      <c s="50" t="str">
        <f>IF('S.D.PASTE SHEET'!U2465="","",'S.D.PASTE SHEET'!U2465)</f>
        <v/>
      </c>
      <c s="50" t="str">
        <f>IF('S.D.PASTE SHEET'!V2465="","",'S.D.PASTE SHEET'!V2465)</f>
        <v/>
      </c>
      <c s="50" t="str">
        <f>IF('S.D.PASTE SHEET'!W2465="","",'S.D.PASTE SHEET'!W2465)</f>
        <v/>
      </c>
      <c s="50" t="str">
        <f>IF('S.D.PASTE SHEET'!X2465="","",'S.D.PASTE SHEET'!X2465)</f>
        <v/>
      </c>
      <c s="50" t="str">
        <f>IF('S.D.PASTE SHEET'!Y2465="","",'S.D.PASTE SHEET'!Y2465)</f>
        <v/>
      </c>
      <c s="50" t="str">
        <f>IF('S.D.PASTE SHEET'!Z2465="","",'S.D.PASTE SHEET'!Z2465)</f>
        <v/>
      </c>
      <c s="50" t="str">
        <f>IF('S.D.PASTE SHEET'!AA2465="","",'S.D.PASTE SHEET'!AA2465)</f>
        <v/>
      </c>
      <c s="50" t="str">
        <f>IF('S.D.PASTE SHEET'!AB2465="","",'S.D.PASTE SHEET'!AB2465)</f>
        <v/>
      </c>
      <c s="50" t="str">
        <f>IF('S.D.PASTE SHEET'!AC2465="","",'S.D.PASTE SHEET'!AC2465)</f>
        <v/>
      </c>
      <c s="50" t="str">
        <f>IF('S.D.PASTE SHEET'!AD2465="","",'S.D.PASTE SHEET'!AD2465)</f>
        <v/>
      </c>
      <c s="52"/>
      <c s="48" t="str">
        <f>IF(AK2465="","",IF(AK2465&gt;0,COUNT($AG$2:AG2465),""))</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IF(BC2465="","",IF(BC2465&gt;0,COUNT($AY$2:AY2465),""))</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66" spans="1:66" ht="15">
      <c r="A2466" s="50" t="str">
        <f>IF('S.D.PASTE SHEET'!A2466="","",'S.D.PASTE SHEET'!A2466)</f>
        <v/>
      </c>
      <c s="50" t="str">
        <f>IF('S.D.PASTE SHEET'!B2466="","",'S.D.PASTE SHEET'!B2466)</f>
        <v/>
      </c>
      <c s="50" t="str">
        <f>IF('S.D.PASTE SHEET'!C2466="","",'S.D.PASTE SHEET'!C2466)</f>
        <v/>
      </c>
      <c s="51" t="str">
        <f>IF('S.D.PASTE SHEET'!D2466="","",'S.D.PASTE SHEET'!D2466)</f>
        <v/>
      </c>
      <c s="50" t="str">
        <f>IF('S.D.PASTE SHEET'!E2466="","",UPPER('S.D.PASTE SHEET'!E2466))</f>
        <v/>
      </c>
      <c s="50" t="str">
        <f>IF('S.D.PASTE SHEET'!F2466="","",'S.D.PASTE SHEET'!F2466)</f>
        <v/>
      </c>
      <c s="50" t="str">
        <f>IF('S.D.PASTE SHEET'!G2466="","",UPPER('S.D.PASTE SHEET'!G2466))</f>
        <v/>
      </c>
      <c s="50" t="str">
        <f>IF('S.D.PASTE SHEET'!H2466="","",UPPER('S.D.PASTE SHEET'!H2466))</f>
        <v/>
      </c>
      <c s="50" t="str">
        <f>IF('S.D.PASTE SHEET'!I2466="","",'S.D.PASTE SHEET'!I2466)</f>
        <v/>
      </c>
      <c s="51" t="str">
        <f>IF('S.D.PASTE SHEET'!J2466="","",'S.D.PASTE SHEET'!J2466)</f>
        <v/>
      </c>
      <c s="50" t="str">
        <f>IF('S.D.PASTE SHEET'!K2466="","",'S.D.PASTE SHEET'!K2466)</f>
        <v/>
      </c>
      <c s="50" t="str">
        <f>IF('S.D.PASTE SHEET'!L2466="","",'S.D.PASTE SHEET'!L2466)</f>
        <v/>
      </c>
      <c s="50" t="str">
        <f>IF('S.D.PASTE SHEET'!M2466="","",'S.D.PASTE SHEET'!M2466)</f>
        <v/>
      </c>
      <c s="50" t="str">
        <f>IF('S.D.PASTE SHEET'!N2466="","",'S.D.PASTE SHEET'!N2466)</f>
        <v/>
      </c>
      <c s="50" t="str">
        <f>IF('S.D.PASTE SHEET'!O2466="","",'S.D.PASTE SHEET'!O2466)</f>
        <v/>
      </c>
      <c s="50" t="str">
        <f>IF('S.D.PASTE SHEET'!P2466="","",'S.D.PASTE SHEET'!P2466)</f>
        <v/>
      </c>
      <c s="50" t="str">
        <f>IF('S.D.PASTE SHEET'!Q2466="","",'S.D.PASTE SHEET'!Q2466)</f>
        <v/>
      </c>
      <c s="50" t="str">
        <f>IF('S.D.PASTE SHEET'!R2466="","",'S.D.PASTE SHEET'!R2466)</f>
        <v/>
      </c>
      <c s="50" t="str">
        <f>IF('S.D.PASTE SHEET'!S2466="","",'S.D.PASTE SHEET'!S2466)</f>
        <v/>
      </c>
      <c s="50" t="str">
        <f>IF('S.D.PASTE SHEET'!T2466="","",'S.D.PASTE SHEET'!T2466)</f>
        <v/>
      </c>
      <c s="50" t="str">
        <f>IF('S.D.PASTE SHEET'!U2466="","",'S.D.PASTE SHEET'!U2466)</f>
        <v/>
      </c>
      <c s="50" t="str">
        <f>IF('S.D.PASTE SHEET'!V2466="","",'S.D.PASTE SHEET'!V2466)</f>
        <v/>
      </c>
      <c s="50" t="str">
        <f>IF('S.D.PASTE SHEET'!W2466="","",'S.D.PASTE SHEET'!W2466)</f>
        <v/>
      </c>
      <c s="50" t="str">
        <f>IF('S.D.PASTE SHEET'!X2466="","",'S.D.PASTE SHEET'!X2466)</f>
        <v/>
      </c>
      <c s="50" t="str">
        <f>IF('S.D.PASTE SHEET'!Y2466="","",'S.D.PASTE SHEET'!Y2466)</f>
        <v/>
      </c>
      <c s="50" t="str">
        <f>IF('S.D.PASTE SHEET'!Z2466="","",'S.D.PASTE SHEET'!Z2466)</f>
        <v/>
      </c>
      <c s="50" t="str">
        <f>IF('S.D.PASTE SHEET'!AA2466="","",'S.D.PASTE SHEET'!AA2466)</f>
        <v/>
      </c>
      <c s="50" t="str">
        <f>IF('S.D.PASTE SHEET'!AB2466="","",'S.D.PASTE SHEET'!AB2466)</f>
        <v/>
      </c>
      <c s="50" t="str">
        <f>IF('S.D.PASTE SHEET'!AC2466="","",'S.D.PASTE SHEET'!AC2466)</f>
        <v/>
      </c>
      <c s="50" t="str">
        <f>IF('S.D.PASTE SHEET'!AD2466="","",'S.D.PASTE SHEET'!AD2466)</f>
        <v/>
      </c>
      <c s="52"/>
      <c s="48" t="str">
        <f>IF(AK2466="","",IF(AK2466&gt;0,COUNT($AG$2:AG2466),""))</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IF(BC2466="","",IF(BC2466&gt;0,COUNT($AY$2:AY2466),""))</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67" spans="1:66" ht="15">
      <c r="A2467" s="50" t="str">
        <f>IF('S.D.PASTE SHEET'!A2467="","",'S.D.PASTE SHEET'!A2467)</f>
        <v/>
      </c>
      <c s="50" t="str">
        <f>IF('S.D.PASTE SHEET'!B2467="","",'S.D.PASTE SHEET'!B2467)</f>
        <v/>
      </c>
      <c s="50" t="str">
        <f>IF('S.D.PASTE SHEET'!C2467="","",'S.D.PASTE SHEET'!C2467)</f>
        <v/>
      </c>
      <c s="51" t="str">
        <f>IF('S.D.PASTE SHEET'!D2467="","",'S.D.PASTE SHEET'!D2467)</f>
        <v/>
      </c>
      <c s="50" t="str">
        <f>IF('S.D.PASTE SHEET'!E2467="","",UPPER('S.D.PASTE SHEET'!E2467))</f>
        <v/>
      </c>
      <c s="50" t="str">
        <f>IF('S.D.PASTE SHEET'!F2467="","",'S.D.PASTE SHEET'!F2467)</f>
        <v/>
      </c>
      <c s="50" t="str">
        <f>IF('S.D.PASTE SHEET'!G2467="","",UPPER('S.D.PASTE SHEET'!G2467))</f>
        <v/>
      </c>
      <c s="50" t="str">
        <f>IF('S.D.PASTE SHEET'!H2467="","",UPPER('S.D.PASTE SHEET'!H2467))</f>
        <v/>
      </c>
      <c s="50" t="str">
        <f>IF('S.D.PASTE SHEET'!I2467="","",'S.D.PASTE SHEET'!I2467)</f>
        <v/>
      </c>
      <c s="51" t="str">
        <f>IF('S.D.PASTE SHEET'!J2467="","",'S.D.PASTE SHEET'!J2467)</f>
        <v/>
      </c>
      <c s="50" t="str">
        <f>IF('S.D.PASTE SHEET'!K2467="","",'S.D.PASTE SHEET'!K2467)</f>
        <v/>
      </c>
      <c s="50" t="str">
        <f>IF('S.D.PASTE SHEET'!L2467="","",'S.D.PASTE SHEET'!L2467)</f>
        <v/>
      </c>
      <c s="50" t="str">
        <f>IF('S.D.PASTE SHEET'!M2467="","",'S.D.PASTE SHEET'!M2467)</f>
        <v/>
      </c>
      <c s="50" t="str">
        <f>IF('S.D.PASTE SHEET'!N2467="","",'S.D.PASTE SHEET'!N2467)</f>
        <v/>
      </c>
      <c s="50" t="str">
        <f>IF('S.D.PASTE SHEET'!O2467="","",'S.D.PASTE SHEET'!O2467)</f>
        <v/>
      </c>
      <c s="50" t="str">
        <f>IF('S.D.PASTE SHEET'!P2467="","",'S.D.PASTE SHEET'!P2467)</f>
        <v/>
      </c>
      <c s="50" t="str">
        <f>IF('S.D.PASTE SHEET'!Q2467="","",'S.D.PASTE SHEET'!Q2467)</f>
        <v/>
      </c>
      <c s="50" t="str">
        <f>IF('S.D.PASTE SHEET'!R2467="","",'S.D.PASTE SHEET'!R2467)</f>
        <v/>
      </c>
      <c s="50" t="str">
        <f>IF('S.D.PASTE SHEET'!S2467="","",'S.D.PASTE SHEET'!S2467)</f>
        <v/>
      </c>
      <c s="50" t="str">
        <f>IF('S.D.PASTE SHEET'!T2467="","",'S.D.PASTE SHEET'!T2467)</f>
        <v/>
      </c>
      <c s="50" t="str">
        <f>IF('S.D.PASTE SHEET'!U2467="","",'S.D.PASTE SHEET'!U2467)</f>
        <v/>
      </c>
      <c s="50" t="str">
        <f>IF('S.D.PASTE SHEET'!V2467="","",'S.D.PASTE SHEET'!V2467)</f>
        <v/>
      </c>
      <c s="50" t="str">
        <f>IF('S.D.PASTE SHEET'!W2467="","",'S.D.PASTE SHEET'!W2467)</f>
        <v/>
      </c>
      <c s="50" t="str">
        <f>IF('S.D.PASTE SHEET'!X2467="","",'S.D.PASTE SHEET'!X2467)</f>
        <v/>
      </c>
      <c s="50" t="str">
        <f>IF('S.D.PASTE SHEET'!Y2467="","",'S.D.PASTE SHEET'!Y2467)</f>
        <v/>
      </c>
      <c s="50" t="str">
        <f>IF('S.D.PASTE SHEET'!Z2467="","",'S.D.PASTE SHEET'!Z2467)</f>
        <v/>
      </c>
      <c s="50" t="str">
        <f>IF('S.D.PASTE SHEET'!AA2467="","",'S.D.PASTE SHEET'!AA2467)</f>
        <v/>
      </c>
      <c s="50" t="str">
        <f>IF('S.D.PASTE SHEET'!AB2467="","",'S.D.PASTE SHEET'!AB2467)</f>
        <v/>
      </c>
      <c s="50" t="str">
        <f>IF('S.D.PASTE SHEET'!AC2467="","",'S.D.PASTE SHEET'!AC2467)</f>
        <v/>
      </c>
      <c s="50" t="str">
        <f>IF('S.D.PASTE SHEET'!AD2467="","",'S.D.PASTE SHEET'!AD2467)</f>
        <v/>
      </c>
      <c s="52"/>
      <c s="48" t="str">
        <f>IF(AK2467="","",IF(AK2467&gt;0,COUNT($AG$2:AG2467),""))</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IF(BC2467="","",IF(BC2467&gt;0,COUNT($AY$2:AY2467),""))</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68" spans="1:66" ht="15">
      <c r="A2468" s="50" t="str">
        <f>IF('S.D.PASTE SHEET'!A2468="","",'S.D.PASTE SHEET'!A2468)</f>
        <v/>
      </c>
      <c s="50" t="str">
        <f>IF('S.D.PASTE SHEET'!B2468="","",'S.D.PASTE SHEET'!B2468)</f>
        <v/>
      </c>
      <c s="50" t="str">
        <f>IF('S.D.PASTE SHEET'!C2468="","",'S.D.PASTE SHEET'!C2468)</f>
        <v/>
      </c>
      <c s="51" t="str">
        <f>IF('S.D.PASTE SHEET'!D2468="","",'S.D.PASTE SHEET'!D2468)</f>
        <v/>
      </c>
      <c s="50" t="str">
        <f>IF('S.D.PASTE SHEET'!E2468="","",UPPER('S.D.PASTE SHEET'!E2468))</f>
        <v/>
      </c>
      <c s="50" t="str">
        <f>IF('S.D.PASTE SHEET'!F2468="","",'S.D.PASTE SHEET'!F2468)</f>
        <v/>
      </c>
      <c s="50" t="str">
        <f>IF('S.D.PASTE SHEET'!G2468="","",UPPER('S.D.PASTE SHEET'!G2468))</f>
        <v/>
      </c>
      <c s="50" t="str">
        <f>IF('S.D.PASTE SHEET'!H2468="","",UPPER('S.D.PASTE SHEET'!H2468))</f>
        <v/>
      </c>
      <c s="50" t="str">
        <f>IF('S.D.PASTE SHEET'!I2468="","",'S.D.PASTE SHEET'!I2468)</f>
        <v/>
      </c>
      <c s="51" t="str">
        <f>IF('S.D.PASTE SHEET'!J2468="","",'S.D.PASTE SHEET'!J2468)</f>
        <v/>
      </c>
      <c s="50" t="str">
        <f>IF('S.D.PASTE SHEET'!K2468="","",'S.D.PASTE SHEET'!K2468)</f>
        <v/>
      </c>
      <c s="50" t="str">
        <f>IF('S.D.PASTE SHEET'!L2468="","",'S.D.PASTE SHEET'!L2468)</f>
        <v/>
      </c>
      <c s="50" t="str">
        <f>IF('S.D.PASTE SHEET'!M2468="","",'S.D.PASTE SHEET'!M2468)</f>
        <v/>
      </c>
      <c s="50" t="str">
        <f>IF('S.D.PASTE SHEET'!N2468="","",'S.D.PASTE SHEET'!N2468)</f>
        <v/>
      </c>
      <c s="50" t="str">
        <f>IF('S.D.PASTE SHEET'!O2468="","",'S.D.PASTE SHEET'!O2468)</f>
        <v/>
      </c>
      <c s="50" t="str">
        <f>IF('S.D.PASTE SHEET'!P2468="","",'S.D.PASTE SHEET'!P2468)</f>
        <v/>
      </c>
      <c s="50" t="str">
        <f>IF('S.D.PASTE SHEET'!Q2468="","",'S.D.PASTE SHEET'!Q2468)</f>
        <v/>
      </c>
      <c s="50" t="str">
        <f>IF('S.D.PASTE SHEET'!R2468="","",'S.D.PASTE SHEET'!R2468)</f>
        <v/>
      </c>
      <c s="50" t="str">
        <f>IF('S.D.PASTE SHEET'!S2468="","",'S.D.PASTE SHEET'!S2468)</f>
        <v/>
      </c>
      <c s="50" t="str">
        <f>IF('S.D.PASTE SHEET'!T2468="","",'S.D.PASTE SHEET'!T2468)</f>
        <v/>
      </c>
      <c s="50" t="str">
        <f>IF('S.D.PASTE SHEET'!U2468="","",'S.D.PASTE SHEET'!U2468)</f>
        <v/>
      </c>
      <c s="50" t="str">
        <f>IF('S.D.PASTE SHEET'!V2468="","",'S.D.PASTE SHEET'!V2468)</f>
        <v/>
      </c>
      <c s="50" t="str">
        <f>IF('S.D.PASTE SHEET'!W2468="","",'S.D.PASTE SHEET'!W2468)</f>
        <v/>
      </c>
      <c s="50" t="str">
        <f>IF('S.D.PASTE SHEET'!X2468="","",'S.D.PASTE SHEET'!X2468)</f>
        <v/>
      </c>
      <c s="50" t="str">
        <f>IF('S.D.PASTE SHEET'!Y2468="","",'S.D.PASTE SHEET'!Y2468)</f>
        <v/>
      </c>
      <c s="50" t="str">
        <f>IF('S.D.PASTE SHEET'!Z2468="","",'S.D.PASTE SHEET'!Z2468)</f>
        <v/>
      </c>
      <c s="50" t="str">
        <f>IF('S.D.PASTE SHEET'!AA2468="","",'S.D.PASTE SHEET'!AA2468)</f>
        <v/>
      </c>
      <c s="50" t="str">
        <f>IF('S.D.PASTE SHEET'!AB2468="","",'S.D.PASTE SHEET'!AB2468)</f>
        <v/>
      </c>
      <c s="50" t="str">
        <f>IF('S.D.PASTE SHEET'!AC2468="","",'S.D.PASTE SHEET'!AC2468)</f>
        <v/>
      </c>
      <c s="50" t="str">
        <f>IF('S.D.PASTE SHEET'!AD2468="","",'S.D.PASTE SHEET'!AD2468)</f>
        <v/>
      </c>
      <c s="52"/>
      <c s="48" t="str">
        <f>IF(AK2468="","",IF(AK2468&gt;0,COUNT($AG$2:AG2468),""))</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IF(BC2468="","",IF(BC2468&gt;0,COUNT($AY$2:AY2468),""))</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69" spans="1:66" ht="15">
      <c r="A2469" s="50" t="str">
        <f>IF('S.D.PASTE SHEET'!A2469="","",'S.D.PASTE SHEET'!A2469)</f>
        <v/>
      </c>
      <c s="50" t="str">
        <f>IF('S.D.PASTE SHEET'!B2469="","",'S.D.PASTE SHEET'!B2469)</f>
        <v/>
      </c>
      <c s="50" t="str">
        <f>IF('S.D.PASTE SHEET'!C2469="","",'S.D.PASTE SHEET'!C2469)</f>
        <v/>
      </c>
      <c s="51" t="str">
        <f>IF('S.D.PASTE SHEET'!D2469="","",'S.D.PASTE SHEET'!D2469)</f>
        <v/>
      </c>
      <c s="50" t="str">
        <f>IF('S.D.PASTE SHEET'!E2469="","",UPPER('S.D.PASTE SHEET'!E2469))</f>
        <v/>
      </c>
      <c s="50" t="str">
        <f>IF('S.D.PASTE SHEET'!F2469="","",'S.D.PASTE SHEET'!F2469)</f>
        <v/>
      </c>
      <c s="50" t="str">
        <f>IF('S.D.PASTE SHEET'!G2469="","",UPPER('S.D.PASTE SHEET'!G2469))</f>
        <v/>
      </c>
      <c s="50" t="str">
        <f>IF('S.D.PASTE SHEET'!H2469="","",UPPER('S.D.PASTE SHEET'!H2469))</f>
        <v/>
      </c>
      <c s="50" t="str">
        <f>IF('S.D.PASTE SHEET'!I2469="","",'S.D.PASTE SHEET'!I2469)</f>
        <v/>
      </c>
      <c s="51" t="str">
        <f>IF('S.D.PASTE SHEET'!J2469="","",'S.D.PASTE SHEET'!J2469)</f>
        <v/>
      </c>
      <c s="50" t="str">
        <f>IF('S.D.PASTE SHEET'!K2469="","",'S.D.PASTE SHEET'!K2469)</f>
        <v/>
      </c>
      <c s="50" t="str">
        <f>IF('S.D.PASTE SHEET'!L2469="","",'S.D.PASTE SHEET'!L2469)</f>
        <v/>
      </c>
      <c s="50" t="str">
        <f>IF('S.D.PASTE SHEET'!M2469="","",'S.D.PASTE SHEET'!M2469)</f>
        <v/>
      </c>
      <c s="50" t="str">
        <f>IF('S.D.PASTE SHEET'!N2469="","",'S.D.PASTE SHEET'!N2469)</f>
        <v/>
      </c>
      <c s="50" t="str">
        <f>IF('S.D.PASTE SHEET'!O2469="","",'S.D.PASTE SHEET'!O2469)</f>
        <v/>
      </c>
      <c s="50" t="str">
        <f>IF('S.D.PASTE SHEET'!P2469="","",'S.D.PASTE SHEET'!P2469)</f>
        <v/>
      </c>
      <c s="50" t="str">
        <f>IF('S.D.PASTE SHEET'!Q2469="","",'S.D.PASTE SHEET'!Q2469)</f>
        <v/>
      </c>
      <c s="50" t="str">
        <f>IF('S.D.PASTE SHEET'!R2469="","",'S.D.PASTE SHEET'!R2469)</f>
        <v/>
      </c>
      <c s="50" t="str">
        <f>IF('S.D.PASTE SHEET'!S2469="","",'S.D.PASTE SHEET'!S2469)</f>
        <v/>
      </c>
      <c s="50" t="str">
        <f>IF('S.D.PASTE SHEET'!T2469="","",'S.D.PASTE SHEET'!T2469)</f>
        <v/>
      </c>
      <c s="50" t="str">
        <f>IF('S.D.PASTE SHEET'!U2469="","",'S.D.PASTE SHEET'!U2469)</f>
        <v/>
      </c>
      <c s="50" t="str">
        <f>IF('S.D.PASTE SHEET'!V2469="","",'S.D.PASTE SHEET'!V2469)</f>
        <v/>
      </c>
      <c s="50" t="str">
        <f>IF('S.D.PASTE SHEET'!W2469="","",'S.D.PASTE SHEET'!W2469)</f>
        <v/>
      </c>
      <c s="50" t="str">
        <f>IF('S.D.PASTE SHEET'!X2469="","",'S.D.PASTE SHEET'!X2469)</f>
        <v/>
      </c>
      <c s="50" t="str">
        <f>IF('S.D.PASTE SHEET'!Y2469="","",'S.D.PASTE SHEET'!Y2469)</f>
        <v/>
      </c>
      <c s="50" t="str">
        <f>IF('S.D.PASTE SHEET'!Z2469="","",'S.D.PASTE SHEET'!Z2469)</f>
        <v/>
      </c>
      <c s="50" t="str">
        <f>IF('S.D.PASTE SHEET'!AA2469="","",'S.D.PASTE SHEET'!AA2469)</f>
        <v/>
      </c>
      <c s="50" t="str">
        <f>IF('S.D.PASTE SHEET'!AB2469="","",'S.D.PASTE SHEET'!AB2469)</f>
        <v/>
      </c>
      <c s="50" t="str">
        <f>IF('S.D.PASTE SHEET'!AC2469="","",'S.D.PASTE SHEET'!AC2469)</f>
        <v/>
      </c>
      <c s="50" t="str">
        <f>IF('S.D.PASTE SHEET'!AD2469="","",'S.D.PASTE SHEET'!AD2469)</f>
        <v/>
      </c>
      <c s="52"/>
      <c s="48" t="str">
        <f>IF(AK2469="","",IF(AK2469&gt;0,COUNT($AG$2:AG2469),""))</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IF(BC2469="","",IF(BC2469&gt;0,COUNT($AY$2:AY2469),""))</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70" spans="1:66" ht="15">
      <c r="A2470" s="50" t="str">
        <f>IF('S.D.PASTE SHEET'!A2470="","",'S.D.PASTE SHEET'!A2470)</f>
        <v/>
      </c>
      <c s="50" t="str">
        <f>IF('S.D.PASTE SHEET'!B2470="","",'S.D.PASTE SHEET'!B2470)</f>
        <v/>
      </c>
      <c s="50" t="str">
        <f>IF('S.D.PASTE SHEET'!C2470="","",'S.D.PASTE SHEET'!C2470)</f>
        <v/>
      </c>
      <c s="51" t="str">
        <f>IF('S.D.PASTE SHEET'!D2470="","",'S.D.PASTE SHEET'!D2470)</f>
        <v/>
      </c>
      <c s="50" t="str">
        <f>IF('S.D.PASTE SHEET'!E2470="","",UPPER('S.D.PASTE SHEET'!E2470))</f>
        <v/>
      </c>
      <c s="50" t="str">
        <f>IF('S.D.PASTE SHEET'!F2470="","",'S.D.PASTE SHEET'!F2470)</f>
        <v/>
      </c>
      <c s="50" t="str">
        <f>IF('S.D.PASTE SHEET'!G2470="","",UPPER('S.D.PASTE SHEET'!G2470))</f>
        <v/>
      </c>
      <c s="50" t="str">
        <f>IF('S.D.PASTE SHEET'!H2470="","",UPPER('S.D.PASTE SHEET'!H2470))</f>
        <v/>
      </c>
      <c s="50" t="str">
        <f>IF('S.D.PASTE SHEET'!I2470="","",'S.D.PASTE SHEET'!I2470)</f>
        <v/>
      </c>
      <c s="51" t="str">
        <f>IF('S.D.PASTE SHEET'!J2470="","",'S.D.PASTE SHEET'!J2470)</f>
        <v/>
      </c>
      <c s="50" t="str">
        <f>IF('S.D.PASTE SHEET'!K2470="","",'S.D.PASTE SHEET'!K2470)</f>
        <v/>
      </c>
      <c s="50" t="str">
        <f>IF('S.D.PASTE SHEET'!L2470="","",'S.D.PASTE SHEET'!L2470)</f>
        <v/>
      </c>
      <c s="50" t="str">
        <f>IF('S.D.PASTE SHEET'!M2470="","",'S.D.PASTE SHEET'!M2470)</f>
        <v/>
      </c>
      <c s="50" t="str">
        <f>IF('S.D.PASTE SHEET'!N2470="","",'S.D.PASTE SHEET'!N2470)</f>
        <v/>
      </c>
      <c s="50" t="str">
        <f>IF('S.D.PASTE SHEET'!O2470="","",'S.D.PASTE SHEET'!O2470)</f>
        <v/>
      </c>
      <c s="50" t="str">
        <f>IF('S.D.PASTE SHEET'!P2470="","",'S.D.PASTE SHEET'!P2470)</f>
        <v/>
      </c>
      <c s="50" t="str">
        <f>IF('S.D.PASTE SHEET'!Q2470="","",'S.D.PASTE SHEET'!Q2470)</f>
        <v/>
      </c>
      <c s="50" t="str">
        <f>IF('S.D.PASTE SHEET'!R2470="","",'S.D.PASTE SHEET'!R2470)</f>
        <v/>
      </c>
      <c s="50" t="str">
        <f>IF('S.D.PASTE SHEET'!S2470="","",'S.D.PASTE SHEET'!S2470)</f>
        <v/>
      </c>
      <c s="50" t="str">
        <f>IF('S.D.PASTE SHEET'!T2470="","",'S.D.PASTE SHEET'!T2470)</f>
        <v/>
      </c>
      <c s="50" t="str">
        <f>IF('S.D.PASTE SHEET'!U2470="","",'S.D.PASTE SHEET'!U2470)</f>
        <v/>
      </c>
      <c s="50" t="str">
        <f>IF('S.D.PASTE SHEET'!V2470="","",'S.D.PASTE SHEET'!V2470)</f>
        <v/>
      </c>
      <c s="50" t="str">
        <f>IF('S.D.PASTE SHEET'!W2470="","",'S.D.PASTE SHEET'!W2470)</f>
        <v/>
      </c>
      <c s="50" t="str">
        <f>IF('S.D.PASTE SHEET'!X2470="","",'S.D.PASTE SHEET'!X2470)</f>
        <v/>
      </c>
      <c s="50" t="str">
        <f>IF('S.D.PASTE SHEET'!Y2470="","",'S.D.PASTE SHEET'!Y2470)</f>
        <v/>
      </c>
      <c s="50" t="str">
        <f>IF('S.D.PASTE SHEET'!Z2470="","",'S.D.PASTE SHEET'!Z2470)</f>
        <v/>
      </c>
      <c s="50" t="str">
        <f>IF('S.D.PASTE SHEET'!AA2470="","",'S.D.PASTE SHEET'!AA2470)</f>
        <v/>
      </c>
      <c s="50" t="str">
        <f>IF('S.D.PASTE SHEET'!AB2470="","",'S.D.PASTE SHEET'!AB2470)</f>
        <v/>
      </c>
      <c s="50" t="str">
        <f>IF('S.D.PASTE SHEET'!AC2470="","",'S.D.PASTE SHEET'!AC2470)</f>
        <v/>
      </c>
      <c s="50" t="str">
        <f>IF('S.D.PASTE SHEET'!AD2470="","",'S.D.PASTE SHEET'!AD2470)</f>
        <v/>
      </c>
      <c s="52"/>
      <c s="48" t="str">
        <f>IF(AK2470="","",IF(AK2470&gt;0,COUNT($AG$2:AG2470),""))</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IF(BC2470="","",IF(BC2470&gt;0,COUNT($AY$2:AY2470),""))</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71" spans="1:66" ht="15">
      <c r="A2471" s="50" t="str">
        <f>IF('S.D.PASTE SHEET'!A2471="","",'S.D.PASTE SHEET'!A2471)</f>
        <v/>
      </c>
      <c s="50" t="str">
        <f>IF('S.D.PASTE SHEET'!B2471="","",'S.D.PASTE SHEET'!B2471)</f>
        <v/>
      </c>
      <c s="50" t="str">
        <f>IF('S.D.PASTE SHEET'!C2471="","",'S.D.PASTE SHEET'!C2471)</f>
        <v/>
      </c>
      <c s="51" t="str">
        <f>IF('S.D.PASTE SHEET'!D2471="","",'S.D.PASTE SHEET'!D2471)</f>
        <v/>
      </c>
      <c s="50" t="str">
        <f>IF('S.D.PASTE SHEET'!E2471="","",UPPER('S.D.PASTE SHEET'!E2471))</f>
        <v/>
      </c>
      <c s="50" t="str">
        <f>IF('S.D.PASTE SHEET'!F2471="","",'S.D.PASTE SHEET'!F2471)</f>
        <v/>
      </c>
      <c s="50" t="str">
        <f>IF('S.D.PASTE SHEET'!G2471="","",UPPER('S.D.PASTE SHEET'!G2471))</f>
        <v/>
      </c>
      <c s="50" t="str">
        <f>IF('S.D.PASTE SHEET'!H2471="","",UPPER('S.D.PASTE SHEET'!H2471))</f>
        <v/>
      </c>
      <c s="50" t="str">
        <f>IF('S.D.PASTE SHEET'!I2471="","",'S.D.PASTE SHEET'!I2471)</f>
        <v/>
      </c>
      <c s="51" t="str">
        <f>IF('S.D.PASTE SHEET'!J2471="","",'S.D.PASTE SHEET'!J2471)</f>
        <v/>
      </c>
      <c s="50" t="str">
        <f>IF('S.D.PASTE SHEET'!K2471="","",'S.D.PASTE SHEET'!K2471)</f>
        <v/>
      </c>
      <c s="50" t="str">
        <f>IF('S.D.PASTE SHEET'!L2471="","",'S.D.PASTE SHEET'!L2471)</f>
        <v/>
      </c>
      <c s="50" t="str">
        <f>IF('S.D.PASTE SHEET'!M2471="","",'S.D.PASTE SHEET'!M2471)</f>
        <v/>
      </c>
      <c s="50" t="str">
        <f>IF('S.D.PASTE SHEET'!N2471="","",'S.D.PASTE SHEET'!N2471)</f>
        <v/>
      </c>
      <c s="50" t="str">
        <f>IF('S.D.PASTE SHEET'!O2471="","",'S.D.PASTE SHEET'!O2471)</f>
        <v/>
      </c>
      <c s="50" t="str">
        <f>IF('S.D.PASTE SHEET'!P2471="","",'S.D.PASTE SHEET'!P2471)</f>
        <v/>
      </c>
      <c s="50" t="str">
        <f>IF('S.D.PASTE SHEET'!Q2471="","",'S.D.PASTE SHEET'!Q2471)</f>
        <v/>
      </c>
      <c s="50" t="str">
        <f>IF('S.D.PASTE SHEET'!R2471="","",'S.D.PASTE SHEET'!R2471)</f>
        <v/>
      </c>
      <c s="50" t="str">
        <f>IF('S.D.PASTE SHEET'!S2471="","",'S.D.PASTE SHEET'!S2471)</f>
        <v/>
      </c>
      <c s="50" t="str">
        <f>IF('S.D.PASTE SHEET'!T2471="","",'S.D.PASTE SHEET'!T2471)</f>
        <v/>
      </c>
      <c s="50" t="str">
        <f>IF('S.D.PASTE SHEET'!U2471="","",'S.D.PASTE SHEET'!U2471)</f>
        <v/>
      </c>
      <c s="50" t="str">
        <f>IF('S.D.PASTE SHEET'!V2471="","",'S.D.PASTE SHEET'!V2471)</f>
        <v/>
      </c>
      <c s="50" t="str">
        <f>IF('S.D.PASTE SHEET'!W2471="","",'S.D.PASTE SHEET'!W2471)</f>
        <v/>
      </c>
      <c s="50" t="str">
        <f>IF('S.D.PASTE SHEET'!X2471="","",'S.D.PASTE SHEET'!X2471)</f>
        <v/>
      </c>
      <c s="50" t="str">
        <f>IF('S.D.PASTE SHEET'!Y2471="","",'S.D.PASTE SHEET'!Y2471)</f>
        <v/>
      </c>
      <c s="50" t="str">
        <f>IF('S.D.PASTE SHEET'!Z2471="","",'S.D.PASTE SHEET'!Z2471)</f>
        <v/>
      </c>
      <c s="50" t="str">
        <f>IF('S.D.PASTE SHEET'!AA2471="","",'S.D.PASTE SHEET'!AA2471)</f>
        <v/>
      </c>
      <c s="50" t="str">
        <f>IF('S.D.PASTE SHEET'!AB2471="","",'S.D.PASTE SHEET'!AB2471)</f>
        <v/>
      </c>
      <c s="50" t="str">
        <f>IF('S.D.PASTE SHEET'!AC2471="","",'S.D.PASTE SHEET'!AC2471)</f>
        <v/>
      </c>
      <c s="50" t="str">
        <f>IF('S.D.PASTE SHEET'!AD2471="","",'S.D.PASTE SHEET'!AD2471)</f>
        <v/>
      </c>
      <c s="52"/>
      <c s="48" t="str">
        <f>IF(AK2471="","",IF(AK2471&gt;0,COUNT($AG$2:AG2471),""))</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IF(BC2471="","",IF(BC2471&gt;0,COUNT($AY$2:AY2471),""))</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72" spans="1:66" ht="15">
      <c r="A2472" s="50" t="str">
        <f>IF('S.D.PASTE SHEET'!A2472="","",'S.D.PASTE SHEET'!A2472)</f>
        <v/>
      </c>
      <c s="50" t="str">
        <f>IF('S.D.PASTE SHEET'!B2472="","",'S.D.PASTE SHEET'!B2472)</f>
        <v/>
      </c>
      <c s="50" t="str">
        <f>IF('S.D.PASTE SHEET'!C2472="","",'S.D.PASTE SHEET'!C2472)</f>
        <v/>
      </c>
      <c s="51" t="str">
        <f>IF('S.D.PASTE SHEET'!D2472="","",'S.D.PASTE SHEET'!D2472)</f>
        <v/>
      </c>
      <c s="50" t="str">
        <f>IF('S.D.PASTE SHEET'!E2472="","",UPPER('S.D.PASTE SHEET'!E2472))</f>
        <v/>
      </c>
      <c s="50" t="str">
        <f>IF('S.D.PASTE SHEET'!F2472="","",'S.D.PASTE SHEET'!F2472)</f>
        <v/>
      </c>
      <c s="50" t="str">
        <f>IF('S.D.PASTE SHEET'!G2472="","",UPPER('S.D.PASTE SHEET'!G2472))</f>
        <v/>
      </c>
      <c s="50" t="str">
        <f>IF('S.D.PASTE SHEET'!H2472="","",UPPER('S.D.PASTE SHEET'!H2472))</f>
        <v/>
      </c>
      <c s="50" t="str">
        <f>IF('S.D.PASTE SHEET'!I2472="","",'S.D.PASTE SHEET'!I2472)</f>
        <v/>
      </c>
      <c s="51" t="str">
        <f>IF('S.D.PASTE SHEET'!J2472="","",'S.D.PASTE SHEET'!J2472)</f>
        <v/>
      </c>
      <c s="50" t="str">
        <f>IF('S.D.PASTE SHEET'!K2472="","",'S.D.PASTE SHEET'!K2472)</f>
        <v/>
      </c>
      <c s="50" t="str">
        <f>IF('S.D.PASTE SHEET'!L2472="","",'S.D.PASTE SHEET'!L2472)</f>
        <v/>
      </c>
      <c s="50" t="str">
        <f>IF('S.D.PASTE SHEET'!M2472="","",'S.D.PASTE SHEET'!M2472)</f>
        <v/>
      </c>
      <c s="50" t="str">
        <f>IF('S.D.PASTE SHEET'!N2472="","",'S.D.PASTE SHEET'!N2472)</f>
        <v/>
      </c>
      <c s="50" t="str">
        <f>IF('S.D.PASTE SHEET'!O2472="","",'S.D.PASTE SHEET'!O2472)</f>
        <v/>
      </c>
      <c s="50" t="str">
        <f>IF('S.D.PASTE SHEET'!P2472="","",'S.D.PASTE SHEET'!P2472)</f>
        <v/>
      </c>
      <c s="50" t="str">
        <f>IF('S.D.PASTE SHEET'!Q2472="","",'S.D.PASTE SHEET'!Q2472)</f>
        <v/>
      </c>
      <c s="50" t="str">
        <f>IF('S.D.PASTE SHEET'!R2472="","",'S.D.PASTE SHEET'!R2472)</f>
        <v/>
      </c>
      <c s="50" t="str">
        <f>IF('S.D.PASTE SHEET'!S2472="","",'S.D.PASTE SHEET'!S2472)</f>
        <v/>
      </c>
      <c s="50" t="str">
        <f>IF('S.D.PASTE SHEET'!T2472="","",'S.D.PASTE SHEET'!T2472)</f>
        <v/>
      </c>
      <c s="50" t="str">
        <f>IF('S.D.PASTE SHEET'!U2472="","",'S.D.PASTE SHEET'!U2472)</f>
        <v/>
      </c>
      <c s="50" t="str">
        <f>IF('S.D.PASTE SHEET'!V2472="","",'S.D.PASTE SHEET'!V2472)</f>
        <v/>
      </c>
      <c s="50" t="str">
        <f>IF('S.D.PASTE SHEET'!W2472="","",'S.D.PASTE SHEET'!W2472)</f>
        <v/>
      </c>
      <c s="50" t="str">
        <f>IF('S.D.PASTE SHEET'!X2472="","",'S.D.PASTE SHEET'!X2472)</f>
        <v/>
      </c>
      <c s="50" t="str">
        <f>IF('S.D.PASTE SHEET'!Y2472="","",'S.D.PASTE SHEET'!Y2472)</f>
        <v/>
      </c>
      <c s="50" t="str">
        <f>IF('S.D.PASTE SHEET'!Z2472="","",'S.D.PASTE SHEET'!Z2472)</f>
        <v/>
      </c>
      <c s="50" t="str">
        <f>IF('S.D.PASTE SHEET'!AA2472="","",'S.D.PASTE SHEET'!AA2472)</f>
        <v/>
      </c>
      <c s="50" t="str">
        <f>IF('S.D.PASTE SHEET'!AB2472="","",'S.D.PASTE SHEET'!AB2472)</f>
        <v/>
      </c>
      <c s="50" t="str">
        <f>IF('S.D.PASTE SHEET'!AC2472="","",'S.D.PASTE SHEET'!AC2472)</f>
        <v/>
      </c>
      <c s="50" t="str">
        <f>IF('S.D.PASTE SHEET'!AD2472="","",'S.D.PASTE SHEET'!AD2472)</f>
        <v/>
      </c>
      <c s="52"/>
      <c s="48" t="str">
        <f>IF(AK2472="","",IF(AK2472&gt;0,COUNT($AG$2:AG2472),""))</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IF(BC2472="","",IF(BC2472&gt;0,COUNT($AY$2:AY2472),""))</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73" spans="1:66" ht="15">
      <c r="A2473" s="50" t="str">
        <f>IF('S.D.PASTE SHEET'!A2473="","",'S.D.PASTE SHEET'!A2473)</f>
        <v/>
      </c>
      <c s="50" t="str">
        <f>IF('S.D.PASTE SHEET'!B2473="","",'S.D.PASTE SHEET'!B2473)</f>
        <v/>
      </c>
      <c s="50" t="str">
        <f>IF('S.D.PASTE SHEET'!C2473="","",'S.D.PASTE SHEET'!C2473)</f>
        <v/>
      </c>
      <c s="51" t="str">
        <f>IF('S.D.PASTE SHEET'!D2473="","",'S.D.PASTE SHEET'!D2473)</f>
        <v/>
      </c>
      <c s="50" t="str">
        <f>IF('S.D.PASTE SHEET'!E2473="","",UPPER('S.D.PASTE SHEET'!E2473))</f>
        <v/>
      </c>
      <c s="50" t="str">
        <f>IF('S.D.PASTE SHEET'!F2473="","",'S.D.PASTE SHEET'!F2473)</f>
        <v/>
      </c>
      <c s="50" t="str">
        <f>IF('S.D.PASTE SHEET'!G2473="","",UPPER('S.D.PASTE SHEET'!G2473))</f>
        <v/>
      </c>
      <c s="50" t="str">
        <f>IF('S.D.PASTE SHEET'!H2473="","",UPPER('S.D.PASTE SHEET'!H2473))</f>
        <v/>
      </c>
      <c s="50" t="str">
        <f>IF('S.D.PASTE SHEET'!I2473="","",'S.D.PASTE SHEET'!I2473)</f>
        <v/>
      </c>
      <c s="51" t="str">
        <f>IF('S.D.PASTE SHEET'!J2473="","",'S.D.PASTE SHEET'!J2473)</f>
        <v/>
      </c>
      <c s="50" t="str">
        <f>IF('S.D.PASTE SHEET'!K2473="","",'S.D.PASTE SHEET'!K2473)</f>
        <v/>
      </c>
      <c s="50" t="str">
        <f>IF('S.D.PASTE SHEET'!L2473="","",'S.D.PASTE SHEET'!L2473)</f>
        <v/>
      </c>
      <c s="50" t="str">
        <f>IF('S.D.PASTE SHEET'!M2473="","",'S.D.PASTE SHEET'!M2473)</f>
        <v/>
      </c>
      <c s="50" t="str">
        <f>IF('S.D.PASTE SHEET'!N2473="","",'S.D.PASTE SHEET'!N2473)</f>
        <v/>
      </c>
      <c s="50" t="str">
        <f>IF('S.D.PASTE SHEET'!O2473="","",'S.D.PASTE SHEET'!O2473)</f>
        <v/>
      </c>
      <c s="50" t="str">
        <f>IF('S.D.PASTE SHEET'!P2473="","",'S.D.PASTE SHEET'!P2473)</f>
        <v/>
      </c>
      <c s="50" t="str">
        <f>IF('S.D.PASTE SHEET'!Q2473="","",'S.D.PASTE SHEET'!Q2473)</f>
        <v/>
      </c>
      <c s="50" t="str">
        <f>IF('S.D.PASTE SHEET'!R2473="","",'S.D.PASTE SHEET'!R2473)</f>
        <v/>
      </c>
      <c s="50" t="str">
        <f>IF('S.D.PASTE SHEET'!S2473="","",'S.D.PASTE SHEET'!S2473)</f>
        <v/>
      </c>
      <c s="50" t="str">
        <f>IF('S.D.PASTE SHEET'!T2473="","",'S.D.PASTE SHEET'!T2473)</f>
        <v/>
      </c>
      <c s="50" t="str">
        <f>IF('S.D.PASTE SHEET'!U2473="","",'S.D.PASTE SHEET'!U2473)</f>
        <v/>
      </c>
      <c s="50" t="str">
        <f>IF('S.D.PASTE SHEET'!V2473="","",'S.D.PASTE SHEET'!V2473)</f>
        <v/>
      </c>
      <c s="50" t="str">
        <f>IF('S.D.PASTE SHEET'!W2473="","",'S.D.PASTE SHEET'!W2473)</f>
        <v/>
      </c>
      <c s="50" t="str">
        <f>IF('S.D.PASTE SHEET'!X2473="","",'S.D.PASTE SHEET'!X2473)</f>
        <v/>
      </c>
      <c s="50" t="str">
        <f>IF('S.D.PASTE SHEET'!Y2473="","",'S.D.PASTE SHEET'!Y2473)</f>
        <v/>
      </c>
      <c s="50" t="str">
        <f>IF('S.D.PASTE SHEET'!Z2473="","",'S.D.PASTE SHEET'!Z2473)</f>
        <v/>
      </c>
      <c s="50" t="str">
        <f>IF('S.D.PASTE SHEET'!AA2473="","",'S.D.PASTE SHEET'!AA2473)</f>
        <v/>
      </c>
      <c s="50" t="str">
        <f>IF('S.D.PASTE SHEET'!AB2473="","",'S.D.PASTE SHEET'!AB2473)</f>
        <v/>
      </c>
      <c s="50" t="str">
        <f>IF('S.D.PASTE SHEET'!AC2473="","",'S.D.PASTE SHEET'!AC2473)</f>
        <v/>
      </c>
      <c s="50" t="str">
        <f>IF('S.D.PASTE SHEET'!AD2473="","",'S.D.PASTE SHEET'!AD2473)</f>
        <v/>
      </c>
      <c s="52"/>
      <c s="48" t="str">
        <f>IF(AK2473="","",IF(AK2473&gt;0,COUNT($AG$2:AG2473),""))</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IF(BC2473="","",IF(BC2473&gt;0,COUNT($AY$2:AY2473),""))</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74" spans="1:66" ht="15">
      <c r="A2474" s="50" t="str">
        <f>IF('S.D.PASTE SHEET'!A2474="","",'S.D.PASTE SHEET'!A2474)</f>
        <v/>
      </c>
      <c s="50" t="str">
        <f>IF('S.D.PASTE SHEET'!B2474="","",'S.D.PASTE SHEET'!B2474)</f>
        <v/>
      </c>
      <c s="50" t="str">
        <f>IF('S.D.PASTE SHEET'!C2474="","",'S.D.PASTE SHEET'!C2474)</f>
        <v/>
      </c>
      <c s="51" t="str">
        <f>IF('S.D.PASTE SHEET'!D2474="","",'S.D.PASTE SHEET'!D2474)</f>
        <v/>
      </c>
      <c s="50" t="str">
        <f>IF('S.D.PASTE SHEET'!E2474="","",UPPER('S.D.PASTE SHEET'!E2474))</f>
        <v/>
      </c>
      <c s="50" t="str">
        <f>IF('S.D.PASTE SHEET'!F2474="","",'S.D.PASTE SHEET'!F2474)</f>
        <v/>
      </c>
      <c s="50" t="str">
        <f>IF('S.D.PASTE SHEET'!G2474="","",UPPER('S.D.PASTE SHEET'!G2474))</f>
        <v/>
      </c>
      <c s="50" t="str">
        <f>IF('S.D.PASTE SHEET'!H2474="","",UPPER('S.D.PASTE SHEET'!H2474))</f>
        <v/>
      </c>
      <c s="50" t="str">
        <f>IF('S.D.PASTE SHEET'!I2474="","",'S.D.PASTE SHEET'!I2474)</f>
        <v/>
      </c>
      <c s="51" t="str">
        <f>IF('S.D.PASTE SHEET'!J2474="","",'S.D.PASTE SHEET'!J2474)</f>
        <v/>
      </c>
      <c s="50" t="str">
        <f>IF('S.D.PASTE SHEET'!K2474="","",'S.D.PASTE SHEET'!K2474)</f>
        <v/>
      </c>
      <c s="50" t="str">
        <f>IF('S.D.PASTE SHEET'!L2474="","",'S.D.PASTE SHEET'!L2474)</f>
        <v/>
      </c>
      <c s="50" t="str">
        <f>IF('S.D.PASTE SHEET'!M2474="","",'S.D.PASTE SHEET'!M2474)</f>
        <v/>
      </c>
      <c s="50" t="str">
        <f>IF('S.D.PASTE SHEET'!N2474="","",'S.D.PASTE SHEET'!N2474)</f>
        <v/>
      </c>
      <c s="50" t="str">
        <f>IF('S.D.PASTE SHEET'!O2474="","",'S.D.PASTE SHEET'!O2474)</f>
        <v/>
      </c>
      <c s="50" t="str">
        <f>IF('S.D.PASTE SHEET'!P2474="","",'S.D.PASTE SHEET'!P2474)</f>
        <v/>
      </c>
      <c s="50" t="str">
        <f>IF('S.D.PASTE SHEET'!Q2474="","",'S.D.PASTE SHEET'!Q2474)</f>
        <v/>
      </c>
      <c s="50" t="str">
        <f>IF('S.D.PASTE SHEET'!R2474="","",'S.D.PASTE SHEET'!R2474)</f>
        <v/>
      </c>
      <c s="50" t="str">
        <f>IF('S.D.PASTE SHEET'!S2474="","",'S.D.PASTE SHEET'!S2474)</f>
        <v/>
      </c>
      <c s="50" t="str">
        <f>IF('S.D.PASTE SHEET'!T2474="","",'S.D.PASTE SHEET'!T2474)</f>
        <v/>
      </c>
      <c s="50" t="str">
        <f>IF('S.D.PASTE SHEET'!U2474="","",'S.D.PASTE SHEET'!U2474)</f>
        <v/>
      </c>
      <c s="50" t="str">
        <f>IF('S.D.PASTE SHEET'!V2474="","",'S.D.PASTE SHEET'!V2474)</f>
        <v/>
      </c>
      <c s="50" t="str">
        <f>IF('S.D.PASTE SHEET'!W2474="","",'S.D.PASTE SHEET'!W2474)</f>
        <v/>
      </c>
      <c s="50" t="str">
        <f>IF('S.D.PASTE SHEET'!X2474="","",'S.D.PASTE SHEET'!X2474)</f>
        <v/>
      </c>
      <c s="50" t="str">
        <f>IF('S.D.PASTE SHEET'!Y2474="","",'S.D.PASTE SHEET'!Y2474)</f>
        <v/>
      </c>
      <c s="50" t="str">
        <f>IF('S.D.PASTE SHEET'!Z2474="","",'S.D.PASTE SHEET'!Z2474)</f>
        <v/>
      </c>
      <c s="50" t="str">
        <f>IF('S.D.PASTE SHEET'!AA2474="","",'S.D.PASTE SHEET'!AA2474)</f>
        <v/>
      </c>
      <c s="50" t="str">
        <f>IF('S.D.PASTE SHEET'!AB2474="","",'S.D.PASTE SHEET'!AB2474)</f>
        <v/>
      </c>
      <c s="50" t="str">
        <f>IF('S.D.PASTE SHEET'!AC2474="","",'S.D.PASTE SHEET'!AC2474)</f>
        <v/>
      </c>
      <c s="50" t="str">
        <f>IF('S.D.PASTE SHEET'!AD2474="","",'S.D.PASTE SHEET'!AD2474)</f>
        <v/>
      </c>
      <c s="52"/>
      <c s="48" t="str">
        <f>IF(AK2474="","",IF(AK2474&gt;0,COUNT($AG$2:AG2474),""))</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IF(BC2474="","",IF(BC2474&gt;0,COUNT($AY$2:AY2474),""))</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75" spans="1:66" ht="15">
      <c r="A2475" s="50" t="str">
        <f>IF('S.D.PASTE SHEET'!A2475="","",'S.D.PASTE SHEET'!A2475)</f>
        <v/>
      </c>
      <c s="50" t="str">
        <f>IF('S.D.PASTE SHEET'!B2475="","",'S.D.PASTE SHEET'!B2475)</f>
        <v/>
      </c>
      <c s="50" t="str">
        <f>IF('S.D.PASTE SHEET'!C2475="","",'S.D.PASTE SHEET'!C2475)</f>
        <v/>
      </c>
      <c s="51" t="str">
        <f>IF('S.D.PASTE SHEET'!D2475="","",'S.D.PASTE SHEET'!D2475)</f>
        <v/>
      </c>
      <c s="50" t="str">
        <f>IF('S.D.PASTE SHEET'!E2475="","",UPPER('S.D.PASTE SHEET'!E2475))</f>
        <v/>
      </c>
      <c s="50" t="str">
        <f>IF('S.D.PASTE SHEET'!F2475="","",'S.D.PASTE SHEET'!F2475)</f>
        <v/>
      </c>
      <c s="50" t="str">
        <f>IF('S.D.PASTE SHEET'!G2475="","",UPPER('S.D.PASTE SHEET'!G2475))</f>
        <v/>
      </c>
      <c s="50" t="str">
        <f>IF('S.D.PASTE SHEET'!H2475="","",UPPER('S.D.PASTE SHEET'!H2475))</f>
        <v/>
      </c>
      <c s="50" t="str">
        <f>IF('S.D.PASTE SHEET'!I2475="","",'S.D.PASTE SHEET'!I2475)</f>
        <v/>
      </c>
      <c s="51" t="str">
        <f>IF('S.D.PASTE SHEET'!J2475="","",'S.D.PASTE SHEET'!J2475)</f>
        <v/>
      </c>
      <c s="50" t="str">
        <f>IF('S.D.PASTE SHEET'!K2475="","",'S.D.PASTE SHEET'!K2475)</f>
        <v/>
      </c>
      <c s="50" t="str">
        <f>IF('S.D.PASTE SHEET'!L2475="","",'S.D.PASTE SHEET'!L2475)</f>
        <v/>
      </c>
      <c s="50" t="str">
        <f>IF('S.D.PASTE SHEET'!M2475="","",'S.D.PASTE SHEET'!M2475)</f>
        <v/>
      </c>
      <c s="50" t="str">
        <f>IF('S.D.PASTE SHEET'!N2475="","",'S.D.PASTE SHEET'!N2475)</f>
        <v/>
      </c>
      <c s="50" t="str">
        <f>IF('S.D.PASTE SHEET'!O2475="","",'S.D.PASTE SHEET'!O2475)</f>
        <v/>
      </c>
      <c s="50" t="str">
        <f>IF('S.D.PASTE SHEET'!P2475="","",'S.D.PASTE SHEET'!P2475)</f>
        <v/>
      </c>
      <c s="50" t="str">
        <f>IF('S.D.PASTE SHEET'!Q2475="","",'S.D.PASTE SHEET'!Q2475)</f>
        <v/>
      </c>
      <c s="50" t="str">
        <f>IF('S.D.PASTE SHEET'!R2475="","",'S.D.PASTE SHEET'!R2475)</f>
        <v/>
      </c>
      <c s="50" t="str">
        <f>IF('S.D.PASTE SHEET'!S2475="","",'S.D.PASTE SHEET'!S2475)</f>
        <v/>
      </c>
      <c s="50" t="str">
        <f>IF('S.D.PASTE SHEET'!T2475="","",'S.D.PASTE SHEET'!T2475)</f>
        <v/>
      </c>
      <c s="50" t="str">
        <f>IF('S.D.PASTE SHEET'!U2475="","",'S.D.PASTE SHEET'!U2475)</f>
        <v/>
      </c>
      <c s="50" t="str">
        <f>IF('S.D.PASTE SHEET'!V2475="","",'S.D.PASTE SHEET'!V2475)</f>
        <v/>
      </c>
      <c s="50" t="str">
        <f>IF('S.D.PASTE SHEET'!W2475="","",'S.D.PASTE SHEET'!W2475)</f>
        <v/>
      </c>
      <c s="50" t="str">
        <f>IF('S.D.PASTE SHEET'!X2475="","",'S.D.PASTE SHEET'!X2475)</f>
        <v/>
      </c>
      <c s="50" t="str">
        <f>IF('S.D.PASTE SHEET'!Y2475="","",'S.D.PASTE SHEET'!Y2475)</f>
        <v/>
      </c>
      <c s="50" t="str">
        <f>IF('S.D.PASTE SHEET'!Z2475="","",'S.D.PASTE SHEET'!Z2475)</f>
        <v/>
      </c>
      <c s="50" t="str">
        <f>IF('S.D.PASTE SHEET'!AA2475="","",'S.D.PASTE SHEET'!AA2475)</f>
        <v/>
      </c>
      <c s="50" t="str">
        <f>IF('S.D.PASTE SHEET'!AB2475="","",'S.D.PASTE SHEET'!AB2475)</f>
        <v/>
      </c>
      <c s="50" t="str">
        <f>IF('S.D.PASTE SHEET'!AC2475="","",'S.D.PASTE SHEET'!AC2475)</f>
        <v/>
      </c>
      <c s="50" t="str">
        <f>IF('S.D.PASTE SHEET'!AD2475="","",'S.D.PASTE SHEET'!AD2475)</f>
        <v/>
      </c>
      <c s="52"/>
      <c s="48" t="str">
        <f>IF(AK2475="","",IF(AK2475&gt;0,COUNT($AG$2:AG2475),""))</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IF(BC2475="","",IF(BC2475&gt;0,COUNT($AY$2:AY2475),""))</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76" spans="1:66" ht="15">
      <c r="A2476" s="50" t="str">
        <f>IF('S.D.PASTE SHEET'!A2476="","",'S.D.PASTE SHEET'!A2476)</f>
        <v/>
      </c>
      <c s="50" t="str">
        <f>IF('S.D.PASTE SHEET'!B2476="","",'S.D.PASTE SHEET'!B2476)</f>
        <v/>
      </c>
      <c s="50" t="str">
        <f>IF('S.D.PASTE SHEET'!C2476="","",'S.D.PASTE SHEET'!C2476)</f>
        <v/>
      </c>
      <c s="51" t="str">
        <f>IF('S.D.PASTE SHEET'!D2476="","",'S.D.PASTE SHEET'!D2476)</f>
        <v/>
      </c>
      <c s="50" t="str">
        <f>IF('S.D.PASTE SHEET'!E2476="","",UPPER('S.D.PASTE SHEET'!E2476))</f>
        <v/>
      </c>
      <c s="50" t="str">
        <f>IF('S.D.PASTE SHEET'!F2476="","",'S.D.PASTE SHEET'!F2476)</f>
        <v/>
      </c>
      <c s="50" t="str">
        <f>IF('S.D.PASTE SHEET'!G2476="","",UPPER('S.D.PASTE SHEET'!G2476))</f>
        <v/>
      </c>
      <c s="50" t="str">
        <f>IF('S.D.PASTE SHEET'!H2476="","",UPPER('S.D.PASTE SHEET'!H2476))</f>
        <v/>
      </c>
      <c s="50" t="str">
        <f>IF('S.D.PASTE SHEET'!I2476="","",'S.D.PASTE SHEET'!I2476)</f>
        <v/>
      </c>
      <c s="51" t="str">
        <f>IF('S.D.PASTE SHEET'!J2476="","",'S.D.PASTE SHEET'!J2476)</f>
        <v/>
      </c>
      <c s="50" t="str">
        <f>IF('S.D.PASTE SHEET'!K2476="","",'S.D.PASTE SHEET'!K2476)</f>
        <v/>
      </c>
      <c s="50" t="str">
        <f>IF('S.D.PASTE SHEET'!L2476="","",'S.D.PASTE SHEET'!L2476)</f>
        <v/>
      </c>
      <c s="50" t="str">
        <f>IF('S.D.PASTE SHEET'!M2476="","",'S.D.PASTE SHEET'!M2476)</f>
        <v/>
      </c>
      <c s="50" t="str">
        <f>IF('S.D.PASTE SHEET'!N2476="","",'S.D.PASTE SHEET'!N2476)</f>
        <v/>
      </c>
      <c s="50" t="str">
        <f>IF('S.D.PASTE SHEET'!O2476="","",'S.D.PASTE SHEET'!O2476)</f>
        <v/>
      </c>
      <c s="50" t="str">
        <f>IF('S.D.PASTE SHEET'!P2476="","",'S.D.PASTE SHEET'!P2476)</f>
        <v/>
      </c>
      <c s="50" t="str">
        <f>IF('S.D.PASTE SHEET'!Q2476="","",'S.D.PASTE SHEET'!Q2476)</f>
        <v/>
      </c>
      <c s="50" t="str">
        <f>IF('S.D.PASTE SHEET'!R2476="","",'S.D.PASTE SHEET'!R2476)</f>
        <v/>
      </c>
      <c s="50" t="str">
        <f>IF('S.D.PASTE SHEET'!S2476="","",'S.D.PASTE SHEET'!S2476)</f>
        <v/>
      </c>
      <c s="50" t="str">
        <f>IF('S.D.PASTE SHEET'!T2476="","",'S.D.PASTE SHEET'!T2476)</f>
        <v/>
      </c>
      <c s="50" t="str">
        <f>IF('S.D.PASTE SHEET'!U2476="","",'S.D.PASTE SHEET'!U2476)</f>
        <v/>
      </c>
      <c s="50" t="str">
        <f>IF('S.D.PASTE SHEET'!V2476="","",'S.D.PASTE SHEET'!V2476)</f>
        <v/>
      </c>
      <c s="50" t="str">
        <f>IF('S.D.PASTE SHEET'!W2476="","",'S.D.PASTE SHEET'!W2476)</f>
        <v/>
      </c>
      <c s="50" t="str">
        <f>IF('S.D.PASTE SHEET'!X2476="","",'S.D.PASTE SHEET'!X2476)</f>
        <v/>
      </c>
      <c s="50" t="str">
        <f>IF('S.D.PASTE SHEET'!Y2476="","",'S.D.PASTE SHEET'!Y2476)</f>
        <v/>
      </c>
      <c s="50" t="str">
        <f>IF('S.D.PASTE SHEET'!Z2476="","",'S.D.PASTE SHEET'!Z2476)</f>
        <v/>
      </c>
      <c s="50" t="str">
        <f>IF('S.D.PASTE SHEET'!AA2476="","",'S.D.PASTE SHEET'!AA2476)</f>
        <v/>
      </c>
      <c s="50" t="str">
        <f>IF('S.D.PASTE SHEET'!AB2476="","",'S.D.PASTE SHEET'!AB2476)</f>
        <v/>
      </c>
      <c s="50" t="str">
        <f>IF('S.D.PASTE SHEET'!AC2476="","",'S.D.PASTE SHEET'!AC2476)</f>
        <v/>
      </c>
      <c s="50" t="str">
        <f>IF('S.D.PASTE SHEET'!AD2476="","",'S.D.PASTE SHEET'!AD2476)</f>
        <v/>
      </c>
      <c s="52"/>
      <c s="48" t="str">
        <f>IF(AK2476="","",IF(AK2476&gt;0,COUNT($AG$2:AG2476),""))</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IF(BC2476="","",IF(BC2476&gt;0,COUNT($AY$2:AY2476),""))</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77" spans="1:66" ht="15">
      <c r="A2477" s="50" t="str">
        <f>IF('S.D.PASTE SHEET'!A2477="","",'S.D.PASTE SHEET'!A2477)</f>
        <v/>
      </c>
      <c s="50" t="str">
        <f>IF('S.D.PASTE SHEET'!B2477="","",'S.D.PASTE SHEET'!B2477)</f>
        <v/>
      </c>
      <c s="50" t="str">
        <f>IF('S.D.PASTE SHEET'!C2477="","",'S.D.PASTE SHEET'!C2477)</f>
        <v/>
      </c>
      <c s="51" t="str">
        <f>IF('S.D.PASTE SHEET'!D2477="","",'S.D.PASTE SHEET'!D2477)</f>
        <v/>
      </c>
      <c s="50" t="str">
        <f>IF('S.D.PASTE SHEET'!E2477="","",UPPER('S.D.PASTE SHEET'!E2477))</f>
        <v/>
      </c>
      <c s="50" t="str">
        <f>IF('S.D.PASTE SHEET'!F2477="","",'S.D.PASTE SHEET'!F2477)</f>
        <v/>
      </c>
      <c s="50" t="str">
        <f>IF('S.D.PASTE SHEET'!G2477="","",UPPER('S.D.PASTE SHEET'!G2477))</f>
        <v/>
      </c>
      <c s="50" t="str">
        <f>IF('S.D.PASTE SHEET'!H2477="","",UPPER('S.D.PASTE SHEET'!H2477))</f>
        <v/>
      </c>
      <c s="50" t="str">
        <f>IF('S.D.PASTE SHEET'!I2477="","",'S.D.PASTE SHEET'!I2477)</f>
        <v/>
      </c>
      <c s="51" t="str">
        <f>IF('S.D.PASTE SHEET'!J2477="","",'S.D.PASTE SHEET'!J2477)</f>
        <v/>
      </c>
      <c s="50" t="str">
        <f>IF('S.D.PASTE SHEET'!K2477="","",'S.D.PASTE SHEET'!K2477)</f>
        <v/>
      </c>
      <c s="50" t="str">
        <f>IF('S.D.PASTE SHEET'!L2477="","",'S.D.PASTE SHEET'!L2477)</f>
        <v/>
      </c>
      <c s="50" t="str">
        <f>IF('S.D.PASTE SHEET'!M2477="","",'S.D.PASTE SHEET'!M2477)</f>
        <v/>
      </c>
      <c s="50" t="str">
        <f>IF('S.D.PASTE SHEET'!N2477="","",'S.D.PASTE SHEET'!N2477)</f>
        <v/>
      </c>
      <c s="50" t="str">
        <f>IF('S.D.PASTE SHEET'!O2477="","",'S.D.PASTE SHEET'!O2477)</f>
        <v/>
      </c>
      <c s="50" t="str">
        <f>IF('S.D.PASTE SHEET'!P2477="","",'S.D.PASTE SHEET'!P2477)</f>
        <v/>
      </c>
      <c s="50" t="str">
        <f>IF('S.D.PASTE SHEET'!Q2477="","",'S.D.PASTE SHEET'!Q2477)</f>
        <v/>
      </c>
      <c s="50" t="str">
        <f>IF('S.D.PASTE SHEET'!R2477="","",'S.D.PASTE SHEET'!R2477)</f>
        <v/>
      </c>
      <c s="50" t="str">
        <f>IF('S.D.PASTE SHEET'!S2477="","",'S.D.PASTE SHEET'!S2477)</f>
        <v/>
      </c>
      <c s="50" t="str">
        <f>IF('S.D.PASTE SHEET'!T2477="","",'S.D.PASTE SHEET'!T2477)</f>
        <v/>
      </c>
      <c s="50" t="str">
        <f>IF('S.D.PASTE SHEET'!U2477="","",'S.D.PASTE SHEET'!U2477)</f>
        <v/>
      </c>
      <c s="50" t="str">
        <f>IF('S.D.PASTE SHEET'!V2477="","",'S.D.PASTE SHEET'!V2477)</f>
        <v/>
      </c>
      <c s="50" t="str">
        <f>IF('S.D.PASTE SHEET'!W2477="","",'S.D.PASTE SHEET'!W2477)</f>
        <v/>
      </c>
      <c s="50" t="str">
        <f>IF('S.D.PASTE SHEET'!X2477="","",'S.D.PASTE SHEET'!X2477)</f>
        <v/>
      </c>
      <c s="50" t="str">
        <f>IF('S.D.PASTE SHEET'!Y2477="","",'S.D.PASTE SHEET'!Y2477)</f>
        <v/>
      </c>
      <c s="50" t="str">
        <f>IF('S.D.PASTE SHEET'!Z2477="","",'S.D.PASTE SHEET'!Z2477)</f>
        <v/>
      </c>
      <c s="50" t="str">
        <f>IF('S.D.PASTE SHEET'!AA2477="","",'S.D.PASTE SHEET'!AA2477)</f>
        <v/>
      </c>
      <c s="50" t="str">
        <f>IF('S.D.PASTE SHEET'!AB2477="","",'S.D.PASTE SHEET'!AB2477)</f>
        <v/>
      </c>
      <c s="50" t="str">
        <f>IF('S.D.PASTE SHEET'!AC2477="","",'S.D.PASTE SHEET'!AC2477)</f>
        <v/>
      </c>
      <c s="50" t="str">
        <f>IF('S.D.PASTE SHEET'!AD2477="","",'S.D.PASTE SHEET'!AD2477)</f>
        <v/>
      </c>
      <c s="52"/>
      <c s="48" t="str">
        <f>IF(AK2477="","",IF(AK2477&gt;0,COUNT($AG$2:AG2477),""))</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IF(BC2477="","",IF(BC2477&gt;0,COUNT($AY$2:AY2477),""))</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78" spans="1:66" ht="15">
      <c r="A2478" s="50" t="str">
        <f>IF('S.D.PASTE SHEET'!A2478="","",'S.D.PASTE SHEET'!A2478)</f>
        <v/>
      </c>
      <c s="50" t="str">
        <f>IF('S.D.PASTE SHEET'!B2478="","",'S.D.PASTE SHEET'!B2478)</f>
        <v/>
      </c>
      <c s="50" t="str">
        <f>IF('S.D.PASTE SHEET'!C2478="","",'S.D.PASTE SHEET'!C2478)</f>
        <v/>
      </c>
      <c s="51" t="str">
        <f>IF('S.D.PASTE SHEET'!D2478="","",'S.D.PASTE SHEET'!D2478)</f>
        <v/>
      </c>
      <c s="50" t="str">
        <f>IF('S.D.PASTE SHEET'!E2478="","",UPPER('S.D.PASTE SHEET'!E2478))</f>
        <v/>
      </c>
      <c s="50" t="str">
        <f>IF('S.D.PASTE SHEET'!F2478="","",'S.D.PASTE SHEET'!F2478)</f>
        <v/>
      </c>
      <c s="50" t="str">
        <f>IF('S.D.PASTE SHEET'!G2478="","",UPPER('S.D.PASTE SHEET'!G2478))</f>
        <v/>
      </c>
      <c s="50" t="str">
        <f>IF('S.D.PASTE SHEET'!H2478="","",UPPER('S.D.PASTE SHEET'!H2478))</f>
        <v/>
      </c>
      <c s="50" t="str">
        <f>IF('S.D.PASTE SHEET'!I2478="","",'S.D.PASTE SHEET'!I2478)</f>
        <v/>
      </c>
      <c s="51" t="str">
        <f>IF('S.D.PASTE SHEET'!J2478="","",'S.D.PASTE SHEET'!J2478)</f>
        <v/>
      </c>
      <c s="50" t="str">
        <f>IF('S.D.PASTE SHEET'!K2478="","",'S.D.PASTE SHEET'!K2478)</f>
        <v/>
      </c>
      <c s="50" t="str">
        <f>IF('S.D.PASTE SHEET'!L2478="","",'S.D.PASTE SHEET'!L2478)</f>
        <v/>
      </c>
      <c s="50" t="str">
        <f>IF('S.D.PASTE SHEET'!M2478="","",'S.D.PASTE SHEET'!M2478)</f>
        <v/>
      </c>
      <c s="50" t="str">
        <f>IF('S.D.PASTE SHEET'!N2478="","",'S.D.PASTE SHEET'!N2478)</f>
        <v/>
      </c>
      <c s="50" t="str">
        <f>IF('S.D.PASTE SHEET'!O2478="","",'S.D.PASTE SHEET'!O2478)</f>
        <v/>
      </c>
      <c s="50" t="str">
        <f>IF('S.D.PASTE SHEET'!P2478="","",'S.D.PASTE SHEET'!P2478)</f>
        <v/>
      </c>
      <c s="50" t="str">
        <f>IF('S.D.PASTE SHEET'!Q2478="","",'S.D.PASTE SHEET'!Q2478)</f>
        <v/>
      </c>
      <c s="50" t="str">
        <f>IF('S.D.PASTE SHEET'!R2478="","",'S.D.PASTE SHEET'!R2478)</f>
        <v/>
      </c>
      <c s="50" t="str">
        <f>IF('S.D.PASTE SHEET'!S2478="","",'S.D.PASTE SHEET'!S2478)</f>
        <v/>
      </c>
      <c s="50" t="str">
        <f>IF('S.D.PASTE SHEET'!T2478="","",'S.D.PASTE SHEET'!T2478)</f>
        <v/>
      </c>
      <c s="50" t="str">
        <f>IF('S.D.PASTE SHEET'!U2478="","",'S.D.PASTE SHEET'!U2478)</f>
        <v/>
      </c>
      <c s="50" t="str">
        <f>IF('S.D.PASTE SHEET'!V2478="","",'S.D.PASTE SHEET'!V2478)</f>
        <v/>
      </c>
      <c s="50" t="str">
        <f>IF('S.D.PASTE SHEET'!W2478="","",'S.D.PASTE SHEET'!W2478)</f>
        <v/>
      </c>
      <c s="50" t="str">
        <f>IF('S.D.PASTE SHEET'!X2478="","",'S.D.PASTE SHEET'!X2478)</f>
        <v/>
      </c>
      <c s="50" t="str">
        <f>IF('S.D.PASTE SHEET'!Y2478="","",'S.D.PASTE SHEET'!Y2478)</f>
        <v/>
      </c>
      <c s="50" t="str">
        <f>IF('S.D.PASTE SHEET'!Z2478="","",'S.D.PASTE SHEET'!Z2478)</f>
        <v/>
      </c>
      <c s="50" t="str">
        <f>IF('S.D.PASTE SHEET'!AA2478="","",'S.D.PASTE SHEET'!AA2478)</f>
        <v/>
      </c>
      <c s="50" t="str">
        <f>IF('S.D.PASTE SHEET'!AB2478="","",'S.D.PASTE SHEET'!AB2478)</f>
        <v/>
      </c>
      <c s="50" t="str">
        <f>IF('S.D.PASTE SHEET'!AC2478="","",'S.D.PASTE SHEET'!AC2478)</f>
        <v/>
      </c>
      <c s="50" t="str">
        <f>IF('S.D.PASTE SHEET'!AD2478="","",'S.D.PASTE SHEET'!AD2478)</f>
        <v/>
      </c>
      <c s="52"/>
      <c s="48" t="str">
        <f>IF(AK2478="","",IF(AK2478&gt;0,COUNT($AG$2:AG2478),""))</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IF(BC2478="","",IF(BC2478&gt;0,COUNT($AY$2:AY2478),""))</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79" spans="1:66" ht="15">
      <c r="A2479" s="50" t="str">
        <f>IF('S.D.PASTE SHEET'!A2479="","",'S.D.PASTE SHEET'!A2479)</f>
        <v/>
      </c>
      <c s="50" t="str">
        <f>IF('S.D.PASTE SHEET'!B2479="","",'S.D.PASTE SHEET'!B2479)</f>
        <v/>
      </c>
      <c s="50" t="str">
        <f>IF('S.D.PASTE SHEET'!C2479="","",'S.D.PASTE SHEET'!C2479)</f>
        <v/>
      </c>
      <c s="51" t="str">
        <f>IF('S.D.PASTE SHEET'!D2479="","",'S.D.PASTE SHEET'!D2479)</f>
        <v/>
      </c>
      <c s="50" t="str">
        <f>IF('S.D.PASTE SHEET'!E2479="","",UPPER('S.D.PASTE SHEET'!E2479))</f>
        <v/>
      </c>
      <c s="50" t="str">
        <f>IF('S.D.PASTE SHEET'!F2479="","",'S.D.PASTE SHEET'!F2479)</f>
        <v/>
      </c>
      <c s="50" t="str">
        <f>IF('S.D.PASTE SHEET'!G2479="","",UPPER('S.D.PASTE SHEET'!G2479))</f>
        <v/>
      </c>
      <c s="50" t="str">
        <f>IF('S.D.PASTE SHEET'!H2479="","",UPPER('S.D.PASTE SHEET'!H2479))</f>
        <v/>
      </c>
      <c s="50" t="str">
        <f>IF('S.D.PASTE SHEET'!I2479="","",'S.D.PASTE SHEET'!I2479)</f>
        <v/>
      </c>
      <c s="51" t="str">
        <f>IF('S.D.PASTE SHEET'!J2479="","",'S.D.PASTE SHEET'!J2479)</f>
        <v/>
      </c>
      <c s="50" t="str">
        <f>IF('S.D.PASTE SHEET'!K2479="","",'S.D.PASTE SHEET'!K2479)</f>
        <v/>
      </c>
      <c s="50" t="str">
        <f>IF('S.D.PASTE SHEET'!L2479="","",'S.D.PASTE SHEET'!L2479)</f>
        <v/>
      </c>
      <c s="50" t="str">
        <f>IF('S.D.PASTE SHEET'!M2479="","",'S.D.PASTE SHEET'!M2479)</f>
        <v/>
      </c>
      <c s="50" t="str">
        <f>IF('S.D.PASTE SHEET'!N2479="","",'S.D.PASTE SHEET'!N2479)</f>
        <v/>
      </c>
      <c s="50" t="str">
        <f>IF('S.D.PASTE SHEET'!O2479="","",'S.D.PASTE SHEET'!O2479)</f>
        <v/>
      </c>
      <c s="50" t="str">
        <f>IF('S.D.PASTE SHEET'!P2479="","",'S.D.PASTE SHEET'!P2479)</f>
        <v/>
      </c>
      <c s="50" t="str">
        <f>IF('S.D.PASTE SHEET'!Q2479="","",'S.D.PASTE SHEET'!Q2479)</f>
        <v/>
      </c>
      <c s="50" t="str">
        <f>IF('S.D.PASTE SHEET'!R2479="","",'S.D.PASTE SHEET'!R2479)</f>
        <v/>
      </c>
      <c s="50" t="str">
        <f>IF('S.D.PASTE SHEET'!S2479="","",'S.D.PASTE SHEET'!S2479)</f>
        <v/>
      </c>
      <c s="50" t="str">
        <f>IF('S.D.PASTE SHEET'!T2479="","",'S.D.PASTE SHEET'!T2479)</f>
        <v/>
      </c>
      <c s="50" t="str">
        <f>IF('S.D.PASTE SHEET'!U2479="","",'S.D.PASTE SHEET'!U2479)</f>
        <v/>
      </c>
      <c s="50" t="str">
        <f>IF('S.D.PASTE SHEET'!V2479="","",'S.D.PASTE SHEET'!V2479)</f>
        <v/>
      </c>
      <c s="50" t="str">
        <f>IF('S.D.PASTE SHEET'!W2479="","",'S.D.PASTE SHEET'!W2479)</f>
        <v/>
      </c>
      <c s="50" t="str">
        <f>IF('S.D.PASTE SHEET'!X2479="","",'S.D.PASTE SHEET'!X2479)</f>
        <v/>
      </c>
      <c s="50" t="str">
        <f>IF('S.D.PASTE SHEET'!Y2479="","",'S.D.PASTE SHEET'!Y2479)</f>
        <v/>
      </c>
      <c s="50" t="str">
        <f>IF('S.D.PASTE SHEET'!Z2479="","",'S.D.PASTE SHEET'!Z2479)</f>
        <v/>
      </c>
      <c s="50" t="str">
        <f>IF('S.D.PASTE SHEET'!AA2479="","",'S.D.PASTE SHEET'!AA2479)</f>
        <v/>
      </c>
      <c s="50" t="str">
        <f>IF('S.D.PASTE SHEET'!AB2479="","",'S.D.PASTE SHEET'!AB2479)</f>
        <v/>
      </c>
      <c s="50" t="str">
        <f>IF('S.D.PASTE SHEET'!AC2479="","",'S.D.PASTE SHEET'!AC2479)</f>
        <v/>
      </c>
      <c s="50" t="str">
        <f>IF('S.D.PASTE SHEET'!AD2479="","",'S.D.PASTE SHEET'!AD2479)</f>
        <v/>
      </c>
      <c s="52"/>
      <c s="48" t="str">
        <f>IF(AK2479="","",IF(AK2479&gt;0,COUNT($AG$2:AG2479),""))</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IF(BC2479="","",IF(BC2479&gt;0,COUNT($AY$2:AY2479),""))</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80" spans="1:66" ht="15">
      <c r="A2480" s="50" t="str">
        <f>IF('S.D.PASTE SHEET'!A2480="","",'S.D.PASTE SHEET'!A2480)</f>
        <v/>
      </c>
      <c s="50" t="str">
        <f>IF('S.D.PASTE SHEET'!B2480="","",'S.D.PASTE SHEET'!B2480)</f>
        <v/>
      </c>
      <c s="50" t="str">
        <f>IF('S.D.PASTE SHEET'!C2480="","",'S.D.PASTE SHEET'!C2480)</f>
        <v/>
      </c>
      <c s="51" t="str">
        <f>IF('S.D.PASTE SHEET'!D2480="","",'S.D.PASTE SHEET'!D2480)</f>
        <v/>
      </c>
      <c s="50" t="str">
        <f>IF('S.D.PASTE SHEET'!E2480="","",UPPER('S.D.PASTE SHEET'!E2480))</f>
        <v/>
      </c>
      <c s="50" t="str">
        <f>IF('S.D.PASTE SHEET'!F2480="","",'S.D.PASTE SHEET'!F2480)</f>
        <v/>
      </c>
      <c s="50" t="str">
        <f>IF('S.D.PASTE SHEET'!G2480="","",UPPER('S.D.PASTE SHEET'!G2480))</f>
        <v/>
      </c>
      <c s="50" t="str">
        <f>IF('S.D.PASTE SHEET'!H2480="","",UPPER('S.D.PASTE SHEET'!H2480))</f>
        <v/>
      </c>
      <c s="50" t="str">
        <f>IF('S.D.PASTE SHEET'!I2480="","",'S.D.PASTE SHEET'!I2480)</f>
        <v/>
      </c>
      <c s="51" t="str">
        <f>IF('S.D.PASTE SHEET'!J2480="","",'S.D.PASTE SHEET'!J2480)</f>
        <v/>
      </c>
      <c s="50" t="str">
        <f>IF('S.D.PASTE SHEET'!K2480="","",'S.D.PASTE SHEET'!K2480)</f>
        <v/>
      </c>
      <c s="50" t="str">
        <f>IF('S.D.PASTE SHEET'!L2480="","",'S.D.PASTE SHEET'!L2480)</f>
        <v/>
      </c>
      <c s="50" t="str">
        <f>IF('S.D.PASTE SHEET'!M2480="","",'S.D.PASTE SHEET'!M2480)</f>
        <v/>
      </c>
      <c s="50" t="str">
        <f>IF('S.D.PASTE SHEET'!N2480="","",'S.D.PASTE SHEET'!N2480)</f>
        <v/>
      </c>
      <c s="50" t="str">
        <f>IF('S.D.PASTE SHEET'!O2480="","",'S.D.PASTE SHEET'!O2480)</f>
        <v/>
      </c>
      <c s="50" t="str">
        <f>IF('S.D.PASTE SHEET'!P2480="","",'S.D.PASTE SHEET'!P2480)</f>
        <v/>
      </c>
      <c s="50" t="str">
        <f>IF('S.D.PASTE SHEET'!Q2480="","",'S.D.PASTE SHEET'!Q2480)</f>
        <v/>
      </c>
      <c s="50" t="str">
        <f>IF('S.D.PASTE SHEET'!R2480="","",'S.D.PASTE SHEET'!R2480)</f>
        <v/>
      </c>
      <c s="50" t="str">
        <f>IF('S.D.PASTE SHEET'!S2480="","",'S.D.PASTE SHEET'!S2480)</f>
        <v/>
      </c>
      <c s="50" t="str">
        <f>IF('S.D.PASTE SHEET'!T2480="","",'S.D.PASTE SHEET'!T2480)</f>
        <v/>
      </c>
      <c s="50" t="str">
        <f>IF('S.D.PASTE SHEET'!U2480="","",'S.D.PASTE SHEET'!U2480)</f>
        <v/>
      </c>
      <c s="50" t="str">
        <f>IF('S.D.PASTE SHEET'!V2480="","",'S.D.PASTE SHEET'!V2480)</f>
        <v/>
      </c>
      <c s="50" t="str">
        <f>IF('S.D.PASTE SHEET'!W2480="","",'S.D.PASTE SHEET'!W2480)</f>
        <v/>
      </c>
      <c s="50" t="str">
        <f>IF('S.D.PASTE SHEET'!X2480="","",'S.D.PASTE SHEET'!X2480)</f>
        <v/>
      </c>
      <c s="50" t="str">
        <f>IF('S.D.PASTE SHEET'!Y2480="","",'S.D.PASTE SHEET'!Y2480)</f>
        <v/>
      </c>
      <c s="50" t="str">
        <f>IF('S.D.PASTE SHEET'!Z2480="","",'S.D.PASTE SHEET'!Z2480)</f>
        <v/>
      </c>
      <c s="50" t="str">
        <f>IF('S.D.PASTE SHEET'!AA2480="","",'S.D.PASTE SHEET'!AA2480)</f>
        <v/>
      </c>
      <c s="50" t="str">
        <f>IF('S.D.PASTE SHEET'!AB2480="","",'S.D.PASTE SHEET'!AB2480)</f>
        <v/>
      </c>
      <c s="50" t="str">
        <f>IF('S.D.PASTE SHEET'!AC2480="","",'S.D.PASTE SHEET'!AC2480)</f>
        <v/>
      </c>
      <c s="50" t="str">
        <f>IF('S.D.PASTE SHEET'!AD2480="","",'S.D.PASTE SHEET'!AD2480)</f>
        <v/>
      </c>
      <c s="52"/>
      <c s="48" t="str">
        <f>IF(AK2480="","",IF(AK2480&gt;0,COUNT($AG$2:AG2480),""))</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IF(BC2480="","",IF(BC2480&gt;0,COUNT($AY$2:AY2480),""))</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81" spans="1:66" ht="15">
      <c r="A2481" s="50" t="str">
        <f>IF('S.D.PASTE SHEET'!A2481="","",'S.D.PASTE SHEET'!A2481)</f>
        <v/>
      </c>
      <c s="50" t="str">
        <f>IF('S.D.PASTE SHEET'!B2481="","",'S.D.PASTE SHEET'!B2481)</f>
        <v/>
      </c>
      <c s="50" t="str">
        <f>IF('S.D.PASTE SHEET'!C2481="","",'S.D.PASTE SHEET'!C2481)</f>
        <v/>
      </c>
      <c s="51" t="str">
        <f>IF('S.D.PASTE SHEET'!D2481="","",'S.D.PASTE SHEET'!D2481)</f>
        <v/>
      </c>
      <c s="50" t="str">
        <f>IF('S.D.PASTE SHEET'!E2481="","",UPPER('S.D.PASTE SHEET'!E2481))</f>
        <v/>
      </c>
      <c s="50" t="str">
        <f>IF('S.D.PASTE SHEET'!F2481="","",'S.D.PASTE SHEET'!F2481)</f>
        <v/>
      </c>
      <c s="50" t="str">
        <f>IF('S.D.PASTE SHEET'!G2481="","",UPPER('S.D.PASTE SHEET'!G2481))</f>
        <v/>
      </c>
      <c s="50" t="str">
        <f>IF('S.D.PASTE SHEET'!H2481="","",UPPER('S.D.PASTE SHEET'!H2481))</f>
        <v/>
      </c>
      <c s="50" t="str">
        <f>IF('S.D.PASTE SHEET'!I2481="","",'S.D.PASTE SHEET'!I2481)</f>
        <v/>
      </c>
      <c s="51" t="str">
        <f>IF('S.D.PASTE SHEET'!J2481="","",'S.D.PASTE SHEET'!J2481)</f>
        <v/>
      </c>
      <c s="50" t="str">
        <f>IF('S.D.PASTE SHEET'!K2481="","",'S.D.PASTE SHEET'!K2481)</f>
        <v/>
      </c>
      <c s="50" t="str">
        <f>IF('S.D.PASTE SHEET'!L2481="","",'S.D.PASTE SHEET'!L2481)</f>
        <v/>
      </c>
      <c s="50" t="str">
        <f>IF('S.D.PASTE SHEET'!M2481="","",'S.D.PASTE SHEET'!M2481)</f>
        <v/>
      </c>
      <c s="50" t="str">
        <f>IF('S.D.PASTE SHEET'!N2481="","",'S.D.PASTE SHEET'!N2481)</f>
        <v/>
      </c>
      <c s="50" t="str">
        <f>IF('S.D.PASTE SHEET'!O2481="","",'S.D.PASTE SHEET'!O2481)</f>
        <v/>
      </c>
      <c s="50" t="str">
        <f>IF('S.D.PASTE SHEET'!P2481="","",'S.D.PASTE SHEET'!P2481)</f>
        <v/>
      </c>
      <c s="50" t="str">
        <f>IF('S.D.PASTE SHEET'!Q2481="","",'S.D.PASTE SHEET'!Q2481)</f>
        <v/>
      </c>
      <c s="50" t="str">
        <f>IF('S.D.PASTE SHEET'!R2481="","",'S.D.PASTE SHEET'!R2481)</f>
        <v/>
      </c>
      <c s="50" t="str">
        <f>IF('S.D.PASTE SHEET'!S2481="","",'S.D.PASTE SHEET'!S2481)</f>
        <v/>
      </c>
      <c s="50" t="str">
        <f>IF('S.D.PASTE SHEET'!T2481="","",'S.D.PASTE SHEET'!T2481)</f>
        <v/>
      </c>
      <c s="50" t="str">
        <f>IF('S.D.PASTE SHEET'!U2481="","",'S.D.PASTE SHEET'!U2481)</f>
        <v/>
      </c>
      <c s="50" t="str">
        <f>IF('S.D.PASTE SHEET'!V2481="","",'S.D.PASTE SHEET'!V2481)</f>
        <v/>
      </c>
      <c s="50" t="str">
        <f>IF('S.D.PASTE SHEET'!W2481="","",'S.D.PASTE SHEET'!W2481)</f>
        <v/>
      </c>
      <c s="50" t="str">
        <f>IF('S.D.PASTE SHEET'!X2481="","",'S.D.PASTE SHEET'!X2481)</f>
        <v/>
      </c>
      <c s="50" t="str">
        <f>IF('S.D.PASTE SHEET'!Y2481="","",'S.D.PASTE SHEET'!Y2481)</f>
        <v/>
      </c>
      <c s="50" t="str">
        <f>IF('S.D.PASTE SHEET'!Z2481="","",'S.D.PASTE SHEET'!Z2481)</f>
        <v/>
      </c>
      <c s="50" t="str">
        <f>IF('S.D.PASTE SHEET'!AA2481="","",'S.D.PASTE SHEET'!AA2481)</f>
        <v/>
      </c>
      <c s="50" t="str">
        <f>IF('S.D.PASTE SHEET'!AB2481="","",'S.D.PASTE SHEET'!AB2481)</f>
        <v/>
      </c>
      <c s="50" t="str">
        <f>IF('S.D.PASTE SHEET'!AC2481="","",'S.D.PASTE SHEET'!AC2481)</f>
        <v/>
      </c>
      <c s="50" t="str">
        <f>IF('S.D.PASTE SHEET'!AD2481="","",'S.D.PASTE SHEET'!AD2481)</f>
        <v/>
      </c>
      <c s="52"/>
      <c s="48" t="str">
        <f>IF(AK2481="","",IF(AK2481&gt;0,COUNT($AG$2:AG2481),""))</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IF(BC2481="","",IF(BC2481&gt;0,COUNT($AY$2:AY2481),""))</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82" spans="1:66" ht="15">
      <c r="A2482" s="50" t="str">
        <f>IF('S.D.PASTE SHEET'!A2482="","",'S.D.PASTE SHEET'!A2482)</f>
        <v/>
      </c>
      <c s="50" t="str">
        <f>IF('S.D.PASTE SHEET'!B2482="","",'S.D.PASTE SHEET'!B2482)</f>
        <v/>
      </c>
      <c s="50" t="str">
        <f>IF('S.D.PASTE SHEET'!C2482="","",'S.D.PASTE SHEET'!C2482)</f>
        <v/>
      </c>
      <c s="51" t="str">
        <f>IF('S.D.PASTE SHEET'!D2482="","",'S.D.PASTE SHEET'!D2482)</f>
        <v/>
      </c>
      <c s="50" t="str">
        <f>IF('S.D.PASTE SHEET'!E2482="","",UPPER('S.D.PASTE SHEET'!E2482))</f>
        <v/>
      </c>
      <c s="50" t="str">
        <f>IF('S.D.PASTE SHEET'!F2482="","",'S.D.PASTE SHEET'!F2482)</f>
        <v/>
      </c>
      <c s="50" t="str">
        <f>IF('S.D.PASTE SHEET'!G2482="","",UPPER('S.D.PASTE SHEET'!G2482))</f>
        <v/>
      </c>
      <c s="50" t="str">
        <f>IF('S.D.PASTE SHEET'!H2482="","",UPPER('S.D.PASTE SHEET'!H2482))</f>
        <v/>
      </c>
      <c s="50" t="str">
        <f>IF('S.D.PASTE SHEET'!I2482="","",'S.D.PASTE SHEET'!I2482)</f>
        <v/>
      </c>
      <c s="51" t="str">
        <f>IF('S.D.PASTE SHEET'!J2482="","",'S.D.PASTE SHEET'!J2482)</f>
        <v/>
      </c>
      <c s="50" t="str">
        <f>IF('S.D.PASTE SHEET'!K2482="","",'S.D.PASTE SHEET'!K2482)</f>
        <v/>
      </c>
      <c s="50" t="str">
        <f>IF('S.D.PASTE SHEET'!L2482="","",'S.D.PASTE SHEET'!L2482)</f>
        <v/>
      </c>
      <c s="50" t="str">
        <f>IF('S.D.PASTE SHEET'!M2482="","",'S.D.PASTE SHEET'!M2482)</f>
        <v/>
      </c>
      <c s="50" t="str">
        <f>IF('S.D.PASTE SHEET'!N2482="","",'S.D.PASTE SHEET'!N2482)</f>
        <v/>
      </c>
      <c s="50" t="str">
        <f>IF('S.D.PASTE SHEET'!O2482="","",'S.D.PASTE SHEET'!O2482)</f>
        <v/>
      </c>
      <c s="50" t="str">
        <f>IF('S.D.PASTE SHEET'!P2482="","",'S.D.PASTE SHEET'!P2482)</f>
        <v/>
      </c>
      <c s="50" t="str">
        <f>IF('S.D.PASTE SHEET'!Q2482="","",'S.D.PASTE SHEET'!Q2482)</f>
        <v/>
      </c>
      <c s="50" t="str">
        <f>IF('S.D.PASTE SHEET'!R2482="","",'S.D.PASTE SHEET'!R2482)</f>
        <v/>
      </c>
      <c s="50" t="str">
        <f>IF('S.D.PASTE SHEET'!S2482="","",'S.D.PASTE SHEET'!S2482)</f>
        <v/>
      </c>
      <c s="50" t="str">
        <f>IF('S.D.PASTE SHEET'!T2482="","",'S.D.PASTE SHEET'!T2482)</f>
        <v/>
      </c>
      <c s="50" t="str">
        <f>IF('S.D.PASTE SHEET'!U2482="","",'S.D.PASTE SHEET'!U2482)</f>
        <v/>
      </c>
      <c s="50" t="str">
        <f>IF('S.D.PASTE SHEET'!V2482="","",'S.D.PASTE SHEET'!V2482)</f>
        <v/>
      </c>
      <c s="50" t="str">
        <f>IF('S.D.PASTE SHEET'!W2482="","",'S.D.PASTE SHEET'!W2482)</f>
        <v/>
      </c>
      <c s="50" t="str">
        <f>IF('S.D.PASTE SHEET'!X2482="","",'S.D.PASTE SHEET'!X2482)</f>
        <v/>
      </c>
      <c s="50" t="str">
        <f>IF('S.D.PASTE SHEET'!Y2482="","",'S.D.PASTE SHEET'!Y2482)</f>
        <v/>
      </c>
      <c s="50" t="str">
        <f>IF('S.D.PASTE SHEET'!Z2482="","",'S.D.PASTE SHEET'!Z2482)</f>
        <v/>
      </c>
      <c s="50" t="str">
        <f>IF('S.D.PASTE SHEET'!AA2482="","",'S.D.PASTE SHEET'!AA2482)</f>
        <v/>
      </c>
      <c s="50" t="str">
        <f>IF('S.D.PASTE SHEET'!AB2482="","",'S.D.PASTE SHEET'!AB2482)</f>
        <v/>
      </c>
      <c s="50" t="str">
        <f>IF('S.D.PASTE SHEET'!AC2482="","",'S.D.PASTE SHEET'!AC2482)</f>
        <v/>
      </c>
      <c s="50" t="str">
        <f>IF('S.D.PASTE SHEET'!AD2482="","",'S.D.PASTE SHEET'!AD2482)</f>
        <v/>
      </c>
      <c s="52"/>
      <c s="48" t="str">
        <f>IF(AK2482="","",IF(AK2482&gt;0,COUNT($AG$2:AG2482),""))</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IF(BC2482="","",IF(BC2482&gt;0,COUNT($AY$2:AY2482),""))</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83" spans="1:66" ht="15">
      <c r="A2483" s="50" t="str">
        <f>IF('S.D.PASTE SHEET'!A2483="","",'S.D.PASTE SHEET'!A2483)</f>
        <v/>
      </c>
      <c s="50" t="str">
        <f>IF('S.D.PASTE SHEET'!B2483="","",'S.D.PASTE SHEET'!B2483)</f>
        <v/>
      </c>
      <c s="50" t="str">
        <f>IF('S.D.PASTE SHEET'!C2483="","",'S.D.PASTE SHEET'!C2483)</f>
        <v/>
      </c>
      <c s="51" t="str">
        <f>IF('S.D.PASTE SHEET'!D2483="","",'S.D.PASTE SHEET'!D2483)</f>
        <v/>
      </c>
      <c s="50" t="str">
        <f>IF('S.D.PASTE SHEET'!E2483="","",UPPER('S.D.PASTE SHEET'!E2483))</f>
        <v/>
      </c>
      <c s="50" t="str">
        <f>IF('S.D.PASTE SHEET'!F2483="","",'S.D.PASTE SHEET'!F2483)</f>
        <v/>
      </c>
      <c s="50" t="str">
        <f>IF('S.D.PASTE SHEET'!G2483="","",UPPER('S.D.PASTE SHEET'!G2483))</f>
        <v/>
      </c>
      <c s="50" t="str">
        <f>IF('S.D.PASTE SHEET'!H2483="","",UPPER('S.D.PASTE SHEET'!H2483))</f>
        <v/>
      </c>
      <c s="50" t="str">
        <f>IF('S.D.PASTE SHEET'!I2483="","",'S.D.PASTE SHEET'!I2483)</f>
        <v/>
      </c>
      <c s="51" t="str">
        <f>IF('S.D.PASTE SHEET'!J2483="","",'S.D.PASTE SHEET'!J2483)</f>
        <v/>
      </c>
      <c s="50" t="str">
        <f>IF('S.D.PASTE SHEET'!K2483="","",'S.D.PASTE SHEET'!K2483)</f>
        <v/>
      </c>
      <c s="50" t="str">
        <f>IF('S.D.PASTE SHEET'!L2483="","",'S.D.PASTE SHEET'!L2483)</f>
        <v/>
      </c>
      <c s="50" t="str">
        <f>IF('S.D.PASTE SHEET'!M2483="","",'S.D.PASTE SHEET'!M2483)</f>
        <v/>
      </c>
      <c s="50" t="str">
        <f>IF('S.D.PASTE SHEET'!N2483="","",'S.D.PASTE SHEET'!N2483)</f>
        <v/>
      </c>
      <c s="50" t="str">
        <f>IF('S.D.PASTE SHEET'!O2483="","",'S.D.PASTE SHEET'!O2483)</f>
        <v/>
      </c>
      <c s="50" t="str">
        <f>IF('S.D.PASTE SHEET'!P2483="","",'S.D.PASTE SHEET'!P2483)</f>
        <v/>
      </c>
      <c s="50" t="str">
        <f>IF('S.D.PASTE SHEET'!Q2483="","",'S.D.PASTE SHEET'!Q2483)</f>
        <v/>
      </c>
      <c s="50" t="str">
        <f>IF('S.D.PASTE SHEET'!R2483="","",'S.D.PASTE SHEET'!R2483)</f>
        <v/>
      </c>
      <c s="50" t="str">
        <f>IF('S.D.PASTE SHEET'!S2483="","",'S.D.PASTE SHEET'!S2483)</f>
        <v/>
      </c>
      <c s="50" t="str">
        <f>IF('S.D.PASTE SHEET'!T2483="","",'S.D.PASTE SHEET'!T2483)</f>
        <v/>
      </c>
      <c s="50" t="str">
        <f>IF('S.D.PASTE SHEET'!U2483="","",'S.D.PASTE SHEET'!U2483)</f>
        <v/>
      </c>
      <c s="50" t="str">
        <f>IF('S.D.PASTE SHEET'!V2483="","",'S.D.PASTE SHEET'!V2483)</f>
        <v/>
      </c>
      <c s="50" t="str">
        <f>IF('S.D.PASTE SHEET'!W2483="","",'S.D.PASTE SHEET'!W2483)</f>
        <v/>
      </c>
      <c s="50" t="str">
        <f>IF('S.D.PASTE SHEET'!X2483="","",'S.D.PASTE SHEET'!X2483)</f>
        <v/>
      </c>
      <c s="50" t="str">
        <f>IF('S.D.PASTE SHEET'!Y2483="","",'S.D.PASTE SHEET'!Y2483)</f>
        <v/>
      </c>
      <c s="50" t="str">
        <f>IF('S.D.PASTE SHEET'!Z2483="","",'S.D.PASTE SHEET'!Z2483)</f>
        <v/>
      </c>
      <c s="50" t="str">
        <f>IF('S.D.PASTE SHEET'!AA2483="","",'S.D.PASTE SHEET'!AA2483)</f>
        <v/>
      </c>
      <c s="50" t="str">
        <f>IF('S.D.PASTE SHEET'!AB2483="","",'S.D.PASTE SHEET'!AB2483)</f>
        <v/>
      </c>
      <c s="50" t="str">
        <f>IF('S.D.PASTE SHEET'!AC2483="","",'S.D.PASTE SHEET'!AC2483)</f>
        <v/>
      </c>
      <c s="50" t="str">
        <f>IF('S.D.PASTE SHEET'!AD2483="","",'S.D.PASTE SHEET'!AD2483)</f>
        <v/>
      </c>
      <c s="52"/>
      <c s="48" t="str">
        <f>IF(AK2483="","",IF(AK2483&gt;0,COUNT($AG$2:AG2483),""))</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IF(BC2483="","",IF(BC2483&gt;0,COUNT($AY$2:AY2483),""))</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84" spans="1:66" ht="15">
      <c r="A2484" s="50" t="str">
        <f>IF('S.D.PASTE SHEET'!A2484="","",'S.D.PASTE SHEET'!A2484)</f>
        <v/>
      </c>
      <c s="50" t="str">
        <f>IF('S.D.PASTE SHEET'!B2484="","",'S.D.PASTE SHEET'!B2484)</f>
        <v/>
      </c>
      <c s="50" t="str">
        <f>IF('S.D.PASTE SHEET'!C2484="","",'S.D.PASTE SHEET'!C2484)</f>
        <v/>
      </c>
      <c s="51" t="str">
        <f>IF('S.D.PASTE SHEET'!D2484="","",'S.D.PASTE SHEET'!D2484)</f>
        <v/>
      </c>
      <c s="50" t="str">
        <f>IF('S.D.PASTE SHEET'!E2484="","",UPPER('S.D.PASTE SHEET'!E2484))</f>
        <v/>
      </c>
      <c s="50" t="str">
        <f>IF('S.D.PASTE SHEET'!F2484="","",'S.D.PASTE SHEET'!F2484)</f>
        <v/>
      </c>
      <c s="50" t="str">
        <f>IF('S.D.PASTE SHEET'!G2484="","",UPPER('S.D.PASTE SHEET'!G2484))</f>
        <v/>
      </c>
      <c s="50" t="str">
        <f>IF('S.D.PASTE SHEET'!H2484="","",UPPER('S.D.PASTE SHEET'!H2484))</f>
        <v/>
      </c>
      <c s="50" t="str">
        <f>IF('S.D.PASTE SHEET'!I2484="","",'S.D.PASTE SHEET'!I2484)</f>
        <v/>
      </c>
      <c s="51" t="str">
        <f>IF('S.D.PASTE SHEET'!J2484="","",'S.D.PASTE SHEET'!J2484)</f>
        <v/>
      </c>
      <c s="50" t="str">
        <f>IF('S.D.PASTE SHEET'!K2484="","",'S.D.PASTE SHEET'!K2484)</f>
        <v/>
      </c>
      <c s="50" t="str">
        <f>IF('S.D.PASTE SHEET'!L2484="","",'S.D.PASTE SHEET'!L2484)</f>
        <v/>
      </c>
      <c s="50" t="str">
        <f>IF('S.D.PASTE SHEET'!M2484="","",'S.D.PASTE SHEET'!M2484)</f>
        <v/>
      </c>
      <c s="50" t="str">
        <f>IF('S.D.PASTE SHEET'!N2484="","",'S.D.PASTE SHEET'!N2484)</f>
        <v/>
      </c>
      <c s="50" t="str">
        <f>IF('S.D.PASTE SHEET'!O2484="","",'S.D.PASTE SHEET'!O2484)</f>
        <v/>
      </c>
      <c s="50" t="str">
        <f>IF('S.D.PASTE SHEET'!P2484="","",'S.D.PASTE SHEET'!P2484)</f>
        <v/>
      </c>
      <c s="50" t="str">
        <f>IF('S.D.PASTE SHEET'!Q2484="","",'S.D.PASTE SHEET'!Q2484)</f>
        <v/>
      </c>
      <c s="50" t="str">
        <f>IF('S.D.PASTE SHEET'!R2484="","",'S.D.PASTE SHEET'!R2484)</f>
        <v/>
      </c>
      <c s="50" t="str">
        <f>IF('S.D.PASTE SHEET'!S2484="","",'S.D.PASTE SHEET'!S2484)</f>
        <v/>
      </c>
      <c s="50" t="str">
        <f>IF('S.D.PASTE SHEET'!T2484="","",'S.D.PASTE SHEET'!T2484)</f>
        <v/>
      </c>
      <c s="50" t="str">
        <f>IF('S.D.PASTE SHEET'!U2484="","",'S.D.PASTE SHEET'!U2484)</f>
        <v/>
      </c>
      <c s="50" t="str">
        <f>IF('S.D.PASTE SHEET'!V2484="","",'S.D.PASTE SHEET'!V2484)</f>
        <v/>
      </c>
      <c s="50" t="str">
        <f>IF('S.D.PASTE SHEET'!W2484="","",'S.D.PASTE SHEET'!W2484)</f>
        <v/>
      </c>
      <c s="50" t="str">
        <f>IF('S.D.PASTE SHEET'!X2484="","",'S.D.PASTE SHEET'!X2484)</f>
        <v/>
      </c>
      <c s="50" t="str">
        <f>IF('S.D.PASTE SHEET'!Y2484="","",'S.D.PASTE SHEET'!Y2484)</f>
        <v/>
      </c>
      <c s="50" t="str">
        <f>IF('S.D.PASTE SHEET'!Z2484="","",'S.D.PASTE SHEET'!Z2484)</f>
        <v/>
      </c>
      <c s="50" t="str">
        <f>IF('S.D.PASTE SHEET'!AA2484="","",'S.D.PASTE SHEET'!AA2484)</f>
        <v/>
      </c>
      <c s="50" t="str">
        <f>IF('S.D.PASTE SHEET'!AB2484="","",'S.D.PASTE SHEET'!AB2484)</f>
        <v/>
      </c>
      <c s="50" t="str">
        <f>IF('S.D.PASTE SHEET'!AC2484="","",'S.D.PASTE SHEET'!AC2484)</f>
        <v/>
      </c>
      <c s="50" t="str">
        <f>IF('S.D.PASTE SHEET'!AD2484="","",'S.D.PASTE SHEET'!AD2484)</f>
        <v/>
      </c>
      <c s="52"/>
      <c s="48" t="str">
        <f>IF(AK2484="","",IF(AK2484&gt;0,COUNT($AG$2:AG2484),""))</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IF(BC2484="","",IF(BC2484&gt;0,COUNT($AY$2:AY2484),""))</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85" spans="1:66" ht="15">
      <c r="A2485" s="50" t="str">
        <f>IF('S.D.PASTE SHEET'!A2485="","",'S.D.PASTE SHEET'!A2485)</f>
        <v/>
      </c>
      <c s="50" t="str">
        <f>IF('S.D.PASTE SHEET'!B2485="","",'S.D.PASTE SHEET'!B2485)</f>
        <v/>
      </c>
      <c s="50" t="str">
        <f>IF('S.D.PASTE SHEET'!C2485="","",'S.D.PASTE SHEET'!C2485)</f>
        <v/>
      </c>
      <c s="51" t="str">
        <f>IF('S.D.PASTE SHEET'!D2485="","",'S.D.PASTE SHEET'!D2485)</f>
        <v/>
      </c>
      <c s="50" t="str">
        <f>IF('S.D.PASTE SHEET'!E2485="","",UPPER('S.D.PASTE SHEET'!E2485))</f>
        <v/>
      </c>
      <c s="50" t="str">
        <f>IF('S.D.PASTE SHEET'!F2485="","",'S.D.PASTE SHEET'!F2485)</f>
        <v/>
      </c>
      <c s="50" t="str">
        <f>IF('S.D.PASTE SHEET'!G2485="","",UPPER('S.D.PASTE SHEET'!G2485))</f>
        <v/>
      </c>
      <c s="50" t="str">
        <f>IF('S.D.PASTE SHEET'!H2485="","",UPPER('S.D.PASTE SHEET'!H2485))</f>
        <v/>
      </c>
      <c s="50" t="str">
        <f>IF('S.D.PASTE SHEET'!I2485="","",'S.D.PASTE SHEET'!I2485)</f>
        <v/>
      </c>
      <c s="51" t="str">
        <f>IF('S.D.PASTE SHEET'!J2485="","",'S.D.PASTE SHEET'!J2485)</f>
        <v/>
      </c>
      <c s="50" t="str">
        <f>IF('S.D.PASTE SHEET'!K2485="","",'S.D.PASTE SHEET'!K2485)</f>
        <v/>
      </c>
      <c s="50" t="str">
        <f>IF('S.D.PASTE SHEET'!L2485="","",'S.D.PASTE SHEET'!L2485)</f>
        <v/>
      </c>
      <c s="50" t="str">
        <f>IF('S.D.PASTE SHEET'!M2485="","",'S.D.PASTE SHEET'!M2485)</f>
        <v/>
      </c>
      <c s="50" t="str">
        <f>IF('S.D.PASTE SHEET'!N2485="","",'S.D.PASTE SHEET'!N2485)</f>
        <v/>
      </c>
      <c s="50" t="str">
        <f>IF('S.D.PASTE SHEET'!O2485="","",'S.D.PASTE SHEET'!O2485)</f>
        <v/>
      </c>
      <c s="50" t="str">
        <f>IF('S.D.PASTE SHEET'!P2485="","",'S.D.PASTE SHEET'!P2485)</f>
        <v/>
      </c>
      <c s="50" t="str">
        <f>IF('S.D.PASTE SHEET'!Q2485="","",'S.D.PASTE SHEET'!Q2485)</f>
        <v/>
      </c>
      <c s="50" t="str">
        <f>IF('S.D.PASTE SHEET'!R2485="","",'S.D.PASTE SHEET'!R2485)</f>
        <v/>
      </c>
      <c s="50" t="str">
        <f>IF('S.D.PASTE SHEET'!S2485="","",'S.D.PASTE SHEET'!S2485)</f>
        <v/>
      </c>
      <c s="50" t="str">
        <f>IF('S.D.PASTE SHEET'!T2485="","",'S.D.PASTE SHEET'!T2485)</f>
        <v/>
      </c>
      <c s="50" t="str">
        <f>IF('S.D.PASTE SHEET'!U2485="","",'S.D.PASTE SHEET'!U2485)</f>
        <v/>
      </c>
      <c s="50" t="str">
        <f>IF('S.D.PASTE SHEET'!V2485="","",'S.D.PASTE SHEET'!V2485)</f>
        <v/>
      </c>
      <c s="50" t="str">
        <f>IF('S.D.PASTE SHEET'!W2485="","",'S.D.PASTE SHEET'!W2485)</f>
        <v/>
      </c>
      <c s="50" t="str">
        <f>IF('S.D.PASTE SHEET'!X2485="","",'S.D.PASTE SHEET'!X2485)</f>
        <v/>
      </c>
      <c s="50" t="str">
        <f>IF('S.D.PASTE SHEET'!Y2485="","",'S.D.PASTE SHEET'!Y2485)</f>
        <v/>
      </c>
      <c s="50" t="str">
        <f>IF('S.D.PASTE SHEET'!Z2485="","",'S.D.PASTE SHEET'!Z2485)</f>
        <v/>
      </c>
      <c s="50" t="str">
        <f>IF('S.D.PASTE SHEET'!AA2485="","",'S.D.PASTE SHEET'!AA2485)</f>
        <v/>
      </c>
      <c s="50" t="str">
        <f>IF('S.D.PASTE SHEET'!AB2485="","",'S.D.PASTE SHEET'!AB2485)</f>
        <v/>
      </c>
      <c s="50" t="str">
        <f>IF('S.D.PASTE SHEET'!AC2485="","",'S.D.PASTE SHEET'!AC2485)</f>
        <v/>
      </c>
      <c s="50" t="str">
        <f>IF('S.D.PASTE SHEET'!AD2485="","",'S.D.PASTE SHEET'!AD2485)</f>
        <v/>
      </c>
      <c s="52"/>
      <c s="48" t="str">
        <f>IF(AK2485="","",IF(AK2485&gt;0,COUNT($AG$2:AG2485),""))</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IF(BC2485="","",IF(BC2485&gt;0,COUNT($AY$2:AY2485),""))</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86" spans="1:66" ht="15">
      <c r="A2486" s="50" t="str">
        <f>IF('S.D.PASTE SHEET'!A2486="","",'S.D.PASTE SHEET'!A2486)</f>
        <v/>
      </c>
      <c s="50" t="str">
        <f>IF('S.D.PASTE SHEET'!B2486="","",'S.D.PASTE SHEET'!B2486)</f>
        <v/>
      </c>
      <c s="50" t="str">
        <f>IF('S.D.PASTE SHEET'!C2486="","",'S.D.PASTE SHEET'!C2486)</f>
        <v/>
      </c>
      <c s="51" t="str">
        <f>IF('S.D.PASTE SHEET'!D2486="","",'S.D.PASTE SHEET'!D2486)</f>
        <v/>
      </c>
      <c s="50" t="str">
        <f>IF('S.D.PASTE SHEET'!E2486="","",UPPER('S.D.PASTE SHEET'!E2486))</f>
        <v/>
      </c>
      <c s="50" t="str">
        <f>IF('S.D.PASTE SHEET'!F2486="","",'S.D.PASTE SHEET'!F2486)</f>
        <v/>
      </c>
      <c s="50" t="str">
        <f>IF('S.D.PASTE SHEET'!G2486="","",UPPER('S.D.PASTE SHEET'!G2486))</f>
        <v/>
      </c>
      <c s="50" t="str">
        <f>IF('S.D.PASTE SHEET'!H2486="","",UPPER('S.D.PASTE SHEET'!H2486))</f>
        <v/>
      </c>
      <c s="50" t="str">
        <f>IF('S.D.PASTE SHEET'!I2486="","",'S.D.PASTE SHEET'!I2486)</f>
        <v/>
      </c>
      <c s="51" t="str">
        <f>IF('S.D.PASTE SHEET'!J2486="","",'S.D.PASTE SHEET'!J2486)</f>
        <v/>
      </c>
      <c s="50" t="str">
        <f>IF('S.D.PASTE SHEET'!K2486="","",'S.D.PASTE SHEET'!K2486)</f>
        <v/>
      </c>
      <c s="50" t="str">
        <f>IF('S.D.PASTE SHEET'!L2486="","",'S.D.PASTE SHEET'!L2486)</f>
        <v/>
      </c>
      <c s="50" t="str">
        <f>IF('S.D.PASTE SHEET'!M2486="","",'S.D.PASTE SHEET'!M2486)</f>
        <v/>
      </c>
      <c s="50" t="str">
        <f>IF('S.D.PASTE SHEET'!N2486="","",'S.D.PASTE SHEET'!N2486)</f>
        <v/>
      </c>
      <c s="50" t="str">
        <f>IF('S.D.PASTE SHEET'!O2486="","",'S.D.PASTE SHEET'!O2486)</f>
        <v/>
      </c>
      <c s="50" t="str">
        <f>IF('S.D.PASTE SHEET'!P2486="","",'S.D.PASTE SHEET'!P2486)</f>
        <v/>
      </c>
      <c s="50" t="str">
        <f>IF('S.D.PASTE SHEET'!Q2486="","",'S.D.PASTE SHEET'!Q2486)</f>
        <v/>
      </c>
      <c s="50" t="str">
        <f>IF('S.D.PASTE SHEET'!R2486="","",'S.D.PASTE SHEET'!R2486)</f>
        <v/>
      </c>
      <c s="50" t="str">
        <f>IF('S.D.PASTE SHEET'!S2486="","",'S.D.PASTE SHEET'!S2486)</f>
        <v/>
      </c>
      <c s="50" t="str">
        <f>IF('S.D.PASTE SHEET'!T2486="","",'S.D.PASTE SHEET'!T2486)</f>
        <v/>
      </c>
      <c s="50" t="str">
        <f>IF('S.D.PASTE SHEET'!U2486="","",'S.D.PASTE SHEET'!U2486)</f>
        <v/>
      </c>
      <c s="50" t="str">
        <f>IF('S.D.PASTE SHEET'!V2486="","",'S.D.PASTE SHEET'!V2486)</f>
        <v/>
      </c>
      <c s="50" t="str">
        <f>IF('S.D.PASTE SHEET'!W2486="","",'S.D.PASTE SHEET'!W2486)</f>
        <v/>
      </c>
      <c s="50" t="str">
        <f>IF('S.D.PASTE SHEET'!X2486="","",'S.D.PASTE SHEET'!X2486)</f>
        <v/>
      </c>
      <c s="50" t="str">
        <f>IF('S.D.PASTE SHEET'!Y2486="","",'S.D.PASTE SHEET'!Y2486)</f>
        <v/>
      </c>
      <c s="50" t="str">
        <f>IF('S.D.PASTE SHEET'!Z2486="","",'S.D.PASTE SHEET'!Z2486)</f>
        <v/>
      </c>
      <c s="50" t="str">
        <f>IF('S.D.PASTE SHEET'!AA2486="","",'S.D.PASTE SHEET'!AA2486)</f>
        <v/>
      </c>
      <c s="50" t="str">
        <f>IF('S.D.PASTE SHEET'!AB2486="","",'S.D.PASTE SHEET'!AB2486)</f>
        <v/>
      </c>
      <c s="50" t="str">
        <f>IF('S.D.PASTE SHEET'!AC2486="","",'S.D.PASTE SHEET'!AC2486)</f>
        <v/>
      </c>
      <c s="50" t="str">
        <f>IF('S.D.PASTE SHEET'!AD2486="","",'S.D.PASTE SHEET'!AD2486)</f>
        <v/>
      </c>
      <c s="52"/>
      <c s="48" t="str">
        <f>IF(AK2486="","",IF(AK2486&gt;0,COUNT($AG$2:AG2486),""))</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IF(BC2486="","",IF(BC2486&gt;0,COUNT($AY$2:AY2486),""))</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87" spans="1:66" ht="15">
      <c r="A2487" s="50" t="str">
        <f>IF('S.D.PASTE SHEET'!A2487="","",'S.D.PASTE SHEET'!A2487)</f>
        <v/>
      </c>
      <c s="50" t="str">
        <f>IF('S.D.PASTE SHEET'!B2487="","",'S.D.PASTE SHEET'!B2487)</f>
        <v/>
      </c>
      <c s="50" t="str">
        <f>IF('S.D.PASTE SHEET'!C2487="","",'S.D.PASTE SHEET'!C2487)</f>
        <v/>
      </c>
      <c s="51" t="str">
        <f>IF('S.D.PASTE SHEET'!D2487="","",'S.D.PASTE SHEET'!D2487)</f>
        <v/>
      </c>
      <c s="50" t="str">
        <f>IF('S.D.PASTE SHEET'!E2487="","",UPPER('S.D.PASTE SHEET'!E2487))</f>
        <v/>
      </c>
      <c s="50" t="str">
        <f>IF('S.D.PASTE SHEET'!F2487="","",'S.D.PASTE SHEET'!F2487)</f>
        <v/>
      </c>
      <c s="50" t="str">
        <f>IF('S.D.PASTE SHEET'!G2487="","",UPPER('S.D.PASTE SHEET'!G2487))</f>
        <v/>
      </c>
      <c s="50" t="str">
        <f>IF('S.D.PASTE SHEET'!H2487="","",UPPER('S.D.PASTE SHEET'!H2487))</f>
        <v/>
      </c>
      <c s="50" t="str">
        <f>IF('S.D.PASTE SHEET'!I2487="","",'S.D.PASTE SHEET'!I2487)</f>
        <v/>
      </c>
      <c s="51" t="str">
        <f>IF('S.D.PASTE SHEET'!J2487="","",'S.D.PASTE SHEET'!J2487)</f>
        <v/>
      </c>
      <c s="50" t="str">
        <f>IF('S.D.PASTE SHEET'!K2487="","",'S.D.PASTE SHEET'!K2487)</f>
        <v/>
      </c>
      <c s="50" t="str">
        <f>IF('S.D.PASTE SHEET'!L2487="","",'S.D.PASTE SHEET'!L2487)</f>
        <v/>
      </c>
      <c s="50" t="str">
        <f>IF('S.D.PASTE SHEET'!M2487="","",'S.D.PASTE SHEET'!M2487)</f>
        <v/>
      </c>
      <c s="50" t="str">
        <f>IF('S.D.PASTE SHEET'!N2487="","",'S.D.PASTE SHEET'!N2487)</f>
        <v/>
      </c>
      <c s="50" t="str">
        <f>IF('S.D.PASTE SHEET'!O2487="","",'S.D.PASTE SHEET'!O2487)</f>
        <v/>
      </c>
      <c s="50" t="str">
        <f>IF('S.D.PASTE SHEET'!P2487="","",'S.D.PASTE SHEET'!P2487)</f>
        <v/>
      </c>
      <c s="50" t="str">
        <f>IF('S.D.PASTE SHEET'!Q2487="","",'S.D.PASTE SHEET'!Q2487)</f>
        <v/>
      </c>
      <c s="50" t="str">
        <f>IF('S.D.PASTE SHEET'!R2487="","",'S.D.PASTE SHEET'!R2487)</f>
        <v/>
      </c>
      <c s="50" t="str">
        <f>IF('S.D.PASTE SHEET'!S2487="","",'S.D.PASTE SHEET'!S2487)</f>
        <v/>
      </c>
      <c s="50" t="str">
        <f>IF('S.D.PASTE SHEET'!T2487="","",'S.D.PASTE SHEET'!T2487)</f>
        <v/>
      </c>
      <c s="50" t="str">
        <f>IF('S.D.PASTE SHEET'!U2487="","",'S.D.PASTE SHEET'!U2487)</f>
        <v/>
      </c>
      <c s="50" t="str">
        <f>IF('S.D.PASTE SHEET'!V2487="","",'S.D.PASTE SHEET'!V2487)</f>
        <v/>
      </c>
      <c s="50" t="str">
        <f>IF('S.D.PASTE SHEET'!W2487="","",'S.D.PASTE SHEET'!W2487)</f>
        <v/>
      </c>
      <c s="50" t="str">
        <f>IF('S.D.PASTE SHEET'!X2487="","",'S.D.PASTE SHEET'!X2487)</f>
        <v/>
      </c>
      <c s="50" t="str">
        <f>IF('S.D.PASTE SHEET'!Y2487="","",'S.D.PASTE SHEET'!Y2487)</f>
        <v/>
      </c>
      <c s="50" t="str">
        <f>IF('S.D.PASTE SHEET'!Z2487="","",'S.D.PASTE SHEET'!Z2487)</f>
        <v/>
      </c>
      <c s="50" t="str">
        <f>IF('S.D.PASTE SHEET'!AA2487="","",'S.D.PASTE SHEET'!AA2487)</f>
        <v/>
      </c>
      <c s="50" t="str">
        <f>IF('S.D.PASTE SHEET'!AB2487="","",'S.D.PASTE SHEET'!AB2487)</f>
        <v/>
      </c>
      <c s="50" t="str">
        <f>IF('S.D.PASTE SHEET'!AC2487="","",'S.D.PASTE SHEET'!AC2487)</f>
        <v/>
      </c>
      <c s="50" t="str">
        <f>IF('S.D.PASTE SHEET'!AD2487="","",'S.D.PASTE SHEET'!AD2487)</f>
        <v/>
      </c>
      <c s="52"/>
      <c s="48" t="str">
        <f>IF(AK2487="","",IF(AK2487&gt;0,COUNT($AG$2:AG2487),""))</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IF(BC2487="","",IF(BC2487&gt;0,COUNT($AY$2:AY2487),""))</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88" spans="1:66" ht="15">
      <c r="A2488" s="50" t="str">
        <f>IF('S.D.PASTE SHEET'!A2488="","",'S.D.PASTE SHEET'!A2488)</f>
        <v/>
      </c>
      <c s="50" t="str">
        <f>IF('S.D.PASTE SHEET'!B2488="","",'S.D.PASTE SHEET'!B2488)</f>
        <v/>
      </c>
      <c s="50" t="str">
        <f>IF('S.D.PASTE SHEET'!C2488="","",'S.D.PASTE SHEET'!C2488)</f>
        <v/>
      </c>
      <c s="51" t="str">
        <f>IF('S.D.PASTE SHEET'!D2488="","",'S.D.PASTE SHEET'!D2488)</f>
        <v/>
      </c>
      <c s="50" t="str">
        <f>IF('S.D.PASTE SHEET'!E2488="","",UPPER('S.D.PASTE SHEET'!E2488))</f>
        <v/>
      </c>
      <c s="50" t="str">
        <f>IF('S.D.PASTE SHEET'!F2488="","",'S.D.PASTE SHEET'!F2488)</f>
        <v/>
      </c>
      <c s="50" t="str">
        <f>IF('S.D.PASTE SHEET'!G2488="","",UPPER('S.D.PASTE SHEET'!G2488))</f>
        <v/>
      </c>
      <c s="50" t="str">
        <f>IF('S.D.PASTE SHEET'!H2488="","",UPPER('S.D.PASTE SHEET'!H2488))</f>
        <v/>
      </c>
      <c s="50" t="str">
        <f>IF('S.D.PASTE SHEET'!I2488="","",'S.D.PASTE SHEET'!I2488)</f>
        <v/>
      </c>
      <c s="51" t="str">
        <f>IF('S.D.PASTE SHEET'!J2488="","",'S.D.PASTE SHEET'!J2488)</f>
        <v/>
      </c>
      <c s="50" t="str">
        <f>IF('S.D.PASTE SHEET'!K2488="","",'S.D.PASTE SHEET'!K2488)</f>
        <v/>
      </c>
      <c s="50" t="str">
        <f>IF('S.D.PASTE SHEET'!L2488="","",'S.D.PASTE SHEET'!L2488)</f>
        <v/>
      </c>
      <c s="50" t="str">
        <f>IF('S.D.PASTE SHEET'!M2488="","",'S.D.PASTE SHEET'!M2488)</f>
        <v/>
      </c>
      <c s="50" t="str">
        <f>IF('S.D.PASTE SHEET'!N2488="","",'S.D.PASTE SHEET'!N2488)</f>
        <v/>
      </c>
      <c s="50" t="str">
        <f>IF('S.D.PASTE SHEET'!O2488="","",'S.D.PASTE SHEET'!O2488)</f>
        <v/>
      </c>
      <c s="50" t="str">
        <f>IF('S.D.PASTE SHEET'!P2488="","",'S.D.PASTE SHEET'!P2488)</f>
        <v/>
      </c>
      <c s="50" t="str">
        <f>IF('S.D.PASTE SHEET'!Q2488="","",'S.D.PASTE SHEET'!Q2488)</f>
        <v/>
      </c>
      <c s="50" t="str">
        <f>IF('S.D.PASTE SHEET'!R2488="","",'S.D.PASTE SHEET'!R2488)</f>
        <v/>
      </c>
      <c s="50" t="str">
        <f>IF('S.D.PASTE SHEET'!S2488="","",'S.D.PASTE SHEET'!S2488)</f>
        <v/>
      </c>
      <c s="50" t="str">
        <f>IF('S.D.PASTE SHEET'!T2488="","",'S.D.PASTE SHEET'!T2488)</f>
        <v/>
      </c>
      <c s="50" t="str">
        <f>IF('S.D.PASTE SHEET'!U2488="","",'S.D.PASTE SHEET'!U2488)</f>
        <v/>
      </c>
      <c s="50" t="str">
        <f>IF('S.D.PASTE SHEET'!V2488="","",'S.D.PASTE SHEET'!V2488)</f>
        <v/>
      </c>
      <c s="50" t="str">
        <f>IF('S.D.PASTE SHEET'!W2488="","",'S.D.PASTE SHEET'!W2488)</f>
        <v/>
      </c>
      <c s="50" t="str">
        <f>IF('S.D.PASTE SHEET'!X2488="","",'S.D.PASTE SHEET'!X2488)</f>
        <v/>
      </c>
      <c s="50" t="str">
        <f>IF('S.D.PASTE SHEET'!Y2488="","",'S.D.PASTE SHEET'!Y2488)</f>
        <v/>
      </c>
      <c s="50" t="str">
        <f>IF('S.D.PASTE SHEET'!Z2488="","",'S.D.PASTE SHEET'!Z2488)</f>
        <v/>
      </c>
      <c s="50" t="str">
        <f>IF('S.D.PASTE SHEET'!AA2488="","",'S.D.PASTE SHEET'!AA2488)</f>
        <v/>
      </c>
      <c s="50" t="str">
        <f>IF('S.D.PASTE SHEET'!AB2488="","",'S.D.PASTE SHEET'!AB2488)</f>
        <v/>
      </c>
      <c s="50" t="str">
        <f>IF('S.D.PASTE SHEET'!AC2488="","",'S.D.PASTE SHEET'!AC2488)</f>
        <v/>
      </c>
      <c s="50" t="str">
        <f>IF('S.D.PASTE SHEET'!AD2488="","",'S.D.PASTE SHEET'!AD2488)</f>
        <v/>
      </c>
      <c s="52"/>
      <c s="48" t="str">
        <f>IF(AK2488="","",IF(AK2488&gt;0,COUNT($AG$2:AG2488),""))</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IF(BC2488="","",IF(BC2488&gt;0,COUNT($AY$2:AY2488),""))</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89" spans="1:66" ht="15">
      <c r="A2489" s="50" t="str">
        <f>IF('S.D.PASTE SHEET'!A2489="","",'S.D.PASTE SHEET'!A2489)</f>
        <v/>
      </c>
      <c s="50" t="str">
        <f>IF('S.D.PASTE SHEET'!B2489="","",'S.D.PASTE SHEET'!B2489)</f>
        <v/>
      </c>
      <c s="50" t="str">
        <f>IF('S.D.PASTE SHEET'!C2489="","",'S.D.PASTE SHEET'!C2489)</f>
        <v/>
      </c>
      <c s="51" t="str">
        <f>IF('S.D.PASTE SHEET'!D2489="","",'S.D.PASTE SHEET'!D2489)</f>
        <v/>
      </c>
      <c s="50" t="str">
        <f>IF('S.D.PASTE SHEET'!E2489="","",UPPER('S.D.PASTE SHEET'!E2489))</f>
        <v/>
      </c>
      <c s="50" t="str">
        <f>IF('S.D.PASTE SHEET'!F2489="","",'S.D.PASTE SHEET'!F2489)</f>
        <v/>
      </c>
      <c s="50" t="str">
        <f>IF('S.D.PASTE SHEET'!G2489="","",UPPER('S.D.PASTE SHEET'!G2489))</f>
        <v/>
      </c>
      <c s="50" t="str">
        <f>IF('S.D.PASTE SHEET'!H2489="","",UPPER('S.D.PASTE SHEET'!H2489))</f>
        <v/>
      </c>
      <c s="50" t="str">
        <f>IF('S.D.PASTE SHEET'!I2489="","",'S.D.PASTE SHEET'!I2489)</f>
        <v/>
      </c>
      <c s="51" t="str">
        <f>IF('S.D.PASTE SHEET'!J2489="","",'S.D.PASTE SHEET'!J2489)</f>
        <v/>
      </c>
      <c s="50" t="str">
        <f>IF('S.D.PASTE SHEET'!K2489="","",'S.D.PASTE SHEET'!K2489)</f>
        <v/>
      </c>
      <c s="50" t="str">
        <f>IF('S.D.PASTE SHEET'!L2489="","",'S.D.PASTE SHEET'!L2489)</f>
        <v/>
      </c>
      <c s="50" t="str">
        <f>IF('S.D.PASTE SHEET'!M2489="","",'S.D.PASTE SHEET'!M2489)</f>
        <v/>
      </c>
      <c s="50" t="str">
        <f>IF('S.D.PASTE SHEET'!N2489="","",'S.D.PASTE SHEET'!N2489)</f>
        <v/>
      </c>
      <c s="50" t="str">
        <f>IF('S.D.PASTE SHEET'!O2489="","",'S.D.PASTE SHEET'!O2489)</f>
        <v/>
      </c>
      <c s="50" t="str">
        <f>IF('S.D.PASTE SHEET'!P2489="","",'S.D.PASTE SHEET'!P2489)</f>
        <v/>
      </c>
      <c s="50" t="str">
        <f>IF('S.D.PASTE SHEET'!Q2489="","",'S.D.PASTE SHEET'!Q2489)</f>
        <v/>
      </c>
      <c s="50" t="str">
        <f>IF('S.D.PASTE SHEET'!R2489="","",'S.D.PASTE SHEET'!R2489)</f>
        <v/>
      </c>
      <c s="50" t="str">
        <f>IF('S.D.PASTE SHEET'!S2489="","",'S.D.PASTE SHEET'!S2489)</f>
        <v/>
      </c>
      <c s="50" t="str">
        <f>IF('S.D.PASTE SHEET'!T2489="","",'S.D.PASTE SHEET'!T2489)</f>
        <v/>
      </c>
      <c s="50" t="str">
        <f>IF('S.D.PASTE SHEET'!U2489="","",'S.D.PASTE SHEET'!U2489)</f>
        <v/>
      </c>
      <c s="50" t="str">
        <f>IF('S.D.PASTE SHEET'!V2489="","",'S.D.PASTE SHEET'!V2489)</f>
        <v/>
      </c>
      <c s="50" t="str">
        <f>IF('S.D.PASTE SHEET'!W2489="","",'S.D.PASTE SHEET'!W2489)</f>
        <v/>
      </c>
      <c s="50" t="str">
        <f>IF('S.D.PASTE SHEET'!X2489="","",'S.D.PASTE SHEET'!X2489)</f>
        <v/>
      </c>
      <c s="50" t="str">
        <f>IF('S.D.PASTE SHEET'!Y2489="","",'S.D.PASTE SHEET'!Y2489)</f>
        <v/>
      </c>
      <c s="50" t="str">
        <f>IF('S.D.PASTE SHEET'!Z2489="","",'S.D.PASTE SHEET'!Z2489)</f>
        <v/>
      </c>
      <c s="50" t="str">
        <f>IF('S.D.PASTE SHEET'!AA2489="","",'S.D.PASTE SHEET'!AA2489)</f>
        <v/>
      </c>
      <c s="50" t="str">
        <f>IF('S.D.PASTE SHEET'!AB2489="","",'S.D.PASTE SHEET'!AB2489)</f>
        <v/>
      </c>
      <c s="50" t="str">
        <f>IF('S.D.PASTE SHEET'!AC2489="","",'S.D.PASTE SHEET'!AC2489)</f>
        <v/>
      </c>
      <c s="50" t="str">
        <f>IF('S.D.PASTE SHEET'!AD2489="","",'S.D.PASTE SHEET'!AD2489)</f>
        <v/>
      </c>
      <c s="52"/>
      <c s="48" t="str">
        <f>IF(AK2489="","",IF(AK2489&gt;0,COUNT($AG$2:AG2489),""))</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IF(BC2489="","",IF(BC2489&gt;0,COUNT($AY$2:AY2489),""))</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90" spans="1:66" ht="15">
      <c r="A2490" s="50" t="str">
        <f>IF('S.D.PASTE SHEET'!A2490="","",'S.D.PASTE SHEET'!A2490)</f>
        <v/>
      </c>
      <c s="50" t="str">
        <f>IF('S.D.PASTE SHEET'!B2490="","",'S.D.PASTE SHEET'!B2490)</f>
        <v/>
      </c>
      <c s="50" t="str">
        <f>IF('S.D.PASTE SHEET'!C2490="","",'S.D.PASTE SHEET'!C2490)</f>
        <v/>
      </c>
      <c s="51" t="str">
        <f>IF('S.D.PASTE SHEET'!D2490="","",'S.D.PASTE SHEET'!D2490)</f>
        <v/>
      </c>
      <c s="50" t="str">
        <f>IF('S.D.PASTE SHEET'!E2490="","",UPPER('S.D.PASTE SHEET'!E2490))</f>
        <v/>
      </c>
      <c s="50" t="str">
        <f>IF('S.D.PASTE SHEET'!F2490="","",'S.D.PASTE SHEET'!F2490)</f>
        <v/>
      </c>
      <c s="50" t="str">
        <f>IF('S.D.PASTE SHEET'!G2490="","",UPPER('S.D.PASTE SHEET'!G2490))</f>
        <v/>
      </c>
      <c s="50" t="str">
        <f>IF('S.D.PASTE SHEET'!H2490="","",UPPER('S.D.PASTE SHEET'!H2490))</f>
        <v/>
      </c>
      <c s="50" t="str">
        <f>IF('S.D.PASTE SHEET'!I2490="","",'S.D.PASTE SHEET'!I2490)</f>
        <v/>
      </c>
      <c s="51" t="str">
        <f>IF('S.D.PASTE SHEET'!J2490="","",'S.D.PASTE SHEET'!J2490)</f>
        <v/>
      </c>
      <c s="50" t="str">
        <f>IF('S.D.PASTE SHEET'!K2490="","",'S.D.PASTE SHEET'!K2490)</f>
        <v/>
      </c>
      <c s="50" t="str">
        <f>IF('S.D.PASTE SHEET'!L2490="","",'S.D.PASTE SHEET'!L2490)</f>
        <v/>
      </c>
      <c s="50" t="str">
        <f>IF('S.D.PASTE SHEET'!M2490="","",'S.D.PASTE SHEET'!M2490)</f>
        <v/>
      </c>
      <c s="50" t="str">
        <f>IF('S.D.PASTE SHEET'!N2490="","",'S.D.PASTE SHEET'!N2490)</f>
        <v/>
      </c>
      <c s="50" t="str">
        <f>IF('S.D.PASTE SHEET'!O2490="","",'S.D.PASTE SHEET'!O2490)</f>
        <v/>
      </c>
      <c s="50" t="str">
        <f>IF('S.D.PASTE SHEET'!P2490="","",'S.D.PASTE SHEET'!P2490)</f>
        <v/>
      </c>
      <c s="50" t="str">
        <f>IF('S.D.PASTE SHEET'!Q2490="","",'S.D.PASTE SHEET'!Q2490)</f>
        <v/>
      </c>
      <c s="50" t="str">
        <f>IF('S.D.PASTE SHEET'!R2490="","",'S.D.PASTE SHEET'!R2490)</f>
        <v/>
      </c>
      <c s="50" t="str">
        <f>IF('S.D.PASTE SHEET'!S2490="","",'S.D.PASTE SHEET'!S2490)</f>
        <v/>
      </c>
      <c s="50" t="str">
        <f>IF('S.D.PASTE SHEET'!T2490="","",'S.D.PASTE SHEET'!T2490)</f>
        <v/>
      </c>
      <c s="50" t="str">
        <f>IF('S.D.PASTE SHEET'!U2490="","",'S.D.PASTE SHEET'!U2490)</f>
        <v/>
      </c>
      <c s="50" t="str">
        <f>IF('S.D.PASTE SHEET'!V2490="","",'S.D.PASTE SHEET'!V2490)</f>
        <v/>
      </c>
      <c s="50" t="str">
        <f>IF('S.D.PASTE SHEET'!W2490="","",'S.D.PASTE SHEET'!W2490)</f>
        <v/>
      </c>
      <c s="50" t="str">
        <f>IF('S.D.PASTE SHEET'!X2490="","",'S.D.PASTE SHEET'!X2490)</f>
        <v/>
      </c>
      <c s="50" t="str">
        <f>IF('S.D.PASTE SHEET'!Y2490="","",'S.D.PASTE SHEET'!Y2490)</f>
        <v/>
      </c>
      <c s="50" t="str">
        <f>IF('S.D.PASTE SHEET'!Z2490="","",'S.D.PASTE SHEET'!Z2490)</f>
        <v/>
      </c>
      <c s="50" t="str">
        <f>IF('S.D.PASTE SHEET'!AA2490="","",'S.D.PASTE SHEET'!AA2490)</f>
        <v/>
      </c>
      <c s="50" t="str">
        <f>IF('S.D.PASTE SHEET'!AB2490="","",'S.D.PASTE SHEET'!AB2490)</f>
        <v/>
      </c>
      <c s="50" t="str">
        <f>IF('S.D.PASTE SHEET'!AC2490="","",'S.D.PASTE SHEET'!AC2490)</f>
        <v/>
      </c>
      <c s="50" t="str">
        <f>IF('S.D.PASTE SHEET'!AD2490="","",'S.D.PASTE SHEET'!AD2490)</f>
        <v/>
      </c>
      <c s="52"/>
      <c s="48" t="str">
        <f>IF(AK2490="","",IF(AK2490&gt;0,COUNT($AG$2:AG2490),""))</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IF(BC2490="","",IF(BC2490&gt;0,COUNT($AY$2:AY2490),""))</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91" spans="1:66" ht="15">
      <c r="A2491" s="50" t="str">
        <f>IF('S.D.PASTE SHEET'!A2491="","",'S.D.PASTE SHEET'!A2491)</f>
        <v/>
      </c>
      <c s="50" t="str">
        <f>IF('S.D.PASTE SHEET'!B2491="","",'S.D.PASTE SHEET'!B2491)</f>
        <v/>
      </c>
      <c s="50" t="str">
        <f>IF('S.D.PASTE SHEET'!C2491="","",'S.D.PASTE SHEET'!C2491)</f>
        <v/>
      </c>
      <c s="51" t="str">
        <f>IF('S.D.PASTE SHEET'!D2491="","",'S.D.PASTE SHEET'!D2491)</f>
        <v/>
      </c>
      <c s="50" t="str">
        <f>IF('S.D.PASTE SHEET'!E2491="","",UPPER('S.D.PASTE SHEET'!E2491))</f>
        <v/>
      </c>
      <c s="50" t="str">
        <f>IF('S.D.PASTE SHEET'!F2491="","",'S.D.PASTE SHEET'!F2491)</f>
        <v/>
      </c>
      <c s="50" t="str">
        <f>IF('S.D.PASTE SHEET'!G2491="","",UPPER('S.D.PASTE SHEET'!G2491))</f>
        <v/>
      </c>
      <c s="50" t="str">
        <f>IF('S.D.PASTE SHEET'!H2491="","",UPPER('S.D.PASTE SHEET'!H2491))</f>
        <v/>
      </c>
      <c s="50" t="str">
        <f>IF('S.D.PASTE SHEET'!I2491="","",'S.D.PASTE SHEET'!I2491)</f>
        <v/>
      </c>
      <c s="51" t="str">
        <f>IF('S.D.PASTE SHEET'!J2491="","",'S.D.PASTE SHEET'!J2491)</f>
        <v/>
      </c>
      <c s="50" t="str">
        <f>IF('S.D.PASTE SHEET'!K2491="","",'S.D.PASTE SHEET'!K2491)</f>
        <v/>
      </c>
      <c s="50" t="str">
        <f>IF('S.D.PASTE SHEET'!L2491="","",'S.D.PASTE SHEET'!L2491)</f>
        <v/>
      </c>
      <c s="50" t="str">
        <f>IF('S.D.PASTE SHEET'!M2491="","",'S.D.PASTE SHEET'!M2491)</f>
        <v/>
      </c>
      <c s="50" t="str">
        <f>IF('S.D.PASTE SHEET'!N2491="","",'S.D.PASTE SHEET'!N2491)</f>
        <v/>
      </c>
      <c s="50" t="str">
        <f>IF('S.D.PASTE SHEET'!O2491="","",'S.D.PASTE SHEET'!O2491)</f>
        <v/>
      </c>
      <c s="50" t="str">
        <f>IF('S.D.PASTE SHEET'!P2491="","",'S.D.PASTE SHEET'!P2491)</f>
        <v/>
      </c>
      <c s="50" t="str">
        <f>IF('S.D.PASTE SHEET'!Q2491="","",'S.D.PASTE SHEET'!Q2491)</f>
        <v/>
      </c>
      <c s="50" t="str">
        <f>IF('S.D.PASTE SHEET'!R2491="","",'S.D.PASTE SHEET'!R2491)</f>
        <v/>
      </c>
      <c s="50" t="str">
        <f>IF('S.D.PASTE SHEET'!S2491="","",'S.D.PASTE SHEET'!S2491)</f>
        <v/>
      </c>
      <c s="50" t="str">
        <f>IF('S.D.PASTE SHEET'!T2491="","",'S.D.PASTE SHEET'!T2491)</f>
        <v/>
      </c>
      <c s="50" t="str">
        <f>IF('S.D.PASTE SHEET'!U2491="","",'S.D.PASTE SHEET'!U2491)</f>
        <v/>
      </c>
      <c s="50" t="str">
        <f>IF('S.D.PASTE SHEET'!V2491="","",'S.D.PASTE SHEET'!V2491)</f>
        <v/>
      </c>
      <c s="50" t="str">
        <f>IF('S.D.PASTE SHEET'!W2491="","",'S.D.PASTE SHEET'!W2491)</f>
        <v/>
      </c>
      <c s="50" t="str">
        <f>IF('S.D.PASTE SHEET'!X2491="","",'S.D.PASTE SHEET'!X2491)</f>
        <v/>
      </c>
      <c s="50" t="str">
        <f>IF('S.D.PASTE SHEET'!Y2491="","",'S.D.PASTE SHEET'!Y2491)</f>
        <v/>
      </c>
      <c s="50" t="str">
        <f>IF('S.D.PASTE SHEET'!Z2491="","",'S.D.PASTE SHEET'!Z2491)</f>
        <v/>
      </c>
      <c s="50" t="str">
        <f>IF('S.D.PASTE SHEET'!AA2491="","",'S.D.PASTE SHEET'!AA2491)</f>
        <v/>
      </c>
      <c s="50" t="str">
        <f>IF('S.D.PASTE SHEET'!AB2491="","",'S.D.PASTE SHEET'!AB2491)</f>
        <v/>
      </c>
      <c s="50" t="str">
        <f>IF('S.D.PASTE SHEET'!AC2491="","",'S.D.PASTE SHEET'!AC2491)</f>
        <v/>
      </c>
      <c s="50" t="str">
        <f>IF('S.D.PASTE SHEET'!AD2491="","",'S.D.PASTE SHEET'!AD2491)</f>
        <v/>
      </c>
      <c s="52"/>
      <c s="48" t="str">
        <f>IF(AK2491="","",IF(AK2491&gt;0,COUNT($AG$2:AG2491),""))</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IF(BC2491="","",IF(BC2491&gt;0,COUNT($AY$2:AY2491),""))</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92" spans="1:66" ht="15">
      <c r="A2492" s="50" t="str">
        <f>IF('S.D.PASTE SHEET'!A2492="","",'S.D.PASTE SHEET'!A2492)</f>
        <v/>
      </c>
      <c s="50" t="str">
        <f>IF('S.D.PASTE SHEET'!B2492="","",'S.D.PASTE SHEET'!B2492)</f>
        <v/>
      </c>
      <c s="50" t="str">
        <f>IF('S.D.PASTE SHEET'!C2492="","",'S.D.PASTE SHEET'!C2492)</f>
        <v/>
      </c>
      <c s="51" t="str">
        <f>IF('S.D.PASTE SHEET'!D2492="","",'S.D.PASTE SHEET'!D2492)</f>
        <v/>
      </c>
      <c s="50" t="str">
        <f>IF('S.D.PASTE SHEET'!E2492="","",UPPER('S.D.PASTE SHEET'!E2492))</f>
        <v/>
      </c>
      <c s="50" t="str">
        <f>IF('S.D.PASTE SHEET'!F2492="","",'S.D.PASTE SHEET'!F2492)</f>
        <v/>
      </c>
      <c s="50" t="str">
        <f>IF('S.D.PASTE SHEET'!G2492="","",UPPER('S.D.PASTE SHEET'!G2492))</f>
        <v/>
      </c>
      <c s="50" t="str">
        <f>IF('S.D.PASTE SHEET'!H2492="","",UPPER('S.D.PASTE SHEET'!H2492))</f>
        <v/>
      </c>
      <c s="50" t="str">
        <f>IF('S.D.PASTE SHEET'!I2492="","",'S.D.PASTE SHEET'!I2492)</f>
        <v/>
      </c>
      <c s="51" t="str">
        <f>IF('S.D.PASTE SHEET'!J2492="","",'S.D.PASTE SHEET'!J2492)</f>
        <v/>
      </c>
      <c s="50" t="str">
        <f>IF('S.D.PASTE SHEET'!K2492="","",'S.D.PASTE SHEET'!K2492)</f>
        <v/>
      </c>
      <c s="50" t="str">
        <f>IF('S.D.PASTE SHEET'!L2492="","",'S.D.PASTE SHEET'!L2492)</f>
        <v/>
      </c>
      <c s="50" t="str">
        <f>IF('S.D.PASTE SHEET'!M2492="","",'S.D.PASTE SHEET'!M2492)</f>
        <v/>
      </c>
      <c s="50" t="str">
        <f>IF('S.D.PASTE SHEET'!N2492="","",'S.D.PASTE SHEET'!N2492)</f>
        <v/>
      </c>
      <c s="50" t="str">
        <f>IF('S.D.PASTE SHEET'!O2492="","",'S.D.PASTE SHEET'!O2492)</f>
        <v/>
      </c>
      <c s="50" t="str">
        <f>IF('S.D.PASTE SHEET'!P2492="","",'S.D.PASTE SHEET'!P2492)</f>
        <v/>
      </c>
      <c s="50" t="str">
        <f>IF('S.D.PASTE SHEET'!Q2492="","",'S.D.PASTE SHEET'!Q2492)</f>
        <v/>
      </c>
      <c s="50" t="str">
        <f>IF('S.D.PASTE SHEET'!R2492="","",'S.D.PASTE SHEET'!R2492)</f>
        <v/>
      </c>
      <c s="50" t="str">
        <f>IF('S.D.PASTE SHEET'!S2492="","",'S.D.PASTE SHEET'!S2492)</f>
        <v/>
      </c>
      <c s="50" t="str">
        <f>IF('S.D.PASTE SHEET'!T2492="","",'S.D.PASTE SHEET'!T2492)</f>
        <v/>
      </c>
      <c s="50" t="str">
        <f>IF('S.D.PASTE SHEET'!U2492="","",'S.D.PASTE SHEET'!U2492)</f>
        <v/>
      </c>
      <c s="50" t="str">
        <f>IF('S.D.PASTE SHEET'!V2492="","",'S.D.PASTE SHEET'!V2492)</f>
        <v/>
      </c>
      <c s="50" t="str">
        <f>IF('S.D.PASTE SHEET'!W2492="","",'S.D.PASTE SHEET'!W2492)</f>
        <v/>
      </c>
      <c s="50" t="str">
        <f>IF('S.D.PASTE SHEET'!X2492="","",'S.D.PASTE SHEET'!X2492)</f>
        <v/>
      </c>
      <c s="50" t="str">
        <f>IF('S.D.PASTE SHEET'!Y2492="","",'S.D.PASTE SHEET'!Y2492)</f>
        <v/>
      </c>
      <c s="50" t="str">
        <f>IF('S.D.PASTE SHEET'!Z2492="","",'S.D.PASTE SHEET'!Z2492)</f>
        <v/>
      </c>
      <c s="50" t="str">
        <f>IF('S.D.PASTE SHEET'!AA2492="","",'S.D.PASTE SHEET'!AA2492)</f>
        <v/>
      </c>
      <c s="50" t="str">
        <f>IF('S.D.PASTE SHEET'!AB2492="","",'S.D.PASTE SHEET'!AB2492)</f>
        <v/>
      </c>
      <c s="50" t="str">
        <f>IF('S.D.PASTE SHEET'!AC2492="","",'S.D.PASTE SHEET'!AC2492)</f>
        <v/>
      </c>
      <c s="50" t="str">
        <f>IF('S.D.PASTE SHEET'!AD2492="","",'S.D.PASTE SHEET'!AD2492)</f>
        <v/>
      </c>
      <c s="52"/>
      <c s="48" t="str">
        <f>IF(AK2492="","",IF(AK2492&gt;0,COUNT($AG$2:AG2492),""))</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IF(BC2492="","",IF(BC2492&gt;0,COUNT($AY$2:AY2492),""))</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93" spans="1:66" ht="15">
      <c r="A2493" s="50" t="str">
        <f>IF('S.D.PASTE SHEET'!A2493="","",'S.D.PASTE SHEET'!A2493)</f>
        <v/>
      </c>
      <c s="50" t="str">
        <f>IF('S.D.PASTE SHEET'!B2493="","",'S.D.PASTE SHEET'!B2493)</f>
        <v/>
      </c>
      <c s="50" t="str">
        <f>IF('S.D.PASTE SHEET'!C2493="","",'S.D.PASTE SHEET'!C2493)</f>
        <v/>
      </c>
      <c s="51" t="str">
        <f>IF('S.D.PASTE SHEET'!D2493="","",'S.D.PASTE SHEET'!D2493)</f>
        <v/>
      </c>
      <c s="50" t="str">
        <f>IF('S.D.PASTE SHEET'!E2493="","",UPPER('S.D.PASTE SHEET'!E2493))</f>
        <v/>
      </c>
      <c s="50" t="str">
        <f>IF('S.D.PASTE SHEET'!F2493="","",'S.D.PASTE SHEET'!F2493)</f>
        <v/>
      </c>
      <c s="50" t="str">
        <f>IF('S.D.PASTE SHEET'!G2493="","",UPPER('S.D.PASTE SHEET'!G2493))</f>
        <v/>
      </c>
      <c s="50" t="str">
        <f>IF('S.D.PASTE SHEET'!H2493="","",UPPER('S.D.PASTE SHEET'!H2493))</f>
        <v/>
      </c>
      <c s="50" t="str">
        <f>IF('S.D.PASTE SHEET'!I2493="","",'S.D.PASTE SHEET'!I2493)</f>
        <v/>
      </c>
      <c s="51" t="str">
        <f>IF('S.D.PASTE SHEET'!J2493="","",'S.D.PASTE SHEET'!J2493)</f>
        <v/>
      </c>
      <c s="50" t="str">
        <f>IF('S.D.PASTE SHEET'!K2493="","",'S.D.PASTE SHEET'!K2493)</f>
        <v/>
      </c>
      <c s="50" t="str">
        <f>IF('S.D.PASTE SHEET'!L2493="","",'S.D.PASTE SHEET'!L2493)</f>
        <v/>
      </c>
      <c s="50" t="str">
        <f>IF('S.D.PASTE SHEET'!M2493="","",'S.D.PASTE SHEET'!M2493)</f>
        <v/>
      </c>
      <c s="50" t="str">
        <f>IF('S.D.PASTE SHEET'!N2493="","",'S.D.PASTE SHEET'!N2493)</f>
        <v/>
      </c>
      <c s="50" t="str">
        <f>IF('S.D.PASTE SHEET'!O2493="","",'S.D.PASTE SHEET'!O2493)</f>
        <v/>
      </c>
      <c s="50" t="str">
        <f>IF('S.D.PASTE SHEET'!P2493="","",'S.D.PASTE SHEET'!P2493)</f>
        <v/>
      </c>
      <c s="50" t="str">
        <f>IF('S.D.PASTE SHEET'!Q2493="","",'S.D.PASTE SHEET'!Q2493)</f>
        <v/>
      </c>
      <c s="50" t="str">
        <f>IF('S.D.PASTE SHEET'!R2493="","",'S.D.PASTE SHEET'!R2493)</f>
        <v/>
      </c>
      <c s="50" t="str">
        <f>IF('S.D.PASTE SHEET'!S2493="","",'S.D.PASTE SHEET'!S2493)</f>
        <v/>
      </c>
      <c s="50" t="str">
        <f>IF('S.D.PASTE SHEET'!T2493="","",'S.D.PASTE SHEET'!T2493)</f>
        <v/>
      </c>
      <c s="50" t="str">
        <f>IF('S.D.PASTE SHEET'!U2493="","",'S.D.PASTE SHEET'!U2493)</f>
        <v/>
      </c>
      <c s="50" t="str">
        <f>IF('S.D.PASTE SHEET'!V2493="","",'S.D.PASTE SHEET'!V2493)</f>
        <v/>
      </c>
      <c s="50" t="str">
        <f>IF('S.D.PASTE SHEET'!W2493="","",'S.D.PASTE SHEET'!W2493)</f>
        <v/>
      </c>
      <c s="50" t="str">
        <f>IF('S.D.PASTE SHEET'!X2493="","",'S.D.PASTE SHEET'!X2493)</f>
        <v/>
      </c>
      <c s="50" t="str">
        <f>IF('S.D.PASTE SHEET'!Y2493="","",'S.D.PASTE SHEET'!Y2493)</f>
        <v/>
      </c>
      <c s="50" t="str">
        <f>IF('S.D.PASTE SHEET'!Z2493="","",'S.D.PASTE SHEET'!Z2493)</f>
        <v/>
      </c>
      <c s="50" t="str">
        <f>IF('S.D.PASTE SHEET'!AA2493="","",'S.D.PASTE SHEET'!AA2493)</f>
        <v/>
      </c>
      <c s="50" t="str">
        <f>IF('S.D.PASTE SHEET'!AB2493="","",'S.D.PASTE SHEET'!AB2493)</f>
        <v/>
      </c>
      <c s="50" t="str">
        <f>IF('S.D.PASTE SHEET'!AC2493="","",'S.D.PASTE SHEET'!AC2493)</f>
        <v/>
      </c>
      <c s="50" t="str">
        <f>IF('S.D.PASTE SHEET'!AD2493="","",'S.D.PASTE SHEET'!AD2493)</f>
        <v/>
      </c>
      <c s="52"/>
      <c s="48" t="str">
        <f>IF(AK2493="","",IF(AK2493&gt;0,COUNT($AG$2:AG2493),""))</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IF(BC2493="","",IF(BC2493&gt;0,COUNT($AY$2:AY2493),""))</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94" spans="1:66" ht="15">
      <c r="A2494" s="50" t="str">
        <f>IF('S.D.PASTE SHEET'!A2494="","",'S.D.PASTE SHEET'!A2494)</f>
        <v/>
      </c>
      <c s="50" t="str">
        <f>IF('S.D.PASTE SHEET'!B2494="","",'S.D.PASTE SHEET'!B2494)</f>
        <v/>
      </c>
      <c s="50" t="str">
        <f>IF('S.D.PASTE SHEET'!C2494="","",'S.D.PASTE SHEET'!C2494)</f>
        <v/>
      </c>
      <c s="51" t="str">
        <f>IF('S.D.PASTE SHEET'!D2494="","",'S.D.PASTE SHEET'!D2494)</f>
        <v/>
      </c>
      <c s="50" t="str">
        <f>IF('S.D.PASTE SHEET'!E2494="","",UPPER('S.D.PASTE SHEET'!E2494))</f>
        <v/>
      </c>
      <c s="50" t="str">
        <f>IF('S.D.PASTE SHEET'!F2494="","",'S.D.PASTE SHEET'!F2494)</f>
        <v/>
      </c>
      <c s="50" t="str">
        <f>IF('S.D.PASTE SHEET'!G2494="","",UPPER('S.D.PASTE SHEET'!G2494))</f>
        <v/>
      </c>
      <c s="50" t="str">
        <f>IF('S.D.PASTE SHEET'!H2494="","",UPPER('S.D.PASTE SHEET'!H2494))</f>
        <v/>
      </c>
      <c s="50" t="str">
        <f>IF('S.D.PASTE SHEET'!I2494="","",'S.D.PASTE SHEET'!I2494)</f>
        <v/>
      </c>
      <c s="51" t="str">
        <f>IF('S.D.PASTE SHEET'!J2494="","",'S.D.PASTE SHEET'!J2494)</f>
        <v/>
      </c>
      <c s="50" t="str">
        <f>IF('S.D.PASTE SHEET'!K2494="","",'S.D.PASTE SHEET'!K2494)</f>
        <v/>
      </c>
      <c s="50" t="str">
        <f>IF('S.D.PASTE SHEET'!L2494="","",'S.D.PASTE SHEET'!L2494)</f>
        <v/>
      </c>
      <c s="50" t="str">
        <f>IF('S.D.PASTE SHEET'!M2494="","",'S.D.PASTE SHEET'!M2494)</f>
        <v/>
      </c>
      <c s="50" t="str">
        <f>IF('S.D.PASTE SHEET'!N2494="","",'S.D.PASTE SHEET'!N2494)</f>
        <v/>
      </c>
      <c s="50" t="str">
        <f>IF('S.D.PASTE SHEET'!O2494="","",'S.D.PASTE SHEET'!O2494)</f>
        <v/>
      </c>
      <c s="50" t="str">
        <f>IF('S.D.PASTE SHEET'!P2494="","",'S.D.PASTE SHEET'!P2494)</f>
        <v/>
      </c>
      <c s="50" t="str">
        <f>IF('S.D.PASTE SHEET'!Q2494="","",'S.D.PASTE SHEET'!Q2494)</f>
        <v/>
      </c>
      <c s="50" t="str">
        <f>IF('S.D.PASTE SHEET'!R2494="","",'S.D.PASTE SHEET'!R2494)</f>
        <v/>
      </c>
      <c s="50" t="str">
        <f>IF('S.D.PASTE SHEET'!S2494="","",'S.D.PASTE SHEET'!S2494)</f>
        <v/>
      </c>
      <c s="50" t="str">
        <f>IF('S.D.PASTE SHEET'!T2494="","",'S.D.PASTE SHEET'!T2494)</f>
        <v/>
      </c>
      <c s="50" t="str">
        <f>IF('S.D.PASTE SHEET'!U2494="","",'S.D.PASTE SHEET'!U2494)</f>
        <v/>
      </c>
      <c s="50" t="str">
        <f>IF('S.D.PASTE SHEET'!V2494="","",'S.D.PASTE SHEET'!V2494)</f>
        <v/>
      </c>
      <c s="50" t="str">
        <f>IF('S.D.PASTE SHEET'!W2494="","",'S.D.PASTE SHEET'!W2494)</f>
        <v/>
      </c>
      <c s="50" t="str">
        <f>IF('S.D.PASTE SHEET'!X2494="","",'S.D.PASTE SHEET'!X2494)</f>
        <v/>
      </c>
      <c s="50" t="str">
        <f>IF('S.D.PASTE SHEET'!Y2494="","",'S.D.PASTE SHEET'!Y2494)</f>
        <v/>
      </c>
      <c s="50" t="str">
        <f>IF('S.D.PASTE SHEET'!Z2494="","",'S.D.PASTE SHEET'!Z2494)</f>
        <v/>
      </c>
      <c s="50" t="str">
        <f>IF('S.D.PASTE SHEET'!AA2494="","",'S.D.PASTE SHEET'!AA2494)</f>
        <v/>
      </c>
      <c s="50" t="str">
        <f>IF('S.D.PASTE SHEET'!AB2494="","",'S.D.PASTE SHEET'!AB2494)</f>
        <v/>
      </c>
      <c s="50" t="str">
        <f>IF('S.D.PASTE SHEET'!AC2494="","",'S.D.PASTE SHEET'!AC2494)</f>
        <v/>
      </c>
      <c s="50" t="str">
        <f>IF('S.D.PASTE SHEET'!AD2494="","",'S.D.PASTE SHEET'!AD2494)</f>
        <v/>
      </c>
      <c s="52"/>
      <c s="48" t="str">
        <f>IF(AK2494="","",IF(AK2494&gt;0,COUNT($AG$2:AG2494),""))</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IF(BC2494="","",IF(BC2494&gt;0,COUNT($AY$2:AY2494),""))</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95" spans="1:66" ht="15">
      <c r="A2495" s="50" t="str">
        <f>IF('S.D.PASTE SHEET'!A2495="","",'S.D.PASTE SHEET'!A2495)</f>
        <v/>
      </c>
      <c s="50" t="str">
        <f>IF('S.D.PASTE SHEET'!B2495="","",'S.D.PASTE SHEET'!B2495)</f>
        <v/>
      </c>
      <c s="50" t="str">
        <f>IF('S.D.PASTE SHEET'!C2495="","",'S.D.PASTE SHEET'!C2495)</f>
        <v/>
      </c>
      <c s="51" t="str">
        <f>IF('S.D.PASTE SHEET'!D2495="","",'S.D.PASTE SHEET'!D2495)</f>
        <v/>
      </c>
      <c s="50" t="str">
        <f>IF('S.D.PASTE SHEET'!E2495="","",UPPER('S.D.PASTE SHEET'!E2495))</f>
        <v/>
      </c>
      <c s="50" t="str">
        <f>IF('S.D.PASTE SHEET'!F2495="","",'S.D.PASTE SHEET'!F2495)</f>
        <v/>
      </c>
      <c s="50" t="str">
        <f>IF('S.D.PASTE SHEET'!G2495="","",UPPER('S.D.PASTE SHEET'!G2495))</f>
        <v/>
      </c>
      <c s="50" t="str">
        <f>IF('S.D.PASTE SHEET'!H2495="","",UPPER('S.D.PASTE SHEET'!H2495))</f>
        <v/>
      </c>
      <c s="50" t="str">
        <f>IF('S.D.PASTE SHEET'!I2495="","",'S.D.PASTE SHEET'!I2495)</f>
        <v/>
      </c>
      <c s="51" t="str">
        <f>IF('S.D.PASTE SHEET'!J2495="","",'S.D.PASTE SHEET'!J2495)</f>
        <v/>
      </c>
      <c s="50" t="str">
        <f>IF('S.D.PASTE SHEET'!K2495="","",'S.D.PASTE SHEET'!K2495)</f>
        <v/>
      </c>
      <c s="50" t="str">
        <f>IF('S.D.PASTE SHEET'!L2495="","",'S.D.PASTE SHEET'!L2495)</f>
        <v/>
      </c>
      <c s="50" t="str">
        <f>IF('S.D.PASTE SHEET'!M2495="","",'S.D.PASTE SHEET'!M2495)</f>
        <v/>
      </c>
      <c s="50" t="str">
        <f>IF('S.D.PASTE SHEET'!N2495="","",'S.D.PASTE SHEET'!N2495)</f>
        <v/>
      </c>
      <c s="50" t="str">
        <f>IF('S.D.PASTE SHEET'!O2495="","",'S.D.PASTE SHEET'!O2495)</f>
        <v/>
      </c>
      <c s="50" t="str">
        <f>IF('S.D.PASTE SHEET'!P2495="","",'S.D.PASTE SHEET'!P2495)</f>
        <v/>
      </c>
      <c s="50" t="str">
        <f>IF('S.D.PASTE SHEET'!Q2495="","",'S.D.PASTE SHEET'!Q2495)</f>
        <v/>
      </c>
      <c s="50" t="str">
        <f>IF('S.D.PASTE SHEET'!R2495="","",'S.D.PASTE SHEET'!R2495)</f>
        <v/>
      </c>
      <c s="50" t="str">
        <f>IF('S.D.PASTE SHEET'!S2495="","",'S.D.PASTE SHEET'!S2495)</f>
        <v/>
      </c>
      <c s="50" t="str">
        <f>IF('S.D.PASTE SHEET'!T2495="","",'S.D.PASTE SHEET'!T2495)</f>
        <v/>
      </c>
      <c s="50" t="str">
        <f>IF('S.D.PASTE SHEET'!U2495="","",'S.D.PASTE SHEET'!U2495)</f>
        <v/>
      </c>
      <c s="50" t="str">
        <f>IF('S.D.PASTE SHEET'!V2495="","",'S.D.PASTE SHEET'!V2495)</f>
        <v/>
      </c>
      <c s="50" t="str">
        <f>IF('S.D.PASTE SHEET'!W2495="","",'S.D.PASTE SHEET'!W2495)</f>
        <v/>
      </c>
      <c s="50" t="str">
        <f>IF('S.D.PASTE SHEET'!X2495="","",'S.D.PASTE SHEET'!X2495)</f>
        <v/>
      </c>
      <c s="50" t="str">
        <f>IF('S.D.PASTE SHEET'!Y2495="","",'S.D.PASTE SHEET'!Y2495)</f>
        <v/>
      </c>
      <c s="50" t="str">
        <f>IF('S.D.PASTE SHEET'!Z2495="","",'S.D.PASTE SHEET'!Z2495)</f>
        <v/>
      </c>
      <c s="50" t="str">
        <f>IF('S.D.PASTE SHEET'!AA2495="","",'S.D.PASTE SHEET'!AA2495)</f>
        <v/>
      </c>
      <c s="50" t="str">
        <f>IF('S.D.PASTE SHEET'!AB2495="","",'S.D.PASTE SHEET'!AB2495)</f>
        <v/>
      </c>
      <c s="50" t="str">
        <f>IF('S.D.PASTE SHEET'!AC2495="","",'S.D.PASTE SHEET'!AC2495)</f>
        <v/>
      </c>
      <c s="50" t="str">
        <f>IF('S.D.PASTE SHEET'!AD2495="","",'S.D.PASTE SHEET'!AD2495)</f>
        <v/>
      </c>
      <c s="52"/>
      <c s="48" t="str">
        <f>IF(AK2495="","",IF(AK2495&gt;0,COUNT($AG$2:AG2495),""))</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IF(BC2495="","",IF(BC2495&gt;0,COUNT($AY$2:AY2495),""))</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96" spans="1:66" ht="15">
      <c r="A2496" s="50" t="str">
        <f>IF('S.D.PASTE SHEET'!A2496="","",'S.D.PASTE SHEET'!A2496)</f>
        <v/>
      </c>
      <c s="50" t="str">
        <f>IF('S.D.PASTE SHEET'!B2496="","",'S.D.PASTE SHEET'!B2496)</f>
        <v/>
      </c>
      <c s="50" t="str">
        <f>IF('S.D.PASTE SHEET'!C2496="","",'S.D.PASTE SHEET'!C2496)</f>
        <v/>
      </c>
      <c s="51" t="str">
        <f>IF('S.D.PASTE SHEET'!D2496="","",'S.D.PASTE SHEET'!D2496)</f>
        <v/>
      </c>
      <c s="50" t="str">
        <f>IF('S.D.PASTE SHEET'!E2496="","",UPPER('S.D.PASTE SHEET'!E2496))</f>
        <v/>
      </c>
      <c s="50" t="str">
        <f>IF('S.D.PASTE SHEET'!F2496="","",'S.D.PASTE SHEET'!F2496)</f>
        <v/>
      </c>
      <c s="50" t="str">
        <f>IF('S.D.PASTE SHEET'!G2496="","",UPPER('S.D.PASTE SHEET'!G2496))</f>
        <v/>
      </c>
      <c s="50" t="str">
        <f>IF('S.D.PASTE SHEET'!H2496="","",UPPER('S.D.PASTE SHEET'!H2496))</f>
        <v/>
      </c>
      <c s="50" t="str">
        <f>IF('S.D.PASTE SHEET'!I2496="","",'S.D.PASTE SHEET'!I2496)</f>
        <v/>
      </c>
      <c s="51" t="str">
        <f>IF('S.D.PASTE SHEET'!J2496="","",'S.D.PASTE SHEET'!J2496)</f>
        <v/>
      </c>
      <c s="50" t="str">
        <f>IF('S.D.PASTE SHEET'!K2496="","",'S.D.PASTE SHEET'!K2496)</f>
        <v/>
      </c>
      <c s="50" t="str">
        <f>IF('S.D.PASTE SHEET'!L2496="","",'S.D.PASTE SHEET'!L2496)</f>
        <v/>
      </c>
      <c s="50" t="str">
        <f>IF('S.D.PASTE SHEET'!M2496="","",'S.D.PASTE SHEET'!M2496)</f>
        <v/>
      </c>
      <c s="50" t="str">
        <f>IF('S.D.PASTE SHEET'!N2496="","",'S.D.PASTE SHEET'!N2496)</f>
        <v/>
      </c>
      <c s="50" t="str">
        <f>IF('S.D.PASTE SHEET'!O2496="","",'S.D.PASTE SHEET'!O2496)</f>
        <v/>
      </c>
      <c s="50" t="str">
        <f>IF('S.D.PASTE SHEET'!P2496="","",'S.D.PASTE SHEET'!P2496)</f>
        <v/>
      </c>
      <c s="50" t="str">
        <f>IF('S.D.PASTE SHEET'!Q2496="","",'S.D.PASTE SHEET'!Q2496)</f>
        <v/>
      </c>
      <c s="50" t="str">
        <f>IF('S.D.PASTE SHEET'!R2496="","",'S.D.PASTE SHEET'!R2496)</f>
        <v/>
      </c>
      <c s="50" t="str">
        <f>IF('S.D.PASTE SHEET'!S2496="","",'S.D.PASTE SHEET'!S2496)</f>
        <v/>
      </c>
      <c s="50" t="str">
        <f>IF('S.D.PASTE SHEET'!T2496="","",'S.D.PASTE SHEET'!T2496)</f>
        <v/>
      </c>
      <c s="50" t="str">
        <f>IF('S.D.PASTE SHEET'!U2496="","",'S.D.PASTE SHEET'!U2496)</f>
        <v/>
      </c>
      <c s="50" t="str">
        <f>IF('S.D.PASTE SHEET'!V2496="","",'S.D.PASTE SHEET'!V2496)</f>
        <v/>
      </c>
      <c s="50" t="str">
        <f>IF('S.D.PASTE SHEET'!W2496="","",'S.D.PASTE SHEET'!W2496)</f>
        <v/>
      </c>
      <c s="50" t="str">
        <f>IF('S.D.PASTE SHEET'!X2496="","",'S.D.PASTE SHEET'!X2496)</f>
        <v/>
      </c>
      <c s="50" t="str">
        <f>IF('S.D.PASTE SHEET'!Y2496="","",'S.D.PASTE SHEET'!Y2496)</f>
        <v/>
      </c>
      <c s="50" t="str">
        <f>IF('S.D.PASTE SHEET'!Z2496="","",'S.D.PASTE SHEET'!Z2496)</f>
        <v/>
      </c>
      <c s="50" t="str">
        <f>IF('S.D.PASTE SHEET'!AA2496="","",'S.D.PASTE SHEET'!AA2496)</f>
        <v/>
      </c>
      <c s="50" t="str">
        <f>IF('S.D.PASTE SHEET'!AB2496="","",'S.D.PASTE SHEET'!AB2496)</f>
        <v/>
      </c>
      <c s="50" t="str">
        <f>IF('S.D.PASTE SHEET'!AC2496="","",'S.D.PASTE SHEET'!AC2496)</f>
        <v/>
      </c>
      <c s="50" t="str">
        <f>IF('S.D.PASTE SHEET'!AD2496="","",'S.D.PASTE SHEET'!AD2496)</f>
        <v/>
      </c>
      <c s="52"/>
      <c s="48" t="str">
        <f>IF(AK2496="","",IF(AK2496&gt;0,COUNT($AG$2:AG2496),""))</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IF(BC2496="","",IF(BC2496&gt;0,COUNT($AY$2:AY2496),""))</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97" spans="1:66" ht="15">
      <c r="A2497" s="50" t="str">
        <f>IF('S.D.PASTE SHEET'!A2497="","",'S.D.PASTE SHEET'!A2497)</f>
        <v/>
      </c>
      <c s="50" t="str">
        <f>IF('S.D.PASTE SHEET'!B2497="","",'S.D.PASTE SHEET'!B2497)</f>
        <v/>
      </c>
      <c s="50" t="str">
        <f>IF('S.D.PASTE SHEET'!C2497="","",'S.D.PASTE SHEET'!C2497)</f>
        <v/>
      </c>
      <c s="51" t="str">
        <f>IF('S.D.PASTE SHEET'!D2497="","",'S.D.PASTE SHEET'!D2497)</f>
        <v/>
      </c>
      <c s="50" t="str">
        <f>IF('S.D.PASTE SHEET'!E2497="","",UPPER('S.D.PASTE SHEET'!E2497))</f>
        <v/>
      </c>
      <c s="50" t="str">
        <f>IF('S.D.PASTE SHEET'!F2497="","",'S.D.PASTE SHEET'!F2497)</f>
        <v/>
      </c>
      <c s="50" t="str">
        <f>IF('S.D.PASTE SHEET'!G2497="","",UPPER('S.D.PASTE SHEET'!G2497))</f>
        <v/>
      </c>
      <c s="50" t="str">
        <f>IF('S.D.PASTE SHEET'!H2497="","",UPPER('S.D.PASTE SHEET'!H2497))</f>
        <v/>
      </c>
      <c s="50" t="str">
        <f>IF('S.D.PASTE SHEET'!I2497="","",'S.D.PASTE SHEET'!I2497)</f>
        <v/>
      </c>
      <c s="51" t="str">
        <f>IF('S.D.PASTE SHEET'!J2497="","",'S.D.PASTE SHEET'!J2497)</f>
        <v/>
      </c>
      <c s="50" t="str">
        <f>IF('S.D.PASTE SHEET'!K2497="","",'S.D.PASTE SHEET'!K2497)</f>
        <v/>
      </c>
      <c s="50" t="str">
        <f>IF('S.D.PASTE SHEET'!L2497="","",'S.D.PASTE SHEET'!L2497)</f>
        <v/>
      </c>
      <c s="50" t="str">
        <f>IF('S.D.PASTE SHEET'!M2497="","",'S.D.PASTE SHEET'!M2497)</f>
        <v/>
      </c>
      <c s="50" t="str">
        <f>IF('S.D.PASTE SHEET'!N2497="","",'S.D.PASTE SHEET'!N2497)</f>
        <v/>
      </c>
      <c s="50" t="str">
        <f>IF('S.D.PASTE SHEET'!O2497="","",'S.D.PASTE SHEET'!O2497)</f>
        <v/>
      </c>
      <c s="50" t="str">
        <f>IF('S.D.PASTE SHEET'!P2497="","",'S.D.PASTE SHEET'!P2497)</f>
        <v/>
      </c>
      <c s="50" t="str">
        <f>IF('S.D.PASTE SHEET'!Q2497="","",'S.D.PASTE SHEET'!Q2497)</f>
        <v/>
      </c>
      <c s="50" t="str">
        <f>IF('S.D.PASTE SHEET'!R2497="","",'S.D.PASTE SHEET'!R2497)</f>
        <v/>
      </c>
      <c s="50" t="str">
        <f>IF('S.D.PASTE SHEET'!S2497="","",'S.D.PASTE SHEET'!S2497)</f>
        <v/>
      </c>
      <c s="50" t="str">
        <f>IF('S.D.PASTE SHEET'!T2497="","",'S.D.PASTE SHEET'!T2497)</f>
        <v/>
      </c>
      <c s="50" t="str">
        <f>IF('S.D.PASTE SHEET'!U2497="","",'S.D.PASTE SHEET'!U2497)</f>
        <v/>
      </c>
      <c s="50" t="str">
        <f>IF('S.D.PASTE SHEET'!V2497="","",'S.D.PASTE SHEET'!V2497)</f>
        <v/>
      </c>
      <c s="50" t="str">
        <f>IF('S.D.PASTE SHEET'!W2497="","",'S.D.PASTE SHEET'!W2497)</f>
        <v/>
      </c>
      <c s="50" t="str">
        <f>IF('S.D.PASTE SHEET'!X2497="","",'S.D.PASTE SHEET'!X2497)</f>
        <v/>
      </c>
      <c s="50" t="str">
        <f>IF('S.D.PASTE SHEET'!Y2497="","",'S.D.PASTE SHEET'!Y2497)</f>
        <v/>
      </c>
      <c s="50" t="str">
        <f>IF('S.D.PASTE SHEET'!Z2497="","",'S.D.PASTE SHEET'!Z2497)</f>
        <v/>
      </c>
      <c s="50" t="str">
        <f>IF('S.D.PASTE SHEET'!AA2497="","",'S.D.PASTE SHEET'!AA2497)</f>
        <v/>
      </c>
      <c s="50" t="str">
        <f>IF('S.D.PASTE SHEET'!AB2497="","",'S.D.PASTE SHEET'!AB2497)</f>
        <v/>
      </c>
      <c s="50" t="str">
        <f>IF('S.D.PASTE SHEET'!AC2497="","",'S.D.PASTE SHEET'!AC2497)</f>
        <v/>
      </c>
      <c s="50" t="str">
        <f>IF('S.D.PASTE SHEET'!AD2497="","",'S.D.PASTE SHEET'!AD2497)</f>
        <v/>
      </c>
      <c s="52"/>
      <c s="48" t="str">
        <f>IF(AK2497="","",IF(AK2497&gt;0,COUNT($AG$2:AG2497),""))</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IF(BC2497="","",IF(BC2497&gt;0,COUNT($AY$2:AY2497),""))</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98" spans="1:66" ht="15">
      <c r="A2498" s="50" t="str">
        <f>IF('S.D.PASTE SHEET'!A2498="","",'S.D.PASTE SHEET'!A2498)</f>
        <v/>
      </c>
      <c s="50" t="str">
        <f>IF('S.D.PASTE SHEET'!B2498="","",'S.D.PASTE SHEET'!B2498)</f>
        <v/>
      </c>
      <c s="50" t="str">
        <f>IF('S.D.PASTE SHEET'!C2498="","",'S.D.PASTE SHEET'!C2498)</f>
        <v/>
      </c>
      <c s="51" t="str">
        <f>IF('S.D.PASTE SHEET'!D2498="","",'S.D.PASTE SHEET'!D2498)</f>
        <v/>
      </c>
      <c s="50" t="str">
        <f>IF('S.D.PASTE SHEET'!E2498="","",UPPER('S.D.PASTE SHEET'!E2498))</f>
        <v/>
      </c>
      <c s="50" t="str">
        <f>IF('S.D.PASTE SHEET'!F2498="","",'S.D.PASTE SHEET'!F2498)</f>
        <v/>
      </c>
      <c s="50" t="str">
        <f>IF('S.D.PASTE SHEET'!G2498="","",UPPER('S.D.PASTE SHEET'!G2498))</f>
        <v/>
      </c>
      <c s="50" t="str">
        <f>IF('S.D.PASTE SHEET'!H2498="","",UPPER('S.D.PASTE SHEET'!H2498))</f>
        <v/>
      </c>
      <c s="50" t="str">
        <f>IF('S.D.PASTE SHEET'!I2498="","",'S.D.PASTE SHEET'!I2498)</f>
        <v/>
      </c>
      <c s="51" t="str">
        <f>IF('S.D.PASTE SHEET'!J2498="","",'S.D.PASTE SHEET'!J2498)</f>
        <v/>
      </c>
      <c s="50" t="str">
        <f>IF('S.D.PASTE SHEET'!K2498="","",'S.D.PASTE SHEET'!K2498)</f>
        <v/>
      </c>
      <c s="50" t="str">
        <f>IF('S.D.PASTE SHEET'!L2498="","",'S.D.PASTE SHEET'!L2498)</f>
        <v/>
      </c>
      <c s="50" t="str">
        <f>IF('S.D.PASTE SHEET'!M2498="","",'S.D.PASTE SHEET'!M2498)</f>
        <v/>
      </c>
      <c s="50" t="str">
        <f>IF('S.D.PASTE SHEET'!N2498="","",'S.D.PASTE SHEET'!N2498)</f>
        <v/>
      </c>
      <c s="50" t="str">
        <f>IF('S.D.PASTE SHEET'!O2498="","",'S.D.PASTE SHEET'!O2498)</f>
        <v/>
      </c>
      <c s="50" t="str">
        <f>IF('S.D.PASTE SHEET'!P2498="","",'S.D.PASTE SHEET'!P2498)</f>
        <v/>
      </c>
      <c s="50" t="str">
        <f>IF('S.D.PASTE SHEET'!Q2498="","",'S.D.PASTE SHEET'!Q2498)</f>
        <v/>
      </c>
      <c s="50" t="str">
        <f>IF('S.D.PASTE SHEET'!R2498="","",'S.D.PASTE SHEET'!R2498)</f>
        <v/>
      </c>
      <c s="50" t="str">
        <f>IF('S.D.PASTE SHEET'!S2498="","",'S.D.PASTE SHEET'!S2498)</f>
        <v/>
      </c>
      <c s="50" t="str">
        <f>IF('S.D.PASTE SHEET'!T2498="","",'S.D.PASTE SHEET'!T2498)</f>
        <v/>
      </c>
      <c s="50" t="str">
        <f>IF('S.D.PASTE SHEET'!U2498="","",'S.D.PASTE SHEET'!U2498)</f>
        <v/>
      </c>
      <c s="50" t="str">
        <f>IF('S.D.PASTE SHEET'!V2498="","",'S.D.PASTE SHEET'!V2498)</f>
        <v/>
      </c>
      <c s="50" t="str">
        <f>IF('S.D.PASTE SHEET'!W2498="","",'S.D.PASTE SHEET'!W2498)</f>
        <v/>
      </c>
      <c s="50" t="str">
        <f>IF('S.D.PASTE SHEET'!X2498="","",'S.D.PASTE SHEET'!X2498)</f>
        <v/>
      </c>
      <c s="50" t="str">
        <f>IF('S.D.PASTE SHEET'!Y2498="","",'S.D.PASTE SHEET'!Y2498)</f>
        <v/>
      </c>
      <c s="50" t="str">
        <f>IF('S.D.PASTE SHEET'!Z2498="","",'S.D.PASTE SHEET'!Z2498)</f>
        <v/>
      </c>
      <c s="50" t="str">
        <f>IF('S.D.PASTE SHEET'!AA2498="","",'S.D.PASTE SHEET'!AA2498)</f>
        <v/>
      </c>
      <c s="50" t="str">
        <f>IF('S.D.PASTE SHEET'!AB2498="","",'S.D.PASTE SHEET'!AB2498)</f>
        <v/>
      </c>
      <c s="50" t="str">
        <f>IF('S.D.PASTE SHEET'!AC2498="","",'S.D.PASTE SHEET'!AC2498)</f>
        <v/>
      </c>
      <c s="50" t="str">
        <f>IF('S.D.PASTE SHEET'!AD2498="","",'S.D.PASTE SHEET'!AD2498)</f>
        <v/>
      </c>
      <c s="52"/>
      <c s="48" t="str">
        <f>IF(AK2498="","",IF(AK2498&gt;0,COUNT($AG$2:AG2498),""))</f>
        <v/>
      </c>
      <c s="53" t="str">
        <f t="shared" si="1217"/>
        <v/>
      </c>
      <c s="53" t="str">
        <f t="shared" si="1218"/>
        <v/>
      </c>
      <c s="53" t="str">
        <f t="shared" si="1219"/>
        <v/>
      </c>
      <c s="51" t="str">
        <f t="shared" si="1220"/>
        <v/>
      </c>
      <c s="53" t="str">
        <f t="shared" si="1221"/>
        <v/>
      </c>
      <c s="53" t="str">
        <f t="shared" si="1222"/>
        <v/>
      </c>
      <c s="53" t="str">
        <f t="shared" si="1223"/>
        <v/>
      </c>
      <c s="53" t="str">
        <f t="shared" si="1224"/>
        <v/>
      </c>
      <c s="53" t="str">
        <f t="shared" si="1225"/>
        <v/>
      </c>
      <c s="51" t="str">
        <f t="shared" si="1226"/>
        <v/>
      </c>
      <c s="53" t="str">
        <f t="shared" si="1227"/>
        <v/>
      </c>
      <c s="53" t="str">
        <f t="shared" si="1228"/>
        <v/>
      </c>
      <c s="53" t="str">
        <f t="shared" si="1229"/>
        <v/>
      </c>
      <c s="53" t="str">
        <f t="shared" si="1230"/>
        <v/>
      </c>
      <c s="53" t="str">
        <f t="shared" si="1231"/>
        <v/>
      </c>
      <c s="53" t="str">
        <f t="shared" si="1232"/>
        <v/>
      </c>
      <c s="48"/>
      <c s="48" t="str">
        <f>IF(BC2498="","",IF(BC2498&gt;0,COUNT($AY$2:AY2498),""))</f>
        <v/>
      </c>
      <c s="54" t="str">
        <f t="shared" si="1233"/>
        <v/>
      </c>
      <c s="54" t="str">
        <f t="shared" si="1234"/>
        <v/>
      </c>
      <c s="54" t="str">
        <f t="shared" si="1235"/>
        <v/>
      </c>
      <c s="51" t="str">
        <f t="shared" si="1236"/>
        <v/>
      </c>
      <c s="54" t="str">
        <f t="shared" si="1237"/>
        <v/>
      </c>
      <c s="54" t="str">
        <f t="shared" si="1238"/>
        <v/>
      </c>
      <c s="54" t="str">
        <f t="shared" si="1239"/>
        <v/>
      </c>
      <c s="54" t="str">
        <f t="shared" si="1240"/>
        <v/>
      </c>
      <c s="54" t="str">
        <f t="shared" si="1241"/>
        <v/>
      </c>
      <c s="51" t="str">
        <f t="shared" si="1242"/>
        <v/>
      </c>
      <c s="54" t="str">
        <f t="shared" si="1243"/>
        <v/>
      </c>
      <c s="54" t="str">
        <f t="shared" si="1244"/>
        <v/>
      </c>
      <c s="54" t="str">
        <f t="shared" si="1245"/>
        <v/>
      </c>
      <c s="54" t="str">
        <f t="shared" si="1246"/>
        <v/>
      </c>
      <c s="54" t="str">
        <f t="shared" si="1247"/>
        <v/>
      </c>
      <c s="54" t="str">
        <f t="shared" si="1248"/>
        <v/>
      </c>
    </row>
    <row r="2499" spans="1:66" ht="15">
      <c r="A2499" s="50" t="str">
        <f>IF('S.D.PASTE SHEET'!A2499="","",'S.D.PASTE SHEET'!A2499)</f>
        <v/>
      </c>
      <c s="50" t="str">
        <f>IF('S.D.PASTE SHEET'!B2499="","",'S.D.PASTE SHEET'!B2499)</f>
        <v/>
      </c>
      <c s="50" t="str">
        <f>IF('S.D.PASTE SHEET'!C2499="","",'S.D.PASTE SHEET'!C2499)</f>
        <v/>
      </c>
      <c s="51" t="str">
        <f>IF('S.D.PASTE SHEET'!D2499="","",'S.D.PASTE SHEET'!D2499)</f>
        <v/>
      </c>
      <c s="50" t="str">
        <f>IF('S.D.PASTE SHEET'!E2499="","",UPPER('S.D.PASTE SHEET'!E2499))</f>
        <v/>
      </c>
      <c s="50" t="str">
        <f>IF('S.D.PASTE SHEET'!F2499="","",'S.D.PASTE SHEET'!F2499)</f>
        <v/>
      </c>
      <c s="50" t="str">
        <f>IF('S.D.PASTE SHEET'!G2499="","",UPPER('S.D.PASTE SHEET'!G2499))</f>
        <v/>
      </c>
      <c s="50" t="str">
        <f>IF('S.D.PASTE SHEET'!H2499="","",UPPER('S.D.PASTE SHEET'!H2499))</f>
        <v/>
      </c>
      <c s="50" t="str">
        <f>IF('S.D.PASTE SHEET'!I2499="","",'S.D.PASTE SHEET'!I2499)</f>
        <v/>
      </c>
      <c s="51" t="str">
        <f>IF('S.D.PASTE SHEET'!J2499="","",'S.D.PASTE SHEET'!J2499)</f>
        <v/>
      </c>
      <c s="50" t="str">
        <f>IF('S.D.PASTE SHEET'!K2499="","",'S.D.PASTE SHEET'!K2499)</f>
        <v/>
      </c>
      <c s="50" t="str">
        <f>IF('S.D.PASTE SHEET'!L2499="","",'S.D.PASTE SHEET'!L2499)</f>
        <v/>
      </c>
      <c s="50" t="str">
        <f>IF('S.D.PASTE SHEET'!M2499="","",'S.D.PASTE SHEET'!M2499)</f>
        <v/>
      </c>
      <c s="50" t="str">
        <f>IF('S.D.PASTE SHEET'!N2499="","",'S.D.PASTE SHEET'!N2499)</f>
        <v/>
      </c>
      <c s="50" t="str">
        <f>IF('S.D.PASTE SHEET'!O2499="","",'S.D.PASTE SHEET'!O2499)</f>
        <v/>
      </c>
      <c s="50" t="str">
        <f>IF('S.D.PASTE SHEET'!P2499="","",'S.D.PASTE SHEET'!P2499)</f>
        <v/>
      </c>
      <c s="50" t="str">
        <f>IF('S.D.PASTE SHEET'!Q2499="","",'S.D.PASTE SHEET'!Q2499)</f>
        <v/>
      </c>
      <c s="50" t="str">
        <f>IF('S.D.PASTE SHEET'!R2499="","",'S.D.PASTE SHEET'!R2499)</f>
        <v/>
      </c>
      <c s="50" t="str">
        <f>IF('S.D.PASTE SHEET'!S2499="","",'S.D.PASTE SHEET'!S2499)</f>
        <v/>
      </c>
      <c s="50" t="str">
        <f>IF('S.D.PASTE SHEET'!T2499="","",'S.D.PASTE SHEET'!T2499)</f>
        <v/>
      </c>
      <c s="50" t="str">
        <f>IF('S.D.PASTE SHEET'!U2499="","",'S.D.PASTE SHEET'!U2499)</f>
        <v/>
      </c>
      <c s="50" t="str">
        <f>IF('S.D.PASTE SHEET'!V2499="","",'S.D.PASTE SHEET'!V2499)</f>
        <v/>
      </c>
      <c s="50" t="str">
        <f>IF('S.D.PASTE SHEET'!W2499="","",'S.D.PASTE SHEET'!W2499)</f>
        <v/>
      </c>
      <c s="50" t="str">
        <f>IF('S.D.PASTE SHEET'!X2499="","",'S.D.PASTE SHEET'!X2499)</f>
        <v/>
      </c>
      <c s="50" t="str">
        <f>IF('S.D.PASTE SHEET'!Y2499="","",'S.D.PASTE SHEET'!Y2499)</f>
        <v/>
      </c>
      <c s="50" t="str">
        <f>IF('S.D.PASTE SHEET'!Z2499="","",'S.D.PASTE SHEET'!Z2499)</f>
        <v/>
      </c>
      <c s="50" t="str">
        <f>IF('S.D.PASTE SHEET'!AA2499="","",'S.D.PASTE SHEET'!AA2499)</f>
        <v/>
      </c>
      <c s="50" t="str">
        <f>IF('S.D.PASTE SHEET'!AB2499="","",'S.D.PASTE SHEET'!AB2499)</f>
        <v/>
      </c>
      <c s="50" t="str">
        <f>IF('S.D.PASTE SHEET'!AC2499="","",'S.D.PASTE SHEET'!AC2499)</f>
        <v/>
      </c>
      <c s="50" t="str">
        <f>IF('S.D.PASTE SHEET'!AD2499="","",'S.D.PASTE SHEET'!AD2499)</f>
        <v/>
      </c>
      <c s="52"/>
      <c s="48" t="str">
        <f>IF(AK2499="","",IF(AK2499&gt;0,COUNT($AG$2:AG2499),""))</f>
        <v/>
      </c>
      <c s="53" t="str">
        <f>IF(AND($AJ$1=12,$A2499=12),$A2499,"")</f>
        <v/>
      </c>
      <c s="53" t="str">
        <f>IF(AND($AJ$1=12,$A2499=12),$B2499,"")</f>
        <v/>
      </c>
      <c s="53" t="str">
        <f>IF(AND($AJ$1=12,$A2499=12),C2499,"")</f>
        <v/>
      </c>
      <c s="51" t="str">
        <f>IF(AND($AJ$1=12,$A2499=12),$D2499,"")</f>
        <v/>
      </c>
      <c s="53" t="str">
        <f>IF(AND($AJ$1=12,$A2499=12),$E2499,"")</f>
        <v/>
      </c>
      <c s="53" t="str">
        <f>IF(AND($AJ$1=12,$A2499=12),$F2499,"")</f>
        <v/>
      </c>
      <c s="53" t="str">
        <f>IF(AND($AJ$1=12,$A2499=12),$G2499,"")</f>
        <v/>
      </c>
      <c s="53" t="str">
        <f>IF(AND($AJ$1=12,$A2499=12),$H2499,"")</f>
        <v/>
      </c>
      <c s="53" t="str">
        <f>IF(AND($AJ$1=12,$A2499=12),$I2499,"")</f>
        <v/>
      </c>
      <c s="51" t="str">
        <f>IF(AND($AJ$1=12,$A2499=12),$J2499,"")</f>
        <v/>
      </c>
      <c s="53" t="str">
        <f>IF(AND($AJ$1=12,$A2499=12),$K2499,"")</f>
        <v/>
      </c>
      <c s="53" t="str">
        <f>IF(AND($AJ$1=12,$A2499=12),$L2499,"")</f>
        <v/>
      </c>
      <c s="53" t="str">
        <f>IF(AND($AJ$1=12,$A2499=12),$M2499,"")</f>
        <v/>
      </c>
      <c s="53" t="str">
        <f>IF(AND($AJ$1=12,$A2499=12),$N2499,"")</f>
        <v/>
      </c>
      <c s="53" t="str">
        <f>IF(AND($AJ$1=12,$A2499=12),$O2499,"")</f>
        <v/>
      </c>
      <c s="53" t="str">
        <f>IF(AND($AJ$1=12,$A2499=12),$P2499,"")</f>
        <v/>
      </c>
      <c s="48"/>
      <c s="48" t="str">
        <f>IF(BC2499="","",IF(BC2499&gt;0,COUNT($AY$2:AY2499),""))</f>
        <v/>
      </c>
      <c s="54" t="str">
        <f>IF(AND($BB$1=12,$A2499=12,$BC$1=$B2499),$A2499,"")</f>
        <v/>
      </c>
      <c s="54" t="str">
        <f>IF(AND($BB$1=12,$A2499=12,$BC$1=$B2499),$B2499,"")</f>
        <v/>
      </c>
      <c s="54" t="str">
        <f>IF(AND($BB$1=12,$A2499=12,$BC$1=$B2499),$C2499,"")</f>
        <v/>
      </c>
      <c s="51" t="str">
        <f>IF(AND($BB$1=12,$A2499=12,$BC$1=$B2499),$D2499,"")</f>
        <v/>
      </c>
      <c s="54" t="str">
        <f>IF(AND($BB$1=12,$A2499=12,$BC$1=$B2499),$E2499,"")</f>
        <v/>
      </c>
      <c s="54" t="str">
        <f>IF(AND($BB$1=12,$A2499=12,$BC$1=$B2499),$F2499,"")</f>
        <v/>
      </c>
      <c s="54" t="str">
        <f>IF(AND($BB$1=12,$A2499=12,$BC$1=$B2499),$G2499,"")</f>
        <v/>
      </c>
      <c s="54" t="str">
        <f>IF(AND($BB$1=12,$A2499=12,$BC$1=$B2499),$H2499,"")</f>
        <v/>
      </c>
      <c s="54" t="str">
        <f>IF(AND($BB$1=12,$A2499=12,$BC$1=$B2499),$I2499,"")</f>
        <v/>
      </c>
      <c s="51" t="str">
        <f>IF(AND($BB$1=12,$A2499=12,$BC$1=$B2499),$J2499,"")</f>
        <v/>
      </c>
      <c s="54" t="str">
        <f>IF(AND($BB$1=12,$A2499=12,$BC$1=$B2499),$K2499,"")</f>
        <v/>
      </c>
      <c s="54" t="str">
        <f>IF(AND($BB$1=12,$A2499=12,$BC$1=$B2499),$L2499,"")</f>
        <v/>
      </c>
      <c s="54" t="str">
        <f>IF(AND($BB$1=12,$A2499=12,$BC$1=$B2499),$M2499,"")</f>
        <v/>
      </c>
      <c s="54" t="str">
        <f>IF(AND($BB$1=12,$A2499=12,$BC$1=$B2499),$N2499,"")</f>
        <v/>
      </c>
      <c s="54" t="str">
        <f>IF(AND($BB$1=12,$A2499=12,$BC$1=$B2499),$O2499,"")</f>
        <v/>
      </c>
      <c s="54" t="str">
        <f>IF(AND($BB$1=12,$A2499=12,$BC$1=$B2499),$P2499,"")</f>
        <v/>
      </c>
    </row>
    <row r="2500" spans="1:66" ht="15">
      <c r="A2500" s="50" t="str">
        <f>IF('S.D.PASTE SHEET'!A2500="","",'S.D.PASTE SHEET'!A2500)</f>
        <v/>
      </c>
      <c s="50" t="str">
        <f>IF('S.D.PASTE SHEET'!B2500="","",'S.D.PASTE SHEET'!B2500)</f>
        <v/>
      </c>
      <c s="50" t="str">
        <f>IF('S.D.PASTE SHEET'!C2500="","",'S.D.PASTE SHEET'!C2500)</f>
        <v/>
      </c>
      <c s="51" t="str">
        <f>IF('S.D.PASTE SHEET'!D2500="","",'S.D.PASTE SHEET'!D2500)</f>
        <v/>
      </c>
      <c s="50" t="str">
        <f>IF('S.D.PASTE SHEET'!E2500="","",UPPER('S.D.PASTE SHEET'!E2500))</f>
        <v/>
      </c>
      <c s="50" t="str">
        <f>IF('S.D.PASTE SHEET'!F2500="","",'S.D.PASTE SHEET'!F2500)</f>
        <v/>
      </c>
      <c s="50" t="str">
        <f>IF('S.D.PASTE SHEET'!G2500="","",UPPER('S.D.PASTE SHEET'!G2500))</f>
        <v/>
      </c>
      <c s="50" t="str">
        <f>IF('S.D.PASTE SHEET'!H2500="","",UPPER('S.D.PASTE SHEET'!H2500))</f>
        <v/>
      </c>
      <c s="50" t="str">
        <f>IF('S.D.PASTE SHEET'!I2500="","",'S.D.PASTE SHEET'!I2500)</f>
        <v/>
      </c>
      <c s="51" t="str">
        <f>IF('S.D.PASTE SHEET'!J2500="","",'S.D.PASTE SHEET'!J2500)</f>
        <v/>
      </c>
      <c s="50" t="str">
        <f>IF('S.D.PASTE SHEET'!K2500="","",'S.D.PASTE SHEET'!K2500)</f>
        <v/>
      </c>
      <c s="50" t="str">
        <f>IF('S.D.PASTE SHEET'!L2500="","",'S.D.PASTE SHEET'!L2500)</f>
        <v/>
      </c>
      <c s="50" t="str">
        <f>IF('S.D.PASTE SHEET'!M2500="","",'S.D.PASTE SHEET'!M2500)</f>
        <v/>
      </c>
      <c s="50" t="str">
        <f>IF('S.D.PASTE SHEET'!N2500="","",'S.D.PASTE SHEET'!N2500)</f>
        <v/>
      </c>
      <c s="50" t="str">
        <f>IF('S.D.PASTE SHEET'!O2500="","",'S.D.PASTE SHEET'!O2500)</f>
        <v/>
      </c>
      <c s="50" t="str">
        <f>IF('S.D.PASTE SHEET'!P2500="","",'S.D.PASTE SHEET'!P2500)</f>
        <v/>
      </c>
      <c s="50" t="str">
        <f>IF('S.D.PASTE SHEET'!Q2500="","",'S.D.PASTE SHEET'!Q2500)</f>
        <v/>
      </c>
      <c s="50" t="str">
        <f>IF('S.D.PASTE SHEET'!R2500="","",'S.D.PASTE SHEET'!R2500)</f>
        <v/>
      </c>
      <c s="50" t="str">
        <f>IF('S.D.PASTE SHEET'!S2500="","",'S.D.PASTE SHEET'!S2500)</f>
        <v/>
      </c>
      <c s="50" t="str">
        <f>IF('S.D.PASTE SHEET'!T2500="","",'S.D.PASTE SHEET'!T2500)</f>
        <v/>
      </c>
      <c s="50" t="str">
        <f>IF('S.D.PASTE SHEET'!U2500="","",'S.D.PASTE SHEET'!U2500)</f>
        <v/>
      </c>
      <c s="50" t="str">
        <f>IF('S.D.PASTE SHEET'!V2500="","",'S.D.PASTE SHEET'!V2500)</f>
        <v/>
      </c>
      <c s="50" t="str">
        <f>IF('S.D.PASTE SHEET'!W2500="","",'S.D.PASTE SHEET'!W2500)</f>
        <v/>
      </c>
      <c s="50" t="str">
        <f>IF('S.D.PASTE SHEET'!X2500="","",'S.D.PASTE SHEET'!X2500)</f>
        <v/>
      </c>
      <c s="50" t="str">
        <f>IF('S.D.PASTE SHEET'!Y2500="","",'S.D.PASTE SHEET'!Y2500)</f>
        <v/>
      </c>
      <c s="50" t="str">
        <f>IF('S.D.PASTE SHEET'!Z2500="","",'S.D.PASTE SHEET'!Z2500)</f>
        <v/>
      </c>
      <c s="50" t="str">
        <f>IF('S.D.PASTE SHEET'!AA2500="","",'S.D.PASTE SHEET'!AA2500)</f>
        <v/>
      </c>
      <c s="50" t="str">
        <f>IF('S.D.PASTE SHEET'!AB2500="","",'S.D.PASTE SHEET'!AB2500)</f>
        <v/>
      </c>
      <c s="50" t="str">
        <f>IF('S.D.PASTE SHEET'!AC2500="","",'S.D.PASTE SHEET'!AC2500)</f>
        <v/>
      </c>
      <c s="50" t="str">
        <f>IF('S.D.PASTE SHEET'!AD2500="","",'S.D.PASTE SHEET'!AD2500)</f>
        <v/>
      </c>
      <c s="52"/>
      <c s="48" t="str">
        <f>IF(AK2500="","",IF(AK2500&gt;0,COUNT($AG$2:AG2500),""))</f>
        <v/>
      </c>
      <c s="53" t="str">
        <f>IF(AND($AJ$1=12,$A2500=12),$A2500,"")</f>
        <v/>
      </c>
      <c s="53" t="str">
        <f>IF(AND($AJ$1=12,$A2500=12),$B2500,"")</f>
        <v/>
      </c>
      <c s="53" t="str">
        <f>IF(AND($AJ$1=12,$A2500=12),C2500,"")</f>
        <v/>
      </c>
      <c s="51" t="str">
        <f>IF(AND($AJ$1=12,$A2500=12),$D2500,"")</f>
        <v/>
      </c>
      <c s="53" t="str">
        <f>IF(AND($AJ$1=12,$A2500=12),$E2500,"")</f>
        <v/>
      </c>
      <c s="53" t="str">
        <f>IF(AND($AJ$1=12,$A2500=12),$F2500,"")</f>
        <v/>
      </c>
      <c s="53" t="str">
        <f>IF(AND($AJ$1=12,$A2500=12),$G2500,"")</f>
        <v/>
      </c>
      <c s="53" t="str">
        <f>IF(AND($AJ$1=12,$A2500=12),$H2500,"")</f>
        <v/>
      </c>
      <c s="53" t="str">
        <f>IF(AND($AJ$1=12,$A2500=12),$I2500,"")</f>
        <v/>
      </c>
      <c s="51" t="str">
        <f>IF(AND($AJ$1=12,$A2500=12),$J2500,"")</f>
        <v/>
      </c>
      <c s="53" t="str">
        <f>IF(AND($AJ$1=12,$A2500=12),$K2500,"")</f>
        <v/>
      </c>
      <c s="53" t="str">
        <f>IF(AND($AJ$1=12,$A2500=12),$L2500,"")</f>
        <v/>
      </c>
      <c s="53" t="str">
        <f>IF(AND($AJ$1=12,$A2500=12),$M2500,"")</f>
        <v/>
      </c>
      <c s="53" t="str">
        <f>IF(AND($AJ$1=12,$A2500=12),$N2500,"")</f>
        <v/>
      </c>
      <c s="53" t="str">
        <f>IF(AND($AJ$1=12,$A2500=12),$O2500,"")</f>
        <v/>
      </c>
      <c s="53" t="str">
        <f>IF(AND($AJ$1=12,$A2500=12),$P2500,"")</f>
        <v/>
      </c>
      <c s="48"/>
      <c s="48" t="str">
        <f>IF(BC2500="","",IF(BC2500&gt;0,COUNT($AY$2:AY2500),""))</f>
        <v/>
      </c>
      <c s="54" t="str">
        <f>IF(AND($BB$1=12,$A2500=12,$BC$1=$B2500),$A2500,"")</f>
        <v/>
      </c>
      <c s="54" t="str">
        <f>IF(AND($BB$1=12,$A2500=12,$BC$1=$B2500),$B2500,"")</f>
        <v/>
      </c>
      <c s="54" t="str">
        <f>IF(AND($BB$1=12,$A2500=12,$BC$1=$B2500),$C2500,"")</f>
        <v/>
      </c>
      <c s="51" t="str">
        <f>IF(AND($BB$1=12,$A2500=12,$BC$1=$B2500),$D2500,"")</f>
        <v/>
      </c>
      <c s="54" t="str">
        <f>IF(AND($BB$1=12,$A2500=12,$BC$1=$B2500),$E2500,"")</f>
        <v/>
      </c>
      <c s="54" t="str">
        <f>IF(AND($BB$1=12,$A2500=12,$BC$1=$B2500),$F2500,"")</f>
        <v/>
      </c>
      <c s="54" t="str">
        <f>IF(AND($BB$1=12,$A2500=12,$BC$1=$B2500),$G2500,"")</f>
        <v/>
      </c>
      <c s="54" t="str">
        <f>IF(AND($BB$1=12,$A2500=12,$BC$1=$B2500),$H2500,"")</f>
        <v/>
      </c>
      <c s="54" t="str">
        <f>IF(AND($BB$1=12,$A2500=12,$BC$1=$B2500),$I2500,"")</f>
        <v/>
      </c>
      <c s="51" t="str">
        <f>IF(AND($BB$1=12,$A2500=12,$BC$1=$B2500),$J2500,"")</f>
        <v/>
      </c>
      <c s="54" t="str">
        <f>IF(AND($BB$1=12,$A2500=12,$BC$1=$B2500),$K2500,"")</f>
        <v/>
      </c>
      <c s="54" t="str">
        <f>IF(AND($BB$1=12,$A2500=12,$BC$1=$B2500),$L2500,"")</f>
        <v/>
      </c>
      <c s="54" t="str">
        <f>IF(AND($BB$1=12,$A2500=12,$BC$1=$B2500),$M2500,"")</f>
        <v/>
      </c>
      <c s="54" t="str">
        <f>IF(AND($BB$1=12,$A2500=12,$BC$1=$B2500),$N2500,"")</f>
        <v/>
      </c>
      <c s="54" t="str">
        <f>IF(AND($BB$1=12,$A2500=12,$BC$1=$B2500),$O2500,"")</f>
        <v/>
      </c>
      <c s="54" t="str">
        <f>IF(AND($BB$1=12,$A2500=12,$BC$1=$B2500),$P2500,"")</f>
        <v/>
      </c>
    </row>
    <row r="2501" spans="1:66" ht="15">
      <c r="A2501" s="50" t="str">
        <f>IF('S.D.PASTE SHEET'!A2501="","",'S.D.PASTE SHEET'!A2501)</f>
        <v/>
      </c>
      <c s="50" t="str">
        <f>IF('S.D.PASTE SHEET'!B2501="","",'S.D.PASTE SHEET'!B2501)</f>
        <v/>
      </c>
      <c s="50" t="str">
        <f>IF('S.D.PASTE SHEET'!C2501="","",'S.D.PASTE SHEET'!C2501)</f>
        <v/>
      </c>
      <c s="51" t="str">
        <f>IF('S.D.PASTE SHEET'!D2501="","",'S.D.PASTE SHEET'!D2501)</f>
        <v/>
      </c>
      <c s="50" t="str">
        <f>IF('S.D.PASTE SHEET'!E2501="","",UPPER('S.D.PASTE SHEET'!E2501))</f>
        <v/>
      </c>
      <c s="50" t="str">
        <f>IF('S.D.PASTE SHEET'!F2501="","",'S.D.PASTE SHEET'!F2501)</f>
        <v/>
      </c>
      <c s="50" t="str">
        <f>IF('S.D.PASTE SHEET'!G2501="","",UPPER('S.D.PASTE SHEET'!G2501))</f>
        <v/>
      </c>
      <c s="50" t="str">
        <f>IF('S.D.PASTE SHEET'!H2501="","",UPPER('S.D.PASTE SHEET'!H2501))</f>
        <v/>
      </c>
      <c s="50" t="str">
        <f>IF('S.D.PASTE SHEET'!I2501="","",'S.D.PASTE SHEET'!I2501)</f>
        <v/>
      </c>
      <c s="51" t="str">
        <f>IF('S.D.PASTE SHEET'!J2501="","",'S.D.PASTE SHEET'!J2501)</f>
        <v/>
      </c>
      <c s="50" t="str">
        <f>IF('S.D.PASTE SHEET'!K2501="","",'S.D.PASTE SHEET'!K2501)</f>
        <v/>
      </c>
      <c s="50" t="str">
        <f>IF('S.D.PASTE SHEET'!L2501="","",'S.D.PASTE SHEET'!L2501)</f>
        <v/>
      </c>
      <c s="50" t="str">
        <f>IF('S.D.PASTE SHEET'!M2501="","",'S.D.PASTE SHEET'!M2501)</f>
        <v/>
      </c>
      <c s="50" t="str">
        <f>IF('S.D.PASTE SHEET'!N2501="","",'S.D.PASTE SHEET'!N2501)</f>
        <v/>
      </c>
      <c s="50" t="str">
        <f>IF('S.D.PASTE SHEET'!O2501="","",'S.D.PASTE SHEET'!O2501)</f>
        <v/>
      </c>
      <c s="50" t="str">
        <f>IF('S.D.PASTE SHEET'!P2501="","",'S.D.PASTE SHEET'!P2501)</f>
        <v/>
      </c>
      <c s="50" t="str">
        <f>IF('S.D.PASTE SHEET'!Q2501="","",'S.D.PASTE SHEET'!Q2501)</f>
        <v/>
      </c>
      <c s="50" t="str">
        <f>IF('S.D.PASTE SHEET'!R2501="","",'S.D.PASTE SHEET'!R2501)</f>
        <v/>
      </c>
      <c s="50" t="str">
        <f>IF('S.D.PASTE SHEET'!S2501="","",'S.D.PASTE SHEET'!S2501)</f>
        <v/>
      </c>
      <c s="50" t="str">
        <f>IF('S.D.PASTE SHEET'!T2501="","",'S.D.PASTE SHEET'!T2501)</f>
        <v/>
      </c>
      <c s="50" t="str">
        <f>IF('S.D.PASTE SHEET'!U2501="","",'S.D.PASTE SHEET'!U2501)</f>
        <v/>
      </c>
      <c s="50" t="str">
        <f>IF('S.D.PASTE SHEET'!V2501="","",'S.D.PASTE SHEET'!V2501)</f>
        <v/>
      </c>
      <c s="50" t="str">
        <f>IF('S.D.PASTE SHEET'!W2501="","",'S.D.PASTE SHEET'!W2501)</f>
        <v/>
      </c>
      <c s="50" t="str">
        <f>IF('S.D.PASTE SHEET'!X2501="","",'S.D.PASTE SHEET'!X2501)</f>
        <v/>
      </c>
      <c s="50" t="str">
        <f>IF('S.D.PASTE SHEET'!Y2501="","",'S.D.PASTE SHEET'!Y2501)</f>
        <v/>
      </c>
      <c s="50" t="str">
        <f>IF('S.D.PASTE SHEET'!Z2501="","",'S.D.PASTE SHEET'!Z2501)</f>
        <v/>
      </c>
      <c s="50" t="str">
        <f>IF('S.D.PASTE SHEET'!AA2501="","",'S.D.PASTE SHEET'!AA2501)</f>
        <v/>
      </c>
      <c s="50" t="str">
        <f>IF('S.D.PASTE SHEET'!AB2501="","",'S.D.PASTE SHEET'!AB2501)</f>
        <v/>
      </c>
      <c s="50" t="str">
        <f>IF('S.D.PASTE SHEET'!AC2501="","",'S.D.PASTE SHEET'!AC2501)</f>
        <v/>
      </c>
      <c s="50" t="str">
        <f>IF('S.D.PASTE SHEET'!AD2501="","",'S.D.PASTE SHEET'!AD2501)</f>
        <v/>
      </c>
      <c s="52"/>
      <c s="48" t="str">
        <f>IF(AK2501="","",IF(AK2501&gt;0,COUNT($AG$2:AG2501),""))</f>
        <v/>
      </c>
      <c s="53" t="str">
        <f>IF(AND($AJ$1=12,$A2501=12),$A2501,"")</f>
        <v/>
      </c>
      <c s="53" t="str">
        <f>IF(AND($AJ$1=12,$A2501=12),$B2501,"")</f>
        <v/>
      </c>
      <c s="53" t="str">
        <f>IF(AND($AJ$1=12,$A2501=12),C2501,"")</f>
        <v/>
      </c>
      <c s="51" t="str">
        <f>IF(AND($AJ$1=12,$A2501=12),$D2501,"")</f>
        <v/>
      </c>
      <c s="53" t="str">
        <f>IF(AND($AJ$1=12,$A2501=12),$E2501,"")</f>
        <v/>
      </c>
      <c s="53" t="str">
        <f>IF(AND($AJ$1=12,$A2501=12),$F2501,"")</f>
        <v/>
      </c>
      <c s="53" t="str">
        <f>IF(AND($AJ$1=12,$A2501=12),$G2501,"")</f>
        <v/>
      </c>
      <c s="53" t="str">
        <f>IF(AND($AJ$1=12,$A2501=12),$H2501,"")</f>
        <v/>
      </c>
      <c s="53" t="str">
        <f>IF(AND($AJ$1=12,$A2501=12),$I2501,"")</f>
        <v/>
      </c>
      <c s="51" t="str">
        <f>IF(AND($AJ$1=12,$A2501=12),$J2501,"")</f>
        <v/>
      </c>
      <c s="53" t="str">
        <f>IF(AND($AJ$1=12,$A2501=12),$K2501,"")</f>
        <v/>
      </c>
      <c s="53" t="str">
        <f>IF(AND($AJ$1=12,$A2501=12),$L2501,"")</f>
        <v/>
      </c>
      <c s="53" t="str">
        <f>IF(AND($AJ$1=12,$A2501=12),$M2501,"")</f>
        <v/>
      </c>
      <c s="53" t="str">
        <f>IF(AND($AJ$1=12,$A2501=12),$N2501,"")</f>
        <v/>
      </c>
      <c s="53" t="str">
        <f>IF(AND($AJ$1=12,$A2501=12),$O2501,"")</f>
        <v/>
      </c>
      <c s="53" t="str">
        <f>IF(AND($AJ$1=12,$A2501=12),$P2501,"")</f>
        <v/>
      </c>
      <c s="48"/>
      <c s="48" t="str">
        <f>IF(BC2501="","",IF(BC2501&gt;0,COUNT($AY$2:AY2501),""))</f>
        <v/>
      </c>
      <c s="54" t="str">
        <f>IF(AND($BB$1=12,$A2501=12,$BC$1=$B2501),$A2501,"")</f>
        <v/>
      </c>
      <c s="54" t="str">
        <f>IF(AND($BB$1=12,$A2501=12,$BC$1=$B2501),$B2501,"")</f>
        <v/>
      </c>
      <c s="54" t="str">
        <f>IF(AND($BB$1=12,$A2501=12,$BC$1=$B2501),$C2501,"")</f>
        <v/>
      </c>
      <c s="51" t="str">
        <f>IF(AND($BB$1=12,$A2501=12,$BC$1=$B2501),$D2501,"")</f>
        <v/>
      </c>
      <c s="54" t="str">
        <f>IF(AND($BB$1=12,$A2501=12,$BC$1=$B2501),$E2501,"")</f>
        <v/>
      </c>
      <c s="54" t="str">
        <f>IF(AND($BB$1=12,$A2501=12,$BC$1=$B2501),$F2501,"")</f>
        <v/>
      </c>
      <c s="54" t="str">
        <f>IF(AND($BB$1=12,$A2501=12,$BC$1=$B2501),$G2501,"")</f>
        <v/>
      </c>
      <c s="54" t="str">
        <f>IF(AND($BB$1=12,$A2501=12,$BC$1=$B2501),$H2501,"")</f>
        <v/>
      </c>
      <c s="54" t="str">
        <f>IF(AND($BB$1=12,$A2501=12,$BC$1=$B2501),$I2501,"")</f>
        <v/>
      </c>
      <c s="51" t="str">
        <f>IF(AND($BB$1=12,$A2501=12,$BC$1=$B2501),$J2501,"")</f>
        <v/>
      </c>
      <c s="54" t="str">
        <f>IF(AND($BB$1=12,$A2501=12,$BC$1=$B2501),$K2501,"")</f>
        <v/>
      </c>
      <c s="54" t="str">
        <f>IF(AND($BB$1=12,$A2501=12,$BC$1=$B2501),$L2501,"")</f>
        <v/>
      </c>
      <c s="54" t="str">
        <f>IF(AND($BB$1=12,$A2501=12,$BC$1=$B2501),$M2501,"")</f>
        <v/>
      </c>
      <c s="54" t="str">
        <f>IF(AND($BB$1=12,$A2501=12,$BC$1=$B2501),$N2501,"")</f>
        <v/>
      </c>
      <c s="54" t="str">
        <f>IF(AND($BB$1=12,$A2501=12,$BC$1=$B2501),$O2501,"")</f>
        <v/>
      </c>
      <c s="54" t="str">
        <f>IF(AND($BB$1=12,$A2501=12,$BC$1=$B2501),$P2501,"")</f>
        <v/>
      </c>
    </row>
  </sheetData>
  <sheetProtection password="CDA0" sheet="1" objects="1" scenarios="1"/>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FF00"/>
    <pageSetUpPr fitToPage="1"/>
  </sheetPr>
  <dimension ref="A1:W208"/>
  <sheetViews>
    <sheetView showGridLines="0" workbookViewId="0" topLeftCell="A1">
      <selection pane="topLeft" activeCell="P8" sqref="P8"/>
    </sheetView>
  </sheetViews>
  <sheetFormatPr defaultColWidth="0" defaultRowHeight="15" zeroHeight="1"/>
  <cols>
    <col min="1" max="2" width="6.57142857142857" customWidth="1"/>
    <col min="3" max="3" width="11.2857142857143" customWidth="1"/>
    <col min="4" max="4" width="29.2857142857143" customWidth="1"/>
    <col min="5" max="5" width="26.5714285714286" customWidth="1"/>
    <col min="6" max="6" width="9" customWidth="1"/>
    <col min="7" max="7" width="11" customWidth="1"/>
    <col min="8" max="10" width="4.14285714285714" customWidth="1"/>
    <col min="11" max="11" width="5.71428571428571" customWidth="1"/>
    <col min="12" max="12" width="5.14285714285714" customWidth="1"/>
    <col min="13" max="13" width="3" customWidth="1"/>
    <col min="14" max="14" width="4" customWidth="1"/>
    <col min="15" max="15" width="3" customWidth="1"/>
    <col min="16" max="17" width="6.28571428571429" customWidth="1"/>
    <col min="18" max="18" width="5.14285714285714" customWidth="1"/>
    <col min="19" max="20" width="5.28571428571429" hidden="1" customWidth="1"/>
    <col min="21" max="21" width="9.71428571428571" hidden="1" customWidth="1"/>
    <col min="22" max="22" width="8.85714285714286" hidden="1" customWidth="1"/>
    <col min="23" max="23" width="2.57142857142857" hidden="1" customWidth="1"/>
    <col min="24" max="26" width="3.85714285714286" hidden="1" customWidth="1"/>
    <col min="27" max="27" width="3.85714285714286" customWidth="1"/>
    <col min="28" max="51" width="3.85714285714286" hidden="1" customWidth="1"/>
    <col min="52" max="52" width="3.85714285714286" customWidth="1"/>
    <col min="53" max="16384" width="3.85714285714286" hidden="1"/>
  </cols>
  <sheetData>
    <row r="1" spans="1:18" ht="25.5" customHeight="1">
      <c r="A1" s="382" t="str">
        <f>'DATA ENTRY'!A1</f>
        <v>निर्माणकर्ता:--भागीरथ मल अध्यापक राज.उच्च. मा.विद्यालय डसाणा खुर्द,(मौलासर),डीडवाना-कुचामन मोब.न 9828789204</v>
      </c>
      <c s="382"/>
      <c s="382"/>
      <c s="382"/>
      <c s="382"/>
      <c s="382"/>
      <c s="382"/>
      <c s="382"/>
      <c s="382"/>
      <c s="382"/>
      <c s="382"/>
      <c s="382"/>
      <c s="382"/>
      <c s="382"/>
      <c s="382"/>
      <c s="382"/>
      <c s="382"/>
      <c s="382"/>
    </row>
    <row r="2" spans="1:22" ht="22.5" customHeight="1">
      <c r="A2" s="369" t="str">
        <f>IF('DATA ENTRY'!$L$3="Hindi",IF('DATA ENTRY'!A2="","",'DATA ENTRY'!A2),IF('DATA ENTRY'!A3="","",'DATA ENTRY'!A3))</f>
        <v>राजकीय उच्च माध्यमिक विद्यालय डसाणा खुर्द (मौलासर) डीडवाना-कुचामन</v>
      </c>
      <c s="370"/>
      <c s="370"/>
      <c s="370"/>
      <c s="370"/>
      <c s="370"/>
      <c s="370"/>
      <c s="370"/>
      <c s="370"/>
      <c s="370"/>
      <c s="370"/>
      <c s="370"/>
      <c s="370"/>
      <c s="370"/>
      <c s="370"/>
      <c s="370"/>
      <c s="370"/>
      <c s="371"/>
      <c r="U2" s="244" t="str">
        <f>IF('DATA ENTRY'!T2="","",'DATA ENTRY'!T2)</f>
        <v>कला वर्ग</v>
      </c>
      <c s="143"/>
    </row>
    <row r="3" spans="1:22" ht="21" customHeight="1">
      <c r="A3" s="372" t="str">
        <f>IF('DATA ENTRY'!A4="","",'DATA ENTRY'!A4)</f>
        <v>सत्रांक वर्कशीट 2025-26</v>
      </c>
      <c s="373"/>
      <c s="373"/>
      <c s="373"/>
      <c s="373"/>
      <c s="373"/>
      <c s="373"/>
      <c s="373"/>
      <c s="373"/>
      <c s="373"/>
      <c s="373"/>
      <c s="373"/>
      <c s="373"/>
      <c s="373"/>
      <c s="373"/>
      <c s="373"/>
      <c s="373"/>
      <c s="374"/>
      <c r="T3" t="str">
        <f>IFERROR(IF('DATA ENTRY'!T2=U3,V3,IF('DATA ENTRY'!T2=U4,V4,IF('DATA ENTRY'!T2=U5,V5,IF('DATA ENTRY'!T2=U6,V6,"")))),"")</f>
        <v>Arts</v>
      </c>
      <c s="143" t="s">
        <v>63</v>
      </c>
      <c s="144" t="s">
        <v>69</v>
      </c>
    </row>
    <row r="4" spans="1:23" ht="19.5" customHeight="1">
      <c r="A4" s="375" t="str">
        <f>IF('DATA ENTRY'!$L$3="Hindi",CONCATENATE("कक्षा :- ",'DATA ENTRY'!H4," "),CONCATENATE("Class :-   ",'DATA ENTRY'!H4," "))</f>
        <v xml:space="preserve">कक्षा :- 12 </v>
      </c>
      <c s="376"/>
      <c s="153" t="s">
        <v>30</v>
      </c>
      <c s="152" t="str">
        <f>IF('DATA ENTRY'!$L$3="HINDI","संकाय :--","FACULTY:-- ")</f>
        <v>संकाय :--</v>
      </c>
      <c s="151"/>
      <c s="378" t="str">
        <f>IF('DATA ENTRY'!$L$3="HINDI",U2,T3)</f>
        <v>कला वर्ग</v>
      </c>
      <c s="378"/>
      <c s="377" t="str">
        <f>IF('DATA ENTRY'!$L$3="HINDI","विषय:--","SUBJECT:--")</f>
        <v>विषय:--</v>
      </c>
      <c s="377"/>
      <c s="377"/>
      <c s="377"/>
      <c s="379" t="s">
        <v>68</v>
      </c>
      <c s="379"/>
      <c s="379"/>
      <c s="379"/>
      <c s="379"/>
      <c s="379"/>
      <c s="380"/>
      <c r="U4" s="143" t="s">
        <v>64</v>
      </c>
      <c s="243" t="s">
        <v>70</v>
      </c>
      <c t="str">
        <f>'DATA ENTRY'!L4</f>
        <v xml:space="preserve">COM.  HINDI </v>
      </c>
    </row>
    <row r="5" spans="1:23" ht="42.75" customHeight="1" thickBot="1">
      <c r="A5" s="385" t="str">
        <f>IF('DATA ENTRY'!$L$3="Hindi","क्र. स.","Sr. No. ")</f>
        <v>क्र. स.</v>
      </c>
      <c s="387" t="str">
        <f>IF('DATA ENTRY'!$L$3="Hindi","प्रवेशांक","SR. NO.")</f>
        <v>प्रवेशांक</v>
      </c>
      <c s="387" t="str">
        <f>IF('DATA ENTRY'!$L$3="HINDI","जन्म दिनांक","Date of Birth")</f>
        <v>जन्म दिनांक</v>
      </c>
      <c s="389" t="str">
        <f>IF('DATA ENTRY'!$L$3="Hindi","विद्यार्थी का नाम","Student's Name")</f>
        <v>विद्यार्थी का नाम</v>
      </c>
      <c s="389" t="str">
        <f>IF('DATA ENTRY'!$L$3="Hindi","पिता का नाम","Father's Name")</f>
        <v>पिता का नाम</v>
      </c>
      <c s="391" t="str">
        <f>IF('DATA ENTRY'!$L$3="Hindi","कक्षा रोल न. ","Class Roll No.")</f>
        <v xml:space="preserve">कक्षा रोल न. </v>
      </c>
      <c s="393" t="str">
        <f>IF('DATA ENTRY'!$L$3="Hindi","बोर्ड रोल न. ","Board Roll No.")</f>
        <v xml:space="preserve">बोर्ड रोल न. </v>
      </c>
      <c s="395" t="str">
        <f>IF('DATA ENTRY'!$L$3="Hindi","प्रथम परख ","First Test")</f>
        <v xml:space="preserve">प्रथम परख </v>
      </c>
      <c s="367" t="str">
        <f>IF('DATA ENTRY'!$L$3="HINDI","द्वितीय परख","Second Test")</f>
        <v>द्वितीय परख</v>
      </c>
      <c s="367" t="str">
        <f>IF('DATA ENTRY'!$L$3="HINDI","तृतीय परख","THIRD TEST")</f>
        <v>तृतीय परख</v>
      </c>
      <c s="147" t="str">
        <f>IF('DATA ENTRY'!$L$3="HINDI","अर्द्धवार्षिक","HALF YEARLY ")</f>
        <v>अर्द्धवार्षिक</v>
      </c>
      <c s="367" t="str">
        <f>IF('DATA ENTRY'!$L$3="Hindi","कुल योग","Total")</f>
        <v>कुल योग</v>
      </c>
      <c s="367" t="str">
        <f>IF('DATA ENTRY'!$L$3="Hindi","सत्रांक 10%","SATRANK 10%")</f>
        <v>सत्रांक 10%</v>
      </c>
      <c s="367" t="str">
        <f>IF('DATA ENTRY'!$L$3="Hindi","उपस्थिति","Attendance")</f>
        <v>उपस्थिति</v>
      </c>
      <c s="367" t="str">
        <f>IF('DATA ENTRY'!$L$3="Hindi","प्रोजेक्ट","PROJECT")</f>
        <v>प्रोजेक्ट</v>
      </c>
      <c s="367" t="str">
        <f>IF('DATA ENTRY'!$L$3="HINDI","व्यवहार(अनुशासन","(DISCIPLINE)")</f>
        <v>व्यवहार(अनुशासन</v>
      </c>
      <c s="381" t="str">
        <f>IF('DATA ENTRY'!$L$3="HINDI","वृक्षारोपण","Tree Plantation")</f>
        <v>वृक्षारोपण</v>
      </c>
      <c s="383" t="str">
        <f>IF('DATA ENTRY'!$L$3="Hindi","योग सत्रांक","Total Sessional Marks ")</f>
        <v>योग सत्रांक</v>
      </c>
      <c r="U5" s="143" t="s">
        <v>65</v>
      </c>
      <c s="144" t="s">
        <v>71</v>
      </c>
      <c t="str">
        <f>'DATA ENTRY'!S4</f>
        <v xml:space="preserve">COM.  ENGLISH </v>
      </c>
    </row>
    <row r="6" spans="1:23" ht="50.25" customHeight="1" thickTop="1" thickBot="1">
      <c r="A6" s="385"/>
      <c s="387"/>
      <c s="387"/>
      <c s="389"/>
      <c s="389"/>
      <c s="391"/>
      <c s="393"/>
      <c s="396"/>
      <c s="368"/>
      <c s="368"/>
      <c s="133" t="str">
        <f>IF('DATA ENTRY'!$L$3="Hindi","सैद्धां. ","TH.")</f>
        <v xml:space="preserve">सैद्धां. </v>
      </c>
      <c s="368"/>
      <c s="368"/>
      <c s="368"/>
      <c s="368"/>
      <c s="368"/>
      <c s="368"/>
      <c s="384"/>
      <c>
        <f>IF(L4='DATA ENTRY'!L4,4,IF(L4='DATA ENTRY'!S4,4,IF(L4='DATA ENTRY'!AB4,'DATA ENTRY'!AE7,IF(L4='DATA ENTRY'!AJ4,'DATA ENTRY'!AM7,IF(L4='DATA ENTRY'!AR4,'DATA ENTRY'!AU7,IF(L4='DATA ENTRY'!AZ4,'DATA ENTRY'!BC7,0))))))</f>
        <v>4</v>
      </c>
      <c r="U6" s="143" t="s">
        <v>66</v>
      </c>
      <c s="144" t="s">
        <v>72</v>
      </c>
      <c t="str">
        <f>'DATA ENTRY'!AB4</f>
        <v>POL.SCIENCE</v>
      </c>
    </row>
    <row r="7" spans="1:23" ht="18.75" customHeight="1" thickTop="1">
      <c r="A7" s="386"/>
      <c s="388"/>
      <c s="388"/>
      <c s="390"/>
      <c s="390"/>
      <c s="392"/>
      <c s="394"/>
      <c s="194">
        <f>IF($L$4='DATA ENTRY'!$DH$2,'DATA ENTRY'!L7,IF($L$4='DATA ENTRY'!DH3,'DATA ENTRY'!S7,IF($L$4='DATA ENTRY'!$DH$4,'DATA ENTRY'!Z7,IF($L$4='DATA ENTRY'!$DH$5,'DATA ENTRY'!AH7,IF($L$4='DATA ENTRY'!$DH$6,'DATA ENTRY'!AP7,IF($L$4='DATA ENTRY'!$DH$7,'DATA ENTRY'!AX7,""))))))</f>
        <v>10</v>
      </c>
      <c s="193">
        <f>IF($L$4='DATA ENTRY'!$DH$2,'DATA ENTRY'!M7,IF($L$4='DATA ENTRY'!$DH$3,'DATA ENTRY'!T7,IF($L$4='DATA ENTRY'!$DH$4,'DATA ENTRY'!AA7,IF($L$4='DATA ENTRY'!$DH$5,'DATA ENTRY'!AI7,IF($L$4='DATA ENTRY'!$DH$6,'DATA ENTRY'!AQ7,IF($L$4='DATA ENTRY'!$DH$7,'DATA ENTRY'!AY7,""))))))</f>
        <v>10</v>
      </c>
      <c s="55">
        <f>IF($L$4='DATA ENTRY'!$DH$2,'DATA ENTRY'!N7,IF($L$4='DATA ENTRY'!$DH$3,'DATA ENTRY'!U7,IF($L$4='DATA ENTRY'!$DH$4,'DATA ENTRY'!AB7,IF($L$4='DATA ENTRY'!$DH$5,'DATA ENTRY'!AJ7,IF($L$4='DATA ENTRY'!$DH$6,'DATA ENTRY'!AR7,IF($L$4='DATA ENTRY'!$DH$7,'DATA ENTRY'!AZ7,""))))))</f>
        <v>10</v>
      </c>
      <c s="55">
        <f>IF($L$4='DATA ENTRY'!$DH$2,'DATA ENTRY'!O7,IF($L$4='DATA ENTRY'!$DH$3,'DATA ENTRY'!V7,IF($L$4='DATA ENTRY'!$DH$4,'DATA ENTRY'!AC7,IF($L$4='DATA ENTRY'!$DH$5,'DATA ENTRY'!AK7,IF($L$4='DATA ENTRY'!$DH$6,'DATA ENTRY'!AS7,IF($L$4='DATA ENTRY'!$DH$7,'DATA ENTRY'!BA7,""))))))</f>
        <v>70</v>
      </c>
      <c s="55">
        <f>IF($L$4="","",SUM(H7,I7,J7,K7))</f>
        <v>100</v>
      </c>
      <c s="56">
        <f>IFERROR(IF($L$4="","",IF(L7=100,10,IF(L7=70,7,IF(L7=50,5,3)))),"")</f>
        <v>10</v>
      </c>
      <c s="149">
        <f>IFERROR(IF($L$4="","",IF(L7=100,3,IF(L7=70,3,IF(L7=50,3,1.5)))),"")</f>
        <v>3</v>
      </c>
      <c s="132">
        <f>IFERROR(IF(L4="","",IF(L4=W4,'DATA ENTRY'!P7,IF(L4=W5,'DATA ENTRY'!W7,IF(L4=W6,'DATA ENTRY'!AE7,IF(L4=W7,'DATA ENTRY'!AM7,IF(L4=W8,'DATA ENTRY'!AU7,IF(L4=W9,'DATA ENTRY'!BC7,""))))))),"")</f>
        <v>4</v>
      </c>
      <c s="132">
        <f>IFERROR(IF(L4="","",IF(L4=W4,'DATA ENTRY'!Q7,IF(L4=W5,'DATA ENTRY'!X7,IF(L4=W6,'DATA ENTRY'!AF7,IF(L4=W7,'DATA ENTRY'!AN7,IF(L4=W8,'DATA ENTRY'!AV7,IF(L4=W9,'DATA ENTRY'!BD7,""))))))),"")</f>
        <v>1</v>
      </c>
      <c s="66">
        <f>IFERROR(IF(L4="","",IF(L4=W4,'DATA ENTRY'!R7,IF(L4=W5,'DATA ENTRY'!Y7,IF(L4=W6,'DATA ENTRY'!AG7,IF(L4=W7,'DATA ENTRY'!AO7,IF(L4=W8,'DATA ENTRY'!AW7,IF(L4=W9,'DATA ENTRY'!BE7,""))))))),"")</f>
        <v>2</v>
      </c>
      <c s="176">
        <f>IFERROR(IF($L$4="","",SUM(M7,N7,O7,P7,Q7)),"")</f>
        <v>20</v>
      </c>
      <c r="W7" t="str">
        <f>'DATA ENTRY'!AJ4</f>
        <v>HISTORY</v>
      </c>
    </row>
    <row r="8" spans="1:23" ht="25.5" customHeight="1">
      <c r="A8" s="57">
        <f>'DATA ENTRY'!A9</f>
        <v>1</v>
      </c>
      <c s="58">
        <f t="shared" si="0" ref="B8:B19">IFERROR(IF($C$4="","",VLOOKUP(A8,नाम,4,0)),"")</f>
        <v>1989</v>
      </c>
      <c s="59">
        <f t="shared" si="1" ref="C8:C19">IFERROR(IF($C$4="","",VLOOKUP(A8,नाम,11,0)),"")</f>
        <v>40489</v>
      </c>
      <c s="60" t="str">
        <f t="shared" si="2" ref="D8:D19">IFERROR(IF($C$4="","",VLOOKUP(A8,नाम,6,0)),"")</f>
        <v>AAYNA KANWAR</v>
      </c>
      <c s="60" t="str">
        <f t="shared" si="3" ref="E8:E19">IFERROR(IF($C$4="","",VLOOKUP(A8,नाम,8,0)),"")</f>
        <v>SHER SINGH</v>
      </c>
      <c s="61">
        <f t="shared" si="4" ref="F8:F19">IFERROR(IF($C$4="","",VLOOKUP(A8,नाम,12,0)),"")</f>
        <v>1201</v>
      </c>
      <c s="62" t="str">
        <f t="shared" si="5" ref="G8:G19">IFERROR(IF($C$4="","",VLOOKUP(A8,नाम,13,0)),"")</f>
        <v/>
      </c>
      <c s="131">
        <f>IF(AND(B8="",D8="",F8="",G8=""),"",IF($L$4='DATA ENTRY'!$DH$2,VLOOKUP(F8,अंक,6,0),IF($L$4='DATA ENTRY'!$DH$3,VLOOKUP(F8,अंक,13,0),IF($L$4='DATA ENTRY'!$DH$4,VLOOKUP(F8,अंक,20,0),IF($L$4='DATA ENTRY'!$DH$5,VLOOKUP(F8,अंक,28,0),IF($L$4='DATA ENTRY'!$DH$6,VLOOKUP(F8,अंक,36,0),IF($L$4='DATA ENTRY'!$DH$7,VLOOKUP(F8,अंक,44,0),"")))))))</f>
        <v>10</v>
      </c>
      <c s="131">
        <f>IF(AND(B8="",D8="",F8="",G8=""),"",IF($L$4='DATA ENTRY'!$DH$2,VLOOKUP(F8,अंक,7,0),IF($L$4='DATA ENTRY'!$DH$3,VLOOKUP(F8,अंक,14,0),IF($L$4='DATA ENTRY'!$DH$4,VLOOKUP(F8,अंक,21,0),IF($L$4='DATA ENTRY'!$DH$5,VLOOKUP(F8,अंक,29,0),IF($L$4='DATA ENTRY'!$DH$6,VLOOKUP(F8,अंक,37,0),IF($L$4='DATA ENTRY'!$DH$7,VLOOKUP(F8,अंक,45,0),"")))))))</f>
        <v>8</v>
      </c>
      <c s="32">
        <f>IF(AND(B8="",D8="",F8="",G8=""),"",IF($L$4='DATA ENTRY'!$DH$2,VLOOKUP(F8,अंक,8,0),IF($L$4='DATA ENTRY'!$DH$3,VLOOKUP(F8,अंक,15,0),IF($L$4='DATA ENTRY'!$DH$4,VLOOKUP(F8,अंक,22,0),IF($L$4='DATA ENTRY'!$DH$5,VLOOKUP(F8,अंक,30,0),IF($L$4='DATA ENTRY'!$DH$6,VLOOKUP(F8,अंक,38,0),IF($L$4='DATA ENTRY'!$DH$7,VLOOKUP(F8,अंक,46,0),"")))))))</f>
        <v>9</v>
      </c>
      <c s="32">
        <f>IF(AND(B8="",D8="",F8="",G8=""),"",IF($L$4='DATA ENTRY'!$DH$2,VLOOKUP(F8,अंक,9,0),IF($L$4='DATA ENTRY'!$DH$3,VLOOKUP(F8,अंक,16,0),IF($L$4='DATA ENTRY'!$DH$4,VLOOKUP(F8,अंक,23,0),IF($L$4='DATA ENTRY'!$DH$5,VLOOKUP(F8,अंक,31,0),IF($L$4='DATA ENTRY'!$DH$6,VLOOKUP(F8,अंक,39,0),IF($L$4='DATA ENTRY'!$DH$7,VLOOKUP(F8,अंक,47,0),"")))))))</f>
        <v>65</v>
      </c>
      <c s="63">
        <f t="shared" si="6" ref="L8:L19">IF(AND(H8="",I8="",J8="",K8="",),"",IF($L$4="","",SUM(H8,I8,J8,K8,)))</f>
        <v>92</v>
      </c>
      <c s="64">
        <f t="shared" si="7" ref="M8:M19">IFERROR(IF(AND($L8=""),"",ROUNDUP(L8*10%,0)),"")</f>
        <v>10</v>
      </c>
      <c s="134">
        <f t="shared" si="8" ref="N8:N39">IFERROR(IF(AND($L$4=""),"",IF($C$4="","",IF(AND(L8=""),"",IF(AND(F8=""),"",IF(AND(VLOOKUP(F8,अंक,5,0)=""),"",IF($N$7=3,IF(AND(VLOOKUP(F8,अंक,5,0)&gt;=86),3,IF(AND(VLOOKUP(F8,अंक,5,0)&gt;=81),2,IF(AND(VLOOKUP(F8,अंक,5,0)&gt;=75),1,0))),IF(AND(VLOOKUP(F8,अंक,5,0)&gt;=86),1.5,IF(AND(VLOOKUP(F8,अंक,5,0)&gt;=81),1,IF(AND(VLOOKUP(F8,अंक,5,0)&gt;=75),0.5,0))))))))),"")</f>
        <v>3</v>
      </c>
      <c s="63">
        <f>IF(AND(B8="",D8="",F8="",G8=""),"",IF($L$4='DATA ENTRY'!$DH$2,VLOOKUP(F8,अंक,10,0),IF($L$4='DATA ENTRY'!$DH$3,VLOOKUP(F8,अंक,17,0),IF($L$4='DATA ENTRY'!$DH$4,VLOOKUP(F8,अंक,25,0),IF($L$4='DATA ENTRY'!$DH$5,VLOOKUP(F8,अंक,33,0),IF($L$4='DATA ENTRY'!$DH$6,VLOOKUP(F8,अंक,41,0),IF($L$4='DATA ENTRY'!$DH$7,VLOOKUP(F8,अंक,49,0),"")))))))</f>
        <v>4</v>
      </c>
      <c s="63">
        <f>IF(AND(B8="",D8="",F8="",G8=""),"",IF($L$4='DATA ENTRY'!$DH$2,VLOOKUP(F8,अंक,11,0),IF($L$4='DATA ENTRY'!$DH$3,VLOOKUP(F8,अंक,18,0),IF($L$4='DATA ENTRY'!$DH$4,VLOOKUP(F8,अंक,26,0),IF($L$4='DATA ENTRY'!$DH$5,VLOOKUP(F8,अंक,34,0),IF($L$4='DATA ENTRY'!$DH$6,VLOOKUP(F8,अंक,42,0),IF($L$4='DATA ENTRY'!$DH$7,VLOOKUP(F8,अंक,50,0),"")))))))</f>
        <v>1</v>
      </c>
      <c s="63">
        <f>IF(AND(B8="",D8="",F8="",G8=""),"",IF($L$4='DATA ENTRY'!$DH$2,VLOOKUP(F8,अंक,12,0),IF($L$4='DATA ENTRY'!$DH$3,VLOOKUP(F8,अंक,19,0),IF($L$4='DATA ENTRY'!$DH$4,VLOOKUP(F8,अंक,27,0),IF($L$4='DATA ENTRY'!$DH$5,VLOOKUP(F8,अंक,35,0),IF($L$4='DATA ENTRY'!$DH$6,VLOOKUP(F8,अंक,43,0),IF($L$4='DATA ENTRY'!$DH$7,VLOOKUP(F8,अंक,51,0),"")))))))</f>
        <v>2</v>
      </c>
      <c s="176">
        <f t="shared" si="9" ref="R8:R71">IFERROR(IF($L$4="","",SUM(M8,N8,O8,P8,Q8)),"")</f>
        <v>20</v>
      </c>
      <c r="W8" t="str">
        <f>'DATA ENTRY'!AR4</f>
        <v>GEOGRAPHY</v>
      </c>
    </row>
    <row r="9" spans="1:23" ht="25.5" customHeight="1">
      <c r="A9" s="65">
        <f>'DATA ENTRY'!A10</f>
        <v>2</v>
      </c>
      <c s="66">
        <f t="shared" si="0"/>
        <v>1539</v>
      </c>
      <c s="67" t="str">
        <f t="shared" si="1"/>
        <v>16-12-2007</v>
      </c>
      <c s="68" t="str">
        <f t="shared" si="2"/>
        <v>ANKIT KUMAR</v>
      </c>
      <c s="68" t="str">
        <f t="shared" si="3"/>
        <v>PRAMESHWAR LAL</v>
      </c>
      <c s="69">
        <f t="shared" si="4"/>
        <v>1202</v>
      </c>
      <c s="70" t="str">
        <f t="shared" si="5"/>
        <v/>
      </c>
      <c s="131">
        <f>IF(AND(B9="",D9="",F9="",G9=""),"",IF($L$4='DATA ENTRY'!$DH$2,VLOOKUP(F9,अंक,6,0),IF($L$4='DATA ENTRY'!$DH$3,VLOOKUP(F9,अंक,13,0),IF($L$4='DATA ENTRY'!$DH$4,VLOOKUP(F9,अंक,20,0),IF($L$4='DATA ENTRY'!$DH$5,VLOOKUP(F9,अंक,28,0),IF($L$4='DATA ENTRY'!$DH$6,VLOOKUP(F9,अंक,36,0),IF($L$4='DATA ENTRY'!$DH$7,VLOOKUP(F9,अंक,44,0),"")))))))</f>
        <v>9</v>
      </c>
      <c s="131">
        <f>IF(AND(B9="",D9="",F9="",G9=""),"",IF($L$4='DATA ENTRY'!$DH$2,VLOOKUP(F9,अंक,7,0),IF($L$4='DATA ENTRY'!$DH$3,VLOOKUP(F9,अंक,14,0),IF($L$4='DATA ENTRY'!$DH$4,VLOOKUP(F9,अंक,21,0),IF($L$4='DATA ENTRY'!$DH$5,VLOOKUP(F9,अंक,29,0),IF($L$4='DATA ENTRY'!$DH$6,VLOOKUP(F9,अंक,37,0),IF($L$4='DATA ENTRY'!$DH$7,VLOOKUP(F9,अंक,45,0),"")))))))</f>
        <v>8</v>
      </c>
      <c s="32">
        <f>IF(AND(B9="",D9="",F9="",G9=""),"",IF($L$4='DATA ENTRY'!$DH$2,VLOOKUP(F9,अंक,8,0),IF($L$4='DATA ENTRY'!$DH$3,VLOOKUP(F9,अंक,15,0),IF($L$4='DATA ENTRY'!$DH$4,VLOOKUP(F9,अंक,22,0),IF($L$4='DATA ENTRY'!$DH$5,VLOOKUP(F9,अंक,30,0),IF($L$4='DATA ENTRY'!$DH$6,VLOOKUP(F9,अंक,38,0),IF($L$4='DATA ENTRY'!$DH$7,VLOOKUP(F9,अंक,46,0),"")))))))</f>
        <v>9</v>
      </c>
      <c s="32">
        <f>IF(AND(B9="",D9="",F9="",G9=""),"",IF($L$4='DATA ENTRY'!$DH$2,VLOOKUP(F9,अंक,9,0),IF($L$4='DATA ENTRY'!$DH$3,VLOOKUP(F9,अंक,16,0),IF($L$4='DATA ENTRY'!$DH$4,VLOOKUP(F9,अंक,23,0),IF($L$4='DATA ENTRY'!$DH$5,VLOOKUP(F9,अंक,31,0),IF($L$4='DATA ENTRY'!$DH$6,VLOOKUP(F9,अंक,39,0),IF($L$4='DATA ENTRY'!$DH$7,VLOOKUP(F9,अंक,47,0),"")))))))</f>
        <v>65</v>
      </c>
      <c s="63">
        <f t="shared" si="6"/>
        <v>91</v>
      </c>
      <c s="64">
        <f t="shared" si="7"/>
        <v>10</v>
      </c>
      <c s="134">
        <f t="shared" si="8"/>
        <v>2</v>
      </c>
      <c s="63">
        <f>IF(AND(B9="",D9="",F9="",G9=""),"",IF($L$4='DATA ENTRY'!$DH$2,VLOOKUP(F9,अंक,10,0),IF($L$4='DATA ENTRY'!$DH$3,VLOOKUP(F9,अंक,17,0),IF($L$4='DATA ENTRY'!$DH$4,VLOOKUP(F9,अंक,25,0),IF($L$4='DATA ENTRY'!$DH$5,VLOOKUP(F9,अंक,33,0),IF($L$4='DATA ENTRY'!$DH$6,VLOOKUP(F9,अंक,41,0),IF($L$4='DATA ENTRY'!$DH$7,VLOOKUP(F9,अंक,49,0),"")))))))</f>
        <v>4</v>
      </c>
      <c s="63">
        <f>IF(AND(B9="",D9="",F9="",G9=""),"",IF($L$4='DATA ENTRY'!$DH$2,VLOOKUP(F9,अंक,11,0),IF($L$4='DATA ENTRY'!$DH$3,VLOOKUP(F9,अंक,18,0),IF($L$4='DATA ENTRY'!$DH$4,VLOOKUP(F9,अंक,26,0),IF($L$4='DATA ENTRY'!$DH$5,VLOOKUP(F9,अंक,34,0),IF($L$4='DATA ENTRY'!$DH$6,VLOOKUP(F9,अंक,42,0),IF($L$4='DATA ENTRY'!$DH$7,VLOOKUP(F9,अंक,50,0),"")))))))</f>
        <v>1</v>
      </c>
      <c s="63">
        <f>IF(AND(B9="",D9="",F9="",G9=""),"",IF($L$4='DATA ENTRY'!$DH$2,VLOOKUP(F9,अंक,12,0),IF($L$4='DATA ENTRY'!$DH$3,VLOOKUP(F9,अंक,19,0),IF($L$4='DATA ENTRY'!$DH$4,VLOOKUP(F9,अंक,27,0),IF($L$4='DATA ENTRY'!$DH$5,VLOOKUP(F9,अंक,35,0),IF($L$4='DATA ENTRY'!$DH$6,VLOOKUP(F9,अंक,43,0),IF($L$4='DATA ENTRY'!$DH$7,VLOOKUP(F9,अंक,51,0),"")))))))</f>
        <v>2</v>
      </c>
      <c s="176">
        <f t="shared" si="9"/>
        <v>19</v>
      </c>
      <c r="W9">
        <f>'DATA ENTRY'!AZ4</f>
        <v>0</v>
      </c>
    </row>
    <row r="10" spans="1:18" ht="25.5" customHeight="1">
      <c r="A10" s="71">
        <f>'DATA ENTRY'!A11</f>
        <v>3</v>
      </c>
      <c s="72">
        <f t="shared" si="0"/>
        <v>1805</v>
      </c>
      <c s="73" t="str">
        <f t="shared" si="1"/>
        <v>24-05-2008</v>
      </c>
      <c s="74" t="str">
        <f t="shared" si="2"/>
        <v>CHAND KHAN</v>
      </c>
      <c s="74" t="str">
        <f t="shared" si="3"/>
        <v>MOHAMMED LUNA KHAN</v>
      </c>
      <c s="75">
        <f t="shared" si="4"/>
        <v>1203</v>
      </c>
      <c s="76" t="str">
        <f t="shared" si="5"/>
        <v/>
      </c>
      <c s="131">
        <f>IF(AND(B10="",D10="",F10="",G10=""),"",IF($L$4='DATA ENTRY'!$DH$2,VLOOKUP(F10,अंक,6,0),IF($L$4='DATA ENTRY'!$DH$3,VLOOKUP(F10,अंक,13,0),IF($L$4='DATA ENTRY'!$DH$4,VLOOKUP(F10,अंक,20,0),IF($L$4='DATA ENTRY'!$DH$5,VLOOKUP(F10,अंक,28,0),IF($L$4='DATA ENTRY'!$DH$6,VLOOKUP(F10,अंक,36,0),IF($L$4='DATA ENTRY'!$DH$7,VLOOKUP(F10,अंक,44,0),"")))))))</f>
        <v>9</v>
      </c>
      <c s="131">
        <f>IF(AND(B10="",D10="",F10="",G10=""),"",IF($L$4='DATA ENTRY'!$DH$2,VLOOKUP(F10,अंक,7,0),IF($L$4='DATA ENTRY'!$DH$3,VLOOKUP(F10,अंक,14,0),IF($L$4='DATA ENTRY'!$DH$4,VLOOKUP(F10,अंक,21,0),IF($L$4='DATA ENTRY'!$DH$5,VLOOKUP(F10,अंक,29,0),IF($L$4='DATA ENTRY'!$DH$6,VLOOKUP(F10,अंक,37,0),IF($L$4='DATA ENTRY'!$DH$7,VLOOKUP(F10,अंक,45,0),"")))))))</f>
        <v>8</v>
      </c>
      <c s="32">
        <f>IF(AND(B10="",D10="",F10="",G10=""),"",IF($L$4='DATA ENTRY'!$DH$2,VLOOKUP(F10,अंक,8,0),IF($L$4='DATA ENTRY'!$DH$3,VLOOKUP(F10,अंक,15,0),IF($L$4='DATA ENTRY'!$DH$4,VLOOKUP(F10,अंक,22,0),IF($L$4='DATA ENTRY'!$DH$5,VLOOKUP(F10,अंक,30,0),IF($L$4='DATA ENTRY'!$DH$6,VLOOKUP(F10,अंक,38,0),IF($L$4='DATA ENTRY'!$DH$7,VLOOKUP(F10,अंक,46,0),"")))))))</f>
        <v>9</v>
      </c>
      <c s="32">
        <f>IF(AND(B10="",D10="",F10="",G10=""),"",IF($L$4='DATA ENTRY'!$DH$2,VLOOKUP(F10,अंक,9,0),IF($L$4='DATA ENTRY'!$DH$3,VLOOKUP(F10,अंक,16,0),IF($L$4='DATA ENTRY'!$DH$4,VLOOKUP(F10,अंक,23,0),IF($L$4='DATA ENTRY'!$DH$5,VLOOKUP(F10,अंक,31,0),IF($L$4='DATA ENTRY'!$DH$6,VLOOKUP(F10,अंक,39,0),IF($L$4='DATA ENTRY'!$DH$7,VLOOKUP(F10,अंक,47,0),"")))))))</f>
        <v>65</v>
      </c>
      <c s="63">
        <f t="shared" si="6"/>
        <v>91</v>
      </c>
      <c s="64">
        <f t="shared" si="7"/>
        <v>10</v>
      </c>
      <c s="134">
        <f t="shared" si="8"/>
        <v>2</v>
      </c>
      <c s="63">
        <f>IF(AND(B10="",D10="",F10="",G10=""),"",IF($L$4='DATA ENTRY'!$DH$2,VLOOKUP(F10,अंक,10,0),IF($L$4='DATA ENTRY'!$DH$3,VLOOKUP(F10,अंक,17,0),IF($L$4='DATA ENTRY'!$DH$4,VLOOKUP(F10,अंक,25,0),IF($L$4='DATA ENTRY'!$DH$5,VLOOKUP(F10,अंक,33,0),IF($L$4='DATA ENTRY'!$DH$6,VLOOKUP(F10,अंक,41,0),IF($L$4='DATA ENTRY'!$DH$7,VLOOKUP(F10,अंक,49,0),"")))))))</f>
        <v>4</v>
      </c>
      <c s="63">
        <f>IF(AND(B10="",D10="",F10="",G10=""),"",IF($L$4='DATA ENTRY'!$DH$2,VLOOKUP(F10,अंक,11,0),IF($L$4='DATA ENTRY'!$DH$3,VLOOKUP(F10,अंक,18,0),IF($L$4='DATA ENTRY'!$DH$4,VLOOKUP(F10,अंक,26,0),IF($L$4='DATA ENTRY'!$DH$5,VLOOKUP(F10,अंक,34,0),IF($L$4='DATA ENTRY'!$DH$6,VLOOKUP(F10,अंक,42,0),IF($L$4='DATA ENTRY'!$DH$7,VLOOKUP(F10,अंक,50,0),"")))))))</f>
        <v>1</v>
      </c>
      <c s="63">
        <f>IF(AND(B10="",D10="",F10="",G10=""),"",IF($L$4='DATA ENTRY'!$DH$2,VLOOKUP(F10,अंक,12,0),IF($L$4='DATA ENTRY'!$DH$3,VLOOKUP(F10,अंक,19,0),IF($L$4='DATA ENTRY'!$DH$4,VLOOKUP(F10,अंक,27,0),IF($L$4='DATA ENTRY'!$DH$5,VLOOKUP(F10,अंक,35,0),IF($L$4='DATA ENTRY'!$DH$6,VLOOKUP(F10,अंक,43,0),IF($L$4='DATA ENTRY'!$DH$7,VLOOKUP(F10,अंक,51,0),"")))))))</f>
        <v>2</v>
      </c>
      <c s="176">
        <f t="shared" si="9"/>
        <v>19</v>
      </c>
    </row>
    <row r="11" spans="1:18" ht="25.5" customHeight="1">
      <c r="A11" s="71">
        <f>'DATA ENTRY'!A12</f>
        <v>4</v>
      </c>
      <c s="72">
        <f t="shared" si="0"/>
        <v>1257</v>
      </c>
      <c s="73">
        <f t="shared" si="1"/>
        <v>39484</v>
      </c>
      <c s="74" t="str">
        <f t="shared" si="2"/>
        <v>CHETANA SHARMA</v>
      </c>
      <c s="74" t="str">
        <f t="shared" si="3"/>
        <v>NATHU LAL SHARMA</v>
      </c>
      <c s="75">
        <f t="shared" si="4"/>
        <v>1204</v>
      </c>
      <c s="76" t="str">
        <f t="shared" si="5"/>
        <v/>
      </c>
      <c s="131">
        <f>IF(AND(B11="",D11="",F11="",G11=""),"",IF($L$4='DATA ENTRY'!$DH$2,VLOOKUP(F11,अंक,6,0),IF($L$4='DATA ENTRY'!$DH$3,VLOOKUP(F11,अंक,13,0),IF($L$4='DATA ENTRY'!$DH$4,VLOOKUP(F11,अंक,20,0),IF($L$4='DATA ENTRY'!$DH$5,VLOOKUP(F11,अंक,28,0),IF($L$4='DATA ENTRY'!$DH$6,VLOOKUP(F11,अंक,36,0),IF($L$4='DATA ENTRY'!$DH$7,VLOOKUP(F11,अंक,44,0),"")))))))</f>
        <v>9</v>
      </c>
      <c s="131">
        <f>IF(AND(B11="",D11="",F11="",G11=""),"",IF($L$4='DATA ENTRY'!$DH$2,VLOOKUP(F11,अंक,7,0),IF($L$4='DATA ENTRY'!$DH$3,VLOOKUP(F11,अंक,14,0),IF($L$4='DATA ENTRY'!$DH$4,VLOOKUP(F11,अंक,21,0),IF($L$4='DATA ENTRY'!$DH$5,VLOOKUP(F11,अंक,29,0),IF($L$4='DATA ENTRY'!$DH$6,VLOOKUP(F11,अंक,37,0),IF($L$4='DATA ENTRY'!$DH$7,VLOOKUP(F11,अंक,45,0),"")))))))</f>
        <v>8</v>
      </c>
      <c s="32">
        <f>IF(AND(B11="",D11="",F11="",G11=""),"",IF($L$4='DATA ENTRY'!$DH$2,VLOOKUP(F11,अंक,8,0),IF($L$4='DATA ENTRY'!$DH$3,VLOOKUP(F11,अंक,15,0),IF($L$4='DATA ENTRY'!$DH$4,VLOOKUP(F11,अंक,22,0),IF($L$4='DATA ENTRY'!$DH$5,VLOOKUP(F11,अंक,30,0),IF($L$4='DATA ENTRY'!$DH$6,VLOOKUP(F11,अंक,38,0),IF($L$4='DATA ENTRY'!$DH$7,VLOOKUP(F11,अंक,46,0),"")))))))</f>
        <v>9</v>
      </c>
      <c s="32">
        <f>IF(AND(B11="",D11="",F11="",G11=""),"",IF($L$4='DATA ENTRY'!$DH$2,VLOOKUP(F11,अंक,9,0),IF($L$4='DATA ENTRY'!$DH$3,VLOOKUP(F11,अंक,16,0),IF($L$4='DATA ENTRY'!$DH$4,VLOOKUP(F11,अंक,23,0),IF($L$4='DATA ENTRY'!$DH$5,VLOOKUP(F11,अंक,31,0),IF($L$4='DATA ENTRY'!$DH$6,VLOOKUP(F11,अंक,39,0),IF($L$4='DATA ENTRY'!$DH$7,VLOOKUP(F11,अंक,47,0),"")))))))</f>
        <v>65</v>
      </c>
      <c s="63">
        <f t="shared" si="6"/>
        <v>91</v>
      </c>
      <c s="64">
        <f t="shared" si="7"/>
        <v>10</v>
      </c>
      <c s="134">
        <f t="shared" si="8"/>
        <v>1</v>
      </c>
      <c s="63">
        <f>IF(AND(B11="",D11="",F11="",G11=""),"",IF($L$4='DATA ENTRY'!$DH$2,VLOOKUP(F11,अंक,10,0),IF($L$4='DATA ENTRY'!$DH$3,VLOOKUP(F11,अंक,17,0),IF($L$4='DATA ENTRY'!$DH$4,VLOOKUP(F11,अंक,25,0),IF($L$4='DATA ENTRY'!$DH$5,VLOOKUP(F11,अंक,33,0),IF($L$4='DATA ENTRY'!$DH$6,VLOOKUP(F11,अंक,41,0),IF($L$4='DATA ENTRY'!$DH$7,VLOOKUP(F11,अंक,49,0),"")))))))</f>
        <v>4</v>
      </c>
      <c s="63">
        <f>IF(AND(B11="",D11="",F11="",G11=""),"",IF($L$4='DATA ENTRY'!$DH$2,VLOOKUP(F11,अंक,11,0),IF($L$4='DATA ENTRY'!$DH$3,VLOOKUP(F11,अंक,18,0),IF($L$4='DATA ENTRY'!$DH$4,VLOOKUP(F11,अंक,26,0),IF($L$4='DATA ENTRY'!$DH$5,VLOOKUP(F11,अंक,34,0),IF($L$4='DATA ENTRY'!$DH$6,VLOOKUP(F11,अंक,42,0),IF($L$4='DATA ENTRY'!$DH$7,VLOOKUP(F11,अंक,50,0),"")))))))</f>
        <v>1</v>
      </c>
      <c s="63">
        <f>IF(AND(B11="",D11="",F11="",G11=""),"",IF($L$4='DATA ENTRY'!$DH$2,VLOOKUP(F11,अंक,12,0),IF($L$4='DATA ENTRY'!$DH$3,VLOOKUP(F11,अंक,19,0),IF($L$4='DATA ENTRY'!$DH$4,VLOOKUP(F11,अंक,27,0),IF($L$4='DATA ENTRY'!$DH$5,VLOOKUP(F11,अंक,35,0),IF($L$4='DATA ENTRY'!$DH$6,VLOOKUP(F11,अंक,43,0),IF($L$4='DATA ENTRY'!$DH$7,VLOOKUP(F11,अंक,51,0),"")))))))</f>
        <v>2</v>
      </c>
      <c s="176">
        <f t="shared" si="9"/>
        <v>18</v>
      </c>
    </row>
    <row r="12" spans="1:18" ht="25.5" customHeight="1">
      <c r="A12" s="71">
        <f>'DATA ENTRY'!A13</f>
        <v>5</v>
      </c>
      <c s="72">
        <f t="shared" si="0"/>
        <v>2056</v>
      </c>
      <c s="73">
        <f t="shared" si="1"/>
        <v>39448</v>
      </c>
      <c s="74" t="str">
        <f t="shared" si="2"/>
        <v>DEEPIKA KUMARI</v>
      </c>
      <c s="74" t="str">
        <f t="shared" si="3"/>
        <v>PRAMESHWAR LAL</v>
      </c>
      <c s="75">
        <f t="shared" si="4"/>
        <v>1205</v>
      </c>
      <c s="76" t="str">
        <f t="shared" si="5"/>
        <v/>
      </c>
      <c s="131">
        <f>IF(AND(B12="",D12="",F12="",G12=""),"",IF($L$4='DATA ENTRY'!$DH$2,VLOOKUP(F12,अंक,6,0),IF($L$4='DATA ENTRY'!$DH$3,VLOOKUP(F12,अंक,13,0),IF($L$4='DATA ENTRY'!$DH$4,VLOOKUP(F12,अंक,20,0),IF($L$4='DATA ENTRY'!$DH$5,VLOOKUP(F12,अंक,28,0),IF($L$4='DATA ENTRY'!$DH$6,VLOOKUP(F12,अंक,36,0),IF($L$4='DATA ENTRY'!$DH$7,VLOOKUP(F12,अंक,44,0),"")))))))</f>
        <v>9</v>
      </c>
      <c s="131">
        <f>IF(AND(B12="",D12="",F12="",G12=""),"",IF($L$4='DATA ENTRY'!$DH$2,VLOOKUP(F12,अंक,7,0),IF($L$4='DATA ENTRY'!$DH$3,VLOOKUP(F12,अंक,14,0),IF($L$4='DATA ENTRY'!$DH$4,VLOOKUP(F12,अंक,21,0),IF($L$4='DATA ENTRY'!$DH$5,VLOOKUP(F12,अंक,29,0),IF($L$4='DATA ENTRY'!$DH$6,VLOOKUP(F12,अंक,37,0),IF($L$4='DATA ENTRY'!$DH$7,VLOOKUP(F12,अंक,45,0),"")))))))</f>
        <v>8</v>
      </c>
      <c s="32">
        <f>IF(AND(B12="",D12="",F12="",G12=""),"",IF($L$4='DATA ENTRY'!$DH$2,VLOOKUP(F12,अंक,8,0),IF($L$4='DATA ENTRY'!$DH$3,VLOOKUP(F12,अंक,15,0),IF($L$4='DATA ENTRY'!$DH$4,VLOOKUP(F12,अंक,22,0),IF($L$4='DATA ENTRY'!$DH$5,VLOOKUP(F12,अंक,30,0),IF($L$4='DATA ENTRY'!$DH$6,VLOOKUP(F12,अंक,38,0),IF($L$4='DATA ENTRY'!$DH$7,VLOOKUP(F12,अंक,46,0),"")))))))</f>
        <v>9</v>
      </c>
      <c s="32">
        <f>IF(AND(B12="",D12="",F12="",G12=""),"",IF($L$4='DATA ENTRY'!$DH$2,VLOOKUP(F12,अंक,9,0),IF($L$4='DATA ENTRY'!$DH$3,VLOOKUP(F12,अंक,16,0),IF($L$4='DATA ENTRY'!$DH$4,VLOOKUP(F12,अंक,23,0),IF($L$4='DATA ENTRY'!$DH$5,VLOOKUP(F12,अंक,31,0),IF($L$4='DATA ENTRY'!$DH$6,VLOOKUP(F12,अंक,39,0),IF($L$4='DATA ENTRY'!$DH$7,VLOOKUP(F12,अंक,47,0),"")))))))</f>
        <v>65</v>
      </c>
      <c s="63">
        <f t="shared" si="6"/>
        <v>91</v>
      </c>
      <c s="64">
        <f t="shared" si="7"/>
        <v>10</v>
      </c>
      <c s="134">
        <f t="shared" si="8"/>
        <v>3</v>
      </c>
      <c s="63">
        <f>IF(AND(B12="",D12="",F12="",G12=""),"",IF($L$4='DATA ENTRY'!$DH$2,VLOOKUP(F12,अंक,10,0),IF($L$4='DATA ENTRY'!$DH$3,VLOOKUP(F12,अंक,17,0),IF($L$4='DATA ENTRY'!$DH$4,VLOOKUP(F12,अंक,25,0),IF($L$4='DATA ENTRY'!$DH$5,VLOOKUP(F12,अंक,33,0),IF($L$4='DATA ENTRY'!$DH$6,VLOOKUP(F12,अंक,41,0),IF($L$4='DATA ENTRY'!$DH$7,VLOOKUP(F12,अंक,49,0),"")))))))</f>
        <v>4</v>
      </c>
      <c s="63">
        <f>IF(AND(B12="",D12="",F12="",G12=""),"",IF($L$4='DATA ENTRY'!$DH$2,VLOOKUP(F12,अंक,11,0),IF($L$4='DATA ENTRY'!$DH$3,VLOOKUP(F12,अंक,18,0),IF($L$4='DATA ENTRY'!$DH$4,VLOOKUP(F12,अंक,26,0),IF($L$4='DATA ENTRY'!$DH$5,VLOOKUP(F12,अंक,34,0),IF($L$4='DATA ENTRY'!$DH$6,VLOOKUP(F12,अंक,42,0),IF($L$4='DATA ENTRY'!$DH$7,VLOOKUP(F12,अंक,50,0),"")))))))</f>
        <v>1</v>
      </c>
      <c s="63">
        <f>IF(AND(B12="",D12="",F12="",G12=""),"",IF($L$4='DATA ENTRY'!$DH$2,VLOOKUP(F12,अंक,12,0),IF($L$4='DATA ENTRY'!$DH$3,VLOOKUP(F12,अंक,19,0),IF($L$4='DATA ENTRY'!$DH$4,VLOOKUP(F12,अंक,27,0),IF($L$4='DATA ENTRY'!$DH$5,VLOOKUP(F12,अंक,35,0),IF($L$4='DATA ENTRY'!$DH$6,VLOOKUP(F12,अंक,43,0),IF($L$4='DATA ENTRY'!$DH$7,VLOOKUP(F12,अंक,51,0),"")))))))</f>
        <v>2</v>
      </c>
      <c s="176">
        <f t="shared" si="9"/>
        <v>20</v>
      </c>
    </row>
    <row r="13" spans="1:18" ht="25.5" customHeight="1">
      <c r="A13" s="71">
        <f>'DATA ENTRY'!A14</f>
        <v>6</v>
      </c>
      <c s="72">
        <f t="shared" si="0"/>
        <v>1276</v>
      </c>
      <c s="73">
        <f t="shared" si="1"/>
        <v>39448</v>
      </c>
      <c s="74" t="str">
        <f t="shared" si="2"/>
        <v>JASMIN MANIYAR</v>
      </c>
      <c s="74" t="str">
        <f t="shared" si="3"/>
        <v>PUSAB KHAN</v>
      </c>
      <c s="75">
        <f t="shared" si="4"/>
        <v>1207</v>
      </c>
      <c s="76" t="str">
        <f t="shared" si="5"/>
        <v/>
      </c>
      <c s="131">
        <f>IF(AND(B13="",D13="",F13="",G13=""),"",IF($L$4='DATA ENTRY'!$DH$2,VLOOKUP(F13,अंक,6,0),IF($L$4='DATA ENTRY'!$DH$3,VLOOKUP(F13,अंक,13,0),IF($L$4='DATA ENTRY'!$DH$4,VLOOKUP(F13,अंक,20,0),IF($L$4='DATA ENTRY'!$DH$5,VLOOKUP(F13,अंक,28,0),IF($L$4='DATA ENTRY'!$DH$6,VLOOKUP(F13,अंक,36,0),IF($L$4='DATA ENTRY'!$DH$7,VLOOKUP(F13,अंक,44,0),"")))))))</f>
        <v>9</v>
      </c>
      <c s="131">
        <f>IF(AND(B13="",D13="",F13="",G13=""),"",IF($L$4='DATA ENTRY'!$DH$2,VLOOKUP(F13,अंक,7,0),IF($L$4='DATA ENTRY'!$DH$3,VLOOKUP(F13,अंक,14,0),IF($L$4='DATA ENTRY'!$DH$4,VLOOKUP(F13,अंक,21,0),IF($L$4='DATA ENTRY'!$DH$5,VLOOKUP(F13,अंक,29,0),IF($L$4='DATA ENTRY'!$DH$6,VLOOKUP(F13,अंक,37,0),IF($L$4='DATA ENTRY'!$DH$7,VLOOKUP(F13,अंक,45,0),"")))))))</f>
        <v>8</v>
      </c>
      <c s="32">
        <f>IF(AND(B13="",D13="",F13="",G13=""),"",IF($L$4='DATA ENTRY'!$DH$2,VLOOKUP(F13,अंक,8,0),IF($L$4='DATA ENTRY'!$DH$3,VLOOKUP(F13,अंक,15,0),IF($L$4='DATA ENTRY'!$DH$4,VLOOKUP(F13,अंक,22,0),IF($L$4='DATA ENTRY'!$DH$5,VLOOKUP(F13,अंक,30,0),IF($L$4='DATA ENTRY'!$DH$6,VLOOKUP(F13,अंक,38,0),IF($L$4='DATA ENTRY'!$DH$7,VLOOKUP(F13,अंक,46,0),"")))))))</f>
        <v>9</v>
      </c>
      <c s="32">
        <f>IF(AND(B13="",D13="",F13="",G13=""),"",IF($L$4='DATA ENTRY'!$DH$2,VLOOKUP(F13,अंक,9,0),IF($L$4='DATA ENTRY'!$DH$3,VLOOKUP(F13,अंक,16,0),IF($L$4='DATA ENTRY'!$DH$4,VLOOKUP(F13,अंक,23,0),IF($L$4='DATA ENTRY'!$DH$5,VLOOKUP(F13,अंक,31,0),IF($L$4='DATA ENTRY'!$DH$6,VLOOKUP(F13,अंक,39,0),IF($L$4='DATA ENTRY'!$DH$7,VLOOKUP(F13,अंक,47,0),"")))))))</f>
        <v>65</v>
      </c>
      <c s="63">
        <f t="shared" si="6"/>
        <v>91</v>
      </c>
      <c s="64">
        <f t="shared" si="7"/>
        <v>10</v>
      </c>
      <c s="134">
        <f t="shared" si="8"/>
        <v>3</v>
      </c>
      <c s="63">
        <f>IF(AND(B13="",D13="",F13="",G13=""),"",IF($L$4='DATA ENTRY'!$DH$2,VLOOKUP(F13,अंक,10,0),IF($L$4='DATA ENTRY'!$DH$3,VLOOKUP(F13,अंक,17,0),IF($L$4='DATA ENTRY'!$DH$4,VLOOKUP(F13,अंक,25,0),IF($L$4='DATA ENTRY'!$DH$5,VLOOKUP(F13,अंक,33,0),IF($L$4='DATA ENTRY'!$DH$6,VLOOKUP(F13,अंक,41,0),IF($L$4='DATA ENTRY'!$DH$7,VLOOKUP(F13,अंक,49,0),"")))))))</f>
        <v>4</v>
      </c>
      <c s="63">
        <f>IF(AND(B13="",D13="",F13="",G13=""),"",IF($L$4='DATA ENTRY'!$DH$2,VLOOKUP(F13,अंक,11,0),IF($L$4='DATA ENTRY'!$DH$3,VLOOKUP(F13,अंक,18,0),IF($L$4='DATA ENTRY'!$DH$4,VLOOKUP(F13,अंक,26,0),IF($L$4='DATA ENTRY'!$DH$5,VLOOKUP(F13,अंक,34,0),IF($L$4='DATA ENTRY'!$DH$6,VLOOKUP(F13,अंक,42,0),IF($L$4='DATA ENTRY'!$DH$7,VLOOKUP(F13,अंक,50,0),"")))))))</f>
        <v>1</v>
      </c>
      <c s="63">
        <f>IF(AND(B13="",D13="",F13="",G13=""),"",IF($L$4='DATA ENTRY'!$DH$2,VLOOKUP(F13,अंक,12,0),IF($L$4='DATA ENTRY'!$DH$3,VLOOKUP(F13,अंक,19,0),IF($L$4='DATA ENTRY'!$DH$4,VLOOKUP(F13,अंक,27,0),IF($L$4='DATA ENTRY'!$DH$5,VLOOKUP(F13,अंक,35,0),IF($L$4='DATA ENTRY'!$DH$6,VLOOKUP(F13,अंक,43,0),IF($L$4='DATA ENTRY'!$DH$7,VLOOKUP(F13,अंक,51,0),"")))))))</f>
        <v>2</v>
      </c>
      <c s="176">
        <f t="shared" si="9"/>
        <v>20</v>
      </c>
    </row>
    <row r="14" spans="1:18" ht="25.5" customHeight="1">
      <c r="A14" s="71">
        <f>'DATA ENTRY'!A15</f>
        <v>7</v>
      </c>
      <c s="72">
        <f t="shared" si="0"/>
        <v>1977</v>
      </c>
      <c s="73" t="str">
        <f t="shared" si="1"/>
        <v>15-11-2008</v>
      </c>
      <c s="74" t="str">
        <f t="shared" si="2"/>
        <v>JYOTI KANWAR</v>
      </c>
      <c s="74" t="str">
        <f t="shared" si="3"/>
        <v>KARAN SINGH</v>
      </c>
      <c s="75">
        <f t="shared" si="4"/>
        <v>1208</v>
      </c>
      <c s="76" t="str">
        <f t="shared" si="5"/>
        <v/>
      </c>
      <c s="131">
        <f>IF(AND(B14="",D14="",F14="",G14=""),"",IF($L$4='DATA ENTRY'!$DH$2,VLOOKUP(F14,अंक,6,0),IF($L$4='DATA ENTRY'!$DH$3,VLOOKUP(F14,अंक,13,0),IF($L$4='DATA ENTRY'!$DH$4,VLOOKUP(F14,अंक,20,0),IF($L$4='DATA ENTRY'!$DH$5,VLOOKUP(F14,अंक,28,0),IF($L$4='DATA ENTRY'!$DH$6,VLOOKUP(F14,अंक,36,0),IF($L$4='DATA ENTRY'!$DH$7,VLOOKUP(F14,अंक,44,0),"")))))))</f>
        <v>9</v>
      </c>
      <c s="131">
        <f>IF(AND(B14="",D14="",F14="",G14=""),"",IF($L$4='DATA ENTRY'!$DH$2,VLOOKUP(F14,अंक,7,0),IF($L$4='DATA ENTRY'!$DH$3,VLOOKUP(F14,अंक,14,0),IF($L$4='DATA ENTRY'!$DH$4,VLOOKUP(F14,अंक,21,0),IF($L$4='DATA ENTRY'!$DH$5,VLOOKUP(F14,अंक,29,0),IF($L$4='DATA ENTRY'!$DH$6,VLOOKUP(F14,अंक,37,0),IF($L$4='DATA ENTRY'!$DH$7,VLOOKUP(F14,अंक,45,0),"")))))))</f>
        <v>8</v>
      </c>
      <c s="32">
        <f>IF(AND(B14="",D14="",F14="",G14=""),"",IF($L$4='DATA ENTRY'!$DH$2,VLOOKUP(F14,अंक,8,0),IF($L$4='DATA ENTRY'!$DH$3,VLOOKUP(F14,अंक,15,0),IF($L$4='DATA ENTRY'!$DH$4,VLOOKUP(F14,अंक,22,0),IF($L$4='DATA ENTRY'!$DH$5,VLOOKUP(F14,अंक,30,0),IF($L$4='DATA ENTRY'!$DH$6,VLOOKUP(F14,अंक,38,0),IF($L$4='DATA ENTRY'!$DH$7,VLOOKUP(F14,अंक,46,0),"")))))))</f>
        <v>9</v>
      </c>
      <c s="32">
        <f>IF(AND(B14="",D14="",F14="",G14=""),"",IF($L$4='DATA ENTRY'!$DH$2,VLOOKUP(F14,अंक,9,0),IF($L$4='DATA ENTRY'!$DH$3,VLOOKUP(F14,अंक,16,0),IF($L$4='DATA ENTRY'!$DH$4,VLOOKUP(F14,अंक,23,0),IF($L$4='DATA ENTRY'!$DH$5,VLOOKUP(F14,अंक,31,0),IF($L$4='DATA ENTRY'!$DH$6,VLOOKUP(F14,अंक,39,0),IF($L$4='DATA ENTRY'!$DH$7,VLOOKUP(F14,अंक,47,0),"")))))))</f>
        <v>65</v>
      </c>
      <c s="63">
        <f t="shared" si="6"/>
        <v>91</v>
      </c>
      <c s="64">
        <f t="shared" si="7"/>
        <v>10</v>
      </c>
      <c s="134">
        <f t="shared" si="8"/>
        <v>3</v>
      </c>
      <c s="63">
        <f>IF(AND(B14="",D14="",F14="",G14=""),"",IF($L$4='DATA ENTRY'!$DH$2,VLOOKUP(F14,अंक,10,0),IF($L$4='DATA ENTRY'!$DH$3,VLOOKUP(F14,अंक,17,0),IF($L$4='DATA ENTRY'!$DH$4,VLOOKUP(F14,अंक,25,0),IF($L$4='DATA ENTRY'!$DH$5,VLOOKUP(F14,अंक,33,0),IF($L$4='DATA ENTRY'!$DH$6,VLOOKUP(F14,अंक,41,0),IF($L$4='DATA ENTRY'!$DH$7,VLOOKUP(F14,अंक,49,0),"")))))))</f>
        <v>4</v>
      </c>
      <c s="63">
        <f>IF(AND(B14="",D14="",F14="",G14=""),"",IF($L$4='DATA ENTRY'!$DH$2,VLOOKUP(F14,अंक,11,0),IF($L$4='DATA ENTRY'!$DH$3,VLOOKUP(F14,अंक,18,0),IF($L$4='DATA ENTRY'!$DH$4,VLOOKUP(F14,अंक,26,0),IF($L$4='DATA ENTRY'!$DH$5,VLOOKUP(F14,अंक,34,0),IF($L$4='DATA ENTRY'!$DH$6,VLOOKUP(F14,अंक,42,0),IF($L$4='DATA ENTRY'!$DH$7,VLOOKUP(F14,अंक,50,0),"")))))))</f>
        <v>1</v>
      </c>
      <c s="63">
        <f>IF(AND(B14="",D14="",F14="",G14=""),"",IF($L$4='DATA ENTRY'!$DH$2,VLOOKUP(F14,अंक,12,0),IF($L$4='DATA ENTRY'!$DH$3,VLOOKUP(F14,अंक,19,0),IF($L$4='DATA ENTRY'!$DH$4,VLOOKUP(F14,अंक,27,0),IF($L$4='DATA ENTRY'!$DH$5,VLOOKUP(F14,अंक,35,0),IF($L$4='DATA ENTRY'!$DH$6,VLOOKUP(F14,अंक,43,0),IF($L$4='DATA ENTRY'!$DH$7,VLOOKUP(F14,अंक,51,0),"")))))))</f>
        <v>2</v>
      </c>
      <c s="176">
        <f t="shared" si="9"/>
        <v>20</v>
      </c>
    </row>
    <row r="15" spans="1:18" ht="25.5" customHeight="1">
      <c r="A15" s="71">
        <f>'DATA ENTRY'!A16</f>
        <v>8</v>
      </c>
      <c s="72">
        <f t="shared" si="0"/>
        <v>1976</v>
      </c>
      <c s="73" t="str">
        <f t="shared" si="1"/>
        <v>30-05-2008</v>
      </c>
      <c s="74" t="str">
        <f t="shared" si="2"/>
        <v>KAMAL VERMA</v>
      </c>
      <c s="74" t="str">
        <f t="shared" si="3"/>
        <v>MAHESH VERMA</v>
      </c>
      <c s="75">
        <f t="shared" si="4"/>
        <v>1209</v>
      </c>
      <c s="76" t="str">
        <f t="shared" si="5"/>
        <v/>
      </c>
      <c s="131" t="str">
        <f>IF(AND(B15="",D15="",F15="",G15=""),"",IF($L$4='DATA ENTRY'!$DH$2,VLOOKUP(F15,अंक,6,0),IF($L$4='DATA ENTRY'!$DH$3,VLOOKUP(F15,अंक,13,0),IF($L$4='DATA ENTRY'!$DH$4,VLOOKUP(F15,अंक,20,0),IF($L$4='DATA ENTRY'!$DH$5,VLOOKUP(F15,अंक,28,0),IF($L$4='DATA ENTRY'!$DH$6,VLOOKUP(F15,अंक,36,0),IF($L$4='DATA ENTRY'!$DH$7,VLOOKUP(F15,अंक,44,0),"")))))))</f>
        <v>AB</v>
      </c>
      <c s="131">
        <f>IF(AND(B15="",D15="",F15="",G15=""),"",IF($L$4='DATA ENTRY'!$DH$2,VLOOKUP(F15,अंक,7,0),IF($L$4='DATA ENTRY'!$DH$3,VLOOKUP(F15,अंक,14,0),IF($L$4='DATA ENTRY'!$DH$4,VLOOKUP(F15,अंक,21,0),IF($L$4='DATA ENTRY'!$DH$5,VLOOKUP(F15,अंक,29,0),IF($L$4='DATA ENTRY'!$DH$6,VLOOKUP(F15,अंक,37,0),IF($L$4='DATA ENTRY'!$DH$7,VLOOKUP(F15,अंक,45,0),"")))))))</f>
        <v>8</v>
      </c>
      <c s="32">
        <f>IF(AND(B15="",D15="",F15="",G15=""),"",IF($L$4='DATA ENTRY'!$DH$2,VLOOKUP(F15,अंक,8,0),IF($L$4='DATA ENTRY'!$DH$3,VLOOKUP(F15,अंक,15,0),IF($L$4='DATA ENTRY'!$DH$4,VLOOKUP(F15,अंक,22,0),IF($L$4='DATA ENTRY'!$DH$5,VLOOKUP(F15,अंक,30,0),IF($L$4='DATA ENTRY'!$DH$6,VLOOKUP(F15,अंक,38,0),IF($L$4='DATA ENTRY'!$DH$7,VLOOKUP(F15,अंक,46,0),"")))))))</f>
        <v>9</v>
      </c>
      <c s="32">
        <f>IF(AND(B15="",D15="",F15="",G15=""),"",IF($L$4='DATA ENTRY'!$DH$2,VLOOKUP(F15,अंक,9,0),IF($L$4='DATA ENTRY'!$DH$3,VLOOKUP(F15,अंक,16,0),IF($L$4='DATA ENTRY'!$DH$4,VLOOKUP(F15,अंक,23,0),IF($L$4='DATA ENTRY'!$DH$5,VLOOKUP(F15,अंक,31,0),IF($L$4='DATA ENTRY'!$DH$6,VLOOKUP(F15,अंक,39,0),IF($L$4='DATA ENTRY'!$DH$7,VLOOKUP(F15,अंक,47,0),"")))))))</f>
        <v>65</v>
      </c>
      <c s="63">
        <f t="shared" si="6"/>
        <v>82</v>
      </c>
      <c s="64">
        <f t="shared" si="7"/>
        <v>9</v>
      </c>
      <c s="134">
        <f t="shared" si="8"/>
        <v>2</v>
      </c>
      <c s="63">
        <f>IF(AND(B15="",D15="",F15="",G15=""),"",IF($L$4='DATA ENTRY'!$DH$2,VLOOKUP(F15,अंक,10,0),IF($L$4='DATA ENTRY'!$DH$3,VLOOKUP(F15,अंक,17,0),IF($L$4='DATA ENTRY'!$DH$4,VLOOKUP(F15,अंक,25,0),IF($L$4='DATA ENTRY'!$DH$5,VLOOKUP(F15,अंक,33,0),IF($L$4='DATA ENTRY'!$DH$6,VLOOKUP(F15,अंक,41,0),IF($L$4='DATA ENTRY'!$DH$7,VLOOKUP(F15,अंक,49,0),"")))))))</f>
        <v>4</v>
      </c>
      <c s="63">
        <f>IF(AND(B15="",D15="",F15="",G15=""),"",IF($L$4='DATA ENTRY'!$DH$2,VLOOKUP(F15,अंक,11,0),IF($L$4='DATA ENTRY'!$DH$3,VLOOKUP(F15,अंक,18,0),IF($L$4='DATA ENTRY'!$DH$4,VLOOKUP(F15,अंक,26,0),IF($L$4='DATA ENTRY'!$DH$5,VLOOKUP(F15,अंक,34,0),IF($L$4='DATA ENTRY'!$DH$6,VLOOKUP(F15,अंक,42,0),IF($L$4='DATA ENTRY'!$DH$7,VLOOKUP(F15,अंक,50,0),"")))))))</f>
        <v>1</v>
      </c>
      <c s="63">
        <f>IF(AND(B15="",D15="",F15="",G15=""),"",IF($L$4='DATA ENTRY'!$DH$2,VLOOKUP(F15,अंक,12,0),IF($L$4='DATA ENTRY'!$DH$3,VLOOKUP(F15,अंक,19,0),IF($L$4='DATA ENTRY'!$DH$4,VLOOKUP(F15,अंक,27,0),IF($L$4='DATA ENTRY'!$DH$5,VLOOKUP(F15,अंक,35,0),IF($L$4='DATA ENTRY'!$DH$6,VLOOKUP(F15,अंक,43,0),IF($L$4='DATA ENTRY'!$DH$7,VLOOKUP(F15,अंक,51,0),"")))))))</f>
        <v>2</v>
      </c>
      <c s="176">
        <f t="shared" si="9"/>
        <v>18</v>
      </c>
    </row>
    <row r="16" spans="1:18" ht="25.5" customHeight="1">
      <c r="A16" s="71">
        <f>'DATA ENTRY'!A17</f>
        <v>9</v>
      </c>
      <c s="72">
        <f t="shared" si="0"/>
        <v>1978</v>
      </c>
      <c s="73">
        <f t="shared" si="1"/>
        <v>39244</v>
      </c>
      <c s="74" t="str">
        <f t="shared" si="2"/>
        <v>KUMARI PRIYA</v>
      </c>
      <c s="74" t="str">
        <f t="shared" si="3"/>
        <v>BAJRANG LAL JANGIR</v>
      </c>
      <c s="75">
        <f t="shared" si="4"/>
        <v>1210</v>
      </c>
      <c s="76" t="str">
        <f t="shared" si="5"/>
        <v/>
      </c>
      <c s="131">
        <f>IF(AND(B16="",D16="",F16="",G16=""),"",IF($L$4='DATA ENTRY'!$DH$2,VLOOKUP(F16,अंक,6,0),IF($L$4='DATA ENTRY'!$DH$3,VLOOKUP(F16,अंक,13,0),IF($L$4='DATA ENTRY'!$DH$4,VLOOKUP(F16,अंक,20,0),IF($L$4='DATA ENTRY'!$DH$5,VLOOKUP(F16,अंक,28,0),IF($L$4='DATA ENTRY'!$DH$6,VLOOKUP(F16,अंक,36,0),IF($L$4='DATA ENTRY'!$DH$7,VLOOKUP(F16,अंक,44,0),"")))))))</f>
        <v>9</v>
      </c>
      <c s="131">
        <f>IF(AND(B16="",D16="",F16="",G16=""),"",IF($L$4='DATA ENTRY'!$DH$2,VLOOKUP(F16,अंक,7,0),IF($L$4='DATA ENTRY'!$DH$3,VLOOKUP(F16,अंक,14,0),IF($L$4='DATA ENTRY'!$DH$4,VLOOKUP(F16,अंक,21,0),IF($L$4='DATA ENTRY'!$DH$5,VLOOKUP(F16,अंक,29,0),IF($L$4='DATA ENTRY'!$DH$6,VLOOKUP(F16,अंक,37,0),IF($L$4='DATA ENTRY'!$DH$7,VLOOKUP(F16,अंक,45,0),"")))))))</f>
        <v>8</v>
      </c>
      <c s="32">
        <f>IF(AND(B16="",D16="",F16="",G16=""),"",IF($L$4='DATA ENTRY'!$DH$2,VLOOKUP(F16,अंक,8,0),IF($L$4='DATA ENTRY'!$DH$3,VLOOKUP(F16,अंक,15,0),IF($L$4='DATA ENTRY'!$DH$4,VLOOKUP(F16,अंक,22,0),IF($L$4='DATA ENTRY'!$DH$5,VLOOKUP(F16,अंक,30,0),IF($L$4='DATA ENTRY'!$DH$6,VLOOKUP(F16,अंक,38,0),IF($L$4='DATA ENTRY'!$DH$7,VLOOKUP(F16,अंक,46,0),"")))))))</f>
        <v>9</v>
      </c>
      <c s="32">
        <f>IF(AND(B16="",D16="",F16="",G16=""),"",IF($L$4='DATA ENTRY'!$DH$2,VLOOKUP(F16,अंक,9,0),IF($L$4='DATA ENTRY'!$DH$3,VLOOKUP(F16,अंक,16,0),IF($L$4='DATA ENTRY'!$DH$4,VLOOKUP(F16,अंक,23,0),IF($L$4='DATA ENTRY'!$DH$5,VLOOKUP(F16,अंक,31,0),IF($L$4='DATA ENTRY'!$DH$6,VLOOKUP(F16,अंक,39,0),IF($L$4='DATA ENTRY'!$DH$7,VLOOKUP(F16,अंक,47,0),"")))))))</f>
        <v>65</v>
      </c>
      <c s="63">
        <f t="shared" si="6"/>
        <v>91</v>
      </c>
      <c s="64">
        <f t="shared" si="7"/>
        <v>10</v>
      </c>
      <c s="134">
        <f t="shared" si="8"/>
        <v>3</v>
      </c>
      <c s="63">
        <f>IF(AND(B16="",D16="",F16="",G16=""),"",IF($L$4='DATA ENTRY'!$DH$2,VLOOKUP(F16,अंक,10,0),IF($L$4='DATA ENTRY'!$DH$3,VLOOKUP(F16,अंक,17,0),IF($L$4='DATA ENTRY'!$DH$4,VLOOKUP(F16,अंक,25,0),IF($L$4='DATA ENTRY'!$DH$5,VLOOKUP(F16,अंक,33,0),IF($L$4='DATA ENTRY'!$DH$6,VLOOKUP(F16,अंक,41,0),IF($L$4='DATA ENTRY'!$DH$7,VLOOKUP(F16,अंक,49,0),"")))))))</f>
        <v>4</v>
      </c>
      <c s="63">
        <f>IF(AND(B16="",D16="",F16="",G16=""),"",IF($L$4='DATA ENTRY'!$DH$2,VLOOKUP(F16,अंक,11,0),IF($L$4='DATA ENTRY'!$DH$3,VLOOKUP(F16,अंक,18,0),IF($L$4='DATA ENTRY'!$DH$4,VLOOKUP(F16,अंक,26,0),IF($L$4='DATA ENTRY'!$DH$5,VLOOKUP(F16,अंक,34,0),IF($L$4='DATA ENTRY'!$DH$6,VLOOKUP(F16,अंक,42,0),IF($L$4='DATA ENTRY'!$DH$7,VLOOKUP(F16,अंक,50,0),"")))))))</f>
        <v>1</v>
      </c>
      <c s="63">
        <f>IF(AND(B16="",D16="",F16="",G16=""),"",IF($L$4='DATA ENTRY'!$DH$2,VLOOKUP(F16,अंक,12,0),IF($L$4='DATA ENTRY'!$DH$3,VLOOKUP(F16,अंक,19,0),IF($L$4='DATA ENTRY'!$DH$4,VLOOKUP(F16,अंक,27,0),IF($L$4='DATA ENTRY'!$DH$5,VLOOKUP(F16,अंक,35,0),IF($L$4='DATA ENTRY'!$DH$6,VLOOKUP(F16,अंक,43,0),IF($L$4='DATA ENTRY'!$DH$7,VLOOKUP(F16,अंक,51,0),"")))))))</f>
        <v>2</v>
      </c>
      <c s="176">
        <f t="shared" si="9"/>
        <v>20</v>
      </c>
    </row>
    <row r="17" spans="1:18" ht="25.5" customHeight="1">
      <c r="A17" s="71">
        <f>'DATA ENTRY'!A18</f>
        <v>10</v>
      </c>
      <c s="72">
        <f t="shared" si="0"/>
        <v>1245</v>
      </c>
      <c s="73">
        <f t="shared" si="1"/>
        <v>39083</v>
      </c>
      <c s="74" t="str">
        <f t="shared" si="2"/>
        <v>KUSAL SINGH</v>
      </c>
      <c s="74" t="str">
        <f t="shared" si="3"/>
        <v>CHAIN SINGH</v>
      </c>
      <c s="75">
        <f t="shared" si="4"/>
        <v>1211</v>
      </c>
      <c s="76" t="str">
        <f t="shared" si="5"/>
        <v/>
      </c>
      <c s="131">
        <f>IF(AND(B17="",D17="",F17="",G17=""),"",IF($L$4='DATA ENTRY'!$DH$2,VLOOKUP(F17,अंक,6,0),IF($L$4='DATA ENTRY'!$DH$3,VLOOKUP(F17,अंक,13,0),IF($L$4='DATA ENTRY'!$DH$4,VLOOKUP(F17,अंक,20,0),IF($L$4='DATA ENTRY'!$DH$5,VLOOKUP(F17,अंक,28,0),IF($L$4='DATA ENTRY'!$DH$6,VLOOKUP(F17,अंक,36,0),IF($L$4='DATA ENTRY'!$DH$7,VLOOKUP(F17,अंक,44,0),"")))))))</f>
        <v>9</v>
      </c>
      <c s="131">
        <f>IF(AND(B17="",D17="",F17="",G17=""),"",IF($L$4='DATA ENTRY'!$DH$2,VLOOKUP(F17,अंक,7,0),IF($L$4='DATA ENTRY'!$DH$3,VLOOKUP(F17,अंक,14,0),IF($L$4='DATA ENTRY'!$DH$4,VLOOKUP(F17,अंक,21,0),IF($L$4='DATA ENTRY'!$DH$5,VLOOKUP(F17,अंक,29,0),IF($L$4='DATA ENTRY'!$DH$6,VLOOKUP(F17,अंक,37,0),IF($L$4='DATA ENTRY'!$DH$7,VLOOKUP(F17,अंक,45,0),"")))))))</f>
        <v>8</v>
      </c>
      <c s="32">
        <f>IF(AND(B17="",D17="",F17="",G17=""),"",IF($L$4='DATA ENTRY'!$DH$2,VLOOKUP(F17,अंक,8,0),IF($L$4='DATA ENTRY'!$DH$3,VLOOKUP(F17,अंक,15,0),IF($L$4='DATA ENTRY'!$DH$4,VLOOKUP(F17,अंक,22,0),IF($L$4='DATA ENTRY'!$DH$5,VLOOKUP(F17,अंक,30,0),IF($L$4='DATA ENTRY'!$DH$6,VLOOKUP(F17,अंक,38,0),IF($L$4='DATA ENTRY'!$DH$7,VLOOKUP(F17,अंक,46,0),"")))))))</f>
        <v>9</v>
      </c>
      <c s="32">
        <f>IF(AND(B17="",D17="",F17="",G17=""),"",IF($L$4='DATA ENTRY'!$DH$2,VLOOKUP(F17,अंक,9,0),IF($L$4='DATA ENTRY'!$DH$3,VLOOKUP(F17,अंक,16,0),IF($L$4='DATA ENTRY'!$DH$4,VLOOKUP(F17,अंक,23,0),IF($L$4='DATA ENTRY'!$DH$5,VLOOKUP(F17,अंक,31,0),IF($L$4='DATA ENTRY'!$DH$6,VLOOKUP(F17,अंक,39,0),IF($L$4='DATA ENTRY'!$DH$7,VLOOKUP(F17,अंक,47,0),"")))))))</f>
        <v>65</v>
      </c>
      <c s="63">
        <f t="shared" si="6"/>
        <v>91</v>
      </c>
      <c s="64">
        <f t="shared" si="7"/>
        <v>10</v>
      </c>
      <c s="134">
        <f t="shared" si="8"/>
        <v>3</v>
      </c>
      <c s="63">
        <f>IF(AND(B17="",D17="",F17="",G17=""),"",IF($L$4='DATA ENTRY'!$DH$2,VLOOKUP(F17,अंक,10,0),IF($L$4='DATA ENTRY'!$DH$3,VLOOKUP(F17,अंक,17,0),IF($L$4='DATA ENTRY'!$DH$4,VLOOKUP(F17,अंक,25,0),IF($L$4='DATA ENTRY'!$DH$5,VLOOKUP(F17,अंक,33,0),IF($L$4='DATA ENTRY'!$DH$6,VLOOKUP(F17,अंक,41,0),IF($L$4='DATA ENTRY'!$DH$7,VLOOKUP(F17,अंक,49,0),"")))))))</f>
        <v>4</v>
      </c>
      <c s="63">
        <f>IF(AND(B17="",D17="",F17="",G17=""),"",IF($L$4='DATA ENTRY'!$DH$2,VLOOKUP(F17,अंक,11,0),IF($L$4='DATA ENTRY'!$DH$3,VLOOKUP(F17,अंक,18,0),IF($L$4='DATA ENTRY'!$DH$4,VLOOKUP(F17,अंक,26,0),IF($L$4='DATA ENTRY'!$DH$5,VLOOKUP(F17,अंक,34,0),IF($L$4='DATA ENTRY'!$DH$6,VLOOKUP(F17,अंक,42,0),IF($L$4='DATA ENTRY'!$DH$7,VLOOKUP(F17,अंक,50,0),"")))))))</f>
        <v>1</v>
      </c>
      <c s="63">
        <f>IF(AND(B17="",D17="",F17="",G17=""),"",IF($L$4='DATA ENTRY'!$DH$2,VLOOKUP(F17,अंक,12,0),IF($L$4='DATA ENTRY'!$DH$3,VLOOKUP(F17,अंक,19,0),IF($L$4='DATA ENTRY'!$DH$4,VLOOKUP(F17,अंक,27,0),IF($L$4='DATA ENTRY'!$DH$5,VLOOKUP(F17,अंक,35,0),IF($L$4='DATA ENTRY'!$DH$6,VLOOKUP(F17,अंक,43,0),IF($L$4='DATA ENTRY'!$DH$7,VLOOKUP(F17,अंक,51,0),"")))))))</f>
        <v>2</v>
      </c>
      <c s="176">
        <f t="shared" si="9"/>
        <v>20</v>
      </c>
    </row>
    <row r="18" spans="1:18" ht="25.5" customHeight="1">
      <c r="A18" s="71">
        <f>'DATA ENTRY'!A19</f>
        <v>11</v>
      </c>
      <c s="72">
        <f t="shared" si="0"/>
        <v>1521</v>
      </c>
      <c s="73" t="str">
        <f t="shared" si="1"/>
        <v>13-07-2009</v>
      </c>
      <c s="74" t="str">
        <f t="shared" si="2"/>
        <v>MANISHA PAREEK</v>
      </c>
      <c s="74" t="str">
        <f t="shared" si="3"/>
        <v>OM PRAKASH PAREEK</v>
      </c>
      <c s="75">
        <f t="shared" si="4"/>
        <v>1212</v>
      </c>
      <c s="76" t="str">
        <f t="shared" si="5"/>
        <v/>
      </c>
      <c s="131">
        <f>IF(AND(B18="",D18="",F18="",G18=""),"",IF($L$4='DATA ENTRY'!$DH$2,VLOOKUP(F18,अंक,6,0),IF($L$4='DATA ENTRY'!$DH$3,VLOOKUP(F18,अंक,13,0),IF($L$4='DATA ENTRY'!$DH$4,VLOOKUP(F18,अंक,20,0),IF($L$4='DATA ENTRY'!$DH$5,VLOOKUP(F18,अंक,28,0),IF($L$4='DATA ENTRY'!$DH$6,VLOOKUP(F18,अंक,36,0),IF($L$4='DATA ENTRY'!$DH$7,VLOOKUP(F18,अंक,44,0),"")))))))</f>
        <v>9</v>
      </c>
      <c s="131">
        <f>IF(AND(B18="",D18="",F18="",G18=""),"",IF($L$4='DATA ENTRY'!$DH$2,VLOOKUP(F18,अंक,7,0),IF($L$4='DATA ENTRY'!$DH$3,VLOOKUP(F18,अंक,14,0),IF($L$4='DATA ENTRY'!$DH$4,VLOOKUP(F18,अंक,21,0),IF($L$4='DATA ENTRY'!$DH$5,VLOOKUP(F18,अंक,29,0),IF($L$4='DATA ENTRY'!$DH$6,VLOOKUP(F18,अंक,37,0),IF($L$4='DATA ENTRY'!$DH$7,VLOOKUP(F18,अंक,45,0),"")))))))</f>
        <v>8</v>
      </c>
      <c s="32">
        <f>IF(AND(B18="",D18="",F18="",G18=""),"",IF($L$4='DATA ENTRY'!$DH$2,VLOOKUP(F18,अंक,8,0),IF($L$4='DATA ENTRY'!$DH$3,VLOOKUP(F18,अंक,15,0),IF($L$4='DATA ENTRY'!$DH$4,VLOOKUP(F18,अंक,22,0),IF($L$4='DATA ENTRY'!$DH$5,VLOOKUP(F18,अंक,30,0),IF($L$4='DATA ENTRY'!$DH$6,VLOOKUP(F18,अंक,38,0),IF($L$4='DATA ENTRY'!$DH$7,VLOOKUP(F18,अंक,46,0),"")))))))</f>
        <v>9</v>
      </c>
      <c s="32">
        <f>IF(AND(B18="",D18="",F18="",G18=""),"",IF($L$4='DATA ENTRY'!$DH$2,VLOOKUP(F18,अंक,9,0),IF($L$4='DATA ENTRY'!$DH$3,VLOOKUP(F18,अंक,16,0),IF($L$4='DATA ENTRY'!$DH$4,VLOOKUP(F18,अंक,23,0),IF($L$4='DATA ENTRY'!$DH$5,VLOOKUP(F18,अंक,31,0),IF($L$4='DATA ENTRY'!$DH$6,VLOOKUP(F18,अंक,39,0),IF($L$4='DATA ENTRY'!$DH$7,VLOOKUP(F18,अंक,47,0),"")))))))</f>
        <v>65</v>
      </c>
      <c s="63">
        <f t="shared" si="6"/>
        <v>91</v>
      </c>
      <c s="64">
        <f t="shared" si="7"/>
        <v>10</v>
      </c>
      <c s="134">
        <f t="shared" si="8"/>
        <v>3</v>
      </c>
      <c s="63">
        <f>IF(AND(B18="",D18="",F18="",G18=""),"",IF($L$4='DATA ENTRY'!$DH$2,VLOOKUP(F18,अंक,10,0),IF($L$4='DATA ENTRY'!$DH$3,VLOOKUP(F18,अंक,17,0),IF($L$4='DATA ENTRY'!$DH$4,VLOOKUP(F18,अंक,25,0),IF($L$4='DATA ENTRY'!$DH$5,VLOOKUP(F18,अंक,33,0),IF($L$4='DATA ENTRY'!$DH$6,VLOOKUP(F18,अंक,41,0),IF($L$4='DATA ENTRY'!$DH$7,VLOOKUP(F18,अंक,49,0),"")))))))</f>
        <v>4</v>
      </c>
      <c s="63">
        <f>IF(AND(B18="",D18="",F18="",G18=""),"",IF($L$4='DATA ENTRY'!$DH$2,VLOOKUP(F18,अंक,11,0),IF($L$4='DATA ENTRY'!$DH$3,VLOOKUP(F18,अंक,18,0),IF($L$4='DATA ENTRY'!$DH$4,VLOOKUP(F18,अंक,26,0),IF($L$4='DATA ENTRY'!$DH$5,VLOOKUP(F18,अंक,34,0),IF($L$4='DATA ENTRY'!$DH$6,VLOOKUP(F18,अंक,42,0),IF($L$4='DATA ENTRY'!$DH$7,VLOOKUP(F18,अंक,50,0),"")))))))</f>
        <v>1</v>
      </c>
      <c s="63">
        <f>IF(AND(B18="",D18="",F18="",G18=""),"",IF($L$4='DATA ENTRY'!$DH$2,VLOOKUP(F18,अंक,12,0),IF($L$4='DATA ENTRY'!$DH$3,VLOOKUP(F18,अंक,19,0),IF($L$4='DATA ENTRY'!$DH$4,VLOOKUP(F18,अंक,27,0),IF($L$4='DATA ENTRY'!$DH$5,VLOOKUP(F18,अंक,35,0),IF($L$4='DATA ENTRY'!$DH$6,VLOOKUP(F18,अंक,43,0),IF($L$4='DATA ENTRY'!$DH$7,VLOOKUP(F18,अंक,51,0),"")))))))</f>
        <v>2</v>
      </c>
      <c s="176">
        <f t="shared" si="9"/>
        <v>20</v>
      </c>
    </row>
    <row r="19" spans="1:18" ht="25.5" customHeight="1">
      <c r="A19" s="71">
        <f>'DATA ENTRY'!A20</f>
        <v>12</v>
      </c>
      <c s="72">
        <f t="shared" si="0"/>
        <v>1314</v>
      </c>
      <c s="73">
        <f t="shared" si="1"/>
        <v>39115</v>
      </c>
      <c s="74" t="str">
        <f t="shared" si="2"/>
        <v>MANISHA SAINI</v>
      </c>
      <c s="74" t="str">
        <f t="shared" si="3"/>
        <v>KISHOR SAINI</v>
      </c>
      <c s="75">
        <f t="shared" si="4"/>
        <v>1213</v>
      </c>
      <c s="76" t="str">
        <f t="shared" si="5"/>
        <v/>
      </c>
      <c s="131">
        <f>IF(AND(B19="",D19="",F19="",G19=""),"",IF($L$4='DATA ENTRY'!$DH$2,VLOOKUP(F19,अंक,6,0),IF($L$4='DATA ENTRY'!$DH$3,VLOOKUP(F19,अंक,13,0),IF($L$4='DATA ENTRY'!$DH$4,VLOOKUP(F19,अंक,20,0),IF($L$4='DATA ENTRY'!$DH$5,VLOOKUP(F19,अंक,28,0),IF($L$4='DATA ENTRY'!$DH$6,VLOOKUP(F19,अंक,36,0),IF($L$4='DATA ENTRY'!$DH$7,VLOOKUP(F19,अंक,44,0),"")))))))</f>
        <v>9</v>
      </c>
      <c s="131">
        <f>IF(AND(B19="",D19="",F19="",G19=""),"",IF($L$4='DATA ENTRY'!$DH$2,VLOOKUP(F19,अंक,7,0),IF($L$4='DATA ENTRY'!$DH$3,VLOOKUP(F19,अंक,14,0),IF($L$4='DATA ENTRY'!$DH$4,VLOOKUP(F19,अंक,21,0),IF($L$4='DATA ENTRY'!$DH$5,VLOOKUP(F19,अंक,29,0),IF($L$4='DATA ENTRY'!$DH$6,VLOOKUP(F19,अंक,37,0),IF($L$4='DATA ENTRY'!$DH$7,VLOOKUP(F19,अंक,45,0),"")))))))</f>
        <v>9</v>
      </c>
      <c s="32">
        <f>IF(AND(B19="",D19="",F19="",G19=""),"",IF($L$4='DATA ENTRY'!$DH$2,VLOOKUP(F19,अंक,8,0),IF($L$4='DATA ENTRY'!$DH$3,VLOOKUP(F19,अंक,15,0),IF($L$4='DATA ENTRY'!$DH$4,VLOOKUP(F19,अंक,22,0),IF($L$4='DATA ENTRY'!$DH$5,VLOOKUP(F19,अंक,30,0),IF($L$4='DATA ENTRY'!$DH$6,VLOOKUP(F19,अंक,38,0),IF($L$4='DATA ENTRY'!$DH$7,VLOOKUP(F19,अंक,46,0),"")))))))</f>
        <v>9</v>
      </c>
      <c s="32">
        <f>IF(AND(B19="",D19="",F19="",G19=""),"",IF($L$4='DATA ENTRY'!$DH$2,VLOOKUP(F19,अंक,9,0),IF($L$4='DATA ENTRY'!$DH$3,VLOOKUP(F19,अंक,16,0),IF($L$4='DATA ENTRY'!$DH$4,VLOOKUP(F19,अंक,23,0),IF($L$4='DATA ENTRY'!$DH$5,VLOOKUP(F19,अंक,31,0),IF($L$4='DATA ENTRY'!$DH$6,VLOOKUP(F19,अंक,39,0),IF($L$4='DATA ENTRY'!$DH$7,VLOOKUP(F19,अंक,47,0),"")))))))</f>
        <v>9</v>
      </c>
      <c s="63">
        <f t="shared" si="6"/>
        <v>36</v>
      </c>
      <c s="64">
        <f t="shared" si="7"/>
        <v>4</v>
      </c>
      <c s="134">
        <f t="shared" si="8"/>
        <v>3</v>
      </c>
      <c s="63">
        <f>IF(AND(B19="",D19="",F19="",G19=""),"",IF($L$4='DATA ENTRY'!$DH$2,VLOOKUP(F19,अंक,10,0),IF($L$4='DATA ENTRY'!$DH$3,VLOOKUP(F19,अंक,17,0),IF($L$4='DATA ENTRY'!$DH$4,VLOOKUP(F19,अंक,25,0),IF($L$4='DATA ENTRY'!$DH$5,VLOOKUP(F19,अंक,33,0),IF($L$4='DATA ENTRY'!$DH$6,VLOOKUP(F19,अंक,41,0),IF($L$4='DATA ENTRY'!$DH$7,VLOOKUP(F19,अंक,49,0),"")))))))</f>
        <v>9</v>
      </c>
      <c s="63">
        <f>IF(AND(B19="",D19="",F19="",G19=""),"",IF($L$4='DATA ENTRY'!$DH$2,VLOOKUP(F19,अंक,11,0),IF($L$4='DATA ENTRY'!$DH$3,VLOOKUP(F19,अंक,18,0),IF($L$4='DATA ENTRY'!$DH$4,VLOOKUP(F19,अंक,26,0),IF($L$4='DATA ENTRY'!$DH$5,VLOOKUP(F19,अंक,34,0),IF($L$4='DATA ENTRY'!$DH$6,VLOOKUP(F19,अंक,42,0),IF($L$4='DATA ENTRY'!$DH$7,VLOOKUP(F19,अंक,50,0),"")))))))</f>
        <v>9</v>
      </c>
      <c s="63">
        <f>IF(AND(B19="",D19="",F19="",G19=""),"",IF($L$4='DATA ENTRY'!$DH$2,VLOOKUP(F19,अंक,12,0),IF($L$4='DATA ENTRY'!$DH$3,VLOOKUP(F19,अंक,19,0),IF($L$4='DATA ENTRY'!$DH$4,VLOOKUP(F19,अंक,27,0),IF($L$4='DATA ENTRY'!$DH$5,VLOOKUP(F19,अंक,35,0),IF($L$4='DATA ENTRY'!$DH$6,VLOOKUP(F19,अंक,43,0),IF($L$4='DATA ENTRY'!$DH$7,VLOOKUP(F19,अंक,51,0),"")))))))</f>
        <v>9</v>
      </c>
      <c s="176">
        <f t="shared" si="9"/>
        <v>34</v>
      </c>
    </row>
    <row r="20" spans="1:18" ht="25.5" customHeight="1">
      <c r="A20" s="71">
        <f>'DATA ENTRY'!A21</f>
        <v>13</v>
      </c>
      <c s="72">
        <f t="shared" si="10" ref="B20:B83">IFERROR(IF($C$4="","",VLOOKUP(A20,नाम,4,0)),"")</f>
        <v>2001</v>
      </c>
      <c s="73">
        <f t="shared" si="11" ref="C20:C83">IFERROR(IF($C$4="","",VLOOKUP(A20,नाम,11,0)),"")</f>
        <v>39574</v>
      </c>
      <c s="74" t="str">
        <f t="shared" si="12" ref="D20:D83">IFERROR(IF($C$4="","",VLOOKUP(A20,नाम,6,0)),"")</f>
        <v>MOHMMAD KAIF</v>
      </c>
      <c s="74" t="str">
        <f t="shared" si="13" ref="E20:E83">IFERROR(IF($C$4="","",VLOOKUP(A20,नाम,8,0)),"")</f>
        <v>RAHMAN KASAI</v>
      </c>
      <c s="75">
        <f t="shared" si="14" ref="F20:F83">IFERROR(IF($C$4="","",VLOOKUP(A20,नाम,12,0)),"")</f>
        <v>1214</v>
      </c>
      <c s="76" t="str">
        <f t="shared" si="15" ref="G20:G83">IFERROR(IF($C$4="","",VLOOKUP(A20,नाम,13,0)),"")</f>
        <v/>
      </c>
      <c s="131">
        <f>IF(AND(B20="",D20="",F20="",G20=""),"",IF($L$4='DATA ENTRY'!$DH$2,VLOOKUP(F20,अंक,6,0),IF($L$4='DATA ENTRY'!$DH$3,VLOOKUP(F20,अंक,13,0),IF($L$4='DATA ENTRY'!$DH$4,VLOOKUP(F20,अंक,20,0),IF($L$4='DATA ENTRY'!$DH$5,VLOOKUP(F20,अंक,28,0),IF($L$4='DATA ENTRY'!$DH$6,VLOOKUP(F20,अंक,36,0),IF($L$4='DATA ENTRY'!$DH$7,VLOOKUP(F20,अंक,44,0),"")))))))</f>
        <v>9</v>
      </c>
      <c s="131">
        <f>IF(AND(B20="",D20="",F20="",G20=""),"",IF($L$4='DATA ENTRY'!$DH$2,VLOOKUP(F20,अंक,7,0),IF($L$4='DATA ENTRY'!$DH$3,VLOOKUP(F20,अंक,14,0),IF($L$4='DATA ENTRY'!$DH$4,VLOOKUP(F20,अंक,21,0),IF($L$4='DATA ENTRY'!$DH$5,VLOOKUP(F20,अंक,29,0),IF($L$4='DATA ENTRY'!$DH$6,VLOOKUP(F20,अंक,37,0),IF($L$4='DATA ENTRY'!$DH$7,VLOOKUP(F20,अंक,45,0),"")))))))</f>
        <v>9</v>
      </c>
      <c s="32">
        <f>IF(AND(B20="",D20="",F20="",G20=""),"",IF($L$4='DATA ENTRY'!$DH$2,VLOOKUP(F20,अंक,8,0),IF($L$4='DATA ENTRY'!$DH$3,VLOOKUP(F20,अंक,15,0),IF($L$4='DATA ENTRY'!$DH$4,VLOOKUP(F20,अंक,22,0),IF($L$4='DATA ENTRY'!$DH$5,VLOOKUP(F20,अंक,30,0),IF($L$4='DATA ENTRY'!$DH$6,VLOOKUP(F20,अंक,38,0),IF($L$4='DATA ENTRY'!$DH$7,VLOOKUP(F20,अंक,46,0),"")))))))</f>
        <v>9</v>
      </c>
      <c s="32">
        <f>IF(AND(B20="",D20="",F20="",G20=""),"",IF($L$4='DATA ENTRY'!$DH$2,VLOOKUP(F20,अंक,9,0),IF($L$4='DATA ENTRY'!$DH$3,VLOOKUP(F20,अंक,16,0),IF($L$4='DATA ENTRY'!$DH$4,VLOOKUP(F20,अंक,23,0),IF($L$4='DATA ENTRY'!$DH$5,VLOOKUP(F20,अंक,31,0),IF($L$4='DATA ENTRY'!$DH$6,VLOOKUP(F20,अंक,39,0),IF($L$4='DATA ENTRY'!$DH$7,VLOOKUP(F20,अंक,47,0),"")))))))</f>
        <v>9</v>
      </c>
      <c s="63">
        <f>(IF(AND(H20="",I20="",J20="",K20="",),"",IF($L$4="","",SUM(H20,I20,J20,K20,))))</f>
        <v>36</v>
      </c>
      <c s="64">
        <f t="shared" si="16" ref="M20:M83">IFERROR(IF(AND($L20=""),"",ROUNDUP(L20*10%,0)),"")</f>
        <v>4</v>
      </c>
      <c s="134">
        <f t="shared" si="8"/>
        <v>3</v>
      </c>
      <c s="63">
        <f>IF(AND(B20="",D20="",F20="",G20=""),"",IF($L$4='DATA ENTRY'!$DH$2,VLOOKUP(F20,अंक,10,0),IF($L$4='DATA ENTRY'!$DH$3,VLOOKUP(F20,अंक,17,0),IF($L$4='DATA ENTRY'!$DH$4,VLOOKUP(F20,अंक,25,0),IF($L$4='DATA ENTRY'!$DH$5,VLOOKUP(F20,अंक,33,0),IF($L$4='DATA ENTRY'!$DH$6,VLOOKUP(F20,अंक,41,0),IF($L$4='DATA ENTRY'!$DH$7,VLOOKUP(F20,अंक,49,0),"")))))))</f>
        <v>9</v>
      </c>
      <c s="63">
        <f>IF(AND(B20="",D20="",F20="",G20=""),"",IF($L$4='DATA ENTRY'!$DH$2,VLOOKUP(F20,अंक,11,0),IF($L$4='DATA ENTRY'!$DH$3,VLOOKUP(F20,अंक,18,0),IF($L$4='DATA ENTRY'!$DH$4,VLOOKUP(F20,अंक,26,0),IF($L$4='DATA ENTRY'!$DH$5,VLOOKUP(F20,अंक,34,0),IF($L$4='DATA ENTRY'!$DH$6,VLOOKUP(F20,अंक,42,0),IF($L$4='DATA ENTRY'!$DH$7,VLOOKUP(F20,अंक,50,0),"")))))))</f>
        <v>9</v>
      </c>
      <c s="63">
        <f>IF(AND(B20="",D20="",F20="",G20=""),"",IF($L$4='DATA ENTRY'!$DH$2,VLOOKUP(F20,अंक,12,0),IF($L$4='DATA ENTRY'!$DH$3,VLOOKUP(F20,अंक,19,0),IF($L$4='DATA ENTRY'!$DH$4,VLOOKUP(F20,अंक,27,0),IF($L$4='DATA ENTRY'!$DH$5,VLOOKUP(F20,अंक,35,0),IF($L$4='DATA ENTRY'!$DH$6,VLOOKUP(F20,अंक,43,0),IF($L$4='DATA ENTRY'!$DH$7,VLOOKUP(F20,अंक,51,0),"")))))))</f>
        <v>9</v>
      </c>
      <c s="176">
        <f t="shared" si="9"/>
        <v>34</v>
      </c>
    </row>
    <row r="21" spans="1:18" ht="25.5" customHeight="1">
      <c r="A21" s="71">
        <f>'DATA ENTRY'!A22</f>
        <v>14</v>
      </c>
      <c s="72">
        <f t="shared" si="10"/>
        <v>1889</v>
      </c>
      <c s="73" t="str">
        <f t="shared" si="11"/>
        <v>21-09-2010</v>
      </c>
      <c s="74" t="str">
        <f t="shared" si="12"/>
        <v>MUKESH KANWAR</v>
      </c>
      <c s="74" t="str">
        <f t="shared" si="13"/>
        <v>SHIVPAL SINGH</v>
      </c>
      <c s="75">
        <f t="shared" si="14"/>
        <v>1215</v>
      </c>
      <c s="76" t="str">
        <f t="shared" si="15"/>
        <v/>
      </c>
      <c s="131">
        <f>IF(AND(B21="",D21="",F21="",G21=""),"",IF($L$4='DATA ENTRY'!$DH$2,VLOOKUP(F21,अंक,6,0),IF($L$4='DATA ENTRY'!$DH$3,VLOOKUP(F21,अंक,13,0),IF($L$4='DATA ENTRY'!$DH$4,VLOOKUP(F21,अंक,20,0),IF($L$4='DATA ENTRY'!$DH$5,VLOOKUP(F21,अंक,28,0),IF($L$4='DATA ENTRY'!$DH$6,VLOOKUP(F21,अंक,36,0),IF($L$4='DATA ENTRY'!$DH$7,VLOOKUP(F21,अंक,44,0),"")))))))</f>
        <v>9</v>
      </c>
      <c s="131">
        <f>IF(AND(B21="",D21="",F21="",G21=""),"",IF($L$4='DATA ENTRY'!$DH$2,VLOOKUP(F21,अंक,7,0),IF($L$4='DATA ENTRY'!$DH$3,VLOOKUP(F21,अंक,14,0),IF($L$4='DATA ENTRY'!$DH$4,VLOOKUP(F21,अंक,21,0),IF($L$4='DATA ENTRY'!$DH$5,VLOOKUP(F21,अंक,29,0),IF($L$4='DATA ENTRY'!$DH$6,VLOOKUP(F21,अंक,37,0),IF($L$4='DATA ENTRY'!$DH$7,VLOOKUP(F21,अंक,45,0),"")))))))</f>
        <v>9</v>
      </c>
      <c s="32">
        <f>IF(AND(B21="",D21="",F21="",G21=""),"",IF($L$4='DATA ENTRY'!$DH$2,VLOOKUP(F21,अंक,8,0),IF($L$4='DATA ENTRY'!$DH$3,VLOOKUP(F21,अंक,15,0),IF($L$4='DATA ENTRY'!$DH$4,VLOOKUP(F21,अंक,22,0),IF($L$4='DATA ENTRY'!$DH$5,VLOOKUP(F21,अंक,30,0),IF($L$4='DATA ENTRY'!$DH$6,VLOOKUP(F21,अंक,38,0),IF($L$4='DATA ENTRY'!$DH$7,VLOOKUP(F21,अंक,46,0),"")))))))</f>
        <v>9</v>
      </c>
      <c s="32">
        <f>IF(AND(B21="",D21="",F21="",G21=""),"",IF($L$4='DATA ENTRY'!$DH$2,VLOOKUP(F21,अंक,9,0),IF($L$4='DATA ENTRY'!$DH$3,VLOOKUP(F21,अंक,16,0),IF($L$4='DATA ENTRY'!$DH$4,VLOOKUP(F21,अंक,23,0),IF($L$4='DATA ENTRY'!$DH$5,VLOOKUP(F21,अंक,31,0),IF($L$4='DATA ENTRY'!$DH$6,VLOOKUP(F21,अंक,39,0),IF($L$4='DATA ENTRY'!$DH$7,VLOOKUP(F21,अंक,47,0),"")))))))</f>
        <v>9</v>
      </c>
      <c s="63">
        <f t="shared" si="17" ref="L21:L83">IF(AND(H21="",I21="",J21="",K21="",),"",IF($L$4="","",SUM(H21,I21,J21,K21,)))</f>
        <v>36</v>
      </c>
      <c s="64">
        <f t="shared" si="16"/>
        <v>4</v>
      </c>
      <c s="134">
        <f t="shared" si="8"/>
        <v>3</v>
      </c>
      <c s="63">
        <f>IF(AND(B21="",D21="",F21="",G21=""),"",IF($L$4='DATA ENTRY'!$DH$2,VLOOKUP(F21,अंक,10,0),IF($L$4='DATA ENTRY'!$DH$3,VLOOKUP(F21,अंक,17,0),IF($L$4='DATA ENTRY'!$DH$4,VLOOKUP(F21,अंक,25,0),IF($L$4='DATA ENTRY'!$DH$5,VLOOKUP(F21,अंक,33,0),IF($L$4='DATA ENTRY'!$DH$6,VLOOKUP(F21,अंक,41,0),IF($L$4='DATA ENTRY'!$DH$7,VLOOKUP(F21,अंक,49,0),"")))))))</f>
        <v>9</v>
      </c>
      <c s="63">
        <f>IF(AND(B21="",D21="",F21="",G21=""),"",IF($L$4='DATA ENTRY'!$DH$2,VLOOKUP(F21,अंक,11,0),IF($L$4='DATA ENTRY'!$DH$3,VLOOKUP(F21,अंक,18,0),IF($L$4='DATA ENTRY'!$DH$4,VLOOKUP(F21,अंक,26,0),IF($L$4='DATA ENTRY'!$DH$5,VLOOKUP(F21,अंक,34,0),IF($L$4='DATA ENTRY'!$DH$6,VLOOKUP(F21,अंक,42,0),IF($L$4='DATA ENTRY'!$DH$7,VLOOKUP(F21,अंक,50,0),"")))))))</f>
        <v>9</v>
      </c>
      <c s="63">
        <f>IF(AND(B21="",D21="",F21="",G21=""),"",IF($L$4='DATA ENTRY'!$DH$2,VLOOKUP(F21,अंक,12,0),IF($L$4='DATA ENTRY'!$DH$3,VLOOKUP(F21,अंक,19,0),IF($L$4='DATA ENTRY'!$DH$4,VLOOKUP(F21,अंक,27,0),IF($L$4='DATA ENTRY'!$DH$5,VLOOKUP(F21,अंक,35,0),IF($L$4='DATA ENTRY'!$DH$6,VLOOKUP(F21,अंक,43,0),IF($L$4='DATA ENTRY'!$DH$7,VLOOKUP(F21,अंक,51,0),"")))))))</f>
        <v>9</v>
      </c>
      <c s="176">
        <f t="shared" si="9"/>
        <v>34</v>
      </c>
    </row>
    <row r="22" spans="1:18" ht="25.5" customHeight="1">
      <c r="A22" s="71">
        <f>'DATA ENTRY'!A23</f>
        <v>15</v>
      </c>
      <c s="72">
        <f t="shared" si="10"/>
        <v>1990</v>
      </c>
      <c s="73">
        <f t="shared" si="11"/>
        <v>40123</v>
      </c>
      <c s="74" t="str">
        <f t="shared" si="12"/>
        <v>PARAS KANWAR</v>
      </c>
      <c s="74" t="str">
        <f t="shared" si="13"/>
        <v>SHER SINGH</v>
      </c>
      <c s="75">
        <f t="shared" si="14"/>
        <v>1216</v>
      </c>
      <c s="76" t="str">
        <f t="shared" si="15"/>
        <v/>
      </c>
      <c s="131">
        <f>IF(AND(B22="",D22="",F22="",G22=""),"",IF($L$4='DATA ENTRY'!$DH$2,VLOOKUP(F22,अंक,6,0),IF($L$4='DATA ENTRY'!$DH$3,VLOOKUP(F22,अंक,13,0),IF($L$4='DATA ENTRY'!$DH$4,VLOOKUP(F22,अंक,20,0),IF($L$4='DATA ENTRY'!$DH$5,VLOOKUP(F22,अंक,28,0),IF($L$4='DATA ENTRY'!$DH$6,VLOOKUP(F22,अंक,36,0),IF($L$4='DATA ENTRY'!$DH$7,VLOOKUP(F22,अंक,44,0),"")))))))</f>
        <v>9</v>
      </c>
      <c s="131">
        <f>IF(AND(B22="",D22="",F22="",G22=""),"",IF($L$4='DATA ENTRY'!$DH$2,VLOOKUP(F22,अंक,7,0),IF($L$4='DATA ENTRY'!$DH$3,VLOOKUP(F22,अंक,14,0),IF($L$4='DATA ENTRY'!$DH$4,VLOOKUP(F22,अंक,21,0),IF($L$4='DATA ENTRY'!$DH$5,VLOOKUP(F22,अंक,29,0),IF($L$4='DATA ENTRY'!$DH$6,VLOOKUP(F22,अंक,37,0),IF($L$4='DATA ENTRY'!$DH$7,VLOOKUP(F22,अंक,45,0),"")))))))</f>
        <v>9</v>
      </c>
      <c s="32">
        <f>IF(AND(B22="",D22="",F22="",G22=""),"",IF($L$4='DATA ENTRY'!$DH$2,VLOOKUP(F22,अंक,8,0),IF($L$4='DATA ENTRY'!$DH$3,VLOOKUP(F22,अंक,15,0),IF($L$4='DATA ENTRY'!$DH$4,VLOOKUP(F22,अंक,22,0),IF($L$4='DATA ENTRY'!$DH$5,VLOOKUP(F22,अंक,30,0),IF($L$4='DATA ENTRY'!$DH$6,VLOOKUP(F22,अंक,38,0),IF($L$4='DATA ENTRY'!$DH$7,VLOOKUP(F22,अंक,46,0),"")))))))</f>
        <v>9</v>
      </c>
      <c s="32">
        <f>IF(AND(B22="",D22="",F22="",G22=""),"",IF($L$4='DATA ENTRY'!$DH$2,VLOOKUP(F22,अंक,9,0),IF($L$4='DATA ENTRY'!$DH$3,VLOOKUP(F22,अंक,16,0),IF($L$4='DATA ENTRY'!$DH$4,VLOOKUP(F22,अंक,23,0),IF($L$4='DATA ENTRY'!$DH$5,VLOOKUP(F22,अंक,31,0),IF($L$4='DATA ENTRY'!$DH$6,VLOOKUP(F22,अंक,39,0),IF($L$4='DATA ENTRY'!$DH$7,VLOOKUP(F22,अंक,47,0),"")))))))</f>
        <v>9</v>
      </c>
      <c s="63">
        <f t="shared" si="17"/>
        <v>36</v>
      </c>
      <c s="64">
        <f t="shared" si="16"/>
        <v>4</v>
      </c>
      <c s="134">
        <f t="shared" si="8"/>
        <v>3</v>
      </c>
      <c s="63">
        <f>IF(AND(B22="",D22="",F22="",G22=""),"",IF($L$4='DATA ENTRY'!$DH$2,VLOOKUP(F22,अंक,10,0),IF($L$4='DATA ENTRY'!$DH$3,VLOOKUP(F22,अंक,17,0),IF($L$4='DATA ENTRY'!$DH$4,VLOOKUP(F22,अंक,25,0),IF($L$4='DATA ENTRY'!$DH$5,VLOOKUP(F22,अंक,33,0),IF($L$4='DATA ENTRY'!$DH$6,VLOOKUP(F22,अंक,41,0),IF($L$4='DATA ENTRY'!$DH$7,VLOOKUP(F22,अंक,49,0),"")))))))</f>
        <v>9</v>
      </c>
      <c s="63">
        <f>IF(AND(B22="",D22="",F22="",G22=""),"",IF($L$4='DATA ENTRY'!$DH$2,VLOOKUP(F22,अंक,11,0),IF($L$4='DATA ENTRY'!$DH$3,VLOOKUP(F22,अंक,18,0),IF($L$4='DATA ENTRY'!$DH$4,VLOOKUP(F22,अंक,26,0),IF($L$4='DATA ENTRY'!$DH$5,VLOOKUP(F22,अंक,34,0),IF($L$4='DATA ENTRY'!$DH$6,VLOOKUP(F22,अंक,42,0),IF($L$4='DATA ENTRY'!$DH$7,VLOOKUP(F22,अंक,50,0),"")))))))</f>
        <v>9</v>
      </c>
      <c s="63">
        <f>IF(AND(B22="",D22="",F22="",G22=""),"",IF($L$4='DATA ENTRY'!$DH$2,VLOOKUP(F22,अंक,12,0),IF($L$4='DATA ENTRY'!$DH$3,VLOOKUP(F22,अंक,19,0),IF($L$4='DATA ENTRY'!$DH$4,VLOOKUP(F22,अंक,27,0),IF($L$4='DATA ENTRY'!$DH$5,VLOOKUP(F22,अंक,35,0),IF($L$4='DATA ENTRY'!$DH$6,VLOOKUP(F22,अंक,43,0),IF($L$4='DATA ENTRY'!$DH$7,VLOOKUP(F22,अंक,51,0),"")))))))</f>
        <v>9</v>
      </c>
      <c s="176">
        <f t="shared" si="9"/>
        <v>34</v>
      </c>
    </row>
    <row r="23" spans="1:18" ht="25.5" customHeight="1">
      <c r="A23" s="71">
        <f>'DATA ENTRY'!A24</f>
        <v>16</v>
      </c>
      <c s="72">
        <f t="shared" si="10"/>
        <v>1980</v>
      </c>
      <c s="73" t="str">
        <f t="shared" si="11"/>
        <v>15-04-2008</v>
      </c>
      <c s="74" t="str">
        <f t="shared" si="12"/>
        <v>PAYAL KANWAR</v>
      </c>
      <c s="74" t="str">
        <f t="shared" si="13"/>
        <v>MOOL SINGH</v>
      </c>
      <c s="75">
        <f t="shared" si="14"/>
        <v>1217</v>
      </c>
      <c s="76" t="str">
        <f t="shared" si="15"/>
        <v/>
      </c>
      <c s="131">
        <f>IF(AND(B23="",D23="",F23="",G23=""),"",IF($L$4='DATA ENTRY'!$DH$2,VLOOKUP(F23,अंक,6,0),IF($L$4='DATA ENTRY'!$DH$3,VLOOKUP(F23,अंक,13,0),IF($L$4='DATA ENTRY'!$DH$4,VLOOKUP(F23,अंक,20,0),IF($L$4='DATA ENTRY'!$DH$5,VLOOKUP(F23,अंक,28,0),IF($L$4='DATA ENTRY'!$DH$6,VLOOKUP(F23,अंक,36,0),IF($L$4='DATA ENTRY'!$DH$7,VLOOKUP(F23,अंक,44,0),"")))))))</f>
        <v>9</v>
      </c>
      <c s="131">
        <f>IF(AND(B23="",D23="",F23="",G23=""),"",IF($L$4='DATA ENTRY'!$DH$2,VLOOKUP(F23,अंक,7,0),IF($L$4='DATA ENTRY'!$DH$3,VLOOKUP(F23,अंक,14,0),IF($L$4='DATA ENTRY'!$DH$4,VLOOKUP(F23,अंक,21,0),IF($L$4='DATA ENTRY'!$DH$5,VLOOKUP(F23,अंक,29,0),IF($L$4='DATA ENTRY'!$DH$6,VLOOKUP(F23,अंक,37,0),IF($L$4='DATA ENTRY'!$DH$7,VLOOKUP(F23,अंक,45,0),"")))))))</f>
        <v>9</v>
      </c>
      <c s="32">
        <f>IF(AND(B23="",D23="",F23="",G23=""),"",IF($L$4='DATA ENTRY'!$DH$2,VLOOKUP(F23,अंक,8,0),IF($L$4='DATA ENTRY'!$DH$3,VLOOKUP(F23,अंक,15,0),IF($L$4='DATA ENTRY'!$DH$4,VLOOKUP(F23,अंक,22,0),IF($L$4='DATA ENTRY'!$DH$5,VLOOKUP(F23,अंक,30,0),IF($L$4='DATA ENTRY'!$DH$6,VLOOKUP(F23,अंक,38,0),IF($L$4='DATA ENTRY'!$DH$7,VLOOKUP(F23,अंक,46,0),"")))))))</f>
        <v>9</v>
      </c>
      <c s="32">
        <f>IF(AND(B23="",D23="",F23="",G23=""),"",IF($L$4='DATA ENTRY'!$DH$2,VLOOKUP(F23,अंक,9,0),IF($L$4='DATA ENTRY'!$DH$3,VLOOKUP(F23,अंक,16,0),IF($L$4='DATA ENTRY'!$DH$4,VLOOKUP(F23,अंक,23,0),IF($L$4='DATA ENTRY'!$DH$5,VLOOKUP(F23,अंक,31,0),IF($L$4='DATA ENTRY'!$DH$6,VLOOKUP(F23,अंक,39,0),IF($L$4='DATA ENTRY'!$DH$7,VLOOKUP(F23,अंक,47,0),"")))))))</f>
        <v>9</v>
      </c>
      <c s="63">
        <f t="shared" si="17"/>
        <v>36</v>
      </c>
      <c s="64">
        <f t="shared" si="16"/>
        <v>4</v>
      </c>
      <c s="134">
        <f t="shared" si="8"/>
        <v>3</v>
      </c>
      <c s="63">
        <f>IF(AND(B23="",D23="",F23="",G23=""),"",IF($L$4='DATA ENTRY'!$DH$2,VLOOKUP(F23,अंक,10,0),IF($L$4='DATA ENTRY'!$DH$3,VLOOKUP(F23,अंक,17,0),IF($L$4='DATA ENTRY'!$DH$4,VLOOKUP(F23,अंक,25,0),IF($L$4='DATA ENTRY'!$DH$5,VLOOKUP(F23,अंक,33,0),IF($L$4='DATA ENTRY'!$DH$6,VLOOKUP(F23,अंक,41,0),IF($L$4='DATA ENTRY'!$DH$7,VLOOKUP(F23,अंक,49,0),"")))))))</f>
        <v>9</v>
      </c>
      <c s="63">
        <f>IF(AND(B23="",D23="",F23="",G23=""),"",IF($L$4='DATA ENTRY'!$DH$2,VLOOKUP(F23,अंक,11,0),IF($L$4='DATA ENTRY'!$DH$3,VLOOKUP(F23,अंक,18,0),IF($L$4='DATA ENTRY'!$DH$4,VLOOKUP(F23,अंक,26,0),IF($L$4='DATA ENTRY'!$DH$5,VLOOKUP(F23,अंक,34,0),IF($L$4='DATA ENTRY'!$DH$6,VLOOKUP(F23,अंक,42,0),IF($L$4='DATA ENTRY'!$DH$7,VLOOKUP(F23,अंक,50,0),"")))))))</f>
        <v>9</v>
      </c>
      <c s="63">
        <f>IF(AND(B23="",D23="",F23="",G23=""),"",IF($L$4='DATA ENTRY'!$DH$2,VLOOKUP(F23,अंक,12,0),IF($L$4='DATA ENTRY'!$DH$3,VLOOKUP(F23,अंक,19,0),IF($L$4='DATA ENTRY'!$DH$4,VLOOKUP(F23,अंक,27,0),IF($L$4='DATA ENTRY'!$DH$5,VLOOKUP(F23,अंक,35,0),IF($L$4='DATA ENTRY'!$DH$6,VLOOKUP(F23,अंक,43,0),IF($L$4='DATA ENTRY'!$DH$7,VLOOKUP(F23,अंक,51,0),"")))))))</f>
        <v>9</v>
      </c>
      <c s="176">
        <f t="shared" si="9"/>
        <v>34</v>
      </c>
    </row>
    <row r="24" spans="1:18" ht="25.5" customHeight="1">
      <c r="A24" s="71">
        <f>'DATA ENTRY'!A25</f>
        <v>17</v>
      </c>
      <c s="72">
        <f t="shared" si="10"/>
        <v>1699</v>
      </c>
      <c s="73" t="str">
        <f t="shared" si="11"/>
        <v>19-02-2009</v>
      </c>
      <c s="74" t="str">
        <f t="shared" si="12"/>
        <v>PINTU KANWAR</v>
      </c>
      <c s="74" t="str">
        <f t="shared" si="13"/>
        <v>MAHAVEER SINGH</v>
      </c>
      <c s="75">
        <f t="shared" si="14"/>
        <v>1218</v>
      </c>
      <c s="76" t="str">
        <f t="shared" si="15"/>
        <v/>
      </c>
      <c s="131">
        <f>IF(AND(B24="",D24="",F24="",G24=""),"",IF($L$4='DATA ENTRY'!$DH$2,VLOOKUP(F24,अंक,6,0),IF($L$4='DATA ENTRY'!$DH$3,VLOOKUP(F24,अंक,13,0),IF($L$4='DATA ENTRY'!$DH$4,VLOOKUP(F24,अंक,20,0),IF($L$4='DATA ENTRY'!$DH$5,VLOOKUP(F24,अंक,28,0),IF($L$4='DATA ENTRY'!$DH$6,VLOOKUP(F24,अंक,36,0),IF($L$4='DATA ENTRY'!$DH$7,VLOOKUP(F24,अंक,44,0),"")))))))</f>
        <v>9</v>
      </c>
      <c s="131">
        <f>IF(AND(B24="",D24="",F24="",G24=""),"",IF($L$4='DATA ENTRY'!$DH$2,VLOOKUP(F24,अंक,7,0),IF($L$4='DATA ENTRY'!$DH$3,VLOOKUP(F24,अंक,14,0),IF($L$4='DATA ENTRY'!$DH$4,VLOOKUP(F24,अंक,21,0),IF($L$4='DATA ENTRY'!$DH$5,VLOOKUP(F24,अंक,29,0),IF($L$4='DATA ENTRY'!$DH$6,VLOOKUP(F24,अंक,37,0),IF($L$4='DATA ENTRY'!$DH$7,VLOOKUP(F24,अंक,45,0),"")))))))</f>
        <v>9</v>
      </c>
      <c s="32">
        <f>IF(AND(B24="",D24="",F24="",G24=""),"",IF($L$4='DATA ENTRY'!$DH$2,VLOOKUP(F24,अंक,8,0),IF($L$4='DATA ENTRY'!$DH$3,VLOOKUP(F24,अंक,15,0),IF($L$4='DATA ENTRY'!$DH$4,VLOOKUP(F24,अंक,22,0),IF($L$4='DATA ENTRY'!$DH$5,VLOOKUP(F24,अंक,30,0),IF($L$4='DATA ENTRY'!$DH$6,VLOOKUP(F24,अंक,38,0),IF($L$4='DATA ENTRY'!$DH$7,VLOOKUP(F24,अंक,46,0),"")))))))</f>
        <v>9</v>
      </c>
      <c s="32">
        <f>IF(AND(B24="",D24="",F24="",G24=""),"",IF($L$4='DATA ENTRY'!$DH$2,VLOOKUP(F24,अंक,9,0),IF($L$4='DATA ENTRY'!$DH$3,VLOOKUP(F24,अंक,16,0),IF($L$4='DATA ENTRY'!$DH$4,VLOOKUP(F24,अंक,23,0),IF($L$4='DATA ENTRY'!$DH$5,VLOOKUP(F24,अंक,31,0),IF($L$4='DATA ENTRY'!$DH$6,VLOOKUP(F24,अंक,39,0),IF($L$4='DATA ENTRY'!$DH$7,VLOOKUP(F24,अंक,47,0),"")))))))</f>
        <v>9</v>
      </c>
      <c s="63">
        <f t="shared" si="17"/>
        <v>36</v>
      </c>
      <c s="64">
        <f t="shared" si="16"/>
        <v>4</v>
      </c>
      <c s="134">
        <f t="shared" si="8"/>
        <v>3</v>
      </c>
      <c s="63">
        <f>IF(AND(B24="",D24="",F24="",G24=""),"",IF($L$4='DATA ENTRY'!$DH$2,VLOOKUP(F24,अंक,10,0),IF($L$4='DATA ENTRY'!$DH$3,VLOOKUP(F24,अंक,17,0),IF($L$4='DATA ENTRY'!$DH$4,VLOOKUP(F24,अंक,25,0),IF($L$4='DATA ENTRY'!$DH$5,VLOOKUP(F24,अंक,33,0),IF($L$4='DATA ENTRY'!$DH$6,VLOOKUP(F24,अंक,41,0),IF($L$4='DATA ENTRY'!$DH$7,VLOOKUP(F24,अंक,49,0),"")))))))</f>
        <v>9</v>
      </c>
      <c s="63">
        <f>IF(AND(B24="",D24="",F24="",G24=""),"",IF($L$4='DATA ENTRY'!$DH$2,VLOOKUP(F24,अंक,11,0),IF($L$4='DATA ENTRY'!$DH$3,VLOOKUP(F24,अंक,18,0),IF($L$4='DATA ENTRY'!$DH$4,VLOOKUP(F24,अंक,26,0),IF($L$4='DATA ENTRY'!$DH$5,VLOOKUP(F24,अंक,34,0),IF($L$4='DATA ENTRY'!$DH$6,VLOOKUP(F24,अंक,42,0),IF($L$4='DATA ENTRY'!$DH$7,VLOOKUP(F24,अंक,50,0),"")))))))</f>
        <v>9</v>
      </c>
      <c s="63">
        <f>IF(AND(B24="",D24="",F24="",G24=""),"",IF($L$4='DATA ENTRY'!$DH$2,VLOOKUP(F24,अंक,12,0),IF($L$4='DATA ENTRY'!$DH$3,VLOOKUP(F24,अंक,19,0),IF($L$4='DATA ENTRY'!$DH$4,VLOOKUP(F24,अंक,27,0),IF($L$4='DATA ENTRY'!$DH$5,VLOOKUP(F24,अंक,35,0),IF($L$4='DATA ENTRY'!$DH$6,VLOOKUP(F24,अंक,43,0),IF($L$4='DATA ENTRY'!$DH$7,VLOOKUP(F24,अंक,51,0),"")))))))</f>
        <v>9</v>
      </c>
      <c s="176">
        <f t="shared" si="9"/>
        <v>34</v>
      </c>
    </row>
    <row r="25" spans="1:18" ht="25.5" customHeight="1">
      <c r="A25" s="71">
        <f>'DATA ENTRY'!A26</f>
        <v>18</v>
      </c>
      <c s="72">
        <f t="shared" si="10"/>
        <v>1863</v>
      </c>
      <c s="73" t="str">
        <f t="shared" si="11"/>
        <v>19-09-2009</v>
      </c>
      <c s="74" t="str">
        <f t="shared" si="12"/>
        <v>POOJA KUMARI</v>
      </c>
      <c s="74" t="str">
        <f t="shared" si="13"/>
        <v>SOHAN LAL</v>
      </c>
      <c s="75">
        <f t="shared" si="14"/>
        <v>1219</v>
      </c>
      <c s="76" t="str">
        <f t="shared" si="15"/>
        <v/>
      </c>
      <c s="131">
        <f>IF(AND(B25="",D25="",F25="",G25=""),"",IF($L$4='DATA ENTRY'!$DH$2,VLOOKUP(F25,अंक,6,0),IF($L$4='DATA ENTRY'!$DH$3,VLOOKUP(F25,अंक,13,0),IF($L$4='DATA ENTRY'!$DH$4,VLOOKUP(F25,अंक,20,0),IF($L$4='DATA ENTRY'!$DH$5,VLOOKUP(F25,अंक,28,0),IF($L$4='DATA ENTRY'!$DH$6,VLOOKUP(F25,अंक,36,0),IF($L$4='DATA ENTRY'!$DH$7,VLOOKUP(F25,अंक,44,0),"")))))))</f>
        <v>9</v>
      </c>
      <c s="131">
        <f>IF(AND(B25="",D25="",F25="",G25=""),"",IF($L$4='DATA ENTRY'!$DH$2,VLOOKUP(F25,अंक,7,0),IF($L$4='DATA ENTRY'!$DH$3,VLOOKUP(F25,अंक,14,0),IF($L$4='DATA ENTRY'!$DH$4,VLOOKUP(F25,अंक,21,0),IF($L$4='DATA ENTRY'!$DH$5,VLOOKUP(F25,अंक,29,0),IF($L$4='DATA ENTRY'!$DH$6,VLOOKUP(F25,अंक,37,0),IF($L$4='DATA ENTRY'!$DH$7,VLOOKUP(F25,अंक,45,0),"")))))))</f>
        <v>9</v>
      </c>
      <c s="32">
        <f>IF(AND(B25="",D25="",F25="",G25=""),"",IF($L$4='DATA ENTRY'!$DH$2,VLOOKUP(F25,अंक,8,0),IF($L$4='DATA ENTRY'!$DH$3,VLOOKUP(F25,अंक,15,0),IF($L$4='DATA ENTRY'!$DH$4,VLOOKUP(F25,अंक,22,0),IF($L$4='DATA ENTRY'!$DH$5,VLOOKUP(F25,अंक,30,0),IF($L$4='DATA ENTRY'!$DH$6,VLOOKUP(F25,अंक,38,0),IF($L$4='DATA ENTRY'!$DH$7,VLOOKUP(F25,अंक,46,0),"")))))))</f>
        <v>9</v>
      </c>
      <c s="32">
        <f>IF(AND(B25="",D25="",F25="",G25=""),"",IF($L$4='DATA ENTRY'!$DH$2,VLOOKUP(F25,अंक,9,0),IF($L$4='DATA ENTRY'!$DH$3,VLOOKUP(F25,अंक,16,0),IF($L$4='DATA ENTRY'!$DH$4,VLOOKUP(F25,अंक,23,0),IF($L$4='DATA ENTRY'!$DH$5,VLOOKUP(F25,अंक,31,0),IF($L$4='DATA ENTRY'!$DH$6,VLOOKUP(F25,अंक,39,0),IF($L$4='DATA ENTRY'!$DH$7,VLOOKUP(F25,अंक,47,0),"")))))))</f>
        <v>9</v>
      </c>
      <c s="63">
        <f t="shared" si="17"/>
        <v>36</v>
      </c>
      <c s="64">
        <f t="shared" si="16"/>
        <v>4</v>
      </c>
      <c s="134">
        <f t="shared" si="8"/>
        <v>3</v>
      </c>
      <c s="63">
        <f>IF(AND(B25="",D25="",F25="",G25=""),"",IF($L$4='DATA ENTRY'!$DH$2,VLOOKUP(F25,अंक,10,0),IF($L$4='DATA ENTRY'!$DH$3,VLOOKUP(F25,अंक,17,0),IF($L$4='DATA ENTRY'!$DH$4,VLOOKUP(F25,अंक,25,0),IF($L$4='DATA ENTRY'!$DH$5,VLOOKUP(F25,अंक,33,0),IF($L$4='DATA ENTRY'!$DH$6,VLOOKUP(F25,अंक,41,0),IF($L$4='DATA ENTRY'!$DH$7,VLOOKUP(F25,अंक,49,0),"")))))))</f>
        <v>9</v>
      </c>
      <c s="63">
        <f>IF(AND(B25="",D25="",F25="",G25=""),"",IF($L$4='DATA ENTRY'!$DH$2,VLOOKUP(F25,अंक,11,0),IF($L$4='DATA ENTRY'!$DH$3,VLOOKUP(F25,अंक,18,0),IF($L$4='DATA ENTRY'!$DH$4,VLOOKUP(F25,अंक,26,0),IF($L$4='DATA ENTRY'!$DH$5,VLOOKUP(F25,अंक,34,0),IF($L$4='DATA ENTRY'!$DH$6,VLOOKUP(F25,अंक,42,0),IF($L$4='DATA ENTRY'!$DH$7,VLOOKUP(F25,अंक,50,0),"")))))))</f>
        <v>9</v>
      </c>
      <c s="63">
        <f>IF(AND(B25="",D25="",F25="",G25=""),"",IF($L$4='DATA ENTRY'!$DH$2,VLOOKUP(F25,अंक,12,0),IF($L$4='DATA ENTRY'!$DH$3,VLOOKUP(F25,अंक,19,0),IF($L$4='DATA ENTRY'!$DH$4,VLOOKUP(F25,अंक,27,0),IF($L$4='DATA ENTRY'!$DH$5,VLOOKUP(F25,अंक,35,0),IF($L$4='DATA ENTRY'!$DH$6,VLOOKUP(F25,अंक,43,0),IF($L$4='DATA ENTRY'!$DH$7,VLOOKUP(F25,अंक,51,0),"")))))))</f>
        <v>9</v>
      </c>
      <c s="176">
        <f t="shared" si="9"/>
        <v>34</v>
      </c>
    </row>
    <row r="26" spans="1:18" ht="25.5" customHeight="1">
      <c r="A26" s="71">
        <f>'DATA ENTRY'!A27</f>
        <v>19</v>
      </c>
      <c s="72">
        <f t="shared" si="10"/>
        <v>1244</v>
      </c>
      <c s="73" t="str">
        <f t="shared" si="11"/>
        <v>27-06-2008</v>
      </c>
      <c s="74" t="str">
        <f t="shared" si="12"/>
        <v>POOJA VERMA</v>
      </c>
      <c s="74" t="str">
        <f t="shared" si="13"/>
        <v>PARMESHWAR LAL</v>
      </c>
      <c s="75">
        <f t="shared" si="14"/>
        <v>1220</v>
      </c>
      <c s="76" t="str">
        <f t="shared" si="15"/>
        <v/>
      </c>
      <c s="131">
        <f>IF(AND(B26="",D26="",F26="",G26=""),"",IF($L$4='DATA ENTRY'!$DH$2,VLOOKUP(F26,अंक,6,0),IF($L$4='DATA ENTRY'!$DH$3,VLOOKUP(F26,अंक,13,0),IF($L$4='DATA ENTRY'!$DH$4,VLOOKUP(F26,अंक,20,0),IF($L$4='DATA ENTRY'!$DH$5,VLOOKUP(F26,अंक,28,0),IF($L$4='DATA ENTRY'!$DH$6,VLOOKUP(F26,अंक,36,0),IF($L$4='DATA ENTRY'!$DH$7,VLOOKUP(F26,अंक,44,0),"")))))))</f>
        <v>9</v>
      </c>
      <c s="131">
        <f>IF(AND(B26="",D26="",F26="",G26=""),"",IF($L$4='DATA ENTRY'!$DH$2,VLOOKUP(F26,अंक,7,0),IF($L$4='DATA ENTRY'!$DH$3,VLOOKUP(F26,अंक,14,0),IF($L$4='DATA ENTRY'!$DH$4,VLOOKUP(F26,अंक,21,0),IF($L$4='DATA ENTRY'!$DH$5,VLOOKUP(F26,अंक,29,0),IF($L$4='DATA ENTRY'!$DH$6,VLOOKUP(F26,अंक,37,0),IF($L$4='DATA ENTRY'!$DH$7,VLOOKUP(F26,अंक,45,0),"")))))))</f>
        <v>9</v>
      </c>
      <c s="32">
        <f>IF(AND(B26="",D26="",F26="",G26=""),"",IF($L$4='DATA ENTRY'!$DH$2,VLOOKUP(F26,अंक,8,0),IF($L$4='DATA ENTRY'!$DH$3,VLOOKUP(F26,अंक,15,0),IF($L$4='DATA ENTRY'!$DH$4,VLOOKUP(F26,अंक,22,0),IF($L$4='DATA ENTRY'!$DH$5,VLOOKUP(F26,अंक,30,0),IF($L$4='DATA ENTRY'!$DH$6,VLOOKUP(F26,अंक,38,0),IF($L$4='DATA ENTRY'!$DH$7,VLOOKUP(F26,अंक,46,0),"")))))))</f>
        <v>9</v>
      </c>
      <c s="32">
        <f>IF(AND(B26="",D26="",F26="",G26=""),"",IF($L$4='DATA ENTRY'!$DH$2,VLOOKUP(F26,अंक,9,0),IF($L$4='DATA ENTRY'!$DH$3,VLOOKUP(F26,अंक,16,0),IF($L$4='DATA ENTRY'!$DH$4,VLOOKUP(F26,अंक,23,0),IF($L$4='DATA ENTRY'!$DH$5,VLOOKUP(F26,अंक,31,0),IF($L$4='DATA ENTRY'!$DH$6,VLOOKUP(F26,अंक,39,0),IF($L$4='DATA ENTRY'!$DH$7,VLOOKUP(F26,अंक,47,0),"")))))))</f>
        <v>9</v>
      </c>
      <c s="63">
        <f t="shared" si="17"/>
        <v>36</v>
      </c>
      <c s="64">
        <f t="shared" si="16"/>
        <v>4</v>
      </c>
      <c s="134" t="str">
        <f t="shared" si="8"/>
        <v/>
      </c>
      <c s="63">
        <f>IF(AND(B26="",D26="",F26="",G26=""),"",IF($L$4='DATA ENTRY'!$DH$2,VLOOKUP(F26,अंक,10,0),IF($L$4='DATA ENTRY'!$DH$3,VLOOKUP(F26,अंक,17,0),IF($L$4='DATA ENTRY'!$DH$4,VLOOKUP(F26,अंक,25,0),IF($L$4='DATA ENTRY'!$DH$5,VLOOKUP(F26,अंक,33,0),IF($L$4='DATA ENTRY'!$DH$6,VLOOKUP(F26,अंक,41,0),IF($L$4='DATA ENTRY'!$DH$7,VLOOKUP(F26,अंक,49,0),"")))))))</f>
        <v>9</v>
      </c>
      <c s="63">
        <f>IF(AND(B26="",D26="",F26="",G26=""),"",IF($L$4='DATA ENTRY'!$DH$2,VLOOKUP(F26,अंक,11,0),IF($L$4='DATA ENTRY'!$DH$3,VLOOKUP(F26,अंक,18,0),IF($L$4='DATA ENTRY'!$DH$4,VLOOKUP(F26,अंक,26,0),IF($L$4='DATA ENTRY'!$DH$5,VLOOKUP(F26,अंक,34,0),IF($L$4='DATA ENTRY'!$DH$6,VLOOKUP(F26,अंक,42,0),IF($L$4='DATA ENTRY'!$DH$7,VLOOKUP(F26,अंक,50,0),"")))))))</f>
        <v>9</v>
      </c>
      <c s="63">
        <f>IF(AND(B26="",D26="",F26="",G26=""),"",IF($L$4='DATA ENTRY'!$DH$2,VLOOKUP(F26,अंक,12,0),IF($L$4='DATA ENTRY'!$DH$3,VLOOKUP(F26,अंक,19,0),IF($L$4='DATA ENTRY'!$DH$4,VLOOKUP(F26,अंक,27,0),IF($L$4='DATA ENTRY'!$DH$5,VLOOKUP(F26,अंक,35,0),IF($L$4='DATA ENTRY'!$DH$6,VLOOKUP(F26,अंक,43,0),IF($L$4='DATA ENTRY'!$DH$7,VLOOKUP(F26,अंक,51,0),"")))))))</f>
        <v>9</v>
      </c>
      <c s="176">
        <f t="shared" si="9"/>
        <v>31</v>
      </c>
    </row>
    <row r="27" spans="1:18" ht="25.5" customHeight="1">
      <c r="A27" s="71">
        <f>'DATA ENTRY'!A28</f>
        <v>20</v>
      </c>
      <c s="72">
        <f t="shared" si="10"/>
        <v>1988</v>
      </c>
      <c s="73">
        <f t="shared" si="11"/>
        <v>39448</v>
      </c>
      <c s="74" t="str">
        <f t="shared" si="12"/>
        <v>POONAM KANWAR</v>
      </c>
      <c s="74" t="str">
        <f t="shared" si="13"/>
        <v>GOPAL SINGH</v>
      </c>
      <c s="75">
        <f t="shared" si="14"/>
        <v>1221</v>
      </c>
      <c s="76" t="str">
        <f t="shared" si="15"/>
        <v/>
      </c>
      <c s="131">
        <f>IF(AND(B27="",D27="",F27="",G27=""),"",IF($L$4='DATA ENTRY'!$DH$2,VLOOKUP(F27,अंक,6,0),IF($L$4='DATA ENTRY'!$DH$3,VLOOKUP(F27,अंक,13,0),IF($L$4='DATA ENTRY'!$DH$4,VLOOKUP(F27,अंक,20,0),IF($L$4='DATA ENTRY'!$DH$5,VLOOKUP(F27,अंक,28,0),IF($L$4='DATA ENTRY'!$DH$6,VLOOKUP(F27,अंक,36,0),IF($L$4='DATA ENTRY'!$DH$7,VLOOKUP(F27,अंक,44,0),"")))))))</f>
        <v>9</v>
      </c>
      <c s="131">
        <f>IF(AND(B27="",D27="",F27="",G27=""),"",IF($L$4='DATA ENTRY'!$DH$2,VLOOKUP(F27,अंक,7,0),IF($L$4='DATA ENTRY'!$DH$3,VLOOKUP(F27,अंक,14,0),IF($L$4='DATA ENTRY'!$DH$4,VLOOKUP(F27,अंक,21,0),IF($L$4='DATA ENTRY'!$DH$5,VLOOKUP(F27,अंक,29,0),IF($L$4='DATA ENTRY'!$DH$6,VLOOKUP(F27,अंक,37,0),IF($L$4='DATA ENTRY'!$DH$7,VLOOKUP(F27,अंक,45,0),"")))))))</f>
        <v>9</v>
      </c>
      <c s="32">
        <f>IF(AND(B27="",D27="",F27="",G27=""),"",IF($L$4='DATA ENTRY'!$DH$2,VLOOKUP(F27,अंक,8,0),IF($L$4='DATA ENTRY'!$DH$3,VLOOKUP(F27,अंक,15,0),IF($L$4='DATA ENTRY'!$DH$4,VLOOKUP(F27,अंक,22,0),IF($L$4='DATA ENTRY'!$DH$5,VLOOKUP(F27,अंक,30,0),IF($L$4='DATA ENTRY'!$DH$6,VLOOKUP(F27,अंक,38,0),IF($L$4='DATA ENTRY'!$DH$7,VLOOKUP(F27,अंक,46,0),"")))))))</f>
        <v>9</v>
      </c>
      <c s="32">
        <f>IF(AND(B27="",D27="",F27="",G27=""),"",IF($L$4='DATA ENTRY'!$DH$2,VLOOKUP(F27,अंक,9,0),IF($L$4='DATA ENTRY'!$DH$3,VLOOKUP(F27,अंक,16,0),IF($L$4='DATA ENTRY'!$DH$4,VLOOKUP(F27,अंक,23,0),IF($L$4='DATA ENTRY'!$DH$5,VLOOKUP(F27,अंक,31,0),IF($L$4='DATA ENTRY'!$DH$6,VLOOKUP(F27,अंक,39,0),IF($L$4='DATA ENTRY'!$DH$7,VLOOKUP(F27,अंक,47,0),"")))))))</f>
        <v>9</v>
      </c>
      <c s="63">
        <f t="shared" si="17"/>
        <v>36</v>
      </c>
      <c s="64">
        <f t="shared" si="16"/>
        <v>4</v>
      </c>
      <c s="134" t="str">
        <f t="shared" si="8"/>
        <v/>
      </c>
      <c s="63">
        <f>IF(AND(B27="",D27="",F27="",G27=""),"",IF($L$4='DATA ENTRY'!$DH$2,VLOOKUP(F27,अंक,10,0),IF($L$4='DATA ENTRY'!$DH$3,VLOOKUP(F27,अंक,17,0),IF($L$4='DATA ENTRY'!$DH$4,VLOOKUP(F27,अंक,25,0),IF($L$4='DATA ENTRY'!$DH$5,VLOOKUP(F27,अंक,33,0),IF($L$4='DATA ENTRY'!$DH$6,VLOOKUP(F27,अंक,41,0),IF($L$4='DATA ENTRY'!$DH$7,VLOOKUP(F27,अंक,49,0),"")))))))</f>
        <v>9</v>
      </c>
      <c s="63">
        <f>IF(AND(B27="",D27="",F27="",G27=""),"",IF($L$4='DATA ENTRY'!$DH$2,VLOOKUP(F27,अंक,11,0),IF($L$4='DATA ENTRY'!$DH$3,VLOOKUP(F27,अंक,18,0),IF($L$4='DATA ENTRY'!$DH$4,VLOOKUP(F27,अंक,26,0),IF($L$4='DATA ENTRY'!$DH$5,VLOOKUP(F27,अंक,34,0),IF($L$4='DATA ENTRY'!$DH$6,VLOOKUP(F27,अंक,42,0),IF($L$4='DATA ENTRY'!$DH$7,VLOOKUP(F27,अंक,50,0),"")))))))</f>
        <v>9</v>
      </c>
      <c s="63">
        <f>IF(AND(B27="",D27="",F27="",G27=""),"",IF($L$4='DATA ENTRY'!$DH$2,VLOOKUP(F27,अंक,12,0),IF($L$4='DATA ENTRY'!$DH$3,VLOOKUP(F27,अंक,19,0),IF($L$4='DATA ENTRY'!$DH$4,VLOOKUP(F27,अंक,27,0),IF($L$4='DATA ENTRY'!$DH$5,VLOOKUP(F27,अंक,35,0),IF($L$4='DATA ENTRY'!$DH$6,VLOOKUP(F27,अंक,43,0),IF($L$4='DATA ENTRY'!$DH$7,VLOOKUP(F27,अंक,51,0),"")))))))</f>
        <v>9</v>
      </c>
      <c s="176">
        <f t="shared" si="9"/>
        <v>31</v>
      </c>
    </row>
    <row r="28" spans="1:18" ht="25.5" customHeight="1">
      <c r="A28" s="71">
        <f>'DATA ENTRY'!A29</f>
        <v>21</v>
      </c>
      <c s="72">
        <f t="shared" si="10"/>
        <v>1328</v>
      </c>
      <c s="73">
        <f t="shared" si="11"/>
        <v>39668</v>
      </c>
      <c s="74" t="str">
        <f t="shared" si="12"/>
        <v>PREM KUMAR YOGI</v>
      </c>
      <c s="74" t="str">
        <f t="shared" si="13"/>
        <v>BEGARAM YOGI</v>
      </c>
      <c s="75">
        <f t="shared" si="14"/>
        <v>1222</v>
      </c>
      <c s="76" t="str">
        <f t="shared" si="15"/>
        <v/>
      </c>
      <c s="131">
        <f>IF(AND(B28="",D28="",F28="",G28=""),"",IF($L$4='DATA ENTRY'!$DH$2,VLOOKUP(F28,अंक,6,0),IF($L$4='DATA ENTRY'!$DH$3,VLOOKUP(F28,अंक,13,0),IF($L$4='DATA ENTRY'!$DH$4,VLOOKUP(F28,अंक,20,0),IF($L$4='DATA ENTRY'!$DH$5,VLOOKUP(F28,अंक,28,0),IF($L$4='DATA ENTRY'!$DH$6,VLOOKUP(F28,अंक,36,0),IF($L$4='DATA ENTRY'!$DH$7,VLOOKUP(F28,अंक,44,0),"")))))))</f>
        <v>9</v>
      </c>
      <c s="131">
        <f>IF(AND(B28="",D28="",F28="",G28=""),"",IF($L$4='DATA ENTRY'!$DH$2,VLOOKUP(F28,अंक,7,0),IF($L$4='DATA ENTRY'!$DH$3,VLOOKUP(F28,अंक,14,0),IF($L$4='DATA ENTRY'!$DH$4,VLOOKUP(F28,अंक,21,0),IF($L$4='DATA ENTRY'!$DH$5,VLOOKUP(F28,अंक,29,0),IF($L$4='DATA ENTRY'!$DH$6,VLOOKUP(F28,अंक,37,0),IF($L$4='DATA ENTRY'!$DH$7,VLOOKUP(F28,अंक,45,0),"")))))))</f>
        <v>9</v>
      </c>
      <c s="32">
        <f>IF(AND(B28="",D28="",F28="",G28=""),"",IF($L$4='DATA ENTRY'!$DH$2,VLOOKUP(F28,अंक,8,0),IF($L$4='DATA ENTRY'!$DH$3,VLOOKUP(F28,अंक,15,0),IF($L$4='DATA ENTRY'!$DH$4,VLOOKUP(F28,अंक,22,0),IF($L$4='DATA ENTRY'!$DH$5,VLOOKUP(F28,अंक,30,0),IF($L$4='DATA ENTRY'!$DH$6,VLOOKUP(F28,अंक,38,0),IF($L$4='DATA ENTRY'!$DH$7,VLOOKUP(F28,अंक,46,0),"")))))))</f>
        <v>9</v>
      </c>
      <c s="32">
        <f>IF(AND(B28="",D28="",F28="",G28=""),"",IF($L$4='DATA ENTRY'!$DH$2,VLOOKUP(F28,अंक,9,0),IF($L$4='DATA ENTRY'!$DH$3,VLOOKUP(F28,अंक,16,0),IF($L$4='DATA ENTRY'!$DH$4,VLOOKUP(F28,अंक,23,0),IF($L$4='DATA ENTRY'!$DH$5,VLOOKUP(F28,अंक,31,0),IF($L$4='DATA ENTRY'!$DH$6,VLOOKUP(F28,अंक,39,0),IF($L$4='DATA ENTRY'!$DH$7,VLOOKUP(F28,अंक,47,0),"")))))))</f>
        <v>9</v>
      </c>
      <c s="63">
        <f t="shared" si="17"/>
        <v>36</v>
      </c>
      <c s="64">
        <f t="shared" si="16"/>
        <v>4</v>
      </c>
      <c s="134" t="str">
        <f t="shared" si="8"/>
        <v/>
      </c>
      <c s="63">
        <f>IF(AND(B28="",D28="",F28="",G28=""),"",IF($L$4='DATA ENTRY'!$DH$2,VLOOKUP(F28,अंक,10,0),IF($L$4='DATA ENTRY'!$DH$3,VLOOKUP(F28,अंक,17,0),IF($L$4='DATA ENTRY'!$DH$4,VLOOKUP(F28,अंक,25,0),IF($L$4='DATA ENTRY'!$DH$5,VLOOKUP(F28,अंक,33,0),IF($L$4='DATA ENTRY'!$DH$6,VLOOKUP(F28,अंक,41,0),IF($L$4='DATA ENTRY'!$DH$7,VLOOKUP(F28,अंक,49,0),"")))))))</f>
        <v>9</v>
      </c>
      <c s="63">
        <f>IF(AND(B28="",D28="",F28="",G28=""),"",IF($L$4='DATA ENTRY'!$DH$2,VLOOKUP(F28,अंक,11,0),IF($L$4='DATA ENTRY'!$DH$3,VLOOKUP(F28,अंक,18,0),IF($L$4='DATA ENTRY'!$DH$4,VLOOKUP(F28,अंक,26,0),IF($L$4='DATA ENTRY'!$DH$5,VLOOKUP(F28,अंक,34,0),IF($L$4='DATA ENTRY'!$DH$6,VLOOKUP(F28,अंक,42,0),IF($L$4='DATA ENTRY'!$DH$7,VLOOKUP(F28,अंक,50,0),"")))))))</f>
        <v>9</v>
      </c>
      <c s="63">
        <f>IF(AND(B28="",D28="",F28="",G28=""),"",IF($L$4='DATA ENTRY'!$DH$2,VLOOKUP(F28,अंक,12,0),IF($L$4='DATA ENTRY'!$DH$3,VLOOKUP(F28,अंक,19,0),IF($L$4='DATA ENTRY'!$DH$4,VLOOKUP(F28,अंक,27,0),IF($L$4='DATA ENTRY'!$DH$5,VLOOKUP(F28,अंक,35,0),IF($L$4='DATA ENTRY'!$DH$6,VLOOKUP(F28,अंक,43,0),IF($L$4='DATA ENTRY'!$DH$7,VLOOKUP(F28,अंक,51,0),"")))))))</f>
        <v>9</v>
      </c>
      <c s="176">
        <f t="shared" si="9"/>
        <v>31</v>
      </c>
    </row>
    <row r="29" spans="1:18" ht="25.5" customHeight="1">
      <c r="A29" s="71">
        <f>'DATA ENTRY'!A30</f>
        <v>22</v>
      </c>
      <c s="72">
        <f t="shared" si="10"/>
        <v>2002</v>
      </c>
      <c s="73">
        <f t="shared" si="11"/>
        <v>39825</v>
      </c>
      <c s="74" t="str">
        <f t="shared" si="12"/>
        <v>RAHUL</v>
      </c>
      <c s="74" t="str">
        <f t="shared" si="13"/>
        <v>POKHARMAL</v>
      </c>
      <c s="75">
        <f t="shared" si="14"/>
        <v>1223</v>
      </c>
      <c s="76" t="str">
        <f t="shared" si="15"/>
        <v/>
      </c>
      <c s="131">
        <f>IF(AND(B29="",D29="",F29="",G29=""),"",IF($L$4='DATA ENTRY'!$DH$2,VLOOKUP(F29,अंक,6,0),IF($L$4='DATA ENTRY'!$DH$3,VLOOKUP(F29,अंक,13,0),IF($L$4='DATA ENTRY'!$DH$4,VLOOKUP(F29,अंक,20,0),IF($L$4='DATA ENTRY'!$DH$5,VLOOKUP(F29,अंक,28,0),IF($L$4='DATA ENTRY'!$DH$6,VLOOKUP(F29,अंक,36,0),IF($L$4='DATA ENTRY'!$DH$7,VLOOKUP(F29,अंक,44,0),"")))))))</f>
        <v>9</v>
      </c>
      <c s="131">
        <f>IF(AND(B29="",D29="",F29="",G29=""),"",IF($L$4='DATA ENTRY'!$DH$2,VLOOKUP(F29,अंक,7,0),IF($L$4='DATA ENTRY'!$DH$3,VLOOKUP(F29,अंक,14,0),IF($L$4='DATA ENTRY'!$DH$4,VLOOKUP(F29,अंक,21,0),IF($L$4='DATA ENTRY'!$DH$5,VLOOKUP(F29,अंक,29,0),IF($L$4='DATA ENTRY'!$DH$6,VLOOKUP(F29,अंक,37,0),IF($L$4='DATA ENTRY'!$DH$7,VLOOKUP(F29,अंक,45,0),"")))))))</f>
        <v>9</v>
      </c>
      <c s="32">
        <f>IF(AND(B29="",D29="",F29="",G29=""),"",IF($L$4='DATA ENTRY'!$DH$2,VLOOKUP(F29,अंक,8,0),IF($L$4='DATA ENTRY'!$DH$3,VLOOKUP(F29,अंक,15,0),IF($L$4='DATA ENTRY'!$DH$4,VLOOKUP(F29,अंक,22,0),IF($L$4='DATA ENTRY'!$DH$5,VLOOKUP(F29,अंक,30,0),IF($L$4='DATA ENTRY'!$DH$6,VLOOKUP(F29,अंक,38,0),IF($L$4='DATA ENTRY'!$DH$7,VLOOKUP(F29,अंक,46,0),"")))))))</f>
        <v>9</v>
      </c>
      <c s="32">
        <f>IF(AND(B29="",D29="",F29="",G29=""),"",IF($L$4='DATA ENTRY'!$DH$2,VLOOKUP(F29,अंक,9,0),IF($L$4='DATA ENTRY'!$DH$3,VLOOKUP(F29,अंक,16,0),IF($L$4='DATA ENTRY'!$DH$4,VLOOKUP(F29,अंक,23,0),IF($L$4='DATA ENTRY'!$DH$5,VLOOKUP(F29,अंक,31,0),IF($L$4='DATA ENTRY'!$DH$6,VLOOKUP(F29,अंक,39,0),IF($L$4='DATA ENTRY'!$DH$7,VLOOKUP(F29,अंक,47,0),"")))))))</f>
        <v>9</v>
      </c>
      <c s="63">
        <f t="shared" si="17"/>
        <v>36</v>
      </c>
      <c s="64">
        <f t="shared" si="16"/>
        <v>4</v>
      </c>
      <c s="134" t="str">
        <f t="shared" si="8"/>
        <v/>
      </c>
      <c s="63">
        <f>IF(AND(B29="",D29="",F29="",G29=""),"",IF($L$4='DATA ENTRY'!$DH$2,VLOOKUP(F29,अंक,10,0),IF($L$4='DATA ENTRY'!$DH$3,VLOOKUP(F29,अंक,17,0),IF($L$4='DATA ENTRY'!$DH$4,VLOOKUP(F29,अंक,25,0),IF($L$4='DATA ENTRY'!$DH$5,VLOOKUP(F29,अंक,33,0),IF($L$4='DATA ENTRY'!$DH$6,VLOOKUP(F29,अंक,41,0),IF($L$4='DATA ENTRY'!$DH$7,VLOOKUP(F29,अंक,49,0),"")))))))</f>
        <v>9</v>
      </c>
      <c s="63">
        <f>IF(AND(B29="",D29="",F29="",G29=""),"",IF($L$4='DATA ENTRY'!$DH$2,VLOOKUP(F29,अंक,11,0),IF($L$4='DATA ENTRY'!$DH$3,VLOOKUP(F29,अंक,18,0),IF($L$4='DATA ENTRY'!$DH$4,VLOOKUP(F29,अंक,26,0),IF($L$4='DATA ENTRY'!$DH$5,VLOOKUP(F29,अंक,34,0),IF($L$4='DATA ENTRY'!$DH$6,VLOOKUP(F29,अंक,42,0),IF($L$4='DATA ENTRY'!$DH$7,VLOOKUP(F29,अंक,50,0),"")))))))</f>
        <v>9</v>
      </c>
      <c s="63">
        <f>IF(AND(B29="",D29="",F29="",G29=""),"",IF($L$4='DATA ENTRY'!$DH$2,VLOOKUP(F29,अंक,12,0),IF($L$4='DATA ENTRY'!$DH$3,VLOOKUP(F29,अंक,19,0),IF($L$4='DATA ENTRY'!$DH$4,VLOOKUP(F29,अंक,27,0),IF($L$4='DATA ENTRY'!$DH$5,VLOOKUP(F29,अंक,35,0),IF($L$4='DATA ENTRY'!$DH$6,VLOOKUP(F29,अंक,43,0),IF($L$4='DATA ENTRY'!$DH$7,VLOOKUP(F29,अंक,51,0),"")))))))</f>
        <v>9</v>
      </c>
      <c s="176">
        <f t="shared" si="9"/>
        <v>31</v>
      </c>
    </row>
    <row r="30" spans="1:18" ht="25.5" customHeight="1">
      <c r="A30" s="71">
        <f>'DATA ENTRY'!A31</f>
        <v>23</v>
      </c>
      <c s="72">
        <f t="shared" si="10"/>
        <v>1256</v>
      </c>
      <c s="73">
        <f t="shared" si="11"/>
        <v>40095</v>
      </c>
      <c s="74" t="str">
        <f t="shared" si="12"/>
        <v>REKHA VERMA</v>
      </c>
      <c s="74" t="str">
        <f t="shared" si="13"/>
        <v>PARMESHWAR LAL VERMA</v>
      </c>
      <c s="75">
        <f t="shared" si="14"/>
        <v>1224</v>
      </c>
      <c s="76" t="str">
        <f t="shared" si="15"/>
        <v/>
      </c>
      <c s="131">
        <f>IF(AND(B30="",D30="",F30="",G30=""),"",IF($L$4='DATA ENTRY'!$DH$2,VLOOKUP(F30,अंक,6,0),IF($L$4='DATA ENTRY'!$DH$3,VLOOKUP(F30,अंक,13,0),IF($L$4='DATA ENTRY'!$DH$4,VLOOKUP(F30,अंक,20,0),IF($L$4='DATA ENTRY'!$DH$5,VLOOKUP(F30,अंक,28,0),IF($L$4='DATA ENTRY'!$DH$6,VLOOKUP(F30,अंक,36,0),IF($L$4='DATA ENTRY'!$DH$7,VLOOKUP(F30,अंक,44,0),"")))))))</f>
        <v>9</v>
      </c>
      <c s="131">
        <f>IF(AND(B30="",D30="",F30="",G30=""),"",IF($L$4='DATA ENTRY'!$DH$2,VLOOKUP(F30,अंक,7,0),IF($L$4='DATA ENTRY'!$DH$3,VLOOKUP(F30,अंक,14,0),IF($L$4='DATA ENTRY'!$DH$4,VLOOKUP(F30,अंक,21,0),IF($L$4='DATA ENTRY'!$DH$5,VLOOKUP(F30,अंक,29,0),IF($L$4='DATA ENTRY'!$DH$6,VLOOKUP(F30,अंक,37,0),IF($L$4='DATA ENTRY'!$DH$7,VLOOKUP(F30,अंक,45,0),"")))))))</f>
        <v>9</v>
      </c>
      <c s="32">
        <f>IF(AND(B30="",D30="",F30="",G30=""),"",IF($L$4='DATA ENTRY'!$DH$2,VLOOKUP(F30,अंक,8,0),IF($L$4='DATA ENTRY'!$DH$3,VLOOKUP(F30,अंक,15,0),IF($L$4='DATA ENTRY'!$DH$4,VLOOKUP(F30,अंक,22,0),IF($L$4='DATA ENTRY'!$DH$5,VLOOKUP(F30,अंक,30,0),IF($L$4='DATA ENTRY'!$DH$6,VLOOKUP(F30,अंक,38,0),IF($L$4='DATA ENTRY'!$DH$7,VLOOKUP(F30,अंक,46,0),"")))))))</f>
        <v>9</v>
      </c>
      <c s="32">
        <f>IF(AND(B30="",D30="",F30="",G30=""),"",IF($L$4='DATA ENTRY'!$DH$2,VLOOKUP(F30,अंक,9,0),IF($L$4='DATA ENTRY'!$DH$3,VLOOKUP(F30,अंक,16,0),IF($L$4='DATA ENTRY'!$DH$4,VLOOKUP(F30,अंक,23,0),IF($L$4='DATA ENTRY'!$DH$5,VLOOKUP(F30,अंक,31,0),IF($L$4='DATA ENTRY'!$DH$6,VLOOKUP(F30,अंक,39,0),IF($L$4='DATA ENTRY'!$DH$7,VLOOKUP(F30,अंक,47,0),"")))))))</f>
        <v>9</v>
      </c>
      <c s="63">
        <f t="shared" si="17"/>
        <v>36</v>
      </c>
      <c s="64">
        <f t="shared" si="16"/>
        <v>4</v>
      </c>
      <c s="134" t="str">
        <f t="shared" si="8"/>
        <v/>
      </c>
      <c s="63">
        <f>IF(AND(B30="",D30="",F30="",G30=""),"",IF($L$4='DATA ENTRY'!$DH$2,VLOOKUP(F30,अंक,10,0),IF($L$4='DATA ENTRY'!$DH$3,VLOOKUP(F30,अंक,17,0),IF($L$4='DATA ENTRY'!$DH$4,VLOOKUP(F30,अंक,25,0),IF($L$4='DATA ENTRY'!$DH$5,VLOOKUP(F30,अंक,33,0),IF($L$4='DATA ENTRY'!$DH$6,VLOOKUP(F30,अंक,41,0),IF($L$4='DATA ENTRY'!$DH$7,VLOOKUP(F30,अंक,49,0),"")))))))</f>
        <v>9</v>
      </c>
      <c s="63">
        <f>IF(AND(B30="",D30="",F30="",G30=""),"",IF($L$4='DATA ENTRY'!$DH$2,VLOOKUP(F30,अंक,11,0),IF($L$4='DATA ENTRY'!$DH$3,VLOOKUP(F30,अंक,18,0),IF($L$4='DATA ENTRY'!$DH$4,VLOOKUP(F30,अंक,26,0),IF($L$4='DATA ENTRY'!$DH$5,VLOOKUP(F30,अंक,34,0),IF($L$4='DATA ENTRY'!$DH$6,VLOOKUP(F30,अंक,42,0),IF($L$4='DATA ENTRY'!$DH$7,VLOOKUP(F30,अंक,50,0),"")))))))</f>
        <v>9</v>
      </c>
      <c s="63">
        <f>IF(AND(B30="",D30="",F30="",G30=""),"",IF($L$4='DATA ENTRY'!$DH$2,VLOOKUP(F30,अंक,12,0),IF($L$4='DATA ENTRY'!$DH$3,VLOOKUP(F30,अंक,19,0),IF($L$4='DATA ENTRY'!$DH$4,VLOOKUP(F30,अंक,27,0),IF($L$4='DATA ENTRY'!$DH$5,VLOOKUP(F30,अंक,35,0),IF($L$4='DATA ENTRY'!$DH$6,VLOOKUP(F30,अंक,43,0),IF($L$4='DATA ENTRY'!$DH$7,VLOOKUP(F30,अंक,51,0),"")))))))</f>
        <v>9</v>
      </c>
      <c s="176">
        <f t="shared" si="9"/>
        <v>31</v>
      </c>
    </row>
    <row r="31" spans="1:18" ht="25.5" customHeight="1">
      <c r="A31" s="71">
        <f>'DATA ENTRY'!A32</f>
        <v>24</v>
      </c>
      <c s="72">
        <f t="shared" si="10"/>
        <v>1971</v>
      </c>
      <c s="73" t="str">
        <f t="shared" si="11"/>
        <v>18-04-2009</v>
      </c>
      <c s="74" t="str">
        <f t="shared" si="12"/>
        <v>SAMEER KHAN</v>
      </c>
      <c s="74" t="str">
        <f t="shared" si="13"/>
        <v>MOHAMMED RAJJAK KHAN</v>
      </c>
      <c s="75">
        <f t="shared" si="14"/>
        <v>1225</v>
      </c>
      <c s="76" t="str">
        <f t="shared" si="15"/>
        <v/>
      </c>
      <c s="131">
        <f>IF(AND(B31="",D31="",F31="",G31=""),"",IF($L$4='DATA ENTRY'!$DH$2,VLOOKUP(F31,अंक,6,0),IF($L$4='DATA ENTRY'!$DH$3,VLOOKUP(F31,अंक,13,0),IF($L$4='DATA ENTRY'!$DH$4,VLOOKUP(F31,अंक,20,0),IF($L$4='DATA ENTRY'!$DH$5,VLOOKUP(F31,अंक,28,0),IF($L$4='DATA ENTRY'!$DH$6,VLOOKUP(F31,अंक,36,0),IF($L$4='DATA ENTRY'!$DH$7,VLOOKUP(F31,अंक,44,0),"")))))))</f>
        <v>9</v>
      </c>
      <c s="131">
        <f>IF(AND(B31="",D31="",F31="",G31=""),"",IF($L$4='DATA ENTRY'!$DH$2,VLOOKUP(F31,अंक,7,0),IF($L$4='DATA ENTRY'!$DH$3,VLOOKUP(F31,अंक,14,0),IF($L$4='DATA ENTRY'!$DH$4,VLOOKUP(F31,अंक,21,0),IF($L$4='DATA ENTRY'!$DH$5,VLOOKUP(F31,अंक,29,0),IF($L$4='DATA ENTRY'!$DH$6,VLOOKUP(F31,अंक,37,0),IF($L$4='DATA ENTRY'!$DH$7,VLOOKUP(F31,अंक,45,0),"")))))))</f>
        <v>9</v>
      </c>
      <c s="32">
        <f>IF(AND(B31="",D31="",F31="",G31=""),"",IF($L$4='DATA ENTRY'!$DH$2,VLOOKUP(F31,अंक,8,0),IF($L$4='DATA ENTRY'!$DH$3,VLOOKUP(F31,अंक,15,0),IF($L$4='DATA ENTRY'!$DH$4,VLOOKUP(F31,अंक,22,0),IF($L$4='DATA ENTRY'!$DH$5,VLOOKUP(F31,अंक,30,0),IF($L$4='DATA ENTRY'!$DH$6,VLOOKUP(F31,अंक,38,0),IF($L$4='DATA ENTRY'!$DH$7,VLOOKUP(F31,अंक,46,0),"")))))))</f>
        <v>9</v>
      </c>
      <c s="32">
        <f>IF(AND(B31="",D31="",F31="",G31=""),"",IF($L$4='DATA ENTRY'!$DH$2,VLOOKUP(F31,अंक,9,0),IF($L$4='DATA ENTRY'!$DH$3,VLOOKUP(F31,अंक,16,0),IF($L$4='DATA ENTRY'!$DH$4,VLOOKUP(F31,अंक,23,0),IF($L$4='DATA ENTRY'!$DH$5,VLOOKUP(F31,अंक,31,0),IF($L$4='DATA ENTRY'!$DH$6,VLOOKUP(F31,अंक,39,0),IF($L$4='DATA ENTRY'!$DH$7,VLOOKUP(F31,अंक,47,0),"")))))))</f>
        <v>9</v>
      </c>
      <c s="63">
        <f t="shared" si="17"/>
        <v>36</v>
      </c>
      <c s="64">
        <f t="shared" si="16"/>
        <v>4</v>
      </c>
      <c s="134" t="str">
        <f t="shared" si="8"/>
        <v/>
      </c>
      <c s="63">
        <f>IF(AND(B31="",D31="",F31="",G31=""),"",IF($L$4='DATA ENTRY'!$DH$2,VLOOKUP(F31,अंक,10,0),IF($L$4='DATA ENTRY'!$DH$3,VLOOKUP(F31,अंक,17,0),IF($L$4='DATA ENTRY'!$DH$4,VLOOKUP(F31,अंक,25,0),IF($L$4='DATA ENTRY'!$DH$5,VLOOKUP(F31,अंक,33,0),IF($L$4='DATA ENTRY'!$DH$6,VLOOKUP(F31,अंक,41,0),IF($L$4='DATA ENTRY'!$DH$7,VLOOKUP(F31,अंक,49,0),"")))))))</f>
        <v>9</v>
      </c>
      <c s="63">
        <f>IF(AND(B31="",D31="",F31="",G31=""),"",IF($L$4='DATA ENTRY'!$DH$2,VLOOKUP(F31,अंक,11,0),IF($L$4='DATA ENTRY'!$DH$3,VLOOKUP(F31,अंक,18,0),IF($L$4='DATA ENTRY'!$DH$4,VLOOKUP(F31,अंक,26,0),IF($L$4='DATA ENTRY'!$DH$5,VLOOKUP(F31,अंक,34,0),IF($L$4='DATA ENTRY'!$DH$6,VLOOKUP(F31,अंक,42,0),IF($L$4='DATA ENTRY'!$DH$7,VLOOKUP(F31,अंक,50,0),"")))))))</f>
        <v>9</v>
      </c>
      <c s="63">
        <f>IF(AND(B31="",D31="",F31="",G31=""),"",IF($L$4='DATA ENTRY'!$DH$2,VLOOKUP(F31,अंक,12,0),IF($L$4='DATA ENTRY'!$DH$3,VLOOKUP(F31,अंक,19,0),IF($L$4='DATA ENTRY'!$DH$4,VLOOKUP(F31,अंक,27,0),IF($L$4='DATA ENTRY'!$DH$5,VLOOKUP(F31,अंक,35,0),IF($L$4='DATA ENTRY'!$DH$6,VLOOKUP(F31,अंक,43,0),IF($L$4='DATA ENTRY'!$DH$7,VLOOKUP(F31,अंक,51,0),"")))))))</f>
        <v>9</v>
      </c>
      <c s="176">
        <f t="shared" si="9"/>
        <v>31</v>
      </c>
    </row>
    <row r="32" spans="1:18" ht="25.5" customHeight="1">
      <c r="A32" s="71">
        <f>'DATA ENTRY'!A33</f>
        <v>25</v>
      </c>
      <c s="72">
        <f t="shared" si="10"/>
        <v>1858</v>
      </c>
      <c s="73">
        <f t="shared" si="11"/>
        <v>39089</v>
      </c>
      <c s="74" t="str">
        <f t="shared" si="12"/>
        <v>SAMRIN BANO</v>
      </c>
      <c s="74" t="str">
        <f t="shared" si="13"/>
        <v>HASAN KHAN</v>
      </c>
      <c s="75">
        <f t="shared" si="14"/>
        <v>1226</v>
      </c>
      <c s="76" t="str">
        <f t="shared" si="15"/>
        <v/>
      </c>
      <c s="131">
        <f>IF(AND(B32="",D32="",F32="",G32=""),"",IF($L$4='DATA ENTRY'!$DH$2,VLOOKUP(F32,अंक,6,0),IF($L$4='DATA ENTRY'!$DH$3,VLOOKUP(F32,अंक,13,0),IF($L$4='DATA ENTRY'!$DH$4,VLOOKUP(F32,अंक,20,0),IF($L$4='DATA ENTRY'!$DH$5,VLOOKUP(F32,अंक,28,0),IF($L$4='DATA ENTRY'!$DH$6,VLOOKUP(F32,अंक,36,0),IF($L$4='DATA ENTRY'!$DH$7,VLOOKUP(F32,अंक,44,0),"")))))))</f>
        <v>9</v>
      </c>
      <c s="131">
        <f>IF(AND(B32="",D32="",F32="",G32=""),"",IF($L$4='DATA ENTRY'!$DH$2,VLOOKUP(F32,अंक,7,0),IF($L$4='DATA ENTRY'!$DH$3,VLOOKUP(F32,अंक,14,0),IF($L$4='DATA ENTRY'!$DH$4,VLOOKUP(F32,अंक,21,0),IF($L$4='DATA ENTRY'!$DH$5,VLOOKUP(F32,अंक,29,0),IF($L$4='DATA ENTRY'!$DH$6,VLOOKUP(F32,अंक,37,0),IF($L$4='DATA ENTRY'!$DH$7,VLOOKUP(F32,अंक,45,0),"")))))))</f>
        <v>9</v>
      </c>
      <c s="32">
        <f>IF(AND(B32="",D32="",F32="",G32=""),"",IF($L$4='DATA ENTRY'!$DH$2,VLOOKUP(F32,अंक,8,0),IF($L$4='DATA ENTRY'!$DH$3,VLOOKUP(F32,अंक,15,0),IF($L$4='DATA ENTRY'!$DH$4,VLOOKUP(F32,अंक,22,0),IF($L$4='DATA ENTRY'!$DH$5,VLOOKUP(F32,अंक,30,0),IF($L$4='DATA ENTRY'!$DH$6,VLOOKUP(F32,अंक,38,0),IF($L$4='DATA ENTRY'!$DH$7,VLOOKUP(F32,अंक,46,0),"")))))))</f>
        <v>9</v>
      </c>
      <c s="32">
        <f>IF(AND(B32="",D32="",F32="",G32=""),"",IF($L$4='DATA ENTRY'!$DH$2,VLOOKUP(F32,अंक,9,0),IF($L$4='DATA ENTRY'!$DH$3,VLOOKUP(F32,अंक,16,0),IF($L$4='DATA ENTRY'!$DH$4,VLOOKUP(F32,अंक,23,0),IF($L$4='DATA ENTRY'!$DH$5,VLOOKUP(F32,अंक,31,0),IF($L$4='DATA ENTRY'!$DH$6,VLOOKUP(F32,अंक,39,0),IF($L$4='DATA ENTRY'!$DH$7,VLOOKUP(F32,अंक,47,0),"")))))))</f>
        <v>9</v>
      </c>
      <c s="63">
        <f t="shared" si="17"/>
        <v>36</v>
      </c>
      <c s="64">
        <f t="shared" si="16"/>
        <v>4</v>
      </c>
      <c s="134" t="str">
        <f t="shared" si="8"/>
        <v/>
      </c>
      <c s="63">
        <f>IF(AND(B32="",D32="",F32="",G32=""),"",IF($L$4='DATA ENTRY'!$DH$2,VLOOKUP(F32,अंक,10,0),IF($L$4='DATA ENTRY'!$DH$3,VLOOKUP(F32,अंक,17,0),IF($L$4='DATA ENTRY'!$DH$4,VLOOKUP(F32,अंक,25,0),IF($L$4='DATA ENTRY'!$DH$5,VLOOKUP(F32,अंक,33,0),IF($L$4='DATA ENTRY'!$DH$6,VLOOKUP(F32,अंक,41,0),IF($L$4='DATA ENTRY'!$DH$7,VLOOKUP(F32,अंक,49,0),"")))))))</f>
        <v>9</v>
      </c>
      <c s="63">
        <f>IF(AND(B32="",D32="",F32="",G32=""),"",IF($L$4='DATA ENTRY'!$DH$2,VLOOKUP(F32,अंक,11,0),IF($L$4='DATA ENTRY'!$DH$3,VLOOKUP(F32,अंक,18,0),IF($L$4='DATA ENTRY'!$DH$4,VLOOKUP(F32,अंक,26,0),IF($L$4='DATA ENTRY'!$DH$5,VLOOKUP(F32,अंक,34,0),IF($L$4='DATA ENTRY'!$DH$6,VLOOKUP(F32,अंक,42,0),IF($L$4='DATA ENTRY'!$DH$7,VLOOKUP(F32,अंक,50,0),"")))))))</f>
        <v>9</v>
      </c>
      <c s="63">
        <f>IF(AND(B32="",D32="",F32="",G32=""),"",IF($L$4='DATA ENTRY'!$DH$2,VLOOKUP(F32,अंक,12,0),IF($L$4='DATA ENTRY'!$DH$3,VLOOKUP(F32,अंक,19,0),IF($L$4='DATA ENTRY'!$DH$4,VLOOKUP(F32,अंक,27,0),IF($L$4='DATA ENTRY'!$DH$5,VLOOKUP(F32,अंक,35,0),IF($L$4='DATA ENTRY'!$DH$6,VLOOKUP(F32,अंक,43,0),IF($L$4='DATA ENTRY'!$DH$7,VLOOKUP(F32,अंक,51,0),"")))))))</f>
        <v>9</v>
      </c>
      <c s="176">
        <f t="shared" si="9"/>
        <v>31</v>
      </c>
    </row>
    <row r="33" spans="1:18" ht="25.5" customHeight="1">
      <c r="A33" s="71">
        <f>'DATA ENTRY'!A34</f>
        <v>26</v>
      </c>
      <c s="72">
        <f t="shared" si="10"/>
        <v>1947</v>
      </c>
      <c s="73" t="str">
        <f t="shared" si="11"/>
        <v>16-07-2006</v>
      </c>
      <c s="74" t="str">
        <f t="shared" si="12"/>
        <v>SANDEEP</v>
      </c>
      <c s="74" t="str">
        <f t="shared" si="13"/>
        <v>LOONA RAM</v>
      </c>
      <c s="75">
        <f t="shared" si="14"/>
        <v>1227</v>
      </c>
      <c s="76" t="str">
        <f t="shared" si="15"/>
        <v/>
      </c>
      <c s="131">
        <f>IF(AND(B33="",D33="",F33="",G33=""),"",IF($L$4='DATA ENTRY'!$DH$2,VLOOKUP(F33,अंक,6,0),IF($L$4='DATA ENTRY'!$DH$3,VLOOKUP(F33,अंक,13,0),IF($L$4='DATA ENTRY'!$DH$4,VLOOKUP(F33,अंक,20,0),IF($L$4='DATA ENTRY'!$DH$5,VLOOKUP(F33,अंक,28,0),IF($L$4='DATA ENTRY'!$DH$6,VLOOKUP(F33,अंक,36,0),IF($L$4='DATA ENTRY'!$DH$7,VLOOKUP(F33,अंक,44,0),"")))))))</f>
        <v>9</v>
      </c>
      <c s="131">
        <f>IF(AND(B33="",D33="",F33="",G33=""),"",IF($L$4='DATA ENTRY'!$DH$2,VLOOKUP(F33,अंक,7,0),IF($L$4='DATA ENTRY'!$DH$3,VLOOKUP(F33,अंक,14,0),IF($L$4='DATA ENTRY'!$DH$4,VLOOKUP(F33,अंक,21,0),IF($L$4='DATA ENTRY'!$DH$5,VLOOKUP(F33,अंक,29,0),IF($L$4='DATA ENTRY'!$DH$6,VLOOKUP(F33,अंक,37,0),IF($L$4='DATA ENTRY'!$DH$7,VLOOKUP(F33,अंक,45,0),"")))))))</f>
        <v>9</v>
      </c>
      <c s="32">
        <f>IF(AND(B33="",D33="",F33="",G33=""),"",IF($L$4='DATA ENTRY'!$DH$2,VLOOKUP(F33,अंक,8,0),IF($L$4='DATA ENTRY'!$DH$3,VLOOKUP(F33,अंक,15,0),IF($L$4='DATA ENTRY'!$DH$4,VLOOKUP(F33,अंक,22,0),IF($L$4='DATA ENTRY'!$DH$5,VLOOKUP(F33,अंक,30,0),IF($L$4='DATA ENTRY'!$DH$6,VLOOKUP(F33,अंक,38,0),IF($L$4='DATA ENTRY'!$DH$7,VLOOKUP(F33,अंक,46,0),"")))))))</f>
        <v>9</v>
      </c>
      <c s="32">
        <f>IF(AND(B33="",D33="",F33="",G33=""),"",IF($L$4='DATA ENTRY'!$DH$2,VLOOKUP(F33,अंक,9,0),IF($L$4='DATA ENTRY'!$DH$3,VLOOKUP(F33,अंक,16,0),IF($L$4='DATA ENTRY'!$DH$4,VLOOKUP(F33,अंक,23,0),IF($L$4='DATA ENTRY'!$DH$5,VLOOKUP(F33,अंक,31,0),IF($L$4='DATA ENTRY'!$DH$6,VLOOKUP(F33,अंक,39,0),IF($L$4='DATA ENTRY'!$DH$7,VLOOKUP(F33,अंक,47,0),"")))))))</f>
        <v>9</v>
      </c>
      <c s="63">
        <f t="shared" si="17"/>
        <v>36</v>
      </c>
      <c s="64">
        <f t="shared" si="16"/>
        <v>4</v>
      </c>
      <c s="134" t="str">
        <f t="shared" si="8"/>
        <v/>
      </c>
      <c s="63">
        <f>IF(AND(B33="",D33="",F33="",G33=""),"",IF($L$4='DATA ENTRY'!$DH$2,VLOOKUP(F33,अंक,10,0),IF($L$4='DATA ENTRY'!$DH$3,VLOOKUP(F33,अंक,17,0),IF($L$4='DATA ENTRY'!$DH$4,VLOOKUP(F33,अंक,25,0),IF($L$4='DATA ENTRY'!$DH$5,VLOOKUP(F33,अंक,33,0),IF($L$4='DATA ENTRY'!$DH$6,VLOOKUP(F33,अंक,41,0),IF($L$4='DATA ENTRY'!$DH$7,VLOOKUP(F33,अंक,49,0),"")))))))</f>
        <v>9</v>
      </c>
      <c s="63">
        <f>IF(AND(B33="",D33="",F33="",G33=""),"",IF($L$4='DATA ENTRY'!$DH$2,VLOOKUP(F33,अंक,11,0),IF($L$4='DATA ENTRY'!$DH$3,VLOOKUP(F33,अंक,18,0),IF($L$4='DATA ENTRY'!$DH$4,VLOOKUP(F33,अंक,26,0),IF($L$4='DATA ENTRY'!$DH$5,VLOOKUP(F33,अंक,34,0),IF($L$4='DATA ENTRY'!$DH$6,VLOOKUP(F33,अंक,42,0),IF($L$4='DATA ENTRY'!$DH$7,VLOOKUP(F33,अंक,50,0),"")))))))</f>
        <v>9</v>
      </c>
      <c s="63">
        <f>IF(AND(B33="",D33="",F33="",G33=""),"",IF($L$4='DATA ENTRY'!$DH$2,VLOOKUP(F33,अंक,12,0),IF($L$4='DATA ENTRY'!$DH$3,VLOOKUP(F33,अंक,19,0),IF($L$4='DATA ENTRY'!$DH$4,VLOOKUP(F33,अंक,27,0),IF($L$4='DATA ENTRY'!$DH$5,VLOOKUP(F33,अंक,35,0),IF($L$4='DATA ENTRY'!$DH$6,VLOOKUP(F33,अंक,43,0),IF($L$4='DATA ENTRY'!$DH$7,VLOOKUP(F33,अंक,51,0),"")))))))</f>
        <v>9</v>
      </c>
      <c s="176">
        <f t="shared" si="9"/>
        <v>31</v>
      </c>
    </row>
    <row r="34" spans="1:18" ht="25.5" customHeight="1">
      <c r="A34" s="71">
        <f>'DATA ENTRY'!A35</f>
        <v>27</v>
      </c>
      <c s="72">
        <f t="shared" si="10"/>
        <v>1958</v>
      </c>
      <c s="73">
        <f t="shared" si="11"/>
        <v>38936</v>
      </c>
      <c s="74" t="str">
        <f t="shared" si="12"/>
        <v>SHAKIL</v>
      </c>
      <c s="74" t="str">
        <f t="shared" si="13"/>
        <v>SABIR KHAN</v>
      </c>
      <c s="75">
        <f t="shared" si="14"/>
        <v>1228</v>
      </c>
      <c s="76" t="str">
        <f t="shared" si="15"/>
        <v/>
      </c>
      <c s="131">
        <f>IF(AND(B34="",D34="",F34="",G34=""),"",IF($L$4='DATA ENTRY'!$DH$2,VLOOKUP(F34,अंक,6,0),IF($L$4='DATA ENTRY'!$DH$3,VLOOKUP(F34,अंक,13,0),IF($L$4='DATA ENTRY'!$DH$4,VLOOKUP(F34,अंक,20,0),IF($L$4='DATA ENTRY'!$DH$5,VLOOKUP(F34,अंक,28,0),IF($L$4='DATA ENTRY'!$DH$6,VLOOKUP(F34,अंक,36,0),IF($L$4='DATA ENTRY'!$DH$7,VLOOKUP(F34,अंक,44,0),"")))))))</f>
        <v>9</v>
      </c>
      <c s="131">
        <f>IF(AND(B34="",D34="",F34="",G34=""),"",IF($L$4='DATA ENTRY'!$DH$2,VLOOKUP(F34,अंक,7,0),IF($L$4='DATA ENTRY'!$DH$3,VLOOKUP(F34,अंक,14,0),IF($L$4='DATA ENTRY'!$DH$4,VLOOKUP(F34,अंक,21,0),IF($L$4='DATA ENTRY'!$DH$5,VLOOKUP(F34,अंक,29,0),IF($L$4='DATA ENTRY'!$DH$6,VLOOKUP(F34,अंक,37,0),IF($L$4='DATA ENTRY'!$DH$7,VLOOKUP(F34,अंक,45,0),"")))))))</f>
        <v>9</v>
      </c>
      <c s="32">
        <f>IF(AND(B34="",D34="",F34="",G34=""),"",IF($L$4='DATA ENTRY'!$DH$2,VLOOKUP(F34,अंक,8,0),IF($L$4='DATA ENTRY'!$DH$3,VLOOKUP(F34,अंक,15,0),IF($L$4='DATA ENTRY'!$DH$4,VLOOKUP(F34,अंक,22,0),IF($L$4='DATA ENTRY'!$DH$5,VLOOKUP(F34,अंक,30,0),IF($L$4='DATA ENTRY'!$DH$6,VLOOKUP(F34,अंक,38,0),IF($L$4='DATA ENTRY'!$DH$7,VLOOKUP(F34,अंक,46,0),"")))))))</f>
        <v>9</v>
      </c>
      <c s="32">
        <f>IF(AND(B34="",D34="",F34="",G34=""),"",IF($L$4='DATA ENTRY'!$DH$2,VLOOKUP(F34,अंक,9,0),IF($L$4='DATA ENTRY'!$DH$3,VLOOKUP(F34,अंक,16,0),IF($L$4='DATA ENTRY'!$DH$4,VLOOKUP(F34,अंक,23,0),IF($L$4='DATA ENTRY'!$DH$5,VLOOKUP(F34,अंक,31,0),IF($L$4='DATA ENTRY'!$DH$6,VLOOKUP(F34,अंक,39,0),IF($L$4='DATA ENTRY'!$DH$7,VLOOKUP(F34,अंक,47,0),"")))))))</f>
        <v>9</v>
      </c>
      <c s="63">
        <f t="shared" si="17"/>
        <v>36</v>
      </c>
      <c s="64">
        <f t="shared" si="16"/>
        <v>4</v>
      </c>
      <c s="134" t="str">
        <f t="shared" si="8"/>
        <v/>
      </c>
      <c s="63">
        <f>IF(AND(B34="",D34="",F34="",G34=""),"",IF($L$4='DATA ENTRY'!$DH$2,VLOOKUP(F34,अंक,10,0),IF($L$4='DATA ENTRY'!$DH$3,VLOOKUP(F34,अंक,17,0),IF($L$4='DATA ENTRY'!$DH$4,VLOOKUP(F34,अंक,25,0),IF($L$4='DATA ENTRY'!$DH$5,VLOOKUP(F34,अंक,33,0),IF($L$4='DATA ENTRY'!$DH$6,VLOOKUP(F34,अंक,41,0),IF($L$4='DATA ENTRY'!$DH$7,VLOOKUP(F34,अंक,49,0),"")))))))</f>
        <v>9</v>
      </c>
      <c s="63">
        <f>IF(AND(B34="",D34="",F34="",G34=""),"",IF($L$4='DATA ENTRY'!$DH$2,VLOOKUP(F34,अंक,11,0),IF($L$4='DATA ENTRY'!$DH$3,VLOOKUP(F34,अंक,18,0),IF($L$4='DATA ENTRY'!$DH$4,VLOOKUP(F34,अंक,26,0),IF($L$4='DATA ENTRY'!$DH$5,VLOOKUP(F34,अंक,34,0),IF($L$4='DATA ENTRY'!$DH$6,VLOOKUP(F34,अंक,42,0),IF($L$4='DATA ENTRY'!$DH$7,VLOOKUP(F34,अंक,50,0),"")))))))</f>
        <v>9</v>
      </c>
      <c s="63">
        <f>IF(AND(B34="",D34="",F34="",G34=""),"",IF($L$4='DATA ENTRY'!$DH$2,VLOOKUP(F34,अंक,12,0),IF($L$4='DATA ENTRY'!$DH$3,VLOOKUP(F34,अंक,19,0),IF($L$4='DATA ENTRY'!$DH$4,VLOOKUP(F34,अंक,27,0),IF($L$4='DATA ENTRY'!$DH$5,VLOOKUP(F34,अंक,35,0),IF($L$4='DATA ENTRY'!$DH$6,VLOOKUP(F34,अंक,43,0),IF($L$4='DATA ENTRY'!$DH$7,VLOOKUP(F34,अंक,51,0),"")))))))</f>
        <v>9</v>
      </c>
      <c s="176">
        <f t="shared" si="9"/>
        <v>31</v>
      </c>
    </row>
    <row r="35" spans="1:18" ht="25.5" customHeight="1">
      <c r="A35" s="71">
        <f>'DATA ENTRY'!A36</f>
        <v>28</v>
      </c>
      <c s="72">
        <f t="shared" si="10"/>
        <v>1982</v>
      </c>
      <c s="73" t="str">
        <f t="shared" si="11"/>
        <v>14-07-2009</v>
      </c>
      <c s="74" t="str">
        <f t="shared" si="12"/>
        <v>YOGESH KUMAR SHARMA</v>
      </c>
      <c s="74" t="str">
        <f t="shared" si="13"/>
        <v>RAJKUMAR SHARMA</v>
      </c>
      <c s="75">
        <f t="shared" si="14"/>
        <v>1229</v>
      </c>
      <c s="76" t="str">
        <f t="shared" si="15"/>
        <v/>
      </c>
      <c s="131">
        <f>IF(AND(B35="",D35="",F35="",G35=""),"",IF($L$4='DATA ENTRY'!$DH$2,VLOOKUP(F35,अंक,6,0),IF($L$4='DATA ENTRY'!$DH$3,VLOOKUP(F35,अंक,13,0),IF($L$4='DATA ENTRY'!$DH$4,VLOOKUP(F35,अंक,20,0),IF($L$4='DATA ENTRY'!$DH$5,VLOOKUP(F35,अंक,28,0),IF($L$4='DATA ENTRY'!$DH$6,VLOOKUP(F35,अंक,36,0),IF($L$4='DATA ENTRY'!$DH$7,VLOOKUP(F35,अंक,44,0),"")))))))</f>
        <v>9</v>
      </c>
      <c s="131">
        <f>IF(AND(B35="",D35="",F35="",G35=""),"",IF($L$4='DATA ENTRY'!$DH$2,VLOOKUP(F35,अंक,7,0),IF($L$4='DATA ENTRY'!$DH$3,VLOOKUP(F35,अंक,14,0),IF($L$4='DATA ENTRY'!$DH$4,VLOOKUP(F35,अंक,21,0),IF($L$4='DATA ENTRY'!$DH$5,VLOOKUP(F35,अंक,29,0),IF($L$4='DATA ENTRY'!$DH$6,VLOOKUP(F35,अंक,37,0),IF($L$4='DATA ENTRY'!$DH$7,VLOOKUP(F35,अंक,45,0),"")))))))</f>
        <v>9</v>
      </c>
      <c s="32">
        <f>IF(AND(B35="",D35="",F35="",G35=""),"",IF($L$4='DATA ENTRY'!$DH$2,VLOOKUP(F35,अंक,8,0),IF($L$4='DATA ENTRY'!$DH$3,VLOOKUP(F35,अंक,15,0),IF($L$4='DATA ENTRY'!$DH$4,VLOOKUP(F35,अंक,22,0),IF($L$4='DATA ENTRY'!$DH$5,VLOOKUP(F35,अंक,30,0),IF($L$4='DATA ENTRY'!$DH$6,VLOOKUP(F35,अंक,38,0),IF($L$4='DATA ENTRY'!$DH$7,VLOOKUP(F35,अंक,46,0),"")))))))</f>
        <v>9</v>
      </c>
      <c s="32">
        <f>IF(AND(B35="",D35="",F35="",G35=""),"",IF($L$4='DATA ENTRY'!$DH$2,VLOOKUP(F35,अंक,9,0),IF($L$4='DATA ENTRY'!$DH$3,VLOOKUP(F35,अंक,16,0),IF($L$4='DATA ENTRY'!$DH$4,VLOOKUP(F35,अंक,23,0),IF($L$4='DATA ENTRY'!$DH$5,VLOOKUP(F35,अंक,31,0),IF($L$4='DATA ENTRY'!$DH$6,VLOOKUP(F35,अंक,39,0),IF($L$4='DATA ENTRY'!$DH$7,VLOOKUP(F35,अंक,47,0),"")))))))</f>
        <v>9</v>
      </c>
      <c s="63">
        <f t="shared" si="17"/>
        <v>36</v>
      </c>
      <c s="64">
        <f t="shared" si="16"/>
        <v>4</v>
      </c>
      <c s="134" t="str">
        <f t="shared" si="8"/>
        <v/>
      </c>
      <c s="63">
        <f>IF(AND(B35="",D35="",F35="",G35=""),"",IF($L$4='DATA ENTRY'!$DH$2,VLOOKUP(F35,अंक,10,0),IF($L$4='DATA ENTRY'!$DH$3,VLOOKUP(F35,अंक,17,0),IF($L$4='DATA ENTRY'!$DH$4,VLOOKUP(F35,अंक,25,0),IF($L$4='DATA ENTRY'!$DH$5,VLOOKUP(F35,अंक,33,0),IF($L$4='DATA ENTRY'!$DH$6,VLOOKUP(F35,अंक,41,0),IF($L$4='DATA ENTRY'!$DH$7,VLOOKUP(F35,अंक,49,0),"")))))))</f>
        <v>9</v>
      </c>
      <c s="63">
        <f>IF(AND(B35="",D35="",F35="",G35=""),"",IF($L$4='DATA ENTRY'!$DH$2,VLOOKUP(F35,अंक,11,0),IF($L$4='DATA ENTRY'!$DH$3,VLOOKUP(F35,अंक,18,0),IF($L$4='DATA ENTRY'!$DH$4,VLOOKUP(F35,अंक,26,0),IF($L$4='DATA ENTRY'!$DH$5,VLOOKUP(F35,अंक,34,0),IF($L$4='DATA ENTRY'!$DH$6,VLOOKUP(F35,अंक,42,0),IF($L$4='DATA ENTRY'!$DH$7,VLOOKUP(F35,अंक,50,0),"")))))))</f>
        <v>9</v>
      </c>
      <c s="63">
        <f>IF(AND(B35="",D35="",F35="",G35=""),"",IF($L$4='DATA ENTRY'!$DH$2,VLOOKUP(F35,अंक,12,0),IF($L$4='DATA ENTRY'!$DH$3,VLOOKUP(F35,अंक,19,0),IF($L$4='DATA ENTRY'!$DH$4,VLOOKUP(F35,अंक,27,0),IF($L$4='DATA ENTRY'!$DH$5,VLOOKUP(F35,अंक,35,0),IF($L$4='DATA ENTRY'!$DH$6,VLOOKUP(F35,अंक,43,0),IF($L$4='DATA ENTRY'!$DH$7,VLOOKUP(F35,अंक,51,0),"")))))))</f>
        <v>9</v>
      </c>
      <c s="176">
        <f t="shared" si="9"/>
        <v>31</v>
      </c>
    </row>
    <row r="36" spans="1:18" ht="25.5" customHeight="1">
      <c r="A36" s="71">
        <f>'DATA ENTRY'!A37</f>
        <v>29</v>
      </c>
      <c s="72" t="str">
        <f t="shared" si="10"/>
        <v/>
      </c>
      <c s="73" t="str">
        <f t="shared" si="11"/>
        <v/>
      </c>
      <c s="74" t="str">
        <f t="shared" si="12"/>
        <v/>
      </c>
      <c s="74" t="str">
        <f t="shared" si="13"/>
        <v/>
      </c>
      <c s="75" t="str">
        <f t="shared" si="14"/>
        <v/>
      </c>
      <c s="76" t="str">
        <f t="shared" si="15"/>
        <v/>
      </c>
      <c s="131" t="str">
        <f>IF(AND(B36="",D36="",F36="",G36=""),"",IF($L$4='DATA ENTRY'!$DH$2,VLOOKUP(F36,अंक,6,0),IF($L$4='DATA ENTRY'!$DH$3,VLOOKUP(F36,अंक,13,0),IF($L$4='DATA ENTRY'!$DH$4,VLOOKUP(F36,अंक,20,0),IF($L$4='DATA ENTRY'!$DH$5,VLOOKUP(F36,अंक,28,0),IF($L$4='DATA ENTRY'!$DH$6,VLOOKUP(F36,अंक,36,0),IF($L$4='DATA ENTRY'!$DH$7,VLOOKUP(F36,अंक,44,0),"")))))))</f>
        <v/>
      </c>
      <c s="131" t="str">
        <f>IF(AND(B36="",D36="",F36="",G36=""),"",IF($L$4='DATA ENTRY'!$DH$2,VLOOKUP(F36,अंक,7,0),IF($L$4='DATA ENTRY'!$DH$3,VLOOKUP(F36,अंक,14,0),IF($L$4='DATA ENTRY'!$DH$4,VLOOKUP(F36,अंक,21,0),IF($L$4='DATA ENTRY'!$DH$5,VLOOKUP(F36,अंक,29,0),IF($L$4='DATA ENTRY'!$DH$6,VLOOKUP(F36,अंक,37,0),IF($L$4='DATA ENTRY'!$DH$7,VLOOKUP(F36,अंक,45,0),"")))))))</f>
        <v/>
      </c>
      <c s="32" t="str">
        <f>IF(AND(B36="",D36="",F36="",G36=""),"",IF($L$4='DATA ENTRY'!$DH$2,VLOOKUP(F36,अंक,8,0),IF($L$4='DATA ENTRY'!$DH$3,VLOOKUP(F36,अंक,15,0),IF($L$4='DATA ENTRY'!$DH$4,VLOOKUP(F36,अंक,22,0),IF($L$4='DATA ENTRY'!$DH$5,VLOOKUP(F36,अंक,30,0),IF($L$4='DATA ENTRY'!$DH$6,VLOOKUP(F36,अंक,38,0),IF($L$4='DATA ENTRY'!$DH$7,VLOOKUP(F36,अंक,46,0),"")))))))</f>
        <v/>
      </c>
      <c s="32" t="str">
        <f>IF(AND(B36="",D36="",F36="",G36=""),"",IF($L$4='DATA ENTRY'!$DH$2,VLOOKUP(F36,अंक,9,0),IF($L$4='DATA ENTRY'!$DH$3,VLOOKUP(F36,अंक,16,0),IF($L$4='DATA ENTRY'!$DH$4,VLOOKUP(F36,अंक,23,0),IF($L$4='DATA ENTRY'!$DH$5,VLOOKUP(F36,अंक,31,0),IF($L$4='DATA ENTRY'!$DH$6,VLOOKUP(F36,अंक,39,0),IF($L$4='DATA ENTRY'!$DH$7,VLOOKUP(F36,अंक,47,0),"")))))))</f>
        <v/>
      </c>
      <c s="63">
        <f t="shared" si="17"/>
        <v>0</v>
      </c>
      <c s="64">
        <f t="shared" si="16"/>
        <v>0</v>
      </c>
      <c s="134" t="str">
        <f t="shared" si="8"/>
        <v/>
      </c>
      <c s="63" t="str">
        <f>IF(AND(B36="",D36="",F36="",G36=""),"",IF($L$4='DATA ENTRY'!$DH$2,VLOOKUP(F36,अंक,10,0),IF($L$4='DATA ENTRY'!$DH$3,VLOOKUP(F36,अंक,17,0),IF($L$4='DATA ENTRY'!$DH$4,VLOOKUP(F36,अंक,25,0),IF($L$4='DATA ENTRY'!$DH$5,VLOOKUP(F36,अंक,33,0),IF($L$4='DATA ENTRY'!$DH$6,VLOOKUP(F36,अंक,41,0),IF($L$4='DATA ENTRY'!$DH$7,VLOOKUP(F36,अंक,49,0),"")))))))</f>
        <v/>
      </c>
      <c s="63" t="str">
        <f>IF(AND(B36="",D36="",F36="",G36=""),"",IF($L$4='DATA ENTRY'!$DH$2,VLOOKUP(F36,अंक,11,0),IF($L$4='DATA ENTRY'!$DH$3,VLOOKUP(F36,अंक,18,0),IF($L$4='DATA ENTRY'!$DH$4,VLOOKUP(F36,अंक,26,0),IF($L$4='DATA ENTRY'!$DH$5,VLOOKUP(F36,अंक,34,0),IF($L$4='DATA ENTRY'!$DH$6,VLOOKUP(F36,अंक,42,0),IF($L$4='DATA ENTRY'!$DH$7,VLOOKUP(F36,अंक,50,0),"")))))))</f>
        <v/>
      </c>
      <c s="63" t="str">
        <f>IF(AND(B36="",D36="",F36="",G36=""),"",IF($L$4='DATA ENTRY'!$DH$2,VLOOKUP(F36,अंक,12,0),IF($L$4='DATA ENTRY'!$DH$3,VLOOKUP(F36,अंक,19,0),IF($L$4='DATA ENTRY'!$DH$4,VLOOKUP(F36,अंक,27,0),IF($L$4='DATA ENTRY'!$DH$5,VLOOKUP(F36,अंक,35,0),IF($L$4='DATA ENTRY'!$DH$6,VLOOKUP(F36,अंक,43,0),IF($L$4='DATA ENTRY'!$DH$7,VLOOKUP(F36,अंक,51,0),"")))))))</f>
        <v/>
      </c>
      <c s="176">
        <f t="shared" si="9"/>
        <v>0</v>
      </c>
    </row>
    <row r="37" spans="1:18" ht="25.5" customHeight="1">
      <c r="A37" s="71" t="str">
        <f>'DATA ENTRY'!A38</f>
        <v/>
      </c>
      <c s="72" t="str">
        <f t="shared" si="10"/>
        <v/>
      </c>
      <c s="73" t="str">
        <f t="shared" si="11"/>
        <v/>
      </c>
      <c s="74" t="str">
        <f t="shared" si="12"/>
        <v/>
      </c>
      <c s="74" t="str">
        <f t="shared" si="13"/>
        <v/>
      </c>
      <c s="75" t="str">
        <f t="shared" si="14"/>
        <v/>
      </c>
      <c s="76" t="str">
        <f t="shared" si="15"/>
        <v/>
      </c>
      <c s="131" t="str">
        <f>IF(AND(B37="",D37="",F37="",G37=""),"",IF($L$4='DATA ENTRY'!$DH$2,VLOOKUP(F37,अंक,6,0),IF($L$4='DATA ENTRY'!$DH$3,VLOOKUP(F37,अंक,13,0),IF($L$4='DATA ENTRY'!$DH$4,VLOOKUP(F37,अंक,20,0),IF($L$4='DATA ENTRY'!$DH$5,VLOOKUP(F37,अंक,28,0),IF($L$4='DATA ENTRY'!$DH$6,VLOOKUP(F37,अंक,36,0),IF($L$4='DATA ENTRY'!$DH$7,VLOOKUP(F37,अंक,44,0),"")))))))</f>
        <v/>
      </c>
      <c s="131" t="str">
        <f>IF(AND(B37="",D37="",F37="",G37=""),"",IF($L$4='DATA ENTRY'!$DH$2,VLOOKUP(F37,अंक,7,0),IF($L$4='DATA ENTRY'!$DH$3,VLOOKUP(F37,अंक,14,0),IF($L$4='DATA ENTRY'!$DH$4,VLOOKUP(F37,अंक,21,0),IF($L$4='DATA ENTRY'!$DH$5,VLOOKUP(F37,अंक,29,0),IF($L$4='DATA ENTRY'!$DH$6,VLOOKUP(F37,अंक,37,0),IF($L$4='DATA ENTRY'!$DH$7,VLOOKUP(F37,अंक,45,0),"")))))))</f>
        <v/>
      </c>
      <c s="32" t="str">
        <f>IF(AND(B37="",D37="",F37="",G37=""),"",IF($L$4='DATA ENTRY'!$DH$2,VLOOKUP(F37,अंक,8,0),IF($L$4='DATA ENTRY'!$DH$3,VLOOKUP(F37,अंक,15,0),IF($L$4='DATA ENTRY'!$DH$4,VLOOKUP(F37,अंक,22,0),IF($L$4='DATA ENTRY'!$DH$5,VLOOKUP(F37,अंक,30,0),IF($L$4='DATA ENTRY'!$DH$6,VLOOKUP(F37,अंक,38,0),IF($L$4='DATA ENTRY'!$DH$7,VLOOKUP(F37,अंक,46,0),"")))))))</f>
        <v/>
      </c>
      <c s="32" t="str">
        <f>IF(AND(B37="",D37="",F37="",G37=""),"",IF($L$4='DATA ENTRY'!$DH$2,VLOOKUP(F37,अंक,9,0),IF($L$4='DATA ENTRY'!$DH$3,VLOOKUP(F37,अंक,16,0),IF($L$4='DATA ENTRY'!$DH$4,VLOOKUP(F37,अंक,23,0),IF($L$4='DATA ENTRY'!$DH$5,VLOOKUP(F37,अंक,31,0),IF($L$4='DATA ENTRY'!$DH$6,VLOOKUP(F37,अंक,39,0),IF($L$4='DATA ENTRY'!$DH$7,VLOOKUP(F37,अंक,47,0),"")))))))</f>
        <v/>
      </c>
      <c s="63">
        <f t="shared" si="17"/>
        <v>0</v>
      </c>
      <c s="64">
        <f t="shared" si="16"/>
        <v>0</v>
      </c>
      <c s="134" t="str">
        <f t="shared" si="8"/>
        <v/>
      </c>
      <c s="63" t="str">
        <f>IF(AND(B37="",D37="",F37="",G37=""),"",IF($L$4='DATA ENTRY'!$DH$2,VLOOKUP(F37,अंक,10,0),IF($L$4='DATA ENTRY'!$DH$3,VLOOKUP(F37,अंक,17,0),IF($L$4='DATA ENTRY'!$DH$4,VLOOKUP(F37,अंक,25,0),IF($L$4='DATA ENTRY'!$DH$5,VLOOKUP(F37,अंक,33,0),IF($L$4='DATA ENTRY'!$DH$6,VLOOKUP(F37,अंक,41,0),IF($L$4='DATA ENTRY'!$DH$7,VLOOKUP(F37,अंक,49,0),"")))))))</f>
        <v/>
      </c>
      <c s="63" t="str">
        <f>IF(AND(B37="",D37="",F37="",G37=""),"",IF($L$4='DATA ENTRY'!$DH$2,VLOOKUP(F37,अंक,11,0),IF($L$4='DATA ENTRY'!$DH$3,VLOOKUP(F37,अंक,18,0),IF($L$4='DATA ENTRY'!$DH$4,VLOOKUP(F37,अंक,26,0),IF($L$4='DATA ENTRY'!$DH$5,VLOOKUP(F37,अंक,34,0),IF($L$4='DATA ENTRY'!$DH$6,VLOOKUP(F37,अंक,42,0),IF($L$4='DATA ENTRY'!$DH$7,VLOOKUP(F37,अंक,50,0),"")))))))</f>
        <v/>
      </c>
      <c s="63" t="str">
        <f>IF(AND(B37="",D37="",F37="",G37=""),"",IF($L$4='DATA ENTRY'!$DH$2,VLOOKUP(F37,अंक,12,0),IF($L$4='DATA ENTRY'!$DH$3,VLOOKUP(F37,अंक,19,0),IF($L$4='DATA ENTRY'!$DH$4,VLOOKUP(F37,अंक,27,0),IF($L$4='DATA ENTRY'!$DH$5,VLOOKUP(F37,अंक,35,0),IF($L$4='DATA ENTRY'!$DH$6,VLOOKUP(F37,अंक,43,0),IF($L$4='DATA ENTRY'!$DH$7,VLOOKUP(F37,अंक,51,0),"")))))))</f>
        <v/>
      </c>
      <c s="176">
        <f t="shared" si="9"/>
        <v>0</v>
      </c>
    </row>
    <row r="38" spans="1:18" ht="25.5" customHeight="1">
      <c r="A38" s="71" t="str">
        <f>'DATA ENTRY'!A39</f>
        <v/>
      </c>
      <c s="72" t="str">
        <f t="shared" si="10"/>
        <v/>
      </c>
      <c s="73" t="str">
        <f t="shared" si="11"/>
        <v/>
      </c>
      <c s="74" t="str">
        <f t="shared" si="12"/>
        <v/>
      </c>
      <c s="74" t="str">
        <f t="shared" si="13"/>
        <v/>
      </c>
      <c s="75" t="str">
        <f t="shared" si="14"/>
        <v/>
      </c>
      <c s="76" t="str">
        <f t="shared" si="15"/>
        <v/>
      </c>
      <c s="131" t="str">
        <f>IF(AND(B38="",D38="",F38="",G38=""),"",IF($L$4='DATA ENTRY'!$DH$2,VLOOKUP(F38,अंक,6,0),IF($L$4='DATA ENTRY'!$DH$3,VLOOKUP(F38,अंक,13,0),IF($L$4='DATA ENTRY'!$DH$4,VLOOKUP(F38,अंक,20,0),IF($L$4='DATA ENTRY'!$DH$5,VLOOKUP(F38,अंक,28,0),IF($L$4='DATA ENTRY'!$DH$6,VLOOKUP(F38,अंक,36,0),IF($L$4='DATA ENTRY'!$DH$7,VLOOKUP(F38,अंक,44,0),"")))))))</f>
        <v/>
      </c>
      <c s="131" t="str">
        <f>IF(AND(B38="",D38="",F38="",G38=""),"",IF($L$4='DATA ENTRY'!$DH$2,VLOOKUP(F38,अंक,7,0),IF($L$4='DATA ENTRY'!$DH$3,VLOOKUP(F38,अंक,14,0),IF($L$4='DATA ENTRY'!$DH$4,VLOOKUP(F38,अंक,21,0),IF($L$4='DATA ENTRY'!$DH$5,VLOOKUP(F38,अंक,29,0),IF($L$4='DATA ENTRY'!$DH$6,VLOOKUP(F38,अंक,37,0),IF($L$4='DATA ENTRY'!$DH$7,VLOOKUP(F38,अंक,45,0),"")))))))</f>
        <v/>
      </c>
      <c s="32" t="str">
        <f>IF(AND(B38="",D38="",F38="",G38=""),"",IF($L$4='DATA ENTRY'!$DH$2,VLOOKUP(F38,अंक,8,0),IF($L$4='DATA ENTRY'!$DH$3,VLOOKUP(F38,अंक,15,0),IF($L$4='DATA ENTRY'!$DH$4,VLOOKUP(F38,अंक,22,0),IF($L$4='DATA ENTRY'!$DH$5,VLOOKUP(F38,अंक,30,0),IF($L$4='DATA ENTRY'!$DH$6,VLOOKUP(F38,अंक,38,0),IF($L$4='DATA ENTRY'!$DH$7,VLOOKUP(F38,अंक,46,0),"")))))))</f>
        <v/>
      </c>
      <c s="32" t="str">
        <f>IF(AND(B38="",D38="",F38="",G38=""),"",IF($L$4='DATA ENTRY'!$DH$2,VLOOKUP(F38,अंक,9,0),IF($L$4='DATA ENTRY'!$DH$3,VLOOKUP(F38,अंक,16,0),IF($L$4='DATA ENTRY'!$DH$4,VLOOKUP(F38,अंक,23,0),IF($L$4='DATA ENTRY'!$DH$5,VLOOKUP(F38,अंक,31,0),IF($L$4='DATA ENTRY'!$DH$6,VLOOKUP(F38,अंक,39,0),IF($L$4='DATA ENTRY'!$DH$7,VLOOKUP(F38,अंक,47,0),"")))))))</f>
        <v/>
      </c>
      <c s="63">
        <f t="shared" si="17"/>
        <v>0</v>
      </c>
      <c s="64">
        <f t="shared" si="16"/>
        <v>0</v>
      </c>
      <c s="134" t="str">
        <f t="shared" si="8"/>
        <v/>
      </c>
      <c s="63" t="str">
        <f>IF(AND(B38="",D38="",F38="",G38=""),"",IF($L$4='DATA ENTRY'!$DH$2,VLOOKUP(F38,अंक,10,0),IF($L$4='DATA ENTRY'!$DH$3,VLOOKUP(F38,अंक,17,0),IF($L$4='DATA ENTRY'!$DH$4,VLOOKUP(F38,अंक,25,0),IF($L$4='DATA ENTRY'!$DH$5,VLOOKUP(F38,अंक,33,0),IF($L$4='DATA ENTRY'!$DH$6,VLOOKUP(F38,अंक,41,0),IF($L$4='DATA ENTRY'!$DH$7,VLOOKUP(F38,अंक,49,0),"")))))))</f>
        <v/>
      </c>
      <c s="63" t="str">
        <f>IF(AND(B38="",D38="",F38="",G38=""),"",IF($L$4='DATA ENTRY'!$DH$2,VLOOKUP(F38,अंक,11,0),IF($L$4='DATA ENTRY'!$DH$3,VLOOKUP(F38,अंक,18,0),IF($L$4='DATA ENTRY'!$DH$4,VLOOKUP(F38,अंक,26,0),IF($L$4='DATA ENTRY'!$DH$5,VLOOKUP(F38,अंक,34,0),IF($L$4='DATA ENTRY'!$DH$6,VLOOKUP(F38,अंक,42,0),IF($L$4='DATA ENTRY'!$DH$7,VLOOKUP(F38,अंक,50,0),"")))))))</f>
        <v/>
      </c>
      <c s="63" t="str">
        <f>IF(AND(B38="",D38="",F38="",G38=""),"",IF($L$4='DATA ENTRY'!$DH$2,VLOOKUP(F38,अंक,12,0),IF($L$4='DATA ENTRY'!$DH$3,VLOOKUP(F38,अंक,19,0),IF($L$4='DATA ENTRY'!$DH$4,VLOOKUP(F38,अंक,27,0),IF($L$4='DATA ENTRY'!$DH$5,VLOOKUP(F38,अंक,35,0),IF($L$4='DATA ENTRY'!$DH$6,VLOOKUP(F38,अंक,43,0),IF($L$4='DATA ENTRY'!$DH$7,VLOOKUP(F38,अंक,51,0),"")))))))</f>
        <v/>
      </c>
      <c s="176">
        <f t="shared" si="9"/>
        <v>0</v>
      </c>
    </row>
    <row r="39" spans="1:18" ht="25.5" customHeight="1">
      <c r="A39" s="71" t="str">
        <f>'DATA ENTRY'!A40</f>
        <v/>
      </c>
      <c s="72" t="str">
        <f t="shared" si="10"/>
        <v/>
      </c>
      <c s="73" t="str">
        <f t="shared" si="11"/>
        <v/>
      </c>
      <c s="74" t="str">
        <f t="shared" si="12"/>
        <v/>
      </c>
      <c s="74" t="str">
        <f t="shared" si="13"/>
        <v/>
      </c>
      <c s="75" t="str">
        <f t="shared" si="14"/>
        <v/>
      </c>
      <c s="76" t="str">
        <f t="shared" si="15"/>
        <v/>
      </c>
      <c s="131" t="str">
        <f>IF(AND(B39="",D39="",F39="",G39=""),"",IF($L$4='DATA ENTRY'!$DH$2,VLOOKUP(F39,अंक,6,0),IF($L$4='DATA ENTRY'!$DH$3,VLOOKUP(F39,अंक,13,0),IF($L$4='DATA ENTRY'!$DH$4,VLOOKUP(F39,अंक,20,0),IF($L$4='DATA ENTRY'!$DH$5,VLOOKUP(F39,अंक,28,0),IF($L$4='DATA ENTRY'!$DH$6,VLOOKUP(F39,अंक,36,0),IF($L$4='DATA ENTRY'!$DH$7,VLOOKUP(F39,अंक,44,0),"")))))))</f>
        <v/>
      </c>
      <c s="131" t="str">
        <f>IF(AND(B39="",D39="",F39="",G39=""),"",IF($L$4='DATA ENTRY'!$DH$2,VLOOKUP(F39,अंक,7,0),IF($L$4='DATA ENTRY'!$DH$3,VLOOKUP(F39,अंक,14,0),IF($L$4='DATA ENTRY'!$DH$4,VLOOKUP(F39,अंक,21,0),IF($L$4='DATA ENTRY'!$DH$5,VLOOKUP(F39,अंक,29,0),IF($L$4='DATA ENTRY'!$DH$6,VLOOKUP(F39,अंक,37,0),IF($L$4='DATA ENTRY'!$DH$7,VLOOKUP(F39,अंक,45,0),"")))))))</f>
        <v/>
      </c>
      <c s="32" t="str">
        <f>IF(AND(B39="",D39="",F39="",G39=""),"",IF($L$4='DATA ENTRY'!$DH$2,VLOOKUP(F39,अंक,8,0),IF($L$4='DATA ENTRY'!$DH$3,VLOOKUP(F39,अंक,15,0),IF($L$4='DATA ENTRY'!$DH$4,VLOOKUP(F39,अंक,22,0),IF($L$4='DATA ENTRY'!$DH$5,VLOOKUP(F39,अंक,30,0),IF($L$4='DATA ENTRY'!$DH$6,VLOOKUP(F39,अंक,38,0),IF($L$4='DATA ENTRY'!$DH$7,VLOOKUP(F39,अंक,46,0),"")))))))</f>
        <v/>
      </c>
      <c s="32" t="str">
        <f>IF(AND(B39="",D39="",F39="",G39=""),"",IF($L$4='DATA ENTRY'!$DH$2,VLOOKUP(F39,अंक,9,0),IF($L$4='DATA ENTRY'!$DH$3,VLOOKUP(F39,अंक,16,0),IF($L$4='DATA ENTRY'!$DH$4,VLOOKUP(F39,अंक,23,0),IF($L$4='DATA ENTRY'!$DH$5,VLOOKUP(F39,अंक,31,0),IF($L$4='DATA ENTRY'!$DH$6,VLOOKUP(F39,अंक,39,0),IF($L$4='DATA ENTRY'!$DH$7,VLOOKUP(F39,अंक,47,0),"")))))))</f>
        <v/>
      </c>
      <c s="63">
        <f t="shared" si="17"/>
        <v>0</v>
      </c>
      <c s="64">
        <f t="shared" si="16"/>
        <v>0</v>
      </c>
      <c s="134" t="str">
        <f t="shared" si="8"/>
        <v/>
      </c>
      <c s="63" t="str">
        <f>IF(AND(B39="",D39="",F39="",G39=""),"",IF($L$4='DATA ENTRY'!$DH$2,VLOOKUP(F39,अंक,10,0),IF($L$4='DATA ENTRY'!$DH$3,VLOOKUP(F39,अंक,17,0),IF($L$4='DATA ENTRY'!$DH$4,VLOOKUP(F39,अंक,25,0),IF($L$4='DATA ENTRY'!$DH$5,VLOOKUP(F39,अंक,33,0),IF($L$4='DATA ENTRY'!$DH$6,VLOOKUP(F39,अंक,41,0),IF($L$4='DATA ENTRY'!$DH$7,VLOOKUP(F39,अंक,49,0),"")))))))</f>
        <v/>
      </c>
      <c s="63" t="str">
        <f>IF(AND(B39="",D39="",F39="",G39=""),"",IF($L$4='DATA ENTRY'!$DH$2,VLOOKUP(F39,अंक,11,0),IF($L$4='DATA ENTRY'!$DH$3,VLOOKUP(F39,अंक,18,0),IF($L$4='DATA ENTRY'!$DH$4,VLOOKUP(F39,अंक,26,0),IF($L$4='DATA ENTRY'!$DH$5,VLOOKUP(F39,अंक,34,0),IF($L$4='DATA ENTRY'!$DH$6,VLOOKUP(F39,अंक,42,0),IF($L$4='DATA ENTRY'!$DH$7,VLOOKUP(F39,अंक,50,0),"")))))))</f>
        <v/>
      </c>
      <c s="63" t="str">
        <f>IF(AND(B39="",D39="",F39="",G39=""),"",IF($L$4='DATA ENTRY'!$DH$2,VLOOKUP(F39,अंक,12,0),IF($L$4='DATA ENTRY'!$DH$3,VLOOKUP(F39,अंक,19,0),IF($L$4='DATA ENTRY'!$DH$4,VLOOKUP(F39,अंक,27,0),IF($L$4='DATA ENTRY'!$DH$5,VLOOKUP(F39,अंक,35,0),IF($L$4='DATA ENTRY'!$DH$6,VLOOKUP(F39,अंक,43,0),IF($L$4='DATA ENTRY'!$DH$7,VLOOKUP(F39,अंक,51,0),"")))))))</f>
        <v/>
      </c>
      <c s="176">
        <f t="shared" si="9"/>
        <v>0</v>
      </c>
    </row>
    <row r="40" spans="1:18" ht="25.5" customHeight="1">
      <c r="A40" s="71" t="str">
        <f>'DATA ENTRY'!A41</f>
        <v/>
      </c>
      <c s="72" t="str">
        <f t="shared" si="10"/>
        <v/>
      </c>
      <c s="73" t="str">
        <f t="shared" si="11"/>
        <v/>
      </c>
      <c s="74" t="str">
        <f t="shared" si="12"/>
        <v/>
      </c>
      <c s="74" t="str">
        <f t="shared" si="13"/>
        <v/>
      </c>
      <c s="75" t="str">
        <f t="shared" si="14"/>
        <v/>
      </c>
      <c s="76" t="str">
        <f t="shared" si="15"/>
        <v/>
      </c>
      <c s="131" t="str">
        <f>IF(AND(B40="",D40="",F40="",G40=""),"",IF($L$4='DATA ENTRY'!$DH$2,VLOOKUP(F40,अंक,6,0),IF($L$4='DATA ENTRY'!$DH$3,VLOOKUP(F40,अंक,13,0),IF($L$4='DATA ENTRY'!$DH$4,VLOOKUP(F40,अंक,20,0),IF($L$4='DATA ENTRY'!$DH$5,VLOOKUP(F40,अंक,28,0),IF($L$4='DATA ENTRY'!$DH$6,VLOOKUP(F40,अंक,36,0),IF($L$4='DATA ENTRY'!$DH$7,VLOOKUP(F40,अंक,44,0),"")))))))</f>
        <v/>
      </c>
      <c s="131" t="str">
        <f>IF(AND(B40="",D40="",F40="",G40=""),"",IF($L$4='DATA ENTRY'!$DH$2,VLOOKUP(F40,अंक,7,0),IF($L$4='DATA ENTRY'!$DH$3,VLOOKUP(F40,अंक,14,0),IF($L$4='DATA ENTRY'!$DH$4,VLOOKUP(F40,अंक,21,0),IF($L$4='DATA ENTRY'!$DH$5,VLOOKUP(F40,अंक,29,0),IF($L$4='DATA ENTRY'!$DH$6,VLOOKUP(F40,अंक,37,0),IF($L$4='DATA ENTRY'!$DH$7,VLOOKUP(F40,अंक,45,0),"")))))))</f>
        <v/>
      </c>
      <c s="32" t="str">
        <f>IF(AND(B40="",D40="",F40="",G40=""),"",IF($L$4='DATA ENTRY'!$DH$2,VLOOKUP(F40,अंक,8,0),IF($L$4='DATA ENTRY'!$DH$3,VLOOKUP(F40,अंक,15,0),IF($L$4='DATA ENTRY'!$DH$4,VLOOKUP(F40,अंक,22,0),IF($L$4='DATA ENTRY'!$DH$5,VLOOKUP(F40,अंक,30,0),IF($L$4='DATA ENTRY'!$DH$6,VLOOKUP(F40,अंक,38,0),IF($L$4='DATA ENTRY'!$DH$7,VLOOKUP(F40,अंक,46,0),"")))))))</f>
        <v/>
      </c>
      <c s="32" t="str">
        <f>IF(AND(B40="",D40="",F40="",G40=""),"",IF($L$4='DATA ENTRY'!$DH$2,VLOOKUP(F40,अंक,9,0),IF($L$4='DATA ENTRY'!$DH$3,VLOOKUP(F40,अंक,16,0),IF($L$4='DATA ENTRY'!$DH$4,VLOOKUP(F40,अंक,23,0),IF($L$4='DATA ENTRY'!$DH$5,VLOOKUP(F40,अंक,31,0),IF($L$4='DATA ENTRY'!$DH$6,VLOOKUP(F40,अंक,39,0),IF($L$4='DATA ENTRY'!$DH$7,VLOOKUP(F40,अंक,47,0),"")))))))</f>
        <v/>
      </c>
      <c s="63">
        <f t="shared" si="17"/>
        <v>0</v>
      </c>
      <c s="64">
        <f t="shared" si="16"/>
        <v>0</v>
      </c>
      <c s="134" t="str">
        <f t="shared" si="18" ref="N40:N71">IFERROR(IF(AND($L$4=""),"",IF($C$4="","",IF(AND(L40=""),"",IF(AND(F40=""),"",IF(AND(VLOOKUP(F40,अंक,5,0)=""),"",IF($N$7=3,IF(AND(VLOOKUP(F40,अंक,5,0)&gt;=86),3,IF(AND(VLOOKUP(F40,अंक,5,0)&gt;=81),2,IF(AND(VLOOKUP(F40,अंक,5,0)&gt;=75),1,0))),IF(AND(VLOOKUP(F40,अंक,5,0)&gt;=86),1.5,IF(AND(VLOOKUP(F40,अंक,5,0)&gt;=81),1,IF(AND(VLOOKUP(F40,अंक,5,0)&gt;=75),0.5,0))))))))),"")</f>
        <v/>
      </c>
      <c s="63" t="str">
        <f>IF(AND(B40="",D40="",F40="",G40=""),"",IF($L$4='DATA ENTRY'!$DH$2,VLOOKUP(F40,अंक,10,0),IF($L$4='DATA ENTRY'!$DH$3,VLOOKUP(F40,अंक,17,0),IF($L$4='DATA ENTRY'!$DH$4,VLOOKUP(F40,अंक,25,0),IF($L$4='DATA ENTRY'!$DH$5,VLOOKUP(F40,अंक,33,0),IF($L$4='DATA ENTRY'!$DH$6,VLOOKUP(F40,अंक,41,0),IF($L$4='DATA ENTRY'!$DH$7,VLOOKUP(F40,अंक,49,0),"")))))))</f>
        <v/>
      </c>
      <c s="63" t="str">
        <f>IF(AND(B40="",D40="",F40="",G40=""),"",IF($L$4='DATA ENTRY'!$DH$2,VLOOKUP(F40,अंक,11,0),IF($L$4='DATA ENTRY'!$DH$3,VLOOKUP(F40,अंक,18,0),IF($L$4='DATA ENTRY'!$DH$4,VLOOKUP(F40,अंक,26,0),IF($L$4='DATA ENTRY'!$DH$5,VLOOKUP(F40,अंक,34,0),IF($L$4='DATA ENTRY'!$DH$6,VLOOKUP(F40,अंक,42,0),IF($L$4='DATA ENTRY'!$DH$7,VLOOKUP(F40,अंक,50,0),"")))))))</f>
        <v/>
      </c>
      <c s="63" t="str">
        <f>IF(AND(B40="",D40="",F40="",G40=""),"",IF($L$4='DATA ENTRY'!$DH$2,VLOOKUP(F40,अंक,12,0),IF($L$4='DATA ENTRY'!$DH$3,VLOOKUP(F40,अंक,19,0),IF($L$4='DATA ENTRY'!$DH$4,VLOOKUP(F40,अंक,27,0),IF($L$4='DATA ENTRY'!$DH$5,VLOOKUP(F40,अंक,35,0),IF($L$4='DATA ENTRY'!$DH$6,VLOOKUP(F40,अंक,43,0),IF($L$4='DATA ENTRY'!$DH$7,VLOOKUP(F40,अंक,51,0),"")))))))</f>
        <v/>
      </c>
      <c s="176">
        <f t="shared" si="9"/>
        <v>0</v>
      </c>
    </row>
    <row r="41" spans="1:18" ht="25.5" customHeight="1">
      <c r="A41" s="71" t="str">
        <f>'DATA ENTRY'!A42</f>
        <v/>
      </c>
      <c s="72" t="str">
        <f t="shared" si="10"/>
        <v/>
      </c>
      <c s="73" t="str">
        <f t="shared" si="11"/>
        <v/>
      </c>
      <c s="74" t="str">
        <f t="shared" si="12"/>
        <v/>
      </c>
      <c s="74" t="str">
        <f t="shared" si="13"/>
        <v/>
      </c>
      <c s="75" t="str">
        <f t="shared" si="14"/>
        <v/>
      </c>
      <c s="76" t="str">
        <f t="shared" si="15"/>
        <v/>
      </c>
      <c s="131" t="str">
        <f>IF(AND(B41="",D41="",F41="",G41=""),"",IF($L$4='DATA ENTRY'!$DH$2,VLOOKUP(F41,अंक,6,0),IF($L$4='DATA ENTRY'!$DH$3,VLOOKUP(F41,अंक,13,0),IF($L$4='DATA ENTRY'!$DH$4,VLOOKUP(F41,अंक,20,0),IF($L$4='DATA ENTRY'!$DH$5,VLOOKUP(F41,अंक,28,0),IF($L$4='DATA ENTRY'!$DH$6,VLOOKUP(F41,अंक,36,0),IF($L$4='DATA ENTRY'!$DH$7,VLOOKUP(F41,अंक,44,0),"")))))))</f>
        <v/>
      </c>
      <c s="131" t="str">
        <f>IF(AND(B41="",D41="",F41="",G41=""),"",IF($L$4='DATA ENTRY'!$DH$2,VLOOKUP(F41,अंक,7,0),IF($L$4='DATA ENTRY'!$DH$3,VLOOKUP(F41,अंक,14,0),IF($L$4='DATA ENTRY'!$DH$4,VLOOKUP(F41,अंक,21,0),IF($L$4='DATA ENTRY'!$DH$5,VLOOKUP(F41,अंक,29,0),IF($L$4='DATA ENTRY'!$DH$6,VLOOKUP(F41,अंक,37,0),IF($L$4='DATA ENTRY'!$DH$7,VLOOKUP(F41,अंक,45,0),"")))))))</f>
        <v/>
      </c>
      <c s="32" t="str">
        <f>IF(AND(B41="",D41="",F41="",G41=""),"",IF($L$4='DATA ENTRY'!$DH$2,VLOOKUP(F41,अंक,8,0),IF($L$4='DATA ENTRY'!$DH$3,VLOOKUP(F41,अंक,15,0),IF($L$4='DATA ENTRY'!$DH$4,VLOOKUP(F41,अंक,22,0),IF($L$4='DATA ENTRY'!$DH$5,VLOOKUP(F41,अंक,30,0),IF($L$4='DATA ENTRY'!$DH$6,VLOOKUP(F41,अंक,38,0),IF($L$4='DATA ENTRY'!$DH$7,VLOOKUP(F41,अंक,46,0),"")))))))</f>
        <v/>
      </c>
      <c s="32" t="str">
        <f>IF(AND(B41="",D41="",F41="",G41=""),"",IF($L$4='DATA ENTRY'!$DH$2,VLOOKUP(F41,अंक,9,0),IF($L$4='DATA ENTRY'!$DH$3,VLOOKUP(F41,अंक,16,0),IF($L$4='DATA ENTRY'!$DH$4,VLOOKUP(F41,अंक,23,0),IF($L$4='DATA ENTRY'!$DH$5,VLOOKUP(F41,अंक,31,0),IF($L$4='DATA ENTRY'!$DH$6,VLOOKUP(F41,अंक,39,0),IF($L$4='DATA ENTRY'!$DH$7,VLOOKUP(F41,अंक,47,0),"")))))))</f>
        <v/>
      </c>
      <c s="63">
        <f t="shared" si="17"/>
        <v>0</v>
      </c>
      <c s="64">
        <f t="shared" si="16"/>
        <v>0</v>
      </c>
      <c s="134" t="str">
        <f t="shared" si="18"/>
        <v/>
      </c>
      <c s="63" t="str">
        <f>IF(AND(B41="",D41="",F41="",G41=""),"",IF($L$4='DATA ENTRY'!$DH$2,VLOOKUP(F41,अंक,10,0),IF($L$4='DATA ENTRY'!$DH$3,VLOOKUP(F41,अंक,17,0),IF($L$4='DATA ENTRY'!$DH$4,VLOOKUP(F41,अंक,25,0),IF($L$4='DATA ENTRY'!$DH$5,VLOOKUP(F41,अंक,33,0),IF($L$4='DATA ENTRY'!$DH$6,VLOOKUP(F41,अंक,41,0),IF($L$4='DATA ENTRY'!$DH$7,VLOOKUP(F41,अंक,49,0),"")))))))</f>
        <v/>
      </c>
      <c s="63" t="str">
        <f>IF(AND(B41="",D41="",F41="",G41=""),"",IF($L$4='DATA ENTRY'!$DH$2,VLOOKUP(F41,अंक,11,0),IF($L$4='DATA ENTRY'!$DH$3,VLOOKUP(F41,अंक,18,0),IF($L$4='DATA ENTRY'!$DH$4,VLOOKUP(F41,अंक,26,0),IF($L$4='DATA ENTRY'!$DH$5,VLOOKUP(F41,अंक,34,0),IF($L$4='DATA ENTRY'!$DH$6,VLOOKUP(F41,अंक,42,0),IF($L$4='DATA ENTRY'!$DH$7,VLOOKUP(F41,अंक,50,0),"")))))))</f>
        <v/>
      </c>
      <c s="63" t="str">
        <f>IF(AND(B41="",D41="",F41="",G41=""),"",IF($L$4='DATA ENTRY'!$DH$2,VLOOKUP(F41,अंक,12,0),IF($L$4='DATA ENTRY'!$DH$3,VLOOKUP(F41,अंक,19,0),IF($L$4='DATA ENTRY'!$DH$4,VLOOKUP(F41,अंक,27,0),IF($L$4='DATA ENTRY'!$DH$5,VLOOKUP(F41,अंक,35,0),IF($L$4='DATA ENTRY'!$DH$6,VLOOKUP(F41,अंक,43,0),IF($L$4='DATA ENTRY'!$DH$7,VLOOKUP(F41,अंक,51,0),"")))))))</f>
        <v/>
      </c>
      <c s="176">
        <f t="shared" si="9"/>
        <v>0</v>
      </c>
    </row>
    <row r="42" spans="1:18" ht="25.5" customHeight="1">
      <c r="A42" s="71" t="str">
        <f>'DATA ENTRY'!A43</f>
        <v/>
      </c>
      <c s="72" t="str">
        <f t="shared" si="10"/>
        <v/>
      </c>
      <c s="73" t="str">
        <f t="shared" si="11"/>
        <v/>
      </c>
      <c s="74" t="str">
        <f t="shared" si="12"/>
        <v/>
      </c>
      <c s="74" t="str">
        <f t="shared" si="13"/>
        <v/>
      </c>
      <c s="75" t="str">
        <f t="shared" si="14"/>
        <v/>
      </c>
      <c s="76" t="str">
        <f t="shared" si="15"/>
        <v/>
      </c>
      <c s="131" t="str">
        <f>IF(AND(B42="",D42="",F42="",G42=""),"",IF($L$4='DATA ENTRY'!$DH$2,VLOOKUP(F42,अंक,6,0),IF($L$4='DATA ENTRY'!$DH$3,VLOOKUP(F42,अंक,13,0),IF($L$4='DATA ENTRY'!$DH$4,VLOOKUP(F42,अंक,20,0),IF($L$4='DATA ENTRY'!$DH$5,VLOOKUP(F42,अंक,28,0),IF($L$4='DATA ENTRY'!$DH$6,VLOOKUP(F42,अंक,36,0),IF($L$4='DATA ENTRY'!$DH$7,VLOOKUP(F42,अंक,44,0),"")))))))</f>
        <v/>
      </c>
      <c s="131" t="str">
        <f>IF(AND(B42="",D42="",F42="",G42=""),"",IF($L$4='DATA ENTRY'!$DH$2,VLOOKUP(F42,अंक,7,0),IF($L$4='DATA ENTRY'!$DH$3,VLOOKUP(F42,अंक,14,0),IF($L$4='DATA ENTRY'!$DH$4,VLOOKUP(F42,अंक,21,0),IF($L$4='DATA ENTRY'!$DH$5,VLOOKUP(F42,अंक,29,0),IF($L$4='DATA ENTRY'!$DH$6,VLOOKUP(F42,अंक,37,0),IF($L$4='DATA ENTRY'!$DH$7,VLOOKUP(F42,अंक,45,0),"")))))))</f>
        <v/>
      </c>
      <c s="32" t="str">
        <f>IF(AND(B42="",D42="",F42="",G42=""),"",IF($L$4='DATA ENTRY'!$DH$2,VLOOKUP(F42,अंक,8,0),IF($L$4='DATA ENTRY'!$DH$3,VLOOKUP(F42,अंक,15,0),IF($L$4='DATA ENTRY'!$DH$4,VLOOKUP(F42,अंक,22,0),IF($L$4='DATA ENTRY'!$DH$5,VLOOKUP(F42,अंक,30,0),IF($L$4='DATA ENTRY'!$DH$6,VLOOKUP(F42,अंक,38,0),IF($L$4='DATA ENTRY'!$DH$7,VLOOKUP(F42,अंक,46,0),"")))))))</f>
        <v/>
      </c>
      <c s="32" t="str">
        <f>IF(AND(B42="",D42="",F42="",G42=""),"",IF($L$4='DATA ENTRY'!$DH$2,VLOOKUP(F42,अंक,9,0),IF($L$4='DATA ENTRY'!$DH$3,VLOOKUP(F42,अंक,16,0),IF($L$4='DATA ENTRY'!$DH$4,VLOOKUP(F42,अंक,23,0),IF($L$4='DATA ENTRY'!$DH$5,VLOOKUP(F42,अंक,31,0),IF($L$4='DATA ENTRY'!$DH$6,VLOOKUP(F42,अंक,39,0),IF($L$4='DATA ENTRY'!$DH$7,VLOOKUP(F42,अंक,47,0),"")))))))</f>
        <v/>
      </c>
      <c s="63">
        <f t="shared" si="17"/>
        <v>0</v>
      </c>
      <c s="64">
        <f t="shared" si="16"/>
        <v>0</v>
      </c>
      <c s="134" t="str">
        <f t="shared" si="18"/>
        <v/>
      </c>
      <c s="63" t="str">
        <f>IF(AND(B42="",D42="",F42="",G42=""),"",IF($L$4='DATA ENTRY'!$DH$2,VLOOKUP(F42,अंक,10,0),IF($L$4='DATA ENTRY'!$DH$3,VLOOKUP(F42,अंक,17,0),IF($L$4='DATA ENTRY'!$DH$4,VLOOKUP(F42,अंक,25,0),IF($L$4='DATA ENTRY'!$DH$5,VLOOKUP(F42,अंक,33,0),IF($L$4='DATA ENTRY'!$DH$6,VLOOKUP(F42,अंक,41,0),IF($L$4='DATA ENTRY'!$DH$7,VLOOKUP(F42,अंक,49,0),"")))))))</f>
        <v/>
      </c>
      <c s="63" t="str">
        <f>IF(AND(B42="",D42="",F42="",G42=""),"",IF($L$4='DATA ENTRY'!$DH$2,VLOOKUP(F42,अंक,11,0),IF($L$4='DATA ENTRY'!$DH$3,VLOOKUP(F42,अंक,18,0),IF($L$4='DATA ENTRY'!$DH$4,VLOOKUP(F42,अंक,26,0),IF($L$4='DATA ENTRY'!$DH$5,VLOOKUP(F42,अंक,34,0),IF($L$4='DATA ENTRY'!$DH$6,VLOOKUP(F42,अंक,42,0),IF($L$4='DATA ENTRY'!$DH$7,VLOOKUP(F42,अंक,50,0),"")))))))</f>
        <v/>
      </c>
      <c s="63" t="str">
        <f>IF(AND(B42="",D42="",F42="",G42=""),"",IF($L$4='DATA ENTRY'!$DH$2,VLOOKUP(F42,अंक,12,0),IF($L$4='DATA ENTRY'!$DH$3,VLOOKUP(F42,अंक,19,0),IF($L$4='DATA ENTRY'!$DH$4,VLOOKUP(F42,अंक,27,0),IF($L$4='DATA ENTRY'!$DH$5,VLOOKUP(F42,अंक,35,0),IF($L$4='DATA ENTRY'!$DH$6,VLOOKUP(F42,अंक,43,0),IF($L$4='DATA ENTRY'!$DH$7,VLOOKUP(F42,अंक,51,0),"")))))))</f>
        <v/>
      </c>
      <c s="176">
        <f t="shared" si="9"/>
        <v>0</v>
      </c>
    </row>
    <row r="43" spans="1:18" ht="25.5" customHeight="1">
      <c r="A43" s="71" t="str">
        <f>'DATA ENTRY'!A44</f>
        <v/>
      </c>
      <c s="72" t="str">
        <f t="shared" si="10"/>
        <v/>
      </c>
      <c s="73" t="str">
        <f t="shared" si="11"/>
        <v/>
      </c>
      <c s="74" t="str">
        <f t="shared" si="12"/>
        <v/>
      </c>
      <c s="74" t="str">
        <f t="shared" si="13"/>
        <v/>
      </c>
      <c s="75" t="str">
        <f t="shared" si="14"/>
        <v/>
      </c>
      <c s="76" t="str">
        <f t="shared" si="15"/>
        <v/>
      </c>
      <c s="131" t="str">
        <f>IF(AND(B43="",D43="",F43="",G43=""),"",IF($L$4='DATA ENTRY'!$DH$2,VLOOKUP(F43,अंक,6,0),IF($L$4='DATA ENTRY'!$DH$3,VLOOKUP(F43,अंक,13,0),IF($L$4='DATA ENTRY'!$DH$4,VLOOKUP(F43,अंक,20,0),IF($L$4='DATA ENTRY'!$DH$5,VLOOKUP(F43,अंक,28,0),IF($L$4='DATA ENTRY'!$DH$6,VLOOKUP(F43,अंक,36,0),IF($L$4='DATA ENTRY'!$DH$7,VLOOKUP(F43,अंक,44,0),"")))))))</f>
        <v/>
      </c>
      <c s="131" t="str">
        <f>IF(AND(B43="",D43="",F43="",G43=""),"",IF($L$4='DATA ENTRY'!$DH$2,VLOOKUP(F43,अंक,7,0),IF($L$4='DATA ENTRY'!$DH$3,VLOOKUP(F43,अंक,14,0),IF($L$4='DATA ENTRY'!$DH$4,VLOOKUP(F43,अंक,21,0),IF($L$4='DATA ENTRY'!$DH$5,VLOOKUP(F43,अंक,29,0),IF($L$4='DATA ENTRY'!$DH$6,VLOOKUP(F43,अंक,37,0),IF($L$4='DATA ENTRY'!$DH$7,VLOOKUP(F43,अंक,45,0),"")))))))</f>
        <v/>
      </c>
      <c s="32" t="str">
        <f>IF(AND(B43="",D43="",F43="",G43=""),"",IF($L$4='DATA ENTRY'!$DH$2,VLOOKUP(F43,अंक,8,0),IF($L$4='DATA ENTRY'!$DH$3,VLOOKUP(F43,अंक,15,0),IF($L$4='DATA ENTRY'!$DH$4,VLOOKUP(F43,अंक,22,0),IF($L$4='DATA ENTRY'!$DH$5,VLOOKUP(F43,अंक,30,0),IF($L$4='DATA ENTRY'!$DH$6,VLOOKUP(F43,अंक,38,0),IF($L$4='DATA ENTRY'!$DH$7,VLOOKUP(F43,अंक,46,0),"")))))))</f>
        <v/>
      </c>
      <c s="32" t="str">
        <f>IF(AND(B43="",D43="",F43="",G43=""),"",IF($L$4='DATA ENTRY'!$DH$2,VLOOKUP(F43,अंक,9,0),IF($L$4='DATA ENTRY'!$DH$3,VLOOKUP(F43,अंक,16,0),IF($L$4='DATA ENTRY'!$DH$4,VLOOKUP(F43,अंक,23,0),IF($L$4='DATA ENTRY'!$DH$5,VLOOKUP(F43,अंक,31,0),IF($L$4='DATA ENTRY'!$DH$6,VLOOKUP(F43,अंक,39,0),IF($L$4='DATA ENTRY'!$DH$7,VLOOKUP(F43,अंक,47,0),"")))))))</f>
        <v/>
      </c>
      <c s="63">
        <f t="shared" si="17"/>
        <v>0</v>
      </c>
      <c s="64">
        <f t="shared" si="16"/>
        <v>0</v>
      </c>
      <c s="134" t="str">
        <f t="shared" si="18"/>
        <v/>
      </c>
      <c s="63" t="str">
        <f>IF(AND(B43="",D43="",F43="",G43=""),"",IF($L$4='DATA ENTRY'!$DH$2,VLOOKUP(F43,अंक,10,0),IF($L$4='DATA ENTRY'!$DH$3,VLOOKUP(F43,अंक,17,0),IF($L$4='DATA ENTRY'!$DH$4,VLOOKUP(F43,अंक,25,0),IF($L$4='DATA ENTRY'!$DH$5,VLOOKUP(F43,अंक,33,0),IF($L$4='DATA ENTRY'!$DH$6,VLOOKUP(F43,अंक,41,0),IF($L$4='DATA ENTRY'!$DH$7,VLOOKUP(F43,अंक,49,0),"")))))))</f>
        <v/>
      </c>
      <c s="63" t="str">
        <f>IF(AND(B43="",D43="",F43="",G43=""),"",IF($L$4='DATA ENTRY'!$DH$2,VLOOKUP(F43,अंक,11,0),IF($L$4='DATA ENTRY'!$DH$3,VLOOKUP(F43,अंक,18,0),IF($L$4='DATA ENTRY'!$DH$4,VLOOKUP(F43,अंक,26,0),IF($L$4='DATA ENTRY'!$DH$5,VLOOKUP(F43,अंक,34,0),IF($L$4='DATA ENTRY'!$DH$6,VLOOKUP(F43,अंक,42,0),IF($L$4='DATA ENTRY'!$DH$7,VLOOKUP(F43,अंक,50,0),"")))))))</f>
        <v/>
      </c>
      <c s="63" t="str">
        <f>IF(AND(B43="",D43="",F43="",G43=""),"",IF($L$4='DATA ENTRY'!$DH$2,VLOOKUP(F43,अंक,12,0),IF($L$4='DATA ENTRY'!$DH$3,VLOOKUP(F43,अंक,19,0),IF($L$4='DATA ENTRY'!$DH$4,VLOOKUP(F43,अंक,27,0),IF($L$4='DATA ENTRY'!$DH$5,VLOOKUP(F43,अंक,35,0),IF($L$4='DATA ENTRY'!$DH$6,VLOOKUP(F43,अंक,43,0),IF($L$4='DATA ENTRY'!$DH$7,VLOOKUP(F43,अंक,51,0),"")))))))</f>
        <v/>
      </c>
      <c s="176">
        <f t="shared" si="9"/>
        <v>0</v>
      </c>
    </row>
    <row r="44" spans="1:18" ht="25.5" customHeight="1">
      <c r="A44" s="71" t="str">
        <f>'DATA ENTRY'!A45</f>
        <v/>
      </c>
      <c s="72" t="str">
        <f t="shared" si="10"/>
        <v/>
      </c>
      <c s="73" t="str">
        <f t="shared" si="11"/>
        <v/>
      </c>
      <c s="74" t="str">
        <f t="shared" si="12"/>
        <v/>
      </c>
      <c s="74" t="str">
        <f t="shared" si="13"/>
        <v/>
      </c>
      <c s="75" t="str">
        <f t="shared" si="14"/>
        <v/>
      </c>
      <c s="76" t="str">
        <f t="shared" si="15"/>
        <v/>
      </c>
      <c s="131" t="str">
        <f>IF(AND(B44="",D44="",F44="",G44=""),"",IF($L$4='DATA ENTRY'!$DH$2,VLOOKUP(F44,अंक,6,0),IF($L$4='DATA ENTRY'!$DH$3,VLOOKUP(F44,अंक,13,0),IF($L$4='DATA ENTRY'!$DH$4,VLOOKUP(F44,अंक,20,0),IF($L$4='DATA ENTRY'!$DH$5,VLOOKUP(F44,अंक,28,0),IF($L$4='DATA ENTRY'!$DH$6,VLOOKUP(F44,अंक,36,0),IF($L$4='DATA ENTRY'!$DH$7,VLOOKUP(F44,अंक,44,0),"")))))))</f>
        <v/>
      </c>
      <c s="131" t="str">
        <f>IF(AND(B44="",D44="",F44="",G44=""),"",IF($L$4='DATA ENTRY'!$DH$2,VLOOKUP(F44,अंक,7,0),IF($L$4='DATA ENTRY'!$DH$3,VLOOKUP(F44,अंक,14,0),IF($L$4='DATA ENTRY'!$DH$4,VLOOKUP(F44,अंक,21,0),IF($L$4='DATA ENTRY'!$DH$5,VLOOKUP(F44,अंक,29,0),IF($L$4='DATA ENTRY'!$DH$6,VLOOKUP(F44,अंक,37,0),IF($L$4='DATA ENTRY'!$DH$7,VLOOKUP(F44,अंक,45,0),"")))))))</f>
        <v/>
      </c>
      <c s="32" t="str">
        <f>IF(AND(B44="",D44="",F44="",G44=""),"",IF($L$4='DATA ENTRY'!$DH$2,VLOOKUP(F44,अंक,8,0),IF($L$4='DATA ENTRY'!$DH$3,VLOOKUP(F44,अंक,15,0),IF($L$4='DATA ENTRY'!$DH$4,VLOOKUP(F44,अंक,22,0),IF($L$4='DATA ENTRY'!$DH$5,VLOOKUP(F44,अंक,30,0),IF($L$4='DATA ENTRY'!$DH$6,VLOOKUP(F44,अंक,38,0),IF($L$4='DATA ENTRY'!$DH$7,VLOOKUP(F44,अंक,46,0),"")))))))</f>
        <v/>
      </c>
      <c s="32" t="str">
        <f>IF(AND(B44="",D44="",F44="",G44=""),"",IF($L$4='DATA ENTRY'!$DH$2,VLOOKUP(F44,अंक,9,0),IF($L$4='DATA ENTRY'!$DH$3,VLOOKUP(F44,अंक,16,0),IF($L$4='DATA ENTRY'!$DH$4,VLOOKUP(F44,अंक,23,0),IF($L$4='DATA ENTRY'!$DH$5,VLOOKUP(F44,अंक,31,0),IF($L$4='DATA ENTRY'!$DH$6,VLOOKUP(F44,अंक,39,0),IF($L$4='DATA ENTRY'!$DH$7,VLOOKUP(F44,अंक,47,0),"")))))))</f>
        <v/>
      </c>
      <c s="63">
        <f t="shared" si="17"/>
        <v>0</v>
      </c>
      <c s="64">
        <f t="shared" si="16"/>
        <v>0</v>
      </c>
      <c s="134" t="str">
        <f t="shared" si="18"/>
        <v/>
      </c>
      <c s="63" t="str">
        <f>IF(AND(B44="",D44="",F44="",G44=""),"",IF($L$4='DATA ENTRY'!$DH$2,VLOOKUP(F44,अंक,10,0),IF($L$4='DATA ENTRY'!$DH$3,VLOOKUP(F44,अंक,17,0),IF($L$4='DATA ENTRY'!$DH$4,VLOOKUP(F44,अंक,25,0),IF($L$4='DATA ENTRY'!$DH$5,VLOOKUP(F44,अंक,33,0),IF($L$4='DATA ENTRY'!$DH$6,VLOOKUP(F44,अंक,41,0),IF($L$4='DATA ENTRY'!$DH$7,VLOOKUP(F44,अंक,49,0),"")))))))</f>
        <v/>
      </c>
      <c s="63" t="str">
        <f>IF(AND(B44="",D44="",F44="",G44=""),"",IF($L$4='DATA ENTRY'!$DH$2,VLOOKUP(F44,अंक,11,0),IF($L$4='DATA ENTRY'!$DH$3,VLOOKUP(F44,अंक,18,0),IF($L$4='DATA ENTRY'!$DH$4,VLOOKUP(F44,अंक,26,0),IF($L$4='DATA ENTRY'!$DH$5,VLOOKUP(F44,अंक,34,0),IF($L$4='DATA ENTRY'!$DH$6,VLOOKUP(F44,अंक,42,0),IF($L$4='DATA ENTRY'!$DH$7,VLOOKUP(F44,अंक,50,0),"")))))))</f>
        <v/>
      </c>
      <c s="63" t="str">
        <f>IF(AND(B44="",D44="",F44="",G44=""),"",IF($L$4='DATA ENTRY'!$DH$2,VLOOKUP(F44,अंक,12,0),IF($L$4='DATA ENTRY'!$DH$3,VLOOKUP(F44,अंक,19,0),IF($L$4='DATA ENTRY'!$DH$4,VLOOKUP(F44,अंक,27,0),IF($L$4='DATA ENTRY'!$DH$5,VLOOKUP(F44,अंक,35,0),IF($L$4='DATA ENTRY'!$DH$6,VLOOKUP(F44,अंक,43,0),IF($L$4='DATA ENTRY'!$DH$7,VLOOKUP(F44,अंक,51,0),"")))))))</f>
        <v/>
      </c>
      <c s="176">
        <f t="shared" si="9"/>
        <v>0</v>
      </c>
    </row>
    <row r="45" spans="1:18" ht="25.5" customHeight="1">
      <c r="A45" s="71" t="str">
        <f>'DATA ENTRY'!A46</f>
        <v/>
      </c>
      <c s="72" t="str">
        <f t="shared" si="10"/>
        <v/>
      </c>
      <c s="73" t="str">
        <f t="shared" si="11"/>
        <v/>
      </c>
      <c s="74" t="str">
        <f t="shared" si="12"/>
        <v/>
      </c>
      <c s="74" t="str">
        <f t="shared" si="13"/>
        <v/>
      </c>
      <c s="75" t="str">
        <f t="shared" si="14"/>
        <v/>
      </c>
      <c s="76" t="str">
        <f t="shared" si="15"/>
        <v/>
      </c>
      <c s="131" t="str">
        <f>IF(AND(B45="",D45="",F45="",G45=""),"",IF($L$4='DATA ENTRY'!$DH$2,VLOOKUP(F45,अंक,6,0),IF($L$4='DATA ENTRY'!$DH$3,VLOOKUP(F45,अंक,13,0),IF($L$4='DATA ENTRY'!$DH$4,VLOOKUP(F45,अंक,20,0),IF($L$4='DATA ENTRY'!$DH$5,VLOOKUP(F45,अंक,28,0),IF($L$4='DATA ENTRY'!$DH$6,VLOOKUP(F45,अंक,36,0),IF($L$4='DATA ENTRY'!$DH$7,VLOOKUP(F45,अंक,44,0),"")))))))</f>
        <v/>
      </c>
      <c s="131" t="str">
        <f>IF(AND(B45="",D45="",F45="",G45=""),"",IF($L$4='DATA ENTRY'!$DH$2,VLOOKUP(F45,अंक,7,0),IF($L$4='DATA ENTRY'!$DH$3,VLOOKUP(F45,अंक,14,0),IF($L$4='DATA ENTRY'!$DH$4,VLOOKUP(F45,अंक,21,0),IF($L$4='DATA ENTRY'!$DH$5,VLOOKUP(F45,अंक,29,0),IF($L$4='DATA ENTRY'!$DH$6,VLOOKUP(F45,अंक,37,0),IF($L$4='DATA ENTRY'!$DH$7,VLOOKUP(F45,अंक,45,0),"")))))))</f>
        <v/>
      </c>
      <c s="32" t="str">
        <f>IF(AND(B45="",D45="",F45="",G45=""),"",IF($L$4='DATA ENTRY'!$DH$2,VLOOKUP(F45,अंक,8,0),IF($L$4='DATA ENTRY'!$DH$3,VLOOKUP(F45,अंक,15,0),IF($L$4='DATA ENTRY'!$DH$4,VLOOKUP(F45,अंक,22,0),IF($L$4='DATA ENTRY'!$DH$5,VLOOKUP(F45,अंक,30,0),IF($L$4='DATA ENTRY'!$DH$6,VLOOKUP(F45,अंक,38,0),IF($L$4='DATA ENTRY'!$DH$7,VLOOKUP(F45,अंक,46,0),"")))))))</f>
        <v/>
      </c>
      <c s="32" t="str">
        <f>IF(AND(B45="",D45="",F45="",G45=""),"",IF($L$4='DATA ENTRY'!$DH$2,VLOOKUP(F45,अंक,9,0),IF($L$4='DATA ENTRY'!$DH$3,VLOOKUP(F45,अंक,16,0),IF($L$4='DATA ENTRY'!$DH$4,VLOOKUP(F45,अंक,23,0),IF($L$4='DATA ENTRY'!$DH$5,VLOOKUP(F45,अंक,31,0),IF($L$4='DATA ENTRY'!$DH$6,VLOOKUP(F45,अंक,39,0),IF($L$4='DATA ENTRY'!$DH$7,VLOOKUP(F45,अंक,47,0),"")))))))</f>
        <v/>
      </c>
      <c s="63">
        <f t="shared" si="17"/>
        <v>0</v>
      </c>
      <c s="64">
        <f t="shared" si="16"/>
        <v>0</v>
      </c>
      <c s="134" t="str">
        <f t="shared" si="18"/>
        <v/>
      </c>
      <c s="63" t="str">
        <f>IF(AND(B45="",D45="",F45="",G45=""),"",IF($L$4='DATA ENTRY'!$DH$2,VLOOKUP(F45,अंक,10,0),IF($L$4='DATA ENTRY'!$DH$3,VLOOKUP(F45,अंक,17,0),IF($L$4='DATA ENTRY'!$DH$4,VLOOKUP(F45,अंक,25,0),IF($L$4='DATA ENTRY'!$DH$5,VLOOKUP(F45,अंक,33,0),IF($L$4='DATA ENTRY'!$DH$6,VLOOKUP(F45,अंक,41,0),IF($L$4='DATA ENTRY'!$DH$7,VLOOKUP(F45,अंक,49,0),"")))))))</f>
        <v/>
      </c>
      <c s="63" t="str">
        <f>IF(AND(B45="",D45="",F45="",G45=""),"",IF($L$4='DATA ENTRY'!$DH$2,VLOOKUP(F45,अंक,11,0),IF($L$4='DATA ENTRY'!$DH$3,VLOOKUP(F45,अंक,18,0),IF($L$4='DATA ENTRY'!$DH$4,VLOOKUP(F45,अंक,26,0),IF($L$4='DATA ENTRY'!$DH$5,VLOOKUP(F45,अंक,34,0),IF($L$4='DATA ENTRY'!$DH$6,VLOOKUP(F45,अंक,42,0),IF($L$4='DATA ENTRY'!$DH$7,VLOOKUP(F45,अंक,50,0),"")))))))</f>
        <v/>
      </c>
      <c s="63" t="str">
        <f>IF(AND(B45="",D45="",F45="",G45=""),"",IF($L$4='DATA ENTRY'!$DH$2,VLOOKUP(F45,अंक,12,0),IF($L$4='DATA ENTRY'!$DH$3,VLOOKUP(F45,अंक,19,0),IF($L$4='DATA ENTRY'!$DH$4,VLOOKUP(F45,अंक,27,0),IF($L$4='DATA ENTRY'!$DH$5,VLOOKUP(F45,अंक,35,0),IF($L$4='DATA ENTRY'!$DH$6,VLOOKUP(F45,अंक,43,0),IF($L$4='DATA ENTRY'!$DH$7,VLOOKUP(F45,अंक,51,0),"")))))))</f>
        <v/>
      </c>
      <c s="176">
        <f t="shared" si="9"/>
        <v>0</v>
      </c>
    </row>
    <row r="46" spans="1:18" ht="25.5" customHeight="1">
      <c r="A46" s="71" t="str">
        <f>'DATA ENTRY'!A47</f>
        <v/>
      </c>
      <c s="72" t="str">
        <f t="shared" si="10"/>
        <v/>
      </c>
      <c s="73" t="str">
        <f t="shared" si="11"/>
        <v/>
      </c>
      <c s="74" t="str">
        <f t="shared" si="12"/>
        <v/>
      </c>
      <c s="74" t="str">
        <f t="shared" si="13"/>
        <v/>
      </c>
      <c s="75" t="str">
        <f t="shared" si="14"/>
        <v/>
      </c>
      <c s="76" t="str">
        <f t="shared" si="15"/>
        <v/>
      </c>
      <c s="131" t="str">
        <f>IF(AND(B46="",D46="",F46="",G46=""),"",IF($L$4='DATA ENTRY'!$DH$2,VLOOKUP(F46,अंक,6,0),IF($L$4='DATA ENTRY'!$DH$3,VLOOKUP(F46,अंक,13,0),IF($L$4='DATA ENTRY'!$DH$4,VLOOKUP(F46,अंक,20,0),IF($L$4='DATA ENTRY'!$DH$5,VLOOKUP(F46,अंक,28,0),IF($L$4='DATA ENTRY'!$DH$6,VLOOKUP(F46,अंक,36,0),IF($L$4='DATA ENTRY'!$DH$7,VLOOKUP(F46,अंक,44,0),"")))))))</f>
        <v/>
      </c>
      <c s="131" t="str">
        <f>IF(AND(B46="",D46="",F46="",G46=""),"",IF($L$4='DATA ENTRY'!$DH$2,VLOOKUP(F46,अंक,7,0),IF($L$4='DATA ENTRY'!$DH$3,VLOOKUP(F46,अंक,14,0),IF($L$4='DATA ENTRY'!$DH$4,VLOOKUP(F46,अंक,21,0),IF($L$4='DATA ENTRY'!$DH$5,VLOOKUP(F46,अंक,29,0),IF($L$4='DATA ENTRY'!$DH$6,VLOOKUP(F46,अंक,37,0),IF($L$4='DATA ENTRY'!$DH$7,VLOOKUP(F46,अंक,45,0),"")))))))</f>
        <v/>
      </c>
      <c s="32" t="str">
        <f>IF(AND(B46="",D46="",F46="",G46=""),"",IF($L$4='DATA ENTRY'!$DH$2,VLOOKUP(F46,अंक,8,0),IF($L$4='DATA ENTRY'!$DH$3,VLOOKUP(F46,अंक,15,0),IF($L$4='DATA ENTRY'!$DH$4,VLOOKUP(F46,अंक,22,0),IF($L$4='DATA ENTRY'!$DH$5,VLOOKUP(F46,अंक,30,0),IF($L$4='DATA ENTRY'!$DH$6,VLOOKUP(F46,अंक,38,0),IF($L$4='DATA ENTRY'!$DH$7,VLOOKUP(F46,अंक,46,0),"")))))))</f>
        <v/>
      </c>
      <c s="32" t="str">
        <f>IF(AND(B46="",D46="",F46="",G46=""),"",IF($L$4='DATA ENTRY'!$DH$2,VLOOKUP(F46,अंक,9,0),IF($L$4='DATA ENTRY'!$DH$3,VLOOKUP(F46,अंक,16,0),IF($L$4='DATA ENTRY'!$DH$4,VLOOKUP(F46,अंक,23,0),IF($L$4='DATA ENTRY'!$DH$5,VLOOKUP(F46,अंक,31,0),IF($L$4='DATA ENTRY'!$DH$6,VLOOKUP(F46,अंक,39,0),IF($L$4='DATA ENTRY'!$DH$7,VLOOKUP(F46,अंक,47,0),"")))))))</f>
        <v/>
      </c>
      <c s="63">
        <f t="shared" si="17"/>
        <v>0</v>
      </c>
      <c s="64">
        <f t="shared" si="16"/>
        <v>0</v>
      </c>
      <c s="134" t="str">
        <f t="shared" si="18"/>
        <v/>
      </c>
      <c s="63" t="str">
        <f>IF(AND(B46="",D46="",F46="",G46=""),"",IF($L$4='DATA ENTRY'!$DH$2,VLOOKUP(F46,अंक,10,0),IF($L$4='DATA ENTRY'!$DH$3,VLOOKUP(F46,अंक,17,0),IF($L$4='DATA ENTRY'!$DH$4,VLOOKUP(F46,अंक,25,0),IF($L$4='DATA ENTRY'!$DH$5,VLOOKUP(F46,अंक,33,0),IF($L$4='DATA ENTRY'!$DH$6,VLOOKUP(F46,अंक,41,0),IF($L$4='DATA ENTRY'!$DH$7,VLOOKUP(F46,अंक,49,0),"")))))))</f>
        <v/>
      </c>
      <c s="63" t="str">
        <f>IF(AND(B46="",D46="",F46="",G46=""),"",IF($L$4='DATA ENTRY'!$DH$2,VLOOKUP(F46,अंक,11,0),IF($L$4='DATA ENTRY'!$DH$3,VLOOKUP(F46,अंक,18,0),IF($L$4='DATA ENTRY'!$DH$4,VLOOKUP(F46,अंक,26,0),IF($L$4='DATA ENTRY'!$DH$5,VLOOKUP(F46,अंक,34,0),IF($L$4='DATA ENTRY'!$DH$6,VLOOKUP(F46,अंक,42,0),IF($L$4='DATA ENTRY'!$DH$7,VLOOKUP(F46,अंक,50,0),"")))))))</f>
        <v/>
      </c>
      <c s="63" t="str">
        <f>IF(AND(B46="",D46="",F46="",G46=""),"",IF($L$4='DATA ENTRY'!$DH$2,VLOOKUP(F46,अंक,12,0),IF($L$4='DATA ENTRY'!$DH$3,VLOOKUP(F46,अंक,19,0),IF($L$4='DATA ENTRY'!$DH$4,VLOOKUP(F46,अंक,27,0),IF($L$4='DATA ENTRY'!$DH$5,VLOOKUP(F46,अंक,35,0),IF($L$4='DATA ENTRY'!$DH$6,VLOOKUP(F46,अंक,43,0),IF($L$4='DATA ENTRY'!$DH$7,VLOOKUP(F46,अंक,51,0),"")))))))</f>
        <v/>
      </c>
      <c s="176">
        <f t="shared" si="9"/>
        <v>0</v>
      </c>
    </row>
    <row r="47" spans="1:18" ht="25.5" customHeight="1">
      <c r="A47" s="71" t="str">
        <f>'DATA ENTRY'!A48</f>
        <v/>
      </c>
      <c s="72" t="str">
        <f t="shared" si="10"/>
        <v/>
      </c>
      <c s="73" t="str">
        <f t="shared" si="11"/>
        <v/>
      </c>
      <c s="74" t="str">
        <f t="shared" si="12"/>
        <v/>
      </c>
      <c s="74" t="str">
        <f t="shared" si="13"/>
        <v/>
      </c>
      <c s="75" t="str">
        <f t="shared" si="14"/>
        <v/>
      </c>
      <c s="76" t="str">
        <f t="shared" si="15"/>
        <v/>
      </c>
      <c s="131" t="str">
        <f>IF(AND(B47="",D47="",F47="",G47=""),"",IF($L$4='DATA ENTRY'!$DH$2,VLOOKUP(F47,अंक,6,0),IF($L$4='DATA ENTRY'!$DH$3,VLOOKUP(F47,अंक,13,0),IF($L$4='DATA ENTRY'!$DH$4,VLOOKUP(F47,अंक,20,0),IF($L$4='DATA ENTRY'!$DH$5,VLOOKUP(F47,अंक,28,0),IF($L$4='DATA ENTRY'!$DH$6,VLOOKUP(F47,अंक,36,0),IF($L$4='DATA ENTRY'!$DH$7,VLOOKUP(F47,अंक,44,0),"")))))))</f>
        <v/>
      </c>
      <c s="131" t="str">
        <f>IF(AND(B47="",D47="",F47="",G47=""),"",IF($L$4='DATA ENTRY'!$DH$2,VLOOKUP(F47,अंक,7,0),IF($L$4='DATA ENTRY'!$DH$3,VLOOKUP(F47,अंक,14,0),IF($L$4='DATA ENTRY'!$DH$4,VLOOKUP(F47,अंक,21,0),IF($L$4='DATA ENTRY'!$DH$5,VLOOKUP(F47,अंक,29,0),IF($L$4='DATA ENTRY'!$DH$6,VLOOKUP(F47,अंक,37,0),IF($L$4='DATA ENTRY'!$DH$7,VLOOKUP(F47,अंक,45,0),"")))))))</f>
        <v/>
      </c>
      <c s="32" t="str">
        <f>IF(AND(B47="",D47="",F47="",G47=""),"",IF($L$4='DATA ENTRY'!$DH$2,VLOOKUP(F47,अंक,8,0),IF($L$4='DATA ENTRY'!$DH$3,VLOOKUP(F47,अंक,15,0),IF($L$4='DATA ENTRY'!$DH$4,VLOOKUP(F47,अंक,22,0),IF($L$4='DATA ENTRY'!$DH$5,VLOOKUP(F47,अंक,30,0),IF($L$4='DATA ENTRY'!$DH$6,VLOOKUP(F47,अंक,38,0),IF($L$4='DATA ENTRY'!$DH$7,VLOOKUP(F47,अंक,46,0),"")))))))</f>
        <v/>
      </c>
      <c s="32" t="str">
        <f>IF(AND(B47="",D47="",F47="",G47=""),"",IF($L$4='DATA ENTRY'!$DH$2,VLOOKUP(F47,अंक,9,0),IF($L$4='DATA ENTRY'!$DH$3,VLOOKUP(F47,अंक,16,0),IF($L$4='DATA ENTRY'!$DH$4,VLOOKUP(F47,अंक,23,0),IF($L$4='DATA ENTRY'!$DH$5,VLOOKUP(F47,अंक,31,0),IF($L$4='DATA ENTRY'!$DH$6,VLOOKUP(F47,अंक,39,0),IF($L$4='DATA ENTRY'!$DH$7,VLOOKUP(F47,अंक,47,0),"")))))))</f>
        <v/>
      </c>
      <c s="63">
        <f t="shared" si="17"/>
        <v>0</v>
      </c>
      <c s="64">
        <f t="shared" si="16"/>
        <v>0</v>
      </c>
      <c s="134" t="str">
        <f t="shared" si="18"/>
        <v/>
      </c>
      <c s="63" t="str">
        <f>IF(AND(B47="",D47="",F47="",G47=""),"",IF($L$4='DATA ENTRY'!$DH$2,VLOOKUP(F47,अंक,10,0),IF($L$4='DATA ENTRY'!$DH$3,VLOOKUP(F47,अंक,17,0),IF($L$4='DATA ENTRY'!$DH$4,VLOOKUP(F47,अंक,25,0),IF($L$4='DATA ENTRY'!$DH$5,VLOOKUP(F47,अंक,33,0),IF($L$4='DATA ENTRY'!$DH$6,VLOOKUP(F47,अंक,41,0),IF($L$4='DATA ENTRY'!$DH$7,VLOOKUP(F47,अंक,49,0),"")))))))</f>
        <v/>
      </c>
      <c s="63" t="str">
        <f>IF(AND(B47="",D47="",F47="",G47=""),"",IF($L$4='DATA ENTRY'!$DH$2,VLOOKUP(F47,अंक,11,0),IF($L$4='DATA ENTRY'!$DH$3,VLOOKUP(F47,अंक,18,0),IF($L$4='DATA ENTRY'!$DH$4,VLOOKUP(F47,अंक,26,0),IF($L$4='DATA ENTRY'!$DH$5,VLOOKUP(F47,अंक,34,0),IF($L$4='DATA ENTRY'!$DH$6,VLOOKUP(F47,अंक,42,0),IF($L$4='DATA ENTRY'!$DH$7,VLOOKUP(F47,अंक,50,0),"")))))))</f>
        <v/>
      </c>
      <c s="63" t="str">
        <f>IF(AND(B47="",D47="",F47="",G47=""),"",IF($L$4='DATA ENTRY'!$DH$2,VLOOKUP(F47,अंक,12,0),IF($L$4='DATA ENTRY'!$DH$3,VLOOKUP(F47,अंक,19,0),IF($L$4='DATA ENTRY'!$DH$4,VLOOKUP(F47,अंक,27,0),IF($L$4='DATA ENTRY'!$DH$5,VLOOKUP(F47,अंक,35,0),IF($L$4='DATA ENTRY'!$DH$6,VLOOKUP(F47,अंक,43,0),IF($L$4='DATA ENTRY'!$DH$7,VLOOKUP(F47,अंक,51,0),"")))))))</f>
        <v/>
      </c>
      <c s="176">
        <f t="shared" si="9"/>
        <v>0</v>
      </c>
    </row>
    <row r="48" spans="1:18" ht="25.5" customHeight="1">
      <c r="A48" s="71" t="str">
        <f>'DATA ENTRY'!A49</f>
        <v/>
      </c>
      <c s="72" t="str">
        <f t="shared" si="10"/>
        <v/>
      </c>
      <c s="73" t="str">
        <f t="shared" si="11"/>
        <v/>
      </c>
      <c s="74" t="str">
        <f t="shared" si="12"/>
        <v/>
      </c>
      <c s="74" t="str">
        <f t="shared" si="13"/>
        <v/>
      </c>
      <c s="75" t="str">
        <f t="shared" si="14"/>
        <v/>
      </c>
      <c s="76" t="str">
        <f t="shared" si="15"/>
        <v/>
      </c>
      <c s="131" t="str">
        <f>IF(AND(B48="",D48="",F48="",G48=""),"",IF($L$4='DATA ENTRY'!$DH$2,VLOOKUP(F48,अंक,6,0),IF($L$4='DATA ENTRY'!$DH$3,VLOOKUP(F48,अंक,13,0),IF($L$4='DATA ENTRY'!$DH$4,VLOOKUP(F48,अंक,20,0),IF($L$4='DATA ENTRY'!$DH$5,VLOOKUP(F48,अंक,28,0),IF($L$4='DATA ENTRY'!$DH$6,VLOOKUP(F48,अंक,36,0),IF($L$4='DATA ENTRY'!$DH$7,VLOOKUP(F48,अंक,44,0),"")))))))</f>
        <v/>
      </c>
      <c s="131" t="str">
        <f>IF(AND(B48="",D48="",F48="",G48=""),"",IF($L$4='DATA ENTRY'!$DH$2,VLOOKUP(F48,अंक,7,0),IF($L$4='DATA ENTRY'!$DH$3,VLOOKUP(F48,अंक,14,0),IF($L$4='DATA ENTRY'!$DH$4,VLOOKUP(F48,अंक,21,0),IF($L$4='DATA ENTRY'!$DH$5,VLOOKUP(F48,अंक,29,0),IF($L$4='DATA ENTRY'!$DH$6,VLOOKUP(F48,अंक,37,0),IF($L$4='DATA ENTRY'!$DH$7,VLOOKUP(F48,अंक,45,0),"")))))))</f>
        <v/>
      </c>
      <c s="32" t="str">
        <f>IF(AND(B48="",D48="",F48="",G48=""),"",IF($L$4='DATA ENTRY'!$DH$2,VLOOKUP(F48,अंक,8,0),IF($L$4='DATA ENTRY'!$DH$3,VLOOKUP(F48,अंक,15,0),IF($L$4='DATA ENTRY'!$DH$4,VLOOKUP(F48,अंक,22,0),IF($L$4='DATA ENTRY'!$DH$5,VLOOKUP(F48,अंक,30,0),IF($L$4='DATA ENTRY'!$DH$6,VLOOKUP(F48,अंक,38,0),IF($L$4='DATA ENTRY'!$DH$7,VLOOKUP(F48,अंक,46,0),"")))))))</f>
        <v/>
      </c>
      <c s="32" t="str">
        <f>IF(AND(B48="",D48="",F48="",G48=""),"",IF($L$4='DATA ENTRY'!$DH$2,VLOOKUP(F48,अंक,9,0),IF($L$4='DATA ENTRY'!$DH$3,VLOOKUP(F48,अंक,16,0),IF($L$4='DATA ENTRY'!$DH$4,VLOOKUP(F48,अंक,23,0),IF($L$4='DATA ENTRY'!$DH$5,VLOOKUP(F48,अंक,31,0),IF($L$4='DATA ENTRY'!$DH$6,VLOOKUP(F48,अंक,39,0),IF($L$4='DATA ENTRY'!$DH$7,VLOOKUP(F48,अंक,47,0),"")))))))</f>
        <v/>
      </c>
      <c s="63">
        <f t="shared" si="17"/>
        <v>0</v>
      </c>
      <c s="64">
        <f t="shared" si="16"/>
        <v>0</v>
      </c>
      <c s="134" t="str">
        <f t="shared" si="18"/>
        <v/>
      </c>
      <c s="63" t="str">
        <f>IF(AND(B48="",D48="",F48="",G48=""),"",IF($L$4='DATA ENTRY'!$DH$2,VLOOKUP(F48,अंक,10,0),IF($L$4='DATA ENTRY'!$DH$3,VLOOKUP(F48,अंक,17,0),IF($L$4='DATA ENTRY'!$DH$4,VLOOKUP(F48,अंक,25,0),IF($L$4='DATA ENTRY'!$DH$5,VLOOKUP(F48,अंक,33,0),IF($L$4='DATA ENTRY'!$DH$6,VLOOKUP(F48,अंक,41,0),IF($L$4='DATA ENTRY'!$DH$7,VLOOKUP(F48,अंक,49,0),"")))))))</f>
        <v/>
      </c>
      <c s="63" t="str">
        <f>IF(AND(B48="",D48="",F48="",G48=""),"",IF($L$4='DATA ENTRY'!$DH$2,VLOOKUP(F48,अंक,11,0),IF($L$4='DATA ENTRY'!$DH$3,VLOOKUP(F48,अंक,18,0),IF($L$4='DATA ENTRY'!$DH$4,VLOOKUP(F48,अंक,26,0),IF($L$4='DATA ENTRY'!$DH$5,VLOOKUP(F48,अंक,34,0),IF($L$4='DATA ENTRY'!$DH$6,VLOOKUP(F48,अंक,42,0),IF($L$4='DATA ENTRY'!$DH$7,VLOOKUP(F48,अंक,50,0),"")))))))</f>
        <v/>
      </c>
      <c s="63" t="str">
        <f>IF(AND(B48="",D48="",F48="",G48=""),"",IF($L$4='DATA ENTRY'!$DH$2,VLOOKUP(F48,अंक,12,0),IF($L$4='DATA ENTRY'!$DH$3,VLOOKUP(F48,अंक,19,0),IF($L$4='DATA ENTRY'!$DH$4,VLOOKUP(F48,अंक,27,0),IF($L$4='DATA ENTRY'!$DH$5,VLOOKUP(F48,अंक,35,0),IF($L$4='DATA ENTRY'!$DH$6,VLOOKUP(F48,अंक,43,0),IF($L$4='DATA ENTRY'!$DH$7,VLOOKUP(F48,अंक,51,0),"")))))))</f>
        <v/>
      </c>
      <c s="176">
        <f t="shared" si="9"/>
        <v>0</v>
      </c>
    </row>
    <row r="49" spans="1:18" ht="25.5" customHeight="1">
      <c r="A49" s="71" t="str">
        <f>'DATA ENTRY'!A50</f>
        <v/>
      </c>
      <c s="72" t="str">
        <f t="shared" si="10"/>
        <v/>
      </c>
      <c s="73" t="str">
        <f t="shared" si="11"/>
        <v/>
      </c>
      <c s="74" t="str">
        <f t="shared" si="12"/>
        <v/>
      </c>
      <c s="74" t="str">
        <f t="shared" si="13"/>
        <v/>
      </c>
      <c s="75" t="str">
        <f t="shared" si="14"/>
        <v/>
      </c>
      <c s="76" t="str">
        <f t="shared" si="15"/>
        <v/>
      </c>
      <c s="131" t="str">
        <f>IF(AND(B49="",D49="",F49="",G49=""),"",IF($L$4='DATA ENTRY'!$DH$2,VLOOKUP(F49,अंक,6,0),IF($L$4='DATA ENTRY'!$DH$3,VLOOKUP(F49,अंक,13,0),IF($L$4='DATA ENTRY'!$DH$4,VLOOKUP(F49,अंक,20,0),IF($L$4='DATA ENTRY'!$DH$5,VLOOKUP(F49,अंक,28,0),IF($L$4='DATA ENTRY'!$DH$6,VLOOKUP(F49,अंक,36,0),IF($L$4='DATA ENTRY'!$DH$7,VLOOKUP(F49,अंक,44,0),"")))))))</f>
        <v/>
      </c>
      <c s="131" t="str">
        <f>IF(AND(B49="",D49="",F49="",G49=""),"",IF($L$4='DATA ENTRY'!$DH$2,VLOOKUP(F49,अंक,7,0),IF($L$4='DATA ENTRY'!$DH$3,VLOOKUP(F49,अंक,14,0),IF($L$4='DATA ENTRY'!$DH$4,VLOOKUP(F49,अंक,21,0),IF($L$4='DATA ENTRY'!$DH$5,VLOOKUP(F49,अंक,29,0),IF($L$4='DATA ENTRY'!$DH$6,VLOOKUP(F49,अंक,37,0),IF($L$4='DATA ENTRY'!$DH$7,VLOOKUP(F49,अंक,45,0),"")))))))</f>
        <v/>
      </c>
      <c s="32" t="str">
        <f>IF(AND(B49="",D49="",F49="",G49=""),"",IF($L$4='DATA ENTRY'!$DH$2,VLOOKUP(F49,अंक,8,0),IF($L$4='DATA ENTRY'!$DH$3,VLOOKUP(F49,अंक,15,0),IF($L$4='DATA ENTRY'!$DH$4,VLOOKUP(F49,अंक,22,0),IF($L$4='DATA ENTRY'!$DH$5,VLOOKUP(F49,अंक,30,0),IF($L$4='DATA ENTRY'!$DH$6,VLOOKUP(F49,अंक,38,0),IF($L$4='DATA ENTRY'!$DH$7,VLOOKUP(F49,अंक,46,0),"")))))))</f>
        <v/>
      </c>
      <c s="32" t="str">
        <f>IF(AND(B49="",D49="",F49="",G49=""),"",IF($L$4='DATA ENTRY'!$DH$2,VLOOKUP(F49,अंक,9,0),IF($L$4='DATA ENTRY'!$DH$3,VLOOKUP(F49,अंक,16,0),IF($L$4='DATA ENTRY'!$DH$4,VLOOKUP(F49,अंक,23,0),IF($L$4='DATA ENTRY'!$DH$5,VLOOKUP(F49,अंक,31,0),IF($L$4='DATA ENTRY'!$DH$6,VLOOKUP(F49,अंक,39,0),IF($L$4='DATA ENTRY'!$DH$7,VLOOKUP(F49,अंक,47,0),"")))))))</f>
        <v/>
      </c>
      <c s="63">
        <f t="shared" si="17"/>
        <v>0</v>
      </c>
      <c s="64">
        <f t="shared" si="16"/>
        <v>0</v>
      </c>
      <c s="134" t="str">
        <f t="shared" si="18"/>
        <v/>
      </c>
      <c s="63" t="str">
        <f>IF(AND(B49="",D49="",F49="",G49=""),"",IF($L$4='DATA ENTRY'!$DH$2,VLOOKUP(F49,अंक,10,0),IF($L$4='DATA ENTRY'!$DH$3,VLOOKUP(F49,अंक,17,0),IF($L$4='DATA ENTRY'!$DH$4,VLOOKUP(F49,अंक,25,0),IF($L$4='DATA ENTRY'!$DH$5,VLOOKUP(F49,अंक,33,0),IF($L$4='DATA ENTRY'!$DH$6,VLOOKUP(F49,अंक,41,0),IF($L$4='DATA ENTRY'!$DH$7,VLOOKUP(F49,अंक,49,0),"")))))))</f>
        <v/>
      </c>
      <c s="63" t="str">
        <f>IF(AND(B49="",D49="",F49="",G49=""),"",IF($L$4='DATA ENTRY'!$DH$2,VLOOKUP(F49,अंक,11,0),IF($L$4='DATA ENTRY'!$DH$3,VLOOKUP(F49,अंक,18,0),IF($L$4='DATA ENTRY'!$DH$4,VLOOKUP(F49,अंक,26,0),IF($L$4='DATA ENTRY'!$DH$5,VLOOKUP(F49,अंक,34,0),IF($L$4='DATA ENTRY'!$DH$6,VLOOKUP(F49,अंक,42,0),IF($L$4='DATA ENTRY'!$DH$7,VLOOKUP(F49,अंक,50,0),"")))))))</f>
        <v/>
      </c>
      <c s="63" t="str">
        <f>IF(AND(B49="",D49="",F49="",G49=""),"",IF($L$4='DATA ENTRY'!$DH$2,VLOOKUP(F49,अंक,12,0),IF($L$4='DATA ENTRY'!$DH$3,VLOOKUP(F49,अंक,19,0),IF($L$4='DATA ENTRY'!$DH$4,VLOOKUP(F49,अंक,27,0),IF($L$4='DATA ENTRY'!$DH$5,VLOOKUP(F49,अंक,35,0),IF($L$4='DATA ENTRY'!$DH$6,VLOOKUP(F49,अंक,43,0),IF($L$4='DATA ENTRY'!$DH$7,VLOOKUP(F49,अंक,51,0),"")))))))</f>
        <v/>
      </c>
      <c s="176">
        <f t="shared" si="9"/>
        <v>0</v>
      </c>
    </row>
    <row r="50" spans="1:18" ht="25.5" customHeight="1">
      <c r="A50" s="71" t="str">
        <f>'DATA ENTRY'!A51</f>
        <v/>
      </c>
      <c s="72" t="str">
        <f t="shared" si="10"/>
        <v/>
      </c>
      <c s="73" t="str">
        <f t="shared" si="11"/>
        <v/>
      </c>
      <c s="74" t="str">
        <f t="shared" si="12"/>
        <v/>
      </c>
      <c s="74" t="str">
        <f t="shared" si="13"/>
        <v/>
      </c>
      <c s="75" t="str">
        <f t="shared" si="14"/>
        <v/>
      </c>
      <c s="76" t="str">
        <f t="shared" si="15"/>
        <v/>
      </c>
      <c s="131" t="str">
        <f>IF(AND(B50="",D50="",F50="",G50=""),"",IF($L$4='DATA ENTRY'!$DH$2,VLOOKUP(F50,अंक,6,0),IF($L$4='DATA ENTRY'!$DH$3,VLOOKUP(F50,अंक,13,0),IF($L$4='DATA ENTRY'!$DH$4,VLOOKUP(F50,अंक,20,0),IF($L$4='DATA ENTRY'!$DH$5,VLOOKUP(F50,अंक,28,0),IF($L$4='DATA ENTRY'!$DH$6,VLOOKUP(F50,अंक,36,0),IF($L$4='DATA ENTRY'!$DH$7,VLOOKUP(F50,अंक,44,0),"")))))))</f>
        <v/>
      </c>
      <c s="131" t="str">
        <f>IF(AND(B50="",D50="",F50="",G50=""),"",IF($L$4='DATA ENTRY'!$DH$2,VLOOKUP(F50,अंक,7,0),IF($L$4='DATA ENTRY'!$DH$3,VLOOKUP(F50,अंक,14,0),IF($L$4='DATA ENTRY'!$DH$4,VLOOKUP(F50,अंक,21,0),IF($L$4='DATA ENTRY'!$DH$5,VLOOKUP(F50,अंक,29,0),IF($L$4='DATA ENTRY'!$DH$6,VLOOKUP(F50,अंक,37,0),IF($L$4='DATA ENTRY'!$DH$7,VLOOKUP(F50,अंक,45,0),"")))))))</f>
        <v/>
      </c>
      <c s="32" t="str">
        <f>IF(AND(B50="",D50="",F50="",G50=""),"",IF($L$4='DATA ENTRY'!$DH$2,VLOOKUP(F50,अंक,8,0),IF($L$4='DATA ENTRY'!$DH$3,VLOOKUP(F50,अंक,15,0),IF($L$4='DATA ENTRY'!$DH$4,VLOOKUP(F50,अंक,22,0),IF($L$4='DATA ENTRY'!$DH$5,VLOOKUP(F50,अंक,30,0),IF($L$4='DATA ENTRY'!$DH$6,VLOOKUP(F50,अंक,38,0),IF($L$4='DATA ENTRY'!$DH$7,VLOOKUP(F50,अंक,46,0),"")))))))</f>
        <v/>
      </c>
      <c s="32" t="str">
        <f>IF(AND(B50="",D50="",F50="",G50=""),"",IF($L$4='DATA ENTRY'!$DH$2,VLOOKUP(F50,अंक,9,0),IF($L$4='DATA ENTRY'!$DH$3,VLOOKUP(F50,अंक,16,0),IF($L$4='DATA ENTRY'!$DH$4,VLOOKUP(F50,अंक,23,0),IF($L$4='DATA ENTRY'!$DH$5,VLOOKUP(F50,अंक,31,0),IF($L$4='DATA ENTRY'!$DH$6,VLOOKUP(F50,अंक,39,0),IF($L$4='DATA ENTRY'!$DH$7,VLOOKUP(F50,अंक,47,0),"")))))))</f>
        <v/>
      </c>
      <c s="63">
        <f t="shared" si="17"/>
        <v>0</v>
      </c>
      <c s="64">
        <f t="shared" si="16"/>
        <v>0</v>
      </c>
      <c s="134" t="str">
        <f t="shared" si="18"/>
        <v/>
      </c>
      <c s="63" t="str">
        <f>IF(AND(B50="",D50="",F50="",G50=""),"",IF($L$4='DATA ENTRY'!$DH$2,VLOOKUP(F50,अंक,10,0),IF($L$4='DATA ENTRY'!$DH$3,VLOOKUP(F50,अंक,17,0),IF($L$4='DATA ENTRY'!$DH$4,VLOOKUP(F50,अंक,25,0),IF($L$4='DATA ENTRY'!$DH$5,VLOOKUP(F50,अंक,33,0),IF($L$4='DATA ENTRY'!$DH$6,VLOOKUP(F50,अंक,41,0),IF($L$4='DATA ENTRY'!$DH$7,VLOOKUP(F50,अंक,49,0),"")))))))</f>
        <v/>
      </c>
      <c s="63" t="str">
        <f>IF(AND(B50="",D50="",F50="",G50=""),"",IF($L$4='DATA ENTRY'!$DH$2,VLOOKUP(F50,अंक,11,0),IF($L$4='DATA ENTRY'!$DH$3,VLOOKUP(F50,अंक,18,0),IF($L$4='DATA ENTRY'!$DH$4,VLOOKUP(F50,अंक,26,0),IF($L$4='DATA ENTRY'!$DH$5,VLOOKUP(F50,अंक,34,0),IF($L$4='DATA ENTRY'!$DH$6,VLOOKUP(F50,अंक,42,0),IF($L$4='DATA ENTRY'!$DH$7,VLOOKUP(F50,अंक,50,0),"")))))))</f>
        <v/>
      </c>
      <c s="63" t="str">
        <f>IF(AND(B50="",D50="",F50="",G50=""),"",IF($L$4='DATA ENTRY'!$DH$2,VLOOKUP(F50,अंक,12,0),IF($L$4='DATA ENTRY'!$DH$3,VLOOKUP(F50,अंक,19,0),IF($L$4='DATA ENTRY'!$DH$4,VLOOKUP(F50,अंक,27,0),IF($L$4='DATA ENTRY'!$DH$5,VLOOKUP(F50,अंक,35,0),IF($L$4='DATA ENTRY'!$DH$6,VLOOKUP(F50,अंक,43,0),IF($L$4='DATA ENTRY'!$DH$7,VLOOKUP(F50,अंक,51,0),"")))))))</f>
        <v/>
      </c>
      <c s="176">
        <f t="shared" si="9"/>
        <v>0</v>
      </c>
    </row>
    <row r="51" spans="1:18" ht="25.5" customHeight="1">
      <c r="A51" s="71" t="str">
        <f>'DATA ENTRY'!A52</f>
        <v/>
      </c>
      <c s="72" t="str">
        <f t="shared" si="10"/>
        <v/>
      </c>
      <c s="73" t="str">
        <f t="shared" si="11"/>
        <v/>
      </c>
      <c s="74" t="str">
        <f t="shared" si="12"/>
        <v/>
      </c>
      <c s="74" t="str">
        <f t="shared" si="13"/>
        <v/>
      </c>
      <c s="75" t="str">
        <f t="shared" si="14"/>
        <v/>
      </c>
      <c s="76" t="str">
        <f t="shared" si="15"/>
        <v/>
      </c>
      <c s="131" t="str">
        <f>IF(AND(B51="",D51="",F51="",G51=""),"",IF($L$4='DATA ENTRY'!$DH$2,VLOOKUP(F51,अंक,6,0),IF($L$4='DATA ENTRY'!$DH$3,VLOOKUP(F51,अंक,13,0),IF($L$4='DATA ENTRY'!$DH$4,VLOOKUP(F51,अंक,20,0),IF($L$4='DATA ENTRY'!$DH$5,VLOOKUP(F51,अंक,28,0),IF($L$4='DATA ENTRY'!$DH$6,VLOOKUP(F51,अंक,36,0),IF($L$4='DATA ENTRY'!$DH$7,VLOOKUP(F51,अंक,44,0),"")))))))</f>
        <v/>
      </c>
      <c s="131" t="str">
        <f>IF(AND(B51="",D51="",F51="",G51=""),"",IF($L$4='DATA ENTRY'!$DH$2,VLOOKUP(F51,अंक,7,0),IF($L$4='DATA ENTRY'!$DH$3,VLOOKUP(F51,अंक,14,0),IF($L$4='DATA ENTRY'!$DH$4,VLOOKUP(F51,अंक,21,0),IF($L$4='DATA ENTRY'!$DH$5,VLOOKUP(F51,अंक,29,0),IF($L$4='DATA ENTRY'!$DH$6,VLOOKUP(F51,अंक,37,0),IF($L$4='DATA ENTRY'!$DH$7,VLOOKUP(F51,अंक,45,0),"")))))))</f>
        <v/>
      </c>
      <c s="32" t="str">
        <f>IF(AND(B51="",D51="",F51="",G51=""),"",IF($L$4='DATA ENTRY'!$DH$2,VLOOKUP(F51,अंक,8,0),IF($L$4='DATA ENTRY'!$DH$3,VLOOKUP(F51,अंक,15,0),IF($L$4='DATA ENTRY'!$DH$4,VLOOKUP(F51,अंक,22,0),IF($L$4='DATA ENTRY'!$DH$5,VLOOKUP(F51,अंक,30,0),IF($L$4='DATA ENTRY'!$DH$6,VLOOKUP(F51,अंक,38,0),IF($L$4='DATA ENTRY'!$DH$7,VLOOKUP(F51,अंक,46,0),"")))))))</f>
        <v/>
      </c>
      <c s="32" t="str">
        <f>IF(AND(B51="",D51="",F51="",G51=""),"",IF($L$4='DATA ENTRY'!$DH$2,VLOOKUP(F51,अंक,9,0),IF($L$4='DATA ENTRY'!$DH$3,VLOOKUP(F51,अंक,16,0),IF($L$4='DATA ENTRY'!$DH$4,VLOOKUP(F51,अंक,23,0),IF($L$4='DATA ENTRY'!$DH$5,VLOOKUP(F51,अंक,31,0),IF($L$4='DATA ENTRY'!$DH$6,VLOOKUP(F51,अंक,39,0),IF($L$4='DATA ENTRY'!$DH$7,VLOOKUP(F51,अंक,47,0),"")))))))</f>
        <v/>
      </c>
      <c s="63">
        <f t="shared" si="17"/>
        <v>0</v>
      </c>
      <c s="64">
        <f t="shared" si="16"/>
        <v>0</v>
      </c>
      <c s="134" t="str">
        <f t="shared" si="18"/>
        <v/>
      </c>
      <c s="63" t="str">
        <f>IF(AND(B51="",D51="",F51="",G51=""),"",IF($L$4='DATA ENTRY'!$DH$2,VLOOKUP(F51,अंक,10,0),IF($L$4='DATA ENTRY'!$DH$3,VLOOKUP(F51,अंक,17,0),IF($L$4='DATA ENTRY'!$DH$4,VLOOKUP(F51,अंक,25,0),IF($L$4='DATA ENTRY'!$DH$5,VLOOKUP(F51,अंक,33,0),IF($L$4='DATA ENTRY'!$DH$6,VLOOKUP(F51,अंक,41,0),IF($L$4='DATA ENTRY'!$DH$7,VLOOKUP(F51,अंक,49,0),"")))))))</f>
        <v/>
      </c>
      <c s="63" t="str">
        <f>IF(AND(B51="",D51="",F51="",G51=""),"",IF($L$4='DATA ENTRY'!$DH$2,VLOOKUP(F51,अंक,11,0),IF($L$4='DATA ENTRY'!$DH$3,VLOOKUP(F51,अंक,18,0),IF($L$4='DATA ENTRY'!$DH$4,VLOOKUP(F51,अंक,26,0),IF($L$4='DATA ENTRY'!$DH$5,VLOOKUP(F51,अंक,34,0),IF($L$4='DATA ENTRY'!$DH$6,VLOOKUP(F51,अंक,42,0),IF($L$4='DATA ENTRY'!$DH$7,VLOOKUP(F51,अंक,50,0),"")))))))</f>
        <v/>
      </c>
      <c s="63" t="str">
        <f>IF(AND(B51="",D51="",F51="",G51=""),"",IF($L$4='DATA ENTRY'!$DH$2,VLOOKUP(F51,अंक,12,0),IF($L$4='DATA ENTRY'!$DH$3,VLOOKUP(F51,अंक,19,0),IF($L$4='DATA ENTRY'!$DH$4,VLOOKUP(F51,अंक,27,0),IF($L$4='DATA ENTRY'!$DH$5,VLOOKUP(F51,अंक,35,0),IF($L$4='DATA ENTRY'!$DH$6,VLOOKUP(F51,अंक,43,0),IF($L$4='DATA ENTRY'!$DH$7,VLOOKUP(F51,अंक,51,0),"")))))))</f>
        <v/>
      </c>
      <c s="176">
        <f t="shared" si="9"/>
        <v>0</v>
      </c>
    </row>
    <row r="52" spans="1:18" ht="25.5" customHeight="1">
      <c r="A52" s="71" t="str">
        <f>'DATA ENTRY'!A53</f>
        <v/>
      </c>
      <c s="72" t="str">
        <f t="shared" si="10"/>
        <v/>
      </c>
      <c s="73" t="str">
        <f t="shared" si="11"/>
        <v/>
      </c>
      <c s="74" t="str">
        <f t="shared" si="12"/>
        <v/>
      </c>
      <c s="74" t="str">
        <f t="shared" si="13"/>
        <v/>
      </c>
      <c s="75" t="str">
        <f t="shared" si="14"/>
        <v/>
      </c>
      <c s="76" t="str">
        <f t="shared" si="15"/>
        <v/>
      </c>
      <c s="131" t="str">
        <f>IF(AND(B52="",D52="",F52="",G52=""),"",IF($L$4='DATA ENTRY'!$DH$2,VLOOKUP(F52,अंक,6,0),IF($L$4='DATA ENTRY'!$DH$3,VLOOKUP(F52,अंक,13,0),IF($L$4='DATA ENTRY'!$DH$4,VLOOKUP(F52,अंक,20,0),IF($L$4='DATA ENTRY'!$DH$5,VLOOKUP(F52,अंक,28,0),IF($L$4='DATA ENTRY'!$DH$6,VLOOKUP(F52,अंक,36,0),IF($L$4='DATA ENTRY'!$DH$7,VLOOKUP(F52,अंक,44,0),"")))))))</f>
        <v/>
      </c>
      <c s="131" t="str">
        <f>IF(AND(B52="",D52="",F52="",G52=""),"",IF($L$4='DATA ENTRY'!$DH$2,VLOOKUP(F52,अंक,7,0),IF($L$4='DATA ENTRY'!$DH$3,VLOOKUP(F52,अंक,14,0),IF($L$4='DATA ENTRY'!$DH$4,VLOOKUP(F52,अंक,21,0),IF($L$4='DATA ENTRY'!$DH$5,VLOOKUP(F52,अंक,29,0),IF($L$4='DATA ENTRY'!$DH$6,VLOOKUP(F52,अंक,37,0),IF($L$4='DATA ENTRY'!$DH$7,VLOOKUP(F52,अंक,45,0),"")))))))</f>
        <v/>
      </c>
      <c s="32" t="str">
        <f>IF(AND(B52="",D52="",F52="",G52=""),"",IF($L$4='DATA ENTRY'!$DH$2,VLOOKUP(F52,अंक,8,0),IF($L$4='DATA ENTRY'!$DH$3,VLOOKUP(F52,अंक,15,0),IF($L$4='DATA ENTRY'!$DH$4,VLOOKUP(F52,अंक,22,0),IF($L$4='DATA ENTRY'!$DH$5,VLOOKUP(F52,अंक,30,0),IF($L$4='DATA ENTRY'!$DH$6,VLOOKUP(F52,अंक,38,0),IF($L$4='DATA ENTRY'!$DH$7,VLOOKUP(F52,अंक,46,0),"")))))))</f>
        <v/>
      </c>
      <c s="32" t="str">
        <f>IF(AND(B52="",D52="",F52="",G52=""),"",IF($L$4='DATA ENTRY'!$DH$2,VLOOKUP(F52,अंक,9,0),IF($L$4='DATA ENTRY'!$DH$3,VLOOKUP(F52,अंक,16,0),IF($L$4='DATA ENTRY'!$DH$4,VLOOKUP(F52,अंक,23,0),IF($L$4='DATA ENTRY'!$DH$5,VLOOKUP(F52,अंक,31,0),IF($L$4='DATA ENTRY'!$DH$6,VLOOKUP(F52,अंक,39,0),IF($L$4='DATA ENTRY'!$DH$7,VLOOKUP(F52,अंक,47,0),"")))))))</f>
        <v/>
      </c>
      <c s="63">
        <f t="shared" si="17"/>
        <v>0</v>
      </c>
      <c s="64">
        <f t="shared" si="16"/>
        <v>0</v>
      </c>
      <c s="134" t="str">
        <f t="shared" si="18"/>
        <v/>
      </c>
      <c s="63" t="str">
        <f>IF(AND(B52="",D52="",F52="",G52=""),"",IF($L$4='DATA ENTRY'!$DH$2,VLOOKUP(F52,अंक,10,0),IF($L$4='DATA ENTRY'!$DH$3,VLOOKUP(F52,अंक,17,0),IF($L$4='DATA ENTRY'!$DH$4,VLOOKUP(F52,अंक,25,0),IF($L$4='DATA ENTRY'!$DH$5,VLOOKUP(F52,अंक,33,0),IF($L$4='DATA ENTRY'!$DH$6,VLOOKUP(F52,अंक,41,0),IF($L$4='DATA ENTRY'!$DH$7,VLOOKUP(F52,अंक,49,0),"")))))))</f>
        <v/>
      </c>
      <c s="63" t="str">
        <f>IF(AND(B52="",D52="",F52="",G52=""),"",IF($L$4='DATA ENTRY'!$DH$2,VLOOKUP(F52,अंक,11,0),IF($L$4='DATA ENTRY'!$DH$3,VLOOKUP(F52,अंक,18,0),IF($L$4='DATA ENTRY'!$DH$4,VLOOKUP(F52,अंक,26,0),IF($L$4='DATA ENTRY'!$DH$5,VLOOKUP(F52,अंक,34,0),IF($L$4='DATA ENTRY'!$DH$6,VLOOKUP(F52,अंक,42,0),IF($L$4='DATA ENTRY'!$DH$7,VLOOKUP(F52,अंक,50,0),"")))))))</f>
        <v/>
      </c>
      <c s="63" t="str">
        <f>IF(AND(B52="",D52="",F52="",G52=""),"",IF($L$4='DATA ENTRY'!$DH$2,VLOOKUP(F52,अंक,12,0),IF($L$4='DATA ENTRY'!$DH$3,VLOOKUP(F52,अंक,19,0),IF($L$4='DATA ENTRY'!$DH$4,VLOOKUP(F52,अंक,27,0),IF($L$4='DATA ENTRY'!$DH$5,VLOOKUP(F52,अंक,35,0),IF($L$4='DATA ENTRY'!$DH$6,VLOOKUP(F52,अंक,43,0),IF($L$4='DATA ENTRY'!$DH$7,VLOOKUP(F52,अंक,51,0),"")))))))</f>
        <v/>
      </c>
      <c s="176">
        <f t="shared" si="9"/>
        <v>0</v>
      </c>
    </row>
    <row r="53" spans="1:18" ht="25.5" customHeight="1">
      <c r="A53" s="71" t="str">
        <f>'DATA ENTRY'!A54</f>
        <v/>
      </c>
      <c s="72" t="str">
        <f t="shared" si="10"/>
        <v/>
      </c>
      <c s="73" t="str">
        <f t="shared" si="11"/>
        <v/>
      </c>
      <c s="74" t="str">
        <f t="shared" si="12"/>
        <v/>
      </c>
      <c s="74" t="str">
        <f t="shared" si="13"/>
        <v/>
      </c>
      <c s="75" t="str">
        <f t="shared" si="14"/>
        <v/>
      </c>
      <c s="76" t="str">
        <f t="shared" si="15"/>
        <v/>
      </c>
      <c s="131" t="str">
        <f>IF(AND(B53="",D53="",F53="",G53=""),"",IF($L$4='DATA ENTRY'!$DH$2,VLOOKUP(F53,अंक,6,0),IF($L$4='DATA ENTRY'!$DH$3,VLOOKUP(F53,अंक,13,0),IF($L$4='DATA ENTRY'!$DH$4,VLOOKUP(F53,अंक,20,0),IF($L$4='DATA ENTRY'!$DH$5,VLOOKUP(F53,अंक,28,0),IF($L$4='DATA ENTRY'!$DH$6,VLOOKUP(F53,अंक,36,0),IF($L$4='DATA ENTRY'!$DH$7,VLOOKUP(F53,अंक,44,0),"")))))))</f>
        <v/>
      </c>
      <c s="131" t="str">
        <f>IF(AND(B53="",D53="",F53="",G53=""),"",IF($L$4='DATA ENTRY'!$DH$2,VLOOKUP(F53,अंक,7,0),IF($L$4='DATA ENTRY'!$DH$3,VLOOKUP(F53,अंक,14,0),IF($L$4='DATA ENTRY'!$DH$4,VLOOKUP(F53,अंक,21,0),IF($L$4='DATA ENTRY'!$DH$5,VLOOKUP(F53,अंक,29,0),IF($L$4='DATA ENTRY'!$DH$6,VLOOKUP(F53,अंक,37,0),IF($L$4='DATA ENTRY'!$DH$7,VLOOKUP(F53,अंक,45,0),"")))))))</f>
        <v/>
      </c>
      <c s="32" t="str">
        <f>IF(AND(B53="",D53="",F53="",G53=""),"",IF($L$4='DATA ENTRY'!$DH$2,VLOOKUP(F53,अंक,8,0),IF($L$4='DATA ENTRY'!$DH$3,VLOOKUP(F53,अंक,15,0),IF($L$4='DATA ENTRY'!$DH$4,VLOOKUP(F53,अंक,22,0),IF($L$4='DATA ENTRY'!$DH$5,VLOOKUP(F53,अंक,30,0),IF($L$4='DATA ENTRY'!$DH$6,VLOOKUP(F53,अंक,38,0),IF($L$4='DATA ENTRY'!$DH$7,VLOOKUP(F53,अंक,46,0),"")))))))</f>
        <v/>
      </c>
      <c s="32" t="str">
        <f>IF(AND(B53="",D53="",F53="",G53=""),"",IF($L$4='DATA ENTRY'!$DH$2,VLOOKUP(F53,अंक,9,0),IF($L$4='DATA ENTRY'!$DH$3,VLOOKUP(F53,अंक,16,0),IF($L$4='DATA ENTRY'!$DH$4,VLOOKUP(F53,अंक,23,0),IF($L$4='DATA ENTRY'!$DH$5,VLOOKUP(F53,अंक,31,0),IF($L$4='DATA ENTRY'!$DH$6,VLOOKUP(F53,अंक,39,0),IF($L$4='DATA ENTRY'!$DH$7,VLOOKUP(F53,अंक,47,0),"")))))))</f>
        <v/>
      </c>
      <c s="63">
        <f t="shared" si="17"/>
        <v>0</v>
      </c>
      <c s="64">
        <f t="shared" si="16"/>
        <v>0</v>
      </c>
      <c s="134" t="str">
        <f t="shared" si="18"/>
        <v/>
      </c>
      <c s="63" t="str">
        <f>IF(AND(B53="",D53="",F53="",G53=""),"",IF($L$4='DATA ENTRY'!$DH$2,VLOOKUP(F53,अंक,10,0),IF($L$4='DATA ENTRY'!$DH$3,VLOOKUP(F53,अंक,17,0),IF($L$4='DATA ENTRY'!$DH$4,VLOOKUP(F53,अंक,25,0),IF($L$4='DATA ENTRY'!$DH$5,VLOOKUP(F53,अंक,33,0),IF($L$4='DATA ENTRY'!$DH$6,VLOOKUP(F53,अंक,41,0),IF($L$4='DATA ENTRY'!$DH$7,VLOOKUP(F53,अंक,49,0),"")))))))</f>
        <v/>
      </c>
      <c s="63" t="str">
        <f>IF(AND(B53="",D53="",F53="",G53=""),"",IF($L$4='DATA ENTRY'!$DH$2,VLOOKUP(F53,अंक,11,0),IF($L$4='DATA ENTRY'!$DH$3,VLOOKUP(F53,अंक,18,0),IF($L$4='DATA ENTRY'!$DH$4,VLOOKUP(F53,अंक,26,0),IF($L$4='DATA ENTRY'!$DH$5,VLOOKUP(F53,अंक,34,0),IF($L$4='DATA ENTRY'!$DH$6,VLOOKUP(F53,अंक,42,0),IF($L$4='DATA ENTRY'!$DH$7,VLOOKUP(F53,अंक,50,0),"")))))))</f>
        <v/>
      </c>
      <c s="63" t="str">
        <f>IF(AND(B53="",D53="",F53="",G53=""),"",IF($L$4='DATA ENTRY'!$DH$2,VLOOKUP(F53,अंक,12,0),IF($L$4='DATA ENTRY'!$DH$3,VLOOKUP(F53,अंक,19,0),IF($L$4='DATA ENTRY'!$DH$4,VLOOKUP(F53,अंक,27,0),IF($L$4='DATA ENTRY'!$DH$5,VLOOKUP(F53,अंक,35,0),IF($L$4='DATA ENTRY'!$DH$6,VLOOKUP(F53,अंक,43,0),IF($L$4='DATA ENTRY'!$DH$7,VLOOKUP(F53,अंक,51,0),"")))))))</f>
        <v/>
      </c>
      <c s="176">
        <f t="shared" si="9"/>
        <v>0</v>
      </c>
    </row>
    <row r="54" spans="1:18" ht="25.5" customHeight="1">
      <c r="A54" s="71" t="str">
        <f>'DATA ENTRY'!A55</f>
        <v/>
      </c>
      <c s="72" t="str">
        <f t="shared" si="10"/>
        <v/>
      </c>
      <c s="73" t="str">
        <f t="shared" si="11"/>
        <v/>
      </c>
      <c s="74" t="str">
        <f t="shared" si="12"/>
        <v/>
      </c>
      <c s="74" t="str">
        <f t="shared" si="13"/>
        <v/>
      </c>
      <c s="75" t="str">
        <f t="shared" si="14"/>
        <v/>
      </c>
      <c s="76" t="str">
        <f t="shared" si="15"/>
        <v/>
      </c>
      <c s="131" t="str">
        <f>IF(AND(B54="",D54="",F54="",G54=""),"",IF($L$4='DATA ENTRY'!$DH$2,VLOOKUP(F54,अंक,6,0),IF($L$4='DATA ENTRY'!$DH$3,VLOOKUP(F54,अंक,13,0),IF($L$4='DATA ENTRY'!$DH$4,VLOOKUP(F54,अंक,20,0),IF($L$4='DATA ENTRY'!$DH$5,VLOOKUP(F54,अंक,28,0),IF($L$4='DATA ENTRY'!$DH$6,VLOOKUP(F54,अंक,36,0),IF($L$4='DATA ENTRY'!$DH$7,VLOOKUP(F54,अंक,44,0),"")))))))</f>
        <v/>
      </c>
      <c s="131" t="str">
        <f>IF(AND(B54="",D54="",F54="",G54=""),"",IF($L$4='DATA ENTRY'!$DH$2,VLOOKUP(F54,अंक,7,0),IF($L$4='DATA ENTRY'!$DH$3,VLOOKUP(F54,अंक,14,0),IF($L$4='DATA ENTRY'!$DH$4,VLOOKUP(F54,अंक,21,0),IF($L$4='DATA ENTRY'!$DH$5,VLOOKUP(F54,अंक,29,0),IF($L$4='DATA ENTRY'!$DH$6,VLOOKUP(F54,अंक,37,0),IF($L$4='DATA ENTRY'!$DH$7,VLOOKUP(F54,अंक,45,0),"")))))))</f>
        <v/>
      </c>
      <c s="32" t="str">
        <f>IF(AND(B54="",D54="",F54="",G54=""),"",IF($L$4='DATA ENTRY'!$DH$2,VLOOKUP(F54,अंक,8,0),IF($L$4='DATA ENTRY'!$DH$3,VLOOKUP(F54,अंक,15,0),IF($L$4='DATA ENTRY'!$DH$4,VLOOKUP(F54,अंक,22,0),IF($L$4='DATA ENTRY'!$DH$5,VLOOKUP(F54,अंक,30,0),IF($L$4='DATA ENTRY'!$DH$6,VLOOKUP(F54,अंक,38,0),IF($L$4='DATA ENTRY'!$DH$7,VLOOKUP(F54,अंक,46,0),"")))))))</f>
        <v/>
      </c>
      <c s="32" t="str">
        <f>IF(AND(B54="",D54="",F54="",G54=""),"",IF($L$4='DATA ENTRY'!$DH$2,VLOOKUP(F54,अंक,9,0),IF($L$4='DATA ENTRY'!$DH$3,VLOOKUP(F54,अंक,16,0),IF($L$4='DATA ENTRY'!$DH$4,VLOOKUP(F54,अंक,23,0),IF($L$4='DATA ENTRY'!$DH$5,VLOOKUP(F54,अंक,31,0),IF($L$4='DATA ENTRY'!$DH$6,VLOOKUP(F54,अंक,39,0),IF($L$4='DATA ENTRY'!$DH$7,VLOOKUP(F54,अंक,47,0),"")))))))</f>
        <v/>
      </c>
      <c s="63">
        <f t="shared" si="17"/>
        <v>0</v>
      </c>
      <c s="64">
        <f t="shared" si="16"/>
        <v>0</v>
      </c>
      <c s="134" t="str">
        <f t="shared" si="18"/>
        <v/>
      </c>
      <c s="63" t="str">
        <f>IF(AND(B54="",D54="",F54="",G54=""),"",IF($L$4='DATA ENTRY'!$DH$2,VLOOKUP(F54,अंक,10,0),IF($L$4='DATA ENTRY'!$DH$3,VLOOKUP(F54,अंक,17,0),IF($L$4='DATA ENTRY'!$DH$4,VLOOKUP(F54,अंक,25,0),IF($L$4='DATA ENTRY'!$DH$5,VLOOKUP(F54,अंक,33,0),IF($L$4='DATA ENTRY'!$DH$6,VLOOKUP(F54,अंक,41,0),IF($L$4='DATA ENTRY'!$DH$7,VLOOKUP(F54,अंक,49,0),"")))))))</f>
        <v/>
      </c>
      <c s="63" t="str">
        <f>IF(AND(B54="",D54="",F54="",G54=""),"",IF($L$4='DATA ENTRY'!$DH$2,VLOOKUP(F54,अंक,11,0),IF($L$4='DATA ENTRY'!$DH$3,VLOOKUP(F54,अंक,18,0),IF($L$4='DATA ENTRY'!$DH$4,VLOOKUP(F54,अंक,26,0),IF($L$4='DATA ENTRY'!$DH$5,VLOOKUP(F54,अंक,34,0),IF($L$4='DATA ENTRY'!$DH$6,VLOOKUP(F54,अंक,42,0),IF($L$4='DATA ENTRY'!$DH$7,VLOOKUP(F54,अंक,50,0),"")))))))</f>
        <v/>
      </c>
      <c s="63" t="str">
        <f>IF(AND(B54="",D54="",F54="",G54=""),"",IF($L$4='DATA ENTRY'!$DH$2,VLOOKUP(F54,अंक,12,0),IF($L$4='DATA ENTRY'!$DH$3,VLOOKUP(F54,अंक,19,0),IF($L$4='DATA ENTRY'!$DH$4,VLOOKUP(F54,अंक,27,0),IF($L$4='DATA ENTRY'!$DH$5,VLOOKUP(F54,अंक,35,0),IF($L$4='DATA ENTRY'!$DH$6,VLOOKUP(F54,अंक,43,0),IF($L$4='DATA ENTRY'!$DH$7,VLOOKUP(F54,अंक,51,0),"")))))))</f>
        <v/>
      </c>
      <c s="176">
        <f t="shared" si="9"/>
        <v>0</v>
      </c>
    </row>
    <row r="55" spans="1:18" ht="25.5" customHeight="1">
      <c r="A55" s="71" t="str">
        <f>'DATA ENTRY'!A56</f>
        <v/>
      </c>
      <c s="72" t="str">
        <f t="shared" si="10"/>
        <v/>
      </c>
      <c s="73" t="str">
        <f t="shared" si="11"/>
        <v/>
      </c>
      <c s="74" t="str">
        <f t="shared" si="12"/>
        <v/>
      </c>
      <c s="74" t="str">
        <f t="shared" si="13"/>
        <v/>
      </c>
      <c s="75" t="str">
        <f t="shared" si="14"/>
        <v/>
      </c>
      <c s="76" t="str">
        <f t="shared" si="15"/>
        <v/>
      </c>
      <c s="131" t="str">
        <f>IF(AND(B55="",D55="",F55="",G55=""),"",IF($L$4='DATA ENTRY'!$DH$2,VLOOKUP(F55,अंक,6,0),IF($L$4='DATA ENTRY'!$DH$3,VLOOKUP(F55,अंक,13,0),IF($L$4='DATA ENTRY'!$DH$4,VLOOKUP(F55,अंक,20,0),IF($L$4='DATA ENTRY'!$DH$5,VLOOKUP(F55,अंक,28,0),IF($L$4='DATA ENTRY'!$DH$6,VLOOKUP(F55,अंक,36,0),IF($L$4='DATA ENTRY'!$DH$7,VLOOKUP(F55,अंक,44,0),"")))))))</f>
        <v/>
      </c>
      <c s="131" t="str">
        <f>IF(AND(B55="",D55="",F55="",G55=""),"",IF($L$4='DATA ENTRY'!$DH$2,VLOOKUP(F55,अंक,7,0),IF($L$4='DATA ENTRY'!$DH$3,VLOOKUP(F55,अंक,14,0),IF($L$4='DATA ENTRY'!$DH$4,VLOOKUP(F55,अंक,21,0),IF($L$4='DATA ENTRY'!$DH$5,VLOOKUP(F55,अंक,29,0),IF($L$4='DATA ENTRY'!$DH$6,VLOOKUP(F55,अंक,37,0),IF($L$4='DATA ENTRY'!$DH$7,VLOOKUP(F55,अंक,45,0),"")))))))</f>
        <v/>
      </c>
      <c s="32" t="str">
        <f>IF(AND(B55="",D55="",F55="",G55=""),"",IF($L$4='DATA ENTRY'!$DH$2,VLOOKUP(F55,अंक,8,0),IF($L$4='DATA ENTRY'!$DH$3,VLOOKUP(F55,अंक,15,0),IF($L$4='DATA ENTRY'!$DH$4,VLOOKUP(F55,अंक,22,0),IF($L$4='DATA ENTRY'!$DH$5,VLOOKUP(F55,अंक,30,0),IF($L$4='DATA ENTRY'!$DH$6,VLOOKUP(F55,अंक,38,0),IF($L$4='DATA ENTRY'!$DH$7,VLOOKUP(F55,अंक,46,0),"")))))))</f>
        <v/>
      </c>
      <c s="32" t="str">
        <f>IF(AND(B55="",D55="",F55="",G55=""),"",IF($L$4='DATA ENTRY'!$DH$2,VLOOKUP(F55,अंक,9,0),IF($L$4='DATA ENTRY'!$DH$3,VLOOKUP(F55,अंक,16,0),IF($L$4='DATA ENTRY'!$DH$4,VLOOKUP(F55,अंक,23,0),IF($L$4='DATA ENTRY'!$DH$5,VLOOKUP(F55,अंक,31,0),IF($L$4='DATA ENTRY'!$DH$6,VLOOKUP(F55,अंक,39,0),IF($L$4='DATA ENTRY'!$DH$7,VLOOKUP(F55,अंक,47,0),"")))))))</f>
        <v/>
      </c>
      <c s="63">
        <f t="shared" si="17"/>
        <v>0</v>
      </c>
      <c s="64">
        <f t="shared" si="16"/>
        <v>0</v>
      </c>
      <c s="134" t="str">
        <f t="shared" si="18"/>
        <v/>
      </c>
      <c s="63" t="str">
        <f>IF(AND(B55="",D55="",F55="",G55=""),"",IF($L$4='DATA ENTRY'!$DH$2,VLOOKUP(F55,अंक,10,0),IF($L$4='DATA ENTRY'!$DH$3,VLOOKUP(F55,अंक,17,0),IF($L$4='DATA ENTRY'!$DH$4,VLOOKUP(F55,अंक,25,0),IF($L$4='DATA ENTRY'!$DH$5,VLOOKUP(F55,अंक,33,0),IF($L$4='DATA ENTRY'!$DH$6,VLOOKUP(F55,अंक,41,0),IF($L$4='DATA ENTRY'!$DH$7,VLOOKUP(F55,अंक,49,0),"")))))))</f>
        <v/>
      </c>
      <c s="63" t="str">
        <f>IF(AND(B55="",D55="",F55="",G55=""),"",IF($L$4='DATA ENTRY'!$DH$2,VLOOKUP(F55,अंक,11,0),IF($L$4='DATA ENTRY'!$DH$3,VLOOKUP(F55,अंक,18,0),IF($L$4='DATA ENTRY'!$DH$4,VLOOKUP(F55,अंक,26,0),IF($L$4='DATA ENTRY'!$DH$5,VLOOKUP(F55,अंक,34,0),IF($L$4='DATA ENTRY'!$DH$6,VLOOKUP(F55,अंक,42,0),IF($L$4='DATA ENTRY'!$DH$7,VLOOKUP(F55,अंक,50,0),"")))))))</f>
        <v/>
      </c>
      <c s="63" t="str">
        <f>IF(AND(B55="",D55="",F55="",G55=""),"",IF($L$4='DATA ENTRY'!$DH$2,VLOOKUP(F55,अंक,12,0),IF($L$4='DATA ENTRY'!$DH$3,VLOOKUP(F55,अंक,19,0),IF($L$4='DATA ENTRY'!$DH$4,VLOOKUP(F55,अंक,27,0),IF($L$4='DATA ENTRY'!$DH$5,VLOOKUP(F55,अंक,35,0),IF($L$4='DATA ENTRY'!$DH$6,VLOOKUP(F55,अंक,43,0),IF($L$4='DATA ENTRY'!$DH$7,VLOOKUP(F55,अंक,51,0),"")))))))</f>
        <v/>
      </c>
      <c s="176">
        <f t="shared" si="9"/>
        <v>0</v>
      </c>
    </row>
    <row r="56" spans="1:18" ht="25.5" customHeight="1">
      <c r="A56" s="71" t="str">
        <f>'DATA ENTRY'!A57</f>
        <v/>
      </c>
      <c s="72" t="str">
        <f t="shared" si="10"/>
        <v/>
      </c>
      <c s="73" t="str">
        <f t="shared" si="11"/>
        <v/>
      </c>
      <c s="74" t="str">
        <f t="shared" si="12"/>
        <v/>
      </c>
      <c s="74" t="str">
        <f t="shared" si="13"/>
        <v/>
      </c>
      <c s="75" t="str">
        <f t="shared" si="14"/>
        <v/>
      </c>
      <c s="76" t="str">
        <f t="shared" si="15"/>
        <v/>
      </c>
      <c s="131" t="str">
        <f>IF(AND(B56="",D56="",F56="",G56=""),"",IF($L$4='DATA ENTRY'!$DH$2,VLOOKUP(F56,अंक,6,0),IF($L$4='DATA ENTRY'!$DH$3,VLOOKUP(F56,अंक,13,0),IF($L$4='DATA ENTRY'!$DH$4,VLOOKUP(F56,अंक,20,0),IF($L$4='DATA ENTRY'!$DH$5,VLOOKUP(F56,अंक,28,0),IF($L$4='DATA ENTRY'!$DH$6,VLOOKUP(F56,अंक,36,0),IF($L$4='DATA ENTRY'!$DH$7,VLOOKUP(F56,अंक,44,0),"")))))))</f>
        <v/>
      </c>
      <c s="131" t="str">
        <f>IF(AND(B56="",D56="",F56="",G56=""),"",IF($L$4='DATA ENTRY'!$DH$2,VLOOKUP(F56,अंक,7,0),IF($L$4='DATA ENTRY'!$DH$3,VLOOKUP(F56,अंक,14,0),IF($L$4='DATA ENTRY'!$DH$4,VLOOKUP(F56,अंक,21,0),IF($L$4='DATA ENTRY'!$DH$5,VLOOKUP(F56,अंक,29,0),IF($L$4='DATA ENTRY'!$DH$6,VLOOKUP(F56,अंक,37,0),IF($L$4='DATA ENTRY'!$DH$7,VLOOKUP(F56,अंक,45,0),"")))))))</f>
        <v/>
      </c>
      <c s="32" t="str">
        <f>IF(AND(B56="",D56="",F56="",G56=""),"",IF($L$4='DATA ENTRY'!$DH$2,VLOOKUP(F56,अंक,8,0),IF($L$4='DATA ENTRY'!$DH$3,VLOOKUP(F56,अंक,15,0),IF($L$4='DATA ENTRY'!$DH$4,VLOOKUP(F56,अंक,22,0),IF($L$4='DATA ENTRY'!$DH$5,VLOOKUP(F56,अंक,30,0),IF($L$4='DATA ENTRY'!$DH$6,VLOOKUP(F56,अंक,38,0),IF($L$4='DATA ENTRY'!$DH$7,VLOOKUP(F56,अंक,46,0),"")))))))</f>
        <v/>
      </c>
      <c s="32" t="str">
        <f>IF(AND(B56="",D56="",F56="",G56=""),"",IF($L$4='DATA ENTRY'!$DH$2,VLOOKUP(F56,अंक,9,0),IF($L$4='DATA ENTRY'!$DH$3,VLOOKUP(F56,अंक,16,0),IF($L$4='DATA ENTRY'!$DH$4,VLOOKUP(F56,अंक,23,0),IF($L$4='DATA ENTRY'!$DH$5,VLOOKUP(F56,अंक,31,0),IF($L$4='DATA ENTRY'!$DH$6,VLOOKUP(F56,अंक,39,0),IF($L$4='DATA ENTRY'!$DH$7,VLOOKUP(F56,अंक,47,0),"")))))))</f>
        <v/>
      </c>
      <c s="63">
        <f t="shared" si="17"/>
        <v>0</v>
      </c>
      <c s="64">
        <f t="shared" si="16"/>
        <v>0</v>
      </c>
      <c s="134" t="str">
        <f t="shared" si="18"/>
        <v/>
      </c>
      <c s="63" t="str">
        <f>IF(AND(B56="",D56="",F56="",G56=""),"",IF($L$4='DATA ENTRY'!$DH$2,VLOOKUP(F56,अंक,10,0),IF($L$4='DATA ENTRY'!$DH$3,VLOOKUP(F56,अंक,17,0),IF($L$4='DATA ENTRY'!$DH$4,VLOOKUP(F56,अंक,25,0),IF($L$4='DATA ENTRY'!$DH$5,VLOOKUP(F56,अंक,33,0),IF($L$4='DATA ENTRY'!$DH$6,VLOOKUP(F56,अंक,41,0),IF($L$4='DATA ENTRY'!$DH$7,VLOOKUP(F56,अंक,49,0),"")))))))</f>
        <v/>
      </c>
      <c s="63" t="str">
        <f>IF(AND(B56="",D56="",F56="",G56=""),"",IF($L$4='DATA ENTRY'!$DH$2,VLOOKUP(F56,अंक,11,0),IF($L$4='DATA ENTRY'!$DH$3,VLOOKUP(F56,अंक,18,0),IF($L$4='DATA ENTRY'!$DH$4,VLOOKUP(F56,अंक,26,0),IF($L$4='DATA ENTRY'!$DH$5,VLOOKUP(F56,अंक,34,0),IF($L$4='DATA ENTRY'!$DH$6,VLOOKUP(F56,अंक,42,0),IF($L$4='DATA ENTRY'!$DH$7,VLOOKUP(F56,अंक,50,0),"")))))))</f>
        <v/>
      </c>
      <c s="63" t="str">
        <f>IF(AND(B56="",D56="",F56="",G56=""),"",IF($L$4='DATA ENTRY'!$DH$2,VLOOKUP(F56,अंक,12,0),IF($L$4='DATA ENTRY'!$DH$3,VLOOKUP(F56,अंक,19,0),IF($L$4='DATA ENTRY'!$DH$4,VLOOKUP(F56,अंक,27,0),IF($L$4='DATA ENTRY'!$DH$5,VLOOKUP(F56,अंक,35,0),IF($L$4='DATA ENTRY'!$DH$6,VLOOKUP(F56,अंक,43,0),IF($L$4='DATA ENTRY'!$DH$7,VLOOKUP(F56,अंक,51,0),"")))))))</f>
        <v/>
      </c>
      <c s="176">
        <f t="shared" si="9"/>
        <v>0</v>
      </c>
    </row>
    <row r="57" spans="1:18" ht="25.5" customHeight="1">
      <c r="A57" s="71" t="str">
        <f>'DATA ENTRY'!A58</f>
        <v/>
      </c>
      <c s="72" t="str">
        <f t="shared" si="10"/>
        <v/>
      </c>
      <c s="73" t="str">
        <f t="shared" si="11"/>
        <v/>
      </c>
      <c s="74" t="str">
        <f t="shared" si="12"/>
        <v/>
      </c>
      <c s="74" t="str">
        <f t="shared" si="13"/>
        <v/>
      </c>
      <c s="75" t="str">
        <f t="shared" si="14"/>
        <v/>
      </c>
      <c s="76" t="str">
        <f t="shared" si="15"/>
        <v/>
      </c>
      <c s="131" t="str">
        <f>IF(AND(B57="",D57="",F57="",G57=""),"",IF($L$4='DATA ENTRY'!$DH$2,VLOOKUP(F57,अंक,6,0),IF($L$4='DATA ENTRY'!$DH$3,VLOOKUP(F57,अंक,13,0),IF($L$4='DATA ENTRY'!$DH$4,VLOOKUP(F57,अंक,20,0),IF($L$4='DATA ENTRY'!$DH$5,VLOOKUP(F57,अंक,28,0),IF($L$4='DATA ENTRY'!$DH$6,VLOOKUP(F57,अंक,36,0),IF($L$4='DATA ENTRY'!$DH$7,VLOOKUP(F57,अंक,44,0),"")))))))</f>
        <v/>
      </c>
      <c s="131" t="str">
        <f>IF(AND(B57="",D57="",F57="",G57=""),"",IF($L$4='DATA ENTRY'!$DH$2,VLOOKUP(F57,अंक,7,0),IF($L$4='DATA ENTRY'!$DH$3,VLOOKUP(F57,अंक,14,0),IF($L$4='DATA ENTRY'!$DH$4,VLOOKUP(F57,अंक,21,0),IF($L$4='DATA ENTRY'!$DH$5,VLOOKUP(F57,अंक,29,0),IF($L$4='DATA ENTRY'!$DH$6,VLOOKUP(F57,अंक,37,0),IF($L$4='DATA ENTRY'!$DH$7,VLOOKUP(F57,अंक,45,0),"")))))))</f>
        <v/>
      </c>
      <c s="32" t="str">
        <f>IF(AND(B57="",D57="",F57="",G57=""),"",IF($L$4='DATA ENTRY'!$DH$2,VLOOKUP(F57,अंक,8,0),IF($L$4='DATA ENTRY'!$DH$3,VLOOKUP(F57,अंक,15,0),IF($L$4='DATA ENTRY'!$DH$4,VLOOKUP(F57,अंक,22,0),IF($L$4='DATA ENTRY'!$DH$5,VLOOKUP(F57,अंक,30,0),IF($L$4='DATA ENTRY'!$DH$6,VLOOKUP(F57,अंक,38,0),IF($L$4='DATA ENTRY'!$DH$7,VLOOKUP(F57,अंक,46,0),"")))))))</f>
        <v/>
      </c>
      <c s="32" t="str">
        <f>IF(AND(B57="",D57="",F57="",G57=""),"",IF($L$4='DATA ENTRY'!$DH$2,VLOOKUP(F57,अंक,9,0),IF($L$4='DATA ENTRY'!$DH$3,VLOOKUP(F57,अंक,16,0),IF($L$4='DATA ENTRY'!$DH$4,VLOOKUP(F57,अंक,23,0),IF($L$4='DATA ENTRY'!$DH$5,VLOOKUP(F57,अंक,31,0),IF($L$4='DATA ENTRY'!$DH$6,VLOOKUP(F57,अंक,39,0),IF($L$4='DATA ENTRY'!$DH$7,VLOOKUP(F57,अंक,47,0),"")))))))</f>
        <v/>
      </c>
      <c s="63">
        <f t="shared" si="17"/>
        <v>0</v>
      </c>
      <c s="64">
        <f t="shared" si="16"/>
        <v>0</v>
      </c>
      <c s="134" t="str">
        <f t="shared" si="18"/>
        <v/>
      </c>
      <c s="63" t="str">
        <f>IF(AND(B57="",D57="",F57="",G57=""),"",IF($L$4='DATA ENTRY'!$DH$2,VLOOKUP(F57,अंक,10,0),IF($L$4='DATA ENTRY'!$DH$3,VLOOKUP(F57,अंक,17,0),IF($L$4='DATA ENTRY'!$DH$4,VLOOKUP(F57,अंक,25,0),IF($L$4='DATA ENTRY'!$DH$5,VLOOKUP(F57,अंक,33,0),IF($L$4='DATA ENTRY'!$DH$6,VLOOKUP(F57,अंक,41,0),IF($L$4='DATA ENTRY'!$DH$7,VLOOKUP(F57,अंक,49,0),"")))))))</f>
        <v/>
      </c>
      <c s="63" t="str">
        <f>IF(AND(B57="",D57="",F57="",G57=""),"",IF($L$4='DATA ENTRY'!$DH$2,VLOOKUP(F57,अंक,11,0),IF($L$4='DATA ENTRY'!$DH$3,VLOOKUP(F57,अंक,18,0),IF($L$4='DATA ENTRY'!$DH$4,VLOOKUP(F57,अंक,26,0),IF($L$4='DATA ENTRY'!$DH$5,VLOOKUP(F57,अंक,34,0),IF($L$4='DATA ENTRY'!$DH$6,VLOOKUP(F57,अंक,42,0),IF($L$4='DATA ENTRY'!$DH$7,VLOOKUP(F57,अंक,50,0),"")))))))</f>
        <v/>
      </c>
      <c s="63" t="str">
        <f>IF(AND(B57="",D57="",F57="",G57=""),"",IF($L$4='DATA ENTRY'!$DH$2,VLOOKUP(F57,अंक,12,0),IF($L$4='DATA ENTRY'!$DH$3,VLOOKUP(F57,अंक,19,0),IF($L$4='DATA ENTRY'!$DH$4,VLOOKUP(F57,अंक,27,0),IF($L$4='DATA ENTRY'!$DH$5,VLOOKUP(F57,अंक,35,0),IF($L$4='DATA ENTRY'!$DH$6,VLOOKUP(F57,अंक,43,0),IF($L$4='DATA ENTRY'!$DH$7,VLOOKUP(F57,अंक,51,0),"")))))))</f>
        <v/>
      </c>
      <c s="176">
        <f t="shared" si="9"/>
        <v>0</v>
      </c>
    </row>
    <row r="58" spans="1:18" ht="25.5" customHeight="1">
      <c r="A58" s="71" t="str">
        <f>'DATA ENTRY'!A59</f>
        <v/>
      </c>
      <c s="72" t="str">
        <f t="shared" si="10"/>
        <v/>
      </c>
      <c s="73" t="str">
        <f t="shared" si="11"/>
        <v/>
      </c>
      <c s="74" t="str">
        <f t="shared" si="12"/>
        <v/>
      </c>
      <c s="74" t="str">
        <f t="shared" si="13"/>
        <v/>
      </c>
      <c s="75" t="str">
        <f t="shared" si="14"/>
        <v/>
      </c>
      <c s="76" t="str">
        <f t="shared" si="15"/>
        <v/>
      </c>
      <c s="131" t="str">
        <f>IF(AND(B58="",D58="",F58="",G58=""),"",IF($L$4='DATA ENTRY'!$DH$2,VLOOKUP(F58,अंक,6,0),IF($L$4='DATA ENTRY'!$DH$3,VLOOKUP(F58,अंक,13,0),IF($L$4='DATA ENTRY'!$DH$4,VLOOKUP(F58,अंक,20,0),IF($L$4='DATA ENTRY'!$DH$5,VLOOKUP(F58,अंक,28,0),IF($L$4='DATA ENTRY'!$DH$6,VLOOKUP(F58,अंक,36,0),IF($L$4='DATA ENTRY'!$DH$7,VLOOKUP(F58,अंक,44,0),"")))))))</f>
        <v/>
      </c>
      <c s="131" t="str">
        <f>IF(AND(B58="",D58="",F58="",G58=""),"",IF($L$4='DATA ENTRY'!$DH$2,VLOOKUP(F58,अंक,7,0),IF($L$4='DATA ENTRY'!$DH$3,VLOOKUP(F58,अंक,14,0),IF($L$4='DATA ENTRY'!$DH$4,VLOOKUP(F58,अंक,21,0),IF($L$4='DATA ENTRY'!$DH$5,VLOOKUP(F58,अंक,29,0),IF($L$4='DATA ENTRY'!$DH$6,VLOOKUP(F58,अंक,37,0),IF($L$4='DATA ENTRY'!$DH$7,VLOOKUP(F58,अंक,45,0),"")))))))</f>
        <v/>
      </c>
      <c s="32" t="str">
        <f>IF(AND(B58="",D58="",F58="",G58=""),"",IF($L$4='DATA ENTRY'!$DH$2,VLOOKUP(F58,अंक,8,0),IF($L$4='DATA ENTRY'!$DH$3,VLOOKUP(F58,अंक,15,0),IF($L$4='DATA ENTRY'!$DH$4,VLOOKUP(F58,अंक,22,0),IF($L$4='DATA ENTRY'!$DH$5,VLOOKUP(F58,अंक,30,0),IF($L$4='DATA ENTRY'!$DH$6,VLOOKUP(F58,अंक,38,0),IF($L$4='DATA ENTRY'!$DH$7,VLOOKUP(F58,अंक,46,0),"")))))))</f>
        <v/>
      </c>
      <c s="32" t="str">
        <f>IF(AND(B58="",D58="",F58="",G58=""),"",IF($L$4='DATA ENTRY'!$DH$2,VLOOKUP(F58,अंक,9,0),IF($L$4='DATA ENTRY'!$DH$3,VLOOKUP(F58,अंक,16,0),IF($L$4='DATA ENTRY'!$DH$4,VLOOKUP(F58,अंक,23,0),IF($L$4='DATA ENTRY'!$DH$5,VLOOKUP(F58,अंक,31,0),IF($L$4='DATA ENTRY'!$DH$6,VLOOKUP(F58,अंक,39,0),IF($L$4='DATA ENTRY'!$DH$7,VLOOKUP(F58,अंक,47,0),"")))))))</f>
        <v/>
      </c>
      <c s="63">
        <f t="shared" si="17"/>
        <v>0</v>
      </c>
      <c s="64">
        <f t="shared" si="16"/>
        <v>0</v>
      </c>
      <c s="134" t="str">
        <f t="shared" si="18"/>
        <v/>
      </c>
      <c s="63" t="str">
        <f>IF(AND(B58="",D58="",F58="",G58=""),"",IF($L$4='DATA ENTRY'!$DH$2,VLOOKUP(F58,अंक,10,0),IF($L$4='DATA ENTRY'!$DH$3,VLOOKUP(F58,अंक,17,0),IF($L$4='DATA ENTRY'!$DH$4,VLOOKUP(F58,अंक,25,0),IF($L$4='DATA ENTRY'!$DH$5,VLOOKUP(F58,अंक,33,0),IF($L$4='DATA ENTRY'!$DH$6,VLOOKUP(F58,अंक,41,0),IF($L$4='DATA ENTRY'!$DH$7,VLOOKUP(F58,अंक,49,0),"")))))))</f>
        <v/>
      </c>
      <c s="63" t="str">
        <f>IF(AND(B58="",D58="",F58="",G58=""),"",IF($L$4='DATA ENTRY'!$DH$2,VLOOKUP(F58,अंक,11,0),IF($L$4='DATA ENTRY'!$DH$3,VLOOKUP(F58,अंक,18,0),IF($L$4='DATA ENTRY'!$DH$4,VLOOKUP(F58,अंक,26,0),IF($L$4='DATA ENTRY'!$DH$5,VLOOKUP(F58,अंक,34,0),IF($L$4='DATA ENTRY'!$DH$6,VLOOKUP(F58,अंक,42,0),IF($L$4='DATA ENTRY'!$DH$7,VLOOKUP(F58,अंक,50,0),"")))))))</f>
        <v/>
      </c>
      <c s="63" t="str">
        <f>IF(AND(B58="",D58="",F58="",G58=""),"",IF($L$4='DATA ENTRY'!$DH$2,VLOOKUP(F58,अंक,12,0),IF($L$4='DATA ENTRY'!$DH$3,VLOOKUP(F58,अंक,19,0),IF($L$4='DATA ENTRY'!$DH$4,VLOOKUP(F58,अंक,27,0),IF($L$4='DATA ENTRY'!$DH$5,VLOOKUP(F58,अंक,35,0),IF($L$4='DATA ENTRY'!$DH$6,VLOOKUP(F58,अंक,43,0),IF($L$4='DATA ENTRY'!$DH$7,VLOOKUP(F58,अंक,51,0),"")))))))</f>
        <v/>
      </c>
      <c s="176">
        <f t="shared" si="9"/>
        <v>0</v>
      </c>
    </row>
    <row r="59" spans="1:18" ht="25.5" customHeight="1">
      <c r="A59" s="71" t="str">
        <f>'DATA ENTRY'!A60</f>
        <v/>
      </c>
      <c s="72" t="str">
        <f t="shared" si="10"/>
        <v/>
      </c>
      <c s="73" t="str">
        <f t="shared" si="11"/>
        <v/>
      </c>
      <c s="74" t="str">
        <f t="shared" si="12"/>
        <v/>
      </c>
      <c s="74" t="str">
        <f t="shared" si="13"/>
        <v/>
      </c>
      <c s="75" t="str">
        <f t="shared" si="14"/>
        <v/>
      </c>
      <c s="76" t="str">
        <f t="shared" si="15"/>
        <v/>
      </c>
      <c s="131" t="str">
        <f>IF(AND(B59="",D59="",F59="",G59=""),"",IF($L$4='DATA ENTRY'!$DH$2,VLOOKUP(F59,अंक,6,0),IF($L$4='DATA ENTRY'!$DH$3,VLOOKUP(F59,अंक,13,0),IF($L$4='DATA ENTRY'!$DH$4,VLOOKUP(F59,अंक,20,0),IF($L$4='DATA ENTRY'!$DH$5,VLOOKUP(F59,अंक,28,0),IF($L$4='DATA ENTRY'!$DH$6,VLOOKUP(F59,अंक,36,0),IF($L$4='DATA ENTRY'!$DH$7,VLOOKUP(F59,अंक,44,0),"")))))))</f>
        <v/>
      </c>
      <c s="131" t="str">
        <f>IF(AND(B59="",D59="",F59="",G59=""),"",IF($L$4='DATA ENTRY'!$DH$2,VLOOKUP(F59,अंक,7,0),IF($L$4='DATA ENTRY'!$DH$3,VLOOKUP(F59,अंक,14,0),IF($L$4='DATA ENTRY'!$DH$4,VLOOKUP(F59,अंक,21,0),IF($L$4='DATA ENTRY'!$DH$5,VLOOKUP(F59,अंक,29,0),IF($L$4='DATA ENTRY'!$DH$6,VLOOKUP(F59,अंक,37,0),IF($L$4='DATA ENTRY'!$DH$7,VLOOKUP(F59,अंक,45,0),"")))))))</f>
        <v/>
      </c>
      <c s="32" t="str">
        <f>IF(AND(B59="",D59="",F59="",G59=""),"",IF($L$4='DATA ENTRY'!$DH$2,VLOOKUP(F59,अंक,8,0),IF($L$4='DATA ENTRY'!$DH$3,VLOOKUP(F59,अंक,15,0),IF($L$4='DATA ENTRY'!$DH$4,VLOOKUP(F59,अंक,22,0),IF($L$4='DATA ENTRY'!$DH$5,VLOOKUP(F59,अंक,30,0),IF($L$4='DATA ENTRY'!$DH$6,VLOOKUP(F59,अंक,38,0),IF($L$4='DATA ENTRY'!$DH$7,VLOOKUP(F59,अंक,46,0),"")))))))</f>
        <v/>
      </c>
      <c s="32" t="str">
        <f>IF(AND(B59="",D59="",F59="",G59=""),"",IF($L$4='DATA ENTRY'!$DH$2,VLOOKUP(F59,अंक,9,0),IF($L$4='DATA ENTRY'!$DH$3,VLOOKUP(F59,अंक,16,0),IF($L$4='DATA ENTRY'!$DH$4,VLOOKUP(F59,अंक,23,0),IF($L$4='DATA ENTRY'!$DH$5,VLOOKUP(F59,अंक,31,0),IF($L$4='DATA ENTRY'!$DH$6,VLOOKUP(F59,अंक,39,0),IF($L$4='DATA ENTRY'!$DH$7,VLOOKUP(F59,अंक,47,0),"")))))))</f>
        <v/>
      </c>
      <c s="63">
        <f t="shared" si="17"/>
        <v>0</v>
      </c>
      <c s="64">
        <f t="shared" si="16"/>
        <v>0</v>
      </c>
      <c s="134" t="str">
        <f t="shared" si="18"/>
        <v/>
      </c>
      <c s="63" t="str">
        <f>IF(AND(B59="",D59="",F59="",G59=""),"",IF($L$4='DATA ENTRY'!$DH$2,VLOOKUP(F59,अंक,10,0),IF($L$4='DATA ENTRY'!$DH$3,VLOOKUP(F59,अंक,17,0),IF($L$4='DATA ENTRY'!$DH$4,VLOOKUP(F59,अंक,25,0),IF($L$4='DATA ENTRY'!$DH$5,VLOOKUP(F59,अंक,33,0),IF($L$4='DATA ENTRY'!$DH$6,VLOOKUP(F59,अंक,41,0),IF($L$4='DATA ENTRY'!$DH$7,VLOOKUP(F59,अंक,49,0),"")))))))</f>
        <v/>
      </c>
      <c s="63" t="str">
        <f>IF(AND(B59="",D59="",F59="",G59=""),"",IF($L$4='DATA ENTRY'!$DH$2,VLOOKUP(F59,अंक,11,0),IF($L$4='DATA ENTRY'!$DH$3,VLOOKUP(F59,अंक,18,0),IF($L$4='DATA ENTRY'!$DH$4,VLOOKUP(F59,अंक,26,0),IF($L$4='DATA ENTRY'!$DH$5,VLOOKUP(F59,अंक,34,0),IF($L$4='DATA ENTRY'!$DH$6,VLOOKUP(F59,अंक,42,0),IF($L$4='DATA ENTRY'!$DH$7,VLOOKUP(F59,अंक,50,0),"")))))))</f>
        <v/>
      </c>
      <c s="63" t="str">
        <f>IF(AND(B59="",D59="",F59="",G59=""),"",IF($L$4='DATA ENTRY'!$DH$2,VLOOKUP(F59,अंक,12,0),IF($L$4='DATA ENTRY'!$DH$3,VLOOKUP(F59,अंक,19,0),IF($L$4='DATA ENTRY'!$DH$4,VLOOKUP(F59,अंक,27,0),IF($L$4='DATA ENTRY'!$DH$5,VLOOKUP(F59,अंक,35,0),IF($L$4='DATA ENTRY'!$DH$6,VLOOKUP(F59,अंक,43,0),IF($L$4='DATA ENTRY'!$DH$7,VLOOKUP(F59,अंक,51,0),"")))))))</f>
        <v/>
      </c>
      <c s="176">
        <f t="shared" si="9"/>
        <v>0</v>
      </c>
    </row>
    <row r="60" spans="1:18" ht="25.5" customHeight="1">
      <c r="A60" s="71" t="str">
        <f>'DATA ENTRY'!A61</f>
        <v/>
      </c>
      <c s="72" t="str">
        <f t="shared" si="10"/>
        <v/>
      </c>
      <c s="73" t="str">
        <f t="shared" si="11"/>
        <v/>
      </c>
      <c s="74" t="str">
        <f t="shared" si="12"/>
        <v/>
      </c>
      <c s="74" t="str">
        <f t="shared" si="13"/>
        <v/>
      </c>
      <c s="75" t="str">
        <f t="shared" si="14"/>
        <v/>
      </c>
      <c s="76" t="str">
        <f t="shared" si="15"/>
        <v/>
      </c>
      <c s="131" t="str">
        <f>IF(AND(B60="",D60="",F60="",G60=""),"",IF($L$4='DATA ENTRY'!$DH$2,VLOOKUP(F60,अंक,6,0),IF($L$4='DATA ENTRY'!$DH$3,VLOOKUP(F60,अंक,13,0),IF($L$4='DATA ENTRY'!$DH$4,VLOOKUP(F60,अंक,20,0),IF($L$4='DATA ENTRY'!$DH$5,VLOOKUP(F60,अंक,28,0),IF($L$4='DATA ENTRY'!$DH$6,VLOOKUP(F60,अंक,36,0),IF($L$4='DATA ENTRY'!$DH$7,VLOOKUP(F60,अंक,44,0),"")))))))</f>
        <v/>
      </c>
      <c s="131" t="str">
        <f>IF(AND(B60="",D60="",F60="",G60=""),"",IF($L$4='DATA ENTRY'!$DH$2,VLOOKUP(F60,अंक,7,0),IF($L$4='DATA ENTRY'!$DH$3,VLOOKUP(F60,अंक,14,0),IF($L$4='DATA ENTRY'!$DH$4,VLOOKUP(F60,अंक,21,0),IF($L$4='DATA ENTRY'!$DH$5,VLOOKUP(F60,अंक,29,0),IF($L$4='DATA ENTRY'!$DH$6,VLOOKUP(F60,अंक,37,0),IF($L$4='DATA ENTRY'!$DH$7,VLOOKUP(F60,अंक,45,0),"")))))))</f>
        <v/>
      </c>
      <c s="32" t="str">
        <f>IF(AND(B60="",D60="",F60="",G60=""),"",IF($L$4='DATA ENTRY'!$DH$2,VLOOKUP(F60,अंक,8,0),IF($L$4='DATA ENTRY'!$DH$3,VLOOKUP(F60,अंक,15,0),IF($L$4='DATA ENTRY'!$DH$4,VLOOKUP(F60,अंक,22,0),IF($L$4='DATA ENTRY'!$DH$5,VLOOKUP(F60,अंक,30,0),IF($L$4='DATA ENTRY'!$DH$6,VLOOKUP(F60,अंक,38,0),IF($L$4='DATA ENTRY'!$DH$7,VLOOKUP(F60,अंक,46,0),"")))))))</f>
        <v/>
      </c>
      <c s="32" t="str">
        <f>IF(AND(B60="",D60="",F60="",G60=""),"",IF($L$4='DATA ENTRY'!$DH$2,VLOOKUP(F60,अंक,9,0),IF($L$4='DATA ENTRY'!$DH$3,VLOOKUP(F60,अंक,16,0),IF($L$4='DATA ENTRY'!$DH$4,VLOOKUP(F60,अंक,23,0),IF($L$4='DATA ENTRY'!$DH$5,VLOOKUP(F60,अंक,31,0),IF($L$4='DATA ENTRY'!$DH$6,VLOOKUP(F60,अंक,39,0),IF($L$4='DATA ENTRY'!$DH$7,VLOOKUP(F60,अंक,47,0),"")))))))</f>
        <v/>
      </c>
      <c s="63">
        <f t="shared" si="17"/>
        <v>0</v>
      </c>
      <c s="64">
        <f t="shared" si="16"/>
        <v>0</v>
      </c>
      <c s="134" t="str">
        <f t="shared" si="18"/>
        <v/>
      </c>
      <c s="63" t="str">
        <f>IF(AND(B60="",D60="",F60="",G60=""),"",IF($L$4='DATA ENTRY'!$DH$2,VLOOKUP(F60,अंक,10,0),IF($L$4='DATA ENTRY'!$DH$3,VLOOKUP(F60,अंक,17,0),IF($L$4='DATA ENTRY'!$DH$4,VLOOKUP(F60,अंक,25,0),IF($L$4='DATA ENTRY'!$DH$5,VLOOKUP(F60,अंक,33,0),IF($L$4='DATA ENTRY'!$DH$6,VLOOKUP(F60,अंक,41,0),IF($L$4='DATA ENTRY'!$DH$7,VLOOKUP(F60,अंक,49,0),"")))))))</f>
        <v/>
      </c>
      <c s="63" t="str">
        <f>IF(AND(B60="",D60="",F60="",G60=""),"",IF($L$4='DATA ENTRY'!$DH$2,VLOOKUP(F60,अंक,11,0),IF($L$4='DATA ENTRY'!$DH$3,VLOOKUP(F60,अंक,18,0),IF($L$4='DATA ENTRY'!$DH$4,VLOOKUP(F60,अंक,26,0),IF($L$4='DATA ENTRY'!$DH$5,VLOOKUP(F60,अंक,34,0),IF($L$4='DATA ENTRY'!$DH$6,VLOOKUP(F60,अंक,42,0),IF($L$4='DATA ENTRY'!$DH$7,VLOOKUP(F60,अंक,50,0),"")))))))</f>
        <v/>
      </c>
      <c s="63" t="str">
        <f>IF(AND(B60="",D60="",F60="",G60=""),"",IF($L$4='DATA ENTRY'!$DH$2,VLOOKUP(F60,अंक,12,0),IF($L$4='DATA ENTRY'!$DH$3,VLOOKUP(F60,अंक,19,0),IF($L$4='DATA ENTRY'!$DH$4,VLOOKUP(F60,अंक,27,0),IF($L$4='DATA ENTRY'!$DH$5,VLOOKUP(F60,अंक,35,0),IF($L$4='DATA ENTRY'!$DH$6,VLOOKUP(F60,अंक,43,0),IF($L$4='DATA ENTRY'!$DH$7,VLOOKUP(F60,अंक,51,0),"")))))))</f>
        <v/>
      </c>
      <c s="176">
        <f t="shared" si="9"/>
        <v>0</v>
      </c>
    </row>
    <row r="61" spans="1:18" ht="25.5" customHeight="1">
      <c r="A61" s="71" t="str">
        <f>'DATA ENTRY'!A62</f>
        <v/>
      </c>
      <c s="72" t="str">
        <f t="shared" si="10"/>
        <v/>
      </c>
      <c s="73" t="str">
        <f t="shared" si="11"/>
        <v/>
      </c>
      <c s="74" t="str">
        <f t="shared" si="12"/>
        <v/>
      </c>
      <c s="74" t="str">
        <f t="shared" si="13"/>
        <v/>
      </c>
      <c s="75" t="str">
        <f t="shared" si="14"/>
        <v/>
      </c>
      <c s="76" t="str">
        <f t="shared" si="15"/>
        <v/>
      </c>
      <c s="131" t="str">
        <f>IF(AND(B61="",D61="",F61="",G61=""),"",IF($L$4='DATA ENTRY'!$DH$2,VLOOKUP(F61,अंक,6,0),IF($L$4='DATA ENTRY'!$DH$3,VLOOKUP(F61,अंक,13,0),IF($L$4='DATA ENTRY'!$DH$4,VLOOKUP(F61,अंक,20,0),IF($L$4='DATA ENTRY'!$DH$5,VLOOKUP(F61,अंक,28,0),IF($L$4='DATA ENTRY'!$DH$6,VLOOKUP(F61,अंक,36,0),IF($L$4='DATA ENTRY'!$DH$7,VLOOKUP(F61,अंक,44,0),"")))))))</f>
        <v/>
      </c>
      <c s="131" t="str">
        <f>IF(AND(B61="",D61="",F61="",G61=""),"",IF($L$4='DATA ENTRY'!$DH$2,VLOOKUP(F61,अंक,7,0),IF($L$4='DATA ENTRY'!$DH$3,VLOOKUP(F61,अंक,14,0),IF($L$4='DATA ENTRY'!$DH$4,VLOOKUP(F61,अंक,21,0),IF($L$4='DATA ENTRY'!$DH$5,VLOOKUP(F61,अंक,29,0),IF($L$4='DATA ENTRY'!$DH$6,VLOOKUP(F61,अंक,37,0),IF($L$4='DATA ENTRY'!$DH$7,VLOOKUP(F61,अंक,45,0),"")))))))</f>
        <v/>
      </c>
      <c s="32" t="str">
        <f>IF(AND(B61="",D61="",F61="",G61=""),"",IF($L$4='DATA ENTRY'!$DH$2,VLOOKUP(F61,अंक,8,0),IF($L$4='DATA ENTRY'!$DH$3,VLOOKUP(F61,अंक,15,0),IF($L$4='DATA ENTRY'!$DH$4,VLOOKUP(F61,अंक,22,0),IF($L$4='DATA ENTRY'!$DH$5,VLOOKUP(F61,अंक,30,0),IF($L$4='DATA ENTRY'!$DH$6,VLOOKUP(F61,अंक,38,0),IF($L$4='DATA ENTRY'!$DH$7,VLOOKUP(F61,अंक,46,0),"")))))))</f>
        <v/>
      </c>
      <c s="32" t="str">
        <f>IF(AND(B61="",D61="",F61="",G61=""),"",IF($L$4='DATA ENTRY'!$DH$2,VLOOKUP(F61,अंक,9,0),IF($L$4='DATA ENTRY'!$DH$3,VLOOKUP(F61,अंक,16,0),IF($L$4='DATA ENTRY'!$DH$4,VLOOKUP(F61,अंक,23,0),IF($L$4='DATA ENTRY'!$DH$5,VLOOKUP(F61,अंक,31,0),IF($L$4='DATA ENTRY'!$DH$6,VLOOKUP(F61,अंक,39,0),IF($L$4='DATA ENTRY'!$DH$7,VLOOKUP(F61,अंक,47,0),"")))))))</f>
        <v/>
      </c>
      <c s="63">
        <f t="shared" si="17"/>
        <v>0</v>
      </c>
      <c s="64">
        <f t="shared" si="16"/>
        <v>0</v>
      </c>
      <c s="134" t="str">
        <f t="shared" si="18"/>
        <v/>
      </c>
      <c s="63" t="str">
        <f>IF(AND(B61="",D61="",F61="",G61=""),"",IF($L$4='DATA ENTRY'!$DH$2,VLOOKUP(F61,अंक,10,0),IF($L$4='DATA ENTRY'!$DH$3,VLOOKUP(F61,अंक,17,0),IF($L$4='DATA ENTRY'!$DH$4,VLOOKUP(F61,अंक,25,0),IF($L$4='DATA ENTRY'!$DH$5,VLOOKUP(F61,अंक,33,0),IF($L$4='DATA ENTRY'!$DH$6,VLOOKUP(F61,अंक,41,0),IF($L$4='DATA ENTRY'!$DH$7,VLOOKUP(F61,अंक,49,0),"")))))))</f>
        <v/>
      </c>
      <c s="63" t="str">
        <f>IF(AND(B61="",D61="",F61="",G61=""),"",IF($L$4='DATA ENTRY'!$DH$2,VLOOKUP(F61,अंक,11,0),IF($L$4='DATA ENTRY'!$DH$3,VLOOKUP(F61,अंक,18,0),IF($L$4='DATA ENTRY'!$DH$4,VLOOKUP(F61,अंक,26,0),IF($L$4='DATA ENTRY'!$DH$5,VLOOKUP(F61,अंक,34,0),IF($L$4='DATA ENTRY'!$DH$6,VLOOKUP(F61,अंक,42,0),IF($L$4='DATA ENTRY'!$DH$7,VLOOKUP(F61,अंक,50,0),"")))))))</f>
        <v/>
      </c>
      <c s="63" t="str">
        <f>IF(AND(B61="",D61="",F61="",G61=""),"",IF($L$4='DATA ENTRY'!$DH$2,VLOOKUP(F61,अंक,12,0),IF($L$4='DATA ENTRY'!$DH$3,VLOOKUP(F61,अंक,19,0),IF($L$4='DATA ENTRY'!$DH$4,VLOOKUP(F61,अंक,27,0),IF($L$4='DATA ENTRY'!$DH$5,VLOOKUP(F61,अंक,35,0),IF($L$4='DATA ENTRY'!$DH$6,VLOOKUP(F61,अंक,43,0),IF($L$4='DATA ENTRY'!$DH$7,VLOOKUP(F61,अंक,51,0),"")))))))</f>
        <v/>
      </c>
      <c s="176">
        <f t="shared" si="9"/>
        <v>0</v>
      </c>
    </row>
    <row r="62" spans="1:18" ht="25.5" customHeight="1">
      <c r="A62" s="71" t="str">
        <f>'DATA ENTRY'!A63</f>
        <v/>
      </c>
      <c s="72" t="str">
        <f t="shared" si="10"/>
        <v/>
      </c>
      <c s="73" t="str">
        <f t="shared" si="11"/>
        <v/>
      </c>
      <c s="74" t="str">
        <f t="shared" si="12"/>
        <v/>
      </c>
      <c s="74" t="str">
        <f t="shared" si="13"/>
        <v/>
      </c>
      <c s="75" t="str">
        <f t="shared" si="14"/>
        <v/>
      </c>
      <c s="76" t="str">
        <f t="shared" si="15"/>
        <v/>
      </c>
      <c s="131" t="str">
        <f>IF(AND(B62="",D62="",F62="",G62=""),"",IF($L$4='DATA ENTRY'!$DH$2,VLOOKUP(F62,अंक,6,0),IF($L$4='DATA ENTRY'!$DH$3,VLOOKUP(F62,अंक,13,0),IF($L$4='DATA ENTRY'!$DH$4,VLOOKUP(F62,अंक,20,0),IF($L$4='DATA ENTRY'!$DH$5,VLOOKUP(F62,अंक,28,0),IF($L$4='DATA ENTRY'!$DH$6,VLOOKUP(F62,अंक,36,0),IF($L$4='DATA ENTRY'!$DH$7,VLOOKUP(F62,अंक,44,0),"")))))))</f>
        <v/>
      </c>
      <c s="131" t="str">
        <f>IF(AND(B62="",D62="",F62="",G62=""),"",IF($L$4='DATA ENTRY'!$DH$2,VLOOKUP(F62,अंक,7,0),IF($L$4='DATA ENTRY'!$DH$3,VLOOKUP(F62,अंक,14,0),IF($L$4='DATA ENTRY'!$DH$4,VLOOKUP(F62,अंक,21,0),IF($L$4='DATA ENTRY'!$DH$5,VLOOKUP(F62,अंक,29,0),IF($L$4='DATA ENTRY'!$DH$6,VLOOKUP(F62,अंक,37,0),IF($L$4='DATA ENTRY'!$DH$7,VLOOKUP(F62,अंक,45,0),"")))))))</f>
        <v/>
      </c>
      <c s="32" t="str">
        <f>IF(AND(B62="",D62="",F62="",G62=""),"",IF($L$4='DATA ENTRY'!$DH$2,VLOOKUP(F62,अंक,8,0),IF($L$4='DATA ENTRY'!$DH$3,VLOOKUP(F62,अंक,15,0),IF($L$4='DATA ENTRY'!$DH$4,VLOOKUP(F62,अंक,22,0),IF($L$4='DATA ENTRY'!$DH$5,VLOOKUP(F62,अंक,30,0),IF($L$4='DATA ENTRY'!$DH$6,VLOOKUP(F62,अंक,38,0),IF($L$4='DATA ENTRY'!$DH$7,VLOOKUP(F62,अंक,46,0),"")))))))</f>
        <v/>
      </c>
      <c s="32" t="str">
        <f>IF(AND(B62="",D62="",F62="",G62=""),"",IF($L$4='DATA ENTRY'!$DH$2,VLOOKUP(F62,अंक,9,0),IF($L$4='DATA ENTRY'!$DH$3,VLOOKUP(F62,अंक,16,0),IF($L$4='DATA ENTRY'!$DH$4,VLOOKUP(F62,अंक,23,0),IF($L$4='DATA ENTRY'!$DH$5,VLOOKUP(F62,अंक,31,0),IF($L$4='DATA ENTRY'!$DH$6,VLOOKUP(F62,अंक,39,0),IF($L$4='DATA ENTRY'!$DH$7,VLOOKUP(F62,अंक,47,0),"")))))))</f>
        <v/>
      </c>
      <c s="63">
        <f t="shared" si="17"/>
        <v>0</v>
      </c>
      <c s="64">
        <f t="shared" si="16"/>
        <v>0</v>
      </c>
      <c s="134" t="str">
        <f t="shared" si="18"/>
        <v/>
      </c>
      <c s="63" t="str">
        <f>IF(AND(B62="",D62="",F62="",G62=""),"",IF($L$4='DATA ENTRY'!$DH$2,VLOOKUP(F62,अंक,10,0),IF($L$4='DATA ENTRY'!$DH$3,VLOOKUP(F62,अंक,17,0),IF($L$4='DATA ENTRY'!$DH$4,VLOOKUP(F62,अंक,25,0),IF($L$4='DATA ENTRY'!$DH$5,VLOOKUP(F62,अंक,33,0),IF($L$4='DATA ENTRY'!$DH$6,VLOOKUP(F62,अंक,41,0),IF($L$4='DATA ENTRY'!$DH$7,VLOOKUP(F62,अंक,49,0),"")))))))</f>
        <v/>
      </c>
      <c s="63" t="str">
        <f>IF(AND(B62="",D62="",F62="",G62=""),"",IF($L$4='DATA ENTRY'!$DH$2,VLOOKUP(F62,अंक,11,0),IF($L$4='DATA ENTRY'!$DH$3,VLOOKUP(F62,अंक,18,0),IF($L$4='DATA ENTRY'!$DH$4,VLOOKUP(F62,अंक,26,0),IF($L$4='DATA ENTRY'!$DH$5,VLOOKUP(F62,अंक,34,0),IF($L$4='DATA ENTRY'!$DH$6,VLOOKUP(F62,अंक,42,0),IF($L$4='DATA ENTRY'!$DH$7,VLOOKUP(F62,अंक,50,0),"")))))))</f>
        <v/>
      </c>
      <c s="63" t="str">
        <f>IF(AND(B62="",D62="",F62="",G62=""),"",IF($L$4='DATA ENTRY'!$DH$2,VLOOKUP(F62,अंक,12,0),IF($L$4='DATA ENTRY'!$DH$3,VLOOKUP(F62,अंक,19,0),IF($L$4='DATA ENTRY'!$DH$4,VLOOKUP(F62,अंक,27,0),IF($L$4='DATA ENTRY'!$DH$5,VLOOKUP(F62,अंक,35,0),IF($L$4='DATA ENTRY'!$DH$6,VLOOKUP(F62,अंक,43,0),IF($L$4='DATA ENTRY'!$DH$7,VLOOKUP(F62,अंक,51,0),"")))))))</f>
        <v/>
      </c>
      <c s="176">
        <f t="shared" si="9"/>
        <v>0</v>
      </c>
    </row>
    <row r="63" spans="1:18" ht="25.5" customHeight="1">
      <c r="A63" s="71" t="str">
        <f>'DATA ENTRY'!A64</f>
        <v/>
      </c>
      <c s="72" t="str">
        <f t="shared" si="10"/>
        <v/>
      </c>
      <c s="73" t="str">
        <f t="shared" si="11"/>
        <v/>
      </c>
      <c s="74" t="str">
        <f t="shared" si="12"/>
        <v/>
      </c>
      <c s="74" t="str">
        <f t="shared" si="13"/>
        <v/>
      </c>
      <c s="75" t="str">
        <f t="shared" si="14"/>
        <v/>
      </c>
      <c s="76" t="str">
        <f t="shared" si="15"/>
        <v/>
      </c>
      <c s="131" t="str">
        <f>IF(AND(B63="",D63="",F63="",G63=""),"",IF($L$4='DATA ENTRY'!$DH$2,VLOOKUP(F63,अंक,6,0),IF($L$4='DATA ENTRY'!$DH$3,VLOOKUP(F63,अंक,13,0),IF($L$4='DATA ENTRY'!$DH$4,VLOOKUP(F63,अंक,20,0),IF($L$4='DATA ENTRY'!$DH$5,VLOOKUP(F63,अंक,28,0),IF($L$4='DATA ENTRY'!$DH$6,VLOOKUP(F63,अंक,36,0),IF($L$4='DATA ENTRY'!$DH$7,VLOOKUP(F63,अंक,44,0),"")))))))</f>
        <v/>
      </c>
      <c s="131" t="str">
        <f>IF(AND(B63="",D63="",F63="",G63=""),"",IF($L$4='DATA ENTRY'!$DH$2,VLOOKUP(F63,अंक,7,0),IF($L$4='DATA ENTRY'!$DH$3,VLOOKUP(F63,अंक,14,0),IF($L$4='DATA ENTRY'!$DH$4,VLOOKUP(F63,अंक,21,0),IF($L$4='DATA ENTRY'!$DH$5,VLOOKUP(F63,अंक,29,0),IF($L$4='DATA ENTRY'!$DH$6,VLOOKUP(F63,अंक,37,0),IF($L$4='DATA ENTRY'!$DH$7,VLOOKUP(F63,अंक,45,0),"")))))))</f>
        <v/>
      </c>
      <c s="32" t="str">
        <f>IF(AND(B63="",D63="",F63="",G63=""),"",IF($L$4='DATA ENTRY'!$DH$2,VLOOKUP(F63,अंक,8,0),IF($L$4='DATA ENTRY'!$DH$3,VLOOKUP(F63,अंक,15,0),IF($L$4='DATA ENTRY'!$DH$4,VLOOKUP(F63,अंक,22,0),IF($L$4='DATA ENTRY'!$DH$5,VLOOKUP(F63,अंक,30,0),IF($L$4='DATA ENTRY'!$DH$6,VLOOKUP(F63,अंक,38,0),IF($L$4='DATA ENTRY'!$DH$7,VLOOKUP(F63,अंक,46,0),"")))))))</f>
        <v/>
      </c>
      <c s="32" t="str">
        <f>IF(AND(B63="",D63="",F63="",G63=""),"",IF($L$4='DATA ENTRY'!$DH$2,VLOOKUP(F63,अंक,9,0),IF($L$4='DATA ENTRY'!$DH$3,VLOOKUP(F63,अंक,16,0),IF($L$4='DATA ENTRY'!$DH$4,VLOOKUP(F63,अंक,23,0),IF($L$4='DATA ENTRY'!$DH$5,VLOOKUP(F63,अंक,31,0),IF($L$4='DATA ENTRY'!$DH$6,VLOOKUP(F63,अंक,39,0),IF($L$4='DATA ENTRY'!$DH$7,VLOOKUP(F63,अंक,47,0),"")))))))</f>
        <v/>
      </c>
      <c s="63">
        <f t="shared" si="17"/>
        <v>0</v>
      </c>
      <c s="64">
        <f t="shared" si="16"/>
        <v>0</v>
      </c>
      <c s="134" t="str">
        <f t="shared" si="18"/>
        <v/>
      </c>
      <c s="63" t="str">
        <f>IF(AND(B63="",D63="",F63="",G63=""),"",IF($L$4='DATA ENTRY'!$DH$2,VLOOKUP(F63,अंक,10,0),IF($L$4='DATA ENTRY'!$DH$3,VLOOKUP(F63,अंक,17,0),IF($L$4='DATA ENTRY'!$DH$4,VLOOKUP(F63,अंक,25,0),IF($L$4='DATA ENTRY'!$DH$5,VLOOKUP(F63,अंक,33,0),IF($L$4='DATA ENTRY'!$DH$6,VLOOKUP(F63,अंक,41,0),IF($L$4='DATA ENTRY'!$DH$7,VLOOKUP(F63,अंक,49,0),"")))))))</f>
        <v/>
      </c>
      <c s="63" t="str">
        <f>IF(AND(B63="",D63="",F63="",G63=""),"",IF($L$4='DATA ENTRY'!$DH$2,VLOOKUP(F63,अंक,11,0),IF($L$4='DATA ENTRY'!$DH$3,VLOOKUP(F63,अंक,18,0),IF($L$4='DATA ENTRY'!$DH$4,VLOOKUP(F63,अंक,26,0),IF($L$4='DATA ENTRY'!$DH$5,VLOOKUP(F63,अंक,34,0),IF($L$4='DATA ENTRY'!$DH$6,VLOOKUP(F63,अंक,42,0),IF($L$4='DATA ENTRY'!$DH$7,VLOOKUP(F63,अंक,50,0),"")))))))</f>
        <v/>
      </c>
      <c s="63" t="str">
        <f>IF(AND(B63="",D63="",F63="",G63=""),"",IF($L$4='DATA ENTRY'!$DH$2,VLOOKUP(F63,अंक,12,0),IF($L$4='DATA ENTRY'!$DH$3,VLOOKUP(F63,अंक,19,0),IF($L$4='DATA ENTRY'!$DH$4,VLOOKUP(F63,अंक,27,0),IF($L$4='DATA ENTRY'!$DH$5,VLOOKUP(F63,अंक,35,0),IF($L$4='DATA ENTRY'!$DH$6,VLOOKUP(F63,अंक,43,0),IF($L$4='DATA ENTRY'!$DH$7,VLOOKUP(F63,अंक,51,0),"")))))))</f>
        <v/>
      </c>
      <c s="176">
        <f t="shared" si="9"/>
        <v>0</v>
      </c>
    </row>
    <row r="64" spans="1:18" ht="25.5" customHeight="1">
      <c r="A64" s="71" t="str">
        <f>'DATA ENTRY'!A65</f>
        <v/>
      </c>
      <c s="72" t="str">
        <f t="shared" si="10"/>
        <v/>
      </c>
      <c s="73" t="str">
        <f t="shared" si="11"/>
        <v/>
      </c>
      <c s="74" t="str">
        <f t="shared" si="12"/>
        <v/>
      </c>
      <c s="74" t="str">
        <f t="shared" si="13"/>
        <v/>
      </c>
      <c s="75" t="str">
        <f t="shared" si="14"/>
        <v/>
      </c>
      <c s="76" t="str">
        <f t="shared" si="15"/>
        <v/>
      </c>
      <c s="131" t="str">
        <f>IF(AND(B64="",D64="",F64="",G64=""),"",IF($L$4='DATA ENTRY'!$DH$2,VLOOKUP(F64,अंक,6,0),IF($L$4='DATA ENTRY'!$DH$3,VLOOKUP(F64,अंक,13,0),IF($L$4='DATA ENTRY'!$DH$4,VLOOKUP(F64,अंक,20,0),IF($L$4='DATA ENTRY'!$DH$5,VLOOKUP(F64,अंक,28,0),IF($L$4='DATA ENTRY'!$DH$6,VLOOKUP(F64,अंक,36,0),IF($L$4='DATA ENTRY'!$DH$7,VLOOKUP(F64,अंक,44,0),"")))))))</f>
        <v/>
      </c>
      <c s="131" t="str">
        <f>IF(AND(B64="",D64="",F64="",G64=""),"",IF($L$4='DATA ENTRY'!$DH$2,VLOOKUP(F64,अंक,7,0),IF($L$4='DATA ENTRY'!$DH$3,VLOOKUP(F64,अंक,14,0),IF($L$4='DATA ENTRY'!$DH$4,VLOOKUP(F64,अंक,21,0),IF($L$4='DATA ENTRY'!$DH$5,VLOOKUP(F64,अंक,29,0),IF($L$4='DATA ENTRY'!$DH$6,VLOOKUP(F64,अंक,37,0),IF($L$4='DATA ENTRY'!$DH$7,VLOOKUP(F64,अंक,45,0),"")))))))</f>
        <v/>
      </c>
      <c s="32" t="str">
        <f>IF(AND(B64="",D64="",F64="",G64=""),"",IF($L$4='DATA ENTRY'!$DH$2,VLOOKUP(F64,अंक,8,0),IF($L$4='DATA ENTRY'!$DH$3,VLOOKUP(F64,अंक,15,0),IF($L$4='DATA ENTRY'!$DH$4,VLOOKUP(F64,अंक,22,0),IF($L$4='DATA ENTRY'!$DH$5,VLOOKUP(F64,अंक,30,0),IF($L$4='DATA ENTRY'!$DH$6,VLOOKUP(F64,अंक,38,0),IF($L$4='DATA ENTRY'!$DH$7,VLOOKUP(F64,अंक,46,0),"")))))))</f>
        <v/>
      </c>
      <c s="32" t="str">
        <f>IF(AND(B64="",D64="",F64="",G64=""),"",IF($L$4='DATA ENTRY'!$DH$2,VLOOKUP(F64,अंक,9,0),IF($L$4='DATA ENTRY'!$DH$3,VLOOKUP(F64,अंक,16,0),IF($L$4='DATA ENTRY'!$DH$4,VLOOKUP(F64,अंक,23,0),IF($L$4='DATA ENTRY'!$DH$5,VLOOKUP(F64,अंक,31,0),IF($L$4='DATA ENTRY'!$DH$6,VLOOKUP(F64,अंक,39,0),IF($L$4='DATA ENTRY'!$DH$7,VLOOKUP(F64,अंक,47,0),"")))))))</f>
        <v/>
      </c>
      <c s="63">
        <f t="shared" si="17"/>
        <v>0</v>
      </c>
      <c s="64">
        <f t="shared" si="16"/>
        <v>0</v>
      </c>
      <c s="134" t="str">
        <f t="shared" si="18"/>
        <v/>
      </c>
      <c s="63" t="str">
        <f>IF(AND(B64="",D64="",F64="",G64=""),"",IF($L$4='DATA ENTRY'!$DH$2,VLOOKUP(F64,अंक,10,0),IF($L$4='DATA ENTRY'!$DH$3,VLOOKUP(F64,अंक,17,0),IF($L$4='DATA ENTRY'!$DH$4,VLOOKUP(F64,अंक,25,0),IF($L$4='DATA ENTRY'!$DH$5,VLOOKUP(F64,अंक,33,0),IF($L$4='DATA ENTRY'!$DH$6,VLOOKUP(F64,अंक,41,0),IF($L$4='DATA ENTRY'!$DH$7,VLOOKUP(F64,अंक,49,0),"")))))))</f>
        <v/>
      </c>
      <c s="63" t="str">
        <f>IF(AND(B64="",D64="",F64="",G64=""),"",IF($L$4='DATA ENTRY'!$DH$2,VLOOKUP(F64,अंक,11,0),IF($L$4='DATA ENTRY'!$DH$3,VLOOKUP(F64,अंक,18,0),IF($L$4='DATA ENTRY'!$DH$4,VLOOKUP(F64,अंक,26,0),IF($L$4='DATA ENTRY'!$DH$5,VLOOKUP(F64,अंक,34,0),IF($L$4='DATA ENTRY'!$DH$6,VLOOKUP(F64,अंक,42,0),IF($L$4='DATA ENTRY'!$DH$7,VLOOKUP(F64,अंक,50,0),"")))))))</f>
        <v/>
      </c>
      <c s="63" t="str">
        <f>IF(AND(B64="",D64="",F64="",G64=""),"",IF($L$4='DATA ENTRY'!$DH$2,VLOOKUP(F64,अंक,12,0),IF($L$4='DATA ENTRY'!$DH$3,VLOOKUP(F64,अंक,19,0),IF($L$4='DATA ENTRY'!$DH$4,VLOOKUP(F64,अंक,27,0),IF($L$4='DATA ENTRY'!$DH$5,VLOOKUP(F64,अंक,35,0),IF($L$4='DATA ENTRY'!$DH$6,VLOOKUP(F64,अंक,43,0),IF($L$4='DATA ENTRY'!$DH$7,VLOOKUP(F64,अंक,51,0),"")))))))</f>
        <v/>
      </c>
      <c s="176">
        <f t="shared" si="9"/>
        <v>0</v>
      </c>
    </row>
    <row r="65" spans="1:18" ht="25.5" customHeight="1">
      <c r="A65" s="71" t="str">
        <f>'DATA ENTRY'!A66</f>
        <v/>
      </c>
      <c s="72" t="str">
        <f t="shared" si="10"/>
        <v/>
      </c>
      <c s="73" t="str">
        <f t="shared" si="11"/>
        <v/>
      </c>
      <c s="74" t="str">
        <f t="shared" si="12"/>
        <v/>
      </c>
      <c s="74" t="str">
        <f t="shared" si="13"/>
        <v/>
      </c>
      <c s="75" t="str">
        <f t="shared" si="14"/>
        <v/>
      </c>
      <c s="76" t="str">
        <f t="shared" si="15"/>
        <v/>
      </c>
      <c s="131" t="str">
        <f>IF(AND(B65="",D65="",F65="",G65=""),"",IF($L$4='DATA ENTRY'!$DH$2,VLOOKUP(F65,अंक,6,0),IF($L$4='DATA ENTRY'!$DH$3,VLOOKUP(F65,अंक,13,0),IF($L$4='DATA ENTRY'!$DH$4,VLOOKUP(F65,अंक,20,0),IF($L$4='DATA ENTRY'!$DH$5,VLOOKUP(F65,अंक,28,0),IF($L$4='DATA ENTRY'!$DH$6,VLOOKUP(F65,अंक,36,0),IF($L$4='DATA ENTRY'!$DH$7,VLOOKUP(F65,अंक,44,0),"")))))))</f>
        <v/>
      </c>
      <c s="131" t="str">
        <f>IF(AND(B65="",D65="",F65="",G65=""),"",IF($L$4='DATA ENTRY'!$DH$2,VLOOKUP(F65,अंक,7,0),IF($L$4='DATA ENTRY'!$DH$3,VLOOKUP(F65,अंक,14,0),IF($L$4='DATA ENTRY'!$DH$4,VLOOKUP(F65,अंक,21,0),IF($L$4='DATA ENTRY'!$DH$5,VLOOKUP(F65,अंक,29,0),IF($L$4='DATA ENTRY'!$DH$6,VLOOKUP(F65,अंक,37,0),IF($L$4='DATA ENTRY'!$DH$7,VLOOKUP(F65,अंक,45,0),"")))))))</f>
        <v/>
      </c>
      <c s="32" t="str">
        <f>IF(AND(B65="",D65="",F65="",G65=""),"",IF($L$4='DATA ENTRY'!$DH$2,VLOOKUP(F65,अंक,8,0),IF($L$4='DATA ENTRY'!$DH$3,VLOOKUP(F65,अंक,15,0),IF($L$4='DATA ENTRY'!$DH$4,VLOOKUP(F65,अंक,22,0),IF($L$4='DATA ENTRY'!$DH$5,VLOOKUP(F65,अंक,30,0),IF($L$4='DATA ENTRY'!$DH$6,VLOOKUP(F65,अंक,38,0),IF($L$4='DATA ENTRY'!$DH$7,VLOOKUP(F65,अंक,46,0),"")))))))</f>
        <v/>
      </c>
      <c s="32" t="str">
        <f>IF(AND(B65="",D65="",F65="",G65=""),"",IF($L$4='DATA ENTRY'!$DH$2,VLOOKUP(F65,अंक,9,0),IF($L$4='DATA ENTRY'!$DH$3,VLOOKUP(F65,अंक,16,0),IF($L$4='DATA ENTRY'!$DH$4,VLOOKUP(F65,अंक,23,0),IF($L$4='DATA ENTRY'!$DH$5,VLOOKUP(F65,अंक,31,0),IF($L$4='DATA ENTRY'!$DH$6,VLOOKUP(F65,अंक,39,0),IF($L$4='DATA ENTRY'!$DH$7,VLOOKUP(F65,अंक,47,0),"")))))))</f>
        <v/>
      </c>
      <c s="63">
        <f t="shared" si="17"/>
        <v>0</v>
      </c>
      <c s="64">
        <f t="shared" si="16"/>
        <v>0</v>
      </c>
      <c s="134" t="str">
        <f t="shared" si="18"/>
        <v/>
      </c>
      <c s="63" t="str">
        <f>IF(AND(B65="",D65="",F65="",G65=""),"",IF($L$4='DATA ENTRY'!$DH$2,VLOOKUP(F65,अंक,10,0),IF($L$4='DATA ENTRY'!$DH$3,VLOOKUP(F65,अंक,17,0),IF($L$4='DATA ENTRY'!$DH$4,VLOOKUP(F65,अंक,25,0),IF($L$4='DATA ENTRY'!$DH$5,VLOOKUP(F65,अंक,33,0),IF($L$4='DATA ENTRY'!$DH$6,VLOOKUP(F65,अंक,41,0),IF($L$4='DATA ENTRY'!$DH$7,VLOOKUP(F65,अंक,49,0),"")))))))</f>
        <v/>
      </c>
      <c s="63" t="str">
        <f>IF(AND(B65="",D65="",F65="",G65=""),"",IF($L$4='DATA ENTRY'!$DH$2,VLOOKUP(F65,अंक,11,0),IF($L$4='DATA ENTRY'!$DH$3,VLOOKUP(F65,अंक,18,0),IF($L$4='DATA ENTRY'!$DH$4,VLOOKUP(F65,अंक,26,0),IF($L$4='DATA ENTRY'!$DH$5,VLOOKUP(F65,अंक,34,0),IF($L$4='DATA ENTRY'!$DH$6,VLOOKUP(F65,अंक,42,0),IF($L$4='DATA ENTRY'!$DH$7,VLOOKUP(F65,अंक,50,0),"")))))))</f>
        <v/>
      </c>
      <c s="63" t="str">
        <f>IF(AND(B65="",D65="",F65="",G65=""),"",IF($L$4='DATA ENTRY'!$DH$2,VLOOKUP(F65,अंक,12,0),IF($L$4='DATA ENTRY'!$DH$3,VLOOKUP(F65,अंक,19,0),IF($L$4='DATA ENTRY'!$DH$4,VLOOKUP(F65,अंक,27,0),IF($L$4='DATA ENTRY'!$DH$5,VLOOKUP(F65,अंक,35,0),IF($L$4='DATA ENTRY'!$DH$6,VLOOKUP(F65,अंक,43,0),IF($L$4='DATA ENTRY'!$DH$7,VLOOKUP(F65,अंक,51,0),"")))))))</f>
        <v/>
      </c>
      <c s="176">
        <f t="shared" si="9"/>
        <v>0</v>
      </c>
    </row>
    <row r="66" spans="1:18" ht="25.5" customHeight="1">
      <c r="A66" s="71" t="str">
        <f>'DATA ENTRY'!A67</f>
        <v/>
      </c>
      <c s="72" t="str">
        <f t="shared" si="10"/>
        <v/>
      </c>
      <c s="73" t="str">
        <f t="shared" si="11"/>
        <v/>
      </c>
      <c s="74" t="str">
        <f t="shared" si="12"/>
        <v/>
      </c>
      <c s="74" t="str">
        <f t="shared" si="13"/>
        <v/>
      </c>
      <c s="75" t="str">
        <f t="shared" si="14"/>
        <v/>
      </c>
      <c s="76" t="str">
        <f t="shared" si="15"/>
        <v/>
      </c>
      <c s="131" t="str">
        <f>IF(AND(B66="",D66="",F66="",G66=""),"",IF($L$4='DATA ENTRY'!$DH$2,VLOOKUP(F66,अंक,6,0),IF($L$4='DATA ENTRY'!$DH$3,VLOOKUP(F66,अंक,13,0),IF($L$4='DATA ENTRY'!$DH$4,VLOOKUP(F66,अंक,20,0),IF($L$4='DATA ENTRY'!$DH$5,VLOOKUP(F66,अंक,28,0),IF($L$4='DATA ENTRY'!$DH$6,VLOOKUP(F66,अंक,36,0),IF($L$4='DATA ENTRY'!$DH$7,VLOOKUP(F66,अंक,44,0),"")))))))</f>
        <v/>
      </c>
      <c s="131" t="str">
        <f>IF(AND(B66="",D66="",F66="",G66=""),"",IF($L$4='DATA ENTRY'!$DH$2,VLOOKUP(F66,अंक,7,0),IF($L$4='DATA ENTRY'!$DH$3,VLOOKUP(F66,अंक,14,0),IF($L$4='DATA ENTRY'!$DH$4,VLOOKUP(F66,अंक,21,0),IF($L$4='DATA ENTRY'!$DH$5,VLOOKUP(F66,अंक,29,0),IF($L$4='DATA ENTRY'!$DH$6,VLOOKUP(F66,अंक,37,0),IF($L$4='DATA ENTRY'!$DH$7,VLOOKUP(F66,अंक,45,0),"")))))))</f>
        <v/>
      </c>
      <c s="32" t="str">
        <f>IF(AND(B66="",D66="",F66="",G66=""),"",IF($L$4='DATA ENTRY'!$DH$2,VLOOKUP(F66,अंक,8,0),IF($L$4='DATA ENTRY'!$DH$3,VLOOKUP(F66,अंक,15,0),IF($L$4='DATA ENTRY'!$DH$4,VLOOKUP(F66,अंक,22,0),IF($L$4='DATA ENTRY'!$DH$5,VLOOKUP(F66,अंक,30,0),IF($L$4='DATA ENTRY'!$DH$6,VLOOKUP(F66,अंक,38,0),IF($L$4='DATA ENTRY'!$DH$7,VLOOKUP(F66,अंक,46,0),"")))))))</f>
        <v/>
      </c>
      <c s="32" t="str">
        <f>IF(AND(B66="",D66="",F66="",G66=""),"",IF($L$4='DATA ENTRY'!$DH$2,VLOOKUP(F66,अंक,9,0),IF($L$4='DATA ENTRY'!$DH$3,VLOOKUP(F66,अंक,16,0),IF($L$4='DATA ENTRY'!$DH$4,VLOOKUP(F66,अंक,23,0),IF($L$4='DATA ENTRY'!$DH$5,VLOOKUP(F66,अंक,31,0),IF($L$4='DATA ENTRY'!$DH$6,VLOOKUP(F66,अंक,39,0),IF($L$4='DATA ENTRY'!$DH$7,VLOOKUP(F66,अंक,47,0),"")))))))</f>
        <v/>
      </c>
      <c s="63">
        <f t="shared" si="17"/>
        <v>0</v>
      </c>
      <c s="64">
        <f t="shared" si="16"/>
        <v>0</v>
      </c>
      <c s="134" t="str">
        <f t="shared" si="18"/>
        <v/>
      </c>
      <c s="63" t="str">
        <f>IF(AND(B66="",D66="",F66="",G66=""),"",IF($L$4='DATA ENTRY'!$DH$2,VLOOKUP(F66,अंक,10,0),IF($L$4='DATA ENTRY'!$DH$3,VLOOKUP(F66,अंक,17,0),IF($L$4='DATA ENTRY'!$DH$4,VLOOKUP(F66,अंक,25,0),IF($L$4='DATA ENTRY'!$DH$5,VLOOKUP(F66,अंक,33,0),IF($L$4='DATA ENTRY'!$DH$6,VLOOKUP(F66,अंक,41,0),IF($L$4='DATA ENTRY'!$DH$7,VLOOKUP(F66,अंक,49,0),"")))))))</f>
        <v/>
      </c>
      <c s="63" t="str">
        <f>IF(AND(B66="",D66="",F66="",G66=""),"",IF($L$4='DATA ENTRY'!$DH$2,VLOOKUP(F66,अंक,11,0),IF($L$4='DATA ENTRY'!$DH$3,VLOOKUP(F66,अंक,18,0),IF($L$4='DATA ENTRY'!$DH$4,VLOOKUP(F66,अंक,26,0),IF($L$4='DATA ENTRY'!$DH$5,VLOOKUP(F66,अंक,34,0),IF($L$4='DATA ENTRY'!$DH$6,VLOOKUP(F66,अंक,42,0),IF($L$4='DATA ENTRY'!$DH$7,VLOOKUP(F66,अंक,50,0),"")))))))</f>
        <v/>
      </c>
      <c s="63" t="str">
        <f>IF(AND(B66="",D66="",F66="",G66=""),"",IF($L$4='DATA ENTRY'!$DH$2,VLOOKUP(F66,अंक,12,0),IF($L$4='DATA ENTRY'!$DH$3,VLOOKUP(F66,अंक,19,0),IF($L$4='DATA ENTRY'!$DH$4,VLOOKUP(F66,अंक,27,0),IF($L$4='DATA ENTRY'!$DH$5,VLOOKUP(F66,अंक,35,0),IF($L$4='DATA ENTRY'!$DH$6,VLOOKUP(F66,अंक,43,0),IF($L$4='DATA ENTRY'!$DH$7,VLOOKUP(F66,अंक,51,0),"")))))))</f>
        <v/>
      </c>
      <c s="176">
        <f t="shared" si="9"/>
        <v>0</v>
      </c>
    </row>
    <row r="67" spans="1:18" ht="25.5" customHeight="1">
      <c r="A67" s="71" t="str">
        <f>'DATA ENTRY'!A68</f>
        <v/>
      </c>
      <c s="72" t="str">
        <f t="shared" si="10"/>
        <v/>
      </c>
      <c s="73" t="str">
        <f t="shared" si="11"/>
        <v/>
      </c>
      <c s="74" t="str">
        <f t="shared" si="12"/>
        <v/>
      </c>
      <c s="74" t="str">
        <f t="shared" si="13"/>
        <v/>
      </c>
      <c s="75" t="str">
        <f t="shared" si="14"/>
        <v/>
      </c>
      <c s="76" t="str">
        <f t="shared" si="15"/>
        <v/>
      </c>
      <c s="131" t="str">
        <f>IF(AND(B67="",D67="",F67="",G67=""),"",IF($L$4='DATA ENTRY'!$DH$2,VLOOKUP(F67,अंक,6,0),IF($L$4='DATA ENTRY'!$DH$3,VLOOKUP(F67,अंक,13,0),IF($L$4='DATA ENTRY'!$DH$4,VLOOKUP(F67,अंक,20,0),IF($L$4='DATA ENTRY'!$DH$5,VLOOKUP(F67,अंक,28,0),IF($L$4='DATA ENTRY'!$DH$6,VLOOKUP(F67,अंक,36,0),IF($L$4='DATA ENTRY'!$DH$7,VLOOKUP(F67,अंक,44,0),"")))))))</f>
        <v/>
      </c>
      <c s="131" t="str">
        <f>IF(AND(B67="",D67="",F67="",G67=""),"",IF($L$4='DATA ENTRY'!$DH$2,VLOOKUP(F67,अंक,7,0),IF($L$4='DATA ENTRY'!$DH$3,VLOOKUP(F67,अंक,14,0),IF($L$4='DATA ENTRY'!$DH$4,VLOOKUP(F67,अंक,21,0),IF($L$4='DATA ENTRY'!$DH$5,VLOOKUP(F67,अंक,29,0),IF($L$4='DATA ENTRY'!$DH$6,VLOOKUP(F67,अंक,37,0),IF($L$4='DATA ENTRY'!$DH$7,VLOOKUP(F67,अंक,45,0),"")))))))</f>
        <v/>
      </c>
      <c s="32" t="str">
        <f>IF(AND(B67="",D67="",F67="",G67=""),"",IF($L$4='DATA ENTRY'!$DH$2,VLOOKUP(F67,अंक,8,0),IF($L$4='DATA ENTRY'!$DH$3,VLOOKUP(F67,अंक,15,0),IF($L$4='DATA ENTRY'!$DH$4,VLOOKUP(F67,अंक,22,0),IF($L$4='DATA ENTRY'!$DH$5,VLOOKUP(F67,अंक,30,0),IF($L$4='DATA ENTRY'!$DH$6,VLOOKUP(F67,अंक,38,0),IF($L$4='DATA ENTRY'!$DH$7,VLOOKUP(F67,अंक,46,0),"")))))))</f>
        <v/>
      </c>
      <c s="32" t="str">
        <f>IF(AND(B67="",D67="",F67="",G67=""),"",IF($L$4='DATA ENTRY'!$DH$2,VLOOKUP(F67,अंक,9,0),IF($L$4='DATA ENTRY'!$DH$3,VLOOKUP(F67,अंक,16,0),IF($L$4='DATA ENTRY'!$DH$4,VLOOKUP(F67,अंक,23,0),IF($L$4='DATA ENTRY'!$DH$5,VLOOKUP(F67,अंक,31,0),IF($L$4='DATA ENTRY'!$DH$6,VLOOKUP(F67,अंक,39,0),IF($L$4='DATA ENTRY'!$DH$7,VLOOKUP(F67,अंक,47,0),"")))))))</f>
        <v/>
      </c>
      <c s="63">
        <f t="shared" si="17"/>
        <v>0</v>
      </c>
      <c s="64">
        <f t="shared" si="16"/>
        <v>0</v>
      </c>
      <c s="134" t="str">
        <f t="shared" si="18"/>
        <v/>
      </c>
      <c s="63" t="str">
        <f>IF(AND(B67="",D67="",F67="",G67=""),"",IF($L$4='DATA ENTRY'!$DH$2,VLOOKUP(F67,अंक,10,0),IF($L$4='DATA ENTRY'!$DH$3,VLOOKUP(F67,अंक,17,0),IF($L$4='DATA ENTRY'!$DH$4,VLOOKUP(F67,अंक,25,0),IF($L$4='DATA ENTRY'!$DH$5,VLOOKUP(F67,अंक,33,0),IF($L$4='DATA ENTRY'!$DH$6,VLOOKUP(F67,अंक,41,0),IF($L$4='DATA ENTRY'!$DH$7,VLOOKUP(F67,अंक,49,0),"")))))))</f>
        <v/>
      </c>
      <c s="63" t="str">
        <f>IF(AND(B67="",D67="",F67="",G67=""),"",IF($L$4='DATA ENTRY'!$DH$2,VLOOKUP(F67,अंक,11,0),IF($L$4='DATA ENTRY'!$DH$3,VLOOKUP(F67,अंक,18,0),IF($L$4='DATA ENTRY'!$DH$4,VLOOKUP(F67,अंक,26,0),IF($L$4='DATA ENTRY'!$DH$5,VLOOKUP(F67,अंक,34,0),IF($L$4='DATA ENTRY'!$DH$6,VLOOKUP(F67,अंक,42,0),IF($L$4='DATA ENTRY'!$DH$7,VLOOKUP(F67,अंक,50,0),"")))))))</f>
        <v/>
      </c>
      <c s="63" t="str">
        <f>IF(AND(B67="",D67="",F67="",G67=""),"",IF($L$4='DATA ENTRY'!$DH$2,VLOOKUP(F67,अंक,12,0),IF($L$4='DATA ENTRY'!$DH$3,VLOOKUP(F67,अंक,19,0),IF($L$4='DATA ENTRY'!$DH$4,VLOOKUP(F67,अंक,27,0),IF($L$4='DATA ENTRY'!$DH$5,VLOOKUP(F67,अंक,35,0),IF($L$4='DATA ENTRY'!$DH$6,VLOOKUP(F67,अंक,43,0),IF($L$4='DATA ENTRY'!$DH$7,VLOOKUP(F67,अंक,51,0),"")))))))</f>
        <v/>
      </c>
      <c s="176">
        <f t="shared" si="9"/>
        <v>0</v>
      </c>
    </row>
    <row r="68" spans="1:18" ht="25.5" customHeight="1">
      <c r="A68" s="71" t="str">
        <f>'DATA ENTRY'!A69</f>
        <v/>
      </c>
      <c s="72" t="str">
        <f t="shared" si="10"/>
        <v/>
      </c>
      <c s="73" t="str">
        <f t="shared" si="11"/>
        <v/>
      </c>
      <c s="74" t="str">
        <f t="shared" si="12"/>
        <v/>
      </c>
      <c s="74" t="str">
        <f t="shared" si="13"/>
        <v/>
      </c>
      <c s="75" t="str">
        <f t="shared" si="14"/>
        <v/>
      </c>
      <c s="76" t="str">
        <f t="shared" si="15"/>
        <v/>
      </c>
      <c s="131" t="str">
        <f>IF(AND(B68="",D68="",F68="",G68=""),"",IF($L$4='DATA ENTRY'!$DH$2,VLOOKUP(F68,अंक,6,0),IF($L$4='DATA ENTRY'!$DH$3,VLOOKUP(F68,अंक,13,0),IF($L$4='DATA ENTRY'!$DH$4,VLOOKUP(F68,अंक,20,0),IF($L$4='DATA ENTRY'!$DH$5,VLOOKUP(F68,अंक,28,0),IF($L$4='DATA ENTRY'!$DH$6,VLOOKUP(F68,अंक,36,0),IF($L$4='DATA ENTRY'!$DH$7,VLOOKUP(F68,अंक,44,0),"")))))))</f>
        <v/>
      </c>
      <c s="131" t="str">
        <f>IF(AND(B68="",D68="",F68="",G68=""),"",IF($L$4='DATA ENTRY'!$DH$2,VLOOKUP(F68,अंक,7,0),IF($L$4='DATA ENTRY'!$DH$3,VLOOKUP(F68,अंक,14,0),IF($L$4='DATA ENTRY'!$DH$4,VLOOKUP(F68,अंक,21,0),IF($L$4='DATA ENTRY'!$DH$5,VLOOKUP(F68,अंक,29,0),IF($L$4='DATA ENTRY'!$DH$6,VLOOKUP(F68,अंक,37,0),IF($L$4='DATA ENTRY'!$DH$7,VLOOKUP(F68,अंक,45,0),"")))))))</f>
        <v/>
      </c>
      <c s="32" t="str">
        <f>IF(AND(B68="",D68="",F68="",G68=""),"",IF($L$4='DATA ENTRY'!$DH$2,VLOOKUP(F68,अंक,8,0),IF($L$4='DATA ENTRY'!$DH$3,VLOOKUP(F68,अंक,15,0),IF($L$4='DATA ENTRY'!$DH$4,VLOOKUP(F68,अंक,22,0),IF($L$4='DATA ENTRY'!$DH$5,VLOOKUP(F68,अंक,30,0),IF($L$4='DATA ENTRY'!$DH$6,VLOOKUP(F68,अंक,38,0),IF($L$4='DATA ENTRY'!$DH$7,VLOOKUP(F68,अंक,46,0),"")))))))</f>
        <v/>
      </c>
      <c s="32" t="str">
        <f>IF(AND(B68="",D68="",F68="",G68=""),"",IF($L$4='DATA ENTRY'!$DH$2,VLOOKUP(F68,अंक,9,0),IF($L$4='DATA ENTRY'!$DH$3,VLOOKUP(F68,अंक,16,0),IF($L$4='DATA ENTRY'!$DH$4,VLOOKUP(F68,अंक,23,0),IF($L$4='DATA ENTRY'!$DH$5,VLOOKUP(F68,अंक,31,0),IF($L$4='DATA ENTRY'!$DH$6,VLOOKUP(F68,अंक,39,0),IF($L$4='DATA ENTRY'!$DH$7,VLOOKUP(F68,अंक,47,0),"")))))))</f>
        <v/>
      </c>
      <c s="63">
        <f t="shared" si="17"/>
        <v>0</v>
      </c>
      <c s="64">
        <f t="shared" si="16"/>
        <v>0</v>
      </c>
      <c s="134" t="str">
        <f t="shared" si="18"/>
        <v/>
      </c>
      <c s="63" t="str">
        <f>IF(AND(B68="",D68="",F68="",G68=""),"",IF($L$4='DATA ENTRY'!$DH$2,VLOOKUP(F68,अंक,10,0),IF($L$4='DATA ENTRY'!$DH$3,VLOOKUP(F68,अंक,17,0),IF($L$4='DATA ENTRY'!$DH$4,VLOOKUP(F68,अंक,25,0),IF($L$4='DATA ENTRY'!$DH$5,VLOOKUP(F68,अंक,33,0),IF($L$4='DATA ENTRY'!$DH$6,VLOOKUP(F68,अंक,41,0),IF($L$4='DATA ENTRY'!$DH$7,VLOOKUP(F68,अंक,49,0),"")))))))</f>
        <v/>
      </c>
      <c s="63" t="str">
        <f>IF(AND(B68="",D68="",F68="",G68=""),"",IF($L$4='DATA ENTRY'!$DH$2,VLOOKUP(F68,अंक,11,0),IF($L$4='DATA ENTRY'!$DH$3,VLOOKUP(F68,अंक,18,0),IF($L$4='DATA ENTRY'!$DH$4,VLOOKUP(F68,अंक,26,0),IF($L$4='DATA ENTRY'!$DH$5,VLOOKUP(F68,अंक,34,0),IF($L$4='DATA ENTRY'!$DH$6,VLOOKUP(F68,अंक,42,0),IF($L$4='DATA ENTRY'!$DH$7,VLOOKUP(F68,अंक,50,0),"")))))))</f>
        <v/>
      </c>
      <c s="63" t="str">
        <f>IF(AND(B68="",D68="",F68="",G68=""),"",IF($L$4='DATA ENTRY'!$DH$2,VLOOKUP(F68,अंक,12,0),IF($L$4='DATA ENTRY'!$DH$3,VLOOKUP(F68,अंक,19,0),IF($L$4='DATA ENTRY'!$DH$4,VLOOKUP(F68,अंक,27,0),IF($L$4='DATA ENTRY'!$DH$5,VLOOKUP(F68,अंक,35,0),IF($L$4='DATA ENTRY'!$DH$6,VLOOKUP(F68,अंक,43,0),IF($L$4='DATA ENTRY'!$DH$7,VLOOKUP(F68,अंक,51,0),"")))))))</f>
        <v/>
      </c>
      <c s="176">
        <f t="shared" si="9"/>
        <v>0</v>
      </c>
    </row>
    <row r="69" spans="1:18" ht="25.5" customHeight="1">
      <c r="A69" s="71" t="str">
        <f>'DATA ENTRY'!A70</f>
        <v/>
      </c>
      <c s="72" t="str">
        <f t="shared" si="10"/>
        <v/>
      </c>
      <c s="73" t="str">
        <f t="shared" si="11"/>
        <v/>
      </c>
      <c s="74" t="str">
        <f t="shared" si="12"/>
        <v/>
      </c>
      <c s="74" t="str">
        <f t="shared" si="13"/>
        <v/>
      </c>
      <c s="75" t="str">
        <f t="shared" si="14"/>
        <v/>
      </c>
      <c s="76" t="str">
        <f t="shared" si="15"/>
        <v/>
      </c>
      <c s="131" t="str">
        <f>IF(AND(B69="",D69="",F69="",G69=""),"",IF($L$4='DATA ENTRY'!$DH$2,VLOOKUP(F69,अंक,6,0),IF($L$4='DATA ENTRY'!$DH$3,VLOOKUP(F69,अंक,13,0),IF($L$4='DATA ENTRY'!$DH$4,VLOOKUP(F69,अंक,20,0),IF($L$4='DATA ENTRY'!$DH$5,VLOOKUP(F69,अंक,28,0),IF($L$4='DATA ENTRY'!$DH$6,VLOOKUP(F69,अंक,36,0),IF($L$4='DATA ENTRY'!$DH$7,VLOOKUP(F69,अंक,44,0),"")))))))</f>
        <v/>
      </c>
      <c s="131" t="str">
        <f>IF(AND(B69="",D69="",F69="",G69=""),"",IF($L$4='DATA ENTRY'!$DH$2,VLOOKUP(F69,अंक,7,0),IF($L$4='DATA ENTRY'!$DH$3,VLOOKUP(F69,अंक,14,0),IF($L$4='DATA ENTRY'!$DH$4,VLOOKUP(F69,अंक,21,0),IF($L$4='DATA ENTRY'!$DH$5,VLOOKUP(F69,अंक,29,0),IF($L$4='DATA ENTRY'!$DH$6,VLOOKUP(F69,अंक,37,0),IF($L$4='DATA ENTRY'!$DH$7,VLOOKUP(F69,अंक,45,0),"")))))))</f>
        <v/>
      </c>
      <c s="32" t="str">
        <f>IF(AND(B69="",D69="",F69="",G69=""),"",IF($L$4='DATA ENTRY'!$DH$2,VLOOKUP(F69,अंक,8,0),IF($L$4='DATA ENTRY'!$DH$3,VLOOKUP(F69,अंक,15,0),IF($L$4='DATA ENTRY'!$DH$4,VLOOKUP(F69,अंक,22,0),IF($L$4='DATA ENTRY'!$DH$5,VLOOKUP(F69,अंक,30,0),IF($L$4='DATA ENTRY'!$DH$6,VLOOKUP(F69,अंक,38,0),IF($L$4='DATA ENTRY'!$DH$7,VLOOKUP(F69,अंक,46,0),"")))))))</f>
        <v/>
      </c>
      <c s="32" t="str">
        <f>IF(AND(B69="",D69="",F69="",G69=""),"",IF($L$4='DATA ENTRY'!$DH$2,VLOOKUP(F69,अंक,9,0),IF($L$4='DATA ENTRY'!$DH$3,VLOOKUP(F69,अंक,16,0),IF($L$4='DATA ENTRY'!$DH$4,VLOOKUP(F69,अंक,23,0),IF($L$4='DATA ENTRY'!$DH$5,VLOOKUP(F69,अंक,31,0),IF($L$4='DATA ENTRY'!$DH$6,VLOOKUP(F69,अंक,39,0),IF($L$4='DATA ENTRY'!$DH$7,VLOOKUP(F69,अंक,47,0),"")))))))</f>
        <v/>
      </c>
      <c s="63">
        <f t="shared" si="17"/>
        <v>0</v>
      </c>
      <c s="64">
        <f t="shared" si="16"/>
        <v>0</v>
      </c>
      <c s="134" t="str">
        <f t="shared" si="18"/>
        <v/>
      </c>
      <c s="63" t="str">
        <f>IF(AND(B69="",D69="",F69="",G69=""),"",IF($L$4='DATA ENTRY'!$DH$2,VLOOKUP(F69,अंक,10,0),IF($L$4='DATA ENTRY'!$DH$3,VLOOKUP(F69,अंक,17,0),IF($L$4='DATA ENTRY'!$DH$4,VLOOKUP(F69,अंक,25,0),IF($L$4='DATA ENTRY'!$DH$5,VLOOKUP(F69,अंक,33,0),IF($L$4='DATA ENTRY'!$DH$6,VLOOKUP(F69,अंक,41,0),IF($L$4='DATA ENTRY'!$DH$7,VLOOKUP(F69,अंक,49,0),"")))))))</f>
        <v/>
      </c>
      <c s="63" t="str">
        <f>IF(AND(B69="",D69="",F69="",G69=""),"",IF($L$4='DATA ENTRY'!$DH$2,VLOOKUP(F69,अंक,11,0),IF($L$4='DATA ENTRY'!$DH$3,VLOOKUP(F69,अंक,18,0),IF($L$4='DATA ENTRY'!$DH$4,VLOOKUP(F69,अंक,26,0),IF($L$4='DATA ENTRY'!$DH$5,VLOOKUP(F69,अंक,34,0),IF($L$4='DATA ENTRY'!$DH$6,VLOOKUP(F69,अंक,42,0),IF($L$4='DATA ENTRY'!$DH$7,VLOOKUP(F69,अंक,50,0),"")))))))</f>
        <v/>
      </c>
      <c s="63" t="str">
        <f>IF(AND(B69="",D69="",F69="",G69=""),"",IF($L$4='DATA ENTRY'!$DH$2,VLOOKUP(F69,अंक,12,0),IF($L$4='DATA ENTRY'!$DH$3,VLOOKUP(F69,अंक,19,0),IF($L$4='DATA ENTRY'!$DH$4,VLOOKUP(F69,अंक,27,0),IF($L$4='DATA ENTRY'!$DH$5,VLOOKUP(F69,अंक,35,0),IF($L$4='DATA ENTRY'!$DH$6,VLOOKUP(F69,अंक,43,0),IF($L$4='DATA ENTRY'!$DH$7,VLOOKUP(F69,अंक,51,0),"")))))))</f>
        <v/>
      </c>
      <c s="176">
        <f t="shared" si="9"/>
        <v>0</v>
      </c>
    </row>
    <row r="70" spans="1:18" ht="25.5" customHeight="1">
      <c r="A70" s="71" t="str">
        <f>'DATA ENTRY'!A71</f>
        <v/>
      </c>
      <c s="72" t="str">
        <f t="shared" si="10"/>
        <v/>
      </c>
      <c s="73" t="str">
        <f t="shared" si="11"/>
        <v/>
      </c>
      <c s="74" t="str">
        <f t="shared" si="12"/>
        <v/>
      </c>
      <c s="74" t="str">
        <f t="shared" si="13"/>
        <v/>
      </c>
      <c s="75" t="str">
        <f t="shared" si="14"/>
        <v/>
      </c>
      <c s="76" t="str">
        <f t="shared" si="15"/>
        <v/>
      </c>
      <c s="131" t="str">
        <f>IF(AND(B70="",D70="",F70="",G70=""),"",IF($L$4='DATA ENTRY'!$DH$2,VLOOKUP(F70,अंक,6,0),IF($L$4='DATA ENTRY'!$DH$3,VLOOKUP(F70,अंक,13,0),IF($L$4='DATA ENTRY'!$DH$4,VLOOKUP(F70,अंक,20,0),IF($L$4='DATA ENTRY'!$DH$5,VLOOKUP(F70,अंक,28,0),IF($L$4='DATA ENTRY'!$DH$6,VLOOKUP(F70,अंक,36,0),IF($L$4='DATA ENTRY'!$DH$7,VLOOKUP(F70,अंक,44,0),"")))))))</f>
        <v/>
      </c>
      <c s="131" t="str">
        <f>IF(AND(B70="",D70="",F70="",G70=""),"",IF($L$4='DATA ENTRY'!$DH$2,VLOOKUP(F70,अंक,7,0),IF($L$4='DATA ENTRY'!$DH$3,VLOOKUP(F70,अंक,14,0),IF($L$4='DATA ENTRY'!$DH$4,VLOOKUP(F70,अंक,21,0),IF($L$4='DATA ENTRY'!$DH$5,VLOOKUP(F70,अंक,29,0),IF($L$4='DATA ENTRY'!$DH$6,VLOOKUP(F70,अंक,37,0),IF($L$4='DATA ENTRY'!$DH$7,VLOOKUP(F70,अंक,45,0),"")))))))</f>
        <v/>
      </c>
      <c s="32" t="str">
        <f>IF(AND(B70="",D70="",F70="",G70=""),"",IF($L$4='DATA ENTRY'!$DH$2,VLOOKUP(F70,अंक,8,0),IF($L$4='DATA ENTRY'!$DH$3,VLOOKUP(F70,अंक,15,0),IF($L$4='DATA ENTRY'!$DH$4,VLOOKUP(F70,अंक,22,0),IF($L$4='DATA ENTRY'!$DH$5,VLOOKUP(F70,अंक,30,0),IF($L$4='DATA ENTRY'!$DH$6,VLOOKUP(F70,अंक,38,0),IF($L$4='DATA ENTRY'!$DH$7,VLOOKUP(F70,अंक,46,0),"")))))))</f>
        <v/>
      </c>
      <c s="32" t="str">
        <f>IF(AND(B70="",D70="",F70="",G70=""),"",IF($L$4='DATA ENTRY'!$DH$2,VLOOKUP(F70,अंक,9,0),IF($L$4='DATA ENTRY'!$DH$3,VLOOKUP(F70,अंक,16,0),IF($L$4='DATA ENTRY'!$DH$4,VLOOKUP(F70,अंक,23,0),IF($L$4='DATA ENTRY'!$DH$5,VLOOKUP(F70,अंक,31,0),IF($L$4='DATA ENTRY'!$DH$6,VLOOKUP(F70,अंक,39,0),IF($L$4='DATA ENTRY'!$DH$7,VLOOKUP(F70,अंक,47,0),"")))))))</f>
        <v/>
      </c>
      <c s="63">
        <f t="shared" si="17"/>
        <v>0</v>
      </c>
      <c s="64">
        <f t="shared" si="16"/>
        <v>0</v>
      </c>
      <c s="134" t="str">
        <f t="shared" si="18"/>
        <v/>
      </c>
      <c s="63" t="str">
        <f>IF(AND(B70="",D70="",F70="",G70=""),"",IF($L$4='DATA ENTRY'!$DH$2,VLOOKUP(F70,अंक,10,0),IF($L$4='DATA ENTRY'!$DH$3,VLOOKUP(F70,अंक,17,0),IF($L$4='DATA ENTRY'!$DH$4,VLOOKUP(F70,अंक,25,0),IF($L$4='DATA ENTRY'!$DH$5,VLOOKUP(F70,अंक,33,0),IF($L$4='DATA ENTRY'!$DH$6,VLOOKUP(F70,अंक,41,0),IF($L$4='DATA ENTRY'!$DH$7,VLOOKUP(F70,अंक,49,0),"")))))))</f>
        <v/>
      </c>
      <c s="63" t="str">
        <f>IF(AND(B70="",D70="",F70="",G70=""),"",IF($L$4='DATA ENTRY'!$DH$2,VLOOKUP(F70,अंक,11,0),IF($L$4='DATA ENTRY'!$DH$3,VLOOKUP(F70,अंक,18,0),IF($L$4='DATA ENTRY'!$DH$4,VLOOKUP(F70,अंक,26,0),IF($L$4='DATA ENTRY'!$DH$5,VLOOKUP(F70,अंक,34,0),IF($L$4='DATA ENTRY'!$DH$6,VLOOKUP(F70,अंक,42,0),IF($L$4='DATA ENTRY'!$DH$7,VLOOKUP(F70,अंक,50,0),"")))))))</f>
        <v/>
      </c>
      <c s="63" t="str">
        <f>IF(AND(B70="",D70="",F70="",G70=""),"",IF($L$4='DATA ENTRY'!$DH$2,VLOOKUP(F70,अंक,12,0),IF($L$4='DATA ENTRY'!$DH$3,VLOOKUP(F70,अंक,19,0),IF($L$4='DATA ENTRY'!$DH$4,VLOOKUP(F70,अंक,27,0),IF($L$4='DATA ENTRY'!$DH$5,VLOOKUP(F70,अंक,35,0),IF($L$4='DATA ENTRY'!$DH$6,VLOOKUP(F70,अंक,43,0),IF($L$4='DATA ENTRY'!$DH$7,VLOOKUP(F70,अंक,51,0),"")))))))</f>
        <v/>
      </c>
      <c s="176">
        <f t="shared" si="9"/>
        <v>0</v>
      </c>
    </row>
    <row r="71" spans="1:18" ht="25.5" customHeight="1">
      <c r="A71" s="71" t="str">
        <f>'DATA ENTRY'!A72</f>
        <v/>
      </c>
      <c s="72" t="str">
        <f t="shared" si="10"/>
        <v/>
      </c>
      <c s="73" t="str">
        <f t="shared" si="11"/>
        <v/>
      </c>
      <c s="74" t="str">
        <f t="shared" si="12"/>
        <v/>
      </c>
      <c s="74" t="str">
        <f t="shared" si="13"/>
        <v/>
      </c>
      <c s="75" t="str">
        <f t="shared" si="14"/>
        <v/>
      </c>
      <c s="76" t="str">
        <f t="shared" si="15"/>
        <v/>
      </c>
      <c s="131" t="str">
        <f>IF(AND(B71="",D71="",F71="",G71=""),"",IF($L$4='DATA ENTRY'!$DH$2,VLOOKUP(F71,अंक,6,0),IF($L$4='DATA ENTRY'!$DH$3,VLOOKUP(F71,अंक,13,0),IF($L$4='DATA ENTRY'!$DH$4,VLOOKUP(F71,अंक,20,0),IF($L$4='DATA ENTRY'!$DH$5,VLOOKUP(F71,अंक,28,0),IF($L$4='DATA ENTRY'!$DH$6,VLOOKUP(F71,अंक,36,0),IF($L$4='DATA ENTRY'!$DH$7,VLOOKUP(F71,अंक,44,0),"")))))))</f>
        <v/>
      </c>
      <c s="131" t="str">
        <f>IF(AND(B71="",D71="",F71="",G71=""),"",IF($L$4='DATA ENTRY'!$DH$2,VLOOKUP(F71,अंक,7,0),IF($L$4='DATA ENTRY'!$DH$3,VLOOKUP(F71,अंक,14,0),IF($L$4='DATA ENTRY'!$DH$4,VLOOKUP(F71,अंक,21,0),IF($L$4='DATA ENTRY'!$DH$5,VLOOKUP(F71,अंक,29,0),IF($L$4='DATA ENTRY'!$DH$6,VLOOKUP(F71,अंक,37,0),IF($L$4='DATA ENTRY'!$DH$7,VLOOKUP(F71,अंक,45,0),"")))))))</f>
        <v/>
      </c>
      <c s="32" t="str">
        <f>IF(AND(B71="",D71="",F71="",G71=""),"",IF($L$4='DATA ENTRY'!$DH$2,VLOOKUP(F71,अंक,8,0),IF($L$4='DATA ENTRY'!$DH$3,VLOOKUP(F71,अंक,15,0),IF($L$4='DATA ENTRY'!$DH$4,VLOOKUP(F71,अंक,22,0),IF($L$4='DATA ENTRY'!$DH$5,VLOOKUP(F71,अंक,30,0),IF($L$4='DATA ENTRY'!$DH$6,VLOOKUP(F71,अंक,38,0),IF($L$4='DATA ENTRY'!$DH$7,VLOOKUP(F71,अंक,46,0),"")))))))</f>
        <v/>
      </c>
      <c s="32" t="str">
        <f>IF(AND(B71="",D71="",F71="",G71=""),"",IF($L$4='DATA ENTRY'!$DH$2,VLOOKUP(F71,अंक,9,0),IF($L$4='DATA ENTRY'!$DH$3,VLOOKUP(F71,अंक,16,0),IF($L$4='DATA ENTRY'!$DH$4,VLOOKUP(F71,अंक,23,0),IF($L$4='DATA ENTRY'!$DH$5,VLOOKUP(F71,अंक,31,0),IF($L$4='DATA ENTRY'!$DH$6,VLOOKUP(F71,अंक,39,0),IF($L$4='DATA ENTRY'!$DH$7,VLOOKUP(F71,अंक,47,0),"")))))))</f>
        <v/>
      </c>
      <c s="63">
        <f t="shared" si="17"/>
        <v>0</v>
      </c>
      <c s="64">
        <f t="shared" si="16"/>
        <v>0</v>
      </c>
      <c s="134" t="str">
        <f t="shared" si="18"/>
        <v/>
      </c>
      <c s="63" t="str">
        <f>IF(AND(B71="",D71="",F71="",G71=""),"",IF($L$4='DATA ENTRY'!$DH$2,VLOOKUP(F71,अंक,10,0),IF($L$4='DATA ENTRY'!$DH$3,VLOOKUP(F71,अंक,17,0),IF($L$4='DATA ENTRY'!$DH$4,VLOOKUP(F71,अंक,25,0),IF($L$4='DATA ENTRY'!$DH$5,VLOOKUP(F71,अंक,33,0),IF($L$4='DATA ENTRY'!$DH$6,VLOOKUP(F71,अंक,41,0),IF($L$4='DATA ENTRY'!$DH$7,VLOOKUP(F71,अंक,49,0),"")))))))</f>
        <v/>
      </c>
      <c s="63" t="str">
        <f>IF(AND(B71="",D71="",F71="",G71=""),"",IF($L$4='DATA ENTRY'!$DH$2,VLOOKUP(F71,अंक,11,0),IF($L$4='DATA ENTRY'!$DH$3,VLOOKUP(F71,अंक,18,0),IF($L$4='DATA ENTRY'!$DH$4,VLOOKUP(F71,अंक,26,0),IF($L$4='DATA ENTRY'!$DH$5,VLOOKUP(F71,अंक,34,0),IF($L$4='DATA ENTRY'!$DH$6,VLOOKUP(F71,अंक,42,0),IF($L$4='DATA ENTRY'!$DH$7,VLOOKUP(F71,अंक,50,0),"")))))))</f>
        <v/>
      </c>
      <c s="63" t="str">
        <f>IF(AND(B71="",D71="",F71="",G71=""),"",IF($L$4='DATA ENTRY'!$DH$2,VLOOKUP(F71,अंक,12,0),IF($L$4='DATA ENTRY'!$DH$3,VLOOKUP(F71,अंक,19,0),IF($L$4='DATA ENTRY'!$DH$4,VLOOKUP(F71,अंक,27,0),IF($L$4='DATA ENTRY'!$DH$5,VLOOKUP(F71,अंक,35,0),IF($L$4='DATA ENTRY'!$DH$6,VLOOKUP(F71,अंक,43,0),IF($L$4='DATA ENTRY'!$DH$7,VLOOKUP(F71,अंक,51,0),"")))))))</f>
        <v/>
      </c>
      <c s="176">
        <f t="shared" si="9"/>
        <v>0</v>
      </c>
    </row>
    <row r="72" spans="1:18" ht="25.5" customHeight="1">
      <c r="A72" s="71" t="str">
        <f>'DATA ENTRY'!A73</f>
        <v/>
      </c>
      <c s="72" t="str">
        <f t="shared" si="10"/>
        <v/>
      </c>
      <c s="73" t="str">
        <f t="shared" si="11"/>
        <v/>
      </c>
      <c s="74" t="str">
        <f t="shared" si="12"/>
        <v/>
      </c>
      <c s="74" t="str">
        <f t="shared" si="13"/>
        <v/>
      </c>
      <c s="75" t="str">
        <f t="shared" si="14"/>
        <v/>
      </c>
      <c s="76" t="str">
        <f t="shared" si="15"/>
        <v/>
      </c>
      <c s="131" t="str">
        <f>IF(AND(B72="",D72="",F72="",G72=""),"",IF($L$4='DATA ENTRY'!$DH$2,VLOOKUP(F72,अंक,6,0),IF($L$4='DATA ENTRY'!$DH$3,VLOOKUP(F72,अंक,13,0),IF($L$4='DATA ENTRY'!$DH$4,VLOOKUP(F72,अंक,20,0),IF($L$4='DATA ENTRY'!$DH$5,VLOOKUP(F72,अंक,28,0),IF($L$4='DATA ENTRY'!$DH$6,VLOOKUP(F72,अंक,36,0),IF($L$4='DATA ENTRY'!$DH$7,VLOOKUP(F72,अंक,44,0),"")))))))</f>
        <v/>
      </c>
      <c s="131" t="str">
        <f>IF(AND(B72="",D72="",F72="",G72=""),"",IF($L$4='DATA ENTRY'!$DH$2,VLOOKUP(F72,अंक,7,0),IF($L$4='DATA ENTRY'!$DH$3,VLOOKUP(F72,अंक,14,0),IF($L$4='DATA ENTRY'!$DH$4,VLOOKUP(F72,अंक,21,0),IF($L$4='DATA ENTRY'!$DH$5,VLOOKUP(F72,अंक,29,0),IF($L$4='DATA ENTRY'!$DH$6,VLOOKUP(F72,अंक,37,0),IF($L$4='DATA ENTRY'!$DH$7,VLOOKUP(F72,अंक,45,0),"")))))))</f>
        <v/>
      </c>
      <c s="32" t="str">
        <f>IF(AND(B72="",D72="",F72="",G72=""),"",IF($L$4='DATA ENTRY'!$DH$2,VLOOKUP(F72,अंक,8,0),IF($L$4='DATA ENTRY'!$DH$3,VLOOKUP(F72,अंक,15,0),IF($L$4='DATA ENTRY'!$DH$4,VLOOKUP(F72,अंक,22,0),IF($L$4='DATA ENTRY'!$DH$5,VLOOKUP(F72,अंक,30,0),IF($L$4='DATA ENTRY'!$DH$6,VLOOKUP(F72,अंक,38,0),IF($L$4='DATA ENTRY'!$DH$7,VLOOKUP(F72,अंक,46,0),"")))))))</f>
        <v/>
      </c>
      <c s="32" t="str">
        <f>IF(AND(B72="",D72="",F72="",G72=""),"",IF($L$4='DATA ENTRY'!$DH$2,VLOOKUP(F72,अंक,9,0),IF($L$4='DATA ENTRY'!$DH$3,VLOOKUP(F72,अंक,16,0),IF($L$4='DATA ENTRY'!$DH$4,VLOOKUP(F72,अंक,23,0),IF($L$4='DATA ENTRY'!$DH$5,VLOOKUP(F72,अंक,31,0),IF($L$4='DATA ENTRY'!$DH$6,VLOOKUP(F72,अंक,39,0),IF($L$4='DATA ENTRY'!$DH$7,VLOOKUP(F72,अंक,47,0),"")))))))</f>
        <v/>
      </c>
      <c s="63">
        <f t="shared" si="17"/>
        <v>0</v>
      </c>
      <c s="64">
        <f t="shared" si="16"/>
        <v>0</v>
      </c>
      <c s="134" t="str">
        <f t="shared" si="19" ref="N72:N103">IFERROR(IF(AND($L$4=""),"",IF($C$4="","",IF(AND(L72=""),"",IF(AND(F72=""),"",IF(AND(VLOOKUP(F72,अंक,5,0)=""),"",IF($N$7=3,IF(AND(VLOOKUP(F72,अंक,5,0)&gt;=86),3,IF(AND(VLOOKUP(F72,अंक,5,0)&gt;=81),2,IF(AND(VLOOKUP(F72,अंक,5,0)&gt;=75),1,0))),IF(AND(VLOOKUP(F72,अंक,5,0)&gt;=86),1.5,IF(AND(VLOOKUP(F72,अंक,5,0)&gt;=81),1,IF(AND(VLOOKUP(F72,अंक,5,0)&gt;=75),0.5,0))))))))),"")</f>
        <v/>
      </c>
      <c s="63" t="str">
        <f>IF(AND(B72="",D72="",F72="",G72=""),"",IF($L$4='DATA ENTRY'!$DH$2,VLOOKUP(F72,अंक,10,0),IF($L$4='DATA ENTRY'!$DH$3,VLOOKUP(F72,अंक,17,0),IF($L$4='DATA ENTRY'!$DH$4,VLOOKUP(F72,अंक,25,0),IF($L$4='DATA ENTRY'!$DH$5,VLOOKUP(F72,अंक,33,0),IF($L$4='DATA ENTRY'!$DH$6,VLOOKUP(F72,अंक,41,0),IF($L$4='DATA ENTRY'!$DH$7,VLOOKUP(F72,अंक,49,0),"")))))))</f>
        <v/>
      </c>
      <c s="63" t="str">
        <f>IF(AND(B72="",D72="",F72="",G72=""),"",IF($L$4='DATA ENTRY'!$DH$2,VLOOKUP(F72,अंक,11,0),IF($L$4='DATA ENTRY'!$DH$3,VLOOKUP(F72,अंक,18,0),IF($L$4='DATA ENTRY'!$DH$4,VLOOKUP(F72,अंक,26,0),IF($L$4='DATA ENTRY'!$DH$5,VLOOKUP(F72,अंक,34,0),IF($L$4='DATA ENTRY'!$DH$6,VLOOKUP(F72,अंक,42,0),IF($L$4='DATA ENTRY'!$DH$7,VLOOKUP(F72,अंक,50,0),"")))))))</f>
        <v/>
      </c>
      <c s="63" t="str">
        <f>IF(AND(B72="",D72="",F72="",G72=""),"",IF($L$4='DATA ENTRY'!$DH$2,VLOOKUP(F72,अंक,12,0),IF($L$4='DATA ENTRY'!$DH$3,VLOOKUP(F72,अंक,19,0),IF($L$4='DATA ENTRY'!$DH$4,VLOOKUP(F72,अंक,27,0),IF($L$4='DATA ENTRY'!$DH$5,VLOOKUP(F72,अंक,35,0),IF($L$4='DATA ENTRY'!$DH$6,VLOOKUP(F72,अंक,43,0),IF($L$4='DATA ENTRY'!$DH$7,VLOOKUP(F72,अंक,51,0),"")))))))</f>
        <v/>
      </c>
      <c s="176">
        <f t="shared" si="20" ref="R72:R135">IFERROR(IF($L$4="","",SUM(M72,N72,O72,P72,Q72)),"")</f>
        <v>0</v>
      </c>
    </row>
    <row r="73" spans="1:18" ht="25.5" customHeight="1">
      <c r="A73" s="71" t="str">
        <f>'DATA ENTRY'!A74</f>
        <v/>
      </c>
      <c s="72" t="str">
        <f t="shared" si="10"/>
        <v/>
      </c>
      <c s="73" t="str">
        <f t="shared" si="11"/>
        <v/>
      </c>
      <c s="74" t="str">
        <f t="shared" si="12"/>
        <v/>
      </c>
      <c s="74" t="str">
        <f t="shared" si="13"/>
        <v/>
      </c>
      <c s="75" t="str">
        <f t="shared" si="14"/>
        <v/>
      </c>
      <c s="76" t="str">
        <f t="shared" si="15"/>
        <v/>
      </c>
      <c s="131" t="str">
        <f>IF(AND(B73="",D73="",F73="",G73=""),"",IF($L$4='DATA ENTRY'!$DH$2,VLOOKUP(F73,अंक,6,0),IF($L$4='DATA ENTRY'!$DH$3,VLOOKUP(F73,अंक,13,0),IF($L$4='DATA ENTRY'!$DH$4,VLOOKUP(F73,अंक,20,0),IF($L$4='DATA ENTRY'!$DH$5,VLOOKUP(F73,अंक,28,0),IF($L$4='DATA ENTRY'!$DH$6,VLOOKUP(F73,अंक,36,0),IF($L$4='DATA ENTRY'!$DH$7,VLOOKUP(F73,अंक,44,0),"")))))))</f>
        <v/>
      </c>
      <c s="131" t="str">
        <f>IF(AND(B73="",D73="",F73="",G73=""),"",IF($L$4='DATA ENTRY'!$DH$2,VLOOKUP(F73,अंक,7,0),IF($L$4='DATA ENTRY'!$DH$3,VLOOKUP(F73,अंक,14,0),IF($L$4='DATA ENTRY'!$DH$4,VLOOKUP(F73,अंक,21,0),IF($L$4='DATA ENTRY'!$DH$5,VLOOKUP(F73,अंक,29,0),IF($L$4='DATA ENTRY'!$DH$6,VLOOKUP(F73,अंक,37,0),IF($L$4='DATA ENTRY'!$DH$7,VLOOKUP(F73,अंक,45,0),"")))))))</f>
        <v/>
      </c>
      <c s="32" t="str">
        <f>IF(AND(B73="",D73="",F73="",G73=""),"",IF($L$4='DATA ENTRY'!$DH$2,VLOOKUP(F73,अंक,8,0),IF($L$4='DATA ENTRY'!$DH$3,VLOOKUP(F73,अंक,15,0),IF($L$4='DATA ENTRY'!$DH$4,VLOOKUP(F73,अंक,22,0),IF($L$4='DATA ENTRY'!$DH$5,VLOOKUP(F73,अंक,30,0),IF($L$4='DATA ENTRY'!$DH$6,VLOOKUP(F73,अंक,38,0),IF($L$4='DATA ENTRY'!$DH$7,VLOOKUP(F73,अंक,46,0),"")))))))</f>
        <v/>
      </c>
      <c s="32" t="str">
        <f>IF(AND(B73="",D73="",F73="",G73=""),"",IF($L$4='DATA ENTRY'!$DH$2,VLOOKUP(F73,अंक,9,0),IF($L$4='DATA ENTRY'!$DH$3,VLOOKUP(F73,अंक,16,0),IF($L$4='DATA ENTRY'!$DH$4,VLOOKUP(F73,अंक,23,0),IF($L$4='DATA ENTRY'!$DH$5,VLOOKUP(F73,अंक,31,0),IF($L$4='DATA ENTRY'!$DH$6,VLOOKUP(F73,अंक,39,0),IF($L$4='DATA ENTRY'!$DH$7,VLOOKUP(F73,अंक,47,0),"")))))))</f>
        <v/>
      </c>
      <c s="63">
        <f t="shared" si="17"/>
        <v>0</v>
      </c>
      <c s="64">
        <f t="shared" si="16"/>
        <v>0</v>
      </c>
      <c s="134" t="str">
        <f t="shared" si="19"/>
        <v/>
      </c>
      <c s="63" t="str">
        <f>IF(AND(B73="",D73="",F73="",G73=""),"",IF($L$4='DATA ENTRY'!$DH$2,VLOOKUP(F73,अंक,10,0),IF($L$4='DATA ENTRY'!$DH$3,VLOOKUP(F73,अंक,17,0),IF($L$4='DATA ENTRY'!$DH$4,VLOOKUP(F73,अंक,25,0),IF($L$4='DATA ENTRY'!$DH$5,VLOOKUP(F73,अंक,33,0),IF($L$4='DATA ENTRY'!$DH$6,VLOOKUP(F73,अंक,41,0),IF($L$4='DATA ENTRY'!$DH$7,VLOOKUP(F73,अंक,49,0),"")))))))</f>
        <v/>
      </c>
      <c s="63" t="str">
        <f>IF(AND(B73="",D73="",F73="",G73=""),"",IF($L$4='DATA ENTRY'!$DH$2,VLOOKUP(F73,अंक,11,0),IF($L$4='DATA ENTRY'!$DH$3,VLOOKUP(F73,अंक,18,0),IF($L$4='DATA ENTRY'!$DH$4,VLOOKUP(F73,अंक,26,0),IF($L$4='DATA ENTRY'!$DH$5,VLOOKUP(F73,अंक,34,0),IF($L$4='DATA ENTRY'!$DH$6,VLOOKUP(F73,अंक,42,0),IF($L$4='DATA ENTRY'!$DH$7,VLOOKUP(F73,अंक,50,0),"")))))))</f>
        <v/>
      </c>
      <c s="63" t="str">
        <f>IF(AND(B73="",D73="",F73="",G73=""),"",IF($L$4='DATA ENTRY'!$DH$2,VLOOKUP(F73,अंक,12,0),IF($L$4='DATA ENTRY'!$DH$3,VLOOKUP(F73,अंक,19,0),IF($L$4='DATA ENTRY'!$DH$4,VLOOKUP(F73,अंक,27,0),IF($L$4='DATA ENTRY'!$DH$5,VLOOKUP(F73,अंक,35,0),IF($L$4='DATA ENTRY'!$DH$6,VLOOKUP(F73,अंक,43,0),IF($L$4='DATA ENTRY'!$DH$7,VLOOKUP(F73,अंक,51,0),"")))))))</f>
        <v/>
      </c>
      <c s="176">
        <f t="shared" si="20"/>
        <v>0</v>
      </c>
    </row>
    <row r="74" spans="1:18" ht="25.5" customHeight="1">
      <c r="A74" s="71" t="str">
        <f>'DATA ENTRY'!A75</f>
        <v/>
      </c>
      <c s="72" t="str">
        <f t="shared" si="10"/>
        <v/>
      </c>
      <c s="73" t="str">
        <f t="shared" si="11"/>
        <v/>
      </c>
      <c s="74" t="str">
        <f t="shared" si="12"/>
        <v/>
      </c>
      <c s="74" t="str">
        <f t="shared" si="13"/>
        <v/>
      </c>
      <c s="75" t="str">
        <f t="shared" si="14"/>
        <v/>
      </c>
      <c s="76" t="str">
        <f t="shared" si="15"/>
        <v/>
      </c>
      <c s="131" t="str">
        <f>IF(AND(B74="",D74="",F74="",G74=""),"",IF($L$4='DATA ENTRY'!$DH$2,VLOOKUP(F74,अंक,6,0),IF($L$4='DATA ENTRY'!$DH$3,VLOOKUP(F74,अंक,13,0),IF($L$4='DATA ENTRY'!$DH$4,VLOOKUP(F74,अंक,20,0),IF($L$4='DATA ENTRY'!$DH$5,VLOOKUP(F74,अंक,28,0),IF($L$4='DATA ENTRY'!$DH$6,VLOOKUP(F74,अंक,36,0),IF($L$4='DATA ENTRY'!$DH$7,VLOOKUP(F74,अंक,44,0),"")))))))</f>
        <v/>
      </c>
      <c s="131" t="str">
        <f>IF(AND(B74="",D74="",F74="",G74=""),"",IF($L$4='DATA ENTRY'!$DH$2,VLOOKUP(F74,अंक,7,0),IF($L$4='DATA ENTRY'!$DH$3,VLOOKUP(F74,अंक,14,0),IF($L$4='DATA ENTRY'!$DH$4,VLOOKUP(F74,अंक,21,0),IF($L$4='DATA ENTRY'!$DH$5,VLOOKUP(F74,अंक,29,0),IF($L$4='DATA ENTRY'!$DH$6,VLOOKUP(F74,अंक,37,0),IF($L$4='DATA ENTRY'!$DH$7,VLOOKUP(F74,अंक,45,0),"")))))))</f>
        <v/>
      </c>
      <c s="32" t="str">
        <f>IF(AND(B74="",D74="",F74="",G74=""),"",IF($L$4='DATA ENTRY'!$DH$2,VLOOKUP(F74,अंक,8,0),IF($L$4='DATA ENTRY'!$DH$3,VLOOKUP(F74,अंक,15,0),IF($L$4='DATA ENTRY'!$DH$4,VLOOKUP(F74,अंक,22,0),IF($L$4='DATA ENTRY'!$DH$5,VLOOKUP(F74,अंक,30,0),IF($L$4='DATA ENTRY'!$DH$6,VLOOKUP(F74,अंक,38,0),IF($L$4='DATA ENTRY'!$DH$7,VLOOKUP(F74,अंक,46,0),"")))))))</f>
        <v/>
      </c>
      <c s="32" t="str">
        <f>IF(AND(B74="",D74="",F74="",G74=""),"",IF($L$4='DATA ENTRY'!$DH$2,VLOOKUP(F74,अंक,9,0),IF($L$4='DATA ENTRY'!$DH$3,VLOOKUP(F74,अंक,16,0),IF($L$4='DATA ENTRY'!$DH$4,VLOOKUP(F74,अंक,23,0),IF($L$4='DATA ENTRY'!$DH$5,VLOOKUP(F74,अंक,31,0),IF($L$4='DATA ENTRY'!$DH$6,VLOOKUP(F74,अंक,39,0),IF($L$4='DATA ENTRY'!$DH$7,VLOOKUP(F74,अंक,47,0),"")))))))</f>
        <v/>
      </c>
      <c s="63">
        <f t="shared" si="17"/>
        <v>0</v>
      </c>
      <c s="64">
        <f t="shared" si="16"/>
        <v>0</v>
      </c>
      <c s="134" t="str">
        <f t="shared" si="19"/>
        <v/>
      </c>
      <c s="63" t="str">
        <f>IF(AND(B74="",D74="",F74="",G74=""),"",IF($L$4='DATA ENTRY'!$DH$2,VLOOKUP(F74,अंक,10,0),IF($L$4='DATA ENTRY'!$DH$3,VLOOKUP(F74,अंक,17,0),IF($L$4='DATA ENTRY'!$DH$4,VLOOKUP(F74,अंक,25,0),IF($L$4='DATA ENTRY'!$DH$5,VLOOKUP(F74,अंक,33,0),IF($L$4='DATA ENTRY'!$DH$6,VLOOKUP(F74,अंक,41,0),IF($L$4='DATA ENTRY'!$DH$7,VLOOKUP(F74,अंक,49,0),"")))))))</f>
        <v/>
      </c>
      <c s="63" t="str">
        <f>IF(AND(B74="",D74="",F74="",G74=""),"",IF($L$4='DATA ENTRY'!$DH$2,VLOOKUP(F74,अंक,11,0),IF($L$4='DATA ENTRY'!$DH$3,VLOOKUP(F74,अंक,18,0),IF($L$4='DATA ENTRY'!$DH$4,VLOOKUP(F74,अंक,26,0),IF($L$4='DATA ENTRY'!$DH$5,VLOOKUP(F74,अंक,34,0),IF($L$4='DATA ENTRY'!$DH$6,VLOOKUP(F74,अंक,42,0),IF($L$4='DATA ENTRY'!$DH$7,VLOOKUP(F74,अंक,50,0),"")))))))</f>
        <v/>
      </c>
      <c s="63" t="str">
        <f>IF(AND(B74="",D74="",F74="",G74=""),"",IF($L$4='DATA ENTRY'!$DH$2,VLOOKUP(F74,अंक,12,0),IF($L$4='DATA ENTRY'!$DH$3,VLOOKUP(F74,अंक,19,0),IF($L$4='DATA ENTRY'!$DH$4,VLOOKUP(F74,अंक,27,0),IF($L$4='DATA ENTRY'!$DH$5,VLOOKUP(F74,अंक,35,0),IF($L$4='DATA ENTRY'!$DH$6,VLOOKUP(F74,अंक,43,0),IF($L$4='DATA ENTRY'!$DH$7,VLOOKUP(F74,अंक,51,0),"")))))))</f>
        <v/>
      </c>
      <c s="176">
        <f t="shared" si="20"/>
        <v>0</v>
      </c>
    </row>
    <row r="75" spans="1:18" ht="25.5" customHeight="1">
      <c r="A75" s="71" t="str">
        <f>'DATA ENTRY'!A76</f>
        <v/>
      </c>
      <c s="72" t="str">
        <f t="shared" si="10"/>
        <v/>
      </c>
      <c s="73" t="str">
        <f t="shared" si="11"/>
        <v/>
      </c>
      <c s="74" t="str">
        <f t="shared" si="12"/>
        <v/>
      </c>
      <c s="74" t="str">
        <f t="shared" si="13"/>
        <v/>
      </c>
      <c s="75" t="str">
        <f t="shared" si="14"/>
        <v/>
      </c>
      <c s="76" t="str">
        <f t="shared" si="15"/>
        <v/>
      </c>
      <c s="131" t="str">
        <f>IF(AND(B75="",D75="",F75="",G75=""),"",IF($L$4='DATA ENTRY'!$DH$2,VLOOKUP(F75,अंक,6,0),IF($L$4='DATA ENTRY'!$DH$3,VLOOKUP(F75,अंक,13,0),IF($L$4='DATA ENTRY'!$DH$4,VLOOKUP(F75,अंक,20,0),IF($L$4='DATA ENTRY'!$DH$5,VLOOKUP(F75,अंक,28,0),IF($L$4='DATA ENTRY'!$DH$6,VLOOKUP(F75,अंक,36,0),IF($L$4='DATA ENTRY'!$DH$7,VLOOKUP(F75,अंक,44,0),"")))))))</f>
        <v/>
      </c>
      <c s="131" t="str">
        <f>IF(AND(B75="",D75="",F75="",G75=""),"",IF($L$4='DATA ENTRY'!$DH$2,VLOOKUP(F75,अंक,7,0),IF($L$4='DATA ENTRY'!$DH$3,VLOOKUP(F75,अंक,14,0),IF($L$4='DATA ENTRY'!$DH$4,VLOOKUP(F75,अंक,21,0),IF($L$4='DATA ENTRY'!$DH$5,VLOOKUP(F75,अंक,29,0),IF($L$4='DATA ENTRY'!$DH$6,VLOOKUP(F75,अंक,37,0),IF($L$4='DATA ENTRY'!$DH$7,VLOOKUP(F75,अंक,45,0),"")))))))</f>
        <v/>
      </c>
      <c s="32" t="str">
        <f>IF(AND(B75="",D75="",F75="",G75=""),"",IF($L$4='DATA ENTRY'!$DH$2,VLOOKUP(F75,अंक,8,0),IF($L$4='DATA ENTRY'!$DH$3,VLOOKUP(F75,अंक,15,0),IF($L$4='DATA ENTRY'!$DH$4,VLOOKUP(F75,अंक,22,0),IF($L$4='DATA ENTRY'!$DH$5,VLOOKUP(F75,अंक,30,0),IF($L$4='DATA ENTRY'!$DH$6,VLOOKUP(F75,अंक,38,0),IF($L$4='DATA ENTRY'!$DH$7,VLOOKUP(F75,अंक,46,0),"")))))))</f>
        <v/>
      </c>
      <c s="32" t="str">
        <f>IF(AND(B75="",D75="",F75="",G75=""),"",IF($L$4='DATA ENTRY'!$DH$2,VLOOKUP(F75,अंक,9,0),IF($L$4='DATA ENTRY'!$DH$3,VLOOKUP(F75,अंक,16,0),IF($L$4='DATA ENTRY'!$DH$4,VLOOKUP(F75,अंक,23,0),IF($L$4='DATA ENTRY'!$DH$5,VLOOKUP(F75,अंक,31,0),IF($L$4='DATA ENTRY'!$DH$6,VLOOKUP(F75,अंक,39,0),IF($L$4='DATA ENTRY'!$DH$7,VLOOKUP(F75,अंक,47,0),"")))))))</f>
        <v/>
      </c>
      <c s="63">
        <f t="shared" si="17"/>
        <v>0</v>
      </c>
      <c s="64">
        <f t="shared" si="16"/>
        <v>0</v>
      </c>
      <c s="134" t="str">
        <f t="shared" si="19"/>
        <v/>
      </c>
      <c s="63" t="str">
        <f>IF(AND(B75="",D75="",F75="",G75=""),"",IF($L$4='DATA ENTRY'!$DH$2,VLOOKUP(F75,अंक,10,0),IF($L$4='DATA ENTRY'!$DH$3,VLOOKUP(F75,अंक,17,0),IF($L$4='DATA ENTRY'!$DH$4,VLOOKUP(F75,अंक,25,0),IF($L$4='DATA ENTRY'!$DH$5,VLOOKUP(F75,अंक,33,0),IF($L$4='DATA ENTRY'!$DH$6,VLOOKUP(F75,अंक,41,0),IF($L$4='DATA ENTRY'!$DH$7,VLOOKUP(F75,अंक,49,0),"")))))))</f>
        <v/>
      </c>
      <c s="63" t="str">
        <f>IF(AND(B75="",D75="",F75="",G75=""),"",IF($L$4='DATA ENTRY'!$DH$2,VLOOKUP(F75,अंक,11,0),IF($L$4='DATA ENTRY'!$DH$3,VLOOKUP(F75,अंक,18,0),IF($L$4='DATA ENTRY'!$DH$4,VLOOKUP(F75,अंक,26,0),IF($L$4='DATA ENTRY'!$DH$5,VLOOKUP(F75,अंक,34,0),IF($L$4='DATA ENTRY'!$DH$6,VLOOKUP(F75,अंक,42,0),IF($L$4='DATA ENTRY'!$DH$7,VLOOKUP(F75,अंक,50,0),"")))))))</f>
        <v/>
      </c>
      <c s="63" t="str">
        <f>IF(AND(B75="",D75="",F75="",G75=""),"",IF($L$4='DATA ENTRY'!$DH$2,VLOOKUP(F75,अंक,12,0),IF($L$4='DATA ENTRY'!$DH$3,VLOOKUP(F75,अंक,19,0),IF($L$4='DATA ENTRY'!$DH$4,VLOOKUP(F75,अंक,27,0),IF($L$4='DATA ENTRY'!$DH$5,VLOOKUP(F75,अंक,35,0),IF($L$4='DATA ENTRY'!$DH$6,VLOOKUP(F75,अंक,43,0),IF($L$4='DATA ENTRY'!$DH$7,VLOOKUP(F75,अंक,51,0),"")))))))</f>
        <v/>
      </c>
      <c s="176">
        <f t="shared" si="20"/>
        <v>0</v>
      </c>
    </row>
    <row r="76" spans="1:18" ht="25.5" customHeight="1">
      <c r="A76" s="71" t="str">
        <f>'DATA ENTRY'!A77</f>
        <v/>
      </c>
      <c s="72" t="str">
        <f t="shared" si="10"/>
        <v/>
      </c>
      <c s="73" t="str">
        <f t="shared" si="11"/>
        <v/>
      </c>
      <c s="74" t="str">
        <f t="shared" si="12"/>
        <v/>
      </c>
      <c s="74" t="str">
        <f t="shared" si="13"/>
        <v/>
      </c>
      <c s="75" t="str">
        <f t="shared" si="14"/>
        <v/>
      </c>
      <c s="76" t="str">
        <f t="shared" si="15"/>
        <v/>
      </c>
      <c s="131" t="str">
        <f>IF(AND(B76="",D76="",F76="",G76=""),"",IF($L$4='DATA ENTRY'!$DH$2,VLOOKUP(F76,अंक,6,0),IF($L$4='DATA ENTRY'!$DH$3,VLOOKUP(F76,अंक,13,0),IF($L$4='DATA ENTRY'!$DH$4,VLOOKUP(F76,अंक,20,0),IF($L$4='DATA ENTRY'!$DH$5,VLOOKUP(F76,अंक,28,0),IF($L$4='DATA ENTRY'!$DH$6,VLOOKUP(F76,अंक,36,0),IF($L$4='DATA ENTRY'!$DH$7,VLOOKUP(F76,अंक,44,0),"")))))))</f>
        <v/>
      </c>
      <c s="131" t="str">
        <f>IF(AND(B76="",D76="",F76="",G76=""),"",IF($L$4='DATA ENTRY'!$DH$2,VLOOKUP(F76,अंक,7,0),IF($L$4='DATA ENTRY'!$DH$3,VLOOKUP(F76,अंक,14,0),IF($L$4='DATA ENTRY'!$DH$4,VLOOKUP(F76,अंक,21,0),IF($L$4='DATA ENTRY'!$DH$5,VLOOKUP(F76,अंक,29,0),IF($L$4='DATA ENTRY'!$DH$6,VLOOKUP(F76,अंक,37,0),IF($L$4='DATA ENTRY'!$DH$7,VLOOKUP(F76,अंक,45,0),"")))))))</f>
        <v/>
      </c>
      <c s="32" t="str">
        <f>IF(AND(B76="",D76="",F76="",G76=""),"",IF($L$4='DATA ENTRY'!$DH$2,VLOOKUP(F76,अंक,8,0),IF($L$4='DATA ENTRY'!$DH$3,VLOOKUP(F76,अंक,15,0),IF($L$4='DATA ENTRY'!$DH$4,VLOOKUP(F76,अंक,22,0),IF($L$4='DATA ENTRY'!$DH$5,VLOOKUP(F76,अंक,30,0),IF($L$4='DATA ENTRY'!$DH$6,VLOOKUP(F76,अंक,38,0),IF($L$4='DATA ENTRY'!$DH$7,VLOOKUP(F76,अंक,46,0),"")))))))</f>
        <v/>
      </c>
      <c s="32" t="str">
        <f>IF(AND(B76="",D76="",F76="",G76=""),"",IF($L$4='DATA ENTRY'!$DH$2,VLOOKUP(F76,अंक,9,0),IF($L$4='DATA ENTRY'!$DH$3,VLOOKUP(F76,अंक,16,0),IF($L$4='DATA ENTRY'!$DH$4,VLOOKUP(F76,अंक,23,0),IF($L$4='DATA ENTRY'!$DH$5,VLOOKUP(F76,अंक,31,0),IF($L$4='DATA ENTRY'!$DH$6,VLOOKUP(F76,अंक,39,0),IF($L$4='DATA ENTRY'!$DH$7,VLOOKUP(F76,अंक,47,0),"")))))))</f>
        <v/>
      </c>
      <c s="63">
        <f t="shared" si="17"/>
        <v>0</v>
      </c>
      <c s="64">
        <f t="shared" si="16"/>
        <v>0</v>
      </c>
      <c s="134" t="str">
        <f t="shared" si="19"/>
        <v/>
      </c>
      <c s="63" t="str">
        <f>IF(AND(B76="",D76="",F76="",G76=""),"",IF($L$4='DATA ENTRY'!$DH$2,VLOOKUP(F76,अंक,10,0),IF($L$4='DATA ENTRY'!$DH$3,VLOOKUP(F76,अंक,17,0),IF($L$4='DATA ENTRY'!$DH$4,VLOOKUP(F76,अंक,25,0),IF($L$4='DATA ENTRY'!$DH$5,VLOOKUP(F76,अंक,33,0),IF($L$4='DATA ENTRY'!$DH$6,VLOOKUP(F76,अंक,41,0),IF($L$4='DATA ENTRY'!$DH$7,VLOOKUP(F76,अंक,49,0),"")))))))</f>
        <v/>
      </c>
      <c s="63" t="str">
        <f>IF(AND(B76="",D76="",F76="",G76=""),"",IF($L$4='DATA ENTRY'!$DH$2,VLOOKUP(F76,अंक,11,0),IF($L$4='DATA ENTRY'!$DH$3,VLOOKUP(F76,अंक,18,0),IF($L$4='DATA ENTRY'!$DH$4,VLOOKUP(F76,अंक,26,0),IF($L$4='DATA ENTRY'!$DH$5,VLOOKUP(F76,अंक,34,0),IF($L$4='DATA ENTRY'!$DH$6,VLOOKUP(F76,अंक,42,0),IF($L$4='DATA ENTRY'!$DH$7,VLOOKUP(F76,अंक,50,0),"")))))))</f>
        <v/>
      </c>
      <c s="63" t="str">
        <f>IF(AND(B76="",D76="",F76="",G76=""),"",IF($L$4='DATA ENTRY'!$DH$2,VLOOKUP(F76,अंक,12,0),IF($L$4='DATA ENTRY'!$DH$3,VLOOKUP(F76,अंक,19,0),IF($L$4='DATA ENTRY'!$DH$4,VLOOKUP(F76,अंक,27,0),IF($L$4='DATA ENTRY'!$DH$5,VLOOKUP(F76,अंक,35,0),IF($L$4='DATA ENTRY'!$DH$6,VLOOKUP(F76,अंक,43,0),IF($L$4='DATA ENTRY'!$DH$7,VLOOKUP(F76,अंक,51,0),"")))))))</f>
        <v/>
      </c>
      <c s="176">
        <f t="shared" si="20"/>
        <v>0</v>
      </c>
    </row>
    <row r="77" spans="1:18" ht="25.5" customHeight="1">
      <c r="A77" s="71" t="str">
        <f>'DATA ENTRY'!A78</f>
        <v/>
      </c>
      <c s="72" t="str">
        <f t="shared" si="10"/>
        <v/>
      </c>
      <c s="73" t="str">
        <f t="shared" si="11"/>
        <v/>
      </c>
      <c s="74" t="str">
        <f t="shared" si="12"/>
        <v/>
      </c>
      <c s="74" t="str">
        <f t="shared" si="13"/>
        <v/>
      </c>
      <c s="75" t="str">
        <f t="shared" si="14"/>
        <v/>
      </c>
      <c s="76" t="str">
        <f t="shared" si="15"/>
        <v/>
      </c>
      <c s="131" t="str">
        <f>IF(AND(B77="",D77="",F77="",G77=""),"",IF($L$4='DATA ENTRY'!$DH$2,VLOOKUP(F77,अंक,6,0),IF($L$4='DATA ENTRY'!$DH$3,VLOOKUP(F77,अंक,13,0),IF($L$4='DATA ENTRY'!$DH$4,VLOOKUP(F77,अंक,20,0),IF($L$4='DATA ENTRY'!$DH$5,VLOOKUP(F77,अंक,28,0),IF($L$4='DATA ENTRY'!$DH$6,VLOOKUP(F77,अंक,36,0),IF($L$4='DATA ENTRY'!$DH$7,VLOOKUP(F77,अंक,44,0),"")))))))</f>
        <v/>
      </c>
      <c s="131" t="str">
        <f>IF(AND(B77="",D77="",F77="",G77=""),"",IF($L$4='DATA ENTRY'!$DH$2,VLOOKUP(F77,अंक,7,0),IF($L$4='DATA ENTRY'!$DH$3,VLOOKUP(F77,अंक,14,0),IF($L$4='DATA ENTRY'!$DH$4,VLOOKUP(F77,अंक,21,0),IF($L$4='DATA ENTRY'!$DH$5,VLOOKUP(F77,अंक,29,0),IF($L$4='DATA ENTRY'!$DH$6,VLOOKUP(F77,अंक,37,0),IF($L$4='DATA ENTRY'!$DH$7,VLOOKUP(F77,अंक,45,0),"")))))))</f>
        <v/>
      </c>
      <c s="32" t="str">
        <f>IF(AND(B77="",D77="",F77="",G77=""),"",IF($L$4='DATA ENTRY'!$DH$2,VLOOKUP(F77,अंक,8,0),IF($L$4='DATA ENTRY'!$DH$3,VLOOKUP(F77,अंक,15,0),IF($L$4='DATA ENTRY'!$DH$4,VLOOKUP(F77,अंक,22,0),IF($L$4='DATA ENTRY'!$DH$5,VLOOKUP(F77,अंक,30,0),IF($L$4='DATA ENTRY'!$DH$6,VLOOKUP(F77,अंक,38,0),IF($L$4='DATA ENTRY'!$DH$7,VLOOKUP(F77,अंक,46,0),"")))))))</f>
        <v/>
      </c>
      <c s="32" t="str">
        <f>IF(AND(B77="",D77="",F77="",G77=""),"",IF($L$4='DATA ENTRY'!$DH$2,VLOOKUP(F77,अंक,9,0),IF($L$4='DATA ENTRY'!$DH$3,VLOOKUP(F77,अंक,16,0),IF($L$4='DATA ENTRY'!$DH$4,VLOOKUP(F77,अंक,23,0),IF($L$4='DATA ENTRY'!$DH$5,VLOOKUP(F77,अंक,31,0),IF($L$4='DATA ENTRY'!$DH$6,VLOOKUP(F77,अंक,39,0),IF($L$4='DATA ENTRY'!$DH$7,VLOOKUP(F77,अंक,47,0),"")))))))</f>
        <v/>
      </c>
      <c s="63">
        <f t="shared" si="17"/>
        <v>0</v>
      </c>
      <c s="64">
        <f t="shared" si="16"/>
        <v>0</v>
      </c>
      <c s="134" t="str">
        <f t="shared" si="19"/>
        <v/>
      </c>
      <c s="63" t="str">
        <f>IF(AND(B77="",D77="",F77="",G77=""),"",IF($L$4='DATA ENTRY'!$DH$2,VLOOKUP(F77,अंक,10,0),IF($L$4='DATA ENTRY'!$DH$3,VLOOKUP(F77,अंक,17,0),IF($L$4='DATA ENTRY'!$DH$4,VLOOKUP(F77,अंक,25,0),IF($L$4='DATA ENTRY'!$DH$5,VLOOKUP(F77,अंक,33,0),IF($L$4='DATA ENTRY'!$DH$6,VLOOKUP(F77,अंक,41,0),IF($L$4='DATA ENTRY'!$DH$7,VLOOKUP(F77,अंक,49,0),"")))))))</f>
        <v/>
      </c>
      <c s="63" t="str">
        <f>IF(AND(B77="",D77="",F77="",G77=""),"",IF($L$4='DATA ENTRY'!$DH$2,VLOOKUP(F77,अंक,11,0),IF($L$4='DATA ENTRY'!$DH$3,VLOOKUP(F77,अंक,18,0),IF($L$4='DATA ENTRY'!$DH$4,VLOOKUP(F77,अंक,26,0),IF($L$4='DATA ENTRY'!$DH$5,VLOOKUP(F77,अंक,34,0),IF($L$4='DATA ENTRY'!$DH$6,VLOOKUP(F77,अंक,42,0),IF($L$4='DATA ENTRY'!$DH$7,VLOOKUP(F77,अंक,50,0),"")))))))</f>
        <v/>
      </c>
      <c s="63" t="str">
        <f>IF(AND(B77="",D77="",F77="",G77=""),"",IF($L$4='DATA ENTRY'!$DH$2,VLOOKUP(F77,अंक,12,0),IF($L$4='DATA ENTRY'!$DH$3,VLOOKUP(F77,अंक,19,0),IF($L$4='DATA ENTRY'!$DH$4,VLOOKUP(F77,अंक,27,0),IF($L$4='DATA ENTRY'!$DH$5,VLOOKUP(F77,अंक,35,0),IF($L$4='DATA ENTRY'!$DH$6,VLOOKUP(F77,अंक,43,0),IF($L$4='DATA ENTRY'!$DH$7,VLOOKUP(F77,अंक,51,0),"")))))))</f>
        <v/>
      </c>
      <c s="176">
        <f t="shared" si="20"/>
        <v>0</v>
      </c>
    </row>
    <row r="78" spans="1:18" ht="25.5" customHeight="1">
      <c r="A78" s="71" t="str">
        <f>'DATA ENTRY'!A79</f>
        <v/>
      </c>
      <c s="72" t="str">
        <f t="shared" si="10"/>
        <v/>
      </c>
      <c s="73" t="str">
        <f t="shared" si="11"/>
        <v/>
      </c>
      <c s="74" t="str">
        <f t="shared" si="12"/>
        <v/>
      </c>
      <c s="74" t="str">
        <f t="shared" si="13"/>
        <v/>
      </c>
      <c s="75" t="str">
        <f t="shared" si="14"/>
        <v/>
      </c>
      <c s="76" t="str">
        <f t="shared" si="15"/>
        <v/>
      </c>
      <c s="131" t="str">
        <f>IF(AND(B78="",D78="",F78="",G78=""),"",IF($L$4='DATA ENTRY'!$DH$2,VLOOKUP(F78,अंक,6,0),IF($L$4='DATA ENTRY'!$DH$3,VLOOKUP(F78,अंक,13,0),IF($L$4='DATA ENTRY'!$DH$4,VLOOKUP(F78,अंक,20,0),IF($L$4='DATA ENTRY'!$DH$5,VLOOKUP(F78,अंक,28,0),IF($L$4='DATA ENTRY'!$DH$6,VLOOKUP(F78,अंक,36,0),IF($L$4='DATA ENTRY'!$DH$7,VLOOKUP(F78,अंक,44,0),"")))))))</f>
        <v/>
      </c>
      <c s="131" t="str">
        <f>IF(AND(B78="",D78="",F78="",G78=""),"",IF($L$4='DATA ENTRY'!$DH$2,VLOOKUP(F78,अंक,7,0),IF($L$4='DATA ENTRY'!$DH$3,VLOOKUP(F78,अंक,14,0),IF($L$4='DATA ENTRY'!$DH$4,VLOOKUP(F78,अंक,21,0),IF($L$4='DATA ENTRY'!$DH$5,VLOOKUP(F78,अंक,29,0),IF($L$4='DATA ENTRY'!$DH$6,VLOOKUP(F78,अंक,37,0),IF($L$4='DATA ENTRY'!$DH$7,VLOOKUP(F78,अंक,45,0),"")))))))</f>
        <v/>
      </c>
      <c s="32" t="str">
        <f>IF(AND(B78="",D78="",F78="",G78=""),"",IF($L$4='DATA ENTRY'!$DH$2,VLOOKUP(F78,अंक,8,0),IF($L$4='DATA ENTRY'!$DH$3,VLOOKUP(F78,अंक,15,0),IF($L$4='DATA ENTRY'!$DH$4,VLOOKUP(F78,अंक,22,0),IF($L$4='DATA ENTRY'!$DH$5,VLOOKUP(F78,अंक,30,0),IF($L$4='DATA ENTRY'!$DH$6,VLOOKUP(F78,अंक,38,0),IF($L$4='DATA ENTRY'!$DH$7,VLOOKUP(F78,अंक,46,0),"")))))))</f>
        <v/>
      </c>
      <c s="32" t="str">
        <f>IF(AND(B78="",D78="",F78="",G78=""),"",IF($L$4='DATA ENTRY'!$DH$2,VLOOKUP(F78,अंक,9,0),IF($L$4='DATA ENTRY'!$DH$3,VLOOKUP(F78,अंक,16,0),IF($L$4='DATA ENTRY'!$DH$4,VLOOKUP(F78,अंक,23,0),IF($L$4='DATA ENTRY'!$DH$5,VLOOKUP(F78,अंक,31,0),IF($L$4='DATA ENTRY'!$DH$6,VLOOKUP(F78,अंक,39,0),IF($L$4='DATA ENTRY'!$DH$7,VLOOKUP(F78,अंक,47,0),"")))))))</f>
        <v/>
      </c>
      <c s="63">
        <f t="shared" si="17"/>
        <v>0</v>
      </c>
      <c s="64">
        <f t="shared" si="16"/>
        <v>0</v>
      </c>
      <c s="134" t="str">
        <f t="shared" si="19"/>
        <v/>
      </c>
      <c s="63" t="str">
        <f>IF(AND(B78="",D78="",F78="",G78=""),"",IF($L$4='DATA ENTRY'!$DH$2,VLOOKUP(F78,अंक,10,0),IF($L$4='DATA ENTRY'!$DH$3,VLOOKUP(F78,अंक,17,0),IF($L$4='DATA ENTRY'!$DH$4,VLOOKUP(F78,अंक,25,0),IF($L$4='DATA ENTRY'!$DH$5,VLOOKUP(F78,अंक,33,0),IF($L$4='DATA ENTRY'!$DH$6,VLOOKUP(F78,अंक,41,0),IF($L$4='DATA ENTRY'!$DH$7,VLOOKUP(F78,अंक,49,0),"")))))))</f>
        <v/>
      </c>
      <c s="63" t="str">
        <f>IF(AND(B78="",D78="",F78="",G78=""),"",IF($L$4='DATA ENTRY'!$DH$2,VLOOKUP(F78,अंक,11,0),IF($L$4='DATA ENTRY'!$DH$3,VLOOKUP(F78,अंक,18,0),IF($L$4='DATA ENTRY'!$DH$4,VLOOKUP(F78,अंक,26,0),IF($L$4='DATA ENTRY'!$DH$5,VLOOKUP(F78,अंक,34,0),IF($L$4='DATA ENTRY'!$DH$6,VLOOKUP(F78,अंक,42,0),IF($L$4='DATA ENTRY'!$DH$7,VLOOKUP(F78,अंक,50,0),"")))))))</f>
        <v/>
      </c>
      <c s="63" t="str">
        <f>IF(AND(B78="",D78="",F78="",G78=""),"",IF($L$4='DATA ENTRY'!$DH$2,VLOOKUP(F78,अंक,12,0),IF($L$4='DATA ENTRY'!$DH$3,VLOOKUP(F78,अंक,19,0),IF($L$4='DATA ENTRY'!$DH$4,VLOOKUP(F78,अंक,27,0),IF($L$4='DATA ENTRY'!$DH$5,VLOOKUP(F78,अंक,35,0),IF($L$4='DATA ENTRY'!$DH$6,VLOOKUP(F78,अंक,43,0),IF($L$4='DATA ENTRY'!$DH$7,VLOOKUP(F78,अंक,51,0),"")))))))</f>
        <v/>
      </c>
      <c s="176">
        <f t="shared" si="20"/>
        <v>0</v>
      </c>
    </row>
    <row r="79" spans="1:18" ht="25.5" customHeight="1">
      <c r="A79" s="71" t="str">
        <f>'DATA ENTRY'!A80</f>
        <v/>
      </c>
      <c s="72" t="str">
        <f t="shared" si="10"/>
        <v/>
      </c>
      <c s="73" t="str">
        <f t="shared" si="11"/>
        <v/>
      </c>
      <c s="74" t="str">
        <f t="shared" si="12"/>
        <v/>
      </c>
      <c s="74" t="str">
        <f t="shared" si="13"/>
        <v/>
      </c>
      <c s="75" t="str">
        <f t="shared" si="14"/>
        <v/>
      </c>
      <c s="76" t="str">
        <f t="shared" si="15"/>
        <v/>
      </c>
      <c s="131" t="str">
        <f>IF(AND(B79="",D79="",F79="",G79=""),"",IF($L$4='DATA ENTRY'!$DH$2,VLOOKUP(F79,अंक,6,0),IF($L$4='DATA ENTRY'!$DH$3,VLOOKUP(F79,अंक,13,0),IF($L$4='DATA ENTRY'!$DH$4,VLOOKUP(F79,अंक,20,0),IF($L$4='DATA ENTRY'!$DH$5,VLOOKUP(F79,अंक,28,0),IF($L$4='DATA ENTRY'!$DH$6,VLOOKUP(F79,अंक,36,0),IF($L$4='DATA ENTRY'!$DH$7,VLOOKUP(F79,अंक,44,0),"")))))))</f>
        <v/>
      </c>
      <c s="131" t="str">
        <f>IF(AND(B79="",D79="",F79="",G79=""),"",IF($L$4='DATA ENTRY'!$DH$2,VLOOKUP(F79,अंक,7,0),IF($L$4='DATA ENTRY'!$DH$3,VLOOKUP(F79,अंक,14,0),IF($L$4='DATA ENTRY'!$DH$4,VLOOKUP(F79,अंक,21,0),IF($L$4='DATA ENTRY'!$DH$5,VLOOKUP(F79,अंक,29,0),IF($L$4='DATA ENTRY'!$DH$6,VLOOKUP(F79,अंक,37,0),IF($L$4='DATA ENTRY'!$DH$7,VLOOKUP(F79,अंक,45,0),"")))))))</f>
        <v/>
      </c>
      <c s="32" t="str">
        <f>IF(AND(B79="",D79="",F79="",G79=""),"",IF($L$4='DATA ENTRY'!$DH$2,VLOOKUP(F79,अंक,8,0),IF($L$4='DATA ENTRY'!$DH$3,VLOOKUP(F79,अंक,15,0),IF($L$4='DATA ENTRY'!$DH$4,VLOOKUP(F79,अंक,22,0),IF($L$4='DATA ENTRY'!$DH$5,VLOOKUP(F79,अंक,30,0),IF($L$4='DATA ENTRY'!$DH$6,VLOOKUP(F79,अंक,38,0),IF($L$4='DATA ENTRY'!$DH$7,VLOOKUP(F79,अंक,46,0),"")))))))</f>
        <v/>
      </c>
      <c s="32" t="str">
        <f>IF(AND(B79="",D79="",F79="",G79=""),"",IF($L$4='DATA ENTRY'!$DH$2,VLOOKUP(F79,अंक,9,0),IF($L$4='DATA ENTRY'!$DH$3,VLOOKUP(F79,अंक,16,0),IF($L$4='DATA ENTRY'!$DH$4,VLOOKUP(F79,अंक,23,0),IF($L$4='DATA ENTRY'!$DH$5,VLOOKUP(F79,अंक,31,0),IF($L$4='DATA ENTRY'!$DH$6,VLOOKUP(F79,अंक,39,0),IF($L$4='DATA ENTRY'!$DH$7,VLOOKUP(F79,अंक,47,0),"")))))))</f>
        <v/>
      </c>
      <c s="63">
        <f t="shared" si="17"/>
        <v>0</v>
      </c>
      <c s="64">
        <f t="shared" si="16"/>
        <v>0</v>
      </c>
      <c s="134" t="str">
        <f t="shared" si="19"/>
        <v/>
      </c>
      <c s="63" t="str">
        <f>IF(AND(B79="",D79="",F79="",G79=""),"",IF($L$4='DATA ENTRY'!$DH$2,VLOOKUP(F79,अंक,10,0),IF($L$4='DATA ENTRY'!$DH$3,VLOOKUP(F79,अंक,17,0),IF($L$4='DATA ENTRY'!$DH$4,VLOOKUP(F79,अंक,25,0),IF($L$4='DATA ENTRY'!$DH$5,VLOOKUP(F79,अंक,33,0),IF($L$4='DATA ENTRY'!$DH$6,VLOOKUP(F79,अंक,41,0),IF($L$4='DATA ENTRY'!$DH$7,VLOOKUP(F79,अंक,49,0),"")))))))</f>
        <v/>
      </c>
      <c s="63" t="str">
        <f>IF(AND(B79="",D79="",F79="",G79=""),"",IF($L$4='DATA ENTRY'!$DH$2,VLOOKUP(F79,अंक,11,0),IF($L$4='DATA ENTRY'!$DH$3,VLOOKUP(F79,अंक,18,0),IF($L$4='DATA ENTRY'!$DH$4,VLOOKUP(F79,अंक,26,0),IF($L$4='DATA ENTRY'!$DH$5,VLOOKUP(F79,अंक,34,0),IF($L$4='DATA ENTRY'!$DH$6,VLOOKUP(F79,अंक,42,0),IF($L$4='DATA ENTRY'!$DH$7,VLOOKUP(F79,अंक,50,0),"")))))))</f>
        <v/>
      </c>
      <c s="63" t="str">
        <f>IF(AND(B79="",D79="",F79="",G79=""),"",IF($L$4='DATA ENTRY'!$DH$2,VLOOKUP(F79,अंक,12,0),IF($L$4='DATA ENTRY'!$DH$3,VLOOKUP(F79,अंक,19,0),IF($L$4='DATA ENTRY'!$DH$4,VLOOKUP(F79,अंक,27,0),IF($L$4='DATA ENTRY'!$DH$5,VLOOKUP(F79,अंक,35,0),IF($L$4='DATA ENTRY'!$DH$6,VLOOKUP(F79,अंक,43,0),IF($L$4='DATA ENTRY'!$DH$7,VLOOKUP(F79,अंक,51,0),"")))))))</f>
        <v/>
      </c>
      <c s="176">
        <f t="shared" si="20"/>
        <v>0</v>
      </c>
    </row>
    <row r="80" spans="1:18" ht="25.5" customHeight="1">
      <c r="A80" s="71" t="str">
        <f>'DATA ENTRY'!A81</f>
        <v/>
      </c>
      <c s="72" t="str">
        <f t="shared" si="10"/>
        <v/>
      </c>
      <c s="73" t="str">
        <f t="shared" si="11"/>
        <v/>
      </c>
      <c s="74" t="str">
        <f t="shared" si="12"/>
        <v/>
      </c>
      <c s="74" t="str">
        <f t="shared" si="13"/>
        <v/>
      </c>
      <c s="75" t="str">
        <f t="shared" si="14"/>
        <v/>
      </c>
      <c s="76" t="str">
        <f t="shared" si="15"/>
        <v/>
      </c>
      <c s="131" t="str">
        <f>IF(AND(B80="",D80="",F80="",G80=""),"",IF($L$4='DATA ENTRY'!$DH$2,VLOOKUP(F80,अंक,6,0),IF($L$4='DATA ENTRY'!$DH$3,VLOOKUP(F80,अंक,13,0),IF($L$4='DATA ENTRY'!$DH$4,VLOOKUP(F80,अंक,20,0),IF($L$4='DATA ENTRY'!$DH$5,VLOOKUP(F80,अंक,28,0),IF($L$4='DATA ENTRY'!$DH$6,VLOOKUP(F80,अंक,36,0),IF($L$4='DATA ENTRY'!$DH$7,VLOOKUP(F80,अंक,44,0),"")))))))</f>
        <v/>
      </c>
      <c s="131" t="str">
        <f>IF(AND(B80="",D80="",F80="",G80=""),"",IF($L$4='DATA ENTRY'!$DH$2,VLOOKUP(F80,अंक,7,0),IF($L$4='DATA ENTRY'!$DH$3,VLOOKUP(F80,अंक,14,0),IF($L$4='DATA ENTRY'!$DH$4,VLOOKUP(F80,अंक,21,0),IF($L$4='DATA ENTRY'!$DH$5,VLOOKUP(F80,अंक,29,0),IF($L$4='DATA ENTRY'!$DH$6,VLOOKUP(F80,अंक,37,0),IF($L$4='DATA ENTRY'!$DH$7,VLOOKUP(F80,अंक,45,0),"")))))))</f>
        <v/>
      </c>
      <c s="32" t="str">
        <f>IF(AND(B80="",D80="",F80="",G80=""),"",IF($L$4='DATA ENTRY'!$DH$2,VLOOKUP(F80,अंक,8,0),IF($L$4='DATA ENTRY'!$DH$3,VLOOKUP(F80,अंक,15,0),IF($L$4='DATA ENTRY'!$DH$4,VLOOKUP(F80,अंक,22,0),IF($L$4='DATA ENTRY'!$DH$5,VLOOKUP(F80,अंक,30,0),IF($L$4='DATA ENTRY'!$DH$6,VLOOKUP(F80,अंक,38,0),IF($L$4='DATA ENTRY'!$DH$7,VLOOKUP(F80,अंक,46,0),"")))))))</f>
        <v/>
      </c>
      <c s="32" t="str">
        <f>IF(AND(B80="",D80="",F80="",G80=""),"",IF($L$4='DATA ENTRY'!$DH$2,VLOOKUP(F80,अंक,9,0),IF($L$4='DATA ENTRY'!$DH$3,VLOOKUP(F80,अंक,16,0),IF($L$4='DATA ENTRY'!$DH$4,VLOOKUP(F80,अंक,23,0),IF($L$4='DATA ENTRY'!$DH$5,VLOOKUP(F80,अंक,31,0),IF($L$4='DATA ENTRY'!$DH$6,VLOOKUP(F80,अंक,39,0),IF($L$4='DATA ENTRY'!$DH$7,VLOOKUP(F80,अंक,47,0),"")))))))</f>
        <v/>
      </c>
      <c s="63">
        <f t="shared" si="17"/>
        <v>0</v>
      </c>
      <c s="64">
        <f t="shared" si="16"/>
        <v>0</v>
      </c>
      <c s="134" t="str">
        <f t="shared" si="19"/>
        <v/>
      </c>
      <c s="63" t="str">
        <f>IF(AND(B80="",D80="",F80="",G80=""),"",IF($L$4='DATA ENTRY'!$DH$2,VLOOKUP(F80,अंक,10,0),IF($L$4='DATA ENTRY'!$DH$3,VLOOKUP(F80,अंक,17,0),IF($L$4='DATA ENTRY'!$DH$4,VLOOKUP(F80,अंक,25,0),IF($L$4='DATA ENTRY'!$DH$5,VLOOKUP(F80,अंक,33,0),IF($L$4='DATA ENTRY'!$DH$6,VLOOKUP(F80,अंक,41,0),IF($L$4='DATA ENTRY'!$DH$7,VLOOKUP(F80,अंक,49,0),"")))))))</f>
        <v/>
      </c>
      <c s="63" t="str">
        <f>IF(AND(B80="",D80="",F80="",G80=""),"",IF($L$4='DATA ENTRY'!$DH$2,VLOOKUP(F80,अंक,11,0),IF($L$4='DATA ENTRY'!$DH$3,VLOOKUP(F80,अंक,18,0),IF($L$4='DATA ENTRY'!$DH$4,VLOOKUP(F80,अंक,26,0),IF($L$4='DATA ENTRY'!$DH$5,VLOOKUP(F80,अंक,34,0),IF($L$4='DATA ENTRY'!$DH$6,VLOOKUP(F80,अंक,42,0),IF($L$4='DATA ENTRY'!$DH$7,VLOOKUP(F80,अंक,50,0),"")))))))</f>
        <v/>
      </c>
      <c s="63" t="str">
        <f>IF(AND(B80="",D80="",F80="",G80=""),"",IF($L$4='DATA ENTRY'!$DH$2,VLOOKUP(F80,अंक,12,0),IF($L$4='DATA ENTRY'!$DH$3,VLOOKUP(F80,अंक,19,0),IF($L$4='DATA ENTRY'!$DH$4,VLOOKUP(F80,अंक,27,0),IF($L$4='DATA ENTRY'!$DH$5,VLOOKUP(F80,अंक,35,0),IF($L$4='DATA ENTRY'!$DH$6,VLOOKUP(F80,अंक,43,0),IF($L$4='DATA ENTRY'!$DH$7,VLOOKUP(F80,अंक,51,0),"")))))))</f>
        <v/>
      </c>
      <c s="176">
        <f t="shared" si="20"/>
        <v>0</v>
      </c>
    </row>
    <row r="81" spans="1:18" ht="25.5" customHeight="1">
      <c r="A81" s="71" t="str">
        <f>'DATA ENTRY'!A82</f>
        <v/>
      </c>
      <c s="72" t="str">
        <f t="shared" si="10"/>
        <v/>
      </c>
      <c s="73" t="str">
        <f t="shared" si="11"/>
        <v/>
      </c>
      <c s="74" t="str">
        <f t="shared" si="12"/>
        <v/>
      </c>
      <c s="74" t="str">
        <f t="shared" si="13"/>
        <v/>
      </c>
      <c s="75" t="str">
        <f t="shared" si="14"/>
        <v/>
      </c>
      <c s="76" t="str">
        <f t="shared" si="15"/>
        <v/>
      </c>
      <c s="131" t="str">
        <f>IF(AND(B81="",D81="",F81="",G81=""),"",IF($L$4='DATA ENTRY'!$DH$2,VLOOKUP(F81,अंक,6,0),IF($L$4='DATA ENTRY'!$DH$3,VLOOKUP(F81,अंक,13,0),IF($L$4='DATA ENTRY'!$DH$4,VLOOKUP(F81,अंक,20,0),IF($L$4='DATA ENTRY'!$DH$5,VLOOKUP(F81,अंक,28,0),IF($L$4='DATA ENTRY'!$DH$6,VLOOKUP(F81,अंक,36,0),IF($L$4='DATA ENTRY'!$DH$7,VLOOKUP(F81,अंक,44,0),"")))))))</f>
        <v/>
      </c>
      <c s="131" t="str">
        <f>IF(AND(B81="",D81="",F81="",G81=""),"",IF($L$4='DATA ENTRY'!$DH$2,VLOOKUP(F81,अंक,7,0),IF($L$4='DATA ENTRY'!$DH$3,VLOOKUP(F81,अंक,14,0),IF($L$4='DATA ENTRY'!$DH$4,VLOOKUP(F81,अंक,21,0),IF($L$4='DATA ENTRY'!$DH$5,VLOOKUP(F81,अंक,29,0),IF($L$4='DATA ENTRY'!$DH$6,VLOOKUP(F81,अंक,37,0),IF($L$4='DATA ENTRY'!$DH$7,VLOOKUP(F81,अंक,45,0),"")))))))</f>
        <v/>
      </c>
      <c s="32" t="str">
        <f>IF(AND(B81="",D81="",F81="",G81=""),"",IF($L$4='DATA ENTRY'!$DH$2,VLOOKUP(F81,अंक,8,0),IF($L$4='DATA ENTRY'!$DH$3,VLOOKUP(F81,अंक,15,0),IF($L$4='DATA ENTRY'!$DH$4,VLOOKUP(F81,अंक,22,0),IF($L$4='DATA ENTRY'!$DH$5,VLOOKUP(F81,अंक,30,0),IF($L$4='DATA ENTRY'!$DH$6,VLOOKUP(F81,अंक,38,0),IF($L$4='DATA ENTRY'!$DH$7,VLOOKUP(F81,अंक,46,0),"")))))))</f>
        <v/>
      </c>
      <c s="32" t="str">
        <f>IF(AND(B81="",D81="",F81="",G81=""),"",IF($L$4='DATA ENTRY'!$DH$2,VLOOKUP(F81,अंक,9,0),IF($L$4='DATA ENTRY'!$DH$3,VLOOKUP(F81,अंक,16,0),IF($L$4='DATA ENTRY'!$DH$4,VLOOKUP(F81,अंक,23,0),IF($L$4='DATA ENTRY'!$DH$5,VLOOKUP(F81,अंक,31,0),IF($L$4='DATA ENTRY'!$DH$6,VLOOKUP(F81,अंक,39,0),IF($L$4='DATA ENTRY'!$DH$7,VLOOKUP(F81,अंक,47,0),"")))))))</f>
        <v/>
      </c>
      <c s="63">
        <f t="shared" si="17"/>
        <v>0</v>
      </c>
      <c s="64">
        <f t="shared" si="16"/>
        <v>0</v>
      </c>
      <c s="134" t="str">
        <f t="shared" si="19"/>
        <v/>
      </c>
      <c s="63" t="str">
        <f>IF(AND(B81="",D81="",F81="",G81=""),"",IF($L$4='DATA ENTRY'!$DH$2,VLOOKUP(F81,अंक,10,0),IF($L$4='DATA ENTRY'!$DH$3,VLOOKUP(F81,अंक,17,0),IF($L$4='DATA ENTRY'!$DH$4,VLOOKUP(F81,अंक,25,0),IF($L$4='DATA ENTRY'!$DH$5,VLOOKUP(F81,अंक,33,0),IF($L$4='DATA ENTRY'!$DH$6,VLOOKUP(F81,अंक,41,0),IF($L$4='DATA ENTRY'!$DH$7,VLOOKUP(F81,अंक,49,0),"")))))))</f>
        <v/>
      </c>
      <c s="63" t="str">
        <f>IF(AND(B81="",D81="",F81="",G81=""),"",IF($L$4='DATA ENTRY'!$DH$2,VLOOKUP(F81,अंक,11,0),IF($L$4='DATA ENTRY'!$DH$3,VLOOKUP(F81,अंक,18,0),IF($L$4='DATA ENTRY'!$DH$4,VLOOKUP(F81,अंक,26,0),IF($L$4='DATA ENTRY'!$DH$5,VLOOKUP(F81,अंक,34,0),IF($L$4='DATA ENTRY'!$DH$6,VLOOKUP(F81,अंक,42,0),IF($L$4='DATA ENTRY'!$DH$7,VLOOKUP(F81,अंक,50,0),"")))))))</f>
        <v/>
      </c>
      <c s="63" t="str">
        <f>IF(AND(B81="",D81="",F81="",G81=""),"",IF($L$4='DATA ENTRY'!$DH$2,VLOOKUP(F81,अंक,12,0),IF($L$4='DATA ENTRY'!$DH$3,VLOOKUP(F81,अंक,19,0),IF($L$4='DATA ENTRY'!$DH$4,VLOOKUP(F81,अंक,27,0),IF($L$4='DATA ENTRY'!$DH$5,VLOOKUP(F81,अंक,35,0),IF($L$4='DATA ENTRY'!$DH$6,VLOOKUP(F81,अंक,43,0),IF($L$4='DATA ENTRY'!$DH$7,VLOOKUP(F81,अंक,51,0),"")))))))</f>
        <v/>
      </c>
      <c s="176">
        <f t="shared" si="20"/>
        <v>0</v>
      </c>
    </row>
    <row r="82" spans="1:18" ht="25.5" customHeight="1">
      <c r="A82" s="71" t="str">
        <f>'DATA ENTRY'!A83</f>
        <v/>
      </c>
      <c s="72" t="str">
        <f t="shared" si="10"/>
        <v/>
      </c>
      <c s="73" t="str">
        <f t="shared" si="11"/>
        <v/>
      </c>
      <c s="74" t="str">
        <f t="shared" si="12"/>
        <v/>
      </c>
      <c s="74" t="str">
        <f t="shared" si="13"/>
        <v/>
      </c>
      <c s="75" t="str">
        <f t="shared" si="14"/>
        <v/>
      </c>
      <c s="76" t="str">
        <f t="shared" si="15"/>
        <v/>
      </c>
      <c s="131" t="str">
        <f>IF(AND(B82="",D82="",F82="",G82=""),"",IF($L$4='DATA ENTRY'!$DH$2,VLOOKUP(F82,अंक,6,0),IF($L$4='DATA ENTRY'!$DH$3,VLOOKUP(F82,अंक,13,0),IF($L$4='DATA ENTRY'!$DH$4,VLOOKUP(F82,अंक,20,0),IF($L$4='DATA ENTRY'!$DH$5,VLOOKUP(F82,अंक,28,0),IF($L$4='DATA ENTRY'!$DH$6,VLOOKUP(F82,अंक,36,0),IF($L$4='DATA ENTRY'!$DH$7,VLOOKUP(F82,अंक,44,0),"")))))))</f>
        <v/>
      </c>
      <c s="131" t="str">
        <f>IF(AND(B82="",D82="",F82="",G82=""),"",IF($L$4='DATA ENTRY'!$DH$2,VLOOKUP(F82,अंक,7,0),IF($L$4='DATA ENTRY'!$DH$3,VLOOKUP(F82,अंक,14,0),IF($L$4='DATA ENTRY'!$DH$4,VLOOKUP(F82,अंक,21,0),IF($L$4='DATA ENTRY'!$DH$5,VLOOKUP(F82,अंक,29,0),IF($L$4='DATA ENTRY'!$DH$6,VLOOKUP(F82,अंक,37,0),IF($L$4='DATA ENTRY'!$DH$7,VLOOKUP(F82,अंक,45,0),"")))))))</f>
        <v/>
      </c>
      <c s="32" t="str">
        <f>IF(AND(B82="",D82="",F82="",G82=""),"",IF($L$4='DATA ENTRY'!$DH$2,VLOOKUP(F82,अंक,8,0),IF($L$4='DATA ENTRY'!$DH$3,VLOOKUP(F82,अंक,15,0),IF($L$4='DATA ENTRY'!$DH$4,VLOOKUP(F82,अंक,22,0),IF($L$4='DATA ENTRY'!$DH$5,VLOOKUP(F82,अंक,30,0),IF($L$4='DATA ENTRY'!$DH$6,VLOOKUP(F82,अंक,38,0),IF($L$4='DATA ENTRY'!$DH$7,VLOOKUP(F82,अंक,46,0),"")))))))</f>
        <v/>
      </c>
      <c s="32" t="str">
        <f>IF(AND(B82="",D82="",F82="",G82=""),"",IF($L$4='DATA ENTRY'!$DH$2,VLOOKUP(F82,अंक,9,0),IF($L$4='DATA ENTRY'!$DH$3,VLOOKUP(F82,अंक,16,0),IF($L$4='DATA ENTRY'!$DH$4,VLOOKUP(F82,अंक,23,0),IF($L$4='DATA ENTRY'!$DH$5,VLOOKUP(F82,अंक,31,0),IF($L$4='DATA ENTRY'!$DH$6,VLOOKUP(F82,अंक,39,0),IF($L$4='DATA ENTRY'!$DH$7,VLOOKUP(F82,अंक,47,0),"")))))))</f>
        <v/>
      </c>
      <c s="63">
        <f t="shared" si="17"/>
        <v>0</v>
      </c>
      <c s="64">
        <f t="shared" si="16"/>
        <v>0</v>
      </c>
      <c s="134" t="str">
        <f t="shared" si="19"/>
        <v/>
      </c>
      <c s="63" t="str">
        <f>IF(AND(B82="",D82="",F82="",G82=""),"",IF($L$4='DATA ENTRY'!$DH$2,VLOOKUP(F82,अंक,10,0),IF($L$4='DATA ENTRY'!$DH$3,VLOOKUP(F82,अंक,17,0),IF($L$4='DATA ENTRY'!$DH$4,VLOOKUP(F82,अंक,25,0),IF($L$4='DATA ENTRY'!$DH$5,VLOOKUP(F82,अंक,33,0),IF($L$4='DATA ENTRY'!$DH$6,VLOOKUP(F82,अंक,41,0),IF($L$4='DATA ENTRY'!$DH$7,VLOOKUP(F82,अंक,49,0),"")))))))</f>
        <v/>
      </c>
      <c s="63" t="str">
        <f>IF(AND(B82="",D82="",F82="",G82=""),"",IF($L$4='DATA ENTRY'!$DH$2,VLOOKUP(F82,अंक,11,0),IF($L$4='DATA ENTRY'!$DH$3,VLOOKUP(F82,अंक,18,0),IF($L$4='DATA ENTRY'!$DH$4,VLOOKUP(F82,अंक,26,0),IF($L$4='DATA ENTRY'!$DH$5,VLOOKUP(F82,अंक,34,0),IF($L$4='DATA ENTRY'!$DH$6,VLOOKUP(F82,अंक,42,0),IF($L$4='DATA ENTRY'!$DH$7,VLOOKUP(F82,अंक,50,0),"")))))))</f>
        <v/>
      </c>
      <c s="63" t="str">
        <f>IF(AND(B82="",D82="",F82="",G82=""),"",IF($L$4='DATA ENTRY'!$DH$2,VLOOKUP(F82,अंक,12,0),IF($L$4='DATA ENTRY'!$DH$3,VLOOKUP(F82,अंक,19,0),IF($L$4='DATA ENTRY'!$DH$4,VLOOKUP(F82,अंक,27,0),IF($L$4='DATA ENTRY'!$DH$5,VLOOKUP(F82,अंक,35,0),IF($L$4='DATA ENTRY'!$DH$6,VLOOKUP(F82,अंक,43,0),IF($L$4='DATA ENTRY'!$DH$7,VLOOKUP(F82,अंक,51,0),"")))))))</f>
        <v/>
      </c>
      <c s="176">
        <f t="shared" si="20"/>
        <v>0</v>
      </c>
    </row>
    <row r="83" spans="1:18" ht="25.5" customHeight="1">
      <c r="A83" s="71" t="str">
        <f>'DATA ENTRY'!A84</f>
        <v/>
      </c>
      <c s="72" t="str">
        <f t="shared" si="10"/>
        <v/>
      </c>
      <c s="73" t="str">
        <f t="shared" si="11"/>
        <v/>
      </c>
      <c s="74" t="str">
        <f t="shared" si="12"/>
        <v/>
      </c>
      <c s="74" t="str">
        <f t="shared" si="13"/>
        <v/>
      </c>
      <c s="75" t="str">
        <f t="shared" si="14"/>
        <v/>
      </c>
      <c s="76" t="str">
        <f t="shared" si="15"/>
        <v/>
      </c>
      <c s="131" t="str">
        <f>IF(AND(B83="",D83="",F83="",G83=""),"",IF($L$4='DATA ENTRY'!$DH$2,VLOOKUP(F83,अंक,6,0),IF($L$4='DATA ENTRY'!$DH$3,VLOOKUP(F83,अंक,13,0),IF($L$4='DATA ENTRY'!$DH$4,VLOOKUP(F83,अंक,20,0),IF($L$4='DATA ENTRY'!$DH$5,VLOOKUP(F83,अंक,28,0),IF($L$4='DATA ENTRY'!$DH$6,VLOOKUP(F83,अंक,36,0),IF($L$4='DATA ENTRY'!$DH$7,VLOOKUP(F83,अंक,44,0),"")))))))</f>
        <v/>
      </c>
      <c s="131" t="str">
        <f>IF(AND(B83="",D83="",F83="",G83=""),"",IF($L$4='DATA ENTRY'!$DH$2,VLOOKUP(F83,अंक,7,0),IF($L$4='DATA ENTRY'!$DH$3,VLOOKUP(F83,अंक,14,0),IF($L$4='DATA ENTRY'!$DH$4,VLOOKUP(F83,अंक,21,0),IF($L$4='DATA ENTRY'!$DH$5,VLOOKUP(F83,अंक,29,0),IF($L$4='DATA ENTRY'!$DH$6,VLOOKUP(F83,अंक,37,0),IF($L$4='DATA ENTRY'!$DH$7,VLOOKUP(F83,अंक,45,0),"")))))))</f>
        <v/>
      </c>
      <c s="32" t="str">
        <f>IF(AND(B83="",D83="",F83="",G83=""),"",IF($L$4='DATA ENTRY'!$DH$2,VLOOKUP(F83,अंक,8,0),IF($L$4='DATA ENTRY'!$DH$3,VLOOKUP(F83,अंक,15,0),IF($L$4='DATA ENTRY'!$DH$4,VLOOKUP(F83,अंक,22,0),IF($L$4='DATA ENTRY'!$DH$5,VLOOKUP(F83,अंक,30,0),IF($L$4='DATA ENTRY'!$DH$6,VLOOKUP(F83,अंक,38,0),IF($L$4='DATA ENTRY'!$DH$7,VLOOKUP(F83,अंक,46,0),"")))))))</f>
        <v/>
      </c>
      <c s="32" t="str">
        <f>IF(AND(B83="",D83="",F83="",G83=""),"",IF($L$4='DATA ENTRY'!$DH$2,VLOOKUP(F83,अंक,9,0),IF($L$4='DATA ENTRY'!$DH$3,VLOOKUP(F83,अंक,16,0),IF($L$4='DATA ENTRY'!$DH$4,VLOOKUP(F83,अंक,23,0),IF($L$4='DATA ENTRY'!$DH$5,VLOOKUP(F83,अंक,31,0),IF($L$4='DATA ENTRY'!$DH$6,VLOOKUP(F83,अंक,39,0),IF($L$4='DATA ENTRY'!$DH$7,VLOOKUP(F83,अंक,47,0),"")))))))</f>
        <v/>
      </c>
      <c s="63">
        <f t="shared" si="17"/>
        <v>0</v>
      </c>
      <c s="64">
        <f t="shared" si="16"/>
        <v>0</v>
      </c>
      <c s="134" t="str">
        <f t="shared" si="19"/>
        <v/>
      </c>
      <c s="63" t="str">
        <f>IF(AND(B83="",D83="",F83="",G83=""),"",IF($L$4='DATA ENTRY'!$DH$2,VLOOKUP(F83,अंक,10,0),IF($L$4='DATA ENTRY'!$DH$3,VLOOKUP(F83,अंक,17,0),IF($L$4='DATA ENTRY'!$DH$4,VLOOKUP(F83,अंक,25,0),IF($L$4='DATA ENTRY'!$DH$5,VLOOKUP(F83,अंक,33,0),IF($L$4='DATA ENTRY'!$DH$6,VLOOKUP(F83,अंक,41,0),IF($L$4='DATA ENTRY'!$DH$7,VLOOKUP(F83,अंक,49,0),"")))))))</f>
        <v/>
      </c>
      <c s="63" t="str">
        <f>IF(AND(B83="",D83="",F83="",G83=""),"",IF($L$4='DATA ENTRY'!$DH$2,VLOOKUP(F83,अंक,11,0),IF($L$4='DATA ENTRY'!$DH$3,VLOOKUP(F83,अंक,18,0),IF($L$4='DATA ENTRY'!$DH$4,VLOOKUP(F83,अंक,26,0),IF($L$4='DATA ENTRY'!$DH$5,VLOOKUP(F83,अंक,34,0),IF($L$4='DATA ENTRY'!$DH$6,VLOOKUP(F83,अंक,42,0),IF($L$4='DATA ENTRY'!$DH$7,VLOOKUP(F83,अंक,50,0),"")))))))</f>
        <v/>
      </c>
      <c s="63" t="str">
        <f>IF(AND(B83="",D83="",F83="",G83=""),"",IF($L$4='DATA ENTRY'!$DH$2,VLOOKUP(F83,अंक,12,0),IF($L$4='DATA ENTRY'!$DH$3,VLOOKUP(F83,अंक,19,0),IF($L$4='DATA ENTRY'!$DH$4,VLOOKUP(F83,अंक,27,0),IF($L$4='DATA ENTRY'!$DH$5,VLOOKUP(F83,अंक,35,0),IF($L$4='DATA ENTRY'!$DH$6,VLOOKUP(F83,अंक,43,0),IF($L$4='DATA ENTRY'!$DH$7,VLOOKUP(F83,अंक,51,0),"")))))))</f>
        <v/>
      </c>
      <c s="176">
        <f t="shared" si="20"/>
        <v>0</v>
      </c>
    </row>
    <row r="84" spans="1:18" ht="25.5" customHeight="1">
      <c r="A84" s="71" t="str">
        <f>'DATA ENTRY'!A85</f>
        <v/>
      </c>
      <c s="72" t="str">
        <f t="shared" si="21" ref="B84:B147">IFERROR(IF($C$4="","",VLOOKUP(A84,नाम,4,0)),"")</f>
        <v/>
      </c>
      <c s="73" t="str">
        <f t="shared" si="22" ref="C84:C147">IFERROR(IF($C$4="","",VLOOKUP(A84,नाम,11,0)),"")</f>
        <v/>
      </c>
      <c s="74" t="str">
        <f t="shared" si="23" ref="D84:D147">IFERROR(IF($C$4="","",VLOOKUP(A84,नाम,6,0)),"")</f>
        <v/>
      </c>
      <c s="74" t="str">
        <f t="shared" si="24" ref="E84:E147">IFERROR(IF($C$4="","",VLOOKUP(A84,नाम,8,0)),"")</f>
        <v/>
      </c>
      <c s="75" t="str">
        <f t="shared" si="25" ref="F84:F147">IFERROR(IF($C$4="","",VLOOKUP(A84,नाम,12,0)),"")</f>
        <v/>
      </c>
      <c s="76" t="str">
        <f t="shared" si="26" ref="G84:G147">IFERROR(IF($C$4="","",VLOOKUP(A84,नाम,13,0)),"")</f>
        <v/>
      </c>
      <c s="131" t="str">
        <f>IF(AND(B84="",D84="",F84="",G84=""),"",IF($L$4='DATA ENTRY'!$DH$2,VLOOKUP(F84,अंक,6,0),IF($L$4='DATA ENTRY'!$DH$3,VLOOKUP(F84,अंक,13,0),IF($L$4='DATA ENTRY'!$DH$4,VLOOKUP(F84,अंक,20,0),IF($L$4='DATA ENTRY'!$DH$5,VLOOKUP(F84,अंक,28,0),IF($L$4='DATA ENTRY'!$DH$6,VLOOKUP(F84,अंक,36,0),IF($L$4='DATA ENTRY'!$DH$7,VLOOKUP(F84,अंक,44,0),"")))))))</f>
        <v/>
      </c>
      <c s="131" t="str">
        <f>IF(AND(B84="",D84="",F84="",G84=""),"",IF($L$4='DATA ENTRY'!$DH$2,VLOOKUP(F84,अंक,7,0),IF($L$4='DATA ENTRY'!$DH$3,VLOOKUP(F84,अंक,14,0),IF($L$4='DATA ENTRY'!$DH$4,VLOOKUP(F84,अंक,21,0),IF($L$4='DATA ENTRY'!$DH$5,VLOOKUP(F84,अंक,29,0),IF($L$4='DATA ENTRY'!$DH$6,VLOOKUP(F84,अंक,37,0),IF($L$4='DATA ENTRY'!$DH$7,VLOOKUP(F84,अंक,45,0),"")))))))</f>
        <v/>
      </c>
      <c s="32" t="str">
        <f>IF(AND(B84="",D84="",F84="",G84=""),"",IF($L$4='DATA ENTRY'!$DH$2,VLOOKUP(F84,अंक,8,0),IF($L$4='DATA ENTRY'!$DH$3,VLOOKUP(F84,अंक,15,0),IF($L$4='DATA ENTRY'!$DH$4,VLOOKUP(F84,अंक,22,0),IF($L$4='DATA ENTRY'!$DH$5,VLOOKUP(F84,अंक,30,0),IF($L$4='DATA ENTRY'!$DH$6,VLOOKUP(F84,अंक,38,0),IF($L$4='DATA ENTRY'!$DH$7,VLOOKUP(F84,अंक,46,0),"")))))))</f>
        <v/>
      </c>
      <c s="32" t="str">
        <f>IF(AND(B84="",D84="",F84="",G84=""),"",IF($L$4='DATA ENTRY'!$DH$2,VLOOKUP(F84,अंक,9,0),IF($L$4='DATA ENTRY'!$DH$3,VLOOKUP(F84,अंक,16,0),IF($L$4='DATA ENTRY'!$DH$4,VLOOKUP(F84,अंक,23,0),IF($L$4='DATA ENTRY'!$DH$5,VLOOKUP(F84,अंक,31,0),IF($L$4='DATA ENTRY'!$DH$6,VLOOKUP(F84,अंक,39,0),IF($L$4='DATA ENTRY'!$DH$7,VLOOKUP(F84,अंक,47,0),"")))))))</f>
        <v/>
      </c>
      <c s="63">
        <f t="shared" si="27" ref="L84:L147">IF(AND(H84="",I84="",J84="",K84="",),"",IF($L$4="","",SUM(H84,I84,J84,K84,)))</f>
        <v>0</v>
      </c>
      <c s="64">
        <f t="shared" si="28" ref="M84:M147">IFERROR(IF(AND($L84=""),"",ROUNDUP(L84*10%,0)),"")</f>
        <v>0</v>
      </c>
      <c s="134" t="str">
        <f t="shared" si="19"/>
        <v/>
      </c>
      <c s="63" t="str">
        <f>IF(AND(B84="",D84="",F84="",G84=""),"",IF($L$4='DATA ENTRY'!$DH$2,VLOOKUP(F84,अंक,10,0),IF($L$4='DATA ENTRY'!$DH$3,VLOOKUP(F84,अंक,17,0),IF($L$4='DATA ENTRY'!$DH$4,VLOOKUP(F84,अंक,25,0),IF($L$4='DATA ENTRY'!$DH$5,VLOOKUP(F84,अंक,33,0),IF($L$4='DATA ENTRY'!$DH$6,VLOOKUP(F84,अंक,41,0),IF($L$4='DATA ENTRY'!$DH$7,VLOOKUP(F84,अंक,49,0),"")))))))</f>
        <v/>
      </c>
      <c s="63" t="str">
        <f>IF(AND(B84="",D84="",F84="",G84=""),"",IF($L$4='DATA ENTRY'!$DH$2,VLOOKUP(F84,अंक,11,0),IF($L$4='DATA ENTRY'!$DH$3,VLOOKUP(F84,अंक,18,0),IF($L$4='DATA ENTRY'!$DH$4,VLOOKUP(F84,अंक,26,0),IF($L$4='DATA ENTRY'!$DH$5,VLOOKUP(F84,अंक,34,0),IF($L$4='DATA ENTRY'!$DH$6,VLOOKUP(F84,अंक,42,0),IF($L$4='DATA ENTRY'!$DH$7,VLOOKUP(F84,अंक,50,0),"")))))))</f>
        <v/>
      </c>
      <c s="63" t="str">
        <f>IF(AND(B84="",D84="",F84="",G84=""),"",IF($L$4='DATA ENTRY'!$DH$2,VLOOKUP(F84,अंक,12,0),IF($L$4='DATA ENTRY'!$DH$3,VLOOKUP(F84,अंक,19,0),IF($L$4='DATA ENTRY'!$DH$4,VLOOKUP(F84,अंक,27,0),IF($L$4='DATA ENTRY'!$DH$5,VLOOKUP(F84,अंक,35,0),IF($L$4='DATA ENTRY'!$DH$6,VLOOKUP(F84,अंक,43,0),IF($L$4='DATA ENTRY'!$DH$7,VLOOKUP(F84,अंक,51,0),"")))))))</f>
        <v/>
      </c>
      <c s="176">
        <f t="shared" si="20"/>
        <v>0</v>
      </c>
    </row>
    <row r="85" spans="1:18" ht="25.5" customHeight="1">
      <c r="A85" s="71" t="str">
        <f>'DATA ENTRY'!A86</f>
        <v/>
      </c>
      <c s="72" t="str">
        <f t="shared" si="21"/>
        <v/>
      </c>
      <c s="73" t="str">
        <f t="shared" si="22"/>
        <v/>
      </c>
      <c s="74" t="str">
        <f t="shared" si="23"/>
        <v/>
      </c>
      <c s="74" t="str">
        <f t="shared" si="24"/>
        <v/>
      </c>
      <c s="75" t="str">
        <f t="shared" si="25"/>
        <v/>
      </c>
      <c s="76" t="str">
        <f t="shared" si="26"/>
        <v/>
      </c>
      <c s="131" t="str">
        <f>IF(AND(B85="",D85="",F85="",G85=""),"",IF($L$4='DATA ENTRY'!$DH$2,VLOOKUP(F85,अंक,6,0),IF($L$4='DATA ENTRY'!$DH$3,VLOOKUP(F85,अंक,13,0),IF($L$4='DATA ENTRY'!$DH$4,VLOOKUP(F85,अंक,20,0),IF($L$4='DATA ENTRY'!$DH$5,VLOOKUP(F85,अंक,28,0),IF($L$4='DATA ENTRY'!$DH$6,VLOOKUP(F85,अंक,36,0),IF($L$4='DATA ENTRY'!$DH$7,VLOOKUP(F85,अंक,44,0),"")))))))</f>
        <v/>
      </c>
      <c s="131" t="str">
        <f>IF(AND(B85="",D85="",F85="",G85=""),"",IF($L$4='DATA ENTRY'!$DH$2,VLOOKUP(F85,अंक,7,0),IF($L$4='DATA ENTRY'!$DH$3,VLOOKUP(F85,अंक,14,0),IF($L$4='DATA ENTRY'!$DH$4,VLOOKUP(F85,अंक,21,0),IF($L$4='DATA ENTRY'!$DH$5,VLOOKUP(F85,अंक,29,0),IF($L$4='DATA ENTRY'!$DH$6,VLOOKUP(F85,अंक,37,0),IF($L$4='DATA ENTRY'!$DH$7,VLOOKUP(F85,अंक,45,0),"")))))))</f>
        <v/>
      </c>
      <c s="32" t="str">
        <f>IF(AND(B85="",D85="",F85="",G85=""),"",IF($L$4='DATA ENTRY'!$DH$2,VLOOKUP(F85,अंक,8,0),IF($L$4='DATA ENTRY'!$DH$3,VLOOKUP(F85,अंक,15,0),IF($L$4='DATA ENTRY'!$DH$4,VLOOKUP(F85,अंक,22,0),IF($L$4='DATA ENTRY'!$DH$5,VLOOKUP(F85,अंक,30,0),IF($L$4='DATA ENTRY'!$DH$6,VLOOKUP(F85,अंक,38,0),IF($L$4='DATA ENTRY'!$DH$7,VLOOKUP(F85,अंक,46,0),"")))))))</f>
        <v/>
      </c>
      <c s="32" t="str">
        <f>IF(AND(B85="",D85="",F85="",G85=""),"",IF($L$4='DATA ENTRY'!$DH$2,VLOOKUP(F85,अंक,9,0),IF($L$4='DATA ENTRY'!$DH$3,VLOOKUP(F85,अंक,16,0),IF($L$4='DATA ENTRY'!$DH$4,VLOOKUP(F85,अंक,23,0),IF($L$4='DATA ENTRY'!$DH$5,VLOOKUP(F85,अंक,31,0),IF($L$4='DATA ENTRY'!$DH$6,VLOOKUP(F85,अंक,39,0),IF($L$4='DATA ENTRY'!$DH$7,VLOOKUP(F85,अंक,47,0),"")))))))</f>
        <v/>
      </c>
      <c s="63">
        <f t="shared" si="27"/>
        <v>0</v>
      </c>
      <c s="64">
        <f t="shared" si="28"/>
        <v>0</v>
      </c>
      <c s="134" t="str">
        <f t="shared" si="19"/>
        <v/>
      </c>
      <c s="63" t="str">
        <f>IF(AND(B85="",D85="",F85="",G85=""),"",IF($L$4='DATA ENTRY'!$DH$2,VLOOKUP(F85,अंक,10,0),IF($L$4='DATA ENTRY'!$DH$3,VLOOKUP(F85,अंक,17,0),IF($L$4='DATA ENTRY'!$DH$4,VLOOKUP(F85,अंक,25,0),IF($L$4='DATA ENTRY'!$DH$5,VLOOKUP(F85,अंक,33,0),IF($L$4='DATA ENTRY'!$DH$6,VLOOKUP(F85,अंक,41,0),IF($L$4='DATA ENTRY'!$DH$7,VLOOKUP(F85,अंक,49,0),"")))))))</f>
        <v/>
      </c>
      <c s="63" t="str">
        <f>IF(AND(B85="",D85="",F85="",G85=""),"",IF($L$4='DATA ENTRY'!$DH$2,VLOOKUP(F85,अंक,11,0),IF($L$4='DATA ENTRY'!$DH$3,VLOOKUP(F85,अंक,18,0),IF($L$4='DATA ENTRY'!$DH$4,VLOOKUP(F85,अंक,26,0),IF($L$4='DATA ENTRY'!$DH$5,VLOOKUP(F85,अंक,34,0),IF($L$4='DATA ENTRY'!$DH$6,VLOOKUP(F85,अंक,42,0),IF($L$4='DATA ENTRY'!$DH$7,VLOOKUP(F85,अंक,50,0),"")))))))</f>
        <v/>
      </c>
      <c s="63" t="str">
        <f>IF(AND(B85="",D85="",F85="",G85=""),"",IF($L$4='DATA ENTRY'!$DH$2,VLOOKUP(F85,अंक,12,0),IF($L$4='DATA ENTRY'!$DH$3,VLOOKUP(F85,अंक,19,0),IF($L$4='DATA ENTRY'!$DH$4,VLOOKUP(F85,अंक,27,0),IF($L$4='DATA ENTRY'!$DH$5,VLOOKUP(F85,अंक,35,0),IF($L$4='DATA ENTRY'!$DH$6,VLOOKUP(F85,अंक,43,0),IF($L$4='DATA ENTRY'!$DH$7,VLOOKUP(F85,अंक,51,0),"")))))))</f>
        <v/>
      </c>
      <c s="176">
        <f t="shared" si="20"/>
        <v>0</v>
      </c>
    </row>
    <row r="86" spans="1:18" ht="25.5" customHeight="1">
      <c r="A86" s="71" t="str">
        <f>'DATA ENTRY'!A87</f>
        <v/>
      </c>
      <c s="72" t="str">
        <f t="shared" si="21"/>
        <v/>
      </c>
      <c s="73" t="str">
        <f t="shared" si="22"/>
        <v/>
      </c>
      <c s="74" t="str">
        <f t="shared" si="23"/>
        <v/>
      </c>
      <c s="74" t="str">
        <f t="shared" si="24"/>
        <v/>
      </c>
      <c s="75" t="str">
        <f t="shared" si="25"/>
        <v/>
      </c>
      <c s="76" t="str">
        <f t="shared" si="26"/>
        <v/>
      </c>
      <c s="131" t="str">
        <f>IF(AND(B86="",D86="",F86="",G86=""),"",IF($L$4='DATA ENTRY'!$DH$2,VLOOKUP(F86,अंक,6,0),IF($L$4='DATA ENTRY'!$DH$3,VLOOKUP(F86,अंक,13,0),IF($L$4='DATA ENTRY'!$DH$4,VLOOKUP(F86,अंक,20,0),IF($L$4='DATA ENTRY'!$DH$5,VLOOKUP(F86,अंक,28,0),IF($L$4='DATA ENTRY'!$DH$6,VLOOKUP(F86,अंक,36,0),IF($L$4='DATA ENTRY'!$DH$7,VLOOKUP(F86,अंक,44,0),"")))))))</f>
        <v/>
      </c>
      <c s="131" t="str">
        <f>IF(AND(B86="",D86="",F86="",G86=""),"",IF($L$4='DATA ENTRY'!$DH$2,VLOOKUP(F86,अंक,7,0),IF($L$4='DATA ENTRY'!$DH$3,VLOOKUP(F86,अंक,14,0),IF($L$4='DATA ENTRY'!$DH$4,VLOOKUP(F86,अंक,21,0),IF($L$4='DATA ENTRY'!$DH$5,VLOOKUP(F86,अंक,29,0),IF($L$4='DATA ENTRY'!$DH$6,VLOOKUP(F86,अंक,37,0),IF($L$4='DATA ENTRY'!$DH$7,VLOOKUP(F86,अंक,45,0),"")))))))</f>
        <v/>
      </c>
      <c s="32" t="str">
        <f>IF(AND(B86="",D86="",F86="",G86=""),"",IF($L$4='DATA ENTRY'!$DH$2,VLOOKUP(F86,अंक,8,0),IF($L$4='DATA ENTRY'!$DH$3,VLOOKUP(F86,अंक,15,0),IF($L$4='DATA ENTRY'!$DH$4,VLOOKUP(F86,अंक,22,0),IF($L$4='DATA ENTRY'!$DH$5,VLOOKUP(F86,अंक,30,0),IF($L$4='DATA ENTRY'!$DH$6,VLOOKUP(F86,अंक,38,0),IF($L$4='DATA ENTRY'!$DH$7,VLOOKUP(F86,अंक,46,0),"")))))))</f>
        <v/>
      </c>
      <c s="32" t="str">
        <f>IF(AND(B86="",D86="",F86="",G86=""),"",IF($L$4='DATA ENTRY'!$DH$2,VLOOKUP(F86,अंक,9,0),IF($L$4='DATA ENTRY'!$DH$3,VLOOKUP(F86,अंक,16,0),IF($L$4='DATA ENTRY'!$DH$4,VLOOKUP(F86,अंक,23,0),IF($L$4='DATA ENTRY'!$DH$5,VLOOKUP(F86,अंक,31,0),IF($L$4='DATA ENTRY'!$DH$6,VLOOKUP(F86,अंक,39,0),IF($L$4='DATA ENTRY'!$DH$7,VLOOKUP(F86,अंक,47,0),"")))))))</f>
        <v/>
      </c>
      <c s="63">
        <f t="shared" si="27"/>
        <v>0</v>
      </c>
      <c s="64">
        <f t="shared" si="28"/>
        <v>0</v>
      </c>
      <c s="134" t="str">
        <f t="shared" si="19"/>
        <v/>
      </c>
      <c s="63" t="str">
        <f>IF(AND(B86="",D86="",F86="",G86=""),"",IF($L$4='DATA ENTRY'!$DH$2,VLOOKUP(F86,अंक,10,0),IF($L$4='DATA ENTRY'!$DH$3,VLOOKUP(F86,अंक,17,0),IF($L$4='DATA ENTRY'!$DH$4,VLOOKUP(F86,अंक,25,0),IF($L$4='DATA ENTRY'!$DH$5,VLOOKUP(F86,अंक,33,0),IF($L$4='DATA ENTRY'!$DH$6,VLOOKUP(F86,अंक,41,0),IF($L$4='DATA ENTRY'!$DH$7,VLOOKUP(F86,अंक,49,0),"")))))))</f>
        <v/>
      </c>
      <c s="63" t="str">
        <f>IF(AND(B86="",D86="",F86="",G86=""),"",IF($L$4='DATA ENTRY'!$DH$2,VLOOKUP(F86,अंक,11,0),IF($L$4='DATA ENTRY'!$DH$3,VLOOKUP(F86,अंक,18,0),IF($L$4='DATA ENTRY'!$DH$4,VLOOKUP(F86,अंक,26,0),IF($L$4='DATA ENTRY'!$DH$5,VLOOKUP(F86,अंक,34,0),IF($L$4='DATA ENTRY'!$DH$6,VLOOKUP(F86,अंक,42,0),IF($L$4='DATA ENTRY'!$DH$7,VLOOKUP(F86,अंक,50,0),"")))))))</f>
        <v/>
      </c>
      <c s="63" t="str">
        <f>IF(AND(B86="",D86="",F86="",G86=""),"",IF($L$4='DATA ENTRY'!$DH$2,VLOOKUP(F86,अंक,12,0),IF($L$4='DATA ENTRY'!$DH$3,VLOOKUP(F86,अंक,19,0),IF($L$4='DATA ENTRY'!$DH$4,VLOOKUP(F86,अंक,27,0),IF($L$4='DATA ENTRY'!$DH$5,VLOOKUP(F86,अंक,35,0),IF($L$4='DATA ENTRY'!$DH$6,VLOOKUP(F86,अंक,43,0),IF($L$4='DATA ENTRY'!$DH$7,VLOOKUP(F86,अंक,51,0),"")))))))</f>
        <v/>
      </c>
      <c s="176">
        <f t="shared" si="20"/>
        <v>0</v>
      </c>
    </row>
    <row r="87" spans="1:18" ht="25.5" customHeight="1">
      <c r="A87" s="71" t="str">
        <f>'DATA ENTRY'!A88</f>
        <v/>
      </c>
      <c s="72" t="str">
        <f t="shared" si="21"/>
        <v/>
      </c>
      <c s="73" t="str">
        <f t="shared" si="22"/>
        <v/>
      </c>
      <c s="74" t="str">
        <f t="shared" si="23"/>
        <v/>
      </c>
      <c s="74" t="str">
        <f t="shared" si="24"/>
        <v/>
      </c>
      <c s="75" t="str">
        <f t="shared" si="25"/>
        <v/>
      </c>
      <c s="76" t="str">
        <f t="shared" si="26"/>
        <v/>
      </c>
      <c s="131" t="str">
        <f>IF(AND(B87="",D87="",F87="",G87=""),"",IF($L$4='DATA ENTRY'!$DH$2,VLOOKUP(F87,अंक,6,0),IF($L$4='DATA ENTRY'!$DH$3,VLOOKUP(F87,अंक,13,0),IF($L$4='DATA ENTRY'!$DH$4,VLOOKUP(F87,अंक,20,0),IF($L$4='DATA ENTRY'!$DH$5,VLOOKUP(F87,अंक,28,0),IF($L$4='DATA ENTRY'!$DH$6,VLOOKUP(F87,अंक,36,0),IF($L$4='DATA ENTRY'!$DH$7,VLOOKUP(F87,अंक,44,0),"")))))))</f>
        <v/>
      </c>
      <c s="131" t="str">
        <f>IF(AND(B87="",D87="",F87="",G87=""),"",IF($L$4='DATA ENTRY'!$DH$2,VLOOKUP(F87,अंक,7,0),IF($L$4='DATA ENTRY'!$DH$3,VLOOKUP(F87,अंक,14,0),IF($L$4='DATA ENTRY'!$DH$4,VLOOKUP(F87,अंक,21,0),IF($L$4='DATA ENTRY'!$DH$5,VLOOKUP(F87,अंक,29,0),IF($L$4='DATA ENTRY'!$DH$6,VLOOKUP(F87,अंक,37,0),IF($L$4='DATA ENTRY'!$DH$7,VLOOKUP(F87,अंक,45,0),"")))))))</f>
        <v/>
      </c>
      <c s="32" t="str">
        <f>IF(AND(B87="",D87="",F87="",G87=""),"",IF($L$4='DATA ENTRY'!$DH$2,VLOOKUP(F87,अंक,8,0),IF($L$4='DATA ENTRY'!$DH$3,VLOOKUP(F87,अंक,15,0),IF($L$4='DATA ENTRY'!$DH$4,VLOOKUP(F87,अंक,22,0),IF($L$4='DATA ENTRY'!$DH$5,VLOOKUP(F87,अंक,30,0),IF($L$4='DATA ENTRY'!$DH$6,VLOOKUP(F87,अंक,38,0),IF($L$4='DATA ENTRY'!$DH$7,VLOOKUP(F87,अंक,46,0),"")))))))</f>
        <v/>
      </c>
      <c s="32" t="str">
        <f>IF(AND(B87="",D87="",F87="",G87=""),"",IF($L$4='DATA ENTRY'!$DH$2,VLOOKUP(F87,अंक,9,0),IF($L$4='DATA ENTRY'!$DH$3,VLOOKUP(F87,अंक,16,0),IF($L$4='DATA ENTRY'!$DH$4,VLOOKUP(F87,अंक,23,0),IF($L$4='DATA ENTRY'!$DH$5,VLOOKUP(F87,अंक,31,0),IF($L$4='DATA ENTRY'!$DH$6,VLOOKUP(F87,अंक,39,0),IF($L$4='DATA ENTRY'!$DH$7,VLOOKUP(F87,अंक,47,0),"")))))))</f>
        <v/>
      </c>
      <c s="63">
        <f t="shared" si="27"/>
        <v>0</v>
      </c>
      <c s="64">
        <f t="shared" si="28"/>
        <v>0</v>
      </c>
      <c s="134" t="str">
        <f t="shared" si="19"/>
        <v/>
      </c>
      <c s="63" t="str">
        <f>IF(AND(B87="",D87="",F87="",G87=""),"",IF($L$4='DATA ENTRY'!$DH$2,VLOOKUP(F87,अंक,10,0),IF($L$4='DATA ENTRY'!$DH$3,VLOOKUP(F87,अंक,17,0),IF($L$4='DATA ENTRY'!$DH$4,VLOOKUP(F87,अंक,25,0),IF($L$4='DATA ENTRY'!$DH$5,VLOOKUP(F87,अंक,33,0),IF($L$4='DATA ENTRY'!$DH$6,VLOOKUP(F87,अंक,41,0),IF($L$4='DATA ENTRY'!$DH$7,VLOOKUP(F87,अंक,49,0),"")))))))</f>
        <v/>
      </c>
      <c s="63" t="str">
        <f>IF(AND(B87="",D87="",F87="",G87=""),"",IF($L$4='DATA ENTRY'!$DH$2,VLOOKUP(F87,अंक,11,0),IF($L$4='DATA ENTRY'!$DH$3,VLOOKUP(F87,अंक,18,0),IF($L$4='DATA ENTRY'!$DH$4,VLOOKUP(F87,अंक,26,0),IF($L$4='DATA ENTRY'!$DH$5,VLOOKUP(F87,अंक,34,0),IF($L$4='DATA ENTRY'!$DH$6,VLOOKUP(F87,अंक,42,0),IF($L$4='DATA ENTRY'!$DH$7,VLOOKUP(F87,अंक,50,0),"")))))))</f>
        <v/>
      </c>
      <c s="63" t="str">
        <f>IF(AND(B87="",D87="",F87="",G87=""),"",IF($L$4='DATA ENTRY'!$DH$2,VLOOKUP(F87,अंक,12,0),IF($L$4='DATA ENTRY'!$DH$3,VLOOKUP(F87,अंक,19,0),IF($L$4='DATA ENTRY'!$DH$4,VLOOKUP(F87,अंक,27,0),IF($L$4='DATA ENTRY'!$DH$5,VLOOKUP(F87,अंक,35,0),IF($L$4='DATA ENTRY'!$DH$6,VLOOKUP(F87,अंक,43,0),IF($L$4='DATA ENTRY'!$DH$7,VLOOKUP(F87,अंक,51,0),"")))))))</f>
        <v/>
      </c>
      <c s="176">
        <f t="shared" si="20"/>
        <v>0</v>
      </c>
    </row>
    <row r="88" spans="1:18" ht="25.5" customHeight="1">
      <c r="A88" s="71" t="str">
        <f>'DATA ENTRY'!A89</f>
        <v/>
      </c>
      <c s="72" t="str">
        <f t="shared" si="21"/>
        <v/>
      </c>
      <c s="73" t="str">
        <f t="shared" si="22"/>
        <v/>
      </c>
      <c s="74" t="str">
        <f t="shared" si="23"/>
        <v/>
      </c>
      <c s="74" t="str">
        <f t="shared" si="24"/>
        <v/>
      </c>
      <c s="75" t="str">
        <f t="shared" si="25"/>
        <v/>
      </c>
      <c s="76" t="str">
        <f t="shared" si="26"/>
        <v/>
      </c>
      <c s="131" t="str">
        <f>IF(AND(B88="",D88="",F88="",G88=""),"",IF($L$4='DATA ENTRY'!$DH$2,VLOOKUP(F88,अंक,6,0),IF($L$4='DATA ENTRY'!$DH$3,VLOOKUP(F88,अंक,13,0),IF($L$4='DATA ENTRY'!$DH$4,VLOOKUP(F88,अंक,20,0),IF($L$4='DATA ENTRY'!$DH$5,VLOOKUP(F88,अंक,28,0),IF($L$4='DATA ENTRY'!$DH$6,VLOOKUP(F88,अंक,36,0),IF($L$4='DATA ENTRY'!$DH$7,VLOOKUP(F88,अंक,44,0),"")))))))</f>
        <v/>
      </c>
      <c s="131" t="str">
        <f>IF(AND(B88="",D88="",F88="",G88=""),"",IF($L$4='DATA ENTRY'!$DH$2,VLOOKUP(F88,अंक,7,0),IF($L$4='DATA ENTRY'!$DH$3,VLOOKUP(F88,अंक,14,0),IF($L$4='DATA ENTRY'!$DH$4,VLOOKUP(F88,अंक,21,0),IF($L$4='DATA ENTRY'!$DH$5,VLOOKUP(F88,अंक,29,0),IF($L$4='DATA ENTRY'!$DH$6,VLOOKUP(F88,अंक,37,0),IF($L$4='DATA ENTRY'!$DH$7,VLOOKUP(F88,अंक,45,0),"")))))))</f>
        <v/>
      </c>
      <c s="32" t="str">
        <f>IF(AND(B88="",D88="",F88="",G88=""),"",IF($L$4='DATA ENTRY'!$DH$2,VLOOKUP(F88,अंक,8,0),IF($L$4='DATA ENTRY'!$DH$3,VLOOKUP(F88,अंक,15,0),IF($L$4='DATA ENTRY'!$DH$4,VLOOKUP(F88,अंक,22,0),IF($L$4='DATA ENTRY'!$DH$5,VLOOKUP(F88,अंक,30,0),IF($L$4='DATA ENTRY'!$DH$6,VLOOKUP(F88,अंक,38,0),IF($L$4='DATA ENTRY'!$DH$7,VLOOKUP(F88,अंक,46,0),"")))))))</f>
        <v/>
      </c>
      <c s="32" t="str">
        <f>IF(AND(B88="",D88="",F88="",G88=""),"",IF($L$4='DATA ENTRY'!$DH$2,VLOOKUP(F88,अंक,9,0),IF($L$4='DATA ENTRY'!$DH$3,VLOOKUP(F88,अंक,16,0),IF($L$4='DATA ENTRY'!$DH$4,VLOOKUP(F88,अंक,23,0),IF($L$4='DATA ENTRY'!$DH$5,VLOOKUP(F88,अंक,31,0),IF($L$4='DATA ENTRY'!$DH$6,VLOOKUP(F88,अंक,39,0),IF($L$4='DATA ENTRY'!$DH$7,VLOOKUP(F88,अंक,47,0),"")))))))</f>
        <v/>
      </c>
      <c s="63">
        <f t="shared" si="27"/>
        <v>0</v>
      </c>
      <c s="64">
        <f t="shared" si="28"/>
        <v>0</v>
      </c>
      <c s="134" t="str">
        <f t="shared" si="19"/>
        <v/>
      </c>
      <c s="63" t="str">
        <f>IF(AND(B88="",D88="",F88="",G88=""),"",IF($L$4='DATA ENTRY'!$DH$2,VLOOKUP(F88,अंक,10,0),IF($L$4='DATA ENTRY'!$DH$3,VLOOKUP(F88,अंक,17,0),IF($L$4='DATA ENTRY'!$DH$4,VLOOKUP(F88,अंक,25,0),IF($L$4='DATA ENTRY'!$DH$5,VLOOKUP(F88,अंक,33,0),IF($L$4='DATA ENTRY'!$DH$6,VLOOKUP(F88,अंक,41,0),IF($L$4='DATA ENTRY'!$DH$7,VLOOKUP(F88,अंक,49,0),"")))))))</f>
        <v/>
      </c>
      <c s="63" t="str">
        <f>IF(AND(B88="",D88="",F88="",G88=""),"",IF($L$4='DATA ENTRY'!$DH$2,VLOOKUP(F88,अंक,11,0),IF($L$4='DATA ENTRY'!$DH$3,VLOOKUP(F88,अंक,18,0),IF($L$4='DATA ENTRY'!$DH$4,VLOOKUP(F88,अंक,26,0),IF($L$4='DATA ENTRY'!$DH$5,VLOOKUP(F88,अंक,34,0),IF($L$4='DATA ENTRY'!$DH$6,VLOOKUP(F88,अंक,42,0),IF($L$4='DATA ENTRY'!$DH$7,VLOOKUP(F88,अंक,50,0),"")))))))</f>
        <v/>
      </c>
      <c s="63" t="str">
        <f>IF(AND(B88="",D88="",F88="",G88=""),"",IF($L$4='DATA ENTRY'!$DH$2,VLOOKUP(F88,अंक,12,0),IF($L$4='DATA ENTRY'!$DH$3,VLOOKUP(F88,अंक,19,0),IF($L$4='DATA ENTRY'!$DH$4,VLOOKUP(F88,अंक,27,0),IF($L$4='DATA ENTRY'!$DH$5,VLOOKUP(F88,अंक,35,0),IF($L$4='DATA ENTRY'!$DH$6,VLOOKUP(F88,अंक,43,0),IF($L$4='DATA ENTRY'!$DH$7,VLOOKUP(F88,अंक,51,0),"")))))))</f>
        <v/>
      </c>
      <c s="176">
        <f t="shared" si="20"/>
        <v>0</v>
      </c>
    </row>
    <row r="89" spans="1:18" ht="25.5" customHeight="1">
      <c r="A89" s="71" t="str">
        <f>'DATA ENTRY'!A90</f>
        <v/>
      </c>
      <c s="72" t="str">
        <f t="shared" si="21"/>
        <v/>
      </c>
      <c s="73" t="str">
        <f t="shared" si="22"/>
        <v/>
      </c>
      <c s="74" t="str">
        <f t="shared" si="23"/>
        <v/>
      </c>
      <c s="74" t="str">
        <f t="shared" si="24"/>
        <v/>
      </c>
      <c s="75" t="str">
        <f t="shared" si="25"/>
        <v/>
      </c>
      <c s="76" t="str">
        <f t="shared" si="26"/>
        <v/>
      </c>
      <c s="131" t="str">
        <f>IF(AND(B89="",D89="",F89="",G89=""),"",IF($L$4='DATA ENTRY'!$DH$2,VLOOKUP(F89,अंक,6,0),IF($L$4='DATA ENTRY'!$DH$3,VLOOKUP(F89,अंक,13,0),IF($L$4='DATA ENTRY'!$DH$4,VLOOKUP(F89,अंक,20,0),IF($L$4='DATA ENTRY'!$DH$5,VLOOKUP(F89,अंक,28,0),IF($L$4='DATA ENTRY'!$DH$6,VLOOKUP(F89,अंक,36,0),IF($L$4='DATA ENTRY'!$DH$7,VLOOKUP(F89,अंक,44,0),"")))))))</f>
        <v/>
      </c>
      <c s="131" t="str">
        <f>IF(AND(B89="",D89="",F89="",G89=""),"",IF($L$4='DATA ENTRY'!$DH$2,VLOOKUP(F89,अंक,7,0),IF($L$4='DATA ENTRY'!$DH$3,VLOOKUP(F89,अंक,14,0),IF($L$4='DATA ENTRY'!$DH$4,VLOOKUP(F89,अंक,21,0),IF($L$4='DATA ENTRY'!$DH$5,VLOOKUP(F89,अंक,29,0),IF($L$4='DATA ENTRY'!$DH$6,VLOOKUP(F89,अंक,37,0),IF($L$4='DATA ENTRY'!$DH$7,VLOOKUP(F89,अंक,45,0),"")))))))</f>
        <v/>
      </c>
      <c s="32" t="str">
        <f>IF(AND(B89="",D89="",F89="",G89=""),"",IF($L$4='DATA ENTRY'!$DH$2,VLOOKUP(F89,अंक,8,0),IF($L$4='DATA ENTRY'!$DH$3,VLOOKUP(F89,अंक,15,0),IF($L$4='DATA ENTRY'!$DH$4,VLOOKUP(F89,अंक,22,0),IF($L$4='DATA ENTRY'!$DH$5,VLOOKUP(F89,अंक,30,0),IF($L$4='DATA ENTRY'!$DH$6,VLOOKUP(F89,अंक,38,0),IF($L$4='DATA ENTRY'!$DH$7,VLOOKUP(F89,अंक,46,0),"")))))))</f>
        <v/>
      </c>
      <c s="32" t="str">
        <f>IF(AND(B89="",D89="",F89="",G89=""),"",IF($L$4='DATA ENTRY'!$DH$2,VLOOKUP(F89,अंक,9,0),IF($L$4='DATA ENTRY'!$DH$3,VLOOKUP(F89,अंक,16,0),IF($L$4='DATA ENTRY'!$DH$4,VLOOKUP(F89,अंक,23,0),IF($L$4='DATA ENTRY'!$DH$5,VLOOKUP(F89,अंक,31,0),IF($L$4='DATA ENTRY'!$DH$6,VLOOKUP(F89,अंक,39,0),IF($L$4='DATA ENTRY'!$DH$7,VLOOKUP(F89,अंक,47,0),"")))))))</f>
        <v/>
      </c>
      <c s="63">
        <f t="shared" si="27"/>
        <v>0</v>
      </c>
      <c s="64">
        <f t="shared" si="28"/>
        <v>0</v>
      </c>
      <c s="134" t="str">
        <f t="shared" si="19"/>
        <v/>
      </c>
      <c s="63" t="str">
        <f>IF(AND(B89="",D89="",F89="",G89=""),"",IF($L$4='DATA ENTRY'!$DH$2,VLOOKUP(F89,अंक,10,0),IF($L$4='DATA ENTRY'!$DH$3,VLOOKUP(F89,अंक,17,0),IF($L$4='DATA ENTRY'!$DH$4,VLOOKUP(F89,अंक,25,0),IF($L$4='DATA ENTRY'!$DH$5,VLOOKUP(F89,अंक,33,0),IF($L$4='DATA ENTRY'!$DH$6,VLOOKUP(F89,अंक,41,0),IF($L$4='DATA ENTRY'!$DH$7,VLOOKUP(F89,अंक,49,0),"")))))))</f>
        <v/>
      </c>
      <c s="63" t="str">
        <f>IF(AND(B89="",D89="",F89="",G89=""),"",IF($L$4='DATA ENTRY'!$DH$2,VLOOKUP(F89,अंक,11,0),IF($L$4='DATA ENTRY'!$DH$3,VLOOKUP(F89,अंक,18,0),IF($L$4='DATA ENTRY'!$DH$4,VLOOKUP(F89,अंक,26,0),IF($L$4='DATA ENTRY'!$DH$5,VLOOKUP(F89,अंक,34,0),IF($L$4='DATA ENTRY'!$DH$6,VLOOKUP(F89,अंक,42,0),IF($L$4='DATA ENTRY'!$DH$7,VLOOKUP(F89,अंक,50,0),"")))))))</f>
        <v/>
      </c>
      <c s="63" t="str">
        <f>IF(AND(B89="",D89="",F89="",G89=""),"",IF($L$4='DATA ENTRY'!$DH$2,VLOOKUP(F89,अंक,12,0),IF($L$4='DATA ENTRY'!$DH$3,VLOOKUP(F89,अंक,19,0),IF($L$4='DATA ENTRY'!$DH$4,VLOOKUP(F89,अंक,27,0),IF($L$4='DATA ENTRY'!$DH$5,VLOOKUP(F89,अंक,35,0),IF($L$4='DATA ENTRY'!$DH$6,VLOOKUP(F89,अंक,43,0),IF($L$4='DATA ENTRY'!$DH$7,VLOOKUP(F89,अंक,51,0),"")))))))</f>
        <v/>
      </c>
      <c s="176">
        <f t="shared" si="20"/>
        <v>0</v>
      </c>
    </row>
    <row r="90" spans="1:18" ht="25.5" customHeight="1">
      <c r="A90" s="71" t="str">
        <f>'DATA ENTRY'!A91</f>
        <v/>
      </c>
      <c s="72" t="str">
        <f t="shared" si="21"/>
        <v/>
      </c>
      <c s="73" t="str">
        <f t="shared" si="22"/>
        <v/>
      </c>
      <c s="74" t="str">
        <f t="shared" si="23"/>
        <v/>
      </c>
      <c s="74" t="str">
        <f t="shared" si="24"/>
        <v/>
      </c>
      <c s="75" t="str">
        <f t="shared" si="25"/>
        <v/>
      </c>
      <c s="76" t="str">
        <f t="shared" si="26"/>
        <v/>
      </c>
      <c s="131" t="str">
        <f>IF(AND(B90="",D90="",F90="",G90=""),"",IF($L$4='DATA ENTRY'!$DH$2,VLOOKUP(F90,अंक,6,0),IF($L$4='DATA ENTRY'!$DH$3,VLOOKUP(F90,अंक,13,0),IF($L$4='DATA ENTRY'!$DH$4,VLOOKUP(F90,अंक,20,0),IF($L$4='DATA ENTRY'!$DH$5,VLOOKUP(F90,अंक,28,0),IF($L$4='DATA ENTRY'!$DH$6,VLOOKUP(F90,अंक,36,0),IF($L$4='DATA ENTRY'!$DH$7,VLOOKUP(F90,अंक,44,0),"")))))))</f>
        <v/>
      </c>
      <c s="131" t="str">
        <f>IF(AND(B90="",D90="",F90="",G90=""),"",IF($L$4='DATA ENTRY'!$DH$2,VLOOKUP(F90,अंक,7,0),IF($L$4='DATA ENTRY'!$DH$3,VLOOKUP(F90,अंक,14,0),IF($L$4='DATA ENTRY'!$DH$4,VLOOKUP(F90,अंक,21,0),IF($L$4='DATA ENTRY'!$DH$5,VLOOKUP(F90,अंक,29,0),IF($L$4='DATA ENTRY'!$DH$6,VLOOKUP(F90,अंक,37,0),IF($L$4='DATA ENTRY'!$DH$7,VLOOKUP(F90,अंक,45,0),"")))))))</f>
        <v/>
      </c>
      <c s="32" t="str">
        <f>IF(AND(B90="",D90="",F90="",G90=""),"",IF($L$4='DATA ENTRY'!$DH$2,VLOOKUP(F90,अंक,8,0),IF($L$4='DATA ENTRY'!$DH$3,VLOOKUP(F90,अंक,15,0),IF($L$4='DATA ENTRY'!$DH$4,VLOOKUP(F90,अंक,22,0),IF($L$4='DATA ENTRY'!$DH$5,VLOOKUP(F90,अंक,30,0),IF($L$4='DATA ENTRY'!$DH$6,VLOOKUP(F90,अंक,38,0),IF($L$4='DATA ENTRY'!$DH$7,VLOOKUP(F90,अंक,46,0),"")))))))</f>
        <v/>
      </c>
      <c s="32" t="str">
        <f>IF(AND(B90="",D90="",F90="",G90=""),"",IF($L$4='DATA ENTRY'!$DH$2,VLOOKUP(F90,अंक,9,0),IF($L$4='DATA ENTRY'!$DH$3,VLOOKUP(F90,अंक,16,0),IF($L$4='DATA ENTRY'!$DH$4,VLOOKUP(F90,अंक,23,0),IF($L$4='DATA ENTRY'!$DH$5,VLOOKUP(F90,अंक,31,0),IF($L$4='DATA ENTRY'!$DH$6,VLOOKUP(F90,अंक,39,0),IF($L$4='DATA ENTRY'!$DH$7,VLOOKUP(F90,अंक,47,0),"")))))))</f>
        <v/>
      </c>
      <c s="63">
        <f t="shared" si="27"/>
        <v>0</v>
      </c>
      <c s="64">
        <f t="shared" si="28"/>
        <v>0</v>
      </c>
      <c s="134" t="str">
        <f t="shared" si="19"/>
        <v/>
      </c>
      <c s="63" t="str">
        <f>IF(AND(B90="",D90="",F90="",G90=""),"",IF($L$4='DATA ENTRY'!$DH$2,VLOOKUP(F90,अंक,10,0),IF($L$4='DATA ENTRY'!$DH$3,VLOOKUP(F90,अंक,17,0),IF($L$4='DATA ENTRY'!$DH$4,VLOOKUP(F90,अंक,25,0),IF($L$4='DATA ENTRY'!$DH$5,VLOOKUP(F90,अंक,33,0),IF($L$4='DATA ENTRY'!$DH$6,VLOOKUP(F90,अंक,41,0),IF($L$4='DATA ENTRY'!$DH$7,VLOOKUP(F90,अंक,49,0),"")))))))</f>
        <v/>
      </c>
      <c s="63" t="str">
        <f>IF(AND(B90="",D90="",F90="",G90=""),"",IF($L$4='DATA ENTRY'!$DH$2,VLOOKUP(F90,अंक,11,0),IF($L$4='DATA ENTRY'!$DH$3,VLOOKUP(F90,अंक,18,0),IF($L$4='DATA ENTRY'!$DH$4,VLOOKUP(F90,अंक,26,0),IF($L$4='DATA ENTRY'!$DH$5,VLOOKUP(F90,अंक,34,0),IF($L$4='DATA ENTRY'!$DH$6,VLOOKUP(F90,अंक,42,0),IF($L$4='DATA ENTRY'!$DH$7,VLOOKUP(F90,अंक,50,0),"")))))))</f>
        <v/>
      </c>
      <c s="63" t="str">
        <f>IF(AND(B90="",D90="",F90="",G90=""),"",IF($L$4='DATA ENTRY'!$DH$2,VLOOKUP(F90,अंक,12,0),IF($L$4='DATA ENTRY'!$DH$3,VLOOKUP(F90,अंक,19,0),IF($L$4='DATA ENTRY'!$DH$4,VLOOKUP(F90,अंक,27,0),IF($L$4='DATA ENTRY'!$DH$5,VLOOKUP(F90,अंक,35,0),IF($L$4='DATA ENTRY'!$DH$6,VLOOKUP(F90,अंक,43,0),IF($L$4='DATA ENTRY'!$DH$7,VLOOKUP(F90,अंक,51,0),"")))))))</f>
        <v/>
      </c>
      <c s="176">
        <f t="shared" si="20"/>
        <v>0</v>
      </c>
    </row>
    <row r="91" spans="1:18" ht="25.5" customHeight="1">
      <c r="A91" s="71" t="str">
        <f>'DATA ENTRY'!A92</f>
        <v/>
      </c>
      <c s="72" t="str">
        <f t="shared" si="21"/>
        <v/>
      </c>
      <c s="73" t="str">
        <f t="shared" si="22"/>
        <v/>
      </c>
      <c s="74" t="str">
        <f t="shared" si="23"/>
        <v/>
      </c>
      <c s="74" t="str">
        <f t="shared" si="24"/>
        <v/>
      </c>
      <c s="75" t="str">
        <f t="shared" si="25"/>
        <v/>
      </c>
      <c s="76" t="str">
        <f t="shared" si="26"/>
        <v/>
      </c>
      <c s="131" t="str">
        <f>IF(AND(B91="",D91="",F91="",G91=""),"",IF($L$4='DATA ENTRY'!$DH$2,VLOOKUP(F91,अंक,6,0),IF($L$4='DATA ENTRY'!$DH$3,VLOOKUP(F91,अंक,13,0),IF($L$4='DATA ENTRY'!$DH$4,VLOOKUP(F91,अंक,20,0),IF($L$4='DATA ENTRY'!$DH$5,VLOOKUP(F91,अंक,28,0),IF($L$4='DATA ENTRY'!$DH$6,VLOOKUP(F91,अंक,36,0),IF($L$4='DATA ENTRY'!$DH$7,VLOOKUP(F91,अंक,44,0),"")))))))</f>
        <v/>
      </c>
      <c s="131" t="str">
        <f>IF(AND(B91="",D91="",F91="",G91=""),"",IF($L$4='DATA ENTRY'!$DH$2,VLOOKUP(F91,अंक,7,0),IF($L$4='DATA ENTRY'!$DH$3,VLOOKUP(F91,अंक,14,0),IF($L$4='DATA ENTRY'!$DH$4,VLOOKUP(F91,अंक,21,0),IF($L$4='DATA ENTRY'!$DH$5,VLOOKUP(F91,अंक,29,0),IF($L$4='DATA ENTRY'!$DH$6,VLOOKUP(F91,अंक,37,0),IF($L$4='DATA ENTRY'!$DH$7,VLOOKUP(F91,अंक,45,0),"")))))))</f>
        <v/>
      </c>
      <c s="32" t="str">
        <f>IF(AND(B91="",D91="",F91="",G91=""),"",IF($L$4='DATA ENTRY'!$DH$2,VLOOKUP(F91,अंक,8,0),IF($L$4='DATA ENTRY'!$DH$3,VLOOKUP(F91,अंक,15,0),IF($L$4='DATA ENTRY'!$DH$4,VLOOKUP(F91,अंक,22,0),IF($L$4='DATA ENTRY'!$DH$5,VLOOKUP(F91,अंक,30,0),IF($L$4='DATA ENTRY'!$DH$6,VLOOKUP(F91,अंक,38,0),IF($L$4='DATA ENTRY'!$DH$7,VLOOKUP(F91,अंक,46,0),"")))))))</f>
        <v/>
      </c>
      <c s="32" t="str">
        <f>IF(AND(B91="",D91="",F91="",G91=""),"",IF($L$4='DATA ENTRY'!$DH$2,VLOOKUP(F91,अंक,9,0),IF($L$4='DATA ENTRY'!$DH$3,VLOOKUP(F91,अंक,16,0),IF($L$4='DATA ENTRY'!$DH$4,VLOOKUP(F91,अंक,23,0),IF($L$4='DATA ENTRY'!$DH$5,VLOOKUP(F91,अंक,31,0),IF($L$4='DATA ENTRY'!$DH$6,VLOOKUP(F91,अंक,39,0),IF($L$4='DATA ENTRY'!$DH$7,VLOOKUP(F91,अंक,47,0),"")))))))</f>
        <v/>
      </c>
      <c s="63">
        <f t="shared" si="27"/>
        <v>0</v>
      </c>
      <c s="64">
        <f t="shared" si="28"/>
        <v>0</v>
      </c>
      <c s="134" t="str">
        <f t="shared" si="19"/>
        <v/>
      </c>
      <c s="63" t="str">
        <f>IF(AND(B91="",D91="",F91="",G91=""),"",IF($L$4='DATA ENTRY'!$DH$2,VLOOKUP(F91,अंक,10,0),IF($L$4='DATA ENTRY'!$DH$3,VLOOKUP(F91,अंक,17,0),IF($L$4='DATA ENTRY'!$DH$4,VLOOKUP(F91,अंक,25,0),IF($L$4='DATA ENTRY'!$DH$5,VLOOKUP(F91,अंक,33,0),IF($L$4='DATA ENTRY'!$DH$6,VLOOKUP(F91,अंक,41,0),IF($L$4='DATA ENTRY'!$DH$7,VLOOKUP(F91,अंक,49,0),"")))))))</f>
        <v/>
      </c>
      <c s="63" t="str">
        <f>IF(AND(B91="",D91="",F91="",G91=""),"",IF($L$4='DATA ENTRY'!$DH$2,VLOOKUP(F91,अंक,11,0),IF($L$4='DATA ENTRY'!$DH$3,VLOOKUP(F91,अंक,18,0),IF($L$4='DATA ENTRY'!$DH$4,VLOOKUP(F91,अंक,26,0),IF($L$4='DATA ENTRY'!$DH$5,VLOOKUP(F91,अंक,34,0),IF($L$4='DATA ENTRY'!$DH$6,VLOOKUP(F91,अंक,42,0),IF($L$4='DATA ENTRY'!$DH$7,VLOOKUP(F91,अंक,50,0),"")))))))</f>
        <v/>
      </c>
      <c s="63" t="str">
        <f>IF(AND(B91="",D91="",F91="",G91=""),"",IF($L$4='DATA ENTRY'!$DH$2,VLOOKUP(F91,अंक,12,0),IF($L$4='DATA ENTRY'!$DH$3,VLOOKUP(F91,अंक,19,0),IF($L$4='DATA ENTRY'!$DH$4,VLOOKUP(F91,अंक,27,0),IF($L$4='DATA ENTRY'!$DH$5,VLOOKUP(F91,अंक,35,0),IF($L$4='DATA ENTRY'!$DH$6,VLOOKUP(F91,अंक,43,0),IF($L$4='DATA ENTRY'!$DH$7,VLOOKUP(F91,अंक,51,0),"")))))))</f>
        <v/>
      </c>
      <c s="176">
        <f t="shared" si="20"/>
        <v>0</v>
      </c>
    </row>
    <row r="92" spans="1:18" ht="25.5" customHeight="1">
      <c r="A92" s="71" t="str">
        <f>'DATA ENTRY'!A93</f>
        <v/>
      </c>
      <c s="72" t="str">
        <f t="shared" si="21"/>
        <v/>
      </c>
      <c s="73" t="str">
        <f t="shared" si="22"/>
        <v/>
      </c>
      <c s="74" t="str">
        <f t="shared" si="23"/>
        <v/>
      </c>
      <c s="74" t="str">
        <f t="shared" si="24"/>
        <v/>
      </c>
      <c s="75" t="str">
        <f t="shared" si="25"/>
        <v/>
      </c>
      <c s="76" t="str">
        <f t="shared" si="26"/>
        <v/>
      </c>
      <c s="131" t="str">
        <f>IF(AND(B92="",D92="",F92="",G92=""),"",IF($L$4='DATA ENTRY'!$DH$2,VLOOKUP(F92,अंक,6,0),IF($L$4='DATA ENTRY'!$DH$3,VLOOKUP(F92,अंक,13,0),IF($L$4='DATA ENTRY'!$DH$4,VLOOKUP(F92,अंक,20,0),IF($L$4='DATA ENTRY'!$DH$5,VLOOKUP(F92,अंक,28,0),IF($L$4='DATA ENTRY'!$DH$6,VLOOKUP(F92,अंक,36,0),IF($L$4='DATA ENTRY'!$DH$7,VLOOKUP(F92,अंक,44,0),"")))))))</f>
        <v/>
      </c>
      <c s="131" t="str">
        <f>IF(AND(B92="",D92="",F92="",G92=""),"",IF($L$4='DATA ENTRY'!$DH$2,VLOOKUP(F92,अंक,7,0),IF($L$4='DATA ENTRY'!$DH$3,VLOOKUP(F92,अंक,14,0),IF($L$4='DATA ENTRY'!$DH$4,VLOOKUP(F92,अंक,21,0),IF($L$4='DATA ENTRY'!$DH$5,VLOOKUP(F92,अंक,29,0),IF($L$4='DATA ENTRY'!$DH$6,VLOOKUP(F92,अंक,37,0),IF($L$4='DATA ENTRY'!$DH$7,VLOOKUP(F92,अंक,45,0),"")))))))</f>
        <v/>
      </c>
      <c s="32" t="str">
        <f>IF(AND(B92="",D92="",F92="",G92=""),"",IF($L$4='DATA ENTRY'!$DH$2,VLOOKUP(F92,अंक,8,0),IF($L$4='DATA ENTRY'!$DH$3,VLOOKUP(F92,अंक,15,0),IF($L$4='DATA ENTRY'!$DH$4,VLOOKUP(F92,अंक,22,0),IF($L$4='DATA ENTRY'!$DH$5,VLOOKUP(F92,अंक,30,0),IF($L$4='DATA ENTRY'!$DH$6,VLOOKUP(F92,अंक,38,0),IF($L$4='DATA ENTRY'!$DH$7,VLOOKUP(F92,अंक,46,0),"")))))))</f>
        <v/>
      </c>
      <c s="32" t="str">
        <f>IF(AND(B92="",D92="",F92="",G92=""),"",IF($L$4='DATA ENTRY'!$DH$2,VLOOKUP(F92,अंक,9,0),IF($L$4='DATA ENTRY'!$DH$3,VLOOKUP(F92,अंक,16,0),IF($L$4='DATA ENTRY'!$DH$4,VLOOKUP(F92,अंक,23,0),IF($L$4='DATA ENTRY'!$DH$5,VLOOKUP(F92,अंक,31,0),IF($L$4='DATA ENTRY'!$DH$6,VLOOKUP(F92,अंक,39,0),IF($L$4='DATA ENTRY'!$DH$7,VLOOKUP(F92,अंक,47,0),"")))))))</f>
        <v/>
      </c>
      <c s="63">
        <f t="shared" si="27"/>
        <v>0</v>
      </c>
      <c s="64">
        <f t="shared" si="28"/>
        <v>0</v>
      </c>
      <c s="134" t="str">
        <f t="shared" si="19"/>
        <v/>
      </c>
      <c s="63" t="str">
        <f>IF(AND(B92="",D92="",F92="",G92=""),"",IF($L$4='DATA ENTRY'!$DH$2,VLOOKUP(F92,अंक,10,0),IF($L$4='DATA ENTRY'!$DH$3,VLOOKUP(F92,अंक,17,0),IF($L$4='DATA ENTRY'!$DH$4,VLOOKUP(F92,अंक,25,0),IF($L$4='DATA ENTRY'!$DH$5,VLOOKUP(F92,अंक,33,0),IF($L$4='DATA ENTRY'!$DH$6,VLOOKUP(F92,अंक,41,0),IF($L$4='DATA ENTRY'!$DH$7,VLOOKUP(F92,अंक,49,0),"")))))))</f>
        <v/>
      </c>
      <c s="63" t="str">
        <f>IF(AND(B92="",D92="",F92="",G92=""),"",IF($L$4='DATA ENTRY'!$DH$2,VLOOKUP(F92,अंक,11,0),IF($L$4='DATA ENTRY'!$DH$3,VLOOKUP(F92,अंक,18,0),IF($L$4='DATA ENTRY'!$DH$4,VLOOKUP(F92,अंक,26,0),IF($L$4='DATA ENTRY'!$DH$5,VLOOKUP(F92,अंक,34,0),IF($L$4='DATA ENTRY'!$DH$6,VLOOKUP(F92,अंक,42,0),IF($L$4='DATA ENTRY'!$DH$7,VLOOKUP(F92,अंक,50,0),"")))))))</f>
        <v/>
      </c>
      <c s="63" t="str">
        <f>IF(AND(B92="",D92="",F92="",G92=""),"",IF($L$4='DATA ENTRY'!$DH$2,VLOOKUP(F92,अंक,12,0),IF($L$4='DATA ENTRY'!$DH$3,VLOOKUP(F92,अंक,19,0),IF($L$4='DATA ENTRY'!$DH$4,VLOOKUP(F92,अंक,27,0),IF($L$4='DATA ENTRY'!$DH$5,VLOOKUP(F92,अंक,35,0),IF($L$4='DATA ENTRY'!$DH$6,VLOOKUP(F92,अंक,43,0),IF($L$4='DATA ENTRY'!$DH$7,VLOOKUP(F92,अंक,51,0),"")))))))</f>
        <v/>
      </c>
      <c s="176">
        <f t="shared" si="20"/>
        <v>0</v>
      </c>
    </row>
    <row r="93" spans="1:18" ht="25.5" customHeight="1">
      <c r="A93" s="71" t="str">
        <f>'DATA ENTRY'!A94</f>
        <v/>
      </c>
      <c s="72" t="str">
        <f t="shared" si="21"/>
        <v/>
      </c>
      <c s="73" t="str">
        <f t="shared" si="22"/>
        <v/>
      </c>
      <c s="74" t="str">
        <f t="shared" si="23"/>
        <v/>
      </c>
      <c s="74" t="str">
        <f t="shared" si="24"/>
        <v/>
      </c>
      <c s="75" t="str">
        <f t="shared" si="25"/>
        <v/>
      </c>
      <c s="76" t="str">
        <f t="shared" si="26"/>
        <v/>
      </c>
      <c s="131" t="str">
        <f>IF(AND(B93="",D93="",F93="",G93=""),"",IF($L$4='DATA ENTRY'!$DH$2,VLOOKUP(F93,अंक,6,0),IF($L$4='DATA ENTRY'!$DH$3,VLOOKUP(F93,अंक,13,0),IF($L$4='DATA ENTRY'!$DH$4,VLOOKUP(F93,अंक,20,0),IF($L$4='DATA ENTRY'!$DH$5,VLOOKUP(F93,अंक,28,0),IF($L$4='DATA ENTRY'!$DH$6,VLOOKUP(F93,अंक,36,0),IF($L$4='DATA ENTRY'!$DH$7,VLOOKUP(F93,अंक,44,0),"")))))))</f>
        <v/>
      </c>
      <c s="131" t="str">
        <f>IF(AND(B93="",D93="",F93="",G93=""),"",IF($L$4='DATA ENTRY'!$DH$2,VLOOKUP(F93,अंक,7,0),IF($L$4='DATA ENTRY'!$DH$3,VLOOKUP(F93,अंक,14,0),IF($L$4='DATA ENTRY'!$DH$4,VLOOKUP(F93,अंक,21,0),IF($L$4='DATA ENTRY'!$DH$5,VLOOKUP(F93,अंक,29,0),IF($L$4='DATA ENTRY'!$DH$6,VLOOKUP(F93,अंक,37,0),IF($L$4='DATA ENTRY'!$DH$7,VLOOKUP(F93,अंक,45,0),"")))))))</f>
        <v/>
      </c>
      <c s="32" t="str">
        <f>IF(AND(B93="",D93="",F93="",G93=""),"",IF($L$4='DATA ENTRY'!$DH$2,VLOOKUP(F93,अंक,8,0),IF($L$4='DATA ENTRY'!$DH$3,VLOOKUP(F93,अंक,15,0),IF($L$4='DATA ENTRY'!$DH$4,VLOOKUP(F93,अंक,22,0),IF($L$4='DATA ENTRY'!$DH$5,VLOOKUP(F93,अंक,30,0),IF($L$4='DATA ENTRY'!$DH$6,VLOOKUP(F93,अंक,38,0),IF($L$4='DATA ENTRY'!$DH$7,VLOOKUP(F93,अंक,46,0),"")))))))</f>
        <v/>
      </c>
      <c s="32" t="str">
        <f>IF(AND(B93="",D93="",F93="",G93=""),"",IF($L$4='DATA ENTRY'!$DH$2,VLOOKUP(F93,अंक,9,0),IF($L$4='DATA ENTRY'!$DH$3,VLOOKUP(F93,अंक,16,0),IF($L$4='DATA ENTRY'!$DH$4,VLOOKUP(F93,अंक,23,0),IF($L$4='DATA ENTRY'!$DH$5,VLOOKUP(F93,अंक,31,0),IF($L$4='DATA ENTRY'!$DH$6,VLOOKUP(F93,अंक,39,0),IF($L$4='DATA ENTRY'!$DH$7,VLOOKUP(F93,अंक,47,0),"")))))))</f>
        <v/>
      </c>
      <c s="63">
        <f t="shared" si="27"/>
        <v>0</v>
      </c>
      <c s="64">
        <f t="shared" si="28"/>
        <v>0</v>
      </c>
      <c s="134" t="str">
        <f t="shared" si="19"/>
        <v/>
      </c>
      <c s="63" t="str">
        <f>IF(AND(B93="",D93="",F93="",G93=""),"",IF($L$4='DATA ENTRY'!$DH$2,VLOOKUP(F93,अंक,10,0),IF($L$4='DATA ENTRY'!$DH$3,VLOOKUP(F93,अंक,17,0),IF($L$4='DATA ENTRY'!$DH$4,VLOOKUP(F93,अंक,25,0),IF($L$4='DATA ENTRY'!$DH$5,VLOOKUP(F93,अंक,33,0),IF($L$4='DATA ENTRY'!$DH$6,VLOOKUP(F93,अंक,41,0),IF($L$4='DATA ENTRY'!$DH$7,VLOOKUP(F93,अंक,49,0),"")))))))</f>
        <v/>
      </c>
      <c s="63" t="str">
        <f>IF(AND(B93="",D93="",F93="",G93=""),"",IF($L$4='DATA ENTRY'!$DH$2,VLOOKUP(F93,अंक,11,0),IF($L$4='DATA ENTRY'!$DH$3,VLOOKUP(F93,अंक,18,0),IF($L$4='DATA ENTRY'!$DH$4,VLOOKUP(F93,अंक,26,0),IF($L$4='DATA ENTRY'!$DH$5,VLOOKUP(F93,अंक,34,0),IF($L$4='DATA ENTRY'!$DH$6,VLOOKUP(F93,अंक,42,0),IF($L$4='DATA ENTRY'!$DH$7,VLOOKUP(F93,अंक,50,0),"")))))))</f>
        <v/>
      </c>
      <c s="63" t="str">
        <f>IF(AND(B93="",D93="",F93="",G93=""),"",IF($L$4='DATA ENTRY'!$DH$2,VLOOKUP(F93,अंक,12,0),IF($L$4='DATA ENTRY'!$DH$3,VLOOKUP(F93,अंक,19,0),IF($L$4='DATA ENTRY'!$DH$4,VLOOKUP(F93,अंक,27,0),IF($L$4='DATA ENTRY'!$DH$5,VLOOKUP(F93,अंक,35,0),IF($L$4='DATA ENTRY'!$DH$6,VLOOKUP(F93,अंक,43,0),IF($L$4='DATA ENTRY'!$DH$7,VLOOKUP(F93,अंक,51,0),"")))))))</f>
        <v/>
      </c>
      <c s="176">
        <f t="shared" si="20"/>
        <v>0</v>
      </c>
    </row>
    <row r="94" spans="1:18" ht="25.5" customHeight="1">
      <c r="A94" s="71" t="str">
        <f>'DATA ENTRY'!A95</f>
        <v/>
      </c>
      <c s="72" t="str">
        <f t="shared" si="21"/>
        <v/>
      </c>
      <c s="73" t="str">
        <f t="shared" si="22"/>
        <v/>
      </c>
      <c s="74" t="str">
        <f t="shared" si="23"/>
        <v/>
      </c>
      <c s="74" t="str">
        <f t="shared" si="24"/>
        <v/>
      </c>
      <c s="75" t="str">
        <f t="shared" si="25"/>
        <v/>
      </c>
      <c s="76" t="str">
        <f t="shared" si="26"/>
        <v/>
      </c>
      <c s="131" t="str">
        <f>IF(AND(B94="",D94="",F94="",G94=""),"",IF($L$4='DATA ENTRY'!$DH$2,VLOOKUP(F94,अंक,6,0),IF($L$4='DATA ENTRY'!$DH$3,VLOOKUP(F94,अंक,13,0),IF($L$4='DATA ENTRY'!$DH$4,VLOOKUP(F94,अंक,20,0),IF($L$4='DATA ENTRY'!$DH$5,VLOOKUP(F94,अंक,28,0),IF($L$4='DATA ENTRY'!$DH$6,VLOOKUP(F94,अंक,36,0),IF($L$4='DATA ENTRY'!$DH$7,VLOOKUP(F94,अंक,44,0),"")))))))</f>
        <v/>
      </c>
      <c s="131" t="str">
        <f>IF(AND(B94="",D94="",F94="",G94=""),"",IF($L$4='DATA ENTRY'!$DH$2,VLOOKUP(F94,अंक,7,0),IF($L$4='DATA ENTRY'!$DH$3,VLOOKUP(F94,अंक,14,0),IF($L$4='DATA ENTRY'!$DH$4,VLOOKUP(F94,अंक,21,0),IF($L$4='DATA ENTRY'!$DH$5,VLOOKUP(F94,अंक,29,0),IF($L$4='DATA ENTRY'!$DH$6,VLOOKUP(F94,अंक,37,0),IF($L$4='DATA ENTRY'!$DH$7,VLOOKUP(F94,अंक,45,0),"")))))))</f>
        <v/>
      </c>
      <c s="32" t="str">
        <f>IF(AND(B94="",D94="",F94="",G94=""),"",IF($L$4='DATA ENTRY'!$DH$2,VLOOKUP(F94,अंक,8,0),IF($L$4='DATA ENTRY'!$DH$3,VLOOKUP(F94,अंक,15,0),IF($L$4='DATA ENTRY'!$DH$4,VLOOKUP(F94,अंक,22,0),IF($L$4='DATA ENTRY'!$DH$5,VLOOKUP(F94,अंक,30,0),IF($L$4='DATA ENTRY'!$DH$6,VLOOKUP(F94,अंक,38,0),IF($L$4='DATA ENTRY'!$DH$7,VLOOKUP(F94,अंक,46,0),"")))))))</f>
        <v/>
      </c>
      <c s="32" t="str">
        <f>IF(AND(B94="",D94="",F94="",G94=""),"",IF($L$4='DATA ENTRY'!$DH$2,VLOOKUP(F94,अंक,9,0),IF($L$4='DATA ENTRY'!$DH$3,VLOOKUP(F94,अंक,16,0),IF($L$4='DATA ENTRY'!$DH$4,VLOOKUP(F94,अंक,23,0),IF($L$4='DATA ENTRY'!$DH$5,VLOOKUP(F94,अंक,31,0),IF($L$4='DATA ENTRY'!$DH$6,VLOOKUP(F94,अंक,39,0),IF($L$4='DATA ENTRY'!$DH$7,VLOOKUP(F94,अंक,47,0),"")))))))</f>
        <v/>
      </c>
      <c s="63">
        <f t="shared" si="27"/>
        <v>0</v>
      </c>
      <c s="64">
        <f t="shared" si="28"/>
        <v>0</v>
      </c>
      <c s="134" t="str">
        <f t="shared" si="19"/>
        <v/>
      </c>
      <c s="63" t="str">
        <f>IF(AND(B94="",D94="",F94="",G94=""),"",IF($L$4='DATA ENTRY'!$DH$2,VLOOKUP(F94,अंक,10,0),IF($L$4='DATA ENTRY'!$DH$3,VLOOKUP(F94,अंक,17,0),IF($L$4='DATA ENTRY'!$DH$4,VLOOKUP(F94,अंक,25,0),IF($L$4='DATA ENTRY'!$DH$5,VLOOKUP(F94,अंक,33,0),IF($L$4='DATA ENTRY'!$DH$6,VLOOKUP(F94,अंक,41,0),IF($L$4='DATA ENTRY'!$DH$7,VLOOKUP(F94,अंक,49,0),"")))))))</f>
        <v/>
      </c>
      <c s="63" t="str">
        <f>IF(AND(B94="",D94="",F94="",G94=""),"",IF($L$4='DATA ENTRY'!$DH$2,VLOOKUP(F94,अंक,11,0),IF($L$4='DATA ENTRY'!$DH$3,VLOOKUP(F94,अंक,18,0),IF($L$4='DATA ENTRY'!$DH$4,VLOOKUP(F94,अंक,26,0),IF($L$4='DATA ENTRY'!$DH$5,VLOOKUP(F94,अंक,34,0),IF($L$4='DATA ENTRY'!$DH$6,VLOOKUP(F94,अंक,42,0),IF($L$4='DATA ENTRY'!$DH$7,VLOOKUP(F94,अंक,50,0),"")))))))</f>
        <v/>
      </c>
      <c s="63" t="str">
        <f>IF(AND(B94="",D94="",F94="",G94=""),"",IF($L$4='DATA ENTRY'!$DH$2,VLOOKUP(F94,अंक,12,0),IF($L$4='DATA ENTRY'!$DH$3,VLOOKUP(F94,अंक,19,0),IF($L$4='DATA ENTRY'!$DH$4,VLOOKUP(F94,अंक,27,0),IF($L$4='DATA ENTRY'!$DH$5,VLOOKUP(F94,अंक,35,0),IF($L$4='DATA ENTRY'!$DH$6,VLOOKUP(F94,अंक,43,0),IF($L$4='DATA ENTRY'!$DH$7,VLOOKUP(F94,अंक,51,0),"")))))))</f>
        <v/>
      </c>
      <c s="176">
        <f t="shared" si="20"/>
        <v>0</v>
      </c>
    </row>
    <row r="95" spans="1:18" ht="25.5" customHeight="1">
      <c r="A95" s="71" t="str">
        <f>'DATA ENTRY'!A96</f>
        <v/>
      </c>
      <c s="72" t="str">
        <f t="shared" si="21"/>
        <v/>
      </c>
      <c s="73" t="str">
        <f t="shared" si="22"/>
        <v/>
      </c>
      <c s="74" t="str">
        <f t="shared" si="23"/>
        <v/>
      </c>
      <c s="74" t="str">
        <f t="shared" si="24"/>
        <v/>
      </c>
      <c s="75" t="str">
        <f t="shared" si="25"/>
        <v/>
      </c>
      <c s="76" t="str">
        <f t="shared" si="26"/>
        <v/>
      </c>
      <c s="131" t="str">
        <f>IF(AND(B95="",D95="",F95="",G95=""),"",IF($L$4='DATA ENTRY'!$DH$2,VLOOKUP(F95,अंक,6,0),IF($L$4='DATA ENTRY'!$DH$3,VLOOKUP(F95,अंक,13,0),IF($L$4='DATA ENTRY'!$DH$4,VLOOKUP(F95,अंक,20,0),IF($L$4='DATA ENTRY'!$DH$5,VLOOKUP(F95,अंक,28,0),IF($L$4='DATA ENTRY'!$DH$6,VLOOKUP(F95,अंक,36,0),IF($L$4='DATA ENTRY'!$DH$7,VLOOKUP(F95,अंक,44,0),"")))))))</f>
        <v/>
      </c>
      <c s="131" t="str">
        <f>IF(AND(B95="",D95="",F95="",G95=""),"",IF($L$4='DATA ENTRY'!$DH$2,VLOOKUP(F95,अंक,7,0),IF($L$4='DATA ENTRY'!$DH$3,VLOOKUP(F95,अंक,14,0),IF($L$4='DATA ENTRY'!$DH$4,VLOOKUP(F95,अंक,21,0),IF($L$4='DATA ENTRY'!$DH$5,VLOOKUP(F95,अंक,29,0),IF($L$4='DATA ENTRY'!$DH$6,VLOOKUP(F95,अंक,37,0),IF($L$4='DATA ENTRY'!$DH$7,VLOOKUP(F95,अंक,45,0),"")))))))</f>
        <v/>
      </c>
      <c s="32" t="str">
        <f>IF(AND(B95="",D95="",F95="",G95=""),"",IF($L$4='DATA ENTRY'!$DH$2,VLOOKUP(F95,अंक,8,0),IF($L$4='DATA ENTRY'!$DH$3,VLOOKUP(F95,अंक,15,0),IF($L$4='DATA ENTRY'!$DH$4,VLOOKUP(F95,अंक,22,0),IF($L$4='DATA ENTRY'!$DH$5,VLOOKUP(F95,अंक,30,0),IF($L$4='DATA ENTRY'!$DH$6,VLOOKUP(F95,अंक,38,0),IF($L$4='DATA ENTRY'!$DH$7,VLOOKUP(F95,अंक,46,0),"")))))))</f>
        <v/>
      </c>
      <c s="32" t="str">
        <f>IF(AND(B95="",D95="",F95="",G95=""),"",IF($L$4='DATA ENTRY'!$DH$2,VLOOKUP(F95,अंक,9,0),IF($L$4='DATA ENTRY'!$DH$3,VLOOKUP(F95,अंक,16,0),IF($L$4='DATA ENTRY'!$DH$4,VLOOKUP(F95,अंक,23,0),IF($L$4='DATA ENTRY'!$DH$5,VLOOKUP(F95,अंक,31,0),IF($L$4='DATA ENTRY'!$DH$6,VLOOKUP(F95,अंक,39,0),IF($L$4='DATA ENTRY'!$DH$7,VLOOKUP(F95,अंक,47,0),"")))))))</f>
        <v/>
      </c>
      <c s="63">
        <f t="shared" si="27"/>
        <v>0</v>
      </c>
      <c s="64">
        <f t="shared" si="28"/>
        <v>0</v>
      </c>
      <c s="134" t="str">
        <f t="shared" si="19"/>
        <v/>
      </c>
      <c s="63" t="str">
        <f>IF(AND(B95="",D95="",F95="",G95=""),"",IF($L$4='DATA ENTRY'!$DH$2,VLOOKUP(F95,अंक,10,0),IF($L$4='DATA ENTRY'!$DH$3,VLOOKUP(F95,अंक,17,0),IF($L$4='DATA ENTRY'!$DH$4,VLOOKUP(F95,अंक,25,0),IF($L$4='DATA ENTRY'!$DH$5,VLOOKUP(F95,अंक,33,0),IF($L$4='DATA ENTRY'!$DH$6,VLOOKUP(F95,अंक,41,0),IF($L$4='DATA ENTRY'!$DH$7,VLOOKUP(F95,अंक,49,0),"")))))))</f>
        <v/>
      </c>
      <c s="63" t="str">
        <f>IF(AND(B95="",D95="",F95="",G95=""),"",IF($L$4='DATA ENTRY'!$DH$2,VLOOKUP(F95,अंक,11,0),IF($L$4='DATA ENTRY'!$DH$3,VLOOKUP(F95,अंक,18,0),IF($L$4='DATA ENTRY'!$DH$4,VLOOKUP(F95,अंक,26,0),IF($L$4='DATA ENTRY'!$DH$5,VLOOKUP(F95,अंक,34,0),IF($L$4='DATA ENTRY'!$DH$6,VLOOKUP(F95,अंक,42,0),IF($L$4='DATA ENTRY'!$DH$7,VLOOKUP(F95,अंक,50,0),"")))))))</f>
        <v/>
      </c>
      <c s="63" t="str">
        <f>IF(AND(B95="",D95="",F95="",G95=""),"",IF($L$4='DATA ENTRY'!$DH$2,VLOOKUP(F95,अंक,12,0),IF($L$4='DATA ENTRY'!$DH$3,VLOOKUP(F95,अंक,19,0),IF($L$4='DATA ENTRY'!$DH$4,VLOOKUP(F95,अंक,27,0),IF($L$4='DATA ENTRY'!$DH$5,VLOOKUP(F95,अंक,35,0),IF($L$4='DATA ENTRY'!$DH$6,VLOOKUP(F95,अंक,43,0),IF($L$4='DATA ENTRY'!$DH$7,VLOOKUP(F95,अंक,51,0),"")))))))</f>
        <v/>
      </c>
      <c s="176">
        <f t="shared" si="20"/>
        <v>0</v>
      </c>
    </row>
    <row r="96" spans="1:18" ht="25.5" customHeight="1">
      <c r="A96" s="71" t="str">
        <f>'DATA ENTRY'!A97</f>
        <v/>
      </c>
      <c s="72" t="str">
        <f t="shared" si="21"/>
        <v/>
      </c>
      <c s="73" t="str">
        <f t="shared" si="22"/>
        <v/>
      </c>
      <c s="74" t="str">
        <f t="shared" si="23"/>
        <v/>
      </c>
      <c s="74" t="str">
        <f t="shared" si="24"/>
        <v/>
      </c>
      <c s="75" t="str">
        <f t="shared" si="25"/>
        <v/>
      </c>
      <c s="76" t="str">
        <f t="shared" si="26"/>
        <v/>
      </c>
      <c s="131" t="str">
        <f>IF(AND(B96="",D96="",F96="",G96=""),"",IF($L$4='DATA ENTRY'!$DH$2,VLOOKUP(F96,अंक,6,0),IF($L$4='DATA ENTRY'!$DH$3,VLOOKUP(F96,अंक,13,0),IF($L$4='DATA ENTRY'!$DH$4,VLOOKUP(F96,अंक,20,0),IF($L$4='DATA ENTRY'!$DH$5,VLOOKUP(F96,अंक,28,0),IF($L$4='DATA ENTRY'!$DH$6,VLOOKUP(F96,अंक,36,0),IF($L$4='DATA ENTRY'!$DH$7,VLOOKUP(F96,अंक,44,0),"")))))))</f>
        <v/>
      </c>
      <c s="131" t="str">
        <f>IF(AND(B96="",D96="",F96="",G96=""),"",IF($L$4='DATA ENTRY'!$DH$2,VLOOKUP(F96,अंक,7,0),IF($L$4='DATA ENTRY'!$DH$3,VLOOKUP(F96,अंक,14,0),IF($L$4='DATA ENTRY'!$DH$4,VLOOKUP(F96,अंक,21,0),IF($L$4='DATA ENTRY'!$DH$5,VLOOKUP(F96,अंक,29,0),IF($L$4='DATA ENTRY'!$DH$6,VLOOKUP(F96,अंक,37,0),IF($L$4='DATA ENTRY'!$DH$7,VLOOKUP(F96,अंक,45,0),"")))))))</f>
        <v/>
      </c>
      <c s="32" t="str">
        <f>IF(AND(B96="",D96="",F96="",G96=""),"",IF($L$4='DATA ENTRY'!$DH$2,VLOOKUP(F96,अंक,8,0),IF($L$4='DATA ENTRY'!$DH$3,VLOOKUP(F96,अंक,15,0),IF($L$4='DATA ENTRY'!$DH$4,VLOOKUP(F96,अंक,22,0),IF($L$4='DATA ENTRY'!$DH$5,VLOOKUP(F96,अंक,30,0),IF($L$4='DATA ENTRY'!$DH$6,VLOOKUP(F96,अंक,38,0),IF($L$4='DATA ENTRY'!$DH$7,VLOOKUP(F96,अंक,46,0),"")))))))</f>
        <v/>
      </c>
      <c s="32" t="str">
        <f>IF(AND(B96="",D96="",F96="",G96=""),"",IF($L$4='DATA ENTRY'!$DH$2,VLOOKUP(F96,अंक,9,0),IF($L$4='DATA ENTRY'!$DH$3,VLOOKUP(F96,अंक,16,0),IF($L$4='DATA ENTRY'!$DH$4,VLOOKUP(F96,अंक,23,0),IF($L$4='DATA ENTRY'!$DH$5,VLOOKUP(F96,अंक,31,0),IF($L$4='DATA ENTRY'!$DH$6,VLOOKUP(F96,अंक,39,0),IF($L$4='DATA ENTRY'!$DH$7,VLOOKUP(F96,अंक,47,0),"")))))))</f>
        <v/>
      </c>
      <c s="63">
        <f t="shared" si="27"/>
        <v>0</v>
      </c>
      <c s="64">
        <f t="shared" si="28"/>
        <v>0</v>
      </c>
      <c s="134" t="str">
        <f t="shared" si="19"/>
        <v/>
      </c>
      <c s="63" t="str">
        <f>IF(AND(B96="",D96="",F96="",G96=""),"",IF($L$4='DATA ENTRY'!$DH$2,VLOOKUP(F96,अंक,10,0),IF($L$4='DATA ENTRY'!$DH$3,VLOOKUP(F96,अंक,17,0),IF($L$4='DATA ENTRY'!$DH$4,VLOOKUP(F96,अंक,25,0),IF($L$4='DATA ENTRY'!$DH$5,VLOOKUP(F96,अंक,33,0),IF($L$4='DATA ENTRY'!$DH$6,VLOOKUP(F96,अंक,41,0),IF($L$4='DATA ENTRY'!$DH$7,VLOOKUP(F96,अंक,49,0),"")))))))</f>
        <v/>
      </c>
      <c s="63" t="str">
        <f>IF(AND(B96="",D96="",F96="",G96=""),"",IF($L$4='DATA ENTRY'!$DH$2,VLOOKUP(F96,अंक,11,0),IF($L$4='DATA ENTRY'!$DH$3,VLOOKUP(F96,अंक,18,0),IF($L$4='DATA ENTRY'!$DH$4,VLOOKUP(F96,अंक,26,0),IF($L$4='DATA ENTRY'!$DH$5,VLOOKUP(F96,अंक,34,0),IF($L$4='DATA ENTRY'!$DH$6,VLOOKUP(F96,अंक,42,0),IF($L$4='DATA ENTRY'!$DH$7,VLOOKUP(F96,अंक,50,0),"")))))))</f>
        <v/>
      </c>
      <c s="63" t="str">
        <f>IF(AND(B96="",D96="",F96="",G96=""),"",IF($L$4='DATA ENTRY'!$DH$2,VLOOKUP(F96,अंक,12,0),IF($L$4='DATA ENTRY'!$DH$3,VLOOKUP(F96,अंक,19,0),IF($L$4='DATA ENTRY'!$DH$4,VLOOKUP(F96,अंक,27,0),IF($L$4='DATA ENTRY'!$DH$5,VLOOKUP(F96,अंक,35,0),IF($L$4='DATA ENTRY'!$DH$6,VLOOKUP(F96,अंक,43,0),IF($L$4='DATA ENTRY'!$DH$7,VLOOKUP(F96,अंक,51,0),"")))))))</f>
        <v/>
      </c>
      <c s="176">
        <f t="shared" si="20"/>
        <v>0</v>
      </c>
    </row>
    <row r="97" spans="1:18" ht="25.5" customHeight="1">
      <c r="A97" s="71" t="str">
        <f>'DATA ENTRY'!A98</f>
        <v/>
      </c>
      <c s="72" t="str">
        <f t="shared" si="21"/>
        <v/>
      </c>
      <c s="73" t="str">
        <f t="shared" si="22"/>
        <v/>
      </c>
      <c s="74" t="str">
        <f t="shared" si="23"/>
        <v/>
      </c>
      <c s="74" t="str">
        <f t="shared" si="24"/>
        <v/>
      </c>
      <c s="75" t="str">
        <f t="shared" si="25"/>
        <v/>
      </c>
      <c s="76" t="str">
        <f t="shared" si="26"/>
        <v/>
      </c>
      <c s="131" t="str">
        <f>IF(AND(B97="",D97="",F97="",G97=""),"",IF($L$4='DATA ENTRY'!$DH$2,VLOOKUP(F97,अंक,6,0),IF($L$4='DATA ENTRY'!$DH$3,VLOOKUP(F97,अंक,13,0),IF($L$4='DATA ENTRY'!$DH$4,VLOOKUP(F97,अंक,20,0),IF($L$4='DATA ENTRY'!$DH$5,VLOOKUP(F97,अंक,28,0),IF($L$4='DATA ENTRY'!$DH$6,VLOOKUP(F97,अंक,36,0),IF($L$4='DATA ENTRY'!$DH$7,VLOOKUP(F97,अंक,44,0),"")))))))</f>
        <v/>
      </c>
      <c s="131" t="str">
        <f>IF(AND(B97="",D97="",F97="",G97=""),"",IF($L$4='DATA ENTRY'!$DH$2,VLOOKUP(F97,अंक,7,0),IF($L$4='DATA ENTRY'!$DH$3,VLOOKUP(F97,अंक,14,0),IF($L$4='DATA ENTRY'!$DH$4,VLOOKUP(F97,अंक,21,0),IF($L$4='DATA ENTRY'!$DH$5,VLOOKUP(F97,अंक,29,0),IF($L$4='DATA ENTRY'!$DH$6,VLOOKUP(F97,अंक,37,0),IF($L$4='DATA ENTRY'!$DH$7,VLOOKUP(F97,अंक,45,0),"")))))))</f>
        <v/>
      </c>
      <c s="32" t="str">
        <f>IF(AND(B97="",D97="",F97="",G97=""),"",IF($L$4='DATA ENTRY'!$DH$2,VLOOKUP(F97,अंक,8,0),IF($L$4='DATA ENTRY'!$DH$3,VLOOKUP(F97,अंक,15,0),IF($L$4='DATA ENTRY'!$DH$4,VLOOKUP(F97,अंक,22,0),IF($L$4='DATA ENTRY'!$DH$5,VLOOKUP(F97,अंक,30,0),IF($L$4='DATA ENTRY'!$DH$6,VLOOKUP(F97,अंक,38,0),IF($L$4='DATA ENTRY'!$DH$7,VLOOKUP(F97,अंक,46,0),"")))))))</f>
        <v/>
      </c>
      <c s="32" t="str">
        <f>IF(AND(B97="",D97="",F97="",G97=""),"",IF($L$4='DATA ENTRY'!$DH$2,VLOOKUP(F97,अंक,9,0),IF($L$4='DATA ENTRY'!$DH$3,VLOOKUP(F97,अंक,16,0),IF($L$4='DATA ENTRY'!$DH$4,VLOOKUP(F97,अंक,23,0),IF($L$4='DATA ENTRY'!$DH$5,VLOOKUP(F97,अंक,31,0),IF($L$4='DATA ENTRY'!$DH$6,VLOOKUP(F97,अंक,39,0),IF($L$4='DATA ENTRY'!$DH$7,VLOOKUP(F97,अंक,47,0),"")))))))</f>
        <v/>
      </c>
      <c s="63">
        <f t="shared" si="27"/>
        <v>0</v>
      </c>
      <c s="64">
        <f t="shared" si="28"/>
        <v>0</v>
      </c>
      <c s="134" t="str">
        <f t="shared" si="19"/>
        <v/>
      </c>
      <c s="63" t="str">
        <f>IF(AND(B97="",D97="",F97="",G97=""),"",IF($L$4='DATA ENTRY'!$DH$2,VLOOKUP(F97,अंक,10,0),IF($L$4='DATA ENTRY'!$DH$3,VLOOKUP(F97,अंक,17,0),IF($L$4='DATA ENTRY'!$DH$4,VLOOKUP(F97,अंक,25,0),IF($L$4='DATA ENTRY'!$DH$5,VLOOKUP(F97,अंक,33,0),IF($L$4='DATA ENTRY'!$DH$6,VLOOKUP(F97,अंक,41,0),IF($L$4='DATA ENTRY'!$DH$7,VLOOKUP(F97,अंक,49,0),"")))))))</f>
        <v/>
      </c>
      <c s="63" t="str">
        <f>IF(AND(B97="",D97="",F97="",G97=""),"",IF($L$4='DATA ENTRY'!$DH$2,VLOOKUP(F97,अंक,11,0),IF($L$4='DATA ENTRY'!$DH$3,VLOOKUP(F97,अंक,18,0),IF($L$4='DATA ENTRY'!$DH$4,VLOOKUP(F97,अंक,26,0),IF($L$4='DATA ENTRY'!$DH$5,VLOOKUP(F97,अंक,34,0),IF($L$4='DATA ENTRY'!$DH$6,VLOOKUP(F97,अंक,42,0),IF($L$4='DATA ENTRY'!$DH$7,VLOOKUP(F97,अंक,50,0),"")))))))</f>
        <v/>
      </c>
      <c s="63" t="str">
        <f>IF(AND(B97="",D97="",F97="",G97=""),"",IF($L$4='DATA ENTRY'!$DH$2,VLOOKUP(F97,अंक,12,0),IF($L$4='DATA ENTRY'!$DH$3,VLOOKUP(F97,अंक,19,0),IF($L$4='DATA ENTRY'!$DH$4,VLOOKUP(F97,अंक,27,0),IF($L$4='DATA ENTRY'!$DH$5,VLOOKUP(F97,अंक,35,0),IF($L$4='DATA ENTRY'!$DH$6,VLOOKUP(F97,अंक,43,0),IF($L$4='DATA ENTRY'!$DH$7,VLOOKUP(F97,अंक,51,0),"")))))))</f>
        <v/>
      </c>
      <c s="176">
        <f t="shared" si="20"/>
        <v>0</v>
      </c>
    </row>
    <row r="98" spans="1:18" ht="25.5" customHeight="1">
      <c r="A98" s="71" t="str">
        <f>'DATA ENTRY'!A99</f>
        <v/>
      </c>
      <c s="72" t="str">
        <f t="shared" si="21"/>
        <v/>
      </c>
      <c s="73" t="str">
        <f t="shared" si="22"/>
        <v/>
      </c>
      <c s="74" t="str">
        <f t="shared" si="23"/>
        <v/>
      </c>
      <c s="74" t="str">
        <f t="shared" si="24"/>
        <v/>
      </c>
      <c s="75" t="str">
        <f t="shared" si="25"/>
        <v/>
      </c>
      <c s="76" t="str">
        <f t="shared" si="26"/>
        <v/>
      </c>
      <c s="131" t="str">
        <f>IF(AND(B98="",D98="",F98="",G98=""),"",IF($L$4='DATA ENTRY'!$DH$2,VLOOKUP(F98,अंक,6,0),IF($L$4='DATA ENTRY'!$DH$3,VLOOKUP(F98,अंक,13,0),IF($L$4='DATA ENTRY'!$DH$4,VLOOKUP(F98,अंक,20,0),IF($L$4='DATA ENTRY'!$DH$5,VLOOKUP(F98,अंक,28,0),IF($L$4='DATA ENTRY'!$DH$6,VLOOKUP(F98,अंक,36,0),IF($L$4='DATA ENTRY'!$DH$7,VLOOKUP(F98,अंक,44,0),"")))))))</f>
        <v/>
      </c>
      <c s="131" t="str">
        <f>IF(AND(B98="",D98="",F98="",G98=""),"",IF($L$4='DATA ENTRY'!$DH$2,VLOOKUP(F98,अंक,7,0),IF($L$4='DATA ENTRY'!$DH$3,VLOOKUP(F98,अंक,14,0),IF($L$4='DATA ENTRY'!$DH$4,VLOOKUP(F98,अंक,21,0),IF($L$4='DATA ENTRY'!$DH$5,VLOOKUP(F98,अंक,29,0),IF($L$4='DATA ENTRY'!$DH$6,VLOOKUP(F98,अंक,37,0),IF($L$4='DATA ENTRY'!$DH$7,VLOOKUP(F98,अंक,45,0),"")))))))</f>
        <v/>
      </c>
      <c s="32" t="str">
        <f>IF(AND(B98="",D98="",F98="",G98=""),"",IF($L$4='DATA ENTRY'!$DH$2,VLOOKUP(F98,अंक,8,0),IF($L$4='DATA ENTRY'!$DH$3,VLOOKUP(F98,अंक,15,0),IF($L$4='DATA ENTRY'!$DH$4,VLOOKUP(F98,अंक,22,0),IF($L$4='DATA ENTRY'!$DH$5,VLOOKUP(F98,अंक,30,0),IF($L$4='DATA ENTRY'!$DH$6,VLOOKUP(F98,अंक,38,0),IF($L$4='DATA ENTRY'!$DH$7,VLOOKUP(F98,अंक,46,0),"")))))))</f>
        <v/>
      </c>
      <c s="32" t="str">
        <f>IF(AND(B98="",D98="",F98="",G98=""),"",IF($L$4='DATA ENTRY'!$DH$2,VLOOKUP(F98,अंक,9,0),IF($L$4='DATA ENTRY'!$DH$3,VLOOKUP(F98,अंक,16,0),IF($L$4='DATA ENTRY'!$DH$4,VLOOKUP(F98,अंक,23,0),IF($L$4='DATA ENTRY'!$DH$5,VLOOKUP(F98,अंक,31,0),IF($L$4='DATA ENTRY'!$DH$6,VLOOKUP(F98,अंक,39,0),IF($L$4='DATA ENTRY'!$DH$7,VLOOKUP(F98,अंक,47,0),"")))))))</f>
        <v/>
      </c>
      <c s="63">
        <f t="shared" si="27"/>
        <v>0</v>
      </c>
      <c s="64">
        <f t="shared" si="28"/>
        <v>0</v>
      </c>
      <c s="134" t="str">
        <f t="shared" si="19"/>
        <v/>
      </c>
      <c s="63" t="str">
        <f>IF(AND(B98="",D98="",F98="",G98=""),"",IF($L$4='DATA ENTRY'!$DH$2,VLOOKUP(F98,अंक,10,0),IF($L$4='DATA ENTRY'!$DH$3,VLOOKUP(F98,अंक,17,0),IF($L$4='DATA ENTRY'!$DH$4,VLOOKUP(F98,अंक,25,0),IF($L$4='DATA ENTRY'!$DH$5,VLOOKUP(F98,अंक,33,0),IF($L$4='DATA ENTRY'!$DH$6,VLOOKUP(F98,अंक,41,0),IF($L$4='DATA ENTRY'!$DH$7,VLOOKUP(F98,अंक,49,0),"")))))))</f>
        <v/>
      </c>
      <c s="63" t="str">
        <f>IF(AND(B98="",D98="",F98="",G98=""),"",IF($L$4='DATA ENTRY'!$DH$2,VLOOKUP(F98,अंक,11,0),IF($L$4='DATA ENTRY'!$DH$3,VLOOKUP(F98,अंक,18,0),IF($L$4='DATA ENTRY'!$DH$4,VLOOKUP(F98,अंक,26,0),IF($L$4='DATA ENTRY'!$DH$5,VLOOKUP(F98,अंक,34,0),IF($L$4='DATA ENTRY'!$DH$6,VLOOKUP(F98,अंक,42,0),IF($L$4='DATA ENTRY'!$DH$7,VLOOKUP(F98,अंक,50,0),"")))))))</f>
        <v/>
      </c>
      <c s="63" t="str">
        <f>IF(AND(B98="",D98="",F98="",G98=""),"",IF($L$4='DATA ENTRY'!$DH$2,VLOOKUP(F98,अंक,12,0),IF($L$4='DATA ENTRY'!$DH$3,VLOOKUP(F98,अंक,19,0),IF($L$4='DATA ENTRY'!$DH$4,VLOOKUP(F98,अंक,27,0),IF($L$4='DATA ENTRY'!$DH$5,VLOOKUP(F98,अंक,35,0),IF($L$4='DATA ENTRY'!$DH$6,VLOOKUP(F98,अंक,43,0),IF($L$4='DATA ENTRY'!$DH$7,VLOOKUP(F98,अंक,51,0),"")))))))</f>
        <v/>
      </c>
      <c s="176">
        <f t="shared" si="20"/>
        <v>0</v>
      </c>
    </row>
    <row r="99" spans="1:18" ht="25.5" customHeight="1">
      <c r="A99" s="71" t="str">
        <f>'DATA ENTRY'!A100</f>
        <v/>
      </c>
      <c s="72" t="str">
        <f t="shared" si="21"/>
        <v/>
      </c>
      <c s="73" t="str">
        <f t="shared" si="22"/>
        <v/>
      </c>
      <c s="74" t="str">
        <f t="shared" si="23"/>
        <v/>
      </c>
      <c s="74" t="str">
        <f t="shared" si="24"/>
        <v/>
      </c>
      <c s="75" t="str">
        <f t="shared" si="25"/>
        <v/>
      </c>
      <c s="76" t="str">
        <f t="shared" si="26"/>
        <v/>
      </c>
      <c s="131" t="str">
        <f>IF(AND(B99="",D99="",F99="",G99=""),"",IF($L$4='DATA ENTRY'!$DH$2,VLOOKUP(F99,अंक,6,0),IF($L$4='DATA ENTRY'!$DH$3,VLOOKUP(F99,अंक,13,0),IF($L$4='DATA ENTRY'!$DH$4,VLOOKUP(F99,अंक,20,0),IF($L$4='DATA ENTRY'!$DH$5,VLOOKUP(F99,अंक,28,0),IF($L$4='DATA ENTRY'!$DH$6,VLOOKUP(F99,अंक,36,0),IF($L$4='DATA ENTRY'!$DH$7,VLOOKUP(F99,अंक,44,0),"")))))))</f>
        <v/>
      </c>
      <c s="131" t="str">
        <f>IF(AND(B99="",D99="",F99="",G99=""),"",IF($L$4='DATA ENTRY'!$DH$2,VLOOKUP(F99,अंक,7,0),IF($L$4='DATA ENTRY'!$DH$3,VLOOKUP(F99,अंक,14,0),IF($L$4='DATA ENTRY'!$DH$4,VLOOKUP(F99,अंक,21,0),IF($L$4='DATA ENTRY'!$DH$5,VLOOKUP(F99,अंक,29,0),IF($L$4='DATA ENTRY'!$DH$6,VLOOKUP(F99,अंक,37,0),IF($L$4='DATA ENTRY'!$DH$7,VLOOKUP(F99,अंक,45,0),"")))))))</f>
        <v/>
      </c>
      <c s="32" t="str">
        <f>IF(AND(B99="",D99="",F99="",G99=""),"",IF($L$4='DATA ENTRY'!$DH$2,VLOOKUP(F99,अंक,8,0),IF($L$4='DATA ENTRY'!$DH$3,VLOOKUP(F99,अंक,15,0),IF($L$4='DATA ENTRY'!$DH$4,VLOOKUP(F99,अंक,22,0),IF($L$4='DATA ENTRY'!$DH$5,VLOOKUP(F99,अंक,30,0),IF($L$4='DATA ENTRY'!$DH$6,VLOOKUP(F99,अंक,38,0),IF($L$4='DATA ENTRY'!$DH$7,VLOOKUP(F99,अंक,46,0),"")))))))</f>
        <v/>
      </c>
      <c s="32" t="str">
        <f>IF(AND(B99="",D99="",F99="",G99=""),"",IF($L$4='DATA ENTRY'!$DH$2,VLOOKUP(F99,अंक,9,0),IF($L$4='DATA ENTRY'!$DH$3,VLOOKUP(F99,अंक,16,0),IF($L$4='DATA ENTRY'!$DH$4,VLOOKUP(F99,अंक,23,0),IF($L$4='DATA ENTRY'!$DH$5,VLOOKUP(F99,अंक,31,0),IF($L$4='DATA ENTRY'!$DH$6,VLOOKUP(F99,अंक,39,0),IF($L$4='DATA ENTRY'!$DH$7,VLOOKUP(F99,अंक,47,0),"")))))))</f>
        <v/>
      </c>
      <c s="63">
        <f t="shared" si="27"/>
        <v>0</v>
      </c>
      <c s="64">
        <f t="shared" si="28"/>
        <v>0</v>
      </c>
      <c s="134" t="str">
        <f t="shared" si="19"/>
        <v/>
      </c>
      <c s="63" t="str">
        <f>IF(AND(B99="",D99="",F99="",G99=""),"",IF($L$4='DATA ENTRY'!$DH$2,VLOOKUP(F99,अंक,10,0),IF($L$4='DATA ENTRY'!$DH$3,VLOOKUP(F99,अंक,17,0),IF($L$4='DATA ENTRY'!$DH$4,VLOOKUP(F99,अंक,25,0),IF($L$4='DATA ENTRY'!$DH$5,VLOOKUP(F99,अंक,33,0),IF($L$4='DATA ENTRY'!$DH$6,VLOOKUP(F99,अंक,41,0),IF($L$4='DATA ENTRY'!$DH$7,VLOOKUP(F99,अंक,49,0),"")))))))</f>
        <v/>
      </c>
      <c s="63" t="str">
        <f>IF(AND(B99="",D99="",F99="",G99=""),"",IF($L$4='DATA ENTRY'!$DH$2,VLOOKUP(F99,अंक,11,0),IF($L$4='DATA ENTRY'!$DH$3,VLOOKUP(F99,अंक,18,0),IF($L$4='DATA ENTRY'!$DH$4,VLOOKUP(F99,अंक,26,0),IF($L$4='DATA ENTRY'!$DH$5,VLOOKUP(F99,अंक,34,0),IF($L$4='DATA ENTRY'!$DH$6,VLOOKUP(F99,अंक,42,0),IF($L$4='DATA ENTRY'!$DH$7,VLOOKUP(F99,अंक,50,0),"")))))))</f>
        <v/>
      </c>
      <c s="63" t="str">
        <f>IF(AND(B99="",D99="",F99="",G99=""),"",IF($L$4='DATA ENTRY'!$DH$2,VLOOKUP(F99,अंक,12,0),IF($L$4='DATA ENTRY'!$DH$3,VLOOKUP(F99,अंक,19,0),IF($L$4='DATA ENTRY'!$DH$4,VLOOKUP(F99,अंक,27,0),IF($L$4='DATA ENTRY'!$DH$5,VLOOKUP(F99,अंक,35,0),IF($L$4='DATA ENTRY'!$DH$6,VLOOKUP(F99,अंक,43,0),IF($L$4='DATA ENTRY'!$DH$7,VLOOKUP(F99,अंक,51,0),"")))))))</f>
        <v/>
      </c>
      <c s="176">
        <f t="shared" si="20"/>
        <v>0</v>
      </c>
    </row>
    <row r="100" spans="1:18" ht="25.5" customHeight="1">
      <c r="A100" s="71" t="str">
        <f>'DATA ENTRY'!A101</f>
        <v/>
      </c>
      <c s="72" t="str">
        <f t="shared" si="21"/>
        <v/>
      </c>
      <c s="73" t="str">
        <f t="shared" si="22"/>
        <v/>
      </c>
      <c s="74" t="str">
        <f t="shared" si="23"/>
        <v/>
      </c>
      <c s="74" t="str">
        <f t="shared" si="24"/>
        <v/>
      </c>
      <c s="75" t="str">
        <f t="shared" si="25"/>
        <v/>
      </c>
      <c s="76" t="str">
        <f t="shared" si="26"/>
        <v/>
      </c>
      <c s="131" t="str">
        <f>IF(AND(B100="",D100="",F100="",G100=""),"",IF($L$4='DATA ENTRY'!$DH$2,VLOOKUP(F100,अंक,6,0),IF($L$4='DATA ENTRY'!$DH$3,VLOOKUP(F100,अंक,13,0),IF($L$4='DATA ENTRY'!$DH$4,VLOOKUP(F100,अंक,20,0),IF($L$4='DATA ENTRY'!$DH$5,VLOOKUP(F100,अंक,28,0),IF($L$4='DATA ENTRY'!$DH$6,VLOOKUP(F100,अंक,36,0),IF($L$4='DATA ENTRY'!$DH$7,VLOOKUP(F100,अंक,44,0),"")))))))</f>
        <v/>
      </c>
      <c s="131" t="str">
        <f>IF(AND(B100="",D100="",F100="",G100=""),"",IF($L$4='DATA ENTRY'!$DH$2,VLOOKUP(F100,अंक,7,0),IF($L$4='DATA ENTRY'!$DH$3,VLOOKUP(F100,अंक,14,0),IF($L$4='DATA ENTRY'!$DH$4,VLOOKUP(F100,अंक,21,0),IF($L$4='DATA ENTRY'!$DH$5,VLOOKUP(F100,अंक,29,0),IF($L$4='DATA ENTRY'!$DH$6,VLOOKUP(F100,अंक,37,0),IF($L$4='DATA ENTRY'!$DH$7,VLOOKUP(F100,अंक,45,0),"")))))))</f>
        <v/>
      </c>
      <c s="32" t="str">
        <f>IF(AND(B100="",D100="",F100="",G100=""),"",IF($L$4='DATA ENTRY'!$DH$2,VLOOKUP(F100,अंक,8,0),IF($L$4='DATA ENTRY'!$DH$3,VLOOKUP(F100,अंक,15,0),IF($L$4='DATA ENTRY'!$DH$4,VLOOKUP(F100,अंक,22,0),IF($L$4='DATA ENTRY'!$DH$5,VLOOKUP(F100,अंक,30,0),IF($L$4='DATA ENTRY'!$DH$6,VLOOKUP(F100,अंक,38,0),IF($L$4='DATA ENTRY'!$DH$7,VLOOKUP(F100,अंक,46,0),"")))))))</f>
        <v/>
      </c>
      <c s="32" t="str">
        <f>IF(AND(B100="",D100="",F100="",G100=""),"",IF($L$4='DATA ENTRY'!$DH$2,VLOOKUP(F100,अंक,9,0),IF($L$4='DATA ENTRY'!$DH$3,VLOOKUP(F100,अंक,16,0),IF($L$4='DATA ENTRY'!$DH$4,VLOOKUP(F100,अंक,23,0),IF($L$4='DATA ENTRY'!$DH$5,VLOOKUP(F100,अंक,31,0),IF($L$4='DATA ENTRY'!$DH$6,VLOOKUP(F100,अंक,39,0),IF($L$4='DATA ENTRY'!$DH$7,VLOOKUP(F100,अंक,47,0),"")))))))</f>
        <v/>
      </c>
      <c s="63">
        <f t="shared" si="27"/>
        <v>0</v>
      </c>
      <c s="64">
        <f t="shared" si="28"/>
        <v>0</v>
      </c>
      <c s="134" t="str">
        <f t="shared" si="19"/>
        <v/>
      </c>
      <c s="63" t="str">
        <f>IF(AND(B100="",D100="",F100="",G100=""),"",IF($L$4='DATA ENTRY'!$DH$2,VLOOKUP(F100,अंक,10,0),IF($L$4='DATA ENTRY'!$DH$3,VLOOKUP(F100,अंक,17,0),IF($L$4='DATA ENTRY'!$DH$4,VLOOKUP(F100,अंक,25,0),IF($L$4='DATA ENTRY'!$DH$5,VLOOKUP(F100,अंक,33,0),IF($L$4='DATA ENTRY'!$DH$6,VLOOKUP(F100,अंक,41,0),IF($L$4='DATA ENTRY'!$DH$7,VLOOKUP(F100,अंक,49,0),"")))))))</f>
        <v/>
      </c>
      <c s="63" t="str">
        <f>IF(AND(B100="",D100="",F100="",G100=""),"",IF($L$4='DATA ENTRY'!$DH$2,VLOOKUP(F100,अंक,11,0),IF($L$4='DATA ENTRY'!$DH$3,VLOOKUP(F100,अंक,18,0),IF($L$4='DATA ENTRY'!$DH$4,VLOOKUP(F100,अंक,26,0),IF($L$4='DATA ENTRY'!$DH$5,VLOOKUP(F100,अंक,34,0),IF($L$4='DATA ENTRY'!$DH$6,VLOOKUP(F100,अंक,42,0),IF($L$4='DATA ENTRY'!$DH$7,VLOOKUP(F100,अंक,50,0),"")))))))</f>
        <v/>
      </c>
      <c s="63" t="str">
        <f>IF(AND(B100="",D100="",F100="",G100=""),"",IF($L$4='DATA ENTRY'!$DH$2,VLOOKUP(F100,अंक,12,0),IF($L$4='DATA ENTRY'!$DH$3,VLOOKUP(F100,अंक,19,0),IF($L$4='DATA ENTRY'!$DH$4,VLOOKUP(F100,अंक,27,0),IF($L$4='DATA ENTRY'!$DH$5,VLOOKUP(F100,अंक,35,0),IF($L$4='DATA ENTRY'!$DH$6,VLOOKUP(F100,अंक,43,0),IF($L$4='DATA ENTRY'!$DH$7,VLOOKUP(F100,अंक,51,0),"")))))))</f>
        <v/>
      </c>
      <c s="176">
        <f t="shared" si="20"/>
        <v>0</v>
      </c>
    </row>
    <row r="101" spans="1:18" ht="25.5" customHeight="1">
      <c r="A101" s="71" t="str">
        <f>'DATA ENTRY'!A102</f>
        <v/>
      </c>
      <c s="72" t="str">
        <f t="shared" si="21"/>
        <v/>
      </c>
      <c s="73" t="str">
        <f t="shared" si="22"/>
        <v/>
      </c>
      <c s="74" t="str">
        <f t="shared" si="23"/>
        <v/>
      </c>
      <c s="74" t="str">
        <f t="shared" si="24"/>
        <v/>
      </c>
      <c s="75" t="str">
        <f t="shared" si="25"/>
        <v/>
      </c>
      <c s="76" t="str">
        <f t="shared" si="26"/>
        <v/>
      </c>
      <c s="131" t="str">
        <f>IF(AND(B101="",D101="",F101="",G101=""),"",IF($L$4='DATA ENTRY'!$DH$2,VLOOKUP(F101,अंक,6,0),IF($L$4='DATA ENTRY'!$DH$3,VLOOKUP(F101,अंक,13,0),IF($L$4='DATA ENTRY'!$DH$4,VLOOKUP(F101,अंक,20,0),IF($L$4='DATA ENTRY'!$DH$5,VLOOKUP(F101,अंक,28,0),IF($L$4='DATA ENTRY'!$DH$6,VLOOKUP(F101,अंक,36,0),IF($L$4='DATA ENTRY'!$DH$7,VLOOKUP(F101,अंक,44,0),"")))))))</f>
        <v/>
      </c>
      <c s="131" t="str">
        <f>IF(AND(B101="",D101="",F101="",G101=""),"",IF($L$4='DATA ENTRY'!$DH$2,VLOOKUP(F101,अंक,7,0),IF($L$4='DATA ENTRY'!$DH$3,VLOOKUP(F101,अंक,14,0),IF($L$4='DATA ENTRY'!$DH$4,VLOOKUP(F101,अंक,21,0),IF($L$4='DATA ENTRY'!$DH$5,VLOOKUP(F101,अंक,29,0),IF($L$4='DATA ENTRY'!$DH$6,VLOOKUP(F101,अंक,37,0),IF($L$4='DATA ENTRY'!$DH$7,VLOOKUP(F101,अंक,45,0),"")))))))</f>
        <v/>
      </c>
      <c s="32" t="str">
        <f>IF(AND(B101="",D101="",F101="",G101=""),"",IF($L$4='DATA ENTRY'!$DH$2,VLOOKUP(F101,अंक,8,0),IF($L$4='DATA ENTRY'!$DH$3,VLOOKUP(F101,अंक,15,0),IF($L$4='DATA ENTRY'!$DH$4,VLOOKUP(F101,अंक,22,0),IF($L$4='DATA ENTRY'!$DH$5,VLOOKUP(F101,अंक,30,0),IF($L$4='DATA ENTRY'!$DH$6,VLOOKUP(F101,अंक,38,0),IF($L$4='DATA ENTRY'!$DH$7,VLOOKUP(F101,अंक,46,0),"")))))))</f>
        <v/>
      </c>
      <c s="32" t="str">
        <f>IF(AND(B101="",D101="",F101="",G101=""),"",IF($L$4='DATA ENTRY'!$DH$2,VLOOKUP(F101,अंक,9,0),IF($L$4='DATA ENTRY'!$DH$3,VLOOKUP(F101,अंक,16,0),IF($L$4='DATA ENTRY'!$DH$4,VLOOKUP(F101,अंक,23,0),IF($L$4='DATA ENTRY'!$DH$5,VLOOKUP(F101,अंक,31,0),IF($L$4='DATA ENTRY'!$DH$6,VLOOKUP(F101,अंक,39,0),IF($L$4='DATA ENTRY'!$DH$7,VLOOKUP(F101,अंक,47,0),"")))))))</f>
        <v/>
      </c>
      <c s="63">
        <f t="shared" si="27"/>
        <v>0</v>
      </c>
      <c s="64">
        <f t="shared" si="28"/>
        <v>0</v>
      </c>
      <c s="134" t="str">
        <f t="shared" si="19"/>
        <v/>
      </c>
      <c s="63" t="str">
        <f>IF(AND(B101="",D101="",F101="",G101=""),"",IF($L$4='DATA ENTRY'!$DH$2,VLOOKUP(F101,अंक,10,0),IF($L$4='DATA ENTRY'!$DH$3,VLOOKUP(F101,अंक,17,0),IF($L$4='DATA ENTRY'!$DH$4,VLOOKUP(F101,अंक,25,0),IF($L$4='DATA ENTRY'!$DH$5,VLOOKUP(F101,अंक,33,0),IF($L$4='DATA ENTRY'!$DH$6,VLOOKUP(F101,अंक,41,0),IF($L$4='DATA ENTRY'!$DH$7,VLOOKUP(F101,अंक,49,0),"")))))))</f>
        <v/>
      </c>
      <c s="63" t="str">
        <f>IF(AND(B101="",D101="",F101="",G101=""),"",IF($L$4='DATA ENTRY'!$DH$2,VLOOKUP(F101,अंक,11,0),IF($L$4='DATA ENTRY'!$DH$3,VLOOKUP(F101,अंक,18,0),IF($L$4='DATA ENTRY'!$DH$4,VLOOKUP(F101,अंक,26,0),IF($L$4='DATA ENTRY'!$DH$5,VLOOKUP(F101,अंक,34,0),IF($L$4='DATA ENTRY'!$DH$6,VLOOKUP(F101,अंक,42,0),IF($L$4='DATA ENTRY'!$DH$7,VLOOKUP(F101,अंक,50,0),"")))))))</f>
        <v/>
      </c>
      <c s="63" t="str">
        <f>IF(AND(B101="",D101="",F101="",G101=""),"",IF($L$4='DATA ENTRY'!$DH$2,VLOOKUP(F101,अंक,12,0),IF($L$4='DATA ENTRY'!$DH$3,VLOOKUP(F101,अंक,19,0),IF($L$4='DATA ENTRY'!$DH$4,VLOOKUP(F101,अंक,27,0),IF($L$4='DATA ENTRY'!$DH$5,VLOOKUP(F101,अंक,35,0),IF($L$4='DATA ENTRY'!$DH$6,VLOOKUP(F101,अंक,43,0),IF($L$4='DATA ENTRY'!$DH$7,VLOOKUP(F101,अंक,51,0),"")))))))</f>
        <v/>
      </c>
      <c s="176">
        <f t="shared" si="20"/>
        <v>0</v>
      </c>
    </row>
    <row r="102" spans="1:18" ht="25.5" customHeight="1">
      <c r="A102" s="71" t="str">
        <f>'DATA ENTRY'!A103</f>
        <v/>
      </c>
      <c s="72" t="str">
        <f t="shared" si="21"/>
        <v/>
      </c>
      <c s="73" t="str">
        <f t="shared" si="22"/>
        <v/>
      </c>
      <c s="74" t="str">
        <f t="shared" si="23"/>
        <v/>
      </c>
      <c s="74" t="str">
        <f t="shared" si="24"/>
        <v/>
      </c>
      <c s="75" t="str">
        <f t="shared" si="25"/>
        <v/>
      </c>
      <c s="76" t="str">
        <f t="shared" si="26"/>
        <v/>
      </c>
      <c s="131" t="str">
        <f>IF(AND(B102="",D102="",F102="",G102=""),"",IF($L$4='DATA ENTRY'!$DH$2,VLOOKUP(F102,अंक,6,0),IF($L$4='DATA ENTRY'!$DH$3,VLOOKUP(F102,अंक,13,0),IF($L$4='DATA ENTRY'!$DH$4,VLOOKUP(F102,अंक,20,0),IF($L$4='DATA ENTRY'!$DH$5,VLOOKUP(F102,अंक,28,0),IF($L$4='DATA ENTRY'!$DH$6,VLOOKUP(F102,अंक,36,0),IF($L$4='DATA ENTRY'!$DH$7,VLOOKUP(F102,अंक,44,0),"")))))))</f>
        <v/>
      </c>
      <c s="131" t="str">
        <f>IF(AND(B102="",D102="",F102="",G102=""),"",IF($L$4='DATA ENTRY'!$DH$2,VLOOKUP(F102,अंक,7,0),IF($L$4='DATA ENTRY'!$DH$3,VLOOKUP(F102,अंक,14,0),IF($L$4='DATA ENTRY'!$DH$4,VLOOKUP(F102,अंक,21,0),IF($L$4='DATA ENTRY'!$DH$5,VLOOKUP(F102,अंक,29,0),IF($L$4='DATA ENTRY'!$DH$6,VLOOKUP(F102,अंक,37,0),IF($L$4='DATA ENTRY'!$DH$7,VLOOKUP(F102,अंक,45,0),"")))))))</f>
        <v/>
      </c>
      <c s="32" t="str">
        <f>IF(AND(B102="",D102="",F102="",G102=""),"",IF($L$4='DATA ENTRY'!$DH$2,VLOOKUP(F102,अंक,8,0),IF($L$4='DATA ENTRY'!$DH$3,VLOOKUP(F102,अंक,15,0),IF($L$4='DATA ENTRY'!$DH$4,VLOOKUP(F102,अंक,22,0),IF($L$4='DATA ENTRY'!$DH$5,VLOOKUP(F102,अंक,30,0),IF($L$4='DATA ENTRY'!$DH$6,VLOOKUP(F102,अंक,38,0),IF($L$4='DATA ENTRY'!$DH$7,VLOOKUP(F102,अंक,46,0),"")))))))</f>
        <v/>
      </c>
      <c s="32" t="str">
        <f>IF(AND(B102="",D102="",F102="",G102=""),"",IF($L$4='DATA ENTRY'!$DH$2,VLOOKUP(F102,अंक,9,0),IF($L$4='DATA ENTRY'!$DH$3,VLOOKUP(F102,अंक,16,0),IF($L$4='DATA ENTRY'!$DH$4,VLOOKUP(F102,अंक,23,0),IF($L$4='DATA ENTRY'!$DH$5,VLOOKUP(F102,अंक,31,0),IF($L$4='DATA ENTRY'!$DH$6,VLOOKUP(F102,अंक,39,0),IF($L$4='DATA ENTRY'!$DH$7,VLOOKUP(F102,अंक,47,0),"")))))))</f>
        <v/>
      </c>
      <c s="63">
        <f t="shared" si="27"/>
        <v>0</v>
      </c>
      <c s="64">
        <f t="shared" si="28"/>
        <v>0</v>
      </c>
      <c s="134" t="str">
        <f t="shared" si="19"/>
        <v/>
      </c>
      <c s="63" t="str">
        <f>IF(AND(B102="",D102="",F102="",G102=""),"",IF($L$4='DATA ENTRY'!$DH$2,VLOOKUP(F102,अंक,10,0),IF($L$4='DATA ENTRY'!$DH$3,VLOOKUP(F102,अंक,17,0),IF($L$4='DATA ENTRY'!$DH$4,VLOOKUP(F102,अंक,25,0),IF($L$4='DATA ENTRY'!$DH$5,VLOOKUP(F102,अंक,33,0),IF($L$4='DATA ENTRY'!$DH$6,VLOOKUP(F102,अंक,41,0),IF($L$4='DATA ENTRY'!$DH$7,VLOOKUP(F102,अंक,49,0),"")))))))</f>
        <v/>
      </c>
      <c s="63" t="str">
        <f>IF(AND(B102="",D102="",F102="",G102=""),"",IF($L$4='DATA ENTRY'!$DH$2,VLOOKUP(F102,अंक,11,0),IF($L$4='DATA ENTRY'!$DH$3,VLOOKUP(F102,अंक,18,0),IF($L$4='DATA ENTRY'!$DH$4,VLOOKUP(F102,अंक,26,0),IF($L$4='DATA ENTRY'!$DH$5,VLOOKUP(F102,अंक,34,0),IF($L$4='DATA ENTRY'!$DH$6,VLOOKUP(F102,अंक,42,0),IF($L$4='DATA ENTRY'!$DH$7,VLOOKUP(F102,अंक,50,0),"")))))))</f>
        <v/>
      </c>
      <c s="63" t="str">
        <f>IF(AND(B102="",D102="",F102="",G102=""),"",IF($L$4='DATA ENTRY'!$DH$2,VLOOKUP(F102,अंक,12,0),IF($L$4='DATA ENTRY'!$DH$3,VLOOKUP(F102,अंक,19,0),IF($L$4='DATA ENTRY'!$DH$4,VLOOKUP(F102,अंक,27,0),IF($L$4='DATA ENTRY'!$DH$5,VLOOKUP(F102,अंक,35,0),IF($L$4='DATA ENTRY'!$DH$6,VLOOKUP(F102,अंक,43,0),IF($L$4='DATA ENTRY'!$DH$7,VLOOKUP(F102,अंक,51,0),"")))))))</f>
        <v/>
      </c>
      <c s="176">
        <f t="shared" si="20"/>
        <v>0</v>
      </c>
    </row>
    <row r="103" spans="1:18" ht="25.5" customHeight="1">
      <c r="A103" s="71" t="str">
        <f>'DATA ENTRY'!A104</f>
        <v/>
      </c>
      <c s="72" t="str">
        <f t="shared" si="21"/>
        <v/>
      </c>
      <c s="73" t="str">
        <f t="shared" si="22"/>
        <v/>
      </c>
      <c s="74" t="str">
        <f t="shared" si="23"/>
        <v/>
      </c>
      <c s="74" t="str">
        <f t="shared" si="24"/>
        <v/>
      </c>
      <c s="75" t="str">
        <f t="shared" si="25"/>
        <v/>
      </c>
      <c s="76" t="str">
        <f t="shared" si="26"/>
        <v/>
      </c>
      <c s="131" t="str">
        <f>IF(AND(B103="",D103="",F103="",G103=""),"",IF($L$4='DATA ENTRY'!$DH$2,VLOOKUP(F103,अंक,6,0),IF($L$4='DATA ENTRY'!$DH$3,VLOOKUP(F103,अंक,13,0),IF($L$4='DATA ENTRY'!$DH$4,VLOOKUP(F103,अंक,20,0),IF($L$4='DATA ENTRY'!$DH$5,VLOOKUP(F103,अंक,28,0),IF($L$4='DATA ENTRY'!$DH$6,VLOOKUP(F103,अंक,36,0),IF($L$4='DATA ENTRY'!$DH$7,VLOOKUP(F103,अंक,44,0),"")))))))</f>
        <v/>
      </c>
      <c s="131" t="str">
        <f>IF(AND(B103="",D103="",F103="",G103=""),"",IF($L$4='DATA ENTRY'!$DH$2,VLOOKUP(F103,अंक,7,0),IF($L$4='DATA ENTRY'!$DH$3,VLOOKUP(F103,अंक,14,0),IF($L$4='DATA ENTRY'!$DH$4,VLOOKUP(F103,अंक,21,0),IF($L$4='DATA ENTRY'!$DH$5,VLOOKUP(F103,अंक,29,0),IF($L$4='DATA ENTRY'!$DH$6,VLOOKUP(F103,अंक,37,0),IF($L$4='DATA ENTRY'!$DH$7,VLOOKUP(F103,अंक,45,0),"")))))))</f>
        <v/>
      </c>
      <c s="32" t="str">
        <f>IF(AND(B103="",D103="",F103="",G103=""),"",IF($L$4='DATA ENTRY'!$DH$2,VLOOKUP(F103,अंक,8,0),IF($L$4='DATA ENTRY'!$DH$3,VLOOKUP(F103,अंक,15,0),IF($L$4='DATA ENTRY'!$DH$4,VLOOKUP(F103,अंक,22,0),IF($L$4='DATA ENTRY'!$DH$5,VLOOKUP(F103,अंक,30,0),IF($L$4='DATA ENTRY'!$DH$6,VLOOKUP(F103,अंक,38,0),IF($L$4='DATA ENTRY'!$DH$7,VLOOKUP(F103,अंक,46,0),"")))))))</f>
        <v/>
      </c>
      <c s="32" t="str">
        <f>IF(AND(B103="",D103="",F103="",G103=""),"",IF($L$4='DATA ENTRY'!$DH$2,VLOOKUP(F103,अंक,9,0),IF($L$4='DATA ENTRY'!$DH$3,VLOOKUP(F103,अंक,16,0),IF($L$4='DATA ENTRY'!$DH$4,VLOOKUP(F103,अंक,23,0),IF($L$4='DATA ENTRY'!$DH$5,VLOOKUP(F103,अंक,31,0),IF($L$4='DATA ENTRY'!$DH$6,VLOOKUP(F103,अंक,39,0),IF($L$4='DATA ENTRY'!$DH$7,VLOOKUP(F103,अंक,47,0),"")))))))</f>
        <v/>
      </c>
      <c s="63">
        <f t="shared" si="27"/>
        <v>0</v>
      </c>
      <c s="64">
        <f t="shared" si="28"/>
        <v>0</v>
      </c>
      <c s="134" t="str">
        <f t="shared" si="19"/>
        <v/>
      </c>
      <c s="63" t="str">
        <f>IF(AND(B103="",D103="",F103="",G103=""),"",IF($L$4='DATA ENTRY'!$DH$2,VLOOKUP(F103,अंक,10,0),IF($L$4='DATA ENTRY'!$DH$3,VLOOKUP(F103,अंक,17,0),IF($L$4='DATA ENTRY'!$DH$4,VLOOKUP(F103,अंक,25,0),IF($L$4='DATA ENTRY'!$DH$5,VLOOKUP(F103,अंक,33,0),IF($L$4='DATA ENTRY'!$DH$6,VLOOKUP(F103,अंक,41,0),IF($L$4='DATA ENTRY'!$DH$7,VLOOKUP(F103,अंक,49,0),"")))))))</f>
        <v/>
      </c>
      <c s="63" t="str">
        <f>IF(AND(B103="",D103="",F103="",G103=""),"",IF($L$4='DATA ENTRY'!$DH$2,VLOOKUP(F103,अंक,11,0),IF($L$4='DATA ENTRY'!$DH$3,VLOOKUP(F103,अंक,18,0),IF($L$4='DATA ENTRY'!$DH$4,VLOOKUP(F103,अंक,26,0),IF($L$4='DATA ENTRY'!$DH$5,VLOOKUP(F103,अंक,34,0),IF($L$4='DATA ENTRY'!$DH$6,VLOOKUP(F103,अंक,42,0),IF($L$4='DATA ENTRY'!$DH$7,VLOOKUP(F103,अंक,50,0),"")))))))</f>
        <v/>
      </c>
      <c s="63" t="str">
        <f>IF(AND(B103="",D103="",F103="",G103=""),"",IF($L$4='DATA ENTRY'!$DH$2,VLOOKUP(F103,अंक,12,0),IF($L$4='DATA ENTRY'!$DH$3,VLOOKUP(F103,अंक,19,0),IF($L$4='DATA ENTRY'!$DH$4,VLOOKUP(F103,अंक,27,0),IF($L$4='DATA ENTRY'!$DH$5,VLOOKUP(F103,अंक,35,0),IF($L$4='DATA ENTRY'!$DH$6,VLOOKUP(F103,अंक,43,0),IF($L$4='DATA ENTRY'!$DH$7,VLOOKUP(F103,अंक,51,0),"")))))))</f>
        <v/>
      </c>
      <c s="176">
        <f t="shared" si="20"/>
        <v>0</v>
      </c>
    </row>
    <row r="104" spans="1:18" ht="25.5" customHeight="1">
      <c r="A104" s="71" t="str">
        <f>'DATA ENTRY'!A105</f>
        <v/>
      </c>
      <c s="72" t="str">
        <f t="shared" si="21"/>
        <v/>
      </c>
      <c s="73" t="str">
        <f t="shared" si="22"/>
        <v/>
      </c>
      <c s="74" t="str">
        <f t="shared" si="23"/>
        <v/>
      </c>
      <c s="74" t="str">
        <f t="shared" si="24"/>
        <v/>
      </c>
      <c s="75" t="str">
        <f t="shared" si="25"/>
        <v/>
      </c>
      <c s="76" t="str">
        <f t="shared" si="26"/>
        <v/>
      </c>
      <c s="131" t="str">
        <f>IF(AND(B104="",D104="",F104="",G104=""),"",IF($L$4='DATA ENTRY'!$DH$2,VLOOKUP(F104,अंक,6,0),IF($L$4='DATA ENTRY'!$DH$3,VLOOKUP(F104,अंक,13,0),IF($L$4='DATA ENTRY'!$DH$4,VLOOKUP(F104,अंक,20,0),IF($L$4='DATA ENTRY'!$DH$5,VLOOKUP(F104,अंक,28,0),IF($L$4='DATA ENTRY'!$DH$6,VLOOKUP(F104,अंक,36,0),IF($L$4='DATA ENTRY'!$DH$7,VLOOKUP(F104,अंक,44,0),"")))))))</f>
        <v/>
      </c>
      <c s="131" t="str">
        <f>IF(AND(B104="",D104="",F104="",G104=""),"",IF($L$4='DATA ENTRY'!$DH$2,VLOOKUP(F104,अंक,7,0),IF($L$4='DATA ENTRY'!$DH$3,VLOOKUP(F104,अंक,14,0),IF($L$4='DATA ENTRY'!$DH$4,VLOOKUP(F104,अंक,21,0),IF($L$4='DATA ENTRY'!$DH$5,VLOOKUP(F104,अंक,29,0),IF($L$4='DATA ENTRY'!$DH$6,VLOOKUP(F104,अंक,37,0),IF($L$4='DATA ENTRY'!$DH$7,VLOOKUP(F104,अंक,45,0),"")))))))</f>
        <v/>
      </c>
      <c s="32" t="str">
        <f>IF(AND(B104="",D104="",F104="",G104=""),"",IF($L$4='DATA ENTRY'!$DH$2,VLOOKUP(F104,अंक,8,0),IF($L$4='DATA ENTRY'!$DH$3,VLOOKUP(F104,अंक,15,0),IF($L$4='DATA ENTRY'!$DH$4,VLOOKUP(F104,अंक,22,0),IF($L$4='DATA ENTRY'!$DH$5,VLOOKUP(F104,अंक,30,0),IF($L$4='DATA ENTRY'!$DH$6,VLOOKUP(F104,अंक,38,0),IF($L$4='DATA ENTRY'!$DH$7,VLOOKUP(F104,अंक,46,0),"")))))))</f>
        <v/>
      </c>
      <c s="32" t="str">
        <f>IF(AND(B104="",D104="",F104="",G104=""),"",IF($L$4='DATA ENTRY'!$DH$2,VLOOKUP(F104,अंक,9,0),IF($L$4='DATA ENTRY'!$DH$3,VLOOKUP(F104,अंक,16,0),IF($L$4='DATA ENTRY'!$DH$4,VLOOKUP(F104,अंक,23,0),IF($L$4='DATA ENTRY'!$DH$5,VLOOKUP(F104,अंक,31,0),IF($L$4='DATA ENTRY'!$DH$6,VLOOKUP(F104,अंक,39,0),IF($L$4='DATA ENTRY'!$DH$7,VLOOKUP(F104,अंक,47,0),"")))))))</f>
        <v/>
      </c>
      <c s="63">
        <f t="shared" si="27"/>
        <v>0</v>
      </c>
      <c s="64">
        <f t="shared" si="28"/>
        <v>0</v>
      </c>
      <c s="134" t="str">
        <f t="shared" si="29" ref="N104:N135">IFERROR(IF(AND($L$4=""),"",IF($C$4="","",IF(AND(L104=""),"",IF(AND(F104=""),"",IF(AND(VLOOKUP(F104,अंक,5,0)=""),"",IF($N$7=3,IF(AND(VLOOKUP(F104,अंक,5,0)&gt;=86),3,IF(AND(VLOOKUP(F104,अंक,5,0)&gt;=81),2,IF(AND(VLOOKUP(F104,अंक,5,0)&gt;=75),1,0))),IF(AND(VLOOKUP(F104,अंक,5,0)&gt;=86),1.5,IF(AND(VLOOKUP(F104,अंक,5,0)&gt;=81),1,IF(AND(VLOOKUP(F104,अंक,5,0)&gt;=75),0.5,0))))))))),"")</f>
        <v/>
      </c>
      <c s="63" t="str">
        <f>IF(AND(B104="",D104="",F104="",G104=""),"",IF($L$4='DATA ENTRY'!$DH$2,VLOOKUP(F104,अंक,10,0),IF($L$4='DATA ENTRY'!$DH$3,VLOOKUP(F104,अंक,17,0),IF($L$4='DATA ENTRY'!$DH$4,VLOOKUP(F104,अंक,25,0),IF($L$4='DATA ENTRY'!$DH$5,VLOOKUP(F104,अंक,33,0),IF($L$4='DATA ENTRY'!$DH$6,VLOOKUP(F104,अंक,41,0),IF($L$4='DATA ENTRY'!$DH$7,VLOOKUP(F104,अंक,49,0),"")))))))</f>
        <v/>
      </c>
      <c s="63" t="str">
        <f>IF(AND(B104="",D104="",F104="",G104=""),"",IF($L$4='DATA ENTRY'!$DH$2,VLOOKUP(F104,अंक,11,0),IF($L$4='DATA ENTRY'!$DH$3,VLOOKUP(F104,अंक,18,0),IF($L$4='DATA ENTRY'!$DH$4,VLOOKUP(F104,अंक,26,0),IF($L$4='DATA ENTRY'!$DH$5,VLOOKUP(F104,अंक,34,0),IF($L$4='DATA ENTRY'!$DH$6,VLOOKUP(F104,अंक,42,0),IF($L$4='DATA ENTRY'!$DH$7,VLOOKUP(F104,अंक,50,0),"")))))))</f>
        <v/>
      </c>
      <c s="63" t="str">
        <f>IF(AND(B104="",D104="",F104="",G104=""),"",IF($L$4='DATA ENTRY'!$DH$2,VLOOKUP(F104,अंक,12,0),IF($L$4='DATA ENTRY'!$DH$3,VLOOKUP(F104,अंक,19,0),IF($L$4='DATA ENTRY'!$DH$4,VLOOKUP(F104,अंक,27,0),IF($L$4='DATA ENTRY'!$DH$5,VLOOKUP(F104,अंक,35,0),IF($L$4='DATA ENTRY'!$DH$6,VLOOKUP(F104,अंक,43,0),IF($L$4='DATA ENTRY'!$DH$7,VLOOKUP(F104,अंक,51,0),"")))))))</f>
        <v/>
      </c>
      <c s="176">
        <f t="shared" si="20"/>
        <v>0</v>
      </c>
    </row>
    <row r="105" spans="1:18" ht="25.5" customHeight="1">
      <c r="A105" s="71" t="str">
        <f>'DATA ENTRY'!A106</f>
        <v/>
      </c>
      <c s="72" t="str">
        <f t="shared" si="21"/>
        <v/>
      </c>
      <c s="73" t="str">
        <f t="shared" si="22"/>
        <v/>
      </c>
      <c s="74" t="str">
        <f t="shared" si="23"/>
        <v/>
      </c>
      <c s="74" t="str">
        <f t="shared" si="24"/>
        <v/>
      </c>
      <c s="75" t="str">
        <f t="shared" si="25"/>
        <v/>
      </c>
      <c s="76" t="str">
        <f t="shared" si="26"/>
        <v/>
      </c>
      <c s="131" t="str">
        <f>IF(AND(B105="",D105="",F105="",G105=""),"",IF($L$4='DATA ENTRY'!$DH$2,VLOOKUP(F105,अंक,6,0),IF($L$4='DATA ENTRY'!$DH$3,VLOOKUP(F105,अंक,13,0),IF($L$4='DATA ENTRY'!$DH$4,VLOOKUP(F105,अंक,20,0),IF($L$4='DATA ENTRY'!$DH$5,VLOOKUP(F105,अंक,28,0),IF($L$4='DATA ENTRY'!$DH$6,VLOOKUP(F105,अंक,36,0),IF($L$4='DATA ENTRY'!$DH$7,VLOOKUP(F105,अंक,44,0),"")))))))</f>
        <v/>
      </c>
      <c s="131" t="str">
        <f>IF(AND(B105="",D105="",F105="",G105=""),"",IF($L$4='DATA ENTRY'!$DH$2,VLOOKUP(F105,अंक,7,0),IF($L$4='DATA ENTRY'!$DH$3,VLOOKUP(F105,अंक,14,0),IF($L$4='DATA ENTRY'!$DH$4,VLOOKUP(F105,अंक,21,0),IF($L$4='DATA ENTRY'!$DH$5,VLOOKUP(F105,अंक,29,0),IF($L$4='DATA ENTRY'!$DH$6,VLOOKUP(F105,अंक,37,0),IF($L$4='DATA ENTRY'!$DH$7,VLOOKUP(F105,अंक,45,0),"")))))))</f>
        <v/>
      </c>
      <c s="32" t="str">
        <f>IF(AND(B105="",D105="",F105="",G105=""),"",IF($L$4='DATA ENTRY'!$DH$2,VLOOKUP(F105,अंक,8,0),IF($L$4='DATA ENTRY'!$DH$3,VLOOKUP(F105,अंक,15,0),IF($L$4='DATA ENTRY'!$DH$4,VLOOKUP(F105,अंक,22,0),IF($L$4='DATA ENTRY'!$DH$5,VLOOKUP(F105,अंक,30,0),IF($L$4='DATA ENTRY'!$DH$6,VLOOKUP(F105,अंक,38,0),IF($L$4='DATA ENTRY'!$DH$7,VLOOKUP(F105,अंक,46,0),"")))))))</f>
        <v/>
      </c>
      <c s="32" t="str">
        <f>IF(AND(B105="",D105="",F105="",G105=""),"",IF($L$4='DATA ENTRY'!$DH$2,VLOOKUP(F105,अंक,9,0),IF($L$4='DATA ENTRY'!$DH$3,VLOOKUP(F105,अंक,16,0),IF($L$4='DATA ENTRY'!$DH$4,VLOOKUP(F105,अंक,23,0),IF($L$4='DATA ENTRY'!$DH$5,VLOOKUP(F105,अंक,31,0),IF($L$4='DATA ENTRY'!$DH$6,VLOOKUP(F105,अंक,39,0),IF($L$4='DATA ENTRY'!$DH$7,VLOOKUP(F105,अंक,47,0),"")))))))</f>
        <v/>
      </c>
      <c s="63">
        <f t="shared" si="27"/>
        <v>0</v>
      </c>
      <c s="64">
        <f t="shared" si="28"/>
        <v>0</v>
      </c>
      <c s="134" t="str">
        <f t="shared" si="29"/>
        <v/>
      </c>
      <c s="63" t="str">
        <f>IF(AND(B105="",D105="",F105="",G105=""),"",IF($L$4='DATA ENTRY'!$DH$2,VLOOKUP(F105,अंक,10,0),IF($L$4='DATA ENTRY'!$DH$3,VLOOKUP(F105,अंक,17,0),IF($L$4='DATA ENTRY'!$DH$4,VLOOKUP(F105,अंक,25,0),IF($L$4='DATA ENTRY'!$DH$5,VLOOKUP(F105,अंक,33,0),IF($L$4='DATA ENTRY'!$DH$6,VLOOKUP(F105,अंक,41,0),IF($L$4='DATA ENTRY'!$DH$7,VLOOKUP(F105,अंक,49,0),"")))))))</f>
        <v/>
      </c>
      <c s="63" t="str">
        <f>IF(AND(B105="",D105="",F105="",G105=""),"",IF($L$4='DATA ENTRY'!$DH$2,VLOOKUP(F105,अंक,11,0),IF($L$4='DATA ENTRY'!$DH$3,VLOOKUP(F105,अंक,18,0),IF($L$4='DATA ENTRY'!$DH$4,VLOOKUP(F105,अंक,26,0),IF($L$4='DATA ENTRY'!$DH$5,VLOOKUP(F105,अंक,34,0),IF($L$4='DATA ENTRY'!$DH$6,VLOOKUP(F105,अंक,42,0),IF($L$4='DATA ENTRY'!$DH$7,VLOOKUP(F105,अंक,50,0),"")))))))</f>
        <v/>
      </c>
      <c s="63" t="str">
        <f>IF(AND(B105="",D105="",F105="",G105=""),"",IF($L$4='DATA ENTRY'!$DH$2,VLOOKUP(F105,अंक,12,0),IF($L$4='DATA ENTRY'!$DH$3,VLOOKUP(F105,अंक,19,0),IF($L$4='DATA ENTRY'!$DH$4,VLOOKUP(F105,अंक,27,0),IF($L$4='DATA ENTRY'!$DH$5,VLOOKUP(F105,अंक,35,0),IF($L$4='DATA ENTRY'!$DH$6,VLOOKUP(F105,अंक,43,0),IF($L$4='DATA ENTRY'!$DH$7,VLOOKUP(F105,अंक,51,0),"")))))))</f>
        <v/>
      </c>
      <c s="176">
        <f t="shared" si="20"/>
        <v>0</v>
      </c>
    </row>
    <row r="106" spans="1:18" ht="25.5" customHeight="1">
      <c r="A106" s="71" t="str">
        <f>'DATA ENTRY'!A107</f>
        <v/>
      </c>
      <c s="72" t="str">
        <f t="shared" si="21"/>
        <v/>
      </c>
      <c s="73" t="str">
        <f t="shared" si="22"/>
        <v/>
      </c>
      <c s="74" t="str">
        <f t="shared" si="23"/>
        <v/>
      </c>
      <c s="74" t="str">
        <f t="shared" si="24"/>
        <v/>
      </c>
      <c s="75" t="str">
        <f t="shared" si="25"/>
        <v/>
      </c>
      <c s="76" t="str">
        <f t="shared" si="26"/>
        <v/>
      </c>
      <c s="131" t="str">
        <f>IF(AND(B106="",D106="",F106="",G106=""),"",IF($L$4='DATA ENTRY'!$DH$2,VLOOKUP(F106,अंक,6,0),IF($L$4='DATA ENTRY'!$DH$3,VLOOKUP(F106,अंक,13,0),IF($L$4='DATA ENTRY'!$DH$4,VLOOKUP(F106,अंक,20,0),IF($L$4='DATA ENTRY'!$DH$5,VLOOKUP(F106,अंक,28,0),IF($L$4='DATA ENTRY'!$DH$6,VLOOKUP(F106,अंक,36,0),IF($L$4='DATA ENTRY'!$DH$7,VLOOKUP(F106,अंक,44,0),"")))))))</f>
        <v/>
      </c>
      <c s="131" t="str">
        <f>IF(AND(B106="",D106="",F106="",G106=""),"",IF($L$4='DATA ENTRY'!$DH$2,VLOOKUP(F106,अंक,7,0),IF($L$4='DATA ENTRY'!$DH$3,VLOOKUP(F106,अंक,14,0),IF($L$4='DATA ENTRY'!$DH$4,VLOOKUP(F106,अंक,21,0),IF($L$4='DATA ENTRY'!$DH$5,VLOOKUP(F106,अंक,29,0),IF($L$4='DATA ENTRY'!$DH$6,VLOOKUP(F106,अंक,37,0),IF($L$4='DATA ENTRY'!$DH$7,VLOOKUP(F106,अंक,45,0),"")))))))</f>
        <v/>
      </c>
      <c s="32" t="str">
        <f>IF(AND(B106="",D106="",F106="",G106=""),"",IF($L$4='DATA ENTRY'!$DH$2,VLOOKUP(F106,अंक,8,0),IF($L$4='DATA ENTRY'!$DH$3,VLOOKUP(F106,अंक,15,0),IF($L$4='DATA ENTRY'!$DH$4,VLOOKUP(F106,अंक,22,0),IF($L$4='DATA ENTRY'!$DH$5,VLOOKUP(F106,अंक,30,0),IF($L$4='DATA ENTRY'!$DH$6,VLOOKUP(F106,अंक,38,0),IF($L$4='DATA ENTRY'!$DH$7,VLOOKUP(F106,अंक,46,0),"")))))))</f>
        <v/>
      </c>
      <c s="32" t="str">
        <f>IF(AND(B106="",D106="",F106="",G106=""),"",IF($L$4='DATA ENTRY'!$DH$2,VLOOKUP(F106,अंक,9,0),IF($L$4='DATA ENTRY'!$DH$3,VLOOKUP(F106,अंक,16,0),IF($L$4='DATA ENTRY'!$DH$4,VLOOKUP(F106,अंक,23,0),IF($L$4='DATA ENTRY'!$DH$5,VLOOKUP(F106,अंक,31,0),IF($L$4='DATA ENTRY'!$DH$6,VLOOKUP(F106,अंक,39,0),IF($L$4='DATA ENTRY'!$DH$7,VLOOKUP(F106,अंक,47,0),"")))))))</f>
        <v/>
      </c>
      <c s="63">
        <f t="shared" si="27"/>
        <v>0</v>
      </c>
      <c s="64">
        <f t="shared" si="28"/>
        <v>0</v>
      </c>
      <c s="134" t="str">
        <f t="shared" si="29"/>
        <v/>
      </c>
      <c s="63" t="str">
        <f>IF(AND(B106="",D106="",F106="",G106=""),"",IF($L$4='DATA ENTRY'!$DH$2,VLOOKUP(F106,अंक,10,0),IF($L$4='DATA ENTRY'!$DH$3,VLOOKUP(F106,अंक,17,0),IF($L$4='DATA ENTRY'!$DH$4,VLOOKUP(F106,अंक,25,0),IF($L$4='DATA ENTRY'!$DH$5,VLOOKUP(F106,अंक,33,0),IF($L$4='DATA ENTRY'!$DH$6,VLOOKUP(F106,अंक,41,0),IF($L$4='DATA ENTRY'!$DH$7,VLOOKUP(F106,अंक,49,0),"")))))))</f>
        <v/>
      </c>
      <c s="63" t="str">
        <f>IF(AND(B106="",D106="",F106="",G106=""),"",IF($L$4='DATA ENTRY'!$DH$2,VLOOKUP(F106,अंक,11,0),IF($L$4='DATA ENTRY'!$DH$3,VLOOKUP(F106,अंक,18,0),IF($L$4='DATA ENTRY'!$DH$4,VLOOKUP(F106,अंक,26,0),IF($L$4='DATA ENTRY'!$DH$5,VLOOKUP(F106,अंक,34,0),IF($L$4='DATA ENTRY'!$DH$6,VLOOKUP(F106,अंक,42,0),IF($L$4='DATA ENTRY'!$DH$7,VLOOKUP(F106,अंक,50,0),"")))))))</f>
        <v/>
      </c>
      <c s="63" t="str">
        <f>IF(AND(B106="",D106="",F106="",G106=""),"",IF($L$4='DATA ENTRY'!$DH$2,VLOOKUP(F106,अंक,12,0),IF($L$4='DATA ENTRY'!$DH$3,VLOOKUP(F106,अंक,19,0),IF($L$4='DATA ENTRY'!$DH$4,VLOOKUP(F106,अंक,27,0),IF($L$4='DATA ENTRY'!$DH$5,VLOOKUP(F106,अंक,35,0),IF($L$4='DATA ENTRY'!$DH$6,VLOOKUP(F106,अंक,43,0),IF($L$4='DATA ENTRY'!$DH$7,VLOOKUP(F106,अंक,51,0),"")))))))</f>
        <v/>
      </c>
      <c s="176">
        <f t="shared" si="20"/>
        <v>0</v>
      </c>
    </row>
    <row r="107" spans="1:18" ht="25.5" customHeight="1">
      <c r="A107" s="71" t="str">
        <f>'DATA ENTRY'!A108</f>
        <v/>
      </c>
      <c s="72" t="str">
        <f t="shared" si="21"/>
        <v/>
      </c>
      <c s="73" t="str">
        <f t="shared" si="22"/>
        <v/>
      </c>
      <c s="74" t="str">
        <f t="shared" si="23"/>
        <v/>
      </c>
      <c s="74" t="str">
        <f t="shared" si="24"/>
        <v/>
      </c>
      <c s="75" t="str">
        <f t="shared" si="25"/>
        <v/>
      </c>
      <c s="76" t="str">
        <f t="shared" si="26"/>
        <v/>
      </c>
      <c s="131" t="str">
        <f>IF(AND(B107="",D107="",F107="",G107=""),"",IF($L$4='DATA ENTRY'!$DH$2,VLOOKUP(F107,अंक,6,0),IF($L$4='DATA ENTRY'!$DH$3,VLOOKUP(F107,अंक,13,0),IF($L$4='DATA ENTRY'!$DH$4,VLOOKUP(F107,अंक,20,0),IF($L$4='DATA ENTRY'!$DH$5,VLOOKUP(F107,अंक,28,0),IF($L$4='DATA ENTRY'!$DH$6,VLOOKUP(F107,अंक,36,0),IF($L$4='DATA ENTRY'!$DH$7,VLOOKUP(F107,अंक,44,0),"")))))))</f>
        <v/>
      </c>
      <c s="131" t="str">
        <f>IF(AND(B107="",D107="",F107="",G107=""),"",IF($L$4='DATA ENTRY'!$DH$2,VLOOKUP(F107,अंक,7,0),IF($L$4='DATA ENTRY'!$DH$3,VLOOKUP(F107,अंक,14,0),IF($L$4='DATA ENTRY'!$DH$4,VLOOKUP(F107,अंक,21,0),IF($L$4='DATA ENTRY'!$DH$5,VLOOKUP(F107,अंक,29,0),IF($L$4='DATA ENTRY'!$DH$6,VLOOKUP(F107,अंक,37,0),IF($L$4='DATA ENTRY'!$DH$7,VLOOKUP(F107,अंक,45,0),"")))))))</f>
        <v/>
      </c>
      <c s="32" t="str">
        <f>IF(AND(B107="",D107="",F107="",G107=""),"",IF($L$4='DATA ENTRY'!$DH$2,VLOOKUP(F107,अंक,8,0),IF($L$4='DATA ENTRY'!$DH$3,VLOOKUP(F107,अंक,15,0),IF($L$4='DATA ENTRY'!$DH$4,VLOOKUP(F107,अंक,22,0),IF($L$4='DATA ENTRY'!$DH$5,VLOOKUP(F107,अंक,30,0),IF($L$4='DATA ENTRY'!$DH$6,VLOOKUP(F107,अंक,38,0),IF($L$4='DATA ENTRY'!$DH$7,VLOOKUP(F107,अंक,46,0),"")))))))</f>
        <v/>
      </c>
      <c s="32" t="str">
        <f>IF(AND(B107="",D107="",F107="",G107=""),"",IF($L$4='DATA ENTRY'!$DH$2,VLOOKUP(F107,अंक,9,0),IF($L$4='DATA ENTRY'!$DH$3,VLOOKUP(F107,अंक,16,0),IF($L$4='DATA ENTRY'!$DH$4,VLOOKUP(F107,अंक,23,0),IF($L$4='DATA ENTRY'!$DH$5,VLOOKUP(F107,अंक,31,0),IF($L$4='DATA ENTRY'!$DH$6,VLOOKUP(F107,अंक,39,0),IF($L$4='DATA ENTRY'!$DH$7,VLOOKUP(F107,अंक,47,0),"")))))))</f>
        <v/>
      </c>
      <c s="63">
        <f t="shared" si="27"/>
        <v>0</v>
      </c>
      <c s="64">
        <f t="shared" si="28"/>
        <v>0</v>
      </c>
      <c s="134" t="str">
        <f t="shared" si="29"/>
        <v/>
      </c>
      <c s="63" t="str">
        <f>IF(AND(B107="",D107="",F107="",G107=""),"",IF($L$4='DATA ENTRY'!$DH$2,VLOOKUP(F107,अंक,10,0),IF($L$4='DATA ENTRY'!$DH$3,VLOOKUP(F107,अंक,17,0),IF($L$4='DATA ENTRY'!$DH$4,VLOOKUP(F107,अंक,25,0),IF($L$4='DATA ENTRY'!$DH$5,VLOOKUP(F107,अंक,33,0),IF($L$4='DATA ENTRY'!$DH$6,VLOOKUP(F107,अंक,41,0),IF($L$4='DATA ENTRY'!$DH$7,VLOOKUP(F107,अंक,49,0),"")))))))</f>
        <v/>
      </c>
      <c s="63" t="str">
        <f>IF(AND(B107="",D107="",F107="",G107=""),"",IF($L$4='DATA ENTRY'!$DH$2,VLOOKUP(F107,अंक,11,0),IF($L$4='DATA ENTRY'!$DH$3,VLOOKUP(F107,अंक,18,0),IF($L$4='DATA ENTRY'!$DH$4,VLOOKUP(F107,अंक,26,0),IF($L$4='DATA ENTRY'!$DH$5,VLOOKUP(F107,अंक,34,0),IF($L$4='DATA ENTRY'!$DH$6,VLOOKUP(F107,अंक,42,0),IF($L$4='DATA ENTRY'!$DH$7,VLOOKUP(F107,अंक,50,0),"")))))))</f>
        <v/>
      </c>
      <c s="63" t="str">
        <f>IF(AND(B107="",D107="",F107="",G107=""),"",IF($L$4='DATA ENTRY'!$DH$2,VLOOKUP(F107,अंक,12,0),IF($L$4='DATA ENTRY'!$DH$3,VLOOKUP(F107,अंक,19,0),IF($L$4='DATA ENTRY'!$DH$4,VLOOKUP(F107,अंक,27,0),IF($L$4='DATA ENTRY'!$DH$5,VLOOKUP(F107,अंक,35,0),IF($L$4='DATA ENTRY'!$DH$6,VLOOKUP(F107,अंक,43,0),IF($L$4='DATA ENTRY'!$DH$7,VLOOKUP(F107,अंक,51,0),"")))))))</f>
        <v/>
      </c>
      <c s="176">
        <f t="shared" si="20"/>
        <v>0</v>
      </c>
    </row>
    <row r="108" spans="1:18" ht="25.5" customHeight="1">
      <c r="A108" s="71" t="str">
        <f>'DATA ENTRY'!A109</f>
        <v/>
      </c>
      <c s="72" t="str">
        <f t="shared" si="21"/>
        <v/>
      </c>
      <c s="73" t="str">
        <f t="shared" si="22"/>
        <v/>
      </c>
      <c s="74" t="str">
        <f t="shared" si="23"/>
        <v/>
      </c>
      <c s="74" t="str">
        <f t="shared" si="24"/>
        <v/>
      </c>
      <c s="75" t="str">
        <f t="shared" si="25"/>
        <v/>
      </c>
      <c s="76" t="str">
        <f t="shared" si="26"/>
        <v/>
      </c>
      <c s="131" t="str">
        <f>IF(AND(B108="",D108="",F108="",G108=""),"",IF($L$4='DATA ENTRY'!$DH$2,VLOOKUP(F108,अंक,6,0),IF($L$4='DATA ENTRY'!$DH$3,VLOOKUP(F108,अंक,13,0),IF($L$4='DATA ENTRY'!$DH$4,VLOOKUP(F108,अंक,20,0),IF($L$4='DATA ENTRY'!$DH$5,VLOOKUP(F108,अंक,28,0),IF($L$4='DATA ENTRY'!$DH$6,VLOOKUP(F108,अंक,36,0),IF($L$4='DATA ENTRY'!$DH$7,VLOOKUP(F108,अंक,44,0),"")))))))</f>
        <v/>
      </c>
      <c s="131" t="str">
        <f>IF(AND(B108="",D108="",F108="",G108=""),"",IF($L$4='DATA ENTRY'!$DH$2,VLOOKUP(F108,अंक,7,0),IF($L$4='DATA ENTRY'!$DH$3,VLOOKUP(F108,अंक,14,0),IF($L$4='DATA ENTRY'!$DH$4,VLOOKUP(F108,अंक,21,0),IF($L$4='DATA ENTRY'!$DH$5,VLOOKUP(F108,अंक,29,0),IF($L$4='DATA ENTRY'!$DH$6,VLOOKUP(F108,अंक,37,0),IF($L$4='DATA ENTRY'!$DH$7,VLOOKUP(F108,अंक,45,0),"")))))))</f>
        <v/>
      </c>
      <c s="32" t="str">
        <f>IF(AND(B108="",D108="",F108="",G108=""),"",IF($L$4='DATA ENTRY'!$DH$2,VLOOKUP(F108,अंक,8,0),IF($L$4='DATA ENTRY'!$DH$3,VLOOKUP(F108,अंक,15,0),IF($L$4='DATA ENTRY'!$DH$4,VLOOKUP(F108,अंक,22,0),IF($L$4='DATA ENTRY'!$DH$5,VLOOKUP(F108,अंक,30,0),IF($L$4='DATA ENTRY'!$DH$6,VLOOKUP(F108,अंक,38,0),IF($L$4='DATA ENTRY'!$DH$7,VLOOKUP(F108,अंक,46,0),"")))))))</f>
        <v/>
      </c>
      <c s="32" t="str">
        <f>IF(AND(B108="",D108="",F108="",G108=""),"",IF($L$4='DATA ENTRY'!$DH$2,VLOOKUP(F108,अंक,9,0),IF($L$4='DATA ENTRY'!$DH$3,VLOOKUP(F108,अंक,16,0),IF($L$4='DATA ENTRY'!$DH$4,VLOOKUP(F108,अंक,23,0),IF($L$4='DATA ENTRY'!$DH$5,VLOOKUP(F108,अंक,31,0),IF($L$4='DATA ENTRY'!$DH$6,VLOOKUP(F108,अंक,39,0),IF($L$4='DATA ENTRY'!$DH$7,VLOOKUP(F108,अंक,47,0),"")))))))</f>
        <v/>
      </c>
      <c s="63">
        <f t="shared" si="27"/>
        <v>0</v>
      </c>
      <c s="64">
        <f t="shared" si="28"/>
        <v>0</v>
      </c>
      <c s="134" t="str">
        <f t="shared" si="29"/>
        <v/>
      </c>
      <c s="63" t="str">
        <f>IF(AND(B108="",D108="",F108="",G108=""),"",IF($L$4='DATA ENTRY'!$DH$2,VLOOKUP(F108,अंक,10,0),IF($L$4='DATA ENTRY'!$DH$3,VLOOKUP(F108,अंक,17,0),IF($L$4='DATA ENTRY'!$DH$4,VLOOKUP(F108,अंक,25,0),IF($L$4='DATA ENTRY'!$DH$5,VLOOKUP(F108,अंक,33,0),IF($L$4='DATA ENTRY'!$DH$6,VLOOKUP(F108,अंक,41,0),IF($L$4='DATA ENTRY'!$DH$7,VLOOKUP(F108,अंक,49,0),"")))))))</f>
        <v/>
      </c>
      <c s="63" t="str">
        <f>IF(AND(B108="",D108="",F108="",G108=""),"",IF($L$4='DATA ENTRY'!$DH$2,VLOOKUP(F108,अंक,11,0),IF($L$4='DATA ENTRY'!$DH$3,VLOOKUP(F108,अंक,18,0),IF($L$4='DATA ENTRY'!$DH$4,VLOOKUP(F108,अंक,26,0),IF($L$4='DATA ENTRY'!$DH$5,VLOOKUP(F108,अंक,34,0),IF($L$4='DATA ENTRY'!$DH$6,VLOOKUP(F108,अंक,42,0),IF($L$4='DATA ENTRY'!$DH$7,VLOOKUP(F108,अंक,50,0),"")))))))</f>
        <v/>
      </c>
      <c s="63" t="str">
        <f>IF(AND(B108="",D108="",F108="",G108=""),"",IF($L$4='DATA ENTRY'!$DH$2,VLOOKUP(F108,अंक,12,0),IF($L$4='DATA ENTRY'!$DH$3,VLOOKUP(F108,अंक,19,0),IF($L$4='DATA ENTRY'!$DH$4,VLOOKUP(F108,अंक,27,0),IF($L$4='DATA ENTRY'!$DH$5,VLOOKUP(F108,अंक,35,0),IF($L$4='DATA ENTRY'!$DH$6,VLOOKUP(F108,अंक,43,0),IF($L$4='DATA ENTRY'!$DH$7,VLOOKUP(F108,अंक,51,0),"")))))))</f>
        <v/>
      </c>
      <c s="176">
        <f t="shared" si="20"/>
        <v>0</v>
      </c>
    </row>
    <row r="109" spans="1:18" ht="25.5" customHeight="1">
      <c r="A109" s="71" t="str">
        <f>'DATA ENTRY'!A110</f>
        <v/>
      </c>
      <c s="72" t="str">
        <f t="shared" si="21"/>
        <v/>
      </c>
      <c s="73" t="str">
        <f t="shared" si="22"/>
        <v/>
      </c>
      <c s="74" t="str">
        <f t="shared" si="23"/>
        <v/>
      </c>
      <c s="74" t="str">
        <f t="shared" si="24"/>
        <v/>
      </c>
      <c s="75" t="str">
        <f t="shared" si="25"/>
        <v/>
      </c>
      <c s="76" t="str">
        <f t="shared" si="26"/>
        <v/>
      </c>
      <c s="131" t="str">
        <f>IF(AND(B109="",D109="",F109="",G109=""),"",IF($L$4='DATA ENTRY'!$DH$2,VLOOKUP(F109,अंक,6,0),IF($L$4='DATA ENTRY'!$DH$3,VLOOKUP(F109,अंक,13,0),IF($L$4='DATA ENTRY'!$DH$4,VLOOKUP(F109,अंक,20,0),IF($L$4='DATA ENTRY'!$DH$5,VLOOKUP(F109,अंक,28,0),IF($L$4='DATA ENTRY'!$DH$6,VLOOKUP(F109,अंक,36,0),IF($L$4='DATA ENTRY'!$DH$7,VLOOKUP(F109,अंक,44,0),"")))))))</f>
        <v/>
      </c>
      <c s="131" t="str">
        <f>IF(AND(B109="",D109="",F109="",G109=""),"",IF($L$4='DATA ENTRY'!$DH$2,VLOOKUP(F109,अंक,7,0),IF($L$4='DATA ENTRY'!$DH$3,VLOOKUP(F109,अंक,14,0),IF($L$4='DATA ENTRY'!$DH$4,VLOOKUP(F109,अंक,21,0),IF($L$4='DATA ENTRY'!$DH$5,VLOOKUP(F109,अंक,29,0),IF($L$4='DATA ENTRY'!$DH$6,VLOOKUP(F109,अंक,37,0),IF($L$4='DATA ENTRY'!$DH$7,VLOOKUP(F109,अंक,45,0),"")))))))</f>
        <v/>
      </c>
      <c s="32" t="str">
        <f>IF(AND(B109="",D109="",F109="",G109=""),"",IF($L$4='DATA ENTRY'!$DH$2,VLOOKUP(F109,अंक,8,0),IF($L$4='DATA ENTRY'!$DH$3,VLOOKUP(F109,अंक,15,0),IF($L$4='DATA ENTRY'!$DH$4,VLOOKUP(F109,अंक,22,0),IF($L$4='DATA ENTRY'!$DH$5,VLOOKUP(F109,अंक,30,0),IF($L$4='DATA ENTRY'!$DH$6,VLOOKUP(F109,अंक,38,0),IF($L$4='DATA ENTRY'!$DH$7,VLOOKUP(F109,अंक,46,0),"")))))))</f>
        <v/>
      </c>
      <c s="32" t="str">
        <f>IF(AND(B109="",D109="",F109="",G109=""),"",IF($L$4='DATA ENTRY'!$DH$2,VLOOKUP(F109,अंक,9,0),IF($L$4='DATA ENTRY'!$DH$3,VLOOKUP(F109,अंक,16,0),IF($L$4='DATA ENTRY'!$DH$4,VLOOKUP(F109,अंक,23,0),IF($L$4='DATA ENTRY'!$DH$5,VLOOKUP(F109,अंक,31,0),IF($L$4='DATA ENTRY'!$DH$6,VLOOKUP(F109,अंक,39,0),IF($L$4='DATA ENTRY'!$DH$7,VLOOKUP(F109,अंक,47,0),"")))))))</f>
        <v/>
      </c>
      <c s="63">
        <f t="shared" si="27"/>
        <v>0</v>
      </c>
      <c s="64">
        <f t="shared" si="28"/>
        <v>0</v>
      </c>
      <c s="134" t="str">
        <f t="shared" si="29"/>
        <v/>
      </c>
      <c s="63" t="str">
        <f>IF(AND(B109="",D109="",F109="",G109=""),"",IF($L$4='DATA ENTRY'!$DH$2,VLOOKUP(F109,अंक,10,0),IF($L$4='DATA ENTRY'!$DH$3,VLOOKUP(F109,अंक,17,0),IF($L$4='DATA ENTRY'!$DH$4,VLOOKUP(F109,अंक,25,0),IF($L$4='DATA ENTRY'!$DH$5,VLOOKUP(F109,अंक,33,0),IF($L$4='DATA ENTRY'!$DH$6,VLOOKUP(F109,अंक,41,0),IF($L$4='DATA ENTRY'!$DH$7,VLOOKUP(F109,अंक,49,0),"")))))))</f>
        <v/>
      </c>
      <c s="63" t="str">
        <f>IF(AND(B109="",D109="",F109="",G109=""),"",IF($L$4='DATA ENTRY'!$DH$2,VLOOKUP(F109,अंक,11,0),IF($L$4='DATA ENTRY'!$DH$3,VLOOKUP(F109,अंक,18,0),IF($L$4='DATA ENTRY'!$DH$4,VLOOKUP(F109,अंक,26,0),IF($L$4='DATA ENTRY'!$DH$5,VLOOKUP(F109,अंक,34,0),IF($L$4='DATA ENTRY'!$DH$6,VLOOKUP(F109,अंक,42,0),IF($L$4='DATA ENTRY'!$DH$7,VLOOKUP(F109,अंक,50,0),"")))))))</f>
        <v/>
      </c>
      <c s="63" t="str">
        <f>IF(AND(B109="",D109="",F109="",G109=""),"",IF($L$4='DATA ENTRY'!$DH$2,VLOOKUP(F109,अंक,12,0),IF($L$4='DATA ENTRY'!$DH$3,VLOOKUP(F109,अंक,19,0),IF($L$4='DATA ENTRY'!$DH$4,VLOOKUP(F109,अंक,27,0),IF($L$4='DATA ENTRY'!$DH$5,VLOOKUP(F109,अंक,35,0),IF($L$4='DATA ENTRY'!$DH$6,VLOOKUP(F109,अंक,43,0),IF($L$4='DATA ENTRY'!$DH$7,VLOOKUP(F109,अंक,51,0),"")))))))</f>
        <v/>
      </c>
      <c s="176">
        <f t="shared" si="20"/>
        <v>0</v>
      </c>
    </row>
    <row r="110" spans="1:18" ht="25.5" customHeight="1">
      <c r="A110" s="71" t="str">
        <f>'DATA ENTRY'!A111</f>
        <v/>
      </c>
      <c s="72" t="str">
        <f t="shared" si="21"/>
        <v/>
      </c>
      <c s="73" t="str">
        <f t="shared" si="22"/>
        <v/>
      </c>
      <c s="74" t="str">
        <f t="shared" si="23"/>
        <v/>
      </c>
      <c s="74" t="str">
        <f t="shared" si="24"/>
        <v/>
      </c>
      <c s="75" t="str">
        <f t="shared" si="25"/>
        <v/>
      </c>
      <c s="76" t="str">
        <f t="shared" si="26"/>
        <v/>
      </c>
      <c s="131" t="str">
        <f>IF(AND(B110="",D110="",F110="",G110=""),"",IF($L$4='DATA ENTRY'!$DH$2,VLOOKUP(F110,अंक,6,0),IF($L$4='DATA ENTRY'!$DH$3,VLOOKUP(F110,अंक,13,0),IF($L$4='DATA ENTRY'!$DH$4,VLOOKUP(F110,अंक,20,0),IF($L$4='DATA ENTRY'!$DH$5,VLOOKUP(F110,अंक,28,0),IF($L$4='DATA ENTRY'!$DH$6,VLOOKUP(F110,अंक,36,0),IF($L$4='DATA ENTRY'!$DH$7,VLOOKUP(F110,अंक,44,0),"")))))))</f>
        <v/>
      </c>
      <c s="131" t="str">
        <f>IF(AND(B110="",D110="",F110="",G110=""),"",IF($L$4='DATA ENTRY'!$DH$2,VLOOKUP(F110,अंक,7,0),IF($L$4='DATA ENTRY'!$DH$3,VLOOKUP(F110,अंक,14,0),IF($L$4='DATA ENTRY'!$DH$4,VLOOKUP(F110,अंक,21,0),IF($L$4='DATA ENTRY'!$DH$5,VLOOKUP(F110,अंक,29,0),IF($L$4='DATA ENTRY'!$DH$6,VLOOKUP(F110,अंक,37,0),IF($L$4='DATA ENTRY'!$DH$7,VLOOKUP(F110,अंक,45,0),"")))))))</f>
        <v/>
      </c>
      <c s="32" t="str">
        <f>IF(AND(B110="",D110="",F110="",G110=""),"",IF($L$4='DATA ENTRY'!$DH$2,VLOOKUP(F110,अंक,8,0),IF($L$4='DATA ENTRY'!$DH$3,VLOOKUP(F110,अंक,15,0),IF($L$4='DATA ENTRY'!$DH$4,VLOOKUP(F110,अंक,22,0),IF($L$4='DATA ENTRY'!$DH$5,VLOOKUP(F110,अंक,30,0),IF($L$4='DATA ENTRY'!$DH$6,VLOOKUP(F110,अंक,38,0),IF($L$4='DATA ENTRY'!$DH$7,VLOOKUP(F110,अंक,46,0),"")))))))</f>
        <v/>
      </c>
      <c s="32" t="str">
        <f>IF(AND(B110="",D110="",F110="",G110=""),"",IF($L$4='DATA ENTRY'!$DH$2,VLOOKUP(F110,अंक,9,0),IF($L$4='DATA ENTRY'!$DH$3,VLOOKUP(F110,अंक,16,0),IF($L$4='DATA ENTRY'!$DH$4,VLOOKUP(F110,अंक,23,0),IF($L$4='DATA ENTRY'!$DH$5,VLOOKUP(F110,अंक,31,0),IF($L$4='DATA ENTRY'!$DH$6,VLOOKUP(F110,अंक,39,0),IF($L$4='DATA ENTRY'!$DH$7,VLOOKUP(F110,अंक,47,0),"")))))))</f>
        <v/>
      </c>
      <c s="63">
        <f t="shared" si="27"/>
        <v>0</v>
      </c>
      <c s="64">
        <f t="shared" si="28"/>
        <v>0</v>
      </c>
      <c s="134" t="str">
        <f t="shared" si="29"/>
        <v/>
      </c>
      <c s="63" t="str">
        <f>IF(AND(B110="",D110="",F110="",G110=""),"",IF($L$4='DATA ENTRY'!$DH$2,VLOOKUP(F110,अंक,10,0),IF($L$4='DATA ENTRY'!$DH$3,VLOOKUP(F110,अंक,17,0),IF($L$4='DATA ENTRY'!$DH$4,VLOOKUP(F110,अंक,25,0),IF($L$4='DATA ENTRY'!$DH$5,VLOOKUP(F110,अंक,33,0),IF($L$4='DATA ENTRY'!$DH$6,VLOOKUP(F110,अंक,41,0),IF($L$4='DATA ENTRY'!$DH$7,VLOOKUP(F110,अंक,49,0),"")))))))</f>
        <v/>
      </c>
      <c s="63" t="str">
        <f>IF(AND(B110="",D110="",F110="",G110=""),"",IF($L$4='DATA ENTRY'!$DH$2,VLOOKUP(F110,अंक,11,0),IF($L$4='DATA ENTRY'!$DH$3,VLOOKUP(F110,अंक,18,0),IF($L$4='DATA ENTRY'!$DH$4,VLOOKUP(F110,अंक,26,0),IF($L$4='DATA ENTRY'!$DH$5,VLOOKUP(F110,अंक,34,0),IF($L$4='DATA ENTRY'!$DH$6,VLOOKUP(F110,अंक,42,0),IF($L$4='DATA ENTRY'!$DH$7,VLOOKUP(F110,अंक,50,0),"")))))))</f>
        <v/>
      </c>
      <c s="63" t="str">
        <f>IF(AND(B110="",D110="",F110="",G110=""),"",IF($L$4='DATA ENTRY'!$DH$2,VLOOKUP(F110,अंक,12,0),IF($L$4='DATA ENTRY'!$DH$3,VLOOKUP(F110,अंक,19,0),IF($L$4='DATA ENTRY'!$DH$4,VLOOKUP(F110,अंक,27,0),IF($L$4='DATA ENTRY'!$DH$5,VLOOKUP(F110,अंक,35,0),IF($L$4='DATA ENTRY'!$DH$6,VLOOKUP(F110,अंक,43,0),IF($L$4='DATA ENTRY'!$DH$7,VLOOKUP(F110,अंक,51,0),"")))))))</f>
        <v/>
      </c>
      <c s="176">
        <f t="shared" si="20"/>
        <v>0</v>
      </c>
    </row>
    <row r="111" spans="1:18" ht="25.5" customHeight="1">
      <c r="A111" s="71" t="str">
        <f>'DATA ENTRY'!A112</f>
        <v/>
      </c>
      <c s="72" t="str">
        <f t="shared" si="21"/>
        <v/>
      </c>
      <c s="73" t="str">
        <f t="shared" si="22"/>
        <v/>
      </c>
      <c s="74" t="str">
        <f t="shared" si="23"/>
        <v/>
      </c>
      <c s="74" t="str">
        <f t="shared" si="24"/>
        <v/>
      </c>
      <c s="75" t="str">
        <f t="shared" si="25"/>
        <v/>
      </c>
      <c s="76" t="str">
        <f t="shared" si="26"/>
        <v/>
      </c>
      <c s="131" t="str">
        <f>IF(AND(B111="",D111="",F111="",G111=""),"",IF($L$4='DATA ENTRY'!$DH$2,VLOOKUP(F111,अंक,6,0),IF($L$4='DATA ENTRY'!$DH$3,VLOOKUP(F111,अंक,13,0),IF($L$4='DATA ENTRY'!$DH$4,VLOOKUP(F111,अंक,20,0),IF($L$4='DATA ENTRY'!$DH$5,VLOOKUP(F111,अंक,28,0),IF($L$4='DATA ENTRY'!$DH$6,VLOOKUP(F111,अंक,36,0),IF($L$4='DATA ENTRY'!$DH$7,VLOOKUP(F111,अंक,44,0),"")))))))</f>
        <v/>
      </c>
      <c s="131" t="str">
        <f>IF(AND(B111="",D111="",F111="",G111=""),"",IF($L$4='DATA ENTRY'!$DH$2,VLOOKUP(F111,अंक,7,0),IF($L$4='DATA ENTRY'!$DH$3,VLOOKUP(F111,अंक,14,0),IF($L$4='DATA ENTRY'!$DH$4,VLOOKUP(F111,अंक,21,0),IF($L$4='DATA ENTRY'!$DH$5,VLOOKUP(F111,अंक,29,0),IF($L$4='DATA ENTRY'!$DH$6,VLOOKUP(F111,अंक,37,0),IF($L$4='DATA ENTRY'!$DH$7,VLOOKUP(F111,अंक,45,0),"")))))))</f>
        <v/>
      </c>
      <c s="32" t="str">
        <f>IF(AND(B111="",D111="",F111="",G111=""),"",IF($L$4='DATA ENTRY'!$DH$2,VLOOKUP(F111,अंक,8,0),IF($L$4='DATA ENTRY'!$DH$3,VLOOKUP(F111,अंक,15,0),IF($L$4='DATA ENTRY'!$DH$4,VLOOKUP(F111,अंक,22,0),IF($L$4='DATA ENTRY'!$DH$5,VLOOKUP(F111,अंक,30,0),IF($L$4='DATA ENTRY'!$DH$6,VLOOKUP(F111,अंक,38,0),IF($L$4='DATA ENTRY'!$DH$7,VLOOKUP(F111,अंक,46,0),"")))))))</f>
        <v/>
      </c>
      <c s="32" t="str">
        <f>IF(AND(B111="",D111="",F111="",G111=""),"",IF($L$4='DATA ENTRY'!$DH$2,VLOOKUP(F111,अंक,9,0),IF($L$4='DATA ENTRY'!$DH$3,VLOOKUP(F111,अंक,16,0),IF($L$4='DATA ENTRY'!$DH$4,VLOOKUP(F111,अंक,23,0),IF($L$4='DATA ENTRY'!$DH$5,VLOOKUP(F111,अंक,31,0),IF($L$4='DATA ENTRY'!$DH$6,VLOOKUP(F111,अंक,39,0),IF($L$4='DATA ENTRY'!$DH$7,VLOOKUP(F111,अंक,47,0),"")))))))</f>
        <v/>
      </c>
      <c s="63">
        <f t="shared" si="27"/>
        <v>0</v>
      </c>
      <c s="64">
        <f t="shared" si="28"/>
        <v>0</v>
      </c>
      <c s="134" t="str">
        <f t="shared" si="29"/>
        <v/>
      </c>
      <c s="63" t="str">
        <f>IF(AND(B111="",D111="",F111="",G111=""),"",IF($L$4='DATA ENTRY'!$DH$2,VLOOKUP(F111,अंक,10,0),IF($L$4='DATA ENTRY'!$DH$3,VLOOKUP(F111,अंक,17,0),IF($L$4='DATA ENTRY'!$DH$4,VLOOKUP(F111,अंक,25,0),IF($L$4='DATA ENTRY'!$DH$5,VLOOKUP(F111,अंक,33,0),IF($L$4='DATA ENTRY'!$DH$6,VLOOKUP(F111,अंक,41,0),IF($L$4='DATA ENTRY'!$DH$7,VLOOKUP(F111,अंक,49,0),"")))))))</f>
        <v/>
      </c>
      <c s="63" t="str">
        <f>IF(AND(B111="",D111="",F111="",G111=""),"",IF($L$4='DATA ENTRY'!$DH$2,VLOOKUP(F111,अंक,11,0),IF($L$4='DATA ENTRY'!$DH$3,VLOOKUP(F111,अंक,18,0),IF($L$4='DATA ENTRY'!$DH$4,VLOOKUP(F111,अंक,26,0),IF($L$4='DATA ENTRY'!$DH$5,VLOOKUP(F111,अंक,34,0),IF($L$4='DATA ENTRY'!$DH$6,VLOOKUP(F111,अंक,42,0),IF($L$4='DATA ENTRY'!$DH$7,VLOOKUP(F111,अंक,50,0),"")))))))</f>
        <v/>
      </c>
      <c s="63" t="str">
        <f>IF(AND(B111="",D111="",F111="",G111=""),"",IF($L$4='DATA ENTRY'!$DH$2,VLOOKUP(F111,अंक,12,0),IF($L$4='DATA ENTRY'!$DH$3,VLOOKUP(F111,अंक,19,0),IF($L$4='DATA ENTRY'!$DH$4,VLOOKUP(F111,अंक,27,0),IF($L$4='DATA ENTRY'!$DH$5,VLOOKUP(F111,अंक,35,0),IF($L$4='DATA ENTRY'!$DH$6,VLOOKUP(F111,अंक,43,0),IF($L$4='DATA ENTRY'!$DH$7,VLOOKUP(F111,अंक,51,0),"")))))))</f>
        <v/>
      </c>
      <c s="176">
        <f t="shared" si="20"/>
        <v>0</v>
      </c>
    </row>
    <row r="112" spans="1:18" ht="25.5" customHeight="1">
      <c r="A112" s="71" t="str">
        <f>'DATA ENTRY'!A113</f>
        <v/>
      </c>
      <c s="72" t="str">
        <f t="shared" si="21"/>
        <v/>
      </c>
      <c s="73" t="str">
        <f t="shared" si="22"/>
        <v/>
      </c>
      <c s="74" t="str">
        <f t="shared" si="23"/>
        <v/>
      </c>
      <c s="74" t="str">
        <f t="shared" si="24"/>
        <v/>
      </c>
      <c s="75" t="str">
        <f t="shared" si="25"/>
        <v/>
      </c>
      <c s="76" t="str">
        <f t="shared" si="26"/>
        <v/>
      </c>
      <c s="131" t="str">
        <f>IF(AND(B112="",D112="",F112="",G112=""),"",IF($L$4='DATA ENTRY'!$DH$2,VLOOKUP(F112,अंक,6,0),IF($L$4='DATA ENTRY'!$DH$3,VLOOKUP(F112,अंक,13,0),IF($L$4='DATA ENTRY'!$DH$4,VLOOKUP(F112,अंक,20,0),IF($L$4='DATA ENTRY'!$DH$5,VLOOKUP(F112,अंक,28,0),IF($L$4='DATA ENTRY'!$DH$6,VLOOKUP(F112,अंक,36,0),IF($L$4='DATA ENTRY'!$DH$7,VLOOKUP(F112,अंक,44,0),"")))))))</f>
        <v/>
      </c>
      <c s="131" t="str">
        <f>IF(AND(B112="",D112="",F112="",G112=""),"",IF($L$4='DATA ENTRY'!$DH$2,VLOOKUP(F112,अंक,7,0),IF($L$4='DATA ENTRY'!$DH$3,VLOOKUP(F112,अंक,14,0),IF($L$4='DATA ENTRY'!$DH$4,VLOOKUP(F112,अंक,21,0),IF($L$4='DATA ENTRY'!$DH$5,VLOOKUP(F112,अंक,29,0),IF($L$4='DATA ENTRY'!$DH$6,VLOOKUP(F112,अंक,37,0),IF($L$4='DATA ENTRY'!$DH$7,VLOOKUP(F112,अंक,45,0),"")))))))</f>
        <v/>
      </c>
      <c s="32" t="str">
        <f>IF(AND(B112="",D112="",F112="",G112=""),"",IF($L$4='DATA ENTRY'!$DH$2,VLOOKUP(F112,अंक,8,0),IF($L$4='DATA ENTRY'!$DH$3,VLOOKUP(F112,अंक,15,0),IF($L$4='DATA ENTRY'!$DH$4,VLOOKUP(F112,अंक,22,0),IF($L$4='DATA ENTRY'!$DH$5,VLOOKUP(F112,अंक,30,0),IF($L$4='DATA ENTRY'!$DH$6,VLOOKUP(F112,अंक,38,0),IF($L$4='DATA ENTRY'!$DH$7,VLOOKUP(F112,अंक,46,0),"")))))))</f>
        <v/>
      </c>
      <c s="32" t="str">
        <f>IF(AND(B112="",D112="",F112="",G112=""),"",IF($L$4='DATA ENTRY'!$DH$2,VLOOKUP(F112,अंक,9,0),IF($L$4='DATA ENTRY'!$DH$3,VLOOKUP(F112,अंक,16,0),IF($L$4='DATA ENTRY'!$DH$4,VLOOKUP(F112,अंक,23,0),IF($L$4='DATA ENTRY'!$DH$5,VLOOKUP(F112,अंक,31,0),IF($L$4='DATA ENTRY'!$DH$6,VLOOKUP(F112,अंक,39,0),IF($L$4='DATA ENTRY'!$DH$7,VLOOKUP(F112,अंक,47,0),"")))))))</f>
        <v/>
      </c>
      <c s="63">
        <f t="shared" si="27"/>
        <v>0</v>
      </c>
      <c s="64">
        <f t="shared" si="28"/>
        <v>0</v>
      </c>
      <c s="134" t="str">
        <f t="shared" si="29"/>
        <v/>
      </c>
      <c s="63" t="str">
        <f>IF(AND(B112="",D112="",F112="",G112=""),"",IF($L$4='DATA ENTRY'!$DH$2,VLOOKUP(F112,अंक,10,0),IF($L$4='DATA ENTRY'!$DH$3,VLOOKUP(F112,अंक,17,0),IF($L$4='DATA ENTRY'!$DH$4,VLOOKUP(F112,अंक,25,0),IF($L$4='DATA ENTRY'!$DH$5,VLOOKUP(F112,अंक,33,0),IF($L$4='DATA ENTRY'!$DH$6,VLOOKUP(F112,अंक,41,0),IF($L$4='DATA ENTRY'!$DH$7,VLOOKUP(F112,अंक,49,0),"")))))))</f>
        <v/>
      </c>
      <c s="63" t="str">
        <f>IF(AND(B112="",D112="",F112="",G112=""),"",IF($L$4='DATA ENTRY'!$DH$2,VLOOKUP(F112,अंक,11,0),IF($L$4='DATA ENTRY'!$DH$3,VLOOKUP(F112,अंक,18,0),IF($L$4='DATA ENTRY'!$DH$4,VLOOKUP(F112,अंक,26,0),IF($L$4='DATA ENTRY'!$DH$5,VLOOKUP(F112,अंक,34,0),IF($L$4='DATA ENTRY'!$DH$6,VLOOKUP(F112,अंक,42,0),IF($L$4='DATA ENTRY'!$DH$7,VLOOKUP(F112,अंक,50,0),"")))))))</f>
        <v/>
      </c>
      <c s="63" t="str">
        <f>IF(AND(B112="",D112="",F112="",G112=""),"",IF($L$4='DATA ENTRY'!$DH$2,VLOOKUP(F112,अंक,12,0),IF($L$4='DATA ENTRY'!$DH$3,VLOOKUP(F112,अंक,19,0),IF($L$4='DATA ENTRY'!$DH$4,VLOOKUP(F112,अंक,27,0),IF($L$4='DATA ENTRY'!$DH$5,VLOOKUP(F112,अंक,35,0),IF($L$4='DATA ENTRY'!$DH$6,VLOOKUP(F112,अंक,43,0),IF($L$4='DATA ENTRY'!$DH$7,VLOOKUP(F112,अंक,51,0),"")))))))</f>
        <v/>
      </c>
      <c s="176">
        <f t="shared" si="20"/>
        <v>0</v>
      </c>
    </row>
    <row r="113" spans="1:18" ht="25.5" customHeight="1">
      <c r="A113" s="71" t="str">
        <f>'DATA ENTRY'!A114</f>
        <v/>
      </c>
      <c s="72" t="str">
        <f t="shared" si="21"/>
        <v/>
      </c>
      <c s="73" t="str">
        <f t="shared" si="22"/>
        <v/>
      </c>
      <c s="74" t="str">
        <f t="shared" si="23"/>
        <v/>
      </c>
      <c s="74" t="str">
        <f t="shared" si="24"/>
        <v/>
      </c>
      <c s="75" t="str">
        <f t="shared" si="25"/>
        <v/>
      </c>
      <c s="76" t="str">
        <f t="shared" si="26"/>
        <v/>
      </c>
      <c s="131" t="str">
        <f>IF(AND(B113="",D113="",F113="",G113=""),"",IF($L$4='DATA ENTRY'!$DH$2,VLOOKUP(F113,अंक,6,0),IF($L$4='DATA ENTRY'!$DH$3,VLOOKUP(F113,अंक,13,0),IF($L$4='DATA ENTRY'!$DH$4,VLOOKUP(F113,अंक,20,0),IF($L$4='DATA ENTRY'!$DH$5,VLOOKUP(F113,अंक,28,0),IF($L$4='DATA ENTRY'!$DH$6,VLOOKUP(F113,अंक,36,0),IF($L$4='DATA ENTRY'!$DH$7,VLOOKUP(F113,अंक,44,0),"")))))))</f>
        <v/>
      </c>
      <c s="131" t="str">
        <f>IF(AND(B113="",D113="",F113="",G113=""),"",IF($L$4='DATA ENTRY'!$DH$2,VLOOKUP(F113,अंक,7,0),IF($L$4='DATA ENTRY'!$DH$3,VLOOKUP(F113,अंक,14,0),IF($L$4='DATA ENTRY'!$DH$4,VLOOKUP(F113,अंक,21,0),IF($L$4='DATA ENTRY'!$DH$5,VLOOKUP(F113,अंक,29,0),IF($L$4='DATA ENTRY'!$DH$6,VLOOKUP(F113,अंक,37,0),IF($L$4='DATA ENTRY'!$DH$7,VLOOKUP(F113,अंक,45,0),"")))))))</f>
        <v/>
      </c>
      <c s="32" t="str">
        <f>IF(AND(B113="",D113="",F113="",G113=""),"",IF($L$4='DATA ENTRY'!$DH$2,VLOOKUP(F113,अंक,8,0),IF($L$4='DATA ENTRY'!$DH$3,VLOOKUP(F113,अंक,15,0),IF($L$4='DATA ENTRY'!$DH$4,VLOOKUP(F113,अंक,22,0),IF($L$4='DATA ENTRY'!$DH$5,VLOOKUP(F113,अंक,30,0),IF($L$4='DATA ENTRY'!$DH$6,VLOOKUP(F113,अंक,38,0),IF($L$4='DATA ENTRY'!$DH$7,VLOOKUP(F113,अंक,46,0),"")))))))</f>
        <v/>
      </c>
      <c s="32" t="str">
        <f>IF(AND(B113="",D113="",F113="",G113=""),"",IF($L$4='DATA ENTRY'!$DH$2,VLOOKUP(F113,अंक,9,0),IF($L$4='DATA ENTRY'!$DH$3,VLOOKUP(F113,अंक,16,0),IF($L$4='DATA ENTRY'!$DH$4,VLOOKUP(F113,अंक,23,0),IF($L$4='DATA ENTRY'!$DH$5,VLOOKUP(F113,अंक,31,0),IF($L$4='DATA ENTRY'!$DH$6,VLOOKUP(F113,अंक,39,0),IF($L$4='DATA ENTRY'!$DH$7,VLOOKUP(F113,अंक,47,0),"")))))))</f>
        <v/>
      </c>
      <c s="63">
        <f t="shared" si="27"/>
        <v>0</v>
      </c>
      <c s="64">
        <f t="shared" si="28"/>
        <v>0</v>
      </c>
      <c s="134" t="str">
        <f t="shared" si="29"/>
        <v/>
      </c>
      <c s="63" t="str">
        <f>IF(AND(B113="",D113="",F113="",G113=""),"",IF($L$4='DATA ENTRY'!$DH$2,VLOOKUP(F113,अंक,10,0),IF($L$4='DATA ENTRY'!$DH$3,VLOOKUP(F113,अंक,17,0),IF($L$4='DATA ENTRY'!$DH$4,VLOOKUP(F113,अंक,25,0),IF($L$4='DATA ENTRY'!$DH$5,VLOOKUP(F113,अंक,33,0),IF($L$4='DATA ENTRY'!$DH$6,VLOOKUP(F113,अंक,41,0),IF($L$4='DATA ENTRY'!$DH$7,VLOOKUP(F113,अंक,49,0),"")))))))</f>
        <v/>
      </c>
      <c s="63" t="str">
        <f>IF(AND(B113="",D113="",F113="",G113=""),"",IF($L$4='DATA ENTRY'!$DH$2,VLOOKUP(F113,अंक,11,0),IF($L$4='DATA ENTRY'!$DH$3,VLOOKUP(F113,अंक,18,0),IF($L$4='DATA ENTRY'!$DH$4,VLOOKUP(F113,अंक,26,0),IF($L$4='DATA ENTRY'!$DH$5,VLOOKUP(F113,अंक,34,0),IF($L$4='DATA ENTRY'!$DH$6,VLOOKUP(F113,अंक,42,0),IF($L$4='DATA ENTRY'!$DH$7,VLOOKUP(F113,अंक,50,0),"")))))))</f>
        <v/>
      </c>
      <c s="63" t="str">
        <f>IF(AND(B113="",D113="",F113="",G113=""),"",IF($L$4='DATA ENTRY'!$DH$2,VLOOKUP(F113,अंक,12,0),IF($L$4='DATA ENTRY'!$DH$3,VLOOKUP(F113,अंक,19,0),IF($L$4='DATA ENTRY'!$DH$4,VLOOKUP(F113,अंक,27,0),IF($L$4='DATA ENTRY'!$DH$5,VLOOKUP(F113,अंक,35,0),IF($L$4='DATA ENTRY'!$DH$6,VLOOKUP(F113,अंक,43,0),IF($L$4='DATA ENTRY'!$DH$7,VLOOKUP(F113,अंक,51,0),"")))))))</f>
        <v/>
      </c>
      <c s="176">
        <f t="shared" si="20"/>
        <v>0</v>
      </c>
    </row>
    <row r="114" spans="1:18" ht="25.5" customHeight="1">
      <c r="A114" s="71" t="str">
        <f>'DATA ENTRY'!A115</f>
        <v/>
      </c>
      <c s="72" t="str">
        <f t="shared" si="21"/>
        <v/>
      </c>
      <c s="73" t="str">
        <f t="shared" si="22"/>
        <v/>
      </c>
      <c s="74" t="str">
        <f t="shared" si="23"/>
        <v/>
      </c>
      <c s="74" t="str">
        <f t="shared" si="24"/>
        <v/>
      </c>
      <c s="75" t="str">
        <f t="shared" si="25"/>
        <v/>
      </c>
      <c s="76" t="str">
        <f t="shared" si="26"/>
        <v/>
      </c>
      <c s="131" t="str">
        <f>IF(AND(B114="",D114="",F114="",G114=""),"",IF($L$4='DATA ENTRY'!$DH$2,VLOOKUP(F114,अंक,6,0),IF($L$4='DATA ENTRY'!$DH$3,VLOOKUP(F114,अंक,13,0),IF($L$4='DATA ENTRY'!$DH$4,VLOOKUP(F114,अंक,20,0),IF($L$4='DATA ENTRY'!$DH$5,VLOOKUP(F114,अंक,28,0),IF($L$4='DATA ENTRY'!$DH$6,VLOOKUP(F114,अंक,36,0),IF($L$4='DATA ENTRY'!$DH$7,VLOOKUP(F114,अंक,44,0),"")))))))</f>
        <v/>
      </c>
      <c s="131" t="str">
        <f>IF(AND(B114="",D114="",F114="",G114=""),"",IF($L$4='DATA ENTRY'!$DH$2,VLOOKUP(F114,अंक,7,0),IF($L$4='DATA ENTRY'!$DH$3,VLOOKUP(F114,अंक,14,0),IF($L$4='DATA ENTRY'!$DH$4,VLOOKUP(F114,अंक,21,0),IF($L$4='DATA ENTRY'!$DH$5,VLOOKUP(F114,अंक,29,0),IF($L$4='DATA ENTRY'!$DH$6,VLOOKUP(F114,अंक,37,0),IF($L$4='DATA ENTRY'!$DH$7,VLOOKUP(F114,अंक,45,0),"")))))))</f>
        <v/>
      </c>
      <c s="32" t="str">
        <f>IF(AND(B114="",D114="",F114="",G114=""),"",IF($L$4='DATA ENTRY'!$DH$2,VLOOKUP(F114,अंक,8,0),IF($L$4='DATA ENTRY'!$DH$3,VLOOKUP(F114,अंक,15,0),IF($L$4='DATA ENTRY'!$DH$4,VLOOKUP(F114,अंक,22,0),IF($L$4='DATA ENTRY'!$DH$5,VLOOKUP(F114,अंक,30,0),IF($L$4='DATA ENTRY'!$DH$6,VLOOKUP(F114,अंक,38,0),IF($L$4='DATA ENTRY'!$DH$7,VLOOKUP(F114,अंक,46,0),"")))))))</f>
        <v/>
      </c>
      <c s="32" t="str">
        <f>IF(AND(B114="",D114="",F114="",G114=""),"",IF($L$4='DATA ENTRY'!$DH$2,VLOOKUP(F114,अंक,9,0),IF($L$4='DATA ENTRY'!$DH$3,VLOOKUP(F114,अंक,16,0),IF($L$4='DATA ENTRY'!$DH$4,VLOOKUP(F114,अंक,23,0),IF($L$4='DATA ENTRY'!$DH$5,VLOOKUP(F114,अंक,31,0),IF($L$4='DATA ENTRY'!$DH$6,VLOOKUP(F114,अंक,39,0),IF($L$4='DATA ENTRY'!$DH$7,VLOOKUP(F114,अंक,47,0),"")))))))</f>
        <v/>
      </c>
      <c s="63">
        <f t="shared" si="27"/>
        <v>0</v>
      </c>
      <c s="64">
        <f t="shared" si="28"/>
        <v>0</v>
      </c>
      <c s="134" t="str">
        <f t="shared" si="29"/>
        <v/>
      </c>
      <c s="63" t="str">
        <f>IF(AND(B114="",D114="",F114="",G114=""),"",IF($L$4='DATA ENTRY'!$DH$2,VLOOKUP(F114,अंक,10,0),IF($L$4='DATA ENTRY'!$DH$3,VLOOKUP(F114,अंक,17,0),IF($L$4='DATA ENTRY'!$DH$4,VLOOKUP(F114,अंक,25,0),IF($L$4='DATA ENTRY'!$DH$5,VLOOKUP(F114,अंक,33,0),IF($L$4='DATA ENTRY'!$DH$6,VLOOKUP(F114,अंक,41,0),IF($L$4='DATA ENTRY'!$DH$7,VLOOKUP(F114,अंक,49,0),"")))))))</f>
        <v/>
      </c>
      <c s="63" t="str">
        <f>IF(AND(B114="",D114="",F114="",G114=""),"",IF($L$4='DATA ENTRY'!$DH$2,VLOOKUP(F114,अंक,11,0),IF($L$4='DATA ENTRY'!$DH$3,VLOOKUP(F114,अंक,18,0),IF($L$4='DATA ENTRY'!$DH$4,VLOOKUP(F114,अंक,26,0),IF($L$4='DATA ENTRY'!$DH$5,VLOOKUP(F114,अंक,34,0),IF($L$4='DATA ENTRY'!$DH$6,VLOOKUP(F114,अंक,42,0),IF($L$4='DATA ENTRY'!$DH$7,VLOOKUP(F114,अंक,50,0),"")))))))</f>
        <v/>
      </c>
      <c s="63" t="str">
        <f>IF(AND(B114="",D114="",F114="",G114=""),"",IF($L$4='DATA ENTRY'!$DH$2,VLOOKUP(F114,अंक,12,0),IF($L$4='DATA ENTRY'!$DH$3,VLOOKUP(F114,अंक,19,0),IF($L$4='DATA ENTRY'!$DH$4,VLOOKUP(F114,अंक,27,0),IF($L$4='DATA ENTRY'!$DH$5,VLOOKUP(F114,अंक,35,0),IF($L$4='DATA ENTRY'!$DH$6,VLOOKUP(F114,अंक,43,0),IF($L$4='DATA ENTRY'!$DH$7,VLOOKUP(F114,अंक,51,0),"")))))))</f>
        <v/>
      </c>
      <c s="176">
        <f t="shared" si="20"/>
        <v>0</v>
      </c>
    </row>
    <row r="115" spans="1:18" ht="25.5" customHeight="1">
      <c r="A115" s="71" t="str">
        <f>'DATA ENTRY'!A116</f>
        <v/>
      </c>
      <c s="72" t="str">
        <f t="shared" si="21"/>
        <v/>
      </c>
      <c s="73" t="str">
        <f t="shared" si="22"/>
        <v/>
      </c>
      <c s="74" t="str">
        <f t="shared" si="23"/>
        <v/>
      </c>
      <c s="74" t="str">
        <f t="shared" si="24"/>
        <v/>
      </c>
      <c s="75" t="str">
        <f t="shared" si="25"/>
        <v/>
      </c>
      <c s="76" t="str">
        <f t="shared" si="26"/>
        <v/>
      </c>
      <c s="131" t="str">
        <f>IF(AND(B115="",D115="",F115="",G115=""),"",IF($L$4='DATA ENTRY'!$DH$2,VLOOKUP(F115,अंक,6,0),IF($L$4='DATA ENTRY'!$DH$3,VLOOKUP(F115,अंक,13,0),IF($L$4='DATA ENTRY'!$DH$4,VLOOKUP(F115,अंक,20,0),IF($L$4='DATA ENTRY'!$DH$5,VLOOKUP(F115,अंक,28,0),IF($L$4='DATA ENTRY'!$DH$6,VLOOKUP(F115,अंक,36,0),IF($L$4='DATA ENTRY'!$DH$7,VLOOKUP(F115,अंक,44,0),"")))))))</f>
        <v/>
      </c>
      <c s="131" t="str">
        <f>IF(AND(B115="",D115="",F115="",G115=""),"",IF($L$4='DATA ENTRY'!$DH$2,VLOOKUP(F115,अंक,7,0),IF($L$4='DATA ENTRY'!$DH$3,VLOOKUP(F115,अंक,14,0),IF($L$4='DATA ENTRY'!$DH$4,VLOOKUP(F115,अंक,21,0),IF($L$4='DATA ENTRY'!$DH$5,VLOOKUP(F115,अंक,29,0),IF($L$4='DATA ENTRY'!$DH$6,VLOOKUP(F115,अंक,37,0),IF($L$4='DATA ENTRY'!$DH$7,VLOOKUP(F115,अंक,45,0),"")))))))</f>
        <v/>
      </c>
      <c s="32" t="str">
        <f>IF(AND(B115="",D115="",F115="",G115=""),"",IF($L$4='DATA ENTRY'!$DH$2,VLOOKUP(F115,अंक,8,0),IF($L$4='DATA ENTRY'!$DH$3,VLOOKUP(F115,अंक,15,0),IF($L$4='DATA ENTRY'!$DH$4,VLOOKUP(F115,अंक,22,0),IF($L$4='DATA ENTRY'!$DH$5,VLOOKUP(F115,अंक,30,0),IF($L$4='DATA ENTRY'!$DH$6,VLOOKUP(F115,अंक,38,0),IF($L$4='DATA ENTRY'!$DH$7,VLOOKUP(F115,अंक,46,0),"")))))))</f>
        <v/>
      </c>
      <c s="32" t="str">
        <f>IF(AND(B115="",D115="",F115="",G115=""),"",IF($L$4='DATA ENTRY'!$DH$2,VLOOKUP(F115,अंक,9,0),IF($L$4='DATA ENTRY'!$DH$3,VLOOKUP(F115,अंक,16,0),IF($L$4='DATA ENTRY'!$DH$4,VLOOKUP(F115,अंक,23,0),IF($L$4='DATA ENTRY'!$DH$5,VLOOKUP(F115,अंक,31,0),IF($L$4='DATA ENTRY'!$DH$6,VLOOKUP(F115,अंक,39,0),IF($L$4='DATA ENTRY'!$DH$7,VLOOKUP(F115,अंक,47,0),"")))))))</f>
        <v/>
      </c>
      <c s="63">
        <f t="shared" si="27"/>
        <v>0</v>
      </c>
      <c s="64">
        <f t="shared" si="28"/>
        <v>0</v>
      </c>
      <c s="134" t="str">
        <f t="shared" si="29"/>
        <v/>
      </c>
      <c s="63" t="str">
        <f>IF(AND(B115="",D115="",F115="",G115=""),"",IF($L$4='DATA ENTRY'!$DH$2,VLOOKUP(F115,अंक,10,0),IF($L$4='DATA ENTRY'!$DH$3,VLOOKUP(F115,अंक,17,0),IF($L$4='DATA ENTRY'!$DH$4,VLOOKUP(F115,अंक,25,0),IF($L$4='DATA ENTRY'!$DH$5,VLOOKUP(F115,अंक,33,0),IF($L$4='DATA ENTRY'!$DH$6,VLOOKUP(F115,अंक,41,0),IF($L$4='DATA ENTRY'!$DH$7,VLOOKUP(F115,अंक,49,0),"")))))))</f>
        <v/>
      </c>
      <c s="63" t="str">
        <f>IF(AND(B115="",D115="",F115="",G115=""),"",IF($L$4='DATA ENTRY'!$DH$2,VLOOKUP(F115,अंक,11,0),IF($L$4='DATA ENTRY'!$DH$3,VLOOKUP(F115,अंक,18,0),IF($L$4='DATA ENTRY'!$DH$4,VLOOKUP(F115,अंक,26,0),IF($L$4='DATA ENTRY'!$DH$5,VLOOKUP(F115,अंक,34,0),IF($L$4='DATA ENTRY'!$DH$6,VLOOKUP(F115,अंक,42,0),IF($L$4='DATA ENTRY'!$DH$7,VLOOKUP(F115,अंक,50,0),"")))))))</f>
        <v/>
      </c>
      <c s="63" t="str">
        <f>IF(AND(B115="",D115="",F115="",G115=""),"",IF($L$4='DATA ENTRY'!$DH$2,VLOOKUP(F115,अंक,12,0),IF($L$4='DATA ENTRY'!$DH$3,VLOOKUP(F115,अंक,19,0),IF($L$4='DATA ENTRY'!$DH$4,VLOOKUP(F115,अंक,27,0),IF($L$4='DATA ENTRY'!$DH$5,VLOOKUP(F115,अंक,35,0),IF($L$4='DATA ENTRY'!$DH$6,VLOOKUP(F115,अंक,43,0),IF($L$4='DATA ENTRY'!$DH$7,VLOOKUP(F115,अंक,51,0),"")))))))</f>
        <v/>
      </c>
      <c s="176">
        <f t="shared" si="20"/>
        <v>0</v>
      </c>
    </row>
    <row r="116" spans="1:18" ht="25.5" customHeight="1">
      <c r="A116" s="71" t="str">
        <f>'DATA ENTRY'!A117</f>
        <v/>
      </c>
      <c s="72" t="str">
        <f t="shared" si="21"/>
        <v/>
      </c>
      <c s="73" t="str">
        <f t="shared" si="22"/>
        <v/>
      </c>
      <c s="74" t="str">
        <f t="shared" si="23"/>
        <v/>
      </c>
      <c s="74" t="str">
        <f t="shared" si="24"/>
        <v/>
      </c>
      <c s="75" t="str">
        <f t="shared" si="25"/>
        <v/>
      </c>
      <c s="76" t="str">
        <f t="shared" si="26"/>
        <v/>
      </c>
      <c s="131" t="str">
        <f>IF(AND(B116="",D116="",F116="",G116=""),"",IF($L$4='DATA ENTRY'!$DH$2,VLOOKUP(F116,अंक,6,0),IF($L$4='DATA ENTRY'!$DH$3,VLOOKUP(F116,अंक,13,0),IF($L$4='DATA ENTRY'!$DH$4,VLOOKUP(F116,अंक,20,0),IF($L$4='DATA ENTRY'!$DH$5,VLOOKUP(F116,अंक,28,0),IF($L$4='DATA ENTRY'!$DH$6,VLOOKUP(F116,अंक,36,0),IF($L$4='DATA ENTRY'!$DH$7,VLOOKUP(F116,अंक,44,0),"")))))))</f>
        <v/>
      </c>
      <c s="131" t="str">
        <f>IF(AND(B116="",D116="",F116="",G116=""),"",IF($L$4='DATA ENTRY'!$DH$2,VLOOKUP(F116,अंक,7,0),IF($L$4='DATA ENTRY'!$DH$3,VLOOKUP(F116,अंक,14,0),IF($L$4='DATA ENTRY'!$DH$4,VLOOKUP(F116,अंक,21,0),IF($L$4='DATA ENTRY'!$DH$5,VLOOKUP(F116,अंक,29,0),IF($L$4='DATA ENTRY'!$DH$6,VLOOKUP(F116,अंक,37,0),IF($L$4='DATA ENTRY'!$DH$7,VLOOKUP(F116,अंक,45,0),"")))))))</f>
        <v/>
      </c>
      <c s="32" t="str">
        <f>IF(AND(B116="",D116="",F116="",G116=""),"",IF($L$4='DATA ENTRY'!$DH$2,VLOOKUP(F116,अंक,8,0),IF($L$4='DATA ENTRY'!$DH$3,VLOOKUP(F116,अंक,15,0),IF($L$4='DATA ENTRY'!$DH$4,VLOOKUP(F116,अंक,22,0),IF($L$4='DATA ENTRY'!$DH$5,VLOOKUP(F116,अंक,30,0),IF($L$4='DATA ENTRY'!$DH$6,VLOOKUP(F116,अंक,38,0),IF($L$4='DATA ENTRY'!$DH$7,VLOOKUP(F116,अंक,46,0),"")))))))</f>
        <v/>
      </c>
      <c s="32" t="str">
        <f>IF(AND(B116="",D116="",F116="",G116=""),"",IF($L$4='DATA ENTRY'!$DH$2,VLOOKUP(F116,अंक,9,0),IF($L$4='DATA ENTRY'!$DH$3,VLOOKUP(F116,अंक,16,0),IF($L$4='DATA ENTRY'!$DH$4,VLOOKUP(F116,अंक,23,0),IF($L$4='DATA ENTRY'!$DH$5,VLOOKUP(F116,अंक,31,0),IF($L$4='DATA ENTRY'!$DH$6,VLOOKUP(F116,अंक,39,0),IF($L$4='DATA ENTRY'!$DH$7,VLOOKUP(F116,अंक,47,0),"")))))))</f>
        <v/>
      </c>
      <c s="63">
        <f t="shared" si="27"/>
        <v>0</v>
      </c>
      <c s="64">
        <f t="shared" si="28"/>
        <v>0</v>
      </c>
      <c s="134" t="str">
        <f t="shared" si="29"/>
        <v/>
      </c>
      <c s="63" t="str">
        <f>IF(AND(B116="",D116="",F116="",G116=""),"",IF($L$4='DATA ENTRY'!$DH$2,VLOOKUP(F116,अंक,10,0),IF($L$4='DATA ENTRY'!$DH$3,VLOOKUP(F116,अंक,17,0),IF($L$4='DATA ENTRY'!$DH$4,VLOOKUP(F116,अंक,25,0),IF($L$4='DATA ENTRY'!$DH$5,VLOOKUP(F116,अंक,33,0),IF($L$4='DATA ENTRY'!$DH$6,VLOOKUP(F116,अंक,41,0),IF($L$4='DATA ENTRY'!$DH$7,VLOOKUP(F116,अंक,49,0),"")))))))</f>
        <v/>
      </c>
      <c s="63" t="str">
        <f>IF(AND(B116="",D116="",F116="",G116=""),"",IF($L$4='DATA ENTRY'!$DH$2,VLOOKUP(F116,अंक,11,0),IF($L$4='DATA ENTRY'!$DH$3,VLOOKUP(F116,अंक,18,0),IF($L$4='DATA ENTRY'!$DH$4,VLOOKUP(F116,अंक,26,0),IF($L$4='DATA ENTRY'!$DH$5,VLOOKUP(F116,अंक,34,0),IF($L$4='DATA ENTRY'!$DH$6,VLOOKUP(F116,अंक,42,0),IF($L$4='DATA ENTRY'!$DH$7,VLOOKUP(F116,अंक,50,0),"")))))))</f>
        <v/>
      </c>
      <c s="63" t="str">
        <f>IF(AND(B116="",D116="",F116="",G116=""),"",IF($L$4='DATA ENTRY'!$DH$2,VLOOKUP(F116,अंक,12,0),IF($L$4='DATA ENTRY'!$DH$3,VLOOKUP(F116,अंक,19,0),IF($L$4='DATA ENTRY'!$DH$4,VLOOKUP(F116,अंक,27,0),IF($L$4='DATA ENTRY'!$DH$5,VLOOKUP(F116,अंक,35,0),IF($L$4='DATA ENTRY'!$DH$6,VLOOKUP(F116,अंक,43,0),IF($L$4='DATA ENTRY'!$DH$7,VLOOKUP(F116,अंक,51,0),"")))))))</f>
        <v/>
      </c>
      <c s="176">
        <f t="shared" si="20"/>
        <v>0</v>
      </c>
    </row>
    <row r="117" spans="1:18" ht="25.5" customHeight="1">
      <c r="A117" s="71" t="str">
        <f>'DATA ENTRY'!A118</f>
        <v/>
      </c>
      <c s="72" t="str">
        <f t="shared" si="21"/>
        <v/>
      </c>
      <c s="73" t="str">
        <f t="shared" si="22"/>
        <v/>
      </c>
      <c s="74" t="str">
        <f t="shared" si="23"/>
        <v/>
      </c>
      <c s="74" t="str">
        <f t="shared" si="24"/>
        <v/>
      </c>
      <c s="75" t="str">
        <f t="shared" si="25"/>
        <v/>
      </c>
      <c s="76" t="str">
        <f t="shared" si="26"/>
        <v/>
      </c>
      <c s="131" t="str">
        <f>IF(AND(B117="",D117="",F117="",G117=""),"",IF($L$4='DATA ENTRY'!$DH$2,VLOOKUP(F117,अंक,6,0),IF($L$4='DATA ENTRY'!$DH$3,VLOOKUP(F117,अंक,13,0),IF($L$4='DATA ENTRY'!$DH$4,VLOOKUP(F117,अंक,20,0),IF($L$4='DATA ENTRY'!$DH$5,VLOOKUP(F117,अंक,28,0),IF($L$4='DATA ENTRY'!$DH$6,VLOOKUP(F117,अंक,36,0),IF($L$4='DATA ENTRY'!$DH$7,VLOOKUP(F117,अंक,44,0),"")))))))</f>
        <v/>
      </c>
      <c s="131" t="str">
        <f>IF(AND(B117="",D117="",F117="",G117=""),"",IF($L$4='DATA ENTRY'!$DH$2,VLOOKUP(F117,अंक,7,0),IF($L$4='DATA ENTRY'!$DH$3,VLOOKUP(F117,अंक,14,0),IF($L$4='DATA ENTRY'!$DH$4,VLOOKUP(F117,अंक,21,0),IF($L$4='DATA ENTRY'!$DH$5,VLOOKUP(F117,अंक,29,0),IF($L$4='DATA ENTRY'!$DH$6,VLOOKUP(F117,अंक,37,0),IF($L$4='DATA ENTRY'!$DH$7,VLOOKUP(F117,अंक,45,0),"")))))))</f>
        <v/>
      </c>
      <c s="32" t="str">
        <f>IF(AND(B117="",D117="",F117="",G117=""),"",IF($L$4='DATA ENTRY'!$DH$2,VLOOKUP(F117,अंक,8,0),IF($L$4='DATA ENTRY'!$DH$3,VLOOKUP(F117,अंक,15,0),IF($L$4='DATA ENTRY'!$DH$4,VLOOKUP(F117,अंक,22,0),IF($L$4='DATA ENTRY'!$DH$5,VLOOKUP(F117,अंक,30,0),IF($L$4='DATA ENTRY'!$DH$6,VLOOKUP(F117,अंक,38,0),IF($L$4='DATA ENTRY'!$DH$7,VLOOKUP(F117,अंक,46,0),"")))))))</f>
        <v/>
      </c>
      <c s="32" t="str">
        <f>IF(AND(B117="",D117="",F117="",G117=""),"",IF($L$4='DATA ENTRY'!$DH$2,VLOOKUP(F117,अंक,9,0),IF($L$4='DATA ENTRY'!$DH$3,VLOOKUP(F117,अंक,16,0),IF($L$4='DATA ENTRY'!$DH$4,VLOOKUP(F117,अंक,23,0),IF($L$4='DATA ENTRY'!$DH$5,VLOOKUP(F117,अंक,31,0),IF($L$4='DATA ENTRY'!$DH$6,VLOOKUP(F117,अंक,39,0),IF($L$4='DATA ENTRY'!$DH$7,VLOOKUP(F117,अंक,47,0),"")))))))</f>
        <v/>
      </c>
      <c s="63">
        <f t="shared" si="27"/>
        <v>0</v>
      </c>
      <c s="64">
        <f t="shared" si="28"/>
        <v>0</v>
      </c>
      <c s="134" t="str">
        <f t="shared" si="29"/>
        <v/>
      </c>
      <c s="63" t="str">
        <f>IF(AND(B117="",D117="",F117="",G117=""),"",IF($L$4='DATA ENTRY'!$DH$2,VLOOKUP(F117,अंक,10,0),IF($L$4='DATA ENTRY'!$DH$3,VLOOKUP(F117,अंक,17,0),IF($L$4='DATA ENTRY'!$DH$4,VLOOKUP(F117,अंक,25,0),IF($L$4='DATA ENTRY'!$DH$5,VLOOKUP(F117,अंक,33,0),IF($L$4='DATA ENTRY'!$DH$6,VLOOKUP(F117,अंक,41,0),IF($L$4='DATA ENTRY'!$DH$7,VLOOKUP(F117,अंक,49,0),"")))))))</f>
        <v/>
      </c>
      <c s="63" t="str">
        <f>IF(AND(B117="",D117="",F117="",G117=""),"",IF($L$4='DATA ENTRY'!$DH$2,VLOOKUP(F117,अंक,11,0),IF($L$4='DATA ENTRY'!$DH$3,VLOOKUP(F117,अंक,18,0),IF($L$4='DATA ENTRY'!$DH$4,VLOOKUP(F117,अंक,26,0),IF($L$4='DATA ENTRY'!$DH$5,VLOOKUP(F117,अंक,34,0),IF($L$4='DATA ENTRY'!$DH$6,VLOOKUP(F117,अंक,42,0),IF($L$4='DATA ENTRY'!$DH$7,VLOOKUP(F117,अंक,50,0),"")))))))</f>
        <v/>
      </c>
      <c s="63" t="str">
        <f>IF(AND(B117="",D117="",F117="",G117=""),"",IF($L$4='DATA ENTRY'!$DH$2,VLOOKUP(F117,अंक,12,0),IF($L$4='DATA ENTRY'!$DH$3,VLOOKUP(F117,अंक,19,0),IF($L$4='DATA ENTRY'!$DH$4,VLOOKUP(F117,अंक,27,0),IF($L$4='DATA ENTRY'!$DH$5,VLOOKUP(F117,अंक,35,0),IF($L$4='DATA ENTRY'!$DH$6,VLOOKUP(F117,अंक,43,0),IF($L$4='DATA ENTRY'!$DH$7,VLOOKUP(F117,अंक,51,0),"")))))))</f>
        <v/>
      </c>
      <c s="176">
        <f t="shared" si="20"/>
        <v>0</v>
      </c>
    </row>
    <row r="118" spans="1:18" ht="25.5" customHeight="1">
      <c r="A118" s="71" t="str">
        <f>'DATA ENTRY'!A119</f>
        <v/>
      </c>
      <c s="72" t="str">
        <f t="shared" si="21"/>
        <v/>
      </c>
      <c s="73" t="str">
        <f t="shared" si="22"/>
        <v/>
      </c>
      <c s="74" t="str">
        <f t="shared" si="23"/>
        <v/>
      </c>
      <c s="74" t="str">
        <f t="shared" si="24"/>
        <v/>
      </c>
      <c s="75" t="str">
        <f t="shared" si="25"/>
        <v/>
      </c>
      <c s="76" t="str">
        <f t="shared" si="26"/>
        <v/>
      </c>
      <c s="131" t="str">
        <f>IF(AND(B118="",D118="",F118="",G118=""),"",IF($L$4='DATA ENTRY'!$DH$2,VLOOKUP(F118,अंक,6,0),IF($L$4='DATA ENTRY'!$DH$3,VLOOKUP(F118,अंक,13,0),IF($L$4='DATA ENTRY'!$DH$4,VLOOKUP(F118,अंक,20,0),IF($L$4='DATA ENTRY'!$DH$5,VLOOKUP(F118,अंक,28,0),IF($L$4='DATA ENTRY'!$DH$6,VLOOKUP(F118,अंक,36,0),IF($L$4='DATA ENTRY'!$DH$7,VLOOKUP(F118,अंक,44,0),"")))))))</f>
        <v/>
      </c>
      <c s="131" t="str">
        <f>IF(AND(B118="",D118="",F118="",G118=""),"",IF($L$4='DATA ENTRY'!$DH$2,VLOOKUP(F118,अंक,7,0),IF($L$4='DATA ENTRY'!$DH$3,VLOOKUP(F118,अंक,14,0),IF($L$4='DATA ENTRY'!$DH$4,VLOOKUP(F118,अंक,21,0),IF($L$4='DATA ENTRY'!$DH$5,VLOOKUP(F118,अंक,29,0),IF($L$4='DATA ENTRY'!$DH$6,VLOOKUP(F118,अंक,37,0),IF($L$4='DATA ENTRY'!$DH$7,VLOOKUP(F118,अंक,45,0),"")))))))</f>
        <v/>
      </c>
      <c s="32" t="str">
        <f>IF(AND(B118="",D118="",F118="",G118=""),"",IF($L$4='DATA ENTRY'!$DH$2,VLOOKUP(F118,अंक,8,0),IF($L$4='DATA ENTRY'!$DH$3,VLOOKUP(F118,अंक,15,0),IF($L$4='DATA ENTRY'!$DH$4,VLOOKUP(F118,अंक,22,0),IF($L$4='DATA ENTRY'!$DH$5,VLOOKUP(F118,अंक,30,0),IF($L$4='DATA ENTRY'!$DH$6,VLOOKUP(F118,अंक,38,0),IF($L$4='DATA ENTRY'!$DH$7,VLOOKUP(F118,अंक,46,0),"")))))))</f>
        <v/>
      </c>
      <c s="32" t="str">
        <f>IF(AND(B118="",D118="",F118="",G118=""),"",IF($L$4='DATA ENTRY'!$DH$2,VLOOKUP(F118,अंक,9,0),IF($L$4='DATA ENTRY'!$DH$3,VLOOKUP(F118,अंक,16,0),IF($L$4='DATA ENTRY'!$DH$4,VLOOKUP(F118,अंक,23,0),IF($L$4='DATA ENTRY'!$DH$5,VLOOKUP(F118,अंक,31,0),IF($L$4='DATA ENTRY'!$DH$6,VLOOKUP(F118,अंक,39,0),IF($L$4='DATA ENTRY'!$DH$7,VLOOKUP(F118,अंक,47,0),"")))))))</f>
        <v/>
      </c>
      <c s="63">
        <f t="shared" si="27"/>
        <v>0</v>
      </c>
      <c s="64">
        <f t="shared" si="28"/>
        <v>0</v>
      </c>
      <c s="134" t="str">
        <f t="shared" si="29"/>
        <v/>
      </c>
      <c s="63" t="str">
        <f>IF(AND(B118="",D118="",F118="",G118=""),"",IF($L$4='DATA ENTRY'!$DH$2,VLOOKUP(F118,अंक,10,0),IF($L$4='DATA ENTRY'!$DH$3,VLOOKUP(F118,अंक,17,0),IF($L$4='DATA ENTRY'!$DH$4,VLOOKUP(F118,अंक,25,0),IF($L$4='DATA ENTRY'!$DH$5,VLOOKUP(F118,अंक,33,0),IF($L$4='DATA ENTRY'!$DH$6,VLOOKUP(F118,अंक,41,0),IF($L$4='DATA ENTRY'!$DH$7,VLOOKUP(F118,अंक,49,0),"")))))))</f>
        <v/>
      </c>
      <c s="63" t="str">
        <f>IF(AND(B118="",D118="",F118="",G118=""),"",IF($L$4='DATA ENTRY'!$DH$2,VLOOKUP(F118,अंक,11,0),IF($L$4='DATA ENTRY'!$DH$3,VLOOKUP(F118,अंक,18,0),IF($L$4='DATA ENTRY'!$DH$4,VLOOKUP(F118,अंक,26,0),IF($L$4='DATA ENTRY'!$DH$5,VLOOKUP(F118,अंक,34,0),IF($L$4='DATA ENTRY'!$DH$6,VLOOKUP(F118,अंक,42,0),IF($L$4='DATA ENTRY'!$DH$7,VLOOKUP(F118,अंक,50,0),"")))))))</f>
        <v/>
      </c>
      <c s="63" t="str">
        <f>IF(AND(B118="",D118="",F118="",G118=""),"",IF($L$4='DATA ENTRY'!$DH$2,VLOOKUP(F118,अंक,12,0),IF($L$4='DATA ENTRY'!$DH$3,VLOOKUP(F118,अंक,19,0),IF($L$4='DATA ENTRY'!$DH$4,VLOOKUP(F118,अंक,27,0),IF($L$4='DATA ENTRY'!$DH$5,VLOOKUP(F118,अंक,35,0),IF($L$4='DATA ENTRY'!$DH$6,VLOOKUP(F118,अंक,43,0),IF($L$4='DATA ENTRY'!$DH$7,VLOOKUP(F118,अंक,51,0),"")))))))</f>
        <v/>
      </c>
      <c s="176">
        <f t="shared" si="20"/>
        <v>0</v>
      </c>
    </row>
    <row r="119" spans="1:18" ht="25.5" customHeight="1">
      <c r="A119" s="71" t="str">
        <f>'DATA ENTRY'!A120</f>
        <v/>
      </c>
      <c s="72" t="str">
        <f t="shared" si="21"/>
        <v/>
      </c>
      <c s="73" t="str">
        <f t="shared" si="22"/>
        <v/>
      </c>
      <c s="74" t="str">
        <f t="shared" si="23"/>
        <v/>
      </c>
      <c s="74" t="str">
        <f t="shared" si="24"/>
        <v/>
      </c>
      <c s="75" t="str">
        <f t="shared" si="25"/>
        <v/>
      </c>
      <c s="76" t="str">
        <f t="shared" si="26"/>
        <v/>
      </c>
      <c s="131" t="str">
        <f>IF(AND(B119="",D119="",F119="",G119=""),"",IF($L$4='DATA ENTRY'!$DH$2,VLOOKUP(F119,अंक,6,0),IF($L$4='DATA ENTRY'!$DH$3,VLOOKUP(F119,अंक,13,0),IF($L$4='DATA ENTRY'!$DH$4,VLOOKUP(F119,अंक,20,0),IF($L$4='DATA ENTRY'!$DH$5,VLOOKUP(F119,अंक,28,0),IF($L$4='DATA ENTRY'!$DH$6,VLOOKUP(F119,अंक,36,0),IF($L$4='DATA ENTRY'!$DH$7,VLOOKUP(F119,अंक,44,0),"")))))))</f>
        <v/>
      </c>
      <c s="131" t="str">
        <f>IF(AND(B119="",D119="",F119="",G119=""),"",IF($L$4='DATA ENTRY'!$DH$2,VLOOKUP(F119,अंक,7,0),IF($L$4='DATA ENTRY'!$DH$3,VLOOKUP(F119,अंक,14,0),IF($L$4='DATA ENTRY'!$DH$4,VLOOKUP(F119,अंक,21,0),IF($L$4='DATA ENTRY'!$DH$5,VLOOKUP(F119,अंक,29,0),IF($L$4='DATA ENTRY'!$DH$6,VLOOKUP(F119,अंक,37,0),IF($L$4='DATA ENTRY'!$DH$7,VLOOKUP(F119,अंक,45,0),"")))))))</f>
        <v/>
      </c>
      <c s="32" t="str">
        <f>IF(AND(B119="",D119="",F119="",G119=""),"",IF($L$4='DATA ENTRY'!$DH$2,VLOOKUP(F119,अंक,8,0),IF($L$4='DATA ENTRY'!$DH$3,VLOOKUP(F119,अंक,15,0),IF($L$4='DATA ENTRY'!$DH$4,VLOOKUP(F119,अंक,22,0),IF($L$4='DATA ENTRY'!$DH$5,VLOOKUP(F119,अंक,30,0),IF($L$4='DATA ENTRY'!$DH$6,VLOOKUP(F119,अंक,38,0),IF($L$4='DATA ENTRY'!$DH$7,VLOOKUP(F119,अंक,46,0),"")))))))</f>
        <v/>
      </c>
      <c s="32" t="str">
        <f>IF(AND(B119="",D119="",F119="",G119=""),"",IF($L$4='DATA ENTRY'!$DH$2,VLOOKUP(F119,अंक,9,0),IF($L$4='DATA ENTRY'!$DH$3,VLOOKUP(F119,अंक,16,0),IF($L$4='DATA ENTRY'!$DH$4,VLOOKUP(F119,अंक,23,0),IF($L$4='DATA ENTRY'!$DH$5,VLOOKUP(F119,अंक,31,0),IF($L$4='DATA ENTRY'!$DH$6,VLOOKUP(F119,अंक,39,0),IF($L$4='DATA ENTRY'!$DH$7,VLOOKUP(F119,अंक,47,0),"")))))))</f>
        <v/>
      </c>
      <c s="63">
        <f t="shared" si="27"/>
        <v>0</v>
      </c>
      <c s="64">
        <f t="shared" si="28"/>
        <v>0</v>
      </c>
      <c s="134" t="str">
        <f t="shared" si="29"/>
        <v/>
      </c>
      <c s="63" t="str">
        <f>IF(AND(B119="",D119="",F119="",G119=""),"",IF($L$4='DATA ENTRY'!$DH$2,VLOOKUP(F119,अंक,10,0),IF($L$4='DATA ENTRY'!$DH$3,VLOOKUP(F119,अंक,17,0),IF($L$4='DATA ENTRY'!$DH$4,VLOOKUP(F119,अंक,25,0),IF($L$4='DATA ENTRY'!$DH$5,VLOOKUP(F119,अंक,33,0),IF($L$4='DATA ENTRY'!$DH$6,VLOOKUP(F119,अंक,41,0),IF($L$4='DATA ENTRY'!$DH$7,VLOOKUP(F119,अंक,49,0),"")))))))</f>
        <v/>
      </c>
      <c s="63" t="str">
        <f>IF(AND(B119="",D119="",F119="",G119=""),"",IF($L$4='DATA ENTRY'!$DH$2,VLOOKUP(F119,अंक,11,0),IF($L$4='DATA ENTRY'!$DH$3,VLOOKUP(F119,अंक,18,0),IF($L$4='DATA ENTRY'!$DH$4,VLOOKUP(F119,अंक,26,0),IF($L$4='DATA ENTRY'!$DH$5,VLOOKUP(F119,अंक,34,0),IF($L$4='DATA ENTRY'!$DH$6,VLOOKUP(F119,अंक,42,0),IF($L$4='DATA ENTRY'!$DH$7,VLOOKUP(F119,अंक,50,0),"")))))))</f>
        <v/>
      </c>
      <c s="63" t="str">
        <f>IF(AND(B119="",D119="",F119="",G119=""),"",IF($L$4='DATA ENTRY'!$DH$2,VLOOKUP(F119,अंक,12,0),IF($L$4='DATA ENTRY'!$DH$3,VLOOKUP(F119,अंक,19,0),IF($L$4='DATA ENTRY'!$DH$4,VLOOKUP(F119,अंक,27,0),IF($L$4='DATA ENTRY'!$DH$5,VLOOKUP(F119,अंक,35,0),IF($L$4='DATA ENTRY'!$DH$6,VLOOKUP(F119,अंक,43,0),IF($L$4='DATA ENTRY'!$DH$7,VLOOKUP(F119,अंक,51,0),"")))))))</f>
        <v/>
      </c>
      <c s="176">
        <f t="shared" si="20"/>
        <v>0</v>
      </c>
    </row>
    <row r="120" spans="1:18" ht="25.5" customHeight="1">
      <c r="A120" s="71" t="str">
        <f>'DATA ENTRY'!A121</f>
        <v/>
      </c>
      <c s="72" t="str">
        <f t="shared" si="21"/>
        <v/>
      </c>
      <c s="73" t="str">
        <f t="shared" si="22"/>
        <v/>
      </c>
      <c s="74" t="str">
        <f t="shared" si="23"/>
        <v/>
      </c>
      <c s="74" t="str">
        <f t="shared" si="24"/>
        <v/>
      </c>
      <c s="75" t="str">
        <f t="shared" si="25"/>
        <v/>
      </c>
      <c s="76" t="str">
        <f t="shared" si="26"/>
        <v/>
      </c>
      <c s="131" t="str">
        <f>IF(AND(B120="",D120="",F120="",G120=""),"",IF($L$4='DATA ENTRY'!$DH$2,VLOOKUP(F120,अंक,6,0),IF($L$4='DATA ENTRY'!$DH$3,VLOOKUP(F120,अंक,13,0),IF($L$4='DATA ENTRY'!$DH$4,VLOOKUP(F120,अंक,20,0),IF($L$4='DATA ENTRY'!$DH$5,VLOOKUP(F120,अंक,28,0),IF($L$4='DATA ENTRY'!$DH$6,VLOOKUP(F120,अंक,36,0),IF($L$4='DATA ENTRY'!$DH$7,VLOOKUP(F120,अंक,44,0),"")))))))</f>
        <v/>
      </c>
      <c s="131" t="str">
        <f>IF(AND(B120="",D120="",F120="",G120=""),"",IF($L$4='DATA ENTRY'!$DH$2,VLOOKUP(F120,अंक,7,0),IF($L$4='DATA ENTRY'!$DH$3,VLOOKUP(F120,अंक,14,0),IF($L$4='DATA ENTRY'!$DH$4,VLOOKUP(F120,अंक,21,0),IF($L$4='DATA ENTRY'!$DH$5,VLOOKUP(F120,अंक,29,0),IF($L$4='DATA ENTRY'!$DH$6,VLOOKUP(F120,अंक,37,0),IF($L$4='DATA ENTRY'!$DH$7,VLOOKUP(F120,अंक,45,0),"")))))))</f>
        <v/>
      </c>
      <c s="32" t="str">
        <f>IF(AND(B120="",D120="",F120="",G120=""),"",IF($L$4='DATA ENTRY'!$DH$2,VLOOKUP(F120,अंक,8,0),IF($L$4='DATA ENTRY'!$DH$3,VLOOKUP(F120,अंक,15,0),IF($L$4='DATA ENTRY'!$DH$4,VLOOKUP(F120,अंक,22,0),IF($L$4='DATA ENTRY'!$DH$5,VLOOKUP(F120,अंक,30,0),IF($L$4='DATA ENTRY'!$DH$6,VLOOKUP(F120,अंक,38,0),IF($L$4='DATA ENTRY'!$DH$7,VLOOKUP(F120,अंक,46,0),"")))))))</f>
        <v/>
      </c>
      <c s="32" t="str">
        <f>IF(AND(B120="",D120="",F120="",G120=""),"",IF($L$4='DATA ENTRY'!$DH$2,VLOOKUP(F120,अंक,9,0),IF($L$4='DATA ENTRY'!$DH$3,VLOOKUP(F120,अंक,16,0),IF($L$4='DATA ENTRY'!$DH$4,VLOOKUP(F120,अंक,23,0),IF($L$4='DATA ENTRY'!$DH$5,VLOOKUP(F120,अंक,31,0),IF($L$4='DATA ENTRY'!$DH$6,VLOOKUP(F120,अंक,39,0),IF($L$4='DATA ENTRY'!$DH$7,VLOOKUP(F120,अंक,47,0),"")))))))</f>
        <v/>
      </c>
      <c s="63">
        <f t="shared" si="27"/>
        <v>0</v>
      </c>
      <c s="64">
        <f t="shared" si="28"/>
        <v>0</v>
      </c>
      <c s="134" t="str">
        <f t="shared" si="29"/>
        <v/>
      </c>
      <c s="63" t="str">
        <f>IF(AND(B120="",D120="",F120="",G120=""),"",IF($L$4='DATA ENTRY'!$DH$2,VLOOKUP(F120,अंक,10,0),IF($L$4='DATA ENTRY'!$DH$3,VLOOKUP(F120,अंक,17,0),IF($L$4='DATA ENTRY'!$DH$4,VLOOKUP(F120,अंक,25,0),IF($L$4='DATA ENTRY'!$DH$5,VLOOKUP(F120,अंक,33,0),IF($L$4='DATA ENTRY'!$DH$6,VLOOKUP(F120,अंक,41,0),IF($L$4='DATA ENTRY'!$DH$7,VLOOKUP(F120,अंक,49,0),"")))))))</f>
        <v/>
      </c>
      <c s="63" t="str">
        <f>IF(AND(B120="",D120="",F120="",G120=""),"",IF($L$4='DATA ENTRY'!$DH$2,VLOOKUP(F120,अंक,11,0),IF($L$4='DATA ENTRY'!$DH$3,VLOOKUP(F120,अंक,18,0),IF($L$4='DATA ENTRY'!$DH$4,VLOOKUP(F120,अंक,26,0),IF($L$4='DATA ENTRY'!$DH$5,VLOOKUP(F120,अंक,34,0),IF($L$4='DATA ENTRY'!$DH$6,VLOOKUP(F120,अंक,42,0),IF($L$4='DATA ENTRY'!$DH$7,VLOOKUP(F120,अंक,50,0),"")))))))</f>
        <v/>
      </c>
      <c s="63" t="str">
        <f>IF(AND(B120="",D120="",F120="",G120=""),"",IF($L$4='DATA ENTRY'!$DH$2,VLOOKUP(F120,अंक,12,0),IF($L$4='DATA ENTRY'!$DH$3,VLOOKUP(F120,अंक,19,0),IF($L$4='DATA ENTRY'!$DH$4,VLOOKUP(F120,अंक,27,0),IF($L$4='DATA ENTRY'!$DH$5,VLOOKUP(F120,अंक,35,0),IF($L$4='DATA ENTRY'!$DH$6,VLOOKUP(F120,अंक,43,0),IF($L$4='DATA ENTRY'!$DH$7,VLOOKUP(F120,अंक,51,0),"")))))))</f>
        <v/>
      </c>
      <c s="176">
        <f t="shared" si="20"/>
        <v>0</v>
      </c>
    </row>
    <row r="121" spans="1:18" ht="25.5" customHeight="1">
      <c r="A121" s="71" t="str">
        <f>'DATA ENTRY'!A122</f>
        <v/>
      </c>
      <c s="72" t="str">
        <f t="shared" si="21"/>
        <v/>
      </c>
      <c s="73" t="str">
        <f t="shared" si="22"/>
        <v/>
      </c>
      <c s="74" t="str">
        <f t="shared" si="23"/>
        <v/>
      </c>
      <c s="74" t="str">
        <f t="shared" si="24"/>
        <v/>
      </c>
      <c s="75" t="str">
        <f t="shared" si="25"/>
        <v/>
      </c>
      <c s="76" t="str">
        <f t="shared" si="26"/>
        <v/>
      </c>
      <c s="131" t="str">
        <f>IF(AND(B121="",D121="",F121="",G121=""),"",IF($L$4='DATA ENTRY'!$DH$2,VLOOKUP(F121,अंक,6,0),IF($L$4='DATA ENTRY'!$DH$3,VLOOKUP(F121,अंक,13,0),IF($L$4='DATA ENTRY'!$DH$4,VLOOKUP(F121,अंक,20,0),IF($L$4='DATA ENTRY'!$DH$5,VLOOKUP(F121,अंक,28,0),IF($L$4='DATA ENTRY'!$DH$6,VLOOKUP(F121,अंक,36,0),IF($L$4='DATA ENTRY'!$DH$7,VLOOKUP(F121,अंक,44,0),"")))))))</f>
        <v/>
      </c>
      <c s="131" t="str">
        <f>IF(AND(B121="",D121="",F121="",G121=""),"",IF($L$4='DATA ENTRY'!$DH$2,VLOOKUP(F121,अंक,7,0),IF($L$4='DATA ENTRY'!$DH$3,VLOOKUP(F121,अंक,14,0),IF($L$4='DATA ENTRY'!$DH$4,VLOOKUP(F121,अंक,21,0),IF($L$4='DATA ENTRY'!$DH$5,VLOOKUP(F121,अंक,29,0),IF($L$4='DATA ENTRY'!$DH$6,VLOOKUP(F121,अंक,37,0),IF($L$4='DATA ENTRY'!$DH$7,VLOOKUP(F121,अंक,45,0),"")))))))</f>
        <v/>
      </c>
      <c s="32" t="str">
        <f>IF(AND(B121="",D121="",F121="",G121=""),"",IF($L$4='DATA ENTRY'!$DH$2,VLOOKUP(F121,अंक,8,0),IF($L$4='DATA ENTRY'!$DH$3,VLOOKUP(F121,अंक,15,0),IF($L$4='DATA ENTRY'!$DH$4,VLOOKUP(F121,अंक,22,0),IF($L$4='DATA ENTRY'!$DH$5,VLOOKUP(F121,अंक,30,0),IF($L$4='DATA ENTRY'!$DH$6,VLOOKUP(F121,अंक,38,0),IF($L$4='DATA ENTRY'!$DH$7,VLOOKUP(F121,अंक,46,0),"")))))))</f>
        <v/>
      </c>
      <c s="32" t="str">
        <f>IF(AND(B121="",D121="",F121="",G121=""),"",IF($L$4='DATA ENTRY'!$DH$2,VLOOKUP(F121,अंक,9,0),IF($L$4='DATA ENTRY'!$DH$3,VLOOKUP(F121,अंक,16,0),IF($L$4='DATA ENTRY'!$DH$4,VLOOKUP(F121,अंक,23,0),IF($L$4='DATA ENTRY'!$DH$5,VLOOKUP(F121,अंक,31,0),IF($L$4='DATA ENTRY'!$DH$6,VLOOKUP(F121,अंक,39,0),IF($L$4='DATA ENTRY'!$DH$7,VLOOKUP(F121,अंक,47,0),"")))))))</f>
        <v/>
      </c>
      <c s="63">
        <f t="shared" si="27"/>
        <v>0</v>
      </c>
      <c s="64">
        <f t="shared" si="28"/>
        <v>0</v>
      </c>
      <c s="134" t="str">
        <f t="shared" si="29"/>
        <v/>
      </c>
      <c s="63" t="str">
        <f>IF(AND(B121="",D121="",F121="",G121=""),"",IF($L$4='DATA ENTRY'!$DH$2,VLOOKUP(F121,अंक,10,0),IF($L$4='DATA ENTRY'!$DH$3,VLOOKUP(F121,अंक,17,0),IF($L$4='DATA ENTRY'!$DH$4,VLOOKUP(F121,अंक,25,0),IF($L$4='DATA ENTRY'!$DH$5,VLOOKUP(F121,अंक,33,0),IF($L$4='DATA ENTRY'!$DH$6,VLOOKUP(F121,अंक,41,0),IF($L$4='DATA ENTRY'!$DH$7,VLOOKUP(F121,अंक,49,0),"")))))))</f>
        <v/>
      </c>
      <c s="63" t="str">
        <f>IF(AND(B121="",D121="",F121="",G121=""),"",IF($L$4='DATA ENTRY'!$DH$2,VLOOKUP(F121,अंक,11,0),IF($L$4='DATA ENTRY'!$DH$3,VLOOKUP(F121,अंक,18,0),IF($L$4='DATA ENTRY'!$DH$4,VLOOKUP(F121,अंक,26,0),IF($L$4='DATA ENTRY'!$DH$5,VLOOKUP(F121,अंक,34,0),IF($L$4='DATA ENTRY'!$DH$6,VLOOKUP(F121,अंक,42,0),IF($L$4='DATA ENTRY'!$DH$7,VLOOKUP(F121,अंक,50,0),"")))))))</f>
        <v/>
      </c>
      <c s="63" t="str">
        <f>IF(AND(B121="",D121="",F121="",G121=""),"",IF($L$4='DATA ENTRY'!$DH$2,VLOOKUP(F121,अंक,12,0),IF($L$4='DATA ENTRY'!$DH$3,VLOOKUP(F121,अंक,19,0),IF($L$4='DATA ENTRY'!$DH$4,VLOOKUP(F121,अंक,27,0),IF($L$4='DATA ENTRY'!$DH$5,VLOOKUP(F121,अंक,35,0),IF($L$4='DATA ENTRY'!$DH$6,VLOOKUP(F121,अंक,43,0),IF($L$4='DATA ENTRY'!$DH$7,VLOOKUP(F121,अंक,51,0),"")))))))</f>
        <v/>
      </c>
      <c s="176">
        <f t="shared" si="20"/>
        <v>0</v>
      </c>
    </row>
    <row r="122" spans="1:18" ht="25.5" customHeight="1">
      <c r="A122" s="71" t="str">
        <f>'DATA ENTRY'!A123</f>
        <v/>
      </c>
      <c s="72" t="str">
        <f t="shared" si="21"/>
        <v/>
      </c>
      <c s="73" t="str">
        <f t="shared" si="22"/>
        <v/>
      </c>
      <c s="74" t="str">
        <f t="shared" si="23"/>
        <v/>
      </c>
      <c s="74" t="str">
        <f t="shared" si="24"/>
        <v/>
      </c>
      <c s="75" t="str">
        <f t="shared" si="25"/>
        <v/>
      </c>
      <c s="76" t="str">
        <f t="shared" si="26"/>
        <v/>
      </c>
      <c s="131" t="str">
        <f>IF(AND(B122="",D122="",F122="",G122=""),"",IF($L$4='DATA ENTRY'!$DH$2,VLOOKUP(F122,अंक,6,0),IF($L$4='DATA ENTRY'!$DH$3,VLOOKUP(F122,अंक,13,0),IF($L$4='DATA ENTRY'!$DH$4,VLOOKUP(F122,अंक,20,0),IF($L$4='DATA ENTRY'!$DH$5,VLOOKUP(F122,अंक,28,0),IF($L$4='DATA ENTRY'!$DH$6,VLOOKUP(F122,अंक,36,0),IF($L$4='DATA ENTRY'!$DH$7,VLOOKUP(F122,अंक,44,0),"")))))))</f>
        <v/>
      </c>
      <c s="131" t="str">
        <f>IF(AND(B122="",D122="",F122="",G122=""),"",IF($L$4='DATA ENTRY'!$DH$2,VLOOKUP(F122,अंक,7,0),IF($L$4='DATA ENTRY'!$DH$3,VLOOKUP(F122,अंक,14,0),IF($L$4='DATA ENTRY'!$DH$4,VLOOKUP(F122,अंक,21,0),IF($L$4='DATA ENTRY'!$DH$5,VLOOKUP(F122,अंक,29,0),IF($L$4='DATA ENTRY'!$DH$6,VLOOKUP(F122,अंक,37,0),IF($L$4='DATA ENTRY'!$DH$7,VLOOKUP(F122,अंक,45,0),"")))))))</f>
        <v/>
      </c>
      <c s="32" t="str">
        <f>IF(AND(B122="",D122="",F122="",G122=""),"",IF($L$4='DATA ENTRY'!$DH$2,VLOOKUP(F122,अंक,8,0),IF($L$4='DATA ENTRY'!$DH$3,VLOOKUP(F122,अंक,15,0),IF($L$4='DATA ENTRY'!$DH$4,VLOOKUP(F122,अंक,22,0),IF($L$4='DATA ENTRY'!$DH$5,VLOOKUP(F122,अंक,30,0),IF($L$4='DATA ENTRY'!$DH$6,VLOOKUP(F122,अंक,38,0),IF($L$4='DATA ENTRY'!$DH$7,VLOOKUP(F122,अंक,46,0),"")))))))</f>
        <v/>
      </c>
      <c s="32" t="str">
        <f>IF(AND(B122="",D122="",F122="",G122=""),"",IF($L$4='DATA ENTRY'!$DH$2,VLOOKUP(F122,अंक,9,0),IF($L$4='DATA ENTRY'!$DH$3,VLOOKUP(F122,अंक,16,0),IF($L$4='DATA ENTRY'!$DH$4,VLOOKUP(F122,अंक,23,0),IF($L$4='DATA ENTRY'!$DH$5,VLOOKUP(F122,अंक,31,0),IF($L$4='DATA ENTRY'!$DH$6,VLOOKUP(F122,अंक,39,0),IF($L$4='DATA ENTRY'!$DH$7,VLOOKUP(F122,अंक,47,0),"")))))))</f>
        <v/>
      </c>
      <c s="63">
        <f t="shared" si="27"/>
        <v>0</v>
      </c>
      <c s="64">
        <f t="shared" si="28"/>
        <v>0</v>
      </c>
      <c s="134" t="str">
        <f t="shared" si="29"/>
        <v/>
      </c>
      <c s="63" t="str">
        <f>IF(AND(B122="",D122="",F122="",G122=""),"",IF($L$4='DATA ENTRY'!$DH$2,VLOOKUP(F122,अंक,10,0),IF($L$4='DATA ENTRY'!$DH$3,VLOOKUP(F122,अंक,17,0),IF($L$4='DATA ENTRY'!$DH$4,VLOOKUP(F122,अंक,25,0),IF($L$4='DATA ENTRY'!$DH$5,VLOOKUP(F122,अंक,33,0),IF($L$4='DATA ENTRY'!$DH$6,VLOOKUP(F122,अंक,41,0),IF($L$4='DATA ENTRY'!$DH$7,VLOOKUP(F122,अंक,49,0),"")))))))</f>
        <v/>
      </c>
      <c s="63" t="str">
        <f>IF(AND(B122="",D122="",F122="",G122=""),"",IF($L$4='DATA ENTRY'!$DH$2,VLOOKUP(F122,अंक,11,0),IF($L$4='DATA ENTRY'!$DH$3,VLOOKUP(F122,अंक,18,0),IF($L$4='DATA ENTRY'!$DH$4,VLOOKUP(F122,अंक,26,0),IF($L$4='DATA ENTRY'!$DH$5,VLOOKUP(F122,अंक,34,0),IF($L$4='DATA ENTRY'!$DH$6,VLOOKUP(F122,अंक,42,0),IF($L$4='DATA ENTRY'!$DH$7,VLOOKUP(F122,अंक,50,0),"")))))))</f>
        <v/>
      </c>
      <c s="63" t="str">
        <f>IF(AND(B122="",D122="",F122="",G122=""),"",IF($L$4='DATA ENTRY'!$DH$2,VLOOKUP(F122,अंक,12,0),IF($L$4='DATA ENTRY'!$DH$3,VLOOKUP(F122,अंक,19,0),IF($L$4='DATA ENTRY'!$DH$4,VLOOKUP(F122,अंक,27,0),IF($L$4='DATA ENTRY'!$DH$5,VLOOKUP(F122,अंक,35,0),IF($L$4='DATA ENTRY'!$DH$6,VLOOKUP(F122,अंक,43,0),IF($L$4='DATA ENTRY'!$DH$7,VLOOKUP(F122,अंक,51,0),"")))))))</f>
        <v/>
      </c>
      <c s="176">
        <f t="shared" si="20"/>
        <v>0</v>
      </c>
    </row>
    <row r="123" spans="1:18" ht="25.5" customHeight="1">
      <c r="A123" s="71" t="str">
        <f>'DATA ENTRY'!A124</f>
        <v/>
      </c>
      <c s="72" t="str">
        <f t="shared" si="21"/>
        <v/>
      </c>
      <c s="73" t="str">
        <f t="shared" si="22"/>
        <v/>
      </c>
      <c s="74" t="str">
        <f t="shared" si="23"/>
        <v/>
      </c>
      <c s="74" t="str">
        <f t="shared" si="24"/>
        <v/>
      </c>
      <c s="75" t="str">
        <f t="shared" si="25"/>
        <v/>
      </c>
      <c s="76" t="str">
        <f t="shared" si="26"/>
        <v/>
      </c>
      <c s="131" t="str">
        <f>IF(AND(B123="",D123="",F123="",G123=""),"",IF($L$4='DATA ENTRY'!$DH$2,VLOOKUP(F123,अंक,6,0),IF($L$4='DATA ENTRY'!$DH$3,VLOOKUP(F123,अंक,13,0),IF($L$4='DATA ENTRY'!$DH$4,VLOOKUP(F123,अंक,20,0),IF($L$4='DATA ENTRY'!$DH$5,VLOOKUP(F123,अंक,28,0),IF($L$4='DATA ENTRY'!$DH$6,VLOOKUP(F123,अंक,36,0),IF($L$4='DATA ENTRY'!$DH$7,VLOOKUP(F123,अंक,44,0),"")))))))</f>
        <v/>
      </c>
      <c s="131" t="str">
        <f>IF(AND(B123="",D123="",F123="",G123=""),"",IF($L$4='DATA ENTRY'!$DH$2,VLOOKUP(F123,अंक,7,0),IF($L$4='DATA ENTRY'!$DH$3,VLOOKUP(F123,अंक,14,0),IF($L$4='DATA ENTRY'!$DH$4,VLOOKUP(F123,अंक,21,0),IF($L$4='DATA ENTRY'!$DH$5,VLOOKUP(F123,अंक,29,0),IF($L$4='DATA ENTRY'!$DH$6,VLOOKUP(F123,अंक,37,0),IF($L$4='DATA ENTRY'!$DH$7,VLOOKUP(F123,अंक,45,0),"")))))))</f>
        <v/>
      </c>
      <c s="32" t="str">
        <f>IF(AND(B123="",D123="",F123="",G123=""),"",IF($L$4='DATA ENTRY'!$DH$2,VLOOKUP(F123,अंक,8,0),IF($L$4='DATA ENTRY'!$DH$3,VLOOKUP(F123,अंक,15,0),IF($L$4='DATA ENTRY'!$DH$4,VLOOKUP(F123,अंक,22,0),IF($L$4='DATA ENTRY'!$DH$5,VLOOKUP(F123,अंक,30,0),IF($L$4='DATA ENTRY'!$DH$6,VLOOKUP(F123,अंक,38,0),IF($L$4='DATA ENTRY'!$DH$7,VLOOKUP(F123,अंक,46,0),"")))))))</f>
        <v/>
      </c>
      <c s="32" t="str">
        <f>IF(AND(B123="",D123="",F123="",G123=""),"",IF($L$4='DATA ENTRY'!$DH$2,VLOOKUP(F123,अंक,9,0),IF($L$4='DATA ENTRY'!$DH$3,VLOOKUP(F123,अंक,16,0),IF($L$4='DATA ENTRY'!$DH$4,VLOOKUP(F123,अंक,23,0),IF($L$4='DATA ENTRY'!$DH$5,VLOOKUP(F123,अंक,31,0),IF($L$4='DATA ENTRY'!$DH$6,VLOOKUP(F123,अंक,39,0),IF($L$4='DATA ENTRY'!$DH$7,VLOOKUP(F123,अंक,47,0),"")))))))</f>
        <v/>
      </c>
      <c s="63">
        <f t="shared" si="27"/>
        <v>0</v>
      </c>
      <c s="64">
        <f t="shared" si="28"/>
        <v>0</v>
      </c>
      <c s="134" t="str">
        <f t="shared" si="29"/>
        <v/>
      </c>
      <c s="63" t="str">
        <f>IF(AND(B123="",D123="",F123="",G123=""),"",IF($L$4='DATA ENTRY'!$DH$2,VLOOKUP(F123,अंक,10,0),IF($L$4='DATA ENTRY'!$DH$3,VLOOKUP(F123,अंक,17,0),IF($L$4='DATA ENTRY'!$DH$4,VLOOKUP(F123,अंक,25,0),IF($L$4='DATA ENTRY'!$DH$5,VLOOKUP(F123,अंक,33,0),IF($L$4='DATA ENTRY'!$DH$6,VLOOKUP(F123,अंक,41,0),IF($L$4='DATA ENTRY'!$DH$7,VLOOKUP(F123,अंक,49,0),"")))))))</f>
        <v/>
      </c>
      <c s="63" t="str">
        <f>IF(AND(B123="",D123="",F123="",G123=""),"",IF($L$4='DATA ENTRY'!$DH$2,VLOOKUP(F123,अंक,11,0),IF($L$4='DATA ENTRY'!$DH$3,VLOOKUP(F123,अंक,18,0),IF($L$4='DATA ENTRY'!$DH$4,VLOOKUP(F123,अंक,26,0),IF($L$4='DATA ENTRY'!$DH$5,VLOOKUP(F123,अंक,34,0),IF($L$4='DATA ENTRY'!$DH$6,VLOOKUP(F123,अंक,42,0),IF($L$4='DATA ENTRY'!$DH$7,VLOOKUP(F123,अंक,50,0),"")))))))</f>
        <v/>
      </c>
      <c s="63" t="str">
        <f>IF(AND(B123="",D123="",F123="",G123=""),"",IF($L$4='DATA ENTRY'!$DH$2,VLOOKUP(F123,अंक,12,0),IF($L$4='DATA ENTRY'!$DH$3,VLOOKUP(F123,अंक,19,0),IF($L$4='DATA ENTRY'!$DH$4,VLOOKUP(F123,अंक,27,0),IF($L$4='DATA ENTRY'!$DH$5,VLOOKUP(F123,अंक,35,0),IF($L$4='DATA ENTRY'!$DH$6,VLOOKUP(F123,अंक,43,0),IF($L$4='DATA ENTRY'!$DH$7,VLOOKUP(F123,अंक,51,0),"")))))))</f>
        <v/>
      </c>
      <c s="176">
        <f t="shared" si="20"/>
        <v>0</v>
      </c>
    </row>
    <row r="124" spans="1:18" ht="25.5" customHeight="1">
      <c r="A124" s="71" t="str">
        <f>'DATA ENTRY'!A125</f>
        <v/>
      </c>
      <c s="72" t="str">
        <f t="shared" si="21"/>
        <v/>
      </c>
      <c s="73" t="str">
        <f t="shared" si="22"/>
        <v/>
      </c>
      <c s="74" t="str">
        <f t="shared" si="23"/>
        <v/>
      </c>
      <c s="74" t="str">
        <f t="shared" si="24"/>
        <v/>
      </c>
      <c s="75" t="str">
        <f t="shared" si="25"/>
        <v/>
      </c>
      <c s="76" t="str">
        <f t="shared" si="26"/>
        <v/>
      </c>
      <c s="131" t="str">
        <f>IF(AND(B124="",D124="",F124="",G124=""),"",IF($L$4='DATA ENTRY'!$DH$2,VLOOKUP(F124,अंक,6,0),IF($L$4='DATA ENTRY'!$DH$3,VLOOKUP(F124,अंक,13,0),IF($L$4='DATA ENTRY'!$DH$4,VLOOKUP(F124,अंक,20,0),IF($L$4='DATA ENTRY'!$DH$5,VLOOKUP(F124,अंक,28,0),IF($L$4='DATA ENTRY'!$DH$6,VLOOKUP(F124,अंक,36,0),IF($L$4='DATA ENTRY'!$DH$7,VLOOKUP(F124,अंक,44,0),"")))))))</f>
        <v/>
      </c>
      <c s="131" t="str">
        <f>IF(AND(B124="",D124="",F124="",G124=""),"",IF($L$4='DATA ENTRY'!$DH$2,VLOOKUP(F124,अंक,7,0),IF($L$4='DATA ENTRY'!$DH$3,VLOOKUP(F124,अंक,14,0),IF($L$4='DATA ENTRY'!$DH$4,VLOOKUP(F124,अंक,21,0),IF($L$4='DATA ENTRY'!$DH$5,VLOOKUP(F124,अंक,29,0),IF($L$4='DATA ENTRY'!$DH$6,VLOOKUP(F124,अंक,37,0),IF($L$4='DATA ENTRY'!$DH$7,VLOOKUP(F124,अंक,45,0),"")))))))</f>
        <v/>
      </c>
      <c s="32" t="str">
        <f>IF(AND(B124="",D124="",F124="",G124=""),"",IF($L$4='DATA ENTRY'!$DH$2,VLOOKUP(F124,अंक,8,0),IF($L$4='DATA ENTRY'!$DH$3,VLOOKUP(F124,अंक,15,0),IF($L$4='DATA ENTRY'!$DH$4,VLOOKUP(F124,अंक,22,0),IF($L$4='DATA ENTRY'!$DH$5,VLOOKUP(F124,अंक,30,0),IF($L$4='DATA ENTRY'!$DH$6,VLOOKUP(F124,अंक,38,0),IF($L$4='DATA ENTRY'!$DH$7,VLOOKUP(F124,अंक,46,0),"")))))))</f>
        <v/>
      </c>
      <c s="32" t="str">
        <f>IF(AND(B124="",D124="",F124="",G124=""),"",IF($L$4='DATA ENTRY'!$DH$2,VLOOKUP(F124,अंक,9,0),IF($L$4='DATA ENTRY'!$DH$3,VLOOKUP(F124,अंक,16,0),IF($L$4='DATA ENTRY'!$DH$4,VLOOKUP(F124,अंक,23,0),IF($L$4='DATA ENTRY'!$DH$5,VLOOKUP(F124,अंक,31,0),IF($L$4='DATA ENTRY'!$DH$6,VLOOKUP(F124,अंक,39,0),IF($L$4='DATA ENTRY'!$DH$7,VLOOKUP(F124,अंक,47,0),"")))))))</f>
        <v/>
      </c>
      <c s="63">
        <f t="shared" si="27"/>
        <v>0</v>
      </c>
      <c s="64">
        <f t="shared" si="28"/>
        <v>0</v>
      </c>
      <c s="134" t="str">
        <f t="shared" si="29"/>
        <v/>
      </c>
      <c s="63" t="str">
        <f>IF(AND(B124="",D124="",F124="",G124=""),"",IF($L$4='DATA ENTRY'!$DH$2,VLOOKUP(F124,अंक,10,0),IF($L$4='DATA ENTRY'!$DH$3,VLOOKUP(F124,अंक,17,0),IF($L$4='DATA ENTRY'!$DH$4,VLOOKUP(F124,अंक,25,0),IF($L$4='DATA ENTRY'!$DH$5,VLOOKUP(F124,अंक,33,0),IF($L$4='DATA ENTRY'!$DH$6,VLOOKUP(F124,अंक,41,0),IF($L$4='DATA ENTRY'!$DH$7,VLOOKUP(F124,अंक,49,0),"")))))))</f>
        <v/>
      </c>
      <c s="63" t="str">
        <f>IF(AND(B124="",D124="",F124="",G124=""),"",IF($L$4='DATA ENTRY'!$DH$2,VLOOKUP(F124,अंक,11,0),IF($L$4='DATA ENTRY'!$DH$3,VLOOKUP(F124,अंक,18,0),IF($L$4='DATA ENTRY'!$DH$4,VLOOKUP(F124,अंक,26,0),IF($L$4='DATA ENTRY'!$DH$5,VLOOKUP(F124,अंक,34,0),IF($L$4='DATA ENTRY'!$DH$6,VLOOKUP(F124,अंक,42,0),IF($L$4='DATA ENTRY'!$DH$7,VLOOKUP(F124,अंक,50,0),"")))))))</f>
        <v/>
      </c>
      <c s="63" t="str">
        <f>IF(AND(B124="",D124="",F124="",G124=""),"",IF($L$4='DATA ENTRY'!$DH$2,VLOOKUP(F124,अंक,12,0),IF($L$4='DATA ENTRY'!$DH$3,VLOOKUP(F124,अंक,19,0),IF($L$4='DATA ENTRY'!$DH$4,VLOOKUP(F124,अंक,27,0),IF($L$4='DATA ENTRY'!$DH$5,VLOOKUP(F124,अंक,35,0),IF($L$4='DATA ENTRY'!$DH$6,VLOOKUP(F124,अंक,43,0),IF($L$4='DATA ENTRY'!$DH$7,VLOOKUP(F124,अंक,51,0),"")))))))</f>
        <v/>
      </c>
      <c s="176">
        <f t="shared" si="20"/>
        <v>0</v>
      </c>
    </row>
    <row r="125" spans="1:18" ht="25.5" customHeight="1">
      <c r="A125" s="71" t="str">
        <f>'DATA ENTRY'!A126</f>
        <v/>
      </c>
      <c s="72" t="str">
        <f t="shared" si="21"/>
        <v/>
      </c>
      <c s="73" t="str">
        <f t="shared" si="22"/>
        <v/>
      </c>
      <c s="74" t="str">
        <f t="shared" si="23"/>
        <v/>
      </c>
      <c s="74" t="str">
        <f t="shared" si="24"/>
        <v/>
      </c>
      <c s="75" t="str">
        <f t="shared" si="25"/>
        <v/>
      </c>
      <c s="76" t="str">
        <f t="shared" si="26"/>
        <v/>
      </c>
      <c s="131" t="str">
        <f>IF(AND(B125="",D125="",F125="",G125=""),"",IF($L$4='DATA ENTRY'!$DH$2,VLOOKUP(F125,अंक,6,0),IF($L$4='DATA ENTRY'!$DH$3,VLOOKUP(F125,अंक,13,0),IF($L$4='DATA ENTRY'!$DH$4,VLOOKUP(F125,अंक,20,0),IF($L$4='DATA ENTRY'!$DH$5,VLOOKUP(F125,अंक,28,0),IF($L$4='DATA ENTRY'!$DH$6,VLOOKUP(F125,अंक,36,0),IF($L$4='DATA ENTRY'!$DH$7,VLOOKUP(F125,अंक,44,0),"")))))))</f>
        <v/>
      </c>
      <c s="131" t="str">
        <f>IF(AND(B125="",D125="",F125="",G125=""),"",IF($L$4='DATA ENTRY'!$DH$2,VLOOKUP(F125,अंक,7,0),IF($L$4='DATA ENTRY'!$DH$3,VLOOKUP(F125,अंक,14,0),IF($L$4='DATA ENTRY'!$DH$4,VLOOKUP(F125,अंक,21,0),IF($L$4='DATA ENTRY'!$DH$5,VLOOKUP(F125,अंक,29,0),IF($L$4='DATA ENTRY'!$DH$6,VLOOKUP(F125,अंक,37,0),IF($L$4='DATA ENTRY'!$DH$7,VLOOKUP(F125,अंक,45,0),"")))))))</f>
        <v/>
      </c>
      <c s="32" t="str">
        <f>IF(AND(B125="",D125="",F125="",G125=""),"",IF($L$4='DATA ENTRY'!$DH$2,VLOOKUP(F125,अंक,8,0),IF($L$4='DATA ENTRY'!$DH$3,VLOOKUP(F125,अंक,15,0),IF($L$4='DATA ENTRY'!$DH$4,VLOOKUP(F125,अंक,22,0),IF($L$4='DATA ENTRY'!$DH$5,VLOOKUP(F125,अंक,30,0),IF($L$4='DATA ENTRY'!$DH$6,VLOOKUP(F125,अंक,38,0),IF($L$4='DATA ENTRY'!$DH$7,VLOOKUP(F125,अंक,46,0),"")))))))</f>
        <v/>
      </c>
      <c s="32" t="str">
        <f>IF(AND(B125="",D125="",F125="",G125=""),"",IF($L$4='DATA ENTRY'!$DH$2,VLOOKUP(F125,अंक,9,0),IF($L$4='DATA ENTRY'!$DH$3,VLOOKUP(F125,अंक,16,0),IF($L$4='DATA ENTRY'!$DH$4,VLOOKUP(F125,अंक,23,0),IF($L$4='DATA ENTRY'!$DH$5,VLOOKUP(F125,अंक,31,0),IF($L$4='DATA ENTRY'!$DH$6,VLOOKUP(F125,अंक,39,0),IF($L$4='DATA ENTRY'!$DH$7,VLOOKUP(F125,अंक,47,0),"")))))))</f>
        <v/>
      </c>
      <c s="63">
        <f t="shared" si="27"/>
        <v>0</v>
      </c>
      <c s="64">
        <f t="shared" si="28"/>
        <v>0</v>
      </c>
      <c s="134" t="str">
        <f t="shared" si="29"/>
        <v/>
      </c>
      <c s="63" t="str">
        <f>IF(AND(B125="",D125="",F125="",G125=""),"",IF($L$4='DATA ENTRY'!$DH$2,VLOOKUP(F125,अंक,10,0),IF($L$4='DATA ENTRY'!$DH$3,VLOOKUP(F125,अंक,17,0),IF($L$4='DATA ENTRY'!$DH$4,VLOOKUP(F125,अंक,25,0),IF($L$4='DATA ENTRY'!$DH$5,VLOOKUP(F125,अंक,33,0),IF($L$4='DATA ENTRY'!$DH$6,VLOOKUP(F125,अंक,41,0),IF($L$4='DATA ENTRY'!$DH$7,VLOOKUP(F125,अंक,49,0),"")))))))</f>
        <v/>
      </c>
      <c s="63" t="str">
        <f>IF(AND(B125="",D125="",F125="",G125=""),"",IF($L$4='DATA ENTRY'!$DH$2,VLOOKUP(F125,अंक,11,0),IF($L$4='DATA ENTRY'!$DH$3,VLOOKUP(F125,अंक,18,0),IF($L$4='DATA ENTRY'!$DH$4,VLOOKUP(F125,अंक,26,0),IF($L$4='DATA ENTRY'!$DH$5,VLOOKUP(F125,अंक,34,0),IF($L$4='DATA ENTRY'!$DH$6,VLOOKUP(F125,अंक,42,0),IF($L$4='DATA ENTRY'!$DH$7,VLOOKUP(F125,अंक,50,0),"")))))))</f>
        <v/>
      </c>
      <c s="63" t="str">
        <f>IF(AND(B125="",D125="",F125="",G125=""),"",IF($L$4='DATA ENTRY'!$DH$2,VLOOKUP(F125,अंक,12,0),IF($L$4='DATA ENTRY'!$DH$3,VLOOKUP(F125,अंक,19,0),IF($L$4='DATA ENTRY'!$DH$4,VLOOKUP(F125,अंक,27,0),IF($L$4='DATA ENTRY'!$DH$5,VLOOKUP(F125,अंक,35,0),IF($L$4='DATA ENTRY'!$DH$6,VLOOKUP(F125,अंक,43,0),IF($L$4='DATA ENTRY'!$DH$7,VLOOKUP(F125,अंक,51,0),"")))))))</f>
        <v/>
      </c>
      <c s="176">
        <f t="shared" si="20"/>
        <v>0</v>
      </c>
    </row>
    <row r="126" spans="1:18" ht="25.5" customHeight="1">
      <c r="A126" s="71" t="str">
        <f>'DATA ENTRY'!A127</f>
        <v/>
      </c>
      <c s="72" t="str">
        <f t="shared" si="21"/>
        <v/>
      </c>
      <c s="73" t="str">
        <f t="shared" si="22"/>
        <v/>
      </c>
      <c s="74" t="str">
        <f t="shared" si="23"/>
        <v/>
      </c>
      <c s="74" t="str">
        <f t="shared" si="24"/>
        <v/>
      </c>
      <c s="75" t="str">
        <f t="shared" si="25"/>
        <v/>
      </c>
      <c s="76" t="str">
        <f t="shared" si="26"/>
        <v/>
      </c>
      <c s="131" t="str">
        <f>IF(AND(B126="",D126="",F126="",G126=""),"",IF($L$4='DATA ENTRY'!$DH$2,VLOOKUP(F126,अंक,6,0),IF($L$4='DATA ENTRY'!$DH$3,VLOOKUP(F126,अंक,13,0),IF($L$4='DATA ENTRY'!$DH$4,VLOOKUP(F126,अंक,20,0),IF($L$4='DATA ENTRY'!$DH$5,VLOOKUP(F126,अंक,28,0),IF($L$4='DATA ENTRY'!$DH$6,VLOOKUP(F126,अंक,36,0),IF($L$4='DATA ENTRY'!$DH$7,VLOOKUP(F126,अंक,44,0),"")))))))</f>
        <v/>
      </c>
      <c s="131" t="str">
        <f>IF(AND(B126="",D126="",F126="",G126=""),"",IF($L$4='DATA ENTRY'!$DH$2,VLOOKUP(F126,अंक,7,0),IF($L$4='DATA ENTRY'!$DH$3,VLOOKUP(F126,अंक,14,0),IF($L$4='DATA ENTRY'!$DH$4,VLOOKUP(F126,अंक,21,0),IF($L$4='DATA ENTRY'!$DH$5,VLOOKUP(F126,अंक,29,0),IF($L$4='DATA ENTRY'!$DH$6,VLOOKUP(F126,अंक,37,0),IF($L$4='DATA ENTRY'!$DH$7,VLOOKUP(F126,अंक,45,0),"")))))))</f>
        <v/>
      </c>
      <c s="32" t="str">
        <f>IF(AND(B126="",D126="",F126="",G126=""),"",IF($L$4='DATA ENTRY'!$DH$2,VLOOKUP(F126,अंक,8,0),IF($L$4='DATA ENTRY'!$DH$3,VLOOKUP(F126,अंक,15,0),IF($L$4='DATA ENTRY'!$DH$4,VLOOKUP(F126,अंक,22,0),IF($L$4='DATA ENTRY'!$DH$5,VLOOKUP(F126,अंक,30,0),IF($L$4='DATA ENTRY'!$DH$6,VLOOKUP(F126,अंक,38,0),IF($L$4='DATA ENTRY'!$DH$7,VLOOKUP(F126,अंक,46,0),"")))))))</f>
        <v/>
      </c>
      <c s="32" t="str">
        <f>IF(AND(B126="",D126="",F126="",G126=""),"",IF($L$4='DATA ENTRY'!$DH$2,VLOOKUP(F126,अंक,9,0),IF($L$4='DATA ENTRY'!$DH$3,VLOOKUP(F126,अंक,16,0),IF($L$4='DATA ENTRY'!$DH$4,VLOOKUP(F126,अंक,23,0),IF($L$4='DATA ENTRY'!$DH$5,VLOOKUP(F126,अंक,31,0),IF($L$4='DATA ENTRY'!$DH$6,VLOOKUP(F126,अंक,39,0),IF($L$4='DATA ENTRY'!$DH$7,VLOOKUP(F126,अंक,47,0),"")))))))</f>
        <v/>
      </c>
      <c s="63">
        <f t="shared" si="27"/>
        <v>0</v>
      </c>
      <c s="64">
        <f t="shared" si="28"/>
        <v>0</v>
      </c>
      <c s="134" t="str">
        <f t="shared" si="29"/>
        <v/>
      </c>
      <c s="63" t="str">
        <f>IF(AND(B126="",D126="",F126="",G126=""),"",IF($L$4='DATA ENTRY'!$DH$2,VLOOKUP(F126,अंक,10,0),IF($L$4='DATA ENTRY'!$DH$3,VLOOKUP(F126,अंक,17,0),IF($L$4='DATA ENTRY'!$DH$4,VLOOKUP(F126,अंक,25,0),IF($L$4='DATA ENTRY'!$DH$5,VLOOKUP(F126,अंक,33,0),IF($L$4='DATA ENTRY'!$DH$6,VLOOKUP(F126,अंक,41,0),IF($L$4='DATA ENTRY'!$DH$7,VLOOKUP(F126,अंक,49,0),"")))))))</f>
        <v/>
      </c>
      <c s="63" t="str">
        <f>IF(AND(B126="",D126="",F126="",G126=""),"",IF($L$4='DATA ENTRY'!$DH$2,VLOOKUP(F126,अंक,11,0),IF($L$4='DATA ENTRY'!$DH$3,VLOOKUP(F126,अंक,18,0),IF($L$4='DATA ENTRY'!$DH$4,VLOOKUP(F126,अंक,26,0),IF($L$4='DATA ENTRY'!$DH$5,VLOOKUP(F126,अंक,34,0),IF($L$4='DATA ENTRY'!$DH$6,VLOOKUP(F126,अंक,42,0),IF($L$4='DATA ENTRY'!$DH$7,VLOOKUP(F126,अंक,50,0),"")))))))</f>
        <v/>
      </c>
      <c s="63" t="str">
        <f>IF(AND(B126="",D126="",F126="",G126=""),"",IF($L$4='DATA ENTRY'!$DH$2,VLOOKUP(F126,अंक,12,0),IF($L$4='DATA ENTRY'!$DH$3,VLOOKUP(F126,अंक,19,0),IF($L$4='DATA ENTRY'!$DH$4,VLOOKUP(F126,अंक,27,0),IF($L$4='DATA ENTRY'!$DH$5,VLOOKUP(F126,अंक,35,0),IF($L$4='DATA ENTRY'!$DH$6,VLOOKUP(F126,अंक,43,0),IF($L$4='DATA ENTRY'!$DH$7,VLOOKUP(F126,अंक,51,0),"")))))))</f>
        <v/>
      </c>
      <c s="176">
        <f t="shared" si="20"/>
        <v>0</v>
      </c>
    </row>
    <row r="127" spans="1:18" ht="25.5" customHeight="1">
      <c r="A127" s="71" t="str">
        <f>'DATA ENTRY'!A128</f>
        <v/>
      </c>
      <c s="72" t="str">
        <f t="shared" si="21"/>
        <v/>
      </c>
      <c s="73" t="str">
        <f t="shared" si="22"/>
        <v/>
      </c>
      <c s="74" t="str">
        <f t="shared" si="23"/>
        <v/>
      </c>
      <c s="74" t="str">
        <f t="shared" si="24"/>
        <v/>
      </c>
      <c s="75" t="str">
        <f t="shared" si="25"/>
        <v/>
      </c>
      <c s="76" t="str">
        <f t="shared" si="26"/>
        <v/>
      </c>
      <c s="131" t="str">
        <f>IF(AND(B127="",D127="",F127="",G127=""),"",IF($L$4='DATA ENTRY'!$DH$2,VLOOKUP(F127,अंक,6,0),IF($L$4='DATA ENTRY'!$DH$3,VLOOKUP(F127,अंक,13,0),IF($L$4='DATA ENTRY'!$DH$4,VLOOKUP(F127,अंक,20,0),IF($L$4='DATA ENTRY'!$DH$5,VLOOKUP(F127,अंक,28,0),IF($L$4='DATA ENTRY'!$DH$6,VLOOKUP(F127,अंक,36,0),IF($L$4='DATA ENTRY'!$DH$7,VLOOKUP(F127,अंक,44,0),"")))))))</f>
        <v/>
      </c>
      <c s="131" t="str">
        <f>IF(AND(B127="",D127="",F127="",G127=""),"",IF($L$4='DATA ENTRY'!$DH$2,VLOOKUP(F127,अंक,7,0),IF($L$4='DATA ENTRY'!$DH$3,VLOOKUP(F127,अंक,14,0),IF($L$4='DATA ENTRY'!$DH$4,VLOOKUP(F127,अंक,21,0),IF($L$4='DATA ENTRY'!$DH$5,VLOOKUP(F127,अंक,29,0),IF($L$4='DATA ENTRY'!$DH$6,VLOOKUP(F127,अंक,37,0),IF($L$4='DATA ENTRY'!$DH$7,VLOOKUP(F127,अंक,45,0),"")))))))</f>
        <v/>
      </c>
      <c s="32" t="str">
        <f>IF(AND(B127="",D127="",F127="",G127=""),"",IF($L$4='DATA ENTRY'!$DH$2,VLOOKUP(F127,अंक,8,0),IF($L$4='DATA ENTRY'!$DH$3,VLOOKUP(F127,अंक,15,0),IF($L$4='DATA ENTRY'!$DH$4,VLOOKUP(F127,अंक,22,0),IF($L$4='DATA ENTRY'!$DH$5,VLOOKUP(F127,अंक,30,0),IF($L$4='DATA ENTRY'!$DH$6,VLOOKUP(F127,अंक,38,0),IF($L$4='DATA ENTRY'!$DH$7,VLOOKUP(F127,अंक,46,0),"")))))))</f>
        <v/>
      </c>
      <c s="32" t="str">
        <f>IF(AND(B127="",D127="",F127="",G127=""),"",IF($L$4='DATA ENTRY'!$DH$2,VLOOKUP(F127,अंक,9,0),IF($L$4='DATA ENTRY'!$DH$3,VLOOKUP(F127,अंक,16,0),IF($L$4='DATA ENTRY'!$DH$4,VLOOKUP(F127,अंक,23,0),IF($L$4='DATA ENTRY'!$DH$5,VLOOKUP(F127,अंक,31,0),IF($L$4='DATA ENTRY'!$DH$6,VLOOKUP(F127,अंक,39,0),IF($L$4='DATA ENTRY'!$DH$7,VLOOKUP(F127,अंक,47,0),"")))))))</f>
        <v/>
      </c>
      <c s="63">
        <f t="shared" si="27"/>
        <v>0</v>
      </c>
      <c s="64">
        <f t="shared" si="28"/>
        <v>0</v>
      </c>
      <c s="134" t="str">
        <f t="shared" si="29"/>
        <v/>
      </c>
      <c s="63" t="str">
        <f>IF(AND(B127="",D127="",F127="",G127=""),"",IF($L$4='DATA ENTRY'!$DH$2,VLOOKUP(F127,अंक,10,0),IF($L$4='DATA ENTRY'!$DH$3,VLOOKUP(F127,अंक,17,0),IF($L$4='DATA ENTRY'!$DH$4,VLOOKUP(F127,अंक,25,0),IF($L$4='DATA ENTRY'!$DH$5,VLOOKUP(F127,अंक,33,0),IF($L$4='DATA ENTRY'!$DH$6,VLOOKUP(F127,अंक,41,0),IF($L$4='DATA ENTRY'!$DH$7,VLOOKUP(F127,अंक,49,0),"")))))))</f>
        <v/>
      </c>
      <c s="63" t="str">
        <f>IF(AND(B127="",D127="",F127="",G127=""),"",IF($L$4='DATA ENTRY'!$DH$2,VLOOKUP(F127,अंक,11,0),IF($L$4='DATA ENTRY'!$DH$3,VLOOKUP(F127,अंक,18,0),IF($L$4='DATA ENTRY'!$DH$4,VLOOKUP(F127,अंक,26,0),IF($L$4='DATA ENTRY'!$DH$5,VLOOKUP(F127,अंक,34,0),IF($L$4='DATA ENTRY'!$DH$6,VLOOKUP(F127,अंक,42,0),IF($L$4='DATA ENTRY'!$DH$7,VLOOKUP(F127,अंक,50,0),"")))))))</f>
        <v/>
      </c>
      <c s="63" t="str">
        <f>IF(AND(B127="",D127="",F127="",G127=""),"",IF($L$4='DATA ENTRY'!$DH$2,VLOOKUP(F127,अंक,12,0),IF($L$4='DATA ENTRY'!$DH$3,VLOOKUP(F127,अंक,19,0),IF($L$4='DATA ENTRY'!$DH$4,VLOOKUP(F127,अंक,27,0),IF($L$4='DATA ENTRY'!$DH$5,VLOOKUP(F127,अंक,35,0),IF($L$4='DATA ENTRY'!$DH$6,VLOOKUP(F127,अंक,43,0),IF($L$4='DATA ENTRY'!$DH$7,VLOOKUP(F127,अंक,51,0),"")))))))</f>
        <v/>
      </c>
      <c s="176">
        <f t="shared" si="20"/>
        <v>0</v>
      </c>
    </row>
    <row r="128" spans="1:18" ht="25.5" customHeight="1">
      <c r="A128" s="71" t="str">
        <f>'DATA ENTRY'!A129</f>
        <v/>
      </c>
      <c s="72" t="str">
        <f t="shared" si="21"/>
        <v/>
      </c>
      <c s="73" t="str">
        <f t="shared" si="22"/>
        <v/>
      </c>
      <c s="74" t="str">
        <f t="shared" si="23"/>
        <v/>
      </c>
      <c s="74" t="str">
        <f t="shared" si="24"/>
        <v/>
      </c>
      <c s="75" t="str">
        <f t="shared" si="25"/>
        <v/>
      </c>
      <c s="76" t="str">
        <f t="shared" si="26"/>
        <v/>
      </c>
      <c s="131" t="str">
        <f>IF(AND(B128="",D128="",F128="",G128=""),"",IF($L$4='DATA ENTRY'!$DH$2,VLOOKUP(F128,अंक,6,0),IF($L$4='DATA ENTRY'!$DH$3,VLOOKUP(F128,अंक,13,0),IF($L$4='DATA ENTRY'!$DH$4,VLOOKUP(F128,अंक,20,0),IF($L$4='DATA ENTRY'!$DH$5,VLOOKUP(F128,अंक,28,0),IF($L$4='DATA ENTRY'!$DH$6,VLOOKUP(F128,अंक,36,0),IF($L$4='DATA ENTRY'!$DH$7,VLOOKUP(F128,अंक,44,0),"")))))))</f>
        <v/>
      </c>
      <c s="131" t="str">
        <f>IF(AND(B128="",D128="",F128="",G128=""),"",IF($L$4='DATA ENTRY'!$DH$2,VLOOKUP(F128,अंक,7,0),IF($L$4='DATA ENTRY'!$DH$3,VLOOKUP(F128,अंक,14,0),IF($L$4='DATA ENTRY'!$DH$4,VLOOKUP(F128,अंक,21,0),IF($L$4='DATA ENTRY'!$DH$5,VLOOKUP(F128,अंक,29,0),IF($L$4='DATA ENTRY'!$DH$6,VLOOKUP(F128,अंक,37,0),IF($L$4='DATA ENTRY'!$DH$7,VLOOKUP(F128,अंक,45,0),"")))))))</f>
        <v/>
      </c>
      <c s="32" t="str">
        <f>IF(AND(B128="",D128="",F128="",G128=""),"",IF($L$4='DATA ENTRY'!$DH$2,VLOOKUP(F128,अंक,8,0),IF($L$4='DATA ENTRY'!$DH$3,VLOOKUP(F128,अंक,15,0),IF($L$4='DATA ENTRY'!$DH$4,VLOOKUP(F128,अंक,22,0),IF($L$4='DATA ENTRY'!$DH$5,VLOOKUP(F128,अंक,30,0),IF($L$4='DATA ENTRY'!$DH$6,VLOOKUP(F128,अंक,38,0),IF($L$4='DATA ENTRY'!$DH$7,VLOOKUP(F128,अंक,46,0),"")))))))</f>
        <v/>
      </c>
      <c s="32" t="str">
        <f>IF(AND(B128="",D128="",F128="",G128=""),"",IF($L$4='DATA ENTRY'!$DH$2,VLOOKUP(F128,अंक,9,0),IF($L$4='DATA ENTRY'!$DH$3,VLOOKUP(F128,अंक,16,0),IF($L$4='DATA ENTRY'!$DH$4,VLOOKUP(F128,अंक,23,0),IF($L$4='DATA ENTRY'!$DH$5,VLOOKUP(F128,अंक,31,0),IF($L$4='DATA ENTRY'!$DH$6,VLOOKUP(F128,अंक,39,0),IF($L$4='DATA ENTRY'!$DH$7,VLOOKUP(F128,अंक,47,0),"")))))))</f>
        <v/>
      </c>
      <c s="63">
        <f t="shared" si="27"/>
        <v>0</v>
      </c>
      <c s="64">
        <f t="shared" si="28"/>
        <v>0</v>
      </c>
      <c s="134" t="str">
        <f t="shared" si="29"/>
        <v/>
      </c>
      <c s="63" t="str">
        <f>IF(AND(B128="",D128="",F128="",G128=""),"",IF($L$4='DATA ENTRY'!$DH$2,VLOOKUP(F128,अंक,10,0),IF($L$4='DATA ENTRY'!$DH$3,VLOOKUP(F128,अंक,17,0),IF($L$4='DATA ENTRY'!$DH$4,VLOOKUP(F128,अंक,25,0),IF($L$4='DATA ENTRY'!$DH$5,VLOOKUP(F128,अंक,33,0),IF($L$4='DATA ENTRY'!$DH$6,VLOOKUP(F128,अंक,41,0),IF($L$4='DATA ENTRY'!$DH$7,VLOOKUP(F128,अंक,49,0),"")))))))</f>
        <v/>
      </c>
      <c s="63" t="str">
        <f>IF(AND(B128="",D128="",F128="",G128=""),"",IF($L$4='DATA ENTRY'!$DH$2,VLOOKUP(F128,अंक,11,0),IF($L$4='DATA ENTRY'!$DH$3,VLOOKUP(F128,अंक,18,0),IF($L$4='DATA ENTRY'!$DH$4,VLOOKUP(F128,अंक,26,0),IF($L$4='DATA ENTRY'!$DH$5,VLOOKUP(F128,अंक,34,0),IF($L$4='DATA ENTRY'!$DH$6,VLOOKUP(F128,अंक,42,0),IF($L$4='DATA ENTRY'!$DH$7,VLOOKUP(F128,अंक,50,0),"")))))))</f>
        <v/>
      </c>
      <c s="63" t="str">
        <f>IF(AND(B128="",D128="",F128="",G128=""),"",IF($L$4='DATA ENTRY'!$DH$2,VLOOKUP(F128,अंक,12,0),IF($L$4='DATA ENTRY'!$DH$3,VLOOKUP(F128,अंक,19,0),IF($L$4='DATA ENTRY'!$DH$4,VLOOKUP(F128,अंक,27,0),IF($L$4='DATA ENTRY'!$DH$5,VLOOKUP(F128,अंक,35,0),IF($L$4='DATA ENTRY'!$DH$6,VLOOKUP(F128,अंक,43,0),IF($L$4='DATA ENTRY'!$DH$7,VLOOKUP(F128,अंक,51,0),"")))))))</f>
        <v/>
      </c>
      <c s="176">
        <f t="shared" si="20"/>
        <v>0</v>
      </c>
    </row>
    <row r="129" spans="1:18" ht="25.5" customHeight="1">
      <c r="A129" s="71" t="str">
        <f>'DATA ENTRY'!A130</f>
        <v/>
      </c>
      <c s="72" t="str">
        <f t="shared" si="21"/>
        <v/>
      </c>
      <c s="73" t="str">
        <f t="shared" si="22"/>
        <v/>
      </c>
      <c s="74" t="str">
        <f t="shared" si="23"/>
        <v/>
      </c>
      <c s="74" t="str">
        <f t="shared" si="24"/>
        <v/>
      </c>
      <c s="75" t="str">
        <f t="shared" si="25"/>
        <v/>
      </c>
      <c s="76" t="str">
        <f t="shared" si="26"/>
        <v/>
      </c>
      <c s="131" t="str">
        <f>IF(AND(B129="",D129="",F129="",G129=""),"",IF($L$4='DATA ENTRY'!$DH$2,VLOOKUP(F129,अंक,6,0),IF($L$4='DATA ENTRY'!$DH$3,VLOOKUP(F129,अंक,13,0),IF($L$4='DATA ENTRY'!$DH$4,VLOOKUP(F129,अंक,20,0),IF($L$4='DATA ENTRY'!$DH$5,VLOOKUP(F129,अंक,28,0),IF($L$4='DATA ENTRY'!$DH$6,VLOOKUP(F129,अंक,36,0),IF($L$4='DATA ENTRY'!$DH$7,VLOOKUP(F129,अंक,44,0),"")))))))</f>
        <v/>
      </c>
      <c s="131" t="str">
        <f>IF(AND(B129="",D129="",F129="",G129=""),"",IF($L$4='DATA ENTRY'!$DH$2,VLOOKUP(F129,अंक,7,0),IF($L$4='DATA ENTRY'!$DH$3,VLOOKUP(F129,अंक,14,0),IF($L$4='DATA ENTRY'!$DH$4,VLOOKUP(F129,अंक,21,0),IF($L$4='DATA ENTRY'!$DH$5,VLOOKUP(F129,अंक,29,0),IF($L$4='DATA ENTRY'!$DH$6,VLOOKUP(F129,अंक,37,0),IF($L$4='DATA ENTRY'!$DH$7,VLOOKUP(F129,अंक,45,0),"")))))))</f>
        <v/>
      </c>
      <c s="32" t="str">
        <f>IF(AND(B129="",D129="",F129="",G129=""),"",IF($L$4='DATA ENTRY'!$DH$2,VLOOKUP(F129,अंक,8,0),IF($L$4='DATA ENTRY'!$DH$3,VLOOKUP(F129,अंक,15,0),IF($L$4='DATA ENTRY'!$DH$4,VLOOKUP(F129,अंक,22,0),IF($L$4='DATA ENTRY'!$DH$5,VLOOKUP(F129,अंक,30,0),IF($L$4='DATA ENTRY'!$DH$6,VLOOKUP(F129,अंक,38,0),IF($L$4='DATA ENTRY'!$DH$7,VLOOKUP(F129,अंक,46,0),"")))))))</f>
        <v/>
      </c>
      <c s="32" t="str">
        <f>IF(AND(B129="",D129="",F129="",G129=""),"",IF($L$4='DATA ENTRY'!$DH$2,VLOOKUP(F129,अंक,9,0),IF($L$4='DATA ENTRY'!$DH$3,VLOOKUP(F129,अंक,16,0),IF($L$4='DATA ENTRY'!$DH$4,VLOOKUP(F129,अंक,23,0),IF($L$4='DATA ENTRY'!$DH$5,VLOOKUP(F129,अंक,31,0),IF($L$4='DATA ENTRY'!$DH$6,VLOOKUP(F129,अंक,39,0),IF($L$4='DATA ENTRY'!$DH$7,VLOOKUP(F129,अंक,47,0),"")))))))</f>
        <v/>
      </c>
      <c s="63">
        <f t="shared" si="27"/>
        <v>0</v>
      </c>
      <c s="64">
        <f t="shared" si="28"/>
        <v>0</v>
      </c>
      <c s="134" t="str">
        <f t="shared" si="29"/>
        <v/>
      </c>
      <c s="63" t="str">
        <f>IF(AND(B129="",D129="",F129="",G129=""),"",IF($L$4='DATA ENTRY'!$DH$2,VLOOKUP(F129,अंक,10,0),IF($L$4='DATA ENTRY'!$DH$3,VLOOKUP(F129,अंक,17,0),IF($L$4='DATA ENTRY'!$DH$4,VLOOKUP(F129,अंक,25,0),IF($L$4='DATA ENTRY'!$DH$5,VLOOKUP(F129,अंक,33,0),IF($L$4='DATA ENTRY'!$DH$6,VLOOKUP(F129,अंक,41,0),IF($L$4='DATA ENTRY'!$DH$7,VLOOKUP(F129,अंक,49,0),"")))))))</f>
        <v/>
      </c>
      <c s="63" t="str">
        <f>IF(AND(B129="",D129="",F129="",G129=""),"",IF($L$4='DATA ENTRY'!$DH$2,VLOOKUP(F129,अंक,11,0),IF($L$4='DATA ENTRY'!$DH$3,VLOOKUP(F129,अंक,18,0),IF($L$4='DATA ENTRY'!$DH$4,VLOOKUP(F129,अंक,26,0),IF($L$4='DATA ENTRY'!$DH$5,VLOOKUP(F129,अंक,34,0),IF($L$4='DATA ENTRY'!$DH$6,VLOOKUP(F129,अंक,42,0),IF($L$4='DATA ENTRY'!$DH$7,VLOOKUP(F129,अंक,50,0),"")))))))</f>
        <v/>
      </c>
      <c s="63" t="str">
        <f>IF(AND(B129="",D129="",F129="",G129=""),"",IF($L$4='DATA ENTRY'!$DH$2,VLOOKUP(F129,अंक,12,0),IF($L$4='DATA ENTRY'!$DH$3,VLOOKUP(F129,अंक,19,0),IF($L$4='DATA ENTRY'!$DH$4,VLOOKUP(F129,अंक,27,0),IF($L$4='DATA ENTRY'!$DH$5,VLOOKUP(F129,अंक,35,0),IF($L$4='DATA ENTRY'!$DH$6,VLOOKUP(F129,अंक,43,0),IF($L$4='DATA ENTRY'!$DH$7,VLOOKUP(F129,अंक,51,0),"")))))))</f>
        <v/>
      </c>
      <c s="176">
        <f t="shared" si="20"/>
        <v>0</v>
      </c>
    </row>
    <row r="130" spans="1:18" ht="25.5" customHeight="1">
      <c r="A130" s="71" t="str">
        <f>'DATA ENTRY'!A131</f>
        <v/>
      </c>
      <c s="72" t="str">
        <f t="shared" si="21"/>
        <v/>
      </c>
      <c s="73" t="str">
        <f t="shared" si="22"/>
        <v/>
      </c>
      <c s="74" t="str">
        <f t="shared" si="23"/>
        <v/>
      </c>
      <c s="74" t="str">
        <f t="shared" si="24"/>
        <v/>
      </c>
      <c s="75" t="str">
        <f t="shared" si="25"/>
        <v/>
      </c>
      <c s="76" t="str">
        <f t="shared" si="26"/>
        <v/>
      </c>
      <c s="131" t="str">
        <f>IF(AND(B130="",D130="",F130="",G130=""),"",IF($L$4='DATA ENTRY'!$DH$2,VLOOKUP(F130,अंक,6,0),IF($L$4='DATA ENTRY'!$DH$3,VLOOKUP(F130,अंक,13,0),IF($L$4='DATA ENTRY'!$DH$4,VLOOKUP(F130,अंक,20,0),IF($L$4='DATA ENTRY'!$DH$5,VLOOKUP(F130,अंक,28,0),IF($L$4='DATA ENTRY'!$DH$6,VLOOKUP(F130,अंक,36,0),IF($L$4='DATA ENTRY'!$DH$7,VLOOKUP(F130,अंक,44,0),"")))))))</f>
        <v/>
      </c>
      <c s="131" t="str">
        <f>IF(AND(B130="",D130="",F130="",G130=""),"",IF($L$4='DATA ENTRY'!$DH$2,VLOOKUP(F130,अंक,7,0),IF($L$4='DATA ENTRY'!$DH$3,VLOOKUP(F130,अंक,14,0),IF($L$4='DATA ENTRY'!$DH$4,VLOOKUP(F130,अंक,21,0),IF($L$4='DATA ENTRY'!$DH$5,VLOOKUP(F130,अंक,29,0),IF($L$4='DATA ENTRY'!$DH$6,VLOOKUP(F130,अंक,37,0),IF($L$4='DATA ENTRY'!$DH$7,VLOOKUP(F130,अंक,45,0),"")))))))</f>
        <v/>
      </c>
      <c s="32" t="str">
        <f>IF(AND(B130="",D130="",F130="",G130=""),"",IF($L$4='DATA ENTRY'!$DH$2,VLOOKUP(F130,अंक,8,0),IF($L$4='DATA ENTRY'!$DH$3,VLOOKUP(F130,अंक,15,0),IF($L$4='DATA ENTRY'!$DH$4,VLOOKUP(F130,अंक,22,0),IF($L$4='DATA ENTRY'!$DH$5,VLOOKUP(F130,अंक,30,0),IF($L$4='DATA ENTRY'!$DH$6,VLOOKUP(F130,अंक,38,0),IF($L$4='DATA ENTRY'!$DH$7,VLOOKUP(F130,अंक,46,0),"")))))))</f>
        <v/>
      </c>
      <c s="32" t="str">
        <f>IF(AND(B130="",D130="",F130="",G130=""),"",IF($L$4='DATA ENTRY'!$DH$2,VLOOKUP(F130,अंक,9,0),IF($L$4='DATA ENTRY'!$DH$3,VLOOKUP(F130,अंक,16,0),IF($L$4='DATA ENTRY'!$DH$4,VLOOKUP(F130,अंक,23,0),IF($L$4='DATA ENTRY'!$DH$5,VLOOKUP(F130,अंक,31,0),IF($L$4='DATA ENTRY'!$DH$6,VLOOKUP(F130,अंक,39,0),IF($L$4='DATA ENTRY'!$DH$7,VLOOKUP(F130,अंक,47,0),"")))))))</f>
        <v/>
      </c>
      <c s="63">
        <f t="shared" si="27"/>
        <v>0</v>
      </c>
      <c s="64">
        <f t="shared" si="28"/>
        <v>0</v>
      </c>
      <c s="134" t="str">
        <f t="shared" si="29"/>
        <v/>
      </c>
      <c s="63" t="str">
        <f>IF(AND(B130="",D130="",F130="",G130=""),"",IF($L$4='DATA ENTRY'!$DH$2,VLOOKUP(F130,अंक,10,0),IF($L$4='DATA ENTRY'!$DH$3,VLOOKUP(F130,अंक,17,0),IF($L$4='DATA ENTRY'!$DH$4,VLOOKUP(F130,अंक,25,0),IF($L$4='DATA ENTRY'!$DH$5,VLOOKUP(F130,अंक,33,0),IF($L$4='DATA ENTRY'!$DH$6,VLOOKUP(F130,अंक,41,0),IF($L$4='DATA ENTRY'!$DH$7,VLOOKUP(F130,अंक,49,0),"")))))))</f>
        <v/>
      </c>
      <c s="63" t="str">
        <f>IF(AND(B130="",D130="",F130="",G130=""),"",IF($L$4='DATA ENTRY'!$DH$2,VLOOKUP(F130,अंक,11,0),IF($L$4='DATA ENTRY'!$DH$3,VLOOKUP(F130,अंक,18,0),IF($L$4='DATA ENTRY'!$DH$4,VLOOKUP(F130,अंक,26,0),IF($L$4='DATA ENTRY'!$DH$5,VLOOKUP(F130,अंक,34,0),IF($L$4='DATA ENTRY'!$DH$6,VLOOKUP(F130,अंक,42,0),IF($L$4='DATA ENTRY'!$DH$7,VLOOKUP(F130,अंक,50,0),"")))))))</f>
        <v/>
      </c>
      <c s="63" t="str">
        <f>IF(AND(B130="",D130="",F130="",G130=""),"",IF($L$4='DATA ENTRY'!$DH$2,VLOOKUP(F130,अंक,12,0),IF($L$4='DATA ENTRY'!$DH$3,VLOOKUP(F130,अंक,19,0),IF($L$4='DATA ENTRY'!$DH$4,VLOOKUP(F130,अंक,27,0),IF($L$4='DATA ENTRY'!$DH$5,VLOOKUP(F130,अंक,35,0),IF($L$4='DATA ENTRY'!$DH$6,VLOOKUP(F130,अंक,43,0),IF($L$4='DATA ENTRY'!$DH$7,VLOOKUP(F130,अंक,51,0),"")))))))</f>
        <v/>
      </c>
      <c s="176">
        <f t="shared" si="20"/>
        <v>0</v>
      </c>
    </row>
    <row r="131" spans="1:18" ht="25.5" customHeight="1">
      <c r="A131" s="71" t="str">
        <f>'DATA ENTRY'!A132</f>
        <v/>
      </c>
      <c s="72" t="str">
        <f t="shared" si="21"/>
        <v/>
      </c>
      <c s="73" t="str">
        <f t="shared" si="22"/>
        <v/>
      </c>
      <c s="74" t="str">
        <f t="shared" si="23"/>
        <v/>
      </c>
      <c s="74" t="str">
        <f t="shared" si="24"/>
        <v/>
      </c>
      <c s="75" t="str">
        <f t="shared" si="25"/>
        <v/>
      </c>
      <c s="76" t="str">
        <f t="shared" si="26"/>
        <v/>
      </c>
      <c s="131" t="str">
        <f>IF(AND(B131="",D131="",F131="",G131=""),"",IF($L$4='DATA ENTRY'!$DH$2,VLOOKUP(F131,अंक,6,0),IF($L$4='DATA ENTRY'!$DH$3,VLOOKUP(F131,अंक,13,0),IF($L$4='DATA ENTRY'!$DH$4,VLOOKUP(F131,अंक,20,0),IF($L$4='DATA ENTRY'!$DH$5,VLOOKUP(F131,अंक,28,0),IF($L$4='DATA ENTRY'!$DH$6,VLOOKUP(F131,अंक,36,0),IF($L$4='DATA ENTRY'!$DH$7,VLOOKUP(F131,अंक,44,0),"")))))))</f>
        <v/>
      </c>
      <c s="131" t="str">
        <f>IF(AND(B131="",D131="",F131="",G131=""),"",IF($L$4='DATA ENTRY'!$DH$2,VLOOKUP(F131,अंक,7,0),IF($L$4='DATA ENTRY'!$DH$3,VLOOKUP(F131,अंक,14,0),IF($L$4='DATA ENTRY'!$DH$4,VLOOKUP(F131,अंक,21,0),IF($L$4='DATA ENTRY'!$DH$5,VLOOKUP(F131,अंक,29,0),IF($L$4='DATA ENTRY'!$DH$6,VLOOKUP(F131,अंक,37,0),IF($L$4='DATA ENTRY'!$DH$7,VLOOKUP(F131,अंक,45,0),"")))))))</f>
        <v/>
      </c>
      <c s="32" t="str">
        <f>IF(AND(B131="",D131="",F131="",G131=""),"",IF($L$4='DATA ENTRY'!$DH$2,VLOOKUP(F131,अंक,8,0),IF($L$4='DATA ENTRY'!$DH$3,VLOOKUP(F131,अंक,15,0),IF($L$4='DATA ENTRY'!$DH$4,VLOOKUP(F131,अंक,22,0),IF($L$4='DATA ENTRY'!$DH$5,VLOOKUP(F131,अंक,30,0),IF($L$4='DATA ENTRY'!$DH$6,VLOOKUP(F131,अंक,38,0),IF($L$4='DATA ENTRY'!$DH$7,VLOOKUP(F131,अंक,46,0),"")))))))</f>
        <v/>
      </c>
      <c s="32" t="str">
        <f>IF(AND(B131="",D131="",F131="",G131=""),"",IF($L$4='DATA ENTRY'!$DH$2,VLOOKUP(F131,अंक,9,0),IF($L$4='DATA ENTRY'!$DH$3,VLOOKUP(F131,अंक,16,0),IF($L$4='DATA ENTRY'!$DH$4,VLOOKUP(F131,अंक,23,0),IF($L$4='DATA ENTRY'!$DH$5,VLOOKUP(F131,अंक,31,0),IF($L$4='DATA ENTRY'!$DH$6,VLOOKUP(F131,अंक,39,0),IF($L$4='DATA ENTRY'!$DH$7,VLOOKUP(F131,अंक,47,0),"")))))))</f>
        <v/>
      </c>
      <c s="63">
        <f t="shared" si="27"/>
        <v>0</v>
      </c>
      <c s="64">
        <f t="shared" si="28"/>
        <v>0</v>
      </c>
      <c s="134" t="str">
        <f t="shared" si="29"/>
        <v/>
      </c>
      <c s="63" t="str">
        <f>IF(AND(B131="",D131="",F131="",G131=""),"",IF($L$4='DATA ENTRY'!$DH$2,VLOOKUP(F131,अंक,10,0),IF($L$4='DATA ENTRY'!$DH$3,VLOOKUP(F131,अंक,17,0),IF($L$4='DATA ENTRY'!$DH$4,VLOOKUP(F131,अंक,25,0),IF($L$4='DATA ENTRY'!$DH$5,VLOOKUP(F131,अंक,33,0),IF($L$4='DATA ENTRY'!$DH$6,VLOOKUP(F131,अंक,41,0),IF($L$4='DATA ENTRY'!$DH$7,VLOOKUP(F131,अंक,49,0),"")))))))</f>
        <v/>
      </c>
      <c s="63" t="str">
        <f>IF(AND(B131="",D131="",F131="",G131=""),"",IF($L$4='DATA ENTRY'!$DH$2,VLOOKUP(F131,अंक,11,0),IF($L$4='DATA ENTRY'!$DH$3,VLOOKUP(F131,अंक,18,0),IF($L$4='DATA ENTRY'!$DH$4,VLOOKUP(F131,अंक,26,0),IF($L$4='DATA ENTRY'!$DH$5,VLOOKUP(F131,अंक,34,0),IF($L$4='DATA ENTRY'!$DH$6,VLOOKUP(F131,अंक,42,0),IF($L$4='DATA ENTRY'!$DH$7,VLOOKUP(F131,अंक,50,0),"")))))))</f>
        <v/>
      </c>
      <c s="63" t="str">
        <f>IF(AND(B131="",D131="",F131="",G131=""),"",IF($L$4='DATA ENTRY'!$DH$2,VLOOKUP(F131,अंक,12,0),IF($L$4='DATA ENTRY'!$DH$3,VLOOKUP(F131,अंक,19,0),IF($L$4='DATA ENTRY'!$DH$4,VLOOKUP(F131,अंक,27,0),IF($L$4='DATA ENTRY'!$DH$5,VLOOKUP(F131,अंक,35,0),IF($L$4='DATA ENTRY'!$DH$6,VLOOKUP(F131,अंक,43,0),IF($L$4='DATA ENTRY'!$DH$7,VLOOKUP(F131,अंक,51,0),"")))))))</f>
        <v/>
      </c>
      <c s="176">
        <f t="shared" si="20"/>
        <v>0</v>
      </c>
    </row>
    <row r="132" spans="1:18" ht="25.5" customHeight="1">
      <c r="A132" s="71" t="str">
        <f>'DATA ENTRY'!A133</f>
        <v/>
      </c>
      <c s="72" t="str">
        <f t="shared" si="21"/>
        <v/>
      </c>
      <c s="73" t="str">
        <f t="shared" si="22"/>
        <v/>
      </c>
      <c s="74" t="str">
        <f t="shared" si="23"/>
        <v/>
      </c>
      <c s="74" t="str">
        <f t="shared" si="24"/>
        <v/>
      </c>
      <c s="75" t="str">
        <f t="shared" si="25"/>
        <v/>
      </c>
      <c s="76" t="str">
        <f t="shared" si="26"/>
        <v/>
      </c>
      <c s="131" t="str">
        <f>IF(AND(B132="",D132="",F132="",G132=""),"",IF($L$4='DATA ENTRY'!$DH$2,VLOOKUP(F132,अंक,6,0),IF($L$4='DATA ENTRY'!$DH$3,VLOOKUP(F132,अंक,13,0),IF($L$4='DATA ENTRY'!$DH$4,VLOOKUP(F132,अंक,20,0),IF($L$4='DATA ENTRY'!$DH$5,VLOOKUP(F132,अंक,28,0),IF($L$4='DATA ENTRY'!$DH$6,VLOOKUP(F132,अंक,36,0),IF($L$4='DATA ENTRY'!$DH$7,VLOOKUP(F132,अंक,44,0),"")))))))</f>
        <v/>
      </c>
      <c s="131" t="str">
        <f>IF(AND(B132="",D132="",F132="",G132=""),"",IF($L$4='DATA ENTRY'!$DH$2,VLOOKUP(F132,अंक,7,0),IF($L$4='DATA ENTRY'!$DH$3,VLOOKUP(F132,अंक,14,0),IF($L$4='DATA ENTRY'!$DH$4,VLOOKUP(F132,अंक,21,0),IF($L$4='DATA ENTRY'!$DH$5,VLOOKUP(F132,अंक,29,0),IF($L$4='DATA ENTRY'!$DH$6,VLOOKUP(F132,अंक,37,0),IF($L$4='DATA ENTRY'!$DH$7,VLOOKUP(F132,अंक,45,0),"")))))))</f>
        <v/>
      </c>
      <c s="32" t="str">
        <f>IF(AND(B132="",D132="",F132="",G132=""),"",IF($L$4='DATA ENTRY'!$DH$2,VLOOKUP(F132,अंक,8,0),IF($L$4='DATA ENTRY'!$DH$3,VLOOKUP(F132,अंक,15,0),IF($L$4='DATA ENTRY'!$DH$4,VLOOKUP(F132,अंक,22,0),IF($L$4='DATA ENTRY'!$DH$5,VLOOKUP(F132,अंक,30,0),IF($L$4='DATA ENTRY'!$DH$6,VLOOKUP(F132,अंक,38,0),IF($L$4='DATA ENTRY'!$DH$7,VLOOKUP(F132,अंक,46,0),"")))))))</f>
        <v/>
      </c>
      <c s="32" t="str">
        <f>IF(AND(B132="",D132="",F132="",G132=""),"",IF($L$4='DATA ENTRY'!$DH$2,VLOOKUP(F132,अंक,9,0),IF($L$4='DATA ENTRY'!$DH$3,VLOOKUP(F132,अंक,16,0),IF($L$4='DATA ENTRY'!$DH$4,VLOOKUP(F132,अंक,23,0),IF($L$4='DATA ENTRY'!$DH$5,VLOOKUP(F132,अंक,31,0),IF($L$4='DATA ENTRY'!$DH$6,VLOOKUP(F132,अंक,39,0),IF($L$4='DATA ENTRY'!$DH$7,VLOOKUP(F132,अंक,47,0),"")))))))</f>
        <v/>
      </c>
      <c s="63">
        <f t="shared" si="27"/>
        <v>0</v>
      </c>
      <c s="64">
        <f t="shared" si="28"/>
        <v>0</v>
      </c>
      <c s="134" t="str">
        <f t="shared" si="29"/>
        <v/>
      </c>
      <c s="63" t="str">
        <f>IF(AND(B132="",D132="",F132="",G132=""),"",IF($L$4='DATA ENTRY'!$DH$2,VLOOKUP(F132,अंक,10,0),IF($L$4='DATA ENTRY'!$DH$3,VLOOKUP(F132,अंक,17,0),IF($L$4='DATA ENTRY'!$DH$4,VLOOKUP(F132,अंक,25,0),IF($L$4='DATA ENTRY'!$DH$5,VLOOKUP(F132,अंक,33,0),IF($L$4='DATA ENTRY'!$DH$6,VLOOKUP(F132,अंक,41,0),IF($L$4='DATA ENTRY'!$DH$7,VLOOKUP(F132,अंक,49,0),"")))))))</f>
        <v/>
      </c>
      <c s="63" t="str">
        <f>IF(AND(B132="",D132="",F132="",G132=""),"",IF($L$4='DATA ENTRY'!$DH$2,VLOOKUP(F132,अंक,11,0),IF($L$4='DATA ENTRY'!$DH$3,VLOOKUP(F132,अंक,18,0),IF($L$4='DATA ENTRY'!$DH$4,VLOOKUP(F132,अंक,26,0),IF($L$4='DATA ENTRY'!$DH$5,VLOOKUP(F132,अंक,34,0),IF($L$4='DATA ENTRY'!$DH$6,VLOOKUP(F132,अंक,42,0),IF($L$4='DATA ENTRY'!$DH$7,VLOOKUP(F132,अंक,50,0),"")))))))</f>
        <v/>
      </c>
      <c s="63" t="str">
        <f>IF(AND(B132="",D132="",F132="",G132=""),"",IF($L$4='DATA ENTRY'!$DH$2,VLOOKUP(F132,अंक,12,0),IF($L$4='DATA ENTRY'!$DH$3,VLOOKUP(F132,अंक,19,0),IF($L$4='DATA ENTRY'!$DH$4,VLOOKUP(F132,अंक,27,0),IF($L$4='DATA ENTRY'!$DH$5,VLOOKUP(F132,अंक,35,0),IF($L$4='DATA ENTRY'!$DH$6,VLOOKUP(F132,अंक,43,0),IF($L$4='DATA ENTRY'!$DH$7,VLOOKUP(F132,अंक,51,0),"")))))))</f>
        <v/>
      </c>
      <c s="176">
        <f t="shared" si="20"/>
        <v>0</v>
      </c>
    </row>
    <row r="133" spans="1:18" ht="25.5" customHeight="1">
      <c r="A133" s="71" t="str">
        <f>'DATA ENTRY'!A134</f>
        <v/>
      </c>
      <c s="72" t="str">
        <f t="shared" si="21"/>
        <v/>
      </c>
      <c s="73" t="str">
        <f t="shared" si="22"/>
        <v/>
      </c>
      <c s="74" t="str">
        <f t="shared" si="23"/>
        <v/>
      </c>
      <c s="74" t="str">
        <f t="shared" si="24"/>
        <v/>
      </c>
      <c s="75" t="str">
        <f t="shared" si="25"/>
        <v/>
      </c>
      <c s="76" t="str">
        <f t="shared" si="26"/>
        <v/>
      </c>
      <c s="131" t="str">
        <f>IF(AND(B133="",D133="",F133="",G133=""),"",IF($L$4='DATA ENTRY'!$DH$2,VLOOKUP(F133,अंक,6,0),IF($L$4='DATA ENTRY'!$DH$3,VLOOKUP(F133,अंक,13,0),IF($L$4='DATA ENTRY'!$DH$4,VLOOKUP(F133,अंक,20,0),IF($L$4='DATA ENTRY'!$DH$5,VLOOKUP(F133,अंक,28,0),IF($L$4='DATA ENTRY'!$DH$6,VLOOKUP(F133,अंक,36,0),IF($L$4='DATA ENTRY'!$DH$7,VLOOKUP(F133,अंक,44,0),"")))))))</f>
        <v/>
      </c>
      <c s="131" t="str">
        <f>IF(AND(B133="",D133="",F133="",G133=""),"",IF($L$4='DATA ENTRY'!$DH$2,VLOOKUP(F133,अंक,7,0),IF($L$4='DATA ENTRY'!$DH$3,VLOOKUP(F133,अंक,14,0),IF($L$4='DATA ENTRY'!$DH$4,VLOOKUP(F133,अंक,21,0),IF($L$4='DATA ENTRY'!$DH$5,VLOOKUP(F133,अंक,29,0),IF($L$4='DATA ENTRY'!$DH$6,VLOOKUP(F133,अंक,37,0),IF($L$4='DATA ENTRY'!$DH$7,VLOOKUP(F133,अंक,45,0),"")))))))</f>
        <v/>
      </c>
      <c s="32" t="str">
        <f>IF(AND(B133="",D133="",F133="",G133=""),"",IF($L$4='DATA ENTRY'!$DH$2,VLOOKUP(F133,अंक,8,0),IF($L$4='DATA ENTRY'!$DH$3,VLOOKUP(F133,अंक,15,0),IF($L$4='DATA ENTRY'!$DH$4,VLOOKUP(F133,अंक,22,0),IF($L$4='DATA ENTRY'!$DH$5,VLOOKUP(F133,अंक,30,0),IF($L$4='DATA ENTRY'!$DH$6,VLOOKUP(F133,अंक,38,0),IF($L$4='DATA ENTRY'!$DH$7,VLOOKUP(F133,अंक,46,0),"")))))))</f>
        <v/>
      </c>
      <c s="32" t="str">
        <f>IF(AND(B133="",D133="",F133="",G133=""),"",IF($L$4='DATA ENTRY'!$DH$2,VLOOKUP(F133,अंक,9,0),IF($L$4='DATA ENTRY'!$DH$3,VLOOKUP(F133,अंक,16,0),IF($L$4='DATA ENTRY'!$DH$4,VLOOKUP(F133,अंक,23,0),IF($L$4='DATA ENTRY'!$DH$5,VLOOKUP(F133,अंक,31,0),IF($L$4='DATA ENTRY'!$DH$6,VLOOKUP(F133,अंक,39,0),IF($L$4='DATA ENTRY'!$DH$7,VLOOKUP(F133,अंक,47,0),"")))))))</f>
        <v/>
      </c>
      <c s="63">
        <f t="shared" si="27"/>
        <v>0</v>
      </c>
      <c s="64">
        <f t="shared" si="28"/>
        <v>0</v>
      </c>
      <c s="134" t="str">
        <f t="shared" si="29"/>
        <v/>
      </c>
      <c s="63" t="str">
        <f>IF(AND(B133="",D133="",F133="",G133=""),"",IF($L$4='DATA ENTRY'!$DH$2,VLOOKUP(F133,अंक,10,0),IF($L$4='DATA ENTRY'!$DH$3,VLOOKUP(F133,अंक,17,0),IF($L$4='DATA ENTRY'!$DH$4,VLOOKUP(F133,अंक,25,0),IF($L$4='DATA ENTRY'!$DH$5,VLOOKUP(F133,अंक,33,0),IF($L$4='DATA ENTRY'!$DH$6,VLOOKUP(F133,अंक,41,0),IF($L$4='DATA ENTRY'!$DH$7,VLOOKUP(F133,अंक,49,0),"")))))))</f>
        <v/>
      </c>
      <c s="63" t="str">
        <f>IF(AND(B133="",D133="",F133="",G133=""),"",IF($L$4='DATA ENTRY'!$DH$2,VLOOKUP(F133,अंक,11,0),IF($L$4='DATA ENTRY'!$DH$3,VLOOKUP(F133,अंक,18,0),IF($L$4='DATA ENTRY'!$DH$4,VLOOKUP(F133,अंक,26,0),IF($L$4='DATA ENTRY'!$DH$5,VLOOKUP(F133,अंक,34,0),IF($L$4='DATA ENTRY'!$DH$6,VLOOKUP(F133,अंक,42,0),IF($L$4='DATA ENTRY'!$DH$7,VLOOKUP(F133,अंक,50,0),"")))))))</f>
        <v/>
      </c>
      <c s="63" t="str">
        <f>IF(AND(B133="",D133="",F133="",G133=""),"",IF($L$4='DATA ENTRY'!$DH$2,VLOOKUP(F133,अंक,12,0),IF($L$4='DATA ENTRY'!$DH$3,VLOOKUP(F133,अंक,19,0),IF($L$4='DATA ENTRY'!$DH$4,VLOOKUP(F133,अंक,27,0),IF($L$4='DATA ENTRY'!$DH$5,VLOOKUP(F133,अंक,35,0),IF($L$4='DATA ENTRY'!$DH$6,VLOOKUP(F133,अंक,43,0),IF($L$4='DATA ENTRY'!$DH$7,VLOOKUP(F133,अंक,51,0),"")))))))</f>
        <v/>
      </c>
      <c s="176">
        <f t="shared" si="20"/>
        <v>0</v>
      </c>
    </row>
    <row r="134" spans="1:18" ht="25.5" customHeight="1">
      <c r="A134" s="71" t="str">
        <f>'DATA ENTRY'!A135</f>
        <v/>
      </c>
      <c s="72" t="str">
        <f t="shared" si="21"/>
        <v/>
      </c>
      <c s="73" t="str">
        <f t="shared" si="22"/>
        <v/>
      </c>
      <c s="74" t="str">
        <f t="shared" si="23"/>
        <v/>
      </c>
      <c s="74" t="str">
        <f t="shared" si="24"/>
        <v/>
      </c>
      <c s="75" t="str">
        <f t="shared" si="25"/>
        <v/>
      </c>
      <c s="76" t="str">
        <f t="shared" si="26"/>
        <v/>
      </c>
      <c s="131" t="str">
        <f>IF(AND(B134="",D134="",F134="",G134=""),"",IF($L$4='DATA ENTRY'!$DH$2,VLOOKUP(F134,अंक,6,0),IF($L$4='DATA ENTRY'!$DH$3,VLOOKUP(F134,अंक,13,0),IF($L$4='DATA ENTRY'!$DH$4,VLOOKUP(F134,अंक,20,0),IF($L$4='DATA ENTRY'!$DH$5,VLOOKUP(F134,अंक,28,0),IF($L$4='DATA ENTRY'!$DH$6,VLOOKUP(F134,अंक,36,0),IF($L$4='DATA ENTRY'!$DH$7,VLOOKUP(F134,अंक,44,0),"")))))))</f>
        <v/>
      </c>
      <c s="131" t="str">
        <f>IF(AND(B134="",D134="",F134="",G134=""),"",IF($L$4='DATA ENTRY'!$DH$2,VLOOKUP(F134,अंक,7,0),IF($L$4='DATA ENTRY'!$DH$3,VLOOKUP(F134,अंक,14,0),IF($L$4='DATA ENTRY'!$DH$4,VLOOKUP(F134,अंक,21,0),IF($L$4='DATA ENTRY'!$DH$5,VLOOKUP(F134,अंक,29,0),IF($L$4='DATA ENTRY'!$DH$6,VLOOKUP(F134,अंक,37,0),IF($L$4='DATA ENTRY'!$DH$7,VLOOKUP(F134,अंक,45,0),"")))))))</f>
        <v/>
      </c>
      <c s="32" t="str">
        <f>IF(AND(B134="",D134="",F134="",G134=""),"",IF($L$4='DATA ENTRY'!$DH$2,VLOOKUP(F134,अंक,8,0),IF($L$4='DATA ENTRY'!$DH$3,VLOOKUP(F134,अंक,15,0),IF($L$4='DATA ENTRY'!$DH$4,VLOOKUP(F134,अंक,22,0),IF($L$4='DATA ENTRY'!$DH$5,VLOOKUP(F134,अंक,30,0),IF($L$4='DATA ENTRY'!$DH$6,VLOOKUP(F134,अंक,38,0),IF($L$4='DATA ENTRY'!$DH$7,VLOOKUP(F134,अंक,46,0),"")))))))</f>
        <v/>
      </c>
      <c s="32" t="str">
        <f>IF(AND(B134="",D134="",F134="",G134=""),"",IF($L$4='DATA ENTRY'!$DH$2,VLOOKUP(F134,अंक,9,0),IF($L$4='DATA ENTRY'!$DH$3,VLOOKUP(F134,अंक,16,0),IF($L$4='DATA ENTRY'!$DH$4,VLOOKUP(F134,अंक,23,0),IF($L$4='DATA ENTRY'!$DH$5,VLOOKUP(F134,अंक,31,0),IF($L$4='DATA ENTRY'!$DH$6,VLOOKUP(F134,अंक,39,0),IF($L$4='DATA ENTRY'!$DH$7,VLOOKUP(F134,अंक,47,0),"")))))))</f>
        <v/>
      </c>
      <c s="63">
        <f t="shared" si="27"/>
        <v>0</v>
      </c>
      <c s="64">
        <f t="shared" si="28"/>
        <v>0</v>
      </c>
      <c s="134" t="str">
        <f t="shared" si="29"/>
        <v/>
      </c>
      <c s="63" t="str">
        <f>IF(AND(B134="",D134="",F134="",G134=""),"",IF($L$4='DATA ENTRY'!$DH$2,VLOOKUP(F134,अंक,10,0),IF($L$4='DATA ENTRY'!$DH$3,VLOOKUP(F134,अंक,17,0),IF($L$4='DATA ENTRY'!$DH$4,VLOOKUP(F134,अंक,25,0),IF($L$4='DATA ENTRY'!$DH$5,VLOOKUP(F134,अंक,33,0),IF($L$4='DATA ENTRY'!$DH$6,VLOOKUP(F134,अंक,41,0),IF($L$4='DATA ENTRY'!$DH$7,VLOOKUP(F134,अंक,49,0),"")))))))</f>
        <v/>
      </c>
      <c s="63" t="str">
        <f>IF(AND(B134="",D134="",F134="",G134=""),"",IF($L$4='DATA ENTRY'!$DH$2,VLOOKUP(F134,अंक,11,0),IF($L$4='DATA ENTRY'!$DH$3,VLOOKUP(F134,अंक,18,0),IF($L$4='DATA ENTRY'!$DH$4,VLOOKUP(F134,अंक,26,0),IF($L$4='DATA ENTRY'!$DH$5,VLOOKUP(F134,अंक,34,0),IF($L$4='DATA ENTRY'!$DH$6,VLOOKUP(F134,अंक,42,0),IF($L$4='DATA ENTRY'!$DH$7,VLOOKUP(F134,अंक,50,0),"")))))))</f>
        <v/>
      </c>
      <c s="63" t="str">
        <f>IF(AND(B134="",D134="",F134="",G134=""),"",IF($L$4='DATA ENTRY'!$DH$2,VLOOKUP(F134,अंक,12,0),IF($L$4='DATA ENTRY'!$DH$3,VLOOKUP(F134,अंक,19,0),IF($L$4='DATA ENTRY'!$DH$4,VLOOKUP(F134,अंक,27,0),IF($L$4='DATA ENTRY'!$DH$5,VLOOKUP(F134,अंक,35,0),IF($L$4='DATA ENTRY'!$DH$6,VLOOKUP(F134,अंक,43,0),IF($L$4='DATA ENTRY'!$DH$7,VLOOKUP(F134,अंक,51,0),"")))))))</f>
        <v/>
      </c>
      <c s="176">
        <f t="shared" si="20"/>
        <v>0</v>
      </c>
    </row>
    <row r="135" spans="1:18" ht="25.5" customHeight="1">
      <c r="A135" s="71" t="str">
        <f>'DATA ENTRY'!A136</f>
        <v/>
      </c>
      <c s="72" t="str">
        <f t="shared" si="21"/>
        <v/>
      </c>
      <c s="73" t="str">
        <f t="shared" si="22"/>
        <v/>
      </c>
      <c s="74" t="str">
        <f t="shared" si="23"/>
        <v/>
      </c>
      <c s="74" t="str">
        <f t="shared" si="24"/>
        <v/>
      </c>
      <c s="75" t="str">
        <f t="shared" si="25"/>
        <v/>
      </c>
      <c s="76" t="str">
        <f t="shared" si="26"/>
        <v/>
      </c>
      <c s="131" t="str">
        <f>IF(AND(B135="",D135="",F135="",G135=""),"",IF($L$4='DATA ENTRY'!$DH$2,VLOOKUP(F135,अंक,6,0),IF($L$4='DATA ENTRY'!$DH$3,VLOOKUP(F135,अंक,13,0),IF($L$4='DATA ENTRY'!$DH$4,VLOOKUP(F135,अंक,20,0),IF($L$4='DATA ENTRY'!$DH$5,VLOOKUP(F135,अंक,28,0),IF($L$4='DATA ENTRY'!$DH$6,VLOOKUP(F135,अंक,36,0),IF($L$4='DATA ENTRY'!$DH$7,VLOOKUP(F135,अंक,44,0),"")))))))</f>
        <v/>
      </c>
      <c s="131" t="str">
        <f>IF(AND(B135="",D135="",F135="",G135=""),"",IF($L$4='DATA ENTRY'!$DH$2,VLOOKUP(F135,अंक,7,0),IF($L$4='DATA ENTRY'!$DH$3,VLOOKUP(F135,अंक,14,0),IF($L$4='DATA ENTRY'!$DH$4,VLOOKUP(F135,अंक,21,0),IF($L$4='DATA ENTRY'!$DH$5,VLOOKUP(F135,अंक,29,0),IF($L$4='DATA ENTRY'!$DH$6,VLOOKUP(F135,अंक,37,0),IF($L$4='DATA ENTRY'!$DH$7,VLOOKUP(F135,अंक,45,0),"")))))))</f>
        <v/>
      </c>
      <c s="32" t="str">
        <f>IF(AND(B135="",D135="",F135="",G135=""),"",IF($L$4='DATA ENTRY'!$DH$2,VLOOKUP(F135,अंक,8,0),IF($L$4='DATA ENTRY'!$DH$3,VLOOKUP(F135,अंक,15,0),IF($L$4='DATA ENTRY'!$DH$4,VLOOKUP(F135,अंक,22,0),IF($L$4='DATA ENTRY'!$DH$5,VLOOKUP(F135,अंक,30,0),IF($L$4='DATA ENTRY'!$DH$6,VLOOKUP(F135,अंक,38,0),IF($L$4='DATA ENTRY'!$DH$7,VLOOKUP(F135,अंक,46,0),"")))))))</f>
        <v/>
      </c>
      <c s="32" t="str">
        <f>IF(AND(B135="",D135="",F135="",G135=""),"",IF($L$4='DATA ENTRY'!$DH$2,VLOOKUP(F135,अंक,9,0),IF($L$4='DATA ENTRY'!$DH$3,VLOOKUP(F135,अंक,16,0),IF($L$4='DATA ENTRY'!$DH$4,VLOOKUP(F135,अंक,23,0),IF($L$4='DATA ENTRY'!$DH$5,VLOOKUP(F135,अंक,31,0),IF($L$4='DATA ENTRY'!$DH$6,VLOOKUP(F135,अंक,39,0),IF($L$4='DATA ENTRY'!$DH$7,VLOOKUP(F135,अंक,47,0),"")))))))</f>
        <v/>
      </c>
      <c s="63">
        <f t="shared" si="27"/>
        <v>0</v>
      </c>
      <c s="64">
        <f t="shared" si="28"/>
        <v>0</v>
      </c>
      <c s="134" t="str">
        <f t="shared" si="29"/>
        <v/>
      </c>
      <c s="63" t="str">
        <f>IF(AND(B135="",D135="",F135="",G135=""),"",IF($L$4='DATA ENTRY'!$DH$2,VLOOKUP(F135,अंक,10,0),IF($L$4='DATA ENTRY'!$DH$3,VLOOKUP(F135,अंक,17,0),IF($L$4='DATA ENTRY'!$DH$4,VLOOKUP(F135,अंक,25,0),IF($L$4='DATA ENTRY'!$DH$5,VLOOKUP(F135,अंक,33,0),IF($L$4='DATA ENTRY'!$DH$6,VLOOKUP(F135,अंक,41,0),IF($L$4='DATA ENTRY'!$DH$7,VLOOKUP(F135,अंक,49,0),"")))))))</f>
        <v/>
      </c>
      <c s="63" t="str">
        <f>IF(AND(B135="",D135="",F135="",G135=""),"",IF($L$4='DATA ENTRY'!$DH$2,VLOOKUP(F135,अंक,11,0),IF($L$4='DATA ENTRY'!$DH$3,VLOOKUP(F135,अंक,18,0),IF($L$4='DATA ENTRY'!$DH$4,VLOOKUP(F135,अंक,26,0),IF($L$4='DATA ENTRY'!$DH$5,VLOOKUP(F135,अंक,34,0),IF($L$4='DATA ENTRY'!$DH$6,VLOOKUP(F135,अंक,42,0),IF($L$4='DATA ENTRY'!$DH$7,VLOOKUP(F135,अंक,50,0),"")))))))</f>
        <v/>
      </c>
      <c s="63" t="str">
        <f>IF(AND(B135="",D135="",F135="",G135=""),"",IF($L$4='DATA ENTRY'!$DH$2,VLOOKUP(F135,अंक,12,0),IF($L$4='DATA ENTRY'!$DH$3,VLOOKUP(F135,अंक,19,0),IF($L$4='DATA ENTRY'!$DH$4,VLOOKUP(F135,अंक,27,0),IF($L$4='DATA ENTRY'!$DH$5,VLOOKUP(F135,अंक,35,0),IF($L$4='DATA ENTRY'!$DH$6,VLOOKUP(F135,अंक,43,0),IF($L$4='DATA ENTRY'!$DH$7,VLOOKUP(F135,अंक,51,0),"")))))))</f>
        <v/>
      </c>
      <c s="176">
        <f t="shared" si="20"/>
        <v>0</v>
      </c>
    </row>
    <row r="136" spans="1:18" ht="25.5" customHeight="1">
      <c r="A136" s="71" t="str">
        <f>'DATA ENTRY'!A137</f>
        <v/>
      </c>
      <c s="72" t="str">
        <f t="shared" si="21"/>
        <v/>
      </c>
      <c s="73" t="str">
        <f t="shared" si="22"/>
        <v/>
      </c>
      <c s="74" t="str">
        <f t="shared" si="23"/>
        <v/>
      </c>
      <c s="74" t="str">
        <f t="shared" si="24"/>
        <v/>
      </c>
      <c s="75" t="str">
        <f t="shared" si="25"/>
        <v/>
      </c>
      <c s="76" t="str">
        <f t="shared" si="26"/>
        <v/>
      </c>
      <c s="131" t="str">
        <f>IF(AND(B136="",D136="",F136="",G136=""),"",IF($L$4='DATA ENTRY'!$DH$2,VLOOKUP(F136,अंक,6,0),IF($L$4='DATA ENTRY'!$DH$3,VLOOKUP(F136,अंक,13,0),IF($L$4='DATA ENTRY'!$DH$4,VLOOKUP(F136,अंक,20,0),IF($L$4='DATA ENTRY'!$DH$5,VLOOKUP(F136,अंक,28,0),IF($L$4='DATA ENTRY'!$DH$6,VLOOKUP(F136,अंक,36,0),IF($L$4='DATA ENTRY'!$DH$7,VLOOKUP(F136,अंक,44,0),"")))))))</f>
        <v/>
      </c>
      <c s="131" t="str">
        <f>IF(AND(B136="",D136="",F136="",G136=""),"",IF($L$4='DATA ENTRY'!$DH$2,VLOOKUP(F136,अंक,7,0),IF($L$4='DATA ENTRY'!$DH$3,VLOOKUP(F136,अंक,14,0),IF($L$4='DATA ENTRY'!$DH$4,VLOOKUP(F136,अंक,21,0),IF($L$4='DATA ENTRY'!$DH$5,VLOOKUP(F136,अंक,29,0),IF($L$4='DATA ENTRY'!$DH$6,VLOOKUP(F136,अंक,37,0),IF($L$4='DATA ENTRY'!$DH$7,VLOOKUP(F136,अंक,45,0),"")))))))</f>
        <v/>
      </c>
      <c s="32" t="str">
        <f>IF(AND(B136="",D136="",F136="",G136=""),"",IF($L$4='DATA ENTRY'!$DH$2,VLOOKUP(F136,अंक,8,0),IF($L$4='DATA ENTRY'!$DH$3,VLOOKUP(F136,अंक,15,0),IF($L$4='DATA ENTRY'!$DH$4,VLOOKUP(F136,अंक,22,0),IF($L$4='DATA ENTRY'!$DH$5,VLOOKUP(F136,अंक,30,0),IF($L$4='DATA ENTRY'!$DH$6,VLOOKUP(F136,अंक,38,0),IF($L$4='DATA ENTRY'!$DH$7,VLOOKUP(F136,अंक,46,0),"")))))))</f>
        <v/>
      </c>
      <c s="32" t="str">
        <f>IF(AND(B136="",D136="",F136="",G136=""),"",IF($L$4='DATA ENTRY'!$DH$2,VLOOKUP(F136,अंक,9,0),IF($L$4='DATA ENTRY'!$DH$3,VLOOKUP(F136,अंक,16,0),IF($L$4='DATA ENTRY'!$DH$4,VLOOKUP(F136,अंक,23,0),IF($L$4='DATA ENTRY'!$DH$5,VLOOKUP(F136,अंक,31,0),IF($L$4='DATA ENTRY'!$DH$6,VLOOKUP(F136,अंक,39,0),IF($L$4='DATA ENTRY'!$DH$7,VLOOKUP(F136,अंक,47,0),"")))))))</f>
        <v/>
      </c>
      <c s="63">
        <f t="shared" si="27"/>
        <v>0</v>
      </c>
      <c s="64">
        <f t="shared" si="28"/>
        <v>0</v>
      </c>
      <c s="134" t="str">
        <f t="shared" si="30" ref="N136:N167">IFERROR(IF(AND($L$4=""),"",IF($C$4="","",IF(AND(L136=""),"",IF(AND(F136=""),"",IF(AND(VLOOKUP(F136,अंक,5,0)=""),"",IF($N$7=3,IF(AND(VLOOKUP(F136,अंक,5,0)&gt;=86),3,IF(AND(VLOOKUP(F136,अंक,5,0)&gt;=81),2,IF(AND(VLOOKUP(F136,अंक,5,0)&gt;=75),1,0))),IF(AND(VLOOKUP(F136,अंक,5,0)&gt;=86),1.5,IF(AND(VLOOKUP(F136,अंक,5,0)&gt;=81),1,IF(AND(VLOOKUP(F136,अंक,5,0)&gt;=75),0.5,0))))))))),"")</f>
        <v/>
      </c>
      <c s="63" t="str">
        <f>IF(AND(B136="",D136="",F136="",G136=""),"",IF($L$4='DATA ENTRY'!$DH$2,VLOOKUP(F136,अंक,10,0),IF($L$4='DATA ENTRY'!$DH$3,VLOOKUP(F136,अंक,17,0),IF($L$4='DATA ENTRY'!$DH$4,VLOOKUP(F136,अंक,25,0),IF($L$4='DATA ENTRY'!$DH$5,VLOOKUP(F136,अंक,33,0),IF($L$4='DATA ENTRY'!$DH$6,VLOOKUP(F136,अंक,41,0),IF($L$4='DATA ENTRY'!$DH$7,VLOOKUP(F136,अंक,49,0),"")))))))</f>
        <v/>
      </c>
      <c s="63" t="str">
        <f>IF(AND(B136="",D136="",F136="",G136=""),"",IF($L$4='DATA ENTRY'!$DH$2,VLOOKUP(F136,अंक,11,0),IF($L$4='DATA ENTRY'!$DH$3,VLOOKUP(F136,अंक,18,0),IF($L$4='DATA ENTRY'!$DH$4,VLOOKUP(F136,अंक,26,0),IF($L$4='DATA ENTRY'!$DH$5,VLOOKUP(F136,अंक,34,0),IF($L$4='DATA ENTRY'!$DH$6,VLOOKUP(F136,अंक,42,0),IF($L$4='DATA ENTRY'!$DH$7,VLOOKUP(F136,अंक,50,0),"")))))))</f>
        <v/>
      </c>
      <c s="63" t="str">
        <f>IF(AND(B136="",D136="",F136="",G136=""),"",IF($L$4='DATA ENTRY'!$DH$2,VLOOKUP(F136,अंक,12,0),IF($L$4='DATA ENTRY'!$DH$3,VLOOKUP(F136,अंक,19,0),IF($L$4='DATA ENTRY'!$DH$4,VLOOKUP(F136,अंक,27,0),IF($L$4='DATA ENTRY'!$DH$5,VLOOKUP(F136,अंक,35,0),IF($L$4='DATA ENTRY'!$DH$6,VLOOKUP(F136,अंक,43,0),IF($L$4='DATA ENTRY'!$DH$7,VLOOKUP(F136,अंक,51,0),"")))))))</f>
        <v/>
      </c>
      <c s="176">
        <f t="shared" si="31" ref="R136:R199">IFERROR(IF($L$4="","",SUM(M136,N136,O136,P136,Q136)),"")</f>
        <v>0</v>
      </c>
    </row>
    <row r="137" spans="1:18" ht="25.5" customHeight="1">
      <c r="A137" s="71" t="str">
        <f>'DATA ENTRY'!A138</f>
        <v/>
      </c>
      <c s="72" t="str">
        <f t="shared" si="21"/>
        <v/>
      </c>
      <c s="73" t="str">
        <f t="shared" si="22"/>
        <v/>
      </c>
      <c s="74" t="str">
        <f t="shared" si="23"/>
        <v/>
      </c>
      <c s="74" t="str">
        <f t="shared" si="24"/>
        <v/>
      </c>
      <c s="75" t="str">
        <f t="shared" si="25"/>
        <v/>
      </c>
      <c s="76" t="str">
        <f t="shared" si="26"/>
        <v/>
      </c>
      <c s="131" t="str">
        <f>IF(AND(B137="",D137="",F137="",G137=""),"",IF($L$4='DATA ENTRY'!$DH$2,VLOOKUP(F137,अंक,6,0),IF($L$4='DATA ENTRY'!$DH$3,VLOOKUP(F137,अंक,13,0),IF($L$4='DATA ENTRY'!$DH$4,VLOOKUP(F137,अंक,20,0),IF($L$4='DATA ENTRY'!$DH$5,VLOOKUP(F137,अंक,28,0),IF($L$4='DATA ENTRY'!$DH$6,VLOOKUP(F137,अंक,36,0),IF($L$4='DATA ENTRY'!$DH$7,VLOOKUP(F137,अंक,44,0),"")))))))</f>
        <v/>
      </c>
      <c s="131" t="str">
        <f>IF(AND(B137="",D137="",F137="",G137=""),"",IF($L$4='DATA ENTRY'!$DH$2,VLOOKUP(F137,अंक,7,0),IF($L$4='DATA ENTRY'!$DH$3,VLOOKUP(F137,अंक,14,0),IF($L$4='DATA ENTRY'!$DH$4,VLOOKUP(F137,अंक,21,0),IF($L$4='DATA ENTRY'!$DH$5,VLOOKUP(F137,अंक,29,0),IF($L$4='DATA ENTRY'!$DH$6,VLOOKUP(F137,अंक,37,0),IF($L$4='DATA ENTRY'!$DH$7,VLOOKUP(F137,अंक,45,0),"")))))))</f>
        <v/>
      </c>
      <c s="32" t="str">
        <f>IF(AND(B137="",D137="",F137="",G137=""),"",IF($L$4='DATA ENTRY'!$DH$2,VLOOKUP(F137,अंक,8,0),IF($L$4='DATA ENTRY'!$DH$3,VLOOKUP(F137,अंक,15,0),IF($L$4='DATA ENTRY'!$DH$4,VLOOKUP(F137,अंक,22,0),IF($L$4='DATA ENTRY'!$DH$5,VLOOKUP(F137,अंक,30,0),IF($L$4='DATA ENTRY'!$DH$6,VLOOKUP(F137,अंक,38,0),IF($L$4='DATA ENTRY'!$DH$7,VLOOKUP(F137,अंक,46,0),"")))))))</f>
        <v/>
      </c>
      <c s="32" t="str">
        <f>IF(AND(B137="",D137="",F137="",G137=""),"",IF($L$4='DATA ENTRY'!$DH$2,VLOOKUP(F137,अंक,9,0),IF($L$4='DATA ENTRY'!$DH$3,VLOOKUP(F137,अंक,16,0),IF($L$4='DATA ENTRY'!$DH$4,VLOOKUP(F137,अंक,23,0),IF($L$4='DATA ENTRY'!$DH$5,VLOOKUP(F137,अंक,31,0),IF($L$4='DATA ENTRY'!$DH$6,VLOOKUP(F137,अंक,39,0),IF($L$4='DATA ENTRY'!$DH$7,VLOOKUP(F137,अंक,47,0),"")))))))</f>
        <v/>
      </c>
      <c s="63">
        <f t="shared" si="27"/>
        <v>0</v>
      </c>
      <c s="64">
        <f t="shared" si="28"/>
        <v>0</v>
      </c>
      <c s="134" t="str">
        <f t="shared" si="30"/>
        <v/>
      </c>
      <c s="63" t="str">
        <f>IF(AND(B137="",D137="",F137="",G137=""),"",IF($L$4='DATA ENTRY'!$DH$2,VLOOKUP(F137,अंक,10,0),IF($L$4='DATA ENTRY'!$DH$3,VLOOKUP(F137,अंक,17,0),IF($L$4='DATA ENTRY'!$DH$4,VLOOKUP(F137,अंक,25,0),IF($L$4='DATA ENTRY'!$DH$5,VLOOKUP(F137,अंक,33,0),IF($L$4='DATA ENTRY'!$DH$6,VLOOKUP(F137,अंक,41,0),IF($L$4='DATA ENTRY'!$DH$7,VLOOKUP(F137,अंक,49,0),"")))))))</f>
        <v/>
      </c>
      <c s="63" t="str">
        <f>IF(AND(B137="",D137="",F137="",G137=""),"",IF($L$4='DATA ENTRY'!$DH$2,VLOOKUP(F137,अंक,11,0),IF($L$4='DATA ENTRY'!$DH$3,VLOOKUP(F137,अंक,18,0),IF($L$4='DATA ENTRY'!$DH$4,VLOOKUP(F137,अंक,26,0),IF($L$4='DATA ENTRY'!$DH$5,VLOOKUP(F137,अंक,34,0),IF($L$4='DATA ENTRY'!$DH$6,VLOOKUP(F137,अंक,42,0),IF($L$4='DATA ENTRY'!$DH$7,VLOOKUP(F137,अंक,50,0),"")))))))</f>
        <v/>
      </c>
      <c s="63" t="str">
        <f>IF(AND(B137="",D137="",F137="",G137=""),"",IF($L$4='DATA ENTRY'!$DH$2,VLOOKUP(F137,अंक,12,0),IF($L$4='DATA ENTRY'!$DH$3,VLOOKUP(F137,अंक,19,0),IF($L$4='DATA ENTRY'!$DH$4,VLOOKUP(F137,अंक,27,0),IF($L$4='DATA ENTRY'!$DH$5,VLOOKUP(F137,अंक,35,0),IF($L$4='DATA ENTRY'!$DH$6,VLOOKUP(F137,अंक,43,0),IF($L$4='DATA ENTRY'!$DH$7,VLOOKUP(F137,अंक,51,0),"")))))))</f>
        <v/>
      </c>
      <c s="176">
        <f t="shared" si="31"/>
        <v>0</v>
      </c>
    </row>
    <row r="138" spans="1:18" ht="25.5" customHeight="1">
      <c r="A138" s="71" t="str">
        <f>'DATA ENTRY'!A139</f>
        <v/>
      </c>
      <c s="72" t="str">
        <f t="shared" si="21"/>
        <v/>
      </c>
      <c s="73" t="str">
        <f t="shared" si="22"/>
        <v/>
      </c>
      <c s="74" t="str">
        <f t="shared" si="23"/>
        <v/>
      </c>
      <c s="74" t="str">
        <f t="shared" si="24"/>
        <v/>
      </c>
      <c s="75" t="str">
        <f t="shared" si="25"/>
        <v/>
      </c>
      <c s="76" t="str">
        <f t="shared" si="26"/>
        <v/>
      </c>
      <c s="131" t="str">
        <f>IF(AND(B138="",D138="",F138="",G138=""),"",IF($L$4='DATA ENTRY'!$DH$2,VLOOKUP(F138,अंक,6,0),IF($L$4='DATA ENTRY'!$DH$3,VLOOKUP(F138,अंक,13,0),IF($L$4='DATA ENTRY'!$DH$4,VLOOKUP(F138,अंक,20,0),IF($L$4='DATA ENTRY'!$DH$5,VLOOKUP(F138,अंक,28,0),IF($L$4='DATA ENTRY'!$DH$6,VLOOKUP(F138,अंक,36,0),IF($L$4='DATA ENTRY'!$DH$7,VLOOKUP(F138,अंक,44,0),"")))))))</f>
        <v/>
      </c>
      <c s="131" t="str">
        <f>IF(AND(B138="",D138="",F138="",G138=""),"",IF($L$4='DATA ENTRY'!$DH$2,VLOOKUP(F138,अंक,7,0),IF($L$4='DATA ENTRY'!$DH$3,VLOOKUP(F138,अंक,14,0),IF($L$4='DATA ENTRY'!$DH$4,VLOOKUP(F138,अंक,21,0),IF($L$4='DATA ENTRY'!$DH$5,VLOOKUP(F138,अंक,29,0),IF($L$4='DATA ENTRY'!$DH$6,VLOOKUP(F138,अंक,37,0),IF($L$4='DATA ENTRY'!$DH$7,VLOOKUP(F138,अंक,45,0),"")))))))</f>
        <v/>
      </c>
      <c s="32" t="str">
        <f>IF(AND(B138="",D138="",F138="",G138=""),"",IF($L$4='DATA ENTRY'!$DH$2,VLOOKUP(F138,अंक,8,0),IF($L$4='DATA ENTRY'!$DH$3,VLOOKUP(F138,अंक,15,0),IF($L$4='DATA ENTRY'!$DH$4,VLOOKUP(F138,अंक,22,0),IF($L$4='DATA ENTRY'!$DH$5,VLOOKUP(F138,अंक,30,0),IF($L$4='DATA ENTRY'!$DH$6,VLOOKUP(F138,अंक,38,0),IF($L$4='DATA ENTRY'!$DH$7,VLOOKUP(F138,अंक,46,0),"")))))))</f>
        <v/>
      </c>
      <c s="32" t="str">
        <f>IF(AND(B138="",D138="",F138="",G138=""),"",IF($L$4='DATA ENTRY'!$DH$2,VLOOKUP(F138,अंक,9,0),IF($L$4='DATA ENTRY'!$DH$3,VLOOKUP(F138,अंक,16,0),IF($L$4='DATA ENTRY'!$DH$4,VLOOKUP(F138,अंक,23,0),IF($L$4='DATA ENTRY'!$DH$5,VLOOKUP(F138,अंक,31,0),IF($L$4='DATA ENTRY'!$DH$6,VLOOKUP(F138,अंक,39,0),IF($L$4='DATA ENTRY'!$DH$7,VLOOKUP(F138,अंक,47,0),"")))))))</f>
        <v/>
      </c>
      <c s="63">
        <f t="shared" si="27"/>
        <v>0</v>
      </c>
      <c s="64">
        <f t="shared" si="28"/>
        <v>0</v>
      </c>
      <c s="134" t="str">
        <f t="shared" si="30"/>
        <v/>
      </c>
      <c s="63" t="str">
        <f>IF(AND(B138="",D138="",F138="",G138=""),"",IF($L$4='DATA ENTRY'!$DH$2,VLOOKUP(F138,अंक,10,0),IF($L$4='DATA ENTRY'!$DH$3,VLOOKUP(F138,अंक,17,0),IF($L$4='DATA ENTRY'!$DH$4,VLOOKUP(F138,अंक,25,0),IF($L$4='DATA ENTRY'!$DH$5,VLOOKUP(F138,अंक,33,0),IF($L$4='DATA ENTRY'!$DH$6,VLOOKUP(F138,अंक,41,0),IF($L$4='DATA ENTRY'!$DH$7,VLOOKUP(F138,अंक,49,0),"")))))))</f>
        <v/>
      </c>
      <c s="63" t="str">
        <f>IF(AND(B138="",D138="",F138="",G138=""),"",IF($L$4='DATA ENTRY'!$DH$2,VLOOKUP(F138,अंक,11,0),IF($L$4='DATA ENTRY'!$DH$3,VLOOKUP(F138,अंक,18,0),IF($L$4='DATA ENTRY'!$DH$4,VLOOKUP(F138,अंक,26,0),IF($L$4='DATA ENTRY'!$DH$5,VLOOKUP(F138,अंक,34,0),IF($L$4='DATA ENTRY'!$DH$6,VLOOKUP(F138,अंक,42,0),IF($L$4='DATA ENTRY'!$DH$7,VLOOKUP(F138,अंक,50,0),"")))))))</f>
        <v/>
      </c>
      <c s="63" t="str">
        <f>IF(AND(B138="",D138="",F138="",G138=""),"",IF($L$4='DATA ENTRY'!$DH$2,VLOOKUP(F138,अंक,12,0),IF($L$4='DATA ENTRY'!$DH$3,VLOOKUP(F138,अंक,19,0),IF($L$4='DATA ENTRY'!$DH$4,VLOOKUP(F138,अंक,27,0),IF($L$4='DATA ENTRY'!$DH$5,VLOOKUP(F138,अंक,35,0),IF($L$4='DATA ENTRY'!$DH$6,VLOOKUP(F138,अंक,43,0),IF($L$4='DATA ENTRY'!$DH$7,VLOOKUP(F138,अंक,51,0),"")))))))</f>
        <v/>
      </c>
      <c s="176">
        <f t="shared" si="31"/>
        <v>0</v>
      </c>
    </row>
    <row r="139" spans="1:18" ht="25.5" customHeight="1">
      <c r="A139" s="71" t="str">
        <f>'DATA ENTRY'!A140</f>
        <v/>
      </c>
      <c s="72" t="str">
        <f t="shared" si="21"/>
        <v/>
      </c>
      <c s="73" t="str">
        <f t="shared" si="22"/>
        <v/>
      </c>
      <c s="74" t="str">
        <f t="shared" si="23"/>
        <v/>
      </c>
      <c s="74" t="str">
        <f t="shared" si="24"/>
        <v/>
      </c>
      <c s="75" t="str">
        <f t="shared" si="25"/>
        <v/>
      </c>
      <c s="76" t="str">
        <f t="shared" si="26"/>
        <v/>
      </c>
      <c s="131" t="str">
        <f>IF(AND(B139="",D139="",F139="",G139=""),"",IF($L$4='DATA ENTRY'!$DH$2,VLOOKUP(F139,अंक,6,0),IF($L$4='DATA ENTRY'!$DH$3,VLOOKUP(F139,अंक,13,0),IF($L$4='DATA ENTRY'!$DH$4,VLOOKUP(F139,अंक,20,0),IF($L$4='DATA ENTRY'!$DH$5,VLOOKUP(F139,अंक,28,0),IF($L$4='DATA ENTRY'!$DH$6,VLOOKUP(F139,अंक,36,0),IF($L$4='DATA ENTRY'!$DH$7,VLOOKUP(F139,अंक,44,0),"")))))))</f>
        <v/>
      </c>
      <c s="131" t="str">
        <f>IF(AND(B139="",D139="",F139="",G139=""),"",IF($L$4='DATA ENTRY'!$DH$2,VLOOKUP(F139,अंक,7,0),IF($L$4='DATA ENTRY'!$DH$3,VLOOKUP(F139,अंक,14,0),IF($L$4='DATA ENTRY'!$DH$4,VLOOKUP(F139,अंक,21,0),IF($L$4='DATA ENTRY'!$DH$5,VLOOKUP(F139,अंक,29,0),IF($L$4='DATA ENTRY'!$DH$6,VLOOKUP(F139,अंक,37,0),IF($L$4='DATA ENTRY'!$DH$7,VLOOKUP(F139,अंक,45,0),"")))))))</f>
        <v/>
      </c>
      <c s="32" t="str">
        <f>IF(AND(B139="",D139="",F139="",G139=""),"",IF($L$4='DATA ENTRY'!$DH$2,VLOOKUP(F139,अंक,8,0),IF($L$4='DATA ENTRY'!$DH$3,VLOOKUP(F139,अंक,15,0),IF($L$4='DATA ENTRY'!$DH$4,VLOOKUP(F139,अंक,22,0),IF($L$4='DATA ENTRY'!$DH$5,VLOOKUP(F139,अंक,30,0),IF($L$4='DATA ENTRY'!$DH$6,VLOOKUP(F139,अंक,38,0),IF($L$4='DATA ENTRY'!$DH$7,VLOOKUP(F139,अंक,46,0),"")))))))</f>
        <v/>
      </c>
      <c s="32" t="str">
        <f>IF(AND(B139="",D139="",F139="",G139=""),"",IF($L$4='DATA ENTRY'!$DH$2,VLOOKUP(F139,अंक,9,0),IF($L$4='DATA ENTRY'!$DH$3,VLOOKUP(F139,अंक,16,0),IF($L$4='DATA ENTRY'!$DH$4,VLOOKUP(F139,अंक,23,0),IF($L$4='DATA ENTRY'!$DH$5,VLOOKUP(F139,अंक,31,0),IF($L$4='DATA ENTRY'!$DH$6,VLOOKUP(F139,अंक,39,0),IF($L$4='DATA ENTRY'!$DH$7,VLOOKUP(F139,अंक,47,0),"")))))))</f>
        <v/>
      </c>
      <c s="63">
        <f t="shared" si="27"/>
        <v>0</v>
      </c>
      <c s="64">
        <f t="shared" si="28"/>
        <v>0</v>
      </c>
      <c s="134" t="str">
        <f t="shared" si="30"/>
        <v/>
      </c>
      <c s="63" t="str">
        <f>IF(AND(B139="",D139="",F139="",G139=""),"",IF($L$4='DATA ENTRY'!$DH$2,VLOOKUP(F139,अंक,10,0),IF($L$4='DATA ENTRY'!$DH$3,VLOOKUP(F139,अंक,17,0),IF($L$4='DATA ENTRY'!$DH$4,VLOOKUP(F139,अंक,25,0),IF($L$4='DATA ENTRY'!$DH$5,VLOOKUP(F139,अंक,33,0),IF($L$4='DATA ENTRY'!$DH$6,VLOOKUP(F139,अंक,41,0),IF($L$4='DATA ENTRY'!$DH$7,VLOOKUP(F139,अंक,49,0),"")))))))</f>
        <v/>
      </c>
      <c s="63" t="str">
        <f>IF(AND(B139="",D139="",F139="",G139=""),"",IF($L$4='DATA ENTRY'!$DH$2,VLOOKUP(F139,अंक,11,0),IF($L$4='DATA ENTRY'!$DH$3,VLOOKUP(F139,अंक,18,0),IF($L$4='DATA ENTRY'!$DH$4,VLOOKUP(F139,अंक,26,0),IF($L$4='DATA ENTRY'!$DH$5,VLOOKUP(F139,अंक,34,0),IF($L$4='DATA ENTRY'!$DH$6,VLOOKUP(F139,अंक,42,0),IF($L$4='DATA ENTRY'!$DH$7,VLOOKUP(F139,अंक,50,0),"")))))))</f>
        <v/>
      </c>
      <c s="63" t="str">
        <f>IF(AND(B139="",D139="",F139="",G139=""),"",IF($L$4='DATA ENTRY'!$DH$2,VLOOKUP(F139,अंक,12,0),IF($L$4='DATA ENTRY'!$DH$3,VLOOKUP(F139,अंक,19,0),IF($L$4='DATA ENTRY'!$DH$4,VLOOKUP(F139,अंक,27,0),IF($L$4='DATA ENTRY'!$DH$5,VLOOKUP(F139,अंक,35,0),IF($L$4='DATA ENTRY'!$DH$6,VLOOKUP(F139,अंक,43,0),IF($L$4='DATA ENTRY'!$DH$7,VLOOKUP(F139,अंक,51,0),"")))))))</f>
        <v/>
      </c>
      <c s="176">
        <f t="shared" si="31"/>
        <v>0</v>
      </c>
    </row>
    <row r="140" spans="1:18" ht="25.5" customHeight="1">
      <c r="A140" s="71" t="str">
        <f>'DATA ENTRY'!A141</f>
        <v/>
      </c>
      <c s="72" t="str">
        <f t="shared" si="21"/>
        <v/>
      </c>
      <c s="73" t="str">
        <f t="shared" si="22"/>
        <v/>
      </c>
      <c s="74" t="str">
        <f t="shared" si="23"/>
        <v/>
      </c>
      <c s="74" t="str">
        <f t="shared" si="24"/>
        <v/>
      </c>
      <c s="75" t="str">
        <f t="shared" si="25"/>
        <v/>
      </c>
      <c s="76" t="str">
        <f t="shared" si="26"/>
        <v/>
      </c>
      <c s="131" t="str">
        <f>IF(AND(B140="",D140="",F140="",G140=""),"",IF($L$4='DATA ENTRY'!$DH$2,VLOOKUP(F140,अंक,6,0),IF($L$4='DATA ENTRY'!$DH$3,VLOOKUP(F140,अंक,13,0),IF($L$4='DATA ENTRY'!$DH$4,VLOOKUP(F140,अंक,20,0),IF($L$4='DATA ENTRY'!$DH$5,VLOOKUP(F140,अंक,28,0),IF($L$4='DATA ENTRY'!$DH$6,VLOOKUP(F140,अंक,36,0),IF($L$4='DATA ENTRY'!$DH$7,VLOOKUP(F140,अंक,44,0),"")))))))</f>
        <v/>
      </c>
      <c s="131" t="str">
        <f>IF(AND(B140="",D140="",F140="",G140=""),"",IF($L$4='DATA ENTRY'!$DH$2,VLOOKUP(F140,अंक,7,0),IF($L$4='DATA ENTRY'!$DH$3,VLOOKUP(F140,अंक,14,0),IF($L$4='DATA ENTRY'!$DH$4,VLOOKUP(F140,अंक,21,0),IF($L$4='DATA ENTRY'!$DH$5,VLOOKUP(F140,अंक,29,0),IF($L$4='DATA ENTRY'!$DH$6,VLOOKUP(F140,अंक,37,0),IF($L$4='DATA ENTRY'!$DH$7,VLOOKUP(F140,अंक,45,0),"")))))))</f>
        <v/>
      </c>
      <c s="32" t="str">
        <f>IF(AND(B140="",D140="",F140="",G140=""),"",IF($L$4='DATA ENTRY'!$DH$2,VLOOKUP(F140,अंक,8,0),IF($L$4='DATA ENTRY'!$DH$3,VLOOKUP(F140,अंक,15,0),IF($L$4='DATA ENTRY'!$DH$4,VLOOKUP(F140,अंक,22,0),IF($L$4='DATA ENTRY'!$DH$5,VLOOKUP(F140,अंक,30,0),IF($L$4='DATA ENTRY'!$DH$6,VLOOKUP(F140,अंक,38,0),IF($L$4='DATA ENTRY'!$DH$7,VLOOKUP(F140,अंक,46,0),"")))))))</f>
        <v/>
      </c>
      <c s="32" t="str">
        <f>IF(AND(B140="",D140="",F140="",G140=""),"",IF($L$4='DATA ENTRY'!$DH$2,VLOOKUP(F140,अंक,9,0),IF($L$4='DATA ENTRY'!$DH$3,VLOOKUP(F140,अंक,16,0),IF($L$4='DATA ENTRY'!$DH$4,VLOOKUP(F140,अंक,23,0),IF($L$4='DATA ENTRY'!$DH$5,VLOOKUP(F140,अंक,31,0),IF($L$4='DATA ENTRY'!$DH$6,VLOOKUP(F140,अंक,39,0),IF($L$4='DATA ENTRY'!$DH$7,VLOOKUP(F140,अंक,47,0),"")))))))</f>
        <v/>
      </c>
      <c s="63">
        <f t="shared" si="27"/>
        <v>0</v>
      </c>
      <c s="64">
        <f t="shared" si="28"/>
        <v>0</v>
      </c>
      <c s="134" t="str">
        <f t="shared" si="30"/>
        <v/>
      </c>
      <c s="63" t="str">
        <f>IF(AND(B140="",D140="",F140="",G140=""),"",IF($L$4='DATA ENTRY'!$DH$2,VLOOKUP(F140,अंक,10,0),IF($L$4='DATA ENTRY'!$DH$3,VLOOKUP(F140,अंक,17,0),IF($L$4='DATA ENTRY'!$DH$4,VLOOKUP(F140,अंक,25,0),IF($L$4='DATA ENTRY'!$DH$5,VLOOKUP(F140,अंक,33,0),IF($L$4='DATA ENTRY'!$DH$6,VLOOKUP(F140,अंक,41,0),IF($L$4='DATA ENTRY'!$DH$7,VLOOKUP(F140,अंक,49,0),"")))))))</f>
        <v/>
      </c>
      <c s="63" t="str">
        <f>IF(AND(B140="",D140="",F140="",G140=""),"",IF($L$4='DATA ENTRY'!$DH$2,VLOOKUP(F140,अंक,11,0),IF($L$4='DATA ENTRY'!$DH$3,VLOOKUP(F140,अंक,18,0),IF($L$4='DATA ENTRY'!$DH$4,VLOOKUP(F140,अंक,26,0),IF($L$4='DATA ENTRY'!$DH$5,VLOOKUP(F140,अंक,34,0),IF($L$4='DATA ENTRY'!$DH$6,VLOOKUP(F140,अंक,42,0),IF($L$4='DATA ENTRY'!$DH$7,VLOOKUP(F140,अंक,50,0),"")))))))</f>
        <v/>
      </c>
      <c s="63" t="str">
        <f>IF(AND(B140="",D140="",F140="",G140=""),"",IF($L$4='DATA ENTRY'!$DH$2,VLOOKUP(F140,अंक,12,0),IF($L$4='DATA ENTRY'!$DH$3,VLOOKUP(F140,अंक,19,0),IF($L$4='DATA ENTRY'!$DH$4,VLOOKUP(F140,अंक,27,0),IF($L$4='DATA ENTRY'!$DH$5,VLOOKUP(F140,अंक,35,0),IF($L$4='DATA ENTRY'!$DH$6,VLOOKUP(F140,अंक,43,0),IF($L$4='DATA ENTRY'!$DH$7,VLOOKUP(F140,अंक,51,0),"")))))))</f>
        <v/>
      </c>
      <c s="176">
        <f t="shared" si="31"/>
        <v>0</v>
      </c>
    </row>
    <row r="141" spans="1:18" ht="25.5" customHeight="1">
      <c r="A141" s="71" t="str">
        <f>'DATA ENTRY'!A142</f>
        <v/>
      </c>
      <c s="72" t="str">
        <f t="shared" si="21"/>
        <v/>
      </c>
      <c s="73" t="str">
        <f t="shared" si="22"/>
        <v/>
      </c>
      <c s="74" t="str">
        <f t="shared" si="23"/>
        <v/>
      </c>
      <c s="74" t="str">
        <f t="shared" si="24"/>
        <v/>
      </c>
      <c s="75" t="str">
        <f t="shared" si="25"/>
        <v/>
      </c>
      <c s="76" t="str">
        <f t="shared" si="26"/>
        <v/>
      </c>
      <c s="131" t="str">
        <f>IF(AND(B141="",D141="",F141="",G141=""),"",IF($L$4='DATA ENTRY'!$DH$2,VLOOKUP(F141,अंक,6,0),IF($L$4='DATA ENTRY'!$DH$3,VLOOKUP(F141,अंक,13,0),IF($L$4='DATA ENTRY'!$DH$4,VLOOKUP(F141,अंक,20,0),IF($L$4='DATA ENTRY'!$DH$5,VLOOKUP(F141,अंक,28,0),IF($L$4='DATA ENTRY'!$DH$6,VLOOKUP(F141,अंक,36,0),IF($L$4='DATA ENTRY'!$DH$7,VLOOKUP(F141,अंक,44,0),"")))))))</f>
        <v/>
      </c>
      <c s="131" t="str">
        <f>IF(AND(B141="",D141="",F141="",G141=""),"",IF($L$4='DATA ENTRY'!$DH$2,VLOOKUP(F141,अंक,7,0),IF($L$4='DATA ENTRY'!$DH$3,VLOOKUP(F141,अंक,14,0),IF($L$4='DATA ENTRY'!$DH$4,VLOOKUP(F141,अंक,21,0),IF($L$4='DATA ENTRY'!$DH$5,VLOOKUP(F141,अंक,29,0),IF($L$4='DATA ENTRY'!$DH$6,VLOOKUP(F141,अंक,37,0),IF($L$4='DATA ENTRY'!$DH$7,VLOOKUP(F141,अंक,45,0),"")))))))</f>
        <v/>
      </c>
      <c s="32" t="str">
        <f>IF(AND(B141="",D141="",F141="",G141=""),"",IF($L$4='DATA ENTRY'!$DH$2,VLOOKUP(F141,अंक,8,0),IF($L$4='DATA ENTRY'!$DH$3,VLOOKUP(F141,अंक,15,0),IF($L$4='DATA ENTRY'!$DH$4,VLOOKUP(F141,अंक,22,0),IF($L$4='DATA ENTRY'!$DH$5,VLOOKUP(F141,अंक,30,0),IF($L$4='DATA ENTRY'!$DH$6,VLOOKUP(F141,अंक,38,0),IF($L$4='DATA ENTRY'!$DH$7,VLOOKUP(F141,अंक,46,0),"")))))))</f>
        <v/>
      </c>
      <c s="32" t="str">
        <f>IF(AND(B141="",D141="",F141="",G141=""),"",IF($L$4='DATA ENTRY'!$DH$2,VLOOKUP(F141,अंक,9,0),IF($L$4='DATA ENTRY'!$DH$3,VLOOKUP(F141,अंक,16,0),IF($L$4='DATA ENTRY'!$DH$4,VLOOKUP(F141,अंक,23,0),IF($L$4='DATA ENTRY'!$DH$5,VLOOKUP(F141,अंक,31,0),IF($L$4='DATA ENTRY'!$DH$6,VLOOKUP(F141,अंक,39,0),IF($L$4='DATA ENTRY'!$DH$7,VLOOKUP(F141,अंक,47,0),"")))))))</f>
        <v/>
      </c>
      <c s="63">
        <f t="shared" si="27"/>
        <v>0</v>
      </c>
      <c s="64">
        <f t="shared" si="28"/>
        <v>0</v>
      </c>
      <c s="134" t="str">
        <f t="shared" si="30"/>
        <v/>
      </c>
      <c s="63" t="str">
        <f>IF(AND(B141="",D141="",F141="",G141=""),"",IF($L$4='DATA ENTRY'!$DH$2,VLOOKUP(F141,अंक,10,0),IF($L$4='DATA ENTRY'!$DH$3,VLOOKUP(F141,अंक,17,0),IF($L$4='DATA ENTRY'!$DH$4,VLOOKUP(F141,अंक,25,0),IF($L$4='DATA ENTRY'!$DH$5,VLOOKUP(F141,अंक,33,0),IF($L$4='DATA ENTRY'!$DH$6,VLOOKUP(F141,अंक,41,0),IF($L$4='DATA ENTRY'!$DH$7,VLOOKUP(F141,अंक,49,0),"")))))))</f>
        <v/>
      </c>
      <c s="63" t="str">
        <f>IF(AND(B141="",D141="",F141="",G141=""),"",IF($L$4='DATA ENTRY'!$DH$2,VLOOKUP(F141,अंक,11,0),IF($L$4='DATA ENTRY'!$DH$3,VLOOKUP(F141,अंक,18,0),IF($L$4='DATA ENTRY'!$DH$4,VLOOKUP(F141,अंक,26,0),IF($L$4='DATA ENTRY'!$DH$5,VLOOKUP(F141,अंक,34,0),IF($L$4='DATA ENTRY'!$DH$6,VLOOKUP(F141,अंक,42,0),IF($L$4='DATA ENTRY'!$DH$7,VLOOKUP(F141,अंक,50,0),"")))))))</f>
        <v/>
      </c>
      <c s="63" t="str">
        <f>IF(AND(B141="",D141="",F141="",G141=""),"",IF($L$4='DATA ENTRY'!$DH$2,VLOOKUP(F141,अंक,12,0),IF($L$4='DATA ENTRY'!$DH$3,VLOOKUP(F141,अंक,19,0),IF($L$4='DATA ENTRY'!$DH$4,VLOOKUP(F141,अंक,27,0),IF($L$4='DATA ENTRY'!$DH$5,VLOOKUP(F141,अंक,35,0),IF($L$4='DATA ENTRY'!$DH$6,VLOOKUP(F141,अंक,43,0),IF($L$4='DATA ENTRY'!$DH$7,VLOOKUP(F141,अंक,51,0),"")))))))</f>
        <v/>
      </c>
      <c s="176">
        <f t="shared" si="31"/>
        <v>0</v>
      </c>
    </row>
    <row r="142" spans="1:18" ht="25.5" customHeight="1">
      <c r="A142" s="71" t="str">
        <f>'DATA ENTRY'!A143</f>
        <v/>
      </c>
      <c s="72" t="str">
        <f t="shared" si="21"/>
        <v/>
      </c>
      <c s="73" t="str">
        <f t="shared" si="22"/>
        <v/>
      </c>
      <c s="74" t="str">
        <f t="shared" si="23"/>
        <v/>
      </c>
      <c s="74" t="str">
        <f t="shared" si="24"/>
        <v/>
      </c>
      <c s="75" t="str">
        <f t="shared" si="25"/>
        <v/>
      </c>
      <c s="76" t="str">
        <f t="shared" si="26"/>
        <v/>
      </c>
      <c s="131" t="str">
        <f>IF(AND(B142="",D142="",F142="",G142=""),"",IF($L$4='DATA ENTRY'!$DH$2,VLOOKUP(F142,अंक,6,0),IF($L$4='DATA ENTRY'!$DH$3,VLOOKUP(F142,अंक,13,0),IF($L$4='DATA ENTRY'!$DH$4,VLOOKUP(F142,अंक,20,0),IF($L$4='DATA ENTRY'!$DH$5,VLOOKUP(F142,अंक,28,0),IF($L$4='DATA ENTRY'!$DH$6,VLOOKUP(F142,अंक,36,0),IF($L$4='DATA ENTRY'!$DH$7,VLOOKUP(F142,अंक,44,0),"")))))))</f>
        <v/>
      </c>
      <c s="131" t="str">
        <f>IF(AND(B142="",D142="",F142="",G142=""),"",IF($L$4='DATA ENTRY'!$DH$2,VLOOKUP(F142,अंक,7,0),IF($L$4='DATA ENTRY'!$DH$3,VLOOKUP(F142,अंक,14,0),IF($L$4='DATA ENTRY'!$DH$4,VLOOKUP(F142,अंक,21,0),IF($L$4='DATA ENTRY'!$DH$5,VLOOKUP(F142,अंक,29,0),IF($L$4='DATA ENTRY'!$DH$6,VLOOKUP(F142,अंक,37,0),IF($L$4='DATA ENTRY'!$DH$7,VLOOKUP(F142,अंक,45,0),"")))))))</f>
        <v/>
      </c>
      <c s="32" t="str">
        <f>IF(AND(B142="",D142="",F142="",G142=""),"",IF($L$4='DATA ENTRY'!$DH$2,VLOOKUP(F142,अंक,8,0),IF($L$4='DATA ENTRY'!$DH$3,VLOOKUP(F142,अंक,15,0),IF($L$4='DATA ENTRY'!$DH$4,VLOOKUP(F142,अंक,22,0),IF($L$4='DATA ENTRY'!$DH$5,VLOOKUP(F142,अंक,30,0),IF($L$4='DATA ENTRY'!$DH$6,VLOOKUP(F142,अंक,38,0),IF($L$4='DATA ENTRY'!$DH$7,VLOOKUP(F142,अंक,46,0),"")))))))</f>
        <v/>
      </c>
      <c s="32" t="str">
        <f>IF(AND(B142="",D142="",F142="",G142=""),"",IF($L$4='DATA ENTRY'!$DH$2,VLOOKUP(F142,अंक,9,0),IF($L$4='DATA ENTRY'!$DH$3,VLOOKUP(F142,अंक,16,0),IF($L$4='DATA ENTRY'!$DH$4,VLOOKUP(F142,अंक,23,0),IF($L$4='DATA ENTRY'!$DH$5,VLOOKUP(F142,अंक,31,0),IF($L$4='DATA ENTRY'!$DH$6,VLOOKUP(F142,अंक,39,0),IF($L$4='DATA ENTRY'!$DH$7,VLOOKUP(F142,अंक,47,0),"")))))))</f>
        <v/>
      </c>
      <c s="63">
        <f t="shared" si="27"/>
        <v>0</v>
      </c>
      <c s="64">
        <f t="shared" si="28"/>
        <v>0</v>
      </c>
      <c s="134" t="str">
        <f t="shared" si="30"/>
        <v/>
      </c>
      <c s="63" t="str">
        <f>IF(AND(B142="",D142="",F142="",G142=""),"",IF($L$4='DATA ENTRY'!$DH$2,VLOOKUP(F142,अंक,10,0),IF($L$4='DATA ENTRY'!$DH$3,VLOOKUP(F142,अंक,17,0),IF($L$4='DATA ENTRY'!$DH$4,VLOOKUP(F142,अंक,25,0),IF($L$4='DATA ENTRY'!$DH$5,VLOOKUP(F142,अंक,33,0),IF($L$4='DATA ENTRY'!$DH$6,VLOOKUP(F142,अंक,41,0),IF($L$4='DATA ENTRY'!$DH$7,VLOOKUP(F142,अंक,49,0),"")))))))</f>
        <v/>
      </c>
      <c s="63" t="str">
        <f>IF(AND(B142="",D142="",F142="",G142=""),"",IF($L$4='DATA ENTRY'!$DH$2,VLOOKUP(F142,अंक,11,0),IF($L$4='DATA ENTRY'!$DH$3,VLOOKUP(F142,अंक,18,0),IF($L$4='DATA ENTRY'!$DH$4,VLOOKUP(F142,अंक,26,0),IF($L$4='DATA ENTRY'!$DH$5,VLOOKUP(F142,अंक,34,0),IF($L$4='DATA ENTRY'!$DH$6,VLOOKUP(F142,अंक,42,0),IF($L$4='DATA ENTRY'!$DH$7,VLOOKUP(F142,अंक,50,0),"")))))))</f>
        <v/>
      </c>
      <c s="63" t="str">
        <f>IF(AND(B142="",D142="",F142="",G142=""),"",IF($L$4='DATA ENTRY'!$DH$2,VLOOKUP(F142,अंक,12,0),IF($L$4='DATA ENTRY'!$DH$3,VLOOKUP(F142,अंक,19,0),IF($L$4='DATA ENTRY'!$DH$4,VLOOKUP(F142,अंक,27,0),IF($L$4='DATA ENTRY'!$DH$5,VLOOKUP(F142,अंक,35,0),IF($L$4='DATA ENTRY'!$DH$6,VLOOKUP(F142,अंक,43,0),IF($L$4='DATA ENTRY'!$DH$7,VLOOKUP(F142,अंक,51,0),"")))))))</f>
        <v/>
      </c>
      <c s="176">
        <f t="shared" si="31"/>
        <v>0</v>
      </c>
    </row>
    <row r="143" spans="1:18" ht="25.5" customHeight="1">
      <c r="A143" s="71" t="str">
        <f>'DATA ENTRY'!A144</f>
        <v/>
      </c>
      <c s="72" t="str">
        <f t="shared" si="21"/>
        <v/>
      </c>
      <c s="73" t="str">
        <f t="shared" si="22"/>
        <v/>
      </c>
      <c s="74" t="str">
        <f t="shared" si="23"/>
        <v/>
      </c>
      <c s="74" t="str">
        <f t="shared" si="24"/>
        <v/>
      </c>
      <c s="75" t="str">
        <f t="shared" si="25"/>
        <v/>
      </c>
      <c s="76" t="str">
        <f t="shared" si="26"/>
        <v/>
      </c>
      <c s="131" t="str">
        <f>IF(AND(B143="",D143="",F143="",G143=""),"",IF($L$4='DATA ENTRY'!$DH$2,VLOOKUP(F143,अंक,6,0),IF($L$4='DATA ENTRY'!$DH$3,VLOOKUP(F143,अंक,13,0),IF($L$4='DATA ENTRY'!$DH$4,VLOOKUP(F143,अंक,20,0),IF($L$4='DATA ENTRY'!$DH$5,VLOOKUP(F143,अंक,28,0),IF($L$4='DATA ENTRY'!$DH$6,VLOOKUP(F143,अंक,36,0),IF($L$4='DATA ENTRY'!$DH$7,VLOOKUP(F143,अंक,44,0),"")))))))</f>
        <v/>
      </c>
      <c s="131" t="str">
        <f>IF(AND(B143="",D143="",F143="",G143=""),"",IF($L$4='DATA ENTRY'!$DH$2,VLOOKUP(F143,अंक,7,0),IF($L$4='DATA ENTRY'!$DH$3,VLOOKUP(F143,अंक,14,0),IF($L$4='DATA ENTRY'!$DH$4,VLOOKUP(F143,अंक,21,0),IF($L$4='DATA ENTRY'!$DH$5,VLOOKUP(F143,अंक,29,0),IF($L$4='DATA ENTRY'!$DH$6,VLOOKUP(F143,अंक,37,0),IF($L$4='DATA ENTRY'!$DH$7,VLOOKUP(F143,अंक,45,0),"")))))))</f>
        <v/>
      </c>
      <c s="32" t="str">
        <f>IF(AND(B143="",D143="",F143="",G143=""),"",IF($L$4='DATA ENTRY'!$DH$2,VLOOKUP(F143,अंक,8,0),IF($L$4='DATA ENTRY'!$DH$3,VLOOKUP(F143,अंक,15,0),IF($L$4='DATA ENTRY'!$DH$4,VLOOKUP(F143,अंक,22,0),IF($L$4='DATA ENTRY'!$DH$5,VLOOKUP(F143,अंक,30,0),IF($L$4='DATA ENTRY'!$DH$6,VLOOKUP(F143,अंक,38,0),IF($L$4='DATA ENTRY'!$DH$7,VLOOKUP(F143,अंक,46,0),"")))))))</f>
        <v/>
      </c>
      <c s="32" t="str">
        <f>IF(AND(B143="",D143="",F143="",G143=""),"",IF($L$4='DATA ENTRY'!$DH$2,VLOOKUP(F143,अंक,9,0),IF($L$4='DATA ENTRY'!$DH$3,VLOOKUP(F143,अंक,16,0),IF($L$4='DATA ENTRY'!$DH$4,VLOOKUP(F143,अंक,23,0),IF($L$4='DATA ENTRY'!$DH$5,VLOOKUP(F143,अंक,31,0),IF($L$4='DATA ENTRY'!$DH$6,VLOOKUP(F143,अंक,39,0),IF($L$4='DATA ENTRY'!$DH$7,VLOOKUP(F143,अंक,47,0),"")))))))</f>
        <v/>
      </c>
      <c s="63">
        <f t="shared" si="27"/>
        <v>0</v>
      </c>
      <c s="64">
        <f t="shared" si="28"/>
        <v>0</v>
      </c>
      <c s="134" t="str">
        <f t="shared" si="30"/>
        <v/>
      </c>
      <c s="63" t="str">
        <f>IF(AND(B143="",D143="",F143="",G143=""),"",IF($L$4='DATA ENTRY'!$DH$2,VLOOKUP(F143,अंक,10,0),IF($L$4='DATA ENTRY'!$DH$3,VLOOKUP(F143,अंक,17,0),IF($L$4='DATA ENTRY'!$DH$4,VLOOKUP(F143,अंक,25,0),IF($L$4='DATA ENTRY'!$DH$5,VLOOKUP(F143,अंक,33,0),IF($L$4='DATA ENTRY'!$DH$6,VLOOKUP(F143,अंक,41,0),IF($L$4='DATA ENTRY'!$DH$7,VLOOKUP(F143,अंक,49,0),"")))))))</f>
        <v/>
      </c>
      <c s="63" t="str">
        <f>IF(AND(B143="",D143="",F143="",G143=""),"",IF($L$4='DATA ENTRY'!$DH$2,VLOOKUP(F143,अंक,11,0),IF($L$4='DATA ENTRY'!$DH$3,VLOOKUP(F143,अंक,18,0),IF($L$4='DATA ENTRY'!$DH$4,VLOOKUP(F143,अंक,26,0),IF($L$4='DATA ENTRY'!$DH$5,VLOOKUP(F143,अंक,34,0),IF($L$4='DATA ENTRY'!$DH$6,VLOOKUP(F143,अंक,42,0),IF($L$4='DATA ENTRY'!$DH$7,VLOOKUP(F143,अंक,50,0),"")))))))</f>
        <v/>
      </c>
      <c s="63" t="str">
        <f>IF(AND(B143="",D143="",F143="",G143=""),"",IF($L$4='DATA ENTRY'!$DH$2,VLOOKUP(F143,अंक,12,0),IF($L$4='DATA ENTRY'!$DH$3,VLOOKUP(F143,अंक,19,0),IF($L$4='DATA ENTRY'!$DH$4,VLOOKUP(F143,अंक,27,0),IF($L$4='DATA ENTRY'!$DH$5,VLOOKUP(F143,अंक,35,0),IF($L$4='DATA ENTRY'!$DH$6,VLOOKUP(F143,अंक,43,0),IF($L$4='DATA ENTRY'!$DH$7,VLOOKUP(F143,अंक,51,0),"")))))))</f>
        <v/>
      </c>
      <c s="176">
        <f t="shared" si="31"/>
        <v>0</v>
      </c>
    </row>
    <row r="144" spans="1:18" ht="25.5" customHeight="1">
      <c r="A144" s="71" t="str">
        <f>'DATA ENTRY'!A145</f>
        <v/>
      </c>
      <c s="72" t="str">
        <f t="shared" si="21"/>
        <v/>
      </c>
      <c s="73" t="str">
        <f t="shared" si="22"/>
        <v/>
      </c>
      <c s="74" t="str">
        <f t="shared" si="23"/>
        <v/>
      </c>
      <c s="74" t="str">
        <f t="shared" si="24"/>
        <v/>
      </c>
      <c s="75" t="str">
        <f t="shared" si="25"/>
        <v/>
      </c>
      <c s="76" t="str">
        <f t="shared" si="26"/>
        <v/>
      </c>
      <c s="131" t="str">
        <f>IF(AND(B144="",D144="",F144="",G144=""),"",IF($L$4='DATA ENTRY'!$DH$2,VLOOKUP(F144,अंक,6,0),IF($L$4='DATA ENTRY'!$DH$3,VLOOKUP(F144,अंक,13,0),IF($L$4='DATA ENTRY'!$DH$4,VLOOKUP(F144,अंक,20,0),IF($L$4='DATA ENTRY'!$DH$5,VLOOKUP(F144,अंक,28,0),IF($L$4='DATA ENTRY'!$DH$6,VLOOKUP(F144,अंक,36,0),IF($L$4='DATA ENTRY'!$DH$7,VLOOKUP(F144,अंक,44,0),"")))))))</f>
        <v/>
      </c>
      <c s="131" t="str">
        <f>IF(AND(B144="",D144="",F144="",G144=""),"",IF($L$4='DATA ENTRY'!$DH$2,VLOOKUP(F144,अंक,7,0),IF($L$4='DATA ENTRY'!$DH$3,VLOOKUP(F144,अंक,14,0),IF($L$4='DATA ENTRY'!$DH$4,VLOOKUP(F144,अंक,21,0),IF($L$4='DATA ENTRY'!$DH$5,VLOOKUP(F144,अंक,29,0),IF($L$4='DATA ENTRY'!$DH$6,VLOOKUP(F144,अंक,37,0),IF($L$4='DATA ENTRY'!$DH$7,VLOOKUP(F144,अंक,45,0),"")))))))</f>
        <v/>
      </c>
      <c s="32" t="str">
        <f>IF(AND(B144="",D144="",F144="",G144=""),"",IF($L$4='DATA ENTRY'!$DH$2,VLOOKUP(F144,अंक,8,0),IF($L$4='DATA ENTRY'!$DH$3,VLOOKUP(F144,अंक,15,0),IF($L$4='DATA ENTRY'!$DH$4,VLOOKUP(F144,अंक,22,0),IF($L$4='DATA ENTRY'!$DH$5,VLOOKUP(F144,अंक,30,0),IF($L$4='DATA ENTRY'!$DH$6,VLOOKUP(F144,अंक,38,0),IF($L$4='DATA ENTRY'!$DH$7,VLOOKUP(F144,अंक,46,0),"")))))))</f>
        <v/>
      </c>
      <c s="32" t="str">
        <f>IF(AND(B144="",D144="",F144="",G144=""),"",IF($L$4='DATA ENTRY'!$DH$2,VLOOKUP(F144,अंक,9,0),IF($L$4='DATA ENTRY'!$DH$3,VLOOKUP(F144,अंक,16,0),IF($L$4='DATA ENTRY'!$DH$4,VLOOKUP(F144,अंक,23,0),IF($L$4='DATA ENTRY'!$DH$5,VLOOKUP(F144,अंक,31,0),IF($L$4='DATA ENTRY'!$DH$6,VLOOKUP(F144,अंक,39,0),IF($L$4='DATA ENTRY'!$DH$7,VLOOKUP(F144,अंक,47,0),"")))))))</f>
        <v/>
      </c>
      <c s="63">
        <f t="shared" si="27"/>
        <v>0</v>
      </c>
      <c s="64">
        <f t="shared" si="28"/>
        <v>0</v>
      </c>
      <c s="134" t="str">
        <f t="shared" si="30"/>
        <v/>
      </c>
      <c s="63" t="str">
        <f>IF(AND(B144="",D144="",F144="",G144=""),"",IF($L$4='DATA ENTRY'!$DH$2,VLOOKUP(F144,अंक,10,0),IF($L$4='DATA ENTRY'!$DH$3,VLOOKUP(F144,अंक,17,0),IF($L$4='DATA ENTRY'!$DH$4,VLOOKUP(F144,अंक,25,0),IF($L$4='DATA ENTRY'!$DH$5,VLOOKUP(F144,अंक,33,0),IF($L$4='DATA ENTRY'!$DH$6,VLOOKUP(F144,अंक,41,0),IF($L$4='DATA ENTRY'!$DH$7,VLOOKUP(F144,अंक,49,0),"")))))))</f>
        <v/>
      </c>
      <c s="63" t="str">
        <f>IF(AND(B144="",D144="",F144="",G144=""),"",IF($L$4='DATA ENTRY'!$DH$2,VLOOKUP(F144,अंक,11,0),IF($L$4='DATA ENTRY'!$DH$3,VLOOKUP(F144,अंक,18,0),IF($L$4='DATA ENTRY'!$DH$4,VLOOKUP(F144,अंक,26,0),IF($L$4='DATA ENTRY'!$DH$5,VLOOKUP(F144,अंक,34,0),IF($L$4='DATA ENTRY'!$DH$6,VLOOKUP(F144,अंक,42,0),IF($L$4='DATA ENTRY'!$DH$7,VLOOKUP(F144,अंक,50,0),"")))))))</f>
        <v/>
      </c>
      <c s="63" t="str">
        <f>IF(AND(B144="",D144="",F144="",G144=""),"",IF($L$4='DATA ENTRY'!$DH$2,VLOOKUP(F144,अंक,12,0),IF($L$4='DATA ENTRY'!$DH$3,VLOOKUP(F144,अंक,19,0),IF($L$4='DATA ENTRY'!$DH$4,VLOOKUP(F144,अंक,27,0),IF($L$4='DATA ENTRY'!$DH$5,VLOOKUP(F144,अंक,35,0),IF($L$4='DATA ENTRY'!$DH$6,VLOOKUP(F144,अंक,43,0),IF($L$4='DATA ENTRY'!$DH$7,VLOOKUP(F144,अंक,51,0),"")))))))</f>
        <v/>
      </c>
      <c s="176">
        <f t="shared" si="31"/>
        <v>0</v>
      </c>
    </row>
    <row r="145" spans="1:18" ht="25.5" customHeight="1">
      <c r="A145" s="71" t="str">
        <f>'DATA ENTRY'!A146</f>
        <v/>
      </c>
      <c s="72" t="str">
        <f t="shared" si="21"/>
        <v/>
      </c>
      <c s="73" t="str">
        <f t="shared" si="22"/>
        <v/>
      </c>
      <c s="74" t="str">
        <f t="shared" si="23"/>
        <v/>
      </c>
      <c s="74" t="str">
        <f t="shared" si="24"/>
        <v/>
      </c>
      <c s="75" t="str">
        <f t="shared" si="25"/>
        <v/>
      </c>
      <c s="76" t="str">
        <f t="shared" si="26"/>
        <v/>
      </c>
      <c s="131" t="str">
        <f>IF(AND(B145="",D145="",F145="",G145=""),"",IF($L$4='DATA ENTRY'!$DH$2,VLOOKUP(F145,अंक,6,0),IF($L$4='DATA ENTRY'!$DH$3,VLOOKUP(F145,अंक,13,0),IF($L$4='DATA ENTRY'!$DH$4,VLOOKUP(F145,अंक,20,0),IF($L$4='DATA ENTRY'!$DH$5,VLOOKUP(F145,अंक,28,0),IF($L$4='DATA ENTRY'!$DH$6,VLOOKUP(F145,अंक,36,0),IF($L$4='DATA ENTRY'!$DH$7,VLOOKUP(F145,अंक,44,0),"")))))))</f>
        <v/>
      </c>
      <c s="131" t="str">
        <f>IF(AND(B145="",D145="",F145="",G145=""),"",IF($L$4='DATA ENTRY'!$DH$2,VLOOKUP(F145,अंक,7,0),IF($L$4='DATA ENTRY'!$DH$3,VLOOKUP(F145,अंक,14,0),IF($L$4='DATA ENTRY'!$DH$4,VLOOKUP(F145,अंक,21,0),IF($L$4='DATA ENTRY'!$DH$5,VLOOKUP(F145,अंक,29,0),IF($L$4='DATA ENTRY'!$DH$6,VLOOKUP(F145,अंक,37,0),IF($L$4='DATA ENTRY'!$DH$7,VLOOKUP(F145,अंक,45,0),"")))))))</f>
        <v/>
      </c>
      <c s="32" t="str">
        <f>IF(AND(B145="",D145="",F145="",G145=""),"",IF($L$4='DATA ENTRY'!$DH$2,VLOOKUP(F145,अंक,8,0),IF($L$4='DATA ENTRY'!$DH$3,VLOOKUP(F145,अंक,15,0),IF($L$4='DATA ENTRY'!$DH$4,VLOOKUP(F145,अंक,22,0),IF($L$4='DATA ENTRY'!$DH$5,VLOOKUP(F145,अंक,30,0),IF($L$4='DATA ENTRY'!$DH$6,VLOOKUP(F145,अंक,38,0),IF($L$4='DATA ENTRY'!$DH$7,VLOOKUP(F145,अंक,46,0),"")))))))</f>
        <v/>
      </c>
      <c s="32" t="str">
        <f>IF(AND(B145="",D145="",F145="",G145=""),"",IF($L$4='DATA ENTRY'!$DH$2,VLOOKUP(F145,अंक,9,0),IF($L$4='DATA ENTRY'!$DH$3,VLOOKUP(F145,अंक,16,0),IF($L$4='DATA ENTRY'!$DH$4,VLOOKUP(F145,अंक,23,0),IF($L$4='DATA ENTRY'!$DH$5,VLOOKUP(F145,अंक,31,0),IF($L$4='DATA ENTRY'!$DH$6,VLOOKUP(F145,अंक,39,0),IF($L$4='DATA ENTRY'!$DH$7,VLOOKUP(F145,अंक,47,0),"")))))))</f>
        <v/>
      </c>
      <c s="63">
        <f t="shared" si="27"/>
        <v>0</v>
      </c>
      <c s="64">
        <f t="shared" si="28"/>
        <v>0</v>
      </c>
      <c s="134" t="str">
        <f t="shared" si="30"/>
        <v/>
      </c>
      <c s="63" t="str">
        <f>IF(AND(B145="",D145="",F145="",G145=""),"",IF($L$4='DATA ENTRY'!$DH$2,VLOOKUP(F145,अंक,10,0),IF($L$4='DATA ENTRY'!$DH$3,VLOOKUP(F145,अंक,17,0),IF($L$4='DATA ENTRY'!$DH$4,VLOOKUP(F145,अंक,25,0),IF($L$4='DATA ENTRY'!$DH$5,VLOOKUP(F145,अंक,33,0),IF($L$4='DATA ENTRY'!$DH$6,VLOOKUP(F145,अंक,41,0),IF($L$4='DATA ENTRY'!$DH$7,VLOOKUP(F145,अंक,49,0),"")))))))</f>
        <v/>
      </c>
      <c s="63" t="str">
        <f>IF(AND(B145="",D145="",F145="",G145=""),"",IF($L$4='DATA ENTRY'!$DH$2,VLOOKUP(F145,अंक,11,0),IF($L$4='DATA ENTRY'!$DH$3,VLOOKUP(F145,अंक,18,0),IF($L$4='DATA ENTRY'!$DH$4,VLOOKUP(F145,अंक,26,0),IF($L$4='DATA ENTRY'!$DH$5,VLOOKUP(F145,अंक,34,0),IF($L$4='DATA ENTRY'!$DH$6,VLOOKUP(F145,अंक,42,0),IF($L$4='DATA ENTRY'!$DH$7,VLOOKUP(F145,अंक,50,0),"")))))))</f>
        <v/>
      </c>
      <c s="63" t="str">
        <f>IF(AND(B145="",D145="",F145="",G145=""),"",IF($L$4='DATA ENTRY'!$DH$2,VLOOKUP(F145,अंक,12,0),IF($L$4='DATA ENTRY'!$DH$3,VLOOKUP(F145,अंक,19,0),IF($L$4='DATA ENTRY'!$DH$4,VLOOKUP(F145,अंक,27,0),IF($L$4='DATA ENTRY'!$DH$5,VLOOKUP(F145,अंक,35,0),IF($L$4='DATA ENTRY'!$DH$6,VLOOKUP(F145,अंक,43,0),IF($L$4='DATA ENTRY'!$DH$7,VLOOKUP(F145,अंक,51,0),"")))))))</f>
        <v/>
      </c>
      <c s="176">
        <f t="shared" si="31"/>
        <v>0</v>
      </c>
    </row>
    <row r="146" spans="1:18" ht="25.5" customHeight="1">
      <c r="A146" s="71" t="str">
        <f>'DATA ENTRY'!A147</f>
        <v/>
      </c>
      <c s="72" t="str">
        <f t="shared" si="21"/>
        <v/>
      </c>
      <c s="73" t="str">
        <f t="shared" si="22"/>
        <v/>
      </c>
      <c s="74" t="str">
        <f t="shared" si="23"/>
        <v/>
      </c>
      <c s="74" t="str">
        <f t="shared" si="24"/>
        <v/>
      </c>
      <c s="75" t="str">
        <f t="shared" si="25"/>
        <v/>
      </c>
      <c s="76" t="str">
        <f t="shared" si="26"/>
        <v/>
      </c>
      <c s="131" t="str">
        <f>IF(AND(B146="",D146="",F146="",G146=""),"",IF($L$4='DATA ENTRY'!$DH$2,VLOOKUP(F146,अंक,6,0),IF($L$4='DATA ENTRY'!$DH$3,VLOOKUP(F146,अंक,13,0),IF($L$4='DATA ENTRY'!$DH$4,VLOOKUP(F146,अंक,20,0),IF($L$4='DATA ENTRY'!$DH$5,VLOOKUP(F146,अंक,28,0),IF($L$4='DATA ENTRY'!$DH$6,VLOOKUP(F146,अंक,36,0),IF($L$4='DATA ENTRY'!$DH$7,VLOOKUP(F146,अंक,44,0),"")))))))</f>
        <v/>
      </c>
      <c s="131" t="str">
        <f>IF(AND(B146="",D146="",F146="",G146=""),"",IF($L$4='DATA ENTRY'!$DH$2,VLOOKUP(F146,अंक,7,0),IF($L$4='DATA ENTRY'!$DH$3,VLOOKUP(F146,अंक,14,0),IF($L$4='DATA ENTRY'!$DH$4,VLOOKUP(F146,अंक,21,0),IF($L$4='DATA ENTRY'!$DH$5,VLOOKUP(F146,अंक,29,0),IF($L$4='DATA ENTRY'!$DH$6,VLOOKUP(F146,अंक,37,0),IF($L$4='DATA ENTRY'!$DH$7,VLOOKUP(F146,अंक,45,0),"")))))))</f>
        <v/>
      </c>
      <c s="32" t="str">
        <f>IF(AND(B146="",D146="",F146="",G146=""),"",IF($L$4='DATA ENTRY'!$DH$2,VLOOKUP(F146,अंक,8,0),IF($L$4='DATA ENTRY'!$DH$3,VLOOKUP(F146,अंक,15,0),IF($L$4='DATA ENTRY'!$DH$4,VLOOKUP(F146,अंक,22,0),IF($L$4='DATA ENTRY'!$DH$5,VLOOKUP(F146,अंक,30,0),IF($L$4='DATA ENTRY'!$DH$6,VLOOKUP(F146,अंक,38,0),IF($L$4='DATA ENTRY'!$DH$7,VLOOKUP(F146,अंक,46,0),"")))))))</f>
        <v/>
      </c>
      <c s="32" t="str">
        <f>IF(AND(B146="",D146="",F146="",G146=""),"",IF($L$4='DATA ENTRY'!$DH$2,VLOOKUP(F146,अंक,9,0),IF($L$4='DATA ENTRY'!$DH$3,VLOOKUP(F146,अंक,16,0),IF($L$4='DATA ENTRY'!$DH$4,VLOOKUP(F146,अंक,23,0),IF($L$4='DATA ENTRY'!$DH$5,VLOOKUP(F146,अंक,31,0),IF($L$4='DATA ENTRY'!$DH$6,VLOOKUP(F146,अंक,39,0),IF($L$4='DATA ENTRY'!$DH$7,VLOOKUP(F146,अंक,47,0),"")))))))</f>
        <v/>
      </c>
      <c s="63">
        <f t="shared" si="27"/>
        <v>0</v>
      </c>
      <c s="64">
        <f t="shared" si="28"/>
        <v>0</v>
      </c>
      <c s="134" t="str">
        <f t="shared" si="30"/>
        <v/>
      </c>
      <c s="63" t="str">
        <f>IF(AND(B146="",D146="",F146="",G146=""),"",IF($L$4='DATA ENTRY'!$DH$2,VLOOKUP(F146,अंक,10,0),IF($L$4='DATA ENTRY'!$DH$3,VLOOKUP(F146,अंक,17,0),IF($L$4='DATA ENTRY'!$DH$4,VLOOKUP(F146,अंक,25,0),IF($L$4='DATA ENTRY'!$DH$5,VLOOKUP(F146,अंक,33,0),IF($L$4='DATA ENTRY'!$DH$6,VLOOKUP(F146,अंक,41,0),IF($L$4='DATA ENTRY'!$DH$7,VLOOKUP(F146,अंक,49,0),"")))))))</f>
        <v/>
      </c>
      <c s="63" t="str">
        <f>IF(AND(B146="",D146="",F146="",G146=""),"",IF($L$4='DATA ENTRY'!$DH$2,VLOOKUP(F146,अंक,11,0),IF($L$4='DATA ENTRY'!$DH$3,VLOOKUP(F146,अंक,18,0),IF($L$4='DATA ENTRY'!$DH$4,VLOOKUP(F146,अंक,26,0),IF($L$4='DATA ENTRY'!$DH$5,VLOOKUP(F146,अंक,34,0),IF($L$4='DATA ENTRY'!$DH$6,VLOOKUP(F146,अंक,42,0),IF($L$4='DATA ENTRY'!$DH$7,VLOOKUP(F146,अंक,50,0),"")))))))</f>
        <v/>
      </c>
      <c s="63" t="str">
        <f>IF(AND(B146="",D146="",F146="",G146=""),"",IF($L$4='DATA ENTRY'!$DH$2,VLOOKUP(F146,अंक,12,0),IF($L$4='DATA ENTRY'!$DH$3,VLOOKUP(F146,अंक,19,0),IF($L$4='DATA ENTRY'!$DH$4,VLOOKUP(F146,अंक,27,0),IF($L$4='DATA ENTRY'!$DH$5,VLOOKUP(F146,अंक,35,0),IF($L$4='DATA ENTRY'!$DH$6,VLOOKUP(F146,अंक,43,0),IF($L$4='DATA ENTRY'!$DH$7,VLOOKUP(F146,अंक,51,0),"")))))))</f>
        <v/>
      </c>
      <c s="176">
        <f t="shared" si="31"/>
        <v>0</v>
      </c>
    </row>
    <row r="147" spans="1:18" ht="25.5" customHeight="1">
      <c r="A147" s="71" t="str">
        <f>'DATA ENTRY'!A148</f>
        <v/>
      </c>
      <c s="72" t="str">
        <f t="shared" si="21"/>
        <v/>
      </c>
      <c s="73" t="str">
        <f t="shared" si="22"/>
        <v/>
      </c>
      <c s="74" t="str">
        <f t="shared" si="23"/>
        <v/>
      </c>
      <c s="74" t="str">
        <f t="shared" si="24"/>
        <v/>
      </c>
      <c s="75" t="str">
        <f t="shared" si="25"/>
        <v/>
      </c>
      <c s="76" t="str">
        <f t="shared" si="26"/>
        <v/>
      </c>
      <c s="131" t="str">
        <f>IF(AND(B147="",D147="",F147="",G147=""),"",IF($L$4='DATA ENTRY'!$DH$2,VLOOKUP(F147,अंक,6,0),IF($L$4='DATA ENTRY'!$DH$3,VLOOKUP(F147,अंक,13,0),IF($L$4='DATA ENTRY'!$DH$4,VLOOKUP(F147,अंक,20,0),IF($L$4='DATA ENTRY'!$DH$5,VLOOKUP(F147,अंक,28,0),IF($L$4='DATA ENTRY'!$DH$6,VLOOKUP(F147,अंक,36,0),IF($L$4='DATA ENTRY'!$DH$7,VLOOKUP(F147,अंक,44,0),"")))))))</f>
        <v/>
      </c>
      <c s="131" t="str">
        <f>IF(AND(B147="",D147="",F147="",G147=""),"",IF($L$4='DATA ENTRY'!$DH$2,VLOOKUP(F147,अंक,7,0),IF($L$4='DATA ENTRY'!$DH$3,VLOOKUP(F147,अंक,14,0),IF($L$4='DATA ENTRY'!$DH$4,VLOOKUP(F147,अंक,21,0),IF($L$4='DATA ENTRY'!$DH$5,VLOOKUP(F147,अंक,29,0),IF($L$4='DATA ENTRY'!$DH$6,VLOOKUP(F147,अंक,37,0),IF($L$4='DATA ENTRY'!$DH$7,VLOOKUP(F147,अंक,45,0),"")))))))</f>
        <v/>
      </c>
      <c s="32" t="str">
        <f>IF(AND(B147="",D147="",F147="",G147=""),"",IF($L$4='DATA ENTRY'!$DH$2,VLOOKUP(F147,अंक,8,0),IF($L$4='DATA ENTRY'!$DH$3,VLOOKUP(F147,अंक,15,0),IF($L$4='DATA ENTRY'!$DH$4,VLOOKUP(F147,अंक,22,0),IF($L$4='DATA ENTRY'!$DH$5,VLOOKUP(F147,अंक,30,0),IF($L$4='DATA ENTRY'!$DH$6,VLOOKUP(F147,अंक,38,0),IF($L$4='DATA ENTRY'!$DH$7,VLOOKUP(F147,अंक,46,0),"")))))))</f>
        <v/>
      </c>
      <c s="32" t="str">
        <f>IF(AND(B147="",D147="",F147="",G147=""),"",IF($L$4='DATA ENTRY'!$DH$2,VLOOKUP(F147,अंक,9,0),IF($L$4='DATA ENTRY'!$DH$3,VLOOKUP(F147,अंक,16,0),IF($L$4='DATA ENTRY'!$DH$4,VLOOKUP(F147,अंक,23,0),IF($L$4='DATA ENTRY'!$DH$5,VLOOKUP(F147,अंक,31,0),IF($L$4='DATA ENTRY'!$DH$6,VLOOKUP(F147,अंक,39,0),IF($L$4='DATA ENTRY'!$DH$7,VLOOKUP(F147,अंक,47,0),"")))))))</f>
        <v/>
      </c>
      <c s="63">
        <f t="shared" si="27"/>
        <v>0</v>
      </c>
      <c s="64">
        <f t="shared" si="28"/>
        <v>0</v>
      </c>
      <c s="134" t="str">
        <f t="shared" si="30"/>
        <v/>
      </c>
      <c s="63" t="str">
        <f>IF(AND(B147="",D147="",F147="",G147=""),"",IF($L$4='DATA ENTRY'!$DH$2,VLOOKUP(F147,अंक,10,0),IF($L$4='DATA ENTRY'!$DH$3,VLOOKUP(F147,अंक,17,0),IF($L$4='DATA ENTRY'!$DH$4,VLOOKUP(F147,अंक,25,0),IF($L$4='DATA ENTRY'!$DH$5,VLOOKUP(F147,अंक,33,0),IF($L$4='DATA ENTRY'!$DH$6,VLOOKUP(F147,अंक,41,0),IF($L$4='DATA ENTRY'!$DH$7,VLOOKUP(F147,अंक,49,0),"")))))))</f>
        <v/>
      </c>
      <c s="63" t="str">
        <f>IF(AND(B147="",D147="",F147="",G147=""),"",IF($L$4='DATA ENTRY'!$DH$2,VLOOKUP(F147,अंक,11,0),IF($L$4='DATA ENTRY'!$DH$3,VLOOKUP(F147,अंक,18,0),IF($L$4='DATA ENTRY'!$DH$4,VLOOKUP(F147,अंक,26,0),IF($L$4='DATA ENTRY'!$DH$5,VLOOKUP(F147,अंक,34,0),IF($L$4='DATA ENTRY'!$DH$6,VLOOKUP(F147,अंक,42,0),IF($L$4='DATA ENTRY'!$DH$7,VLOOKUP(F147,अंक,50,0),"")))))))</f>
        <v/>
      </c>
      <c s="63" t="str">
        <f>IF(AND(B147="",D147="",F147="",G147=""),"",IF($L$4='DATA ENTRY'!$DH$2,VLOOKUP(F147,अंक,12,0),IF($L$4='DATA ENTRY'!$DH$3,VLOOKUP(F147,अंक,19,0),IF($L$4='DATA ENTRY'!$DH$4,VLOOKUP(F147,अंक,27,0),IF($L$4='DATA ENTRY'!$DH$5,VLOOKUP(F147,अंक,35,0),IF($L$4='DATA ENTRY'!$DH$6,VLOOKUP(F147,अंक,43,0),IF($L$4='DATA ENTRY'!$DH$7,VLOOKUP(F147,अंक,51,0),"")))))))</f>
        <v/>
      </c>
      <c s="176">
        <f t="shared" si="31"/>
        <v>0</v>
      </c>
    </row>
    <row r="148" spans="1:18" ht="25.5" customHeight="1">
      <c r="A148" s="71" t="str">
        <f>'DATA ENTRY'!A149</f>
        <v/>
      </c>
      <c s="72" t="str">
        <f t="shared" si="32" ref="B148:B207">IFERROR(IF($C$4="","",VLOOKUP(A148,नाम,4,0)),"")</f>
        <v/>
      </c>
      <c s="73" t="str">
        <f t="shared" si="33" ref="C148:C207">IFERROR(IF($C$4="","",VLOOKUP(A148,नाम,11,0)),"")</f>
        <v/>
      </c>
      <c s="74" t="str">
        <f t="shared" si="34" ref="D148:D207">IFERROR(IF($C$4="","",VLOOKUP(A148,नाम,6,0)),"")</f>
        <v/>
      </c>
      <c s="74" t="str">
        <f t="shared" si="35" ref="E148:E207">IFERROR(IF($C$4="","",VLOOKUP(A148,नाम,8,0)),"")</f>
        <v/>
      </c>
      <c s="75" t="str">
        <f t="shared" si="36" ref="F148:F207">IFERROR(IF($C$4="","",VLOOKUP(A148,नाम,12,0)),"")</f>
        <v/>
      </c>
      <c s="76" t="str">
        <f t="shared" si="37" ref="G148:G207">IFERROR(IF($C$4="","",VLOOKUP(A148,नाम,13,0)),"")</f>
        <v/>
      </c>
      <c s="131" t="str">
        <f>IF(AND(B148="",D148="",F148="",G148=""),"",IF($L$4='DATA ENTRY'!$DH$2,VLOOKUP(F148,अंक,6,0),IF($L$4='DATA ENTRY'!$DH$3,VLOOKUP(F148,अंक,13,0),IF($L$4='DATA ENTRY'!$DH$4,VLOOKUP(F148,अंक,20,0),IF($L$4='DATA ENTRY'!$DH$5,VLOOKUP(F148,अंक,28,0),IF($L$4='DATA ENTRY'!$DH$6,VLOOKUP(F148,अंक,36,0),IF($L$4='DATA ENTRY'!$DH$7,VLOOKUP(F148,अंक,44,0),"")))))))</f>
        <v/>
      </c>
      <c s="131" t="str">
        <f>IF(AND(B148="",D148="",F148="",G148=""),"",IF($L$4='DATA ENTRY'!$DH$2,VLOOKUP(F148,अंक,7,0),IF($L$4='DATA ENTRY'!$DH$3,VLOOKUP(F148,अंक,14,0),IF($L$4='DATA ENTRY'!$DH$4,VLOOKUP(F148,अंक,21,0),IF($L$4='DATA ENTRY'!$DH$5,VLOOKUP(F148,अंक,29,0),IF($L$4='DATA ENTRY'!$DH$6,VLOOKUP(F148,अंक,37,0),IF($L$4='DATA ENTRY'!$DH$7,VLOOKUP(F148,अंक,45,0),"")))))))</f>
        <v/>
      </c>
      <c s="32" t="str">
        <f>IF(AND(B148="",D148="",F148="",G148=""),"",IF($L$4='DATA ENTRY'!$DH$2,VLOOKUP(F148,अंक,8,0),IF($L$4='DATA ENTRY'!$DH$3,VLOOKUP(F148,अंक,15,0),IF($L$4='DATA ENTRY'!$DH$4,VLOOKUP(F148,अंक,22,0),IF($L$4='DATA ENTRY'!$DH$5,VLOOKUP(F148,अंक,30,0),IF($L$4='DATA ENTRY'!$DH$6,VLOOKUP(F148,अंक,38,0),IF($L$4='DATA ENTRY'!$DH$7,VLOOKUP(F148,अंक,46,0),"")))))))</f>
        <v/>
      </c>
      <c s="32" t="str">
        <f>IF(AND(B148="",D148="",F148="",G148=""),"",IF($L$4='DATA ENTRY'!$DH$2,VLOOKUP(F148,अंक,9,0),IF($L$4='DATA ENTRY'!$DH$3,VLOOKUP(F148,अंक,16,0),IF($L$4='DATA ENTRY'!$DH$4,VLOOKUP(F148,अंक,23,0),IF($L$4='DATA ENTRY'!$DH$5,VLOOKUP(F148,अंक,31,0),IF($L$4='DATA ENTRY'!$DH$6,VLOOKUP(F148,अंक,39,0),IF($L$4='DATA ENTRY'!$DH$7,VLOOKUP(F148,अंक,47,0),"")))))))</f>
        <v/>
      </c>
      <c s="63">
        <f t="shared" si="38" ref="L148:L207">IF(AND(H148="",I148="",J148="",K148="",),"",IF($L$4="","",SUM(H148,I148,J148,K148,)))</f>
        <v>0</v>
      </c>
      <c s="64">
        <f t="shared" si="39" ref="M148:M207">IFERROR(IF(AND($L148=""),"",ROUNDUP(L148*10%,0)),"")</f>
        <v>0</v>
      </c>
      <c s="134" t="str">
        <f t="shared" si="30"/>
        <v/>
      </c>
      <c s="63" t="str">
        <f>IF(AND(B148="",D148="",F148="",G148=""),"",IF($L$4='DATA ENTRY'!$DH$2,VLOOKUP(F148,अंक,10,0),IF($L$4='DATA ENTRY'!$DH$3,VLOOKUP(F148,अंक,17,0),IF($L$4='DATA ENTRY'!$DH$4,VLOOKUP(F148,अंक,25,0),IF($L$4='DATA ENTRY'!$DH$5,VLOOKUP(F148,अंक,33,0),IF($L$4='DATA ENTRY'!$DH$6,VLOOKUP(F148,अंक,41,0),IF($L$4='DATA ENTRY'!$DH$7,VLOOKUP(F148,अंक,49,0),"")))))))</f>
        <v/>
      </c>
      <c s="63" t="str">
        <f>IF(AND(B148="",D148="",F148="",G148=""),"",IF($L$4='DATA ENTRY'!$DH$2,VLOOKUP(F148,अंक,11,0),IF($L$4='DATA ENTRY'!$DH$3,VLOOKUP(F148,अंक,18,0),IF($L$4='DATA ENTRY'!$DH$4,VLOOKUP(F148,अंक,26,0),IF($L$4='DATA ENTRY'!$DH$5,VLOOKUP(F148,अंक,34,0),IF($L$4='DATA ENTRY'!$DH$6,VLOOKUP(F148,अंक,42,0),IF($L$4='DATA ENTRY'!$DH$7,VLOOKUP(F148,अंक,50,0),"")))))))</f>
        <v/>
      </c>
      <c s="63" t="str">
        <f>IF(AND(B148="",D148="",F148="",G148=""),"",IF($L$4='DATA ENTRY'!$DH$2,VLOOKUP(F148,अंक,12,0),IF($L$4='DATA ENTRY'!$DH$3,VLOOKUP(F148,अंक,19,0),IF($L$4='DATA ENTRY'!$DH$4,VLOOKUP(F148,अंक,27,0),IF($L$4='DATA ENTRY'!$DH$5,VLOOKUP(F148,अंक,35,0),IF($L$4='DATA ENTRY'!$DH$6,VLOOKUP(F148,अंक,43,0),IF($L$4='DATA ENTRY'!$DH$7,VLOOKUP(F148,अंक,51,0),"")))))))</f>
        <v/>
      </c>
      <c s="176">
        <f t="shared" si="31"/>
        <v>0</v>
      </c>
    </row>
    <row r="149" spans="1:18" ht="25.5" customHeight="1">
      <c r="A149" s="71" t="str">
        <f>'DATA ENTRY'!A150</f>
        <v/>
      </c>
      <c s="72" t="str">
        <f t="shared" si="32"/>
        <v/>
      </c>
      <c s="73" t="str">
        <f t="shared" si="33"/>
        <v/>
      </c>
      <c s="74" t="str">
        <f t="shared" si="34"/>
        <v/>
      </c>
      <c s="74" t="str">
        <f t="shared" si="35"/>
        <v/>
      </c>
      <c s="75" t="str">
        <f t="shared" si="36"/>
        <v/>
      </c>
      <c s="76" t="str">
        <f t="shared" si="37"/>
        <v/>
      </c>
      <c s="131" t="str">
        <f>IF(AND(B149="",D149="",F149="",G149=""),"",IF($L$4='DATA ENTRY'!$DH$2,VLOOKUP(F149,अंक,6,0),IF($L$4='DATA ENTRY'!$DH$3,VLOOKUP(F149,अंक,13,0),IF($L$4='DATA ENTRY'!$DH$4,VLOOKUP(F149,अंक,20,0),IF($L$4='DATA ENTRY'!$DH$5,VLOOKUP(F149,अंक,28,0),IF($L$4='DATA ENTRY'!$DH$6,VLOOKUP(F149,अंक,36,0),IF($L$4='DATA ENTRY'!$DH$7,VLOOKUP(F149,अंक,44,0),"")))))))</f>
        <v/>
      </c>
      <c s="131" t="str">
        <f>IF(AND(B149="",D149="",F149="",G149=""),"",IF($L$4='DATA ENTRY'!$DH$2,VLOOKUP(F149,अंक,7,0),IF($L$4='DATA ENTRY'!$DH$3,VLOOKUP(F149,अंक,14,0),IF($L$4='DATA ENTRY'!$DH$4,VLOOKUP(F149,अंक,21,0),IF($L$4='DATA ENTRY'!$DH$5,VLOOKUP(F149,अंक,29,0),IF($L$4='DATA ENTRY'!$DH$6,VLOOKUP(F149,अंक,37,0),IF($L$4='DATA ENTRY'!$DH$7,VLOOKUP(F149,अंक,45,0),"")))))))</f>
        <v/>
      </c>
      <c s="32" t="str">
        <f>IF(AND(B149="",D149="",F149="",G149=""),"",IF($L$4='DATA ENTRY'!$DH$2,VLOOKUP(F149,अंक,8,0),IF($L$4='DATA ENTRY'!$DH$3,VLOOKUP(F149,अंक,15,0),IF($L$4='DATA ENTRY'!$DH$4,VLOOKUP(F149,अंक,22,0),IF($L$4='DATA ENTRY'!$DH$5,VLOOKUP(F149,अंक,30,0),IF($L$4='DATA ENTRY'!$DH$6,VLOOKUP(F149,अंक,38,0),IF($L$4='DATA ENTRY'!$DH$7,VLOOKUP(F149,अंक,46,0),"")))))))</f>
        <v/>
      </c>
      <c s="32" t="str">
        <f>IF(AND(B149="",D149="",F149="",G149=""),"",IF($L$4='DATA ENTRY'!$DH$2,VLOOKUP(F149,अंक,9,0),IF($L$4='DATA ENTRY'!$DH$3,VLOOKUP(F149,अंक,16,0),IF($L$4='DATA ENTRY'!$DH$4,VLOOKUP(F149,अंक,23,0),IF($L$4='DATA ENTRY'!$DH$5,VLOOKUP(F149,अंक,31,0),IF($L$4='DATA ENTRY'!$DH$6,VLOOKUP(F149,अंक,39,0),IF($L$4='DATA ENTRY'!$DH$7,VLOOKUP(F149,अंक,47,0),"")))))))</f>
        <v/>
      </c>
      <c s="63">
        <f t="shared" si="38"/>
        <v>0</v>
      </c>
      <c s="64">
        <f t="shared" si="39"/>
        <v>0</v>
      </c>
      <c s="134" t="str">
        <f t="shared" si="30"/>
        <v/>
      </c>
      <c s="63" t="str">
        <f>IF(AND(B149="",D149="",F149="",G149=""),"",IF($L$4='DATA ENTRY'!$DH$2,VLOOKUP(F149,अंक,10,0),IF($L$4='DATA ENTRY'!$DH$3,VLOOKUP(F149,अंक,17,0),IF($L$4='DATA ENTRY'!$DH$4,VLOOKUP(F149,अंक,25,0),IF($L$4='DATA ENTRY'!$DH$5,VLOOKUP(F149,अंक,33,0),IF($L$4='DATA ENTRY'!$DH$6,VLOOKUP(F149,अंक,41,0),IF($L$4='DATA ENTRY'!$DH$7,VLOOKUP(F149,अंक,49,0),"")))))))</f>
        <v/>
      </c>
      <c s="63" t="str">
        <f>IF(AND(B149="",D149="",F149="",G149=""),"",IF($L$4='DATA ENTRY'!$DH$2,VLOOKUP(F149,अंक,11,0),IF($L$4='DATA ENTRY'!$DH$3,VLOOKUP(F149,अंक,18,0),IF($L$4='DATA ENTRY'!$DH$4,VLOOKUP(F149,अंक,26,0),IF($L$4='DATA ENTRY'!$DH$5,VLOOKUP(F149,अंक,34,0),IF($L$4='DATA ENTRY'!$DH$6,VLOOKUP(F149,अंक,42,0),IF($L$4='DATA ENTRY'!$DH$7,VLOOKUP(F149,अंक,50,0),"")))))))</f>
        <v/>
      </c>
      <c s="63" t="str">
        <f>IF(AND(B149="",D149="",F149="",G149=""),"",IF($L$4='DATA ENTRY'!$DH$2,VLOOKUP(F149,अंक,12,0),IF($L$4='DATA ENTRY'!$DH$3,VLOOKUP(F149,अंक,19,0),IF($L$4='DATA ENTRY'!$DH$4,VLOOKUP(F149,अंक,27,0),IF($L$4='DATA ENTRY'!$DH$5,VLOOKUP(F149,अंक,35,0),IF($L$4='DATA ENTRY'!$DH$6,VLOOKUP(F149,अंक,43,0),IF($L$4='DATA ENTRY'!$DH$7,VLOOKUP(F149,अंक,51,0),"")))))))</f>
        <v/>
      </c>
      <c s="176">
        <f t="shared" si="31"/>
        <v>0</v>
      </c>
    </row>
    <row r="150" spans="1:18" ht="25.5" customHeight="1">
      <c r="A150" s="71" t="str">
        <f>'DATA ENTRY'!A151</f>
        <v/>
      </c>
      <c s="72" t="str">
        <f t="shared" si="32"/>
        <v/>
      </c>
      <c s="73" t="str">
        <f t="shared" si="33"/>
        <v/>
      </c>
      <c s="74" t="str">
        <f t="shared" si="34"/>
        <v/>
      </c>
      <c s="74" t="str">
        <f t="shared" si="35"/>
        <v/>
      </c>
      <c s="75" t="str">
        <f t="shared" si="36"/>
        <v/>
      </c>
      <c s="76" t="str">
        <f t="shared" si="37"/>
        <v/>
      </c>
      <c s="131" t="str">
        <f>IF(AND(B150="",D150="",F150="",G150=""),"",IF($L$4='DATA ENTRY'!$DH$2,VLOOKUP(F150,अंक,6,0),IF($L$4='DATA ENTRY'!$DH$3,VLOOKUP(F150,अंक,13,0),IF($L$4='DATA ENTRY'!$DH$4,VLOOKUP(F150,अंक,20,0),IF($L$4='DATA ENTRY'!$DH$5,VLOOKUP(F150,अंक,28,0),IF($L$4='DATA ENTRY'!$DH$6,VLOOKUP(F150,अंक,36,0),IF($L$4='DATA ENTRY'!$DH$7,VLOOKUP(F150,अंक,44,0),"")))))))</f>
        <v/>
      </c>
      <c s="131" t="str">
        <f>IF(AND(B150="",D150="",F150="",G150=""),"",IF($L$4='DATA ENTRY'!$DH$2,VLOOKUP(F150,अंक,7,0),IF($L$4='DATA ENTRY'!$DH$3,VLOOKUP(F150,अंक,14,0),IF($L$4='DATA ENTRY'!$DH$4,VLOOKUP(F150,अंक,21,0),IF($L$4='DATA ENTRY'!$DH$5,VLOOKUP(F150,अंक,29,0),IF($L$4='DATA ENTRY'!$DH$6,VLOOKUP(F150,अंक,37,0),IF($L$4='DATA ENTRY'!$DH$7,VLOOKUP(F150,अंक,45,0),"")))))))</f>
        <v/>
      </c>
      <c s="32" t="str">
        <f>IF(AND(B150="",D150="",F150="",G150=""),"",IF($L$4='DATA ENTRY'!$DH$2,VLOOKUP(F150,अंक,8,0),IF($L$4='DATA ENTRY'!$DH$3,VLOOKUP(F150,अंक,15,0),IF($L$4='DATA ENTRY'!$DH$4,VLOOKUP(F150,अंक,22,0),IF($L$4='DATA ENTRY'!$DH$5,VLOOKUP(F150,अंक,30,0),IF($L$4='DATA ENTRY'!$DH$6,VLOOKUP(F150,अंक,38,0),IF($L$4='DATA ENTRY'!$DH$7,VLOOKUP(F150,अंक,46,0),"")))))))</f>
        <v/>
      </c>
      <c s="32" t="str">
        <f>IF(AND(B150="",D150="",F150="",G150=""),"",IF($L$4='DATA ENTRY'!$DH$2,VLOOKUP(F150,अंक,9,0),IF($L$4='DATA ENTRY'!$DH$3,VLOOKUP(F150,अंक,16,0),IF($L$4='DATA ENTRY'!$DH$4,VLOOKUP(F150,अंक,23,0),IF($L$4='DATA ENTRY'!$DH$5,VLOOKUP(F150,अंक,31,0),IF($L$4='DATA ENTRY'!$DH$6,VLOOKUP(F150,अंक,39,0),IF($L$4='DATA ENTRY'!$DH$7,VLOOKUP(F150,अंक,47,0),"")))))))</f>
        <v/>
      </c>
      <c s="63">
        <f t="shared" si="38"/>
        <v>0</v>
      </c>
      <c s="64">
        <f t="shared" si="39"/>
        <v>0</v>
      </c>
      <c s="134" t="str">
        <f t="shared" si="30"/>
        <v/>
      </c>
      <c s="63" t="str">
        <f>IF(AND(B150="",D150="",F150="",G150=""),"",IF($L$4='DATA ENTRY'!$DH$2,VLOOKUP(F150,अंक,10,0),IF($L$4='DATA ENTRY'!$DH$3,VLOOKUP(F150,अंक,17,0),IF($L$4='DATA ENTRY'!$DH$4,VLOOKUP(F150,अंक,25,0),IF($L$4='DATA ENTRY'!$DH$5,VLOOKUP(F150,अंक,33,0),IF($L$4='DATA ENTRY'!$DH$6,VLOOKUP(F150,अंक,41,0),IF($L$4='DATA ENTRY'!$DH$7,VLOOKUP(F150,अंक,49,0),"")))))))</f>
        <v/>
      </c>
      <c s="63" t="str">
        <f>IF(AND(B150="",D150="",F150="",G150=""),"",IF($L$4='DATA ENTRY'!$DH$2,VLOOKUP(F150,अंक,11,0),IF($L$4='DATA ENTRY'!$DH$3,VLOOKUP(F150,अंक,18,0),IF($L$4='DATA ENTRY'!$DH$4,VLOOKUP(F150,अंक,26,0),IF($L$4='DATA ENTRY'!$DH$5,VLOOKUP(F150,अंक,34,0),IF($L$4='DATA ENTRY'!$DH$6,VLOOKUP(F150,अंक,42,0),IF($L$4='DATA ENTRY'!$DH$7,VLOOKUP(F150,अंक,50,0),"")))))))</f>
        <v/>
      </c>
      <c s="63" t="str">
        <f>IF(AND(B150="",D150="",F150="",G150=""),"",IF($L$4='DATA ENTRY'!$DH$2,VLOOKUP(F150,अंक,12,0),IF($L$4='DATA ENTRY'!$DH$3,VLOOKUP(F150,अंक,19,0),IF($L$4='DATA ENTRY'!$DH$4,VLOOKUP(F150,अंक,27,0),IF($L$4='DATA ENTRY'!$DH$5,VLOOKUP(F150,अंक,35,0),IF($L$4='DATA ENTRY'!$DH$6,VLOOKUP(F150,अंक,43,0),IF($L$4='DATA ENTRY'!$DH$7,VLOOKUP(F150,अंक,51,0),"")))))))</f>
        <v/>
      </c>
      <c s="176">
        <f t="shared" si="31"/>
        <v>0</v>
      </c>
    </row>
    <row r="151" spans="1:18" ht="25.5" customHeight="1">
      <c r="A151" s="71" t="str">
        <f>'DATA ENTRY'!A152</f>
        <v/>
      </c>
      <c s="72" t="str">
        <f t="shared" si="32"/>
        <v/>
      </c>
      <c s="73" t="str">
        <f t="shared" si="33"/>
        <v/>
      </c>
      <c s="74" t="str">
        <f t="shared" si="34"/>
        <v/>
      </c>
      <c s="74" t="str">
        <f t="shared" si="35"/>
        <v/>
      </c>
      <c s="75" t="str">
        <f t="shared" si="36"/>
        <v/>
      </c>
      <c s="76" t="str">
        <f t="shared" si="37"/>
        <v/>
      </c>
      <c s="131" t="str">
        <f>IF(AND(B151="",D151="",F151="",G151=""),"",IF($L$4='DATA ENTRY'!$DH$2,VLOOKUP(F151,अंक,6,0),IF($L$4='DATA ENTRY'!$DH$3,VLOOKUP(F151,अंक,13,0),IF($L$4='DATA ENTRY'!$DH$4,VLOOKUP(F151,अंक,20,0),IF($L$4='DATA ENTRY'!$DH$5,VLOOKUP(F151,अंक,28,0),IF($L$4='DATA ENTRY'!$DH$6,VLOOKUP(F151,अंक,36,0),IF($L$4='DATA ENTRY'!$DH$7,VLOOKUP(F151,अंक,44,0),"")))))))</f>
        <v/>
      </c>
      <c s="131" t="str">
        <f>IF(AND(B151="",D151="",F151="",G151=""),"",IF($L$4='DATA ENTRY'!$DH$2,VLOOKUP(F151,अंक,7,0),IF($L$4='DATA ENTRY'!$DH$3,VLOOKUP(F151,अंक,14,0),IF($L$4='DATA ENTRY'!$DH$4,VLOOKUP(F151,अंक,21,0),IF($L$4='DATA ENTRY'!$DH$5,VLOOKUP(F151,अंक,29,0),IF($L$4='DATA ENTRY'!$DH$6,VLOOKUP(F151,अंक,37,0),IF($L$4='DATA ENTRY'!$DH$7,VLOOKUP(F151,अंक,45,0),"")))))))</f>
        <v/>
      </c>
      <c s="32" t="str">
        <f>IF(AND(B151="",D151="",F151="",G151=""),"",IF($L$4='DATA ENTRY'!$DH$2,VLOOKUP(F151,अंक,8,0),IF($L$4='DATA ENTRY'!$DH$3,VLOOKUP(F151,अंक,15,0),IF($L$4='DATA ENTRY'!$DH$4,VLOOKUP(F151,अंक,22,0),IF($L$4='DATA ENTRY'!$DH$5,VLOOKUP(F151,अंक,30,0),IF($L$4='DATA ENTRY'!$DH$6,VLOOKUP(F151,अंक,38,0),IF($L$4='DATA ENTRY'!$DH$7,VLOOKUP(F151,अंक,46,0),"")))))))</f>
        <v/>
      </c>
      <c s="32" t="str">
        <f>IF(AND(B151="",D151="",F151="",G151=""),"",IF($L$4='DATA ENTRY'!$DH$2,VLOOKUP(F151,अंक,9,0),IF($L$4='DATA ENTRY'!$DH$3,VLOOKUP(F151,अंक,16,0),IF($L$4='DATA ENTRY'!$DH$4,VLOOKUP(F151,अंक,23,0),IF($L$4='DATA ENTRY'!$DH$5,VLOOKUP(F151,अंक,31,0),IF($L$4='DATA ENTRY'!$DH$6,VLOOKUP(F151,अंक,39,0),IF($L$4='DATA ENTRY'!$DH$7,VLOOKUP(F151,अंक,47,0),"")))))))</f>
        <v/>
      </c>
      <c s="63">
        <f t="shared" si="38"/>
        <v>0</v>
      </c>
      <c s="64">
        <f t="shared" si="39"/>
        <v>0</v>
      </c>
      <c s="134" t="str">
        <f t="shared" si="30"/>
        <v/>
      </c>
      <c s="63" t="str">
        <f>IF(AND(B151="",D151="",F151="",G151=""),"",IF($L$4='DATA ENTRY'!$DH$2,VLOOKUP(F151,अंक,10,0),IF($L$4='DATA ENTRY'!$DH$3,VLOOKUP(F151,अंक,17,0),IF($L$4='DATA ENTRY'!$DH$4,VLOOKUP(F151,अंक,25,0),IF($L$4='DATA ENTRY'!$DH$5,VLOOKUP(F151,अंक,33,0),IF($L$4='DATA ENTRY'!$DH$6,VLOOKUP(F151,अंक,41,0),IF($L$4='DATA ENTRY'!$DH$7,VLOOKUP(F151,अंक,49,0),"")))))))</f>
        <v/>
      </c>
      <c s="63" t="str">
        <f>IF(AND(B151="",D151="",F151="",G151=""),"",IF($L$4='DATA ENTRY'!$DH$2,VLOOKUP(F151,अंक,11,0),IF($L$4='DATA ENTRY'!$DH$3,VLOOKUP(F151,अंक,18,0),IF($L$4='DATA ENTRY'!$DH$4,VLOOKUP(F151,अंक,26,0),IF($L$4='DATA ENTRY'!$DH$5,VLOOKUP(F151,अंक,34,0),IF($L$4='DATA ENTRY'!$DH$6,VLOOKUP(F151,अंक,42,0),IF($L$4='DATA ENTRY'!$DH$7,VLOOKUP(F151,अंक,50,0),"")))))))</f>
        <v/>
      </c>
      <c s="63" t="str">
        <f>IF(AND(B151="",D151="",F151="",G151=""),"",IF($L$4='DATA ENTRY'!$DH$2,VLOOKUP(F151,अंक,12,0),IF($L$4='DATA ENTRY'!$DH$3,VLOOKUP(F151,अंक,19,0),IF($L$4='DATA ENTRY'!$DH$4,VLOOKUP(F151,अंक,27,0),IF($L$4='DATA ENTRY'!$DH$5,VLOOKUP(F151,अंक,35,0),IF($L$4='DATA ENTRY'!$DH$6,VLOOKUP(F151,अंक,43,0),IF($L$4='DATA ENTRY'!$DH$7,VLOOKUP(F151,अंक,51,0),"")))))))</f>
        <v/>
      </c>
      <c s="176">
        <f t="shared" si="31"/>
        <v>0</v>
      </c>
    </row>
    <row r="152" spans="1:18" ht="25.5" customHeight="1">
      <c r="A152" s="71" t="str">
        <f>'DATA ENTRY'!A153</f>
        <v/>
      </c>
      <c s="72" t="str">
        <f t="shared" si="32"/>
        <v/>
      </c>
      <c s="73" t="str">
        <f t="shared" si="33"/>
        <v/>
      </c>
      <c s="74" t="str">
        <f t="shared" si="34"/>
        <v/>
      </c>
      <c s="74" t="str">
        <f t="shared" si="35"/>
        <v/>
      </c>
      <c s="75" t="str">
        <f t="shared" si="36"/>
        <v/>
      </c>
      <c s="76" t="str">
        <f t="shared" si="37"/>
        <v/>
      </c>
      <c s="131" t="str">
        <f>IF(AND(B152="",D152="",F152="",G152=""),"",IF($L$4='DATA ENTRY'!$DH$2,VLOOKUP(F152,अंक,6,0),IF($L$4='DATA ENTRY'!$DH$3,VLOOKUP(F152,अंक,13,0),IF($L$4='DATA ENTRY'!$DH$4,VLOOKUP(F152,अंक,20,0),IF($L$4='DATA ENTRY'!$DH$5,VLOOKUP(F152,अंक,28,0),IF($L$4='DATA ENTRY'!$DH$6,VLOOKUP(F152,अंक,36,0),IF($L$4='DATA ENTRY'!$DH$7,VLOOKUP(F152,अंक,44,0),"")))))))</f>
        <v/>
      </c>
      <c s="131" t="str">
        <f>IF(AND(B152="",D152="",F152="",G152=""),"",IF($L$4='DATA ENTRY'!$DH$2,VLOOKUP(F152,अंक,7,0),IF($L$4='DATA ENTRY'!$DH$3,VLOOKUP(F152,अंक,14,0),IF($L$4='DATA ENTRY'!$DH$4,VLOOKUP(F152,अंक,21,0),IF($L$4='DATA ENTRY'!$DH$5,VLOOKUP(F152,अंक,29,0),IF($L$4='DATA ENTRY'!$DH$6,VLOOKUP(F152,अंक,37,0),IF($L$4='DATA ENTRY'!$DH$7,VLOOKUP(F152,अंक,45,0),"")))))))</f>
        <v/>
      </c>
      <c s="32" t="str">
        <f>IF(AND(B152="",D152="",F152="",G152=""),"",IF($L$4='DATA ENTRY'!$DH$2,VLOOKUP(F152,अंक,8,0),IF($L$4='DATA ENTRY'!$DH$3,VLOOKUP(F152,अंक,15,0),IF($L$4='DATA ENTRY'!$DH$4,VLOOKUP(F152,अंक,22,0),IF($L$4='DATA ENTRY'!$DH$5,VLOOKUP(F152,अंक,30,0),IF($L$4='DATA ENTRY'!$DH$6,VLOOKUP(F152,अंक,38,0),IF($L$4='DATA ENTRY'!$DH$7,VLOOKUP(F152,अंक,46,0),"")))))))</f>
        <v/>
      </c>
      <c s="32" t="str">
        <f>IF(AND(B152="",D152="",F152="",G152=""),"",IF($L$4='DATA ENTRY'!$DH$2,VLOOKUP(F152,अंक,9,0),IF($L$4='DATA ENTRY'!$DH$3,VLOOKUP(F152,अंक,16,0),IF($L$4='DATA ENTRY'!$DH$4,VLOOKUP(F152,अंक,23,0),IF($L$4='DATA ENTRY'!$DH$5,VLOOKUP(F152,अंक,31,0),IF($L$4='DATA ENTRY'!$DH$6,VLOOKUP(F152,अंक,39,0),IF($L$4='DATA ENTRY'!$DH$7,VLOOKUP(F152,अंक,47,0),"")))))))</f>
        <v/>
      </c>
      <c s="63">
        <f t="shared" si="38"/>
        <v>0</v>
      </c>
      <c s="64">
        <f t="shared" si="39"/>
        <v>0</v>
      </c>
      <c s="134" t="str">
        <f t="shared" si="30"/>
        <v/>
      </c>
      <c s="63" t="str">
        <f>IF(AND(B152="",D152="",F152="",G152=""),"",IF($L$4='DATA ENTRY'!$DH$2,VLOOKUP(F152,अंक,10,0),IF($L$4='DATA ENTRY'!$DH$3,VLOOKUP(F152,अंक,17,0),IF($L$4='DATA ENTRY'!$DH$4,VLOOKUP(F152,अंक,25,0),IF($L$4='DATA ENTRY'!$DH$5,VLOOKUP(F152,अंक,33,0),IF($L$4='DATA ENTRY'!$DH$6,VLOOKUP(F152,अंक,41,0),IF($L$4='DATA ENTRY'!$DH$7,VLOOKUP(F152,अंक,49,0),"")))))))</f>
        <v/>
      </c>
      <c s="63" t="str">
        <f>IF(AND(B152="",D152="",F152="",G152=""),"",IF($L$4='DATA ENTRY'!$DH$2,VLOOKUP(F152,अंक,11,0),IF($L$4='DATA ENTRY'!$DH$3,VLOOKUP(F152,अंक,18,0),IF($L$4='DATA ENTRY'!$DH$4,VLOOKUP(F152,अंक,26,0),IF($L$4='DATA ENTRY'!$DH$5,VLOOKUP(F152,अंक,34,0),IF($L$4='DATA ENTRY'!$DH$6,VLOOKUP(F152,अंक,42,0),IF($L$4='DATA ENTRY'!$DH$7,VLOOKUP(F152,अंक,50,0),"")))))))</f>
        <v/>
      </c>
      <c s="63" t="str">
        <f>IF(AND(B152="",D152="",F152="",G152=""),"",IF($L$4='DATA ENTRY'!$DH$2,VLOOKUP(F152,अंक,12,0),IF($L$4='DATA ENTRY'!$DH$3,VLOOKUP(F152,अंक,19,0),IF($L$4='DATA ENTRY'!$DH$4,VLOOKUP(F152,अंक,27,0),IF($L$4='DATA ENTRY'!$DH$5,VLOOKUP(F152,अंक,35,0),IF($L$4='DATA ENTRY'!$DH$6,VLOOKUP(F152,अंक,43,0),IF($L$4='DATA ENTRY'!$DH$7,VLOOKUP(F152,अंक,51,0),"")))))))</f>
        <v/>
      </c>
      <c s="176">
        <f t="shared" si="31"/>
        <v>0</v>
      </c>
    </row>
    <row r="153" spans="1:18" ht="25.5" customHeight="1">
      <c r="A153" s="71" t="str">
        <f>'DATA ENTRY'!A154</f>
        <v/>
      </c>
      <c s="72" t="str">
        <f t="shared" si="32"/>
        <v/>
      </c>
      <c s="73" t="str">
        <f t="shared" si="33"/>
        <v/>
      </c>
      <c s="74" t="str">
        <f t="shared" si="34"/>
        <v/>
      </c>
      <c s="74" t="str">
        <f t="shared" si="35"/>
        <v/>
      </c>
      <c s="75" t="str">
        <f t="shared" si="36"/>
        <v/>
      </c>
      <c s="76" t="str">
        <f t="shared" si="37"/>
        <v/>
      </c>
      <c s="131" t="str">
        <f>IF(AND(B153="",D153="",F153="",G153=""),"",IF($L$4='DATA ENTRY'!$DH$2,VLOOKUP(F153,अंक,6,0),IF($L$4='DATA ENTRY'!$DH$3,VLOOKUP(F153,अंक,13,0),IF($L$4='DATA ENTRY'!$DH$4,VLOOKUP(F153,अंक,20,0),IF($L$4='DATA ENTRY'!$DH$5,VLOOKUP(F153,अंक,28,0),IF($L$4='DATA ENTRY'!$DH$6,VLOOKUP(F153,अंक,36,0),IF($L$4='DATA ENTRY'!$DH$7,VLOOKUP(F153,अंक,44,0),"")))))))</f>
        <v/>
      </c>
      <c s="131" t="str">
        <f>IF(AND(B153="",D153="",F153="",G153=""),"",IF($L$4='DATA ENTRY'!$DH$2,VLOOKUP(F153,अंक,7,0),IF($L$4='DATA ENTRY'!$DH$3,VLOOKUP(F153,अंक,14,0),IF($L$4='DATA ENTRY'!$DH$4,VLOOKUP(F153,अंक,21,0),IF($L$4='DATA ENTRY'!$DH$5,VLOOKUP(F153,अंक,29,0),IF($L$4='DATA ENTRY'!$DH$6,VLOOKUP(F153,अंक,37,0),IF($L$4='DATA ENTRY'!$DH$7,VLOOKUP(F153,अंक,45,0),"")))))))</f>
        <v/>
      </c>
      <c s="32" t="str">
        <f>IF(AND(B153="",D153="",F153="",G153=""),"",IF($L$4='DATA ENTRY'!$DH$2,VLOOKUP(F153,अंक,8,0),IF($L$4='DATA ENTRY'!$DH$3,VLOOKUP(F153,अंक,15,0),IF($L$4='DATA ENTRY'!$DH$4,VLOOKUP(F153,अंक,22,0),IF($L$4='DATA ENTRY'!$DH$5,VLOOKUP(F153,अंक,30,0),IF($L$4='DATA ENTRY'!$DH$6,VLOOKUP(F153,अंक,38,0),IF($L$4='DATA ENTRY'!$DH$7,VLOOKUP(F153,अंक,46,0),"")))))))</f>
        <v/>
      </c>
      <c s="32" t="str">
        <f>IF(AND(B153="",D153="",F153="",G153=""),"",IF($L$4='DATA ENTRY'!$DH$2,VLOOKUP(F153,अंक,9,0),IF($L$4='DATA ENTRY'!$DH$3,VLOOKUP(F153,अंक,16,0),IF($L$4='DATA ENTRY'!$DH$4,VLOOKUP(F153,अंक,23,0),IF($L$4='DATA ENTRY'!$DH$5,VLOOKUP(F153,अंक,31,0),IF($L$4='DATA ENTRY'!$DH$6,VLOOKUP(F153,अंक,39,0),IF($L$4='DATA ENTRY'!$DH$7,VLOOKUP(F153,अंक,47,0),"")))))))</f>
        <v/>
      </c>
      <c s="63">
        <f t="shared" si="38"/>
        <v>0</v>
      </c>
      <c s="64">
        <f t="shared" si="39"/>
        <v>0</v>
      </c>
      <c s="134" t="str">
        <f t="shared" si="30"/>
        <v/>
      </c>
      <c s="63" t="str">
        <f>IF(AND(B153="",D153="",F153="",G153=""),"",IF($L$4='DATA ENTRY'!$DH$2,VLOOKUP(F153,अंक,10,0),IF($L$4='DATA ENTRY'!$DH$3,VLOOKUP(F153,अंक,17,0),IF($L$4='DATA ENTRY'!$DH$4,VLOOKUP(F153,अंक,25,0),IF($L$4='DATA ENTRY'!$DH$5,VLOOKUP(F153,अंक,33,0),IF($L$4='DATA ENTRY'!$DH$6,VLOOKUP(F153,अंक,41,0),IF($L$4='DATA ENTRY'!$DH$7,VLOOKUP(F153,अंक,49,0),"")))))))</f>
        <v/>
      </c>
      <c s="63" t="str">
        <f>IF(AND(B153="",D153="",F153="",G153=""),"",IF($L$4='DATA ENTRY'!$DH$2,VLOOKUP(F153,अंक,11,0),IF($L$4='DATA ENTRY'!$DH$3,VLOOKUP(F153,अंक,18,0),IF($L$4='DATA ENTRY'!$DH$4,VLOOKUP(F153,अंक,26,0),IF($L$4='DATA ENTRY'!$DH$5,VLOOKUP(F153,अंक,34,0),IF($L$4='DATA ENTRY'!$DH$6,VLOOKUP(F153,अंक,42,0),IF($L$4='DATA ENTRY'!$DH$7,VLOOKUP(F153,अंक,50,0),"")))))))</f>
        <v/>
      </c>
      <c s="63" t="str">
        <f>IF(AND(B153="",D153="",F153="",G153=""),"",IF($L$4='DATA ENTRY'!$DH$2,VLOOKUP(F153,अंक,12,0),IF($L$4='DATA ENTRY'!$DH$3,VLOOKUP(F153,अंक,19,0),IF($L$4='DATA ENTRY'!$DH$4,VLOOKUP(F153,अंक,27,0),IF($L$4='DATA ENTRY'!$DH$5,VLOOKUP(F153,अंक,35,0),IF($L$4='DATA ENTRY'!$DH$6,VLOOKUP(F153,अंक,43,0),IF($L$4='DATA ENTRY'!$DH$7,VLOOKUP(F153,अंक,51,0),"")))))))</f>
        <v/>
      </c>
      <c s="176">
        <f t="shared" si="31"/>
        <v>0</v>
      </c>
    </row>
    <row r="154" spans="1:18" ht="25.5" customHeight="1">
      <c r="A154" s="71" t="str">
        <f>'DATA ENTRY'!A155</f>
        <v/>
      </c>
      <c s="72" t="str">
        <f t="shared" si="32"/>
        <v/>
      </c>
      <c s="73" t="str">
        <f t="shared" si="33"/>
        <v/>
      </c>
      <c s="74" t="str">
        <f t="shared" si="34"/>
        <v/>
      </c>
      <c s="74" t="str">
        <f t="shared" si="35"/>
        <v/>
      </c>
      <c s="75" t="str">
        <f t="shared" si="36"/>
        <v/>
      </c>
      <c s="76" t="str">
        <f t="shared" si="37"/>
        <v/>
      </c>
      <c s="131" t="str">
        <f>IF(AND(B154="",D154="",F154="",G154=""),"",IF($L$4='DATA ENTRY'!$DH$2,VLOOKUP(F154,अंक,6,0),IF($L$4='DATA ENTRY'!$DH$3,VLOOKUP(F154,अंक,13,0),IF($L$4='DATA ENTRY'!$DH$4,VLOOKUP(F154,अंक,20,0),IF($L$4='DATA ENTRY'!$DH$5,VLOOKUP(F154,अंक,28,0),IF($L$4='DATA ENTRY'!$DH$6,VLOOKUP(F154,अंक,36,0),IF($L$4='DATA ENTRY'!$DH$7,VLOOKUP(F154,अंक,44,0),"")))))))</f>
        <v/>
      </c>
      <c s="131" t="str">
        <f>IF(AND(B154="",D154="",F154="",G154=""),"",IF($L$4='DATA ENTRY'!$DH$2,VLOOKUP(F154,अंक,7,0),IF($L$4='DATA ENTRY'!$DH$3,VLOOKUP(F154,अंक,14,0),IF($L$4='DATA ENTRY'!$DH$4,VLOOKUP(F154,अंक,21,0),IF($L$4='DATA ENTRY'!$DH$5,VLOOKUP(F154,अंक,29,0),IF($L$4='DATA ENTRY'!$DH$6,VLOOKUP(F154,अंक,37,0),IF($L$4='DATA ENTRY'!$DH$7,VLOOKUP(F154,अंक,45,0),"")))))))</f>
        <v/>
      </c>
      <c s="32" t="str">
        <f>IF(AND(B154="",D154="",F154="",G154=""),"",IF($L$4='DATA ENTRY'!$DH$2,VLOOKUP(F154,अंक,8,0),IF($L$4='DATA ENTRY'!$DH$3,VLOOKUP(F154,अंक,15,0),IF($L$4='DATA ENTRY'!$DH$4,VLOOKUP(F154,अंक,22,0),IF($L$4='DATA ENTRY'!$DH$5,VLOOKUP(F154,अंक,30,0),IF($L$4='DATA ENTRY'!$DH$6,VLOOKUP(F154,अंक,38,0),IF($L$4='DATA ENTRY'!$DH$7,VLOOKUP(F154,अंक,46,0),"")))))))</f>
        <v/>
      </c>
      <c s="32" t="str">
        <f>IF(AND(B154="",D154="",F154="",G154=""),"",IF($L$4='DATA ENTRY'!$DH$2,VLOOKUP(F154,अंक,9,0),IF($L$4='DATA ENTRY'!$DH$3,VLOOKUP(F154,अंक,16,0),IF($L$4='DATA ENTRY'!$DH$4,VLOOKUP(F154,अंक,23,0),IF($L$4='DATA ENTRY'!$DH$5,VLOOKUP(F154,अंक,31,0),IF($L$4='DATA ENTRY'!$DH$6,VLOOKUP(F154,अंक,39,0),IF($L$4='DATA ENTRY'!$DH$7,VLOOKUP(F154,अंक,47,0),"")))))))</f>
        <v/>
      </c>
      <c s="63">
        <f t="shared" si="38"/>
        <v>0</v>
      </c>
      <c s="64">
        <f t="shared" si="39"/>
        <v>0</v>
      </c>
      <c s="134" t="str">
        <f t="shared" si="30"/>
        <v/>
      </c>
      <c s="63" t="str">
        <f>IF(AND(B154="",D154="",F154="",G154=""),"",IF($L$4='DATA ENTRY'!$DH$2,VLOOKUP(F154,अंक,10,0),IF($L$4='DATA ENTRY'!$DH$3,VLOOKUP(F154,अंक,17,0),IF($L$4='DATA ENTRY'!$DH$4,VLOOKUP(F154,अंक,25,0),IF($L$4='DATA ENTRY'!$DH$5,VLOOKUP(F154,अंक,33,0),IF($L$4='DATA ENTRY'!$DH$6,VLOOKUP(F154,अंक,41,0),IF($L$4='DATA ENTRY'!$DH$7,VLOOKUP(F154,अंक,49,0),"")))))))</f>
        <v/>
      </c>
      <c s="63" t="str">
        <f>IF(AND(B154="",D154="",F154="",G154=""),"",IF($L$4='DATA ENTRY'!$DH$2,VLOOKUP(F154,अंक,11,0),IF($L$4='DATA ENTRY'!$DH$3,VLOOKUP(F154,अंक,18,0),IF($L$4='DATA ENTRY'!$DH$4,VLOOKUP(F154,अंक,26,0),IF($L$4='DATA ENTRY'!$DH$5,VLOOKUP(F154,अंक,34,0),IF($L$4='DATA ENTRY'!$DH$6,VLOOKUP(F154,अंक,42,0),IF($L$4='DATA ENTRY'!$DH$7,VLOOKUP(F154,अंक,50,0),"")))))))</f>
        <v/>
      </c>
      <c s="63" t="str">
        <f>IF(AND(B154="",D154="",F154="",G154=""),"",IF($L$4='DATA ENTRY'!$DH$2,VLOOKUP(F154,अंक,12,0),IF($L$4='DATA ENTRY'!$DH$3,VLOOKUP(F154,अंक,19,0),IF($L$4='DATA ENTRY'!$DH$4,VLOOKUP(F154,अंक,27,0),IF($L$4='DATA ENTRY'!$DH$5,VLOOKUP(F154,अंक,35,0),IF($L$4='DATA ENTRY'!$DH$6,VLOOKUP(F154,अंक,43,0),IF($L$4='DATA ENTRY'!$DH$7,VLOOKUP(F154,अंक,51,0),"")))))))</f>
        <v/>
      </c>
      <c s="176">
        <f t="shared" si="31"/>
        <v>0</v>
      </c>
    </row>
    <row r="155" spans="1:18" ht="25.5" customHeight="1">
      <c r="A155" s="71" t="str">
        <f>'DATA ENTRY'!A156</f>
        <v/>
      </c>
      <c s="72" t="str">
        <f t="shared" si="32"/>
        <v/>
      </c>
      <c s="73" t="str">
        <f t="shared" si="33"/>
        <v/>
      </c>
      <c s="74" t="str">
        <f t="shared" si="34"/>
        <v/>
      </c>
      <c s="74" t="str">
        <f t="shared" si="35"/>
        <v/>
      </c>
      <c s="75" t="str">
        <f t="shared" si="36"/>
        <v/>
      </c>
      <c s="76" t="str">
        <f t="shared" si="37"/>
        <v/>
      </c>
      <c s="131" t="str">
        <f>IF(AND(B155="",D155="",F155="",G155=""),"",IF($L$4='DATA ENTRY'!$DH$2,VLOOKUP(F155,अंक,6,0),IF($L$4='DATA ENTRY'!$DH$3,VLOOKUP(F155,अंक,13,0),IF($L$4='DATA ENTRY'!$DH$4,VLOOKUP(F155,अंक,20,0),IF($L$4='DATA ENTRY'!$DH$5,VLOOKUP(F155,अंक,28,0),IF($L$4='DATA ENTRY'!$DH$6,VLOOKUP(F155,अंक,36,0),IF($L$4='DATA ENTRY'!$DH$7,VLOOKUP(F155,अंक,44,0),"")))))))</f>
        <v/>
      </c>
      <c s="131" t="str">
        <f>IF(AND(B155="",D155="",F155="",G155=""),"",IF($L$4='DATA ENTRY'!$DH$2,VLOOKUP(F155,अंक,7,0),IF($L$4='DATA ENTRY'!$DH$3,VLOOKUP(F155,अंक,14,0),IF($L$4='DATA ENTRY'!$DH$4,VLOOKUP(F155,अंक,21,0),IF($L$4='DATA ENTRY'!$DH$5,VLOOKUP(F155,अंक,29,0),IF($L$4='DATA ENTRY'!$DH$6,VLOOKUP(F155,अंक,37,0),IF($L$4='DATA ENTRY'!$DH$7,VLOOKUP(F155,अंक,45,0),"")))))))</f>
        <v/>
      </c>
      <c s="32" t="str">
        <f>IF(AND(B155="",D155="",F155="",G155=""),"",IF($L$4='DATA ENTRY'!$DH$2,VLOOKUP(F155,अंक,8,0),IF($L$4='DATA ENTRY'!$DH$3,VLOOKUP(F155,अंक,15,0),IF($L$4='DATA ENTRY'!$DH$4,VLOOKUP(F155,अंक,22,0),IF($L$4='DATA ENTRY'!$DH$5,VLOOKUP(F155,अंक,30,0),IF($L$4='DATA ENTRY'!$DH$6,VLOOKUP(F155,अंक,38,0),IF($L$4='DATA ENTRY'!$DH$7,VLOOKUP(F155,अंक,46,0),"")))))))</f>
        <v/>
      </c>
      <c s="32" t="str">
        <f>IF(AND(B155="",D155="",F155="",G155=""),"",IF($L$4='DATA ENTRY'!$DH$2,VLOOKUP(F155,अंक,9,0),IF($L$4='DATA ENTRY'!$DH$3,VLOOKUP(F155,अंक,16,0),IF($L$4='DATA ENTRY'!$DH$4,VLOOKUP(F155,अंक,23,0),IF($L$4='DATA ENTRY'!$DH$5,VLOOKUP(F155,अंक,31,0),IF($L$4='DATA ENTRY'!$DH$6,VLOOKUP(F155,अंक,39,0),IF($L$4='DATA ENTRY'!$DH$7,VLOOKUP(F155,अंक,47,0),"")))))))</f>
        <v/>
      </c>
      <c s="63">
        <f t="shared" si="38"/>
        <v>0</v>
      </c>
      <c s="64">
        <f t="shared" si="39"/>
        <v>0</v>
      </c>
      <c s="134" t="str">
        <f t="shared" si="30"/>
        <v/>
      </c>
      <c s="63" t="str">
        <f>IF(AND(B155="",D155="",F155="",G155=""),"",IF($L$4='DATA ENTRY'!$DH$2,VLOOKUP(F155,अंक,10,0),IF($L$4='DATA ENTRY'!$DH$3,VLOOKUP(F155,अंक,17,0),IF($L$4='DATA ENTRY'!$DH$4,VLOOKUP(F155,अंक,25,0),IF($L$4='DATA ENTRY'!$DH$5,VLOOKUP(F155,अंक,33,0),IF($L$4='DATA ENTRY'!$DH$6,VLOOKUP(F155,अंक,41,0),IF($L$4='DATA ENTRY'!$DH$7,VLOOKUP(F155,अंक,49,0),"")))))))</f>
        <v/>
      </c>
      <c s="63" t="str">
        <f>IF(AND(B155="",D155="",F155="",G155=""),"",IF($L$4='DATA ENTRY'!$DH$2,VLOOKUP(F155,अंक,11,0),IF($L$4='DATA ENTRY'!$DH$3,VLOOKUP(F155,अंक,18,0),IF($L$4='DATA ENTRY'!$DH$4,VLOOKUP(F155,अंक,26,0),IF($L$4='DATA ENTRY'!$DH$5,VLOOKUP(F155,अंक,34,0),IF($L$4='DATA ENTRY'!$DH$6,VLOOKUP(F155,अंक,42,0),IF($L$4='DATA ENTRY'!$DH$7,VLOOKUP(F155,अंक,50,0),"")))))))</f>
        <v/>
      </c>
      <c s="63" t="str">
        <f>IF(AND(B155="",D155="",F155="",G155=""),"",IF($L$4='DATA ENTRY'!$DH$2,VLOOKUP(F155,अंक,12,0),IF($L$4='DATA ENTRY'!$DH$3,VLOOKUP(F155,अंक,19,0),IF($L$4='DATA ENTRY'!$DH$4,VLOOKUP(F155,अंक,27,0),IF($L$4='DATA ENTRY'!$DH$5,VLOOKUP(F155,अंक,35,0),IF($L$4='DATA ENTRY'!$DH$6,VLOOKUP(F155,अंक,43,0),IF($L$4='DATA ENTRY'!$DH$7,VLOOKUP(F155,अंक,51,0),"")))))))</f>
        <v/>
      </c>
      <c s="176">
        <f t="shared" si="31"/>
        <v>0</v>
      </c>
    </row>
    <row r="156" spans="1:18" ht="25.5" customHeight="1">
      <c r="A156" s="71" t="str">
        <f>'DATA ENTRY'!A157</f>
        <v/>
      </c>
      <c s="72" t="str">
        <f t="shared" si="32"/>
        <v/>
      </c>
      <c s="73" t="str">
        <f t="shared" si="33"/>
        <v/>
      </c>
      <c s="74" t="str">
        <f t="shared" si="34"/>
        <v/>
      </c>
      <c s="74" t="str">
        <f t="shared" si="35"/>
        <v/>
      </c>
      <c s="75" t="str">
        <f t="shared" si="36"/>
        <v/>
      </c>
      <c s="76" t="str">
        <f t="shared" si="37"/>
        <v/>
      </c>
      <c s="131" t="str">
        <f>IF(AND(B156="",D156="",F156="",G156=""),"",IF($L$4='DATA ENTRY'!$DH$2,VLOOKUP(F156,अंक,6,0),IF($L$4='DATA ENTRY'!$DH$3,VLOOKUP(F156,अंक,13,0),IF($L$4='DATA ENTRY'!$DH$4,VLOOKUP(F156,अंक,20,0),IF($L$4='DATA ENTRY'!$DH$5,VLOOKUP(F156,अंक,28,0),IF($L$4='DATA ENTRY'!$DH$6,VLOOKUP(F156,अंक,36,0),IF($L$4='DATA ENTRY'!$DH$7,VLOOKUP(F156,अंक,44,0),"")))))))</f>
        <v/>
      </c>
      <c s="131" t="str">
        <f>IF(AND(B156="",D156="",F156="",G156=""),"",IF($L$4='DATA ENTRY'!$DH$2,VLOOKUP(F156,अंक,7,0),IF($L$4='DATA ENTRY'!$DH$3,VLOOKUP(F156,अंक,14,0),IF($L$4='DATA ENTRY'!$DH$4,VLOOKUP(F156,अंक,21,0),IF($L$4='DATA ENTRY'!$DH$5,VLOOKUP(F156,अंक,29,0),IF($L$4='DATA ENTRY'!$DH$6,VLOOKUP(F156,अंक,37,0),IF($L$4='DATA ENTRY'!$DH$7,VLOOKUP(F156,अंक,45,0),"")))))))</f>
        <v/>
      </c>
      <c s="32" t="str">
        <f>IF(AND(B156="",D156="",F156="",G156=""),"",IF($L$4='DATA ENTRY'!$DH$2,VLOOKUP(F156,अंक,8,0),IF($L$4='DATA ENTRY'!$DH$3,VLOOKUP(F156,अंक,15,0),IF($L$4='DATA ENTRY'!$DH$4,VLOOKUP(F156,अंक,22,0),IF($L$4='DATA ENTRY'!$DH$5,VLOOKUP(F156,अंक,30,0),IF($L$4='DATA ENTRY'!$DH$6,VLOOKUP(F156,अंक,38,0),IF($L$4='DATA ENTRY'!$DH$7,VLOOKUP(F156,अंक,46,0),"")))))))</f>
        <v/>
      </c>
      <c s="32" t="str">
        <f>IF(AND(B156="",D156="",F156="",G156=""),"",IF($L$4='DATA ENTRY'!$DH$2,VLOOKUP(F156,अंक,9,0),IF($L$4='DATA ENTRY'!$DH$3,VLOOKUP(F156,अंक,16,0),IF($L$4='DATA ENTRY'!$DH$4,VLOOKUP(F156,अंक,23,0),IF($L$4='DATA ENTRY'!$DH$5,VLOOKUP(F156,अंक,31,0),IF($L$4='DATA ENTRY'!$DH$6,VLOOKUP(F156,अंक,39,0),IF($L$4='DATA ENTRY'!$DH$7,VLOOKUP(F156,अंक,47,0),"")))))))</f>
        <v/>
      </c>
      <c s="63">
        <f t="shared" si="38"/>
        <v>0</v>
      </c>
      <c s="64">
        <f t="shared" si="39"/>
        <v>0</v>
      </c>
      <c s="134" t="str">
        <f t="shared" si="30"/>
        <v/>
      </c>
      <c s="63" t="str">
        <f>IF(AND(B156="",D156="",F156="",G156=""),"",IF($L$4='DATA ENTRY'!$DH$2,VLOOKUP(F156,अंक,10,0),IF($L$4='DATA ENTRY'!$DH$3,VLOOKUP(F156,अंक,17,0),IF($L$4='DATA ENTRY'!$DH$4,VLOOKUP(F156,अंक,25,0),IF($L$4='DATA ENTRY'!$DH$5,VLOOKUP(F156,अंक,33,0),IF($L$4='DATA ENTRY'!$DH$6,VLOOKUP(F156,अंक,41,0),IF($L$4='DATA ENTRY'!$DH$7,VLOOKUP(F156,अंक,49,0),"")))))))</f>
        <v/>
      </c>
      <c s="63" t="str">
        <f>IF(AND(B156="",D156="",F156="",G156=""),"",IF($L$4='DATA ENTRY'!$DH$2,VLOOKUP(F156,अंक,11,0),IF($L$4='DATA ENTRY'!$DH$3,VLOOKUP(F156,अंक,18,0),IF($L$4='DATA ENTRY'!$DH$4,VLOOKUP(F156,अंक,26,0),IF($L$4='DATA ENTRY'!$DH$5,VLOOKUP(F156,अंक,34,0),IF($L$4='DATA ENTRY'!$DH$6,VLOOKUP(F156,अंक,42,0),IF($L$4='DATA ENTRY'!$DH$7,VLOOKUP(F156,अंक,50,0),"")))))))</f>
        <v/>
      </c>
      <c s="63" t="str">
        <f>IF(AND(B156="",D156="",F156="",G156=""),"",IF($L$4='DATA ENTRY'!$DH$2,VLOOKUP(F156,अंक,12,0),IF($L$4='DATA ENTRY'!$DH$3,VLOOKUP(F156,अंक,19,0),IF($L$4='DATA ENTRY'!$DH$4,VLOOKUP(F156,अंक,27,0),IF($L$4='DATA ENTRY'!$DH$5,VLOOKUP(F156,अंक,35,0),IF($L$4='DATA ENTRY'!$DH$6,VLOOKUP(F156,अंक,43,0),IF($L$4='DATA ENTRY'!$DH$7,VLOOKUP(F156,अंक,51,0),"")))))))</f>
        <v/>
      </c>
      <c s="176">
        <f t="shared" si="31"/>
        <v>0</v>
      </c>
    </row>
    <row r="157" spans="1:18" ht="25.5" customHeight="1">
      <c r="A157" s="71" t="str">
        <f>'DATA ENTRY'!A158</f>
        <v/>
      </c>
      <c s="72" t="str">
        <f t="shared" si="32"/>
        <v/>
      </c>
      <c s="73" t="str">
        <f t="shared" si="33"/>
        <v/>
      </c>
      <c s="74" t="str">
        <f t="shared" si="34"/>
        <v/>
      </c>
      <c s="74" t="str">
        <f t="shared" si="35"/>
        <v/>
      </c>
      <c s="75" t="str">
        <f t="shared" si="36"/>
        <v/>
      </c>
      <c s="76" t="str">
        <f t="shared" si="37"/>
        <v/>
      </c>
      <c s="131" t="str">
        <f>IF(AND(B157="",D157="",F157="",G157=""),"",IF($L$4='DATA ENTRY'!$DH$2,VLOOKUP(F157,अंक,6,0),IF($L$4='DATA ENTRY'!$DH$3,VLOOKUP(F157,अंक,13,0),IF($L$4='DATA ENTRY'!$DH$4,VLOOKUP(F157,अंक,20,0),IF($L$4='DATA ENTRY'!$DH$5,VLOOKUP(F157,अंक,28,0),IF($L$4='DATA ENTRY'!$DH$6,VLOOKUP(F157,अंक,36,0),IF($L$4='DATA ENTRY'!$DH$7,VLOOKUP(F157,अंक,44,0),"")))))))</f>
        <v/>
      </c>
      <c s="131" t="str">
        <f>IF(AND(B157="",D157="",F157="",G157=""),"",IF($L$4='DATA ENTRY'!$DH$2,VLOOKUP(F157,अंक,7,0),IF($L$4='DATA ENTRY'!$DH$3,VLOOKUP(F157,अंक,14,0),IF($L$4='DATA ENTRY'!$DH$4,VLOOKUP(F157,अंक,21,0),IF($L$4='DATA ENTRY'!$DH$5,VLOOKUP(F157,अंक,29,0),IF($L$4='DATA ENTRY'!$DH$6,VLOOKUP(F157,अंक,37,0),IF($L$4='DATA ENTRY'!$DH$7,VLOOKUP(F157,अंक,45,0),"")))))))</f>
        <v/>
      </c>
      <c s="32" t="str">
        <f>IF(AND(B157="",D157="",F157="",G157=""),"",IF($L$4='DATA ENTRY'!$DH$2,VLOOKUP(F157,अंक,8,0),IF($L$4='DATA ENTRY'!$DH$3,VLOOKUP(F157,अंक,15,0),IF($L$4='DATA ENTRY'!$DH$4,VLOOKUP(F157,अंक,22,0),IF($L$4='DATA ENTRY'!$DH$5,VLOOKUP(F157,अंक,30,0),IF($L$4='DATA ENTRY'!$DH$6,VLOOKUP(F157,अंक,38,0),IF($L$4='DATA ENTRY'!$DH$7,VLOOKUP(F157,अंक,46,0),"")))))))</f>
        <v/>
      </c>
      <c s="32" t="str">
        <f>IF(AND(B157="",D157="",F157="",G157=""),"",IF($L$4='DATA ENTRY'!$DH$2,VLOOKUP(F157,अंक,9,0),IF($L$4='DATA ENTRY'!$DH$3,VLOOKUP(F157,अंक,16,0),IF($L$4='DATA ENTRY'!$DH$4,VLOOKUP(F157,अंक,23,0),IF($L$4='DATA ENTRY'!$DH$5,VLOOKUP(F157,अंक,31,0),IF($L$4='DATA ENTRY'!$DH$6,VLOOKUP(F157,अंक,39,0),IF($L$4='DATA ENTRY'!$DH$7,VLOOKUP(F157,अंक,47,0),"")))))))</f>
        <v/>
      </c>
      <c s="63">
        <f t="shared" si="38"/>
        <v>0</v>
      </c>
      <c s="64">
        <f t="shared" si="39"/>
        <v>0</v>
      </c>
      <c s="134" t="str">
        <f t="shared" si="30"/>
        <v/>
      </c>
      <c s="63" t="str">
        <f>IF(AND(B157="",D157="",F157="",G157=""),"",IF($L$4='DATA ENTRY'!$DH$2,VLOOKUP(F157,अंक,10,0),IF($L$4='DATA ENTRY'!$DH$3,VLOOKUP(F157,अंक,17,0),IF($L$4='DATA ENTRY'!$DH$4,VLOOKUP(F157,अंक,25,0),IF($L$4='DATA ENTRY'!$DH$5,VLOOKUP(F157,अंक,33,0),IF($L$4='DATA ENTRY'!$DH$6,VLOOKUP(F157,अंक,41,0),IF($L$4='DATA ENTRY'!$DH$7,VLOOKUP(F157,अंक,49,0),"")))))))</f>
        <v/>
      </c>
      <c s="63" t="str">
        <f>IF(AND(B157="",D157="",F157="",G157=""),"",IF($L$4='DATA ENTRY'!$DH$2,VLOOKUP(F157,अंक,11,0),IF($L$4='DATA ENTRY'!$DH$3,VLOOKUP(F157,अंक,18,0),IF($L$4='DATA ENTRY'!$DH$4,VLOOKUP(F157,अंक,26,0),IF($L$4='DATA ENTRY'!$DH$5,VLOOKUP(F157,अंक,34,0),IF($L$4='DATA ENTRY'!$DH$6,VLOOKUP(F157,अंक,42,0),IF($L$4='DATA ENTRY'!$DH$7,VLOOKUP(F157,अंक,50,0),"")))))))</f>
        <v/>
      </c>
      <c s="63" t="str">
        <f>IF(AND(B157="",D157="",F157="",G157=""),"",IF($L$4='DATA ENTRY'!$DH$2,VLOOKUP(F157,अंक,12,0),IF($L$4='DATA ENTRY'!$DH$3,VLOOKUP(F157,अंक,19,0),IF($L$4='DATA ENTRY'!$DH$4,VLOOKUP(F157,अंक,27,0),IF($L$4='DATA ENTRY'!$DH$5,VLOOKUP(F157,अंक,35,0),IF($L$4='DATA ENTRY'!$DH$6,VLOOKUP(F157,अंक,43,0),IF($L$4='DATA ENTRY'!$DH$7,VLOOKUP(F157,अंक,51,0),"")))))))</f>
        <v/>
      </c>
      <c s="176">
        <f t="shared" si="31"/>
        <v>0</v>
      </c>
    </row>
    <row r="158" spans="1:18" ht="25.5" customHeight="1">
      <c r="A158" s="71" t="str">
        <f>'DATA ENTRY'!A159</f>
        <v/>
      </c>
      <c s="72" t="str">
        <f t="shared" si="32"/>
        <v/>
      </c>
      <c s="73" t="str">
        <f t="shared" si="33"/>
        <v/>
      </c>
      <c s="74" t="str">
        <f t="shared" si="34"/>
        <v/>
      </c>
      <c s="74" t="str">
        <f t="shared" si="35"/>
        <v/>
      </c>
      <c s="75" t="str">
        <f t="shared" si="36"/>
        <v/>
      </c>
      <c s="76" t="str">
        <f t="shared" si="37"/>
        <v/>
      </c>
      <c s="131" t="str">
        <f>IF(AND(B158="",D158="",F158="",G158=""),"",IF($L$4='DATA ENTRY'!$DH$2,VLOOKUP(F158,अंक,6,0),IF($L$4='DATA ENTRY'!$DH$3,VLOOKUP(F158,अंक,13,0),IF($L$4='DATA ENTRY'!$DH$4,VLOOKUP(F158,अंक,20,0),IF($L$4='DATA ENTRY'!$DH$5,VLOOKUP(F158,अंक,28,0),IF($L$4='DATA ENTRY'!$DH$6,VLOOKUP(F158,अंक,36,0),IF($L$4='DATA ENTRY'!$DH$7,VLOOKUP(F158,अंक,44,0),"")))))))</f>
        <v/>
      </c>
      <c s="131" t="str">
        <f>IF(AND(B158="",D158="",F158="",G158=""),"",IF($L$4='DATA ENTRY'!$DH$2,VLOOKUP(F158,अंक,7,0),IF($L$4='DATA ENTRY'!$DH$3,VLOOKUP(F158,अंक,14,0),IF($L$4='DATA ENTRY'!$DH$4,VLOOKUP(F158,अंक,21,0),IF($L$4='DATA ENTRY'!$DH$5,VLOOKUP(F158,अंक,29,0),IF($L$4='DATA ENTRY'!$DH$6,VLOOKUP(F158,अंक,37,0),IF($L$4='DATA ENTRY'!$DH$7,VLOOKUP(F158,अंक,45,0),"")))))))</f>
        <v/>
      </c>
      <c s="32" t="str">
        <f>IF(AND(B158="",D158="",F158="",G158=""),"",IF($L$4='DATA ENTRY'!$DH$2,VLOOKUP(F158,अंक,8,0),IF($L$4='DATA ENTRY'!$DH$3,VLOOKUP(F158,अंक,15,0),IF($L$4='DATA ENTRY'!$DH$4,VLOOKUP(F158,अंक,22,0),IF($L$4='DATA ENTRY'!$DH$5,VLOOKUP(F158,अंक,30,0),IF($L$4='DATA ENTRY'!$DH$6,VLOOKUP(F158,अंक,38,0),IF($L$4='DATA ENTRY'!$DH$7,VLOOKUP(F158,अंक,46,0),"")))))))</f>
        <v/>
      </c>
      <c s="32" t="str">
        <f>IF(AND(B158="",D158="",F158="",G158=""),"",IF($L$4='DATA ENTRY'!$DH$2,VLOOKUP(F158,अंक,9,0),IF($L$4='DATA ENTRY'!$DH$3,VLOOKUP(F158,अंक,16,0),IF($L$4='DATA ENTRY'!$DH$4,VLOOKUP(F158,अंक,23,0),IF($L$4='DATA ENTRY'!$DH$5,VLOOKUP(F158,अंक,31,0),IF($L$4='DATA ENTRY'!$DH$6,VLOOKUP(F158,अंक,39,0),IF($L$4='DATA ENTRY'!$DH$7,VLOOKUP(F158,अंक,47,0),"")))))))</f>
        <v/>
      </c>
      <c s="63">
        <f t="shared" si="38"/>
        <v>0</v>
      </c>
      <c s="64">
        <f t="shared" si="39"/>
        <v>0</v>
      </c>
      <c s="134" t="str">
        <f t="shared" si="30"/>
        <v/>
      </c>
      <c s="63" t="str">
        <f>IF(AND(B158="",D158="",F158="",G158=""),"",IF($L$4='DATA ENTRY'!$DH$2,VLOOKUP(F158,अंक,10,0),IF($L$4='DATA ENTRY'!$DH$3,VLOOKUP(F158,अंक,17,0),IF($L$4='DATA ENTRY'!$DH$4,VLOOKUP(F158,अंक,25,0),IF($L$4='DATA ENTRY'!$DH$5,VLOOKUP(F158,अंक,33,0),IF($L$4='DATA ENTRY'!$DH$6,VLOOKUP(F158,अंक,41,0),IF($L$4='DATA ENTRY'!$DH$7,VLOOKUP(F158,अंक,49,0),"")))))))</f>
        <v/>
      </c>
      <c s="63" t="str">
        <f>IF(AND(B158="",D158="",F158="",G158=""),"",IF($L$4='DATA ENTRY'!$DH$2,VLOOKUP(F158,अंक,11,0),IF($L$4='DATA ENTRY'!$DH$3,VLOOKUP(F158,अंक,18,0),IF($L$4='DATA ENTRY'!$DH$4,VLOOKUP(F158,अंक,26,0),IF($L$4='DATA ENTRY'!$DH$5,VLOOKUP(F158,अंक,34,0),IF($L$4='DATA ENTRY'!$DH$6,VLOOKUP(F158,अंक,42,0),IF($L$4='DATA ENTRY'!$DH$7,VLOOKUP(F158,अंक,50,0),"")))))))</f>
        <v/>
      </c>
      <c s="63" t="str">
        <f>IF(AND(B158="",D158="",F158="",G158=""),"",IF($L$4='DATA ENTRY'!$DH$2,VLOOKUP(F158,अंक,12,0),IF($L$4='DATA ENTRY'!$DH$3,VLOOKUP(F158,अंक,19,0),IF($L$4='DATA ENTRY'!$DH$4,VLOOKUP(F158,अंक,27,0),IF($L$4='DATA ENTRY'!$DH$5,VLOOKUP(F158,अंक,35,0),IF($L$4='DATA ENTRY'!$DH$6,VLOOKUP(F158,अंक,43,0),IF($L$4='DATA ENTRY'!$DH$7,VLOOKUP(F158,अंक,51,0),"")))))))</f>
        <v/>
      </c>
      <c s="176">
        <f t="shared" si="31"/>
        <v>0</v>
      </c>
    </row>
    <row r="159" spans="1:18" ht="25.5" customHeight="1">
      <c r="A159" s="71" t="str">
        <f>'DATA ENTRY'!A160</f>
        <v/>
      </c>
      <c s="72" t="str">
        <f t="shared" si="32"/>
        <v/>
      </c>
      <c s="73" t="str">
        <f t="shared" si="33"/>
        <v/>
      </c>
      <c s="74" t="str">
        <f t="shared" si="34"/>
        <v/>
      </c>
      <c s="74" t="str">
        <f t="shared" si="35"/>
        <v/>
      </c>
      <c s="75" t="str">
        <f t="shared" si="36"/>
        <v/>
      </c>
      <c s="76" t="str">
        <f t="shared" si="37"/>
        <v/>
      </c>
      <c s="131" t="str">
        <f>IF(AND(B159="",D159="",F159="",G159=""),"",IF($L$4='DATA ENTRY'!$DH$2,VLOOKUP(F159,अंक,6,0),IF($L$4='DATA ENTRY'!$DH$3,VLOOKUP(F159,अंक,13,0),IF($L$4='DATA ENTRY'!$DH$4,VLOOKUP(F159,अंक,20,0),IF($L$4='DATA ENTRY'!$DH$5,VLOOKUP(F159,अंक,28,0),IF($L$4='DATA ENTRY'!$DH$6,VLOOKUP(F159,अंक,36,0),IF($L$4='DATA ENTRY'!$DH$7,VLOOKUP(F159,अंक,44,0),"")))))))</f>
        <v/>
      </c>
      <c s="131" t="str">
        <f>IF(AND(B159="",D159="",F159="",G159=""),"",IF($L$4='DATA ENTRY'!$DH$2,VLOOKUP(F159,अंक,7,0),IF($L$4='DATA ENTRY'!$DH$3,VLOOKUP(F159,अंक,14,0),IF($L$4='DATA ENTRY'!$DH$4,VLOOKUP(F159,अंक,21,0),IF($L$4='DATA ENTRY'!$DH$5,VLOOKUP(F159,अंक,29,0),IF($L$4='DATA ENTRY'!$DH$6,VLOOKUP(F159,अंक,37,0),IF($L$4='DATA ENTRY'!$DH$7,VLOOKUP(F159,अंक,45,0),"")))))))</f>
        <v/>
      </c>
      <c s="32" t="str">
        <f>IF(AND(B159="",D159="",F159="",G159=""),"",IF($L$4='DATA ENTRY'!$DH$2,VLOOKUP(F159,अंक,8,0),IF($L$4='DATA ENTRY'!$DH$3,VLOOKUP(F159,अंक,15,0),IF($L$4='DATA ENTRY'!$DH$4,VLOOKUP(F159,अंक,22,0),IF($L$4='DATA ENTRY'!$DH$5,VLOOKUP(F159,अंक,30,0),IF($L$4='DATA ENTRY'!$DH$6,VLOOKUP(F159,अंक,38,0),IF($L$4='DATA ENTRY'!$DH$7,VLOOKUP(F159,अंक,46,0),"")))))))</f>
        <v/>
      </c>
      <c s="32" t="str">
        <f>IF(AND(B159="",D159="",F159="",G159=""),"",IF($L$4='DATA ENTRY'!$DH$2,VLOOKUP(F159,अंक,9,0),IF($L$4='DATA ENTRY'!$DH$3,VLOOKUP(F159,अंक,16,0),IF($L$4='DATA ENTRY'!$DH$4,VLOOKUP(F159,अंक,23,0),IF($L$4='DATA ENTRY'!$DH$5,VLOOKUP(F159,अंक,31,0),IF($L$4='DATA ENTRY'!$DH$6,VLOOKUP(F159,अंक,39,0),IF($L$4='DATA ENTRY'!$DH$7,VLOOKUP(F159,अंक,47,0),"")))))))</f>
        <v/>
      </c>
      <c s="63">
        <f t="shared" si="38"/>
        <v>0</v>
      </c>
      <c s="64">
        <f t="shared" si="39"/>
        <v>0</v>
      </c>
      <c s="134" t="str">
        <f t="shared" si="30"/>
        <v/>
      </c>
      <c s="63" t="str">
        <f>IF(AND(B159="",D159="",F159="",G159=""),"",IF($L$4='DATA ENTRY'!$DH$2,VLOOKUP(F159,अंक,10,0),IF($L$4='DATA ENTRY'!$DH$3,VLOOKUP(F159,अंक,17,0),IF($L$4='DATA ENTRY'!$DH$4,VLOOKUP(F159,अंक,25,0),IF($L$4='DATA ENTRY'!$DH$5,VLOOKUP(F159,अंक,33,0),IF($L$4='DATA ENTRY'!$DH$6,VLOOKUP(F159,अंक,41,0),IF($L$4='DATA ENTRY'!$DH$7,VLOOKUP(F159,अंक,49,0),"")))))))</f>
        <v/>
      </c>
      <c s="63" t="str">
        <f>IF(AND(B159="",D159="",F159="",G159=""),"",IF($L$4='DATA ENTRY'!$DH$2,VLOOKUP(F159,अंक,11,0),IF($L$4='DATA ENTRY'!$DH$3,VLOOKUP(F159,अंक,18,0),IF($L$4='DATA ENTRY'!$DH$4,VLOOKUP(F159,अंक,26,0),IF($L$4='DATA ENTRY'!$DH$5,VLOOKUP(F159,अंक,34,0),IF($L$4='DATA ENTRY'!$DH$6,VLOOKUP(F159,अंक,42,0),IF($L$4='DATA ENTRY'!$DH$7,VLOOKUP(F159,अंक,50,0),"")))))))</f>
        <v/>
      </c>
      <c s="63" t="str">
        <f>IF(AND(B159="",D159="",F159="",G159=""),"",IF($L$4='DATA ENTRY'!$DH$2,VLOOKUP(F159,अंक,12,0),IF($L$4='DATA ENTRY'!$DH$3,VLOOKUP(F159,अंक,19,0),IF($L$4='DATA ENTRY'!$DH$4,VLOOKUP(F159,अंक,27,0),IF($L$4='DATA ENTRY'!$DH$5,VLOOKUP(F159,अंक,35,0),IF($L$4='DATA ENTRY'!$DH$6,VLOOKUP(F159,अंक,43,0),IF($L$4='DATA ENTRY'!$DH$7,VLOOKUP(F159,अंक,51,0),"")))))))</f>
        <v/>
      </c>
      <c s="176">
        <f t="shared" si="31"/>
        <v>0</v>
      </c>
    </row>
    <row r="160" spans="1:18" ht="25.5" customHeight="1">
      <c r="A160" s="71" t="str">
        <f>'DATA ENTRY'!A161</f>
        <v/>
      </c>
      <c s="72" t="str">
        <f t="shared" si="32"/>
        <v/>
      </c>
      <c s="73" t="str">
        <f t="shared" si="33"/>
        <v/>
      </c>
      <c s="74" t="str">
        <f t="shared" si="34"/>
        <v/>
      </c>
      <c s="74" t="str">
        <f t="shared" si="35"/>
        <v/>
      </c>
      <c s="75" t="str">
        <f t="shared" si="36"/>
        <v/>
      </c>
      <c s="76" t="str">
        <f t="shared" si="37"/>
        <v/>
      </c>
      <c s="131" t="str">
        <f>IF(AND(B160="",D160="",F160="",G160=""),"",IF($L$4='DATA ENTRY'!$DH$2,VLOOKUP(F160,अंक,6,0),IF($L$4='DATA ENTRY'!$DH$3,VLOOKUP(F160,अंक,13,0),IF($L$4='DATA ENTRY'!$DH$4,VLOOKUP(F160,अंक,20,0),IF($L$4='DATA ENTRY'!$DH$5,VLOOKUP(F160,अंक,28,0),IF($L$4='DATA ENTRY'!$DH$6,VLOOKUP(F160,अंक,36,0),IF($L$4='DATA ENTRY'!$DH$7,VLOOKUP(F160,अंक,44,0),"")))))))</f>
        <v/>
      </c>
      <c s="131" t="str">
        <f>IF(AND(B160="",D160="",F160="",G160=""),"",IF($L$4='DATA ENTRY'!$DH$2,VLOOKUP(F160,अंक,7,0),IF($L$4='DATA ENTRY'!$DH$3,VLOOKUP(F160,अंक,14,0),IF($L$4='DATA ENTRY'!$DH$4,VLOOKUP(F160,अंक,21,0),IF($L$4='DATA ENTRY'!$DH$5,VLOOKUP(F160,अंक,29,0),IF($L$4='DATA ENTRY'!$DH$6,VLOOKUP(F160,अंक,37,0),IF($L$4='DATA ENTRY'!$DH$7,VLOOKUP(F160,अंक,45,0),"")))))))</f>
        <v/>
      </c>
      <c s="32" t="str">
        <f>IF(AND(B160="",D160="",F160="",G160=""),"",IF($L$4='DATA ENTRY'!$DH$2,VLOOKUP(F160,अंक,8,0),IF($L$4='DATA ENTRY'!$DH$3,VLOOKUP(F160,अंक,15,0),IF($L$4='DATA ENTRY'!$DH$4,VLOOKUP(F160,अंक,22,0),IF($L$4='DATA ENTRY'!$DH$5,VLOOKUP(F160,अंक,30,0),IF($L$4='DATA ENTRY'!$DH$6,VLOOKUP(F160,अंक,38,0),IF($L$4='DATA ENTRY'!$DH$7,VLOOKUP(F160,अंक,46,0),"")))))))</f>
        <v/>
      </c>
      <c s="32" t="str">
        <f>IF(AND(B160="",D160="",F160="",G160=""),"",IF($L$4='DATA ENTRY'!$DH$2,VLOOKUP(F160,अंक,9,0),IF($L$4='DATA ENTRY'!$DH$3,VLOOKUP(F160,अंक,16,0),IF($L$4='DATA ENTRY'!$DH$4,VLOOKUP(F160,अंक,23,0),IF($L$4='DATA ENTRY'!$DH$5,VLOOKUP(F160,अंक,31,0),IF($L$4='DATA ENTRY'!$DH$6,VLOOKUP(F160,अंक,39,0),IF($L$4='DATA ENTRY'!$DH$7,VLOOKUP(F160,अंक,47,0),"")))))))</f>
        <v/>
      </c>
      <c s="63">
        <f t="shared" si="38"/>
        <v>0</v>
      </c>
      <c s="64">
        <f t="shared" si="39"/>
        <v>0</v>
      </c>
      <c s="134" t="str">
        <f t="shared" si="30"/>
        <v/>
      </c>
      <c s="63" t="str">
        <f>IF(AND(B160="",D160="",F160="",G160=""),"",IF($L$4='DATA ENTRY'!$DH$2,VLOOKUP(F160,अंक,10,0),IF($L$4='DATA ENTRY'!$DH$3,VLOOKUP(F160,अंक,17,0),IF($L$4='DATA ENTRY'!$DH$4,VLOOKUP(F160,अंक,25,0),IF($L$4='DATA ENTRY'!$DH$5,VLOOKUP(F160,अंक,33,0),IF($L$4='DATA ENTRY'!$DH$6,VLOOKUP(F160,अंक,41,0),IF($L$4='DATA ENTRY'!$DH$7,VLOOKUP(F160,अंक,49,0),"")))))))</f>
        <v/>
      </c>
      <c s="63" t="str">
        <f>IF(AND(B160="",D160="",F160="",G160=""),"",IF($L$4='DATA ENTRY'!$DH$2,VLOOKUP(F160,अंक,11,0),IF($L$4='DATA ENTRY'!$DH$3,VLOOKUP(F160,अंक,18,0),IF($L$4='DATA ENTRY'!$DH$4,VLOOKUP(F160,अंक,26,0),IF($L$4='DATA ENTRY'!$DH$5,VLOOKUP(F160,अंक,34,0),IF($L$4='DATA ENTRY'!$DH$6,VLOOKUP(F160,अंक,42,0),IF($L$4='DATA ENTRY'!$DH$7,VLOOKUP(F160,अंक,50,0),"")))))))</f>
        <v/>
      </c>
      <c s="63" t="str">
        <f>IF(AND(B160="",D160="",F160="",G160=""),"",IF($L$4='DATA ENTRY'!$DH$2,VLOOKUP(F160,अंक,12,0),IF($L$4='DATA ENTRY'!$DH$3,VLOOKUP(F160,अंक,19,0),IF($L$4='DATA ENTRY'!$DH$4,VLOOKUP(F160,अंक,27,0),IF($L$4='DATA ENTRY'!$DH$5,VLOOKUP(F160,अंक,35,0),IF($L$4='DATA ENTRY'!$DH$6,VLOOKUP(F160,अंक,43,0),IF($L$4='DATA ENTRY'!$DH$7,VLOOKUP(F160,अंक,51,0),"")))))))</f>
        <v/>
      </c>
      <c s="176">
        <f t="shared" si="31"/>
        <v>0</v>
      </c>
    </row>
    <row r="161" spans="1:18" ht="25.5" customHeight="1">
      <c r="A161" s="71" t="str">
        <f>'DATA ENTRY'!A162</f>
        <v/>
      </c>
      <c s="72" t="str">
        <f t="shared" si="32"/>
        <v/>
      </c>
      <c s="73" t="str">
        <f t="shared" si="33"/>
        <v/>
      </c>
      <c s="74" t="str">
        <f t="shared" si="34"/>
        <v/>
      </c>
      <c s="74" t="str">
        <f t="shared" si="35"/>
        <v/>
      </c>
      <c s="75" t="str">
        <f t="shared" si="36"/>
        <v/>
      </c>
      <c s="76" t="str">
        <f t="shared" si="37"/>
        <v/>
      </c>
      <c s="131" t="str">
        <f>IF(AND(B161="",D161="",F161="",G161=""),"",IF($L$4='DATA ENTRY'!$DH$2,VLOOKUP(F161,अंक,6,0),IF($L$4='DATA ENTRY'!$DH$3,VLOOKUP(F161,अंक,13,0),IF($L$4='DATA ENTRY'!$DH$4,VLOOKUP(F161,अंक,20,0),IF($L$4='DATA ENTRY'!$DH$5,VLOOKUP(F161,अंक,28,0),IF($L$4='DATA ENTRY'!$DH$6,VLOOKUP(F161,अंक,36,0),IF($L$4='DATA ENTRY'!$DH$7,VLOOKUP(F161,अंक,44,0),"")))))))</f>
        <v/>
      </c>
      <c s="131" t="str">
        <f>IF(AND(B161="",D161="",F161="",G161=""),"",IF($L$4='DATA ENTRY'!$DH$2,VLOOKUP(F161,अंक,7,0),IF($L$4='DATA ENTRY'!$DH$3,VLOOKUP(F161,अंक,14,0),IF($L$4='DATA ENTRY'!$DH$4,VLOOKUP(F161,अंक,21,0),IF($L$4='DATA ENTRY'!$DH$5,VLOOKUP(F161,अंक,29,0),IF($L$4='DATA ENTRY'!$DH$6,VLOOKUP(F161,अंक,37,0),IF($L$4='DATA ENTRY'!$DH$7,VLOOKUP(F161,अंक,45,0),"")))))))</f>
        <v/>
      </c>
      <c s="32" t="str">
        <f>IF(AND(B161="",D161="",F161="",G161=""),"",IF($L$4='DATA ENTRY'!$DH$2,VLOOKUP(F161,अंक,8,0),IF($L$4='DATA ENTRY'!$DH$3,VLOOKUP(F161,अंक,15,0),IF($L$4='DATA ENTRY'!$DH$4,VLOOKUP(F161,अंक,22,0),IF($L$4='DATA ENTRY'!$DH$5,VLOOKUP(F161,अंक,30,0),IF($L$4='DATA ENTRY'!$DH$6,VLOOKUP(F161,अंक,38,0),IF($L$4='DATA ENTRY'!$DH$7,VLOOKUP(F161,अंक,46,0),"")))))))</f>
        <v/>
      </c>
      <c s="32" t="str">
        <f>IF(AND(B161="",D161="",F161="",G161=""),"",IF($L$4='DATA ENTRY'!$DH$2,VLOOKUP(F161,अंक,9,0),IF($L$4='DATA ENTRY'!$DH$3,VLOOKUP(F161,अंक,16,0),IF($L$4='DATA ENTRY'!$DH$4,VLOOKUP(F161,अंक,23,0),IF($L$4='DATA ENTRY'!$DH$5,VLOOKUP(F161,अंक,31,0),IF($L$4='DATA ENTRY'!$DH$6,VLOOKUP(F161,अंक,39,0),IF($L$4='DATA ENTRY'!$DH$7,VLOOKUP(F161,अंक,47,0),"")))))))</f>
        <v/>
      </c>
      <c s="63">
        <f t="shared" si="38"/>
        <v>0</v>
      </c>
      <c s="64">
        <f t="shared" si="39"/>
        <v>0</v>
      </c>
      <c s="134" t="str">
        <f t="shared" si="30"/>
        <v/>
      </c>
      <c s="63" t="str">
        <f>IF(AND(B161="",D161="",F161="",G161=""),"",IF($L$4='DATA ENTRY'!$DH$2,VLOOKUP(F161,अंक,10,0),IF($L$4='DATA ENTRY'!$DH$3,VLOOKUP(F161,अंक,17,0),IF($L$4='DATA ENTRY'!$DH$4,VLOOKUP(F161,अंक,25,0),IF($L$4='DATA ENTRY'!$DH$5,VLOOKUP(F161,अंक,33,0),IF($L$4='DATA ENTRY'!$DH$6,VLOOKUP(F161,अंक,41,0),IF($L$4='DATA ENTRY'!$DH$7,VLOOKUP(F161,अंक,49,0),"")))))))</f>
        <v/>
      </c>
      <c s="63" t="str">
        <f>IF(AND(B161="",D161="",F161="",G161=""),"",IF($L$4='DATA ENTRY'!$DH$2,VLOOKUP(F161,अंक,11,0),IF($L$4='DATA ENTRY'!$DH$3,VLOOKUP(F161,अंक,18,0),IF($L$4='DATA ENTRY'!$DH$4,VLOOKUP(F161,अंक,26,0),IF($L$4='DATA ENTRY'!$DH$5,VLOOKUP(F161,अंक,34,0),IF($L$4='DATA ENTRY'!$DH$6,VLOOKUP(F161,अंक,42,0),IF($L$4='DATA ENTRY'!$DH$7,VLOOKUP(F161,अंक,50,0),"")))))))</f>
        <v/>
      </c>
      <c s="63" t="str">
        <f>IF(AND(B161="",D161="",F161="",G161=""),"",IF($L$4='DATA ENTRY'!$DH$2,VLOOKUP(F161,अंक,12,0),IF($L$4='DATA ENTRY'!$DH$3,VLOOKUP(F161,अंक,19,0),IF($L$4='DATA ENTRY'!$DH$4,VLOOKUP(F161,अंक,27,0),IF($L$4='DATA ENTRY'!$DH$5,VLOOKUP(F161,अंक,35,0),IF($L$4='DATA ENTRY'!$DH$6,VLOOKUP(F161,अंक,43,0),IF($L$4='DATA ENTRY'!$DH$7,VLOOKUP(F161,अंक,51,0),"")))))))</f>
        <v/>
      </c>
      <c s="176">
        <f t="shared" si="31"/>
        <v>0</v>
      </c>
    </row>
    <row r="162" spans="1:18" ht="25.5" customHeight="1">
      <c r="A162" s="71" t="str">
        <f>'DATA ENTRY'!A163</f>
        <v/>
      </c>
      <c s="72" t="str">
        <f t="shared" si="32"/>
        <v/>
      </c>
      <c s="73" t="str">
        <f t="shared" si="33"/>
        <v/>
      </c>
      <c s="74" t="str">
        <f t="shared" si="34"/>
        <v/>
      </c>
      <c s="74" t="str">
        <f t="shared" si="35"/>
        <v/>
      </c>
      <c s="75" t="str">
        <f t="shared" si="36"/>
        <v/>
      </c>
      <c s="76" t="str">
        <f t="shared" si="37"/>
        <v/>
      </c>
      <c s="131" t="str">
        <f>IF(AND(B162="",D162="",F162="",G162=""),"",IF($L$4='DATA ENTRY'!$DH$2,VLOOKUP(F162,अंक,6,0),IF($L$4='DATA ENTRY'!$DH$3,VLOOKUP(F162,अंक,13,0),IF($L$4='DATA ENTRY'!$DH$4,VLOOKUP(F162,अंक,20,0),IF($L$4='DATA ENTRY'!$DH$5,VLOOKUP(F162,अंक,28,0),IF($L$4='DATA ENTRY'!$DH$6,VLOOKUP(F162,अंक,36,0),IF($L$4='DATA ENTRY'!$DH$7,VLOOKUP(F162,अंक,44,0),"")))))))</f>
        <v/>
      </c>
      <c s="131" t="str">
        <f>IF(AND(B162="",D162="",F162="",G162=""),"",IF($L$4='DATA ENTRY'!$DH$2,VLOOKUP(F162,अंक,7,0),IF($L$4='DATA ENTRY'!$DH$3,VLOOKUP(F162,अंक,14,0),IF($L$4='DATA ENTRY'!$DH$4,VLOOKUP(F162,अंक,21,0),IF($L$4='DATA ENTRY'!$DH$5,VLOOKUP(F162,अंक,29,0),IF($L$4='DATA ENTRY'!$DH$6,VLOOKUP(F162,अंक,37,0),IF($L$4='DATA ENTRY'!$DH$7,VLOOKUP(F162,अंक,45,0),"")))))))</f>
        <v/>
      </c>
      <c s="32" t="str">
        <f>IF(AND(B162="",D162="",F162="",G162=""),"",IF($L$4='DATA ENTRY'!$DH$2,VLOOKUP(F162,अंक,8,0),IF($L$4='DATA ENTRY'!$DH$3,VLOOKUP(F162,अंक,15,0),IF($L$4='DATA ENTRY'!$DH$4,VLOOKUP(F162,अंक,22,0),IF($L$4='DATA ENTRY'!$DH$5,VLOOKUP(F162,अंक,30,0),IF($L$4='DATA ENTRY'!$DH$6,VLOOKUP(F162,अंक,38,0),IF($L$4='DATA ENTRY'!$DH$7,VLOOKUP(F162,अंक,46,0),"")))))))</f>
        <v/>
      </c>
      <c s="32" t="str">
        <f>IF(AND(B162="",D162="",F162="",G162=""),"",IF($L$4='DATA ENTRY'!$DH$2,VLOOKUP(F162,अंक,9,0),IF($L$4='DATA ENTRY'!$DH$3,VLOOKUP(F162,अंक,16,0),IF($L$4='DATA ENTRY'!$DH$4,VLOOKUP(F162,अंक,23,0),IF($L$4='DATA ENTRY'!$DH$5,VLOOKUP(F162,अंक,31,0),IF($L$4='DATA ENTRY'!$DH$6,VLOOKUP(F162,अंक,39,0),IF($L$4='DATA ENTRY'!$DH$7,VLOOKUP(F162,अंक,47,0),"")))))))</f>
        <v/>
      </c>
      <c s="63">
        <f t="shared" si="38"/>
        <v>0</v>
      </c>
      <c s="64">
        <f t="shared" si="39"/>
        <v>0</v>
      </c>
      <c s="134" t="str">
        <f t="shared" si="30"/>
        <v/>
      </c>
      <c s="63" t="str">
        <f>IF(AND(B162="",D162="",F162="",G162=""),"",IF($L$4='DATA ENTRY'!$DH$2,VLOOKUP(F162,अंक,10,0),IF($L$4='DATA ENTRY'!$DH$3,VLOOKUP(F162,अंक,17,0),IF($L$4='DATA ENTRY'!$DH$4,VLOOKUP(F162,अंक,25,0),IF($L$4='DATA ENTRY'!$DH$5,VLOOKUP(F162,अंक,33,0),IF($L$4='DATA ENTRY'!$DH$6,VLOOKUP(F162,अंक,41,0),IF($L$4='DATA ENTRY'!$DH$7,VLOOKUP(F162,अंक,49,0),"")))))))</f>
        <v/>
      </c>
      <c s="63" t="str">
        <f>IF(AND(B162="",D162="",F162="",G162=""),"",IF($L$4='DATA ENTRY'!$DH$2,VLOOKUP(F162,अंक,11,0),IF($L$4='DATA ENTRY'!$DH$3,VLOOKUP(F162,अंक,18,0),IF($L$4='DATA ENTRY'!$DH$4,VLOOKUP(F162,अंक,26,0),IF($L$4='DATA ENTRY'!$DH$5,VLOOKUP(F162,अंक,34,0),IF($L$4='DATA ENTRY'!$DH$6,VLOOKUP(F162,अंक,42,0),IF($L$4='DATA ENTRY'!$DH$7,VLOOKUP(F162,अंक,50,0),"")))))))</f>
        <v/>
      </c>
      <c s="63" t="str">
        <f>IF(AND(B162="",D162="",F162="",G162=""),"",IF($L$4='DATA ENTRY'!$DH$2,VLOOKUP(F162,अंक,12,0),IF($L$4='DATA ENTRY'!$DH$3,VLOOKUP(F162,अंक,19,0),IF($L$4='DATA ENTRY'!$DH$4,VLOOKUP(F162,अंक,27,0),IF($L$4='DATA ENTRY'!$DH$5,VLOOKUP(F162,अंक,35,0),IF($L$4='DATA ENTRY'!$DH$6,VLOOKUP(F162,अंक,43,0),IF($L$4='DATA ENTRY'!$DH$7,VLOOKUP(F162,अंक,51,0),"")))))))</f>
        <v/>
      </c>
      <c s="176">
        <f t="shared" si="31"/>
        <v>0</v>
      </c>
    </row>
    <row r="163" spans="1:18" ht="25.5" customHeight="1">
      <c r="A163" s="71" t="str">
        <f>'DATA ENTRY'!A164</f>
        <v/>
      </c>
      <c s="72" t="str">
        <f t="shared" si="32"/>
        <v/>
      </c>
      <c s="73" t="str">
        <f t="shared" si="33"/>
        <v/>
      </c>
      <c s="74" t="str">
        <f t="shared" si="34"/>
        <v/>
      </c>
      <c s="74" t="str">
        <f t="shared" si="35"/>
        <v/>
      </c>
      <c s="75" t="str">
        <f t="shared" si="36"/>
        <v/>
      </c>
      <c s="76" t="str">
        <f t="shared" si="37"/>
        <v/>
      </c>
      <c s="131" t="str">
        <f>IF(AND(B163="",D163="",F163="",G163=""),"",IF($L$4='DATA ENTRY'!$DH$2,VLOOKUP(F163,अंक,6,0),IF($L$4='DATA ENTRY'!$DH$3,VLOOKUP(F163,अंक,13,0),IF($L$4='DATA ENTRY'!$DH$4,VLOOKUP(F163,अंक,20,0),IF($L$4='DATA ENTRY'!$DH$5,VLOOKUP(F163,अंक,28,0),IF($L$4='DATA ENTRY'!$DH$6,VLOOKUP(F163,अंक,36,0),IF($L$4='DATA ENTRY'!$DH$7,VLOOKUP(F163,अंक,44,0),"")))))))</f>
        <v/>
      </c>
      <c s="131" t="str">
        <f>IF(AND(B163="",D163="",F163="",G163=""),"",IF($L$4='DATA ENTRY'!$DH$2,VLOOKUP(F163,अंक,7,0),IF($L$4='DATA ENTRY'!$DH$3,VLOOKUP(F163,अंक,14,0),IF($L$4='DATA ENTRY'!$DH$4,VLOOKUP(F163,अंक,21,0),IF($L$4='DATA ENTRY'!$DH$5,VLOOKUP(F163,अंक,29,0),IF($L$4='DATA ENTRY'!$DH$6,VLOOKUP(F163,अंक,37,0),IF($L$4='DATA ENTRY'!$DH$7,VLOOKUP(F163,अंक,45,0),"")))))))</f>
        <v/>
      </c>
      <c s="32" t="str">
        <f>IF(AND(B163="",D163="",F163="",G163=""),"",IF($L$4='DATA ENTRY'!$DH$2,VLOOKUP(F163,अंक,8,0),IF($L$4='DATA ENTRY'!$DH$3,VLOOKUP(F163,अंक,15,0),IF($L$4='DATA ENTRY'!$DH$4,VLOOKUP(F163,अंक,22,0),IF($L$4='DATA ENTRY'!$DH$5,VLOOKUP(F163,अंक,30,0),IF($L$4='DATA ENTRY'!$DH$6,VLOOKUP(F163,अंक,38,0),IF($L$4='DATA ENTRY'!$DH$7,VLOOKUP(F163,अंक,46,0),"")))))))</f>
        <v/>
      </c>
      <c s="32" t="str">
        <f>IF(AND(B163="",D163="",F163="",G163=""),"",IF($L$4='DATA ENTRY'!$DH$2,VLOOKUP(F163,अंक,9,0),IF($L$4='DATA ENTRY'!$DH$3,VLOOKUP(F163,अंक,16,0),IF($L$4='DATA ENTRY'!$DH$4,VLOOKUP(F163,अंक,23,0),IF($L$4='DATA ENTRY'!$DH$5,VLOOKUP(F163,अंक,31,0),IF($L$4='DATA ENTRY'!$DH$6,VLOOKUP(F163,अंक,39,0),IF($L$4='DATA ENTRY'!$DH$7,VLOOKUP(F163,अंक,47,0),"")))))))</f>
        <v/>
      </c>
      <c s="63">
        <f t="shared" si="38"/>
        <v>0</v>
      </c>
      <c s="64">
        <f t="shared" si="39"/>
        <v>0</v>
      </c>
      <c s="134" t="str">
        <f t="shared" si="30"/>
        <v/>
      </c>
      <c s="63" t="str">
        <f>IF(AND(B163="",D163="",F163="",G163=""),"",IF($L$4='DATA ENTRY'!$DH$2,VLOOKUP(F163,अंक,10,0),IF($L$4='DATA ENTRY'!$DH$3,VLOOKUP(F163,अंक,17,0),IF($L$4='DATA ENTRY'!$DH$4,VLOOKUP(F163,अंक,25,0),IF($L$4='DATA ENTRY'!$DH$5,VLOOKUP(F163,अंक,33,0),IF($L$4='DATA ENTRY'!$DH$6,VLOOKUP(F163,अंक,41,0),IF($L$4='DATA ENTRY'!$DH$7,VLOOKUP(F163,अंक,49,0),"")))))))</f>
        <v/>
      </c>
      <c s="63" t="str">
        <f>IF(AND(B163="",D163="",F163="",G163=""),"",IF($L$4='DATA ENTRY'!$DH$2,VLOOKUP(F163,अंक,11,0),IF($L$4='DATA ENTRY'!$DH$3,VLOOKUP(F163,अंक,18,0),IF($L$4='DATA ENTRY'!$DH$4,VLOOKUP(F163,अंक,26,0),IF($L$4='DATA ENTRY'!$DH$5,VLOOKUP(F163,अंक,34,0),IF($L$4='DATA ENTRY'!$DH$6,VLOOKUP(F163,अंक,42,0),IF($L$4='DATA ENTRY'!$DH$7,VLOOKUP(F163,अंक,50,0),"")))))))</f>
        <v/>
      </c>
      <c s="63" t="str">
        <f>IF(AND(B163="",D163="",F163="",G163=""),"",IF($L$4='DATA ENTRY'!$DH$2,VLOOKUP(F163,अंक,12,0),IF($L$4='DATA ENTRY'!$DH$3,VLOOKUP(F163,अंक,19,0),IF($L$4='DATA ENTRY'!$DH$4,VLOOKUP(F163,अंक,27,0),IF($L$4='DATA ENTRY'!$DH$5,VLOOKUP(F163,अंक,35,0),IF($L$4='DATA ENTRY'!$DH$6,VLOOKUP(F163,अंक,43,0),IF($L$4='DATA ENTRY'!$DH$7,VLOOKUP(F163,अंक,51,0),"")))))))</f>
        <v/>
      </c>
      <c s="176">
        <f t="shared" si="31"/>
        <v>0</v>
      </c>
    </row>
    <row r="164" spans="1:18" ht="25.5" customHeight="1">
      <c r="A164" s="71" t="str">
        <f>'DATA ENTRY'!A165</f>
        <v/>
      </c>
      <c s="72" t="str">
        <f t="shared" si="32"/>
        <v/>
      </c>
      <c s="73" t="str">
        <f t="shared" si="33"/>
        <v/>
      </c>
      <c s="74" t="str">
        <f t="shared" si="34"/>
        <v/>
      </c>
      <c s="74" t="str">
        <f t="shared" si="35"/>
        <v/>
      </c>
      <c s="75" t="str">
        <f t="shared" si="36"/>
        <v/>
      </c>
      <c s="76" t="str">
        <f t="shared" si="37"/>
        <v/>
      </c>
      <c s="131" t="str">
        <f>IF(AND(B164="",D164="",F164="",G164=""),"",IF($L$4='DATA ENTRY'!$DH$2,VLOOKUP(F164,अंक,6,0),IF($L$4='DATA ENTRY'!$DH$3,VLOOKUP(F164,अंक,13,0),IF($L$4='DATA ENTRY'!$DH$4,VLOOKUP(F164,अंक,20,0),IF($L$4='DATA ENTRY'!$DH$5,VLOOKUP(F164,अंक,28,0),IF($L$4='DATA ENTRY'!$DH$6,VLOOKUP(F164,अंक,36,0),IF($L$4='DATA ENTRY'!$DH$7,VLOOKUP(F164,अंक,44,0),"")))))))</f>
        <v/>
      </c>
      <c s="131" t="str">
        <f>IF(AND(B164="",D164="",F164="",G164=""),"",IF($L$4='DATA ENTRY'!$DH$2,VLOOKUP(F164,अंक,7,0),IF($L$4='DATA ENTRY'!$DH$3,VLOOKUP(F164,अंक,14,0),IF($L$4='DATA ENTRY'!$DH$4,VLOOKUP(F164,अंक,21,0),IF($L$4='DATA ENTRY'!$DH$5,VLOOKUP(F164,अंक,29,0),IF($L$4='DATA ENTRY'!$DH$6,VLOOKUP(F164,अंक,37,0),IF($L$4='DATA ENTRY'!$DH$7,VLOOKUP(F164,अंक,45,0),"")))))))</f>
        <v/>
      </c>
      <c s="32" t="str">
        <f>IF(AND(B164="",D164="",F164="",G164=""),"",IF($L$4='DATA ENTRY'!$DH$2,VLOOKUP(F164,अंक,8,0),IF($L$4='DATA ENTRY'!$DH$3,VLOOKUP(F164,अंक,15,0),IF($L$4='DATA ENTRY'!$DH$4,VLOOKUP(F164,अंक,22,0),IF($L$4='DATA ENTRY'!$DH$5,VLOOKUP(F164,अंक,30,0),IF($L$4='DATA ENTRY'!$DH$6,VLOOKUP(F164,अंक,38,0),IF($L$4='DATA ENTRY'!$DH$7,VLOOKUP(F164,अंक,46,0),"")))))))</f>
        <v/>
      </c>
      <c s="32" t="str">
        <f>IF(AND(B164="",D164="",F164="",G164=""),"",IF($L$4='DATA ENTRY'!$DH$2,VLOOKUP(F164,अंक,9,0),IF($L$4='DATA ENTRY'!$DH$3,VLOOKUP(F164,अंक,16,0),IF($L$4='DATA ENTRY'!$DH$4,VLOOKUP(F164,अंक,23,0),IF($L$4='DATA ENTRY'!$DH$5,VLOOKUP(F164,अंक,31,0),IF($L$4='DATA ENTRY'!$DH$6,VLOOKUP(F164,अंक,39,0),IF($L$4='DATA ENTRY'!$DH$7,VLOOKUP(F164,अंक,47,0),"")))))))</f>
        <v/>
      </c>
      <c s="63">
        <f t="shared" si="38"/>
        <v>0</v>
      </c>
      <c s="64">
        <f t="shared" si="39"/>
        <v>0</v>
      </c>
      <c s="134" t="str">
        <f t="shared" si="30"/>
        <v/>
      </c>
      <c s="63" t="str">
        <f>IF(AND(B164="",D164="",F164="",G164=""),"",IF($L$4='DATA ENTRY'!$DH$2,VLOOKUP(F164,अंक,10,0),IF($L$4='DATA ENTRY'!$DH$3,VLOOKUP(F164,अंक,17,0),IF($L$4='DATA ENTRY'!$DH$4,VLOOKUP(F164,अंक,25,0),IF($L$4='DATA ENTRY'!$DH$5,VLOOKUP(F164,अंक,33,0),IF($L$4='DATA ENTRY'!$DH$6,VLOOKUP(F164,अंक,41,0),IF($L$4='DATA ENTRY'!$DH$7,VLOOKUP(F164,अंक,49,0),"")))))))</f>
        <v/>
      </c>
      <c s="63" t="str">
        <f>IF(AND(B164="",D164="",F164="",G164=""),"",IF($L$4='DATA ENTRY'!$DH$2,VLOOKUP(F164,अंक,11,0),IF($L$4='DATA ENTRY'!$DH$3,VLOOKUP(F164,अंक,18,0),IF($L$4='DATA ENTRY'!$DH$4,VLOOKUP(F164,अंक,26,0),IF($L$4='DATA ENTRY'!$DH$5,VLOOKUP(F164,अंक,34,0),IF($L$4='DATA ENTRY'!$DH$6,VLOOKUP(F164,अंक,42,0),IF($L$4='DATA ENTRY'!$DH$7,VLOOKUP(F164,अंक,50,0),"")))))))</f>
        <v/>
      </c>
      <c s="63" t="str">
        <f>IF(AND(B164="",D164="",F164="",G164=""),"",IF($L$4='DATA ENTRY'!$DH$2,VLOOKUP(F164,अंक,12,0),IF($L$4='DATA ENTRY'!$DH$3,VLOOKUP(F164,अंक,19,0),IF($L$4='DATA ENTRY'!$DH$4,VLOOKUP(F164,अंक,27,0),IF($L$4='DATA ENTRY'!$DH$5,VLOOKUP(F164,अंक,35,0),IF($L$4='DATA ENTRY'!$DH$6,VLOOKUP(F164,अंक,43,0),IF($L$4='DATA ENTRY'!$DH$7,VLOOKUP(F164,अंक,51,0),"")))))))</f>
        <v/>
      </c>
      <c s="176">
        <f t="shared" si="31"/>
        <v>0</v>
      </c>
    </row>
    <row r="165" spans="1:18" ht="25.5" customHeight="1">
      <c r="A165" s="71" t="str">
        <f>'DATA ENTRY'!A166</f>
        <v/>
      </c>
      <c s="72" t="str">
        <f t="shared" si="32"/>
        <v/>
      </c>
      <c s="73" t="str">
        <f t="shared" si="33"/>
        <v/>
      </c>
      <c s="74" t="str">
        <f t="shared" si="34"/>
        <v/>
      </c>
      <c s="74" t="str">
        <f t="shared" si="35"/>
        <v/>
      </c>
      <c s="75" t="str">
        <f t="shared" si="36"/>
        <v/>
      </c>
      <c s="76" t="str">
        <f t="shared" si="37"/>
        <v/>
      </c>
      <c s="131" t="str">
        <f>IF(AND(B165="",D165="",F165="",G165=""),"",IF($L$4='DATA ENTRY'!$DH$2,VLOOKUP(F165,अंक,6,0),IF($L$4='DATA ENTRY'!$DH$3,VLOOKUP(F165,अंक,13,0),IF($L$4='DATA ENTRY'!$DH$4,VLOOKUP(F165,अंक,20,0),IF($L$4='DATA ENTRY'!$DH$5,VLOOKUP(F165,अंक,28,0),IF($L$4='DATA ENTRY'!$DH$6,VLOOKUP(F165,अंक,36,0),IF($L$4='DATA ENTRY'!$DH$7,VLOOKUP(F165,अंक,44,0),"")))))))</f>
        <v/>
      </c>
      <c s="131" t="str">
        <f>IF(AND(B165="",D165="",F165="",G165=""),"",IF($L$4='DATA ENTRY'!$DH$2,VLOOKUP(F165,अंक,7,0),IF($L$4='DATA ENTRY'!$DH$3,VLOOKUP(F165,अंक,14,0),IF($L$4='DATA ENTRY'!$DH$4,VLOOKUP(F165,अंक,21,0),IF($L$4='DATA ENTRY'!$DH$5,VLOOKUP(F165,अंक,29,0),IF($L$4='DATA ENTRY'!$DH$6,VLOOKUP(F165,अंक,37,0),IF($L$4='DATA ENTRY'!$DH$7,VLOOKUP(F165,अंक,45,0),"")))))))</f>
        <v/>
      </c>
      <c s="32" t="str">
        <f>IF(AND(B165="",D165="",F165="",G165=""),"",IF($L$4='DATA ENTRY'!$DH$2,VLOOKUP(F165,अंक,8,0),IF($L$4='DATA ENTRY'!$DH$3,VLOOKUP(F165,अंक,15,0),IF($L$4='DATA ENTRY'!$DH$4,VLOOKUP(F165,अंक,22,0),IF($L$4='DATA ENTRY'!$DH$5,VLOOKUP(F165,अंक,30,0),IF($L$4='DATA ENTRY'!$DH$6,VLOOKUP(F165,अंक,38,0),IF($L$4='DATA ENTRY'!$DH$7,VLOOKUP(F165,अंक,46,0),"")))))))</f>
        <v/>
      </c>
      <c s="32" t="str">
        <f>IF(AND(B165="",D165="",F165="",G165=""),"",IF($L$4='DATA ENTRY'!$DH$2,VLOOKUP(F165,अंक,9,0),IF($L$4='DATA ENTRY'!$DH$3,VLOOKUP(F165,अंक,16,0),IF($L$4='DATA ENTRY'!$DH$4,VLOOKUP(F165,अंक,23,0),IF($L$4='DATA ENTRY'!$DH$5,VLOOKUP(F165,अंक,31,0),IF($L$4='DATA ENTRY'!$DH$6,VLOOKUP(F165,अंक,39,0),IF($L$4='DATA ENTRY'!$DH$7,VLOOKUP(F165,अंक,47,0),"")))))))</f>
        <v/>
      </c>
      <c s="63">
        <f t="shared" si="38"/>
        <v>0</v>
      </c>
      <c s="64">
        <f t="shared" si="39"/>
        <v>0</v>
      </c>
      <c s="134" t="str">
        <f t="shared" si="30"/>
        <v/>
      </c>
      <c s="63" t="str">
        <f>IF(AND(B165="",D165="",F165="",G165=""),"",IF($L$4='DATA ENTRY'!$DH$2,VLOOKUP(F165,अंक,10,0),IF($L$4='DATA ENTRY'!$DH$3,VLOOKUP(F165,अंक,17,0),IF($L$4='DATA ENTRY'!$DH$4,VLOOKUP(F165,अंक,25,0),IF($L$4='DATA ENTRY'!$DH$5,VLOOKUP(F165,अंक,33,0),IF($L$4='DATA ENTRY'!$DH$6,VLOOKUP(F165,अंक,41,0),IF($L$4='DATA ENTRY'!$DH$7,VLOOKUP(F165,अंक,49,0),"")))))))</f>
        <v/>
      </c>
      <c s="63" t="str">
        <f>IF(AND(B165="",D165="",F165="",G165=""),"",IF($L$4='DATA ENTRY'!$DH$2,VLOOKUP(F165,अंक,11,0),IF($L$4='DATA ENTRY'!$DH$3,VLOOKUP(F165,अंक,18,0),IF($L$4='DATA ENTRY'!$DH$4,VLOOKUP(F165,अंक,26,0),IF($L$4='DATA ENTRY'!$DH$5,VLOOKUP(F165,अंक,34,0),IF($L$4='DATA ENTRY'!$DH$6,VLOOKUP(F165,अंक,42,0),IF($L$4='DATA ENTRY'!$DH$7,VLOOKUP(F165,अंक,50,0),"")))))))</f>
        <v/>
      </c>
      <c s="63" t="str">
        <f>IF(AND(B165="",D165="",F165="",G165=""),"",IF($L$4='DATA ENTRY'!$DH$2,VLOOKUP(F165,अंक,12,0),IF($L$4='DATA ENTRY'!$DH$3,VLOOKUP(F165,अंक,19,0),IF($L$4='DATA ENTRY'!$DH$4,VLOOKUP(F165,अंक,27,0),IF($L$4='DATA ENTRY'!$DH$5,VLOOKUP(F165,अंक,35,0),IF($L$4='DATA ENTRY'!$DH$6,VLOOKUP(F165,अंक,43,0),IF($L$4='DATA ENTRY'!$DH$7,VLOOKUP(F165,अंक,51,0),"")))))))</f>
        <v/>
      </c>
      <c s="176">
        <f t="shared" si="31"/>
        <v>0</v>
      </c>
    </row>
    <row r="166" spans="1:18" ht="25.5" customHeight="1">
      <c r="A166" s="71" t="str">
        <f>'DATA ENTRY'!A167</f>
        <v/>
      </c>
      <c s="72" t="str">
        <f t="shared" si="32"/>
        <v/>
      </c>
      <c s="73" t="str">
        <f t="shared" si="33"/>
        <v/>
      </c>
      <c s="74" t="str">
        <f t="shared" si="34"/>
        <v/>
      </c>
      <c s="74" t="str">
        <f t="shared" si="35"/>
        <v/>
      </c>
      <c s="75" t="str">
        <f t="shared" si="36"/>
        <v/>
      </c>
      <c s="76" t="str">
        <f t="shared" si="37"/>
        <v/>
      </c>
      <c s="131" t="str">
        <f>IF(AND(B166="",D166="",F166="",G166=""),"",IF($L$4='DATA ENTRY'!$DH$2,VLOOKUP(F166,अंक,6,0),IF($L$4='DATA ENTRY'!$DH$3,VLOOKUP(F166,अंक,13,0),IF($L$4='DATA ENTRY'!$DH$4,VLOOKUP(F166,अंक,20,0),IF($L$4='DATA ENTRY'!$DH$5,VLOOKUP(F166,अंक,28,0),IF($L$4='DATA ENTRY'!$DH$6,VLOOKUP(F166,अंक,36,0),IF($L$4='DATA ENTRY'!$DH$7,VLOOKUP(F166,अंक,44,0),"")))))))</f>
        <v/>
      </c>
      <c s="131" t="str">
        <f>IF(AND(B166="",D166="",F166="",G166=""),"",IF($L$4='DATA ENTRY'!$DH$2,VLOOKUP(F166,अंक,7,0),IF($L$4='DATA ENTRY'!$DH$3,VLOOKUP(F166,अंक,14,0),IF($L$4='DATA ENTRY'!$DH$4,VLOOKUP(F166,अंक,21,0),IF($L$4='DATA ENTRY'!$DH$5,VLOOKUP(F166,अंक,29,0),IF($L$4='DATA ENTRY'!$DH$6,VLOOKUP(F166,अंक,37,0),IF($L$4='DATA ENTRY'!$DH$7,VLOOKUP(F166,अंक,45,0),"")))))))</f>
        <v/>
      </c>
      <c s="32" t="str">
        <f>IF(AND(B166="",D166="",F166="",G166=""),"",IF($L$4='DATA ENTRY'!$DH$2,VLOOKUP(F166,अंक,8,0),IF($L$4='DATA ENTRY'!$DH$3,VLOOKUP(F166,अंक,15,0),IF($L$4='DATA ENTRY'!$DH$4,VLOOKUP(F166,अंक,22,0),IF($L$4='DATA ENTRY'!$DH$5,VLOOKUP(F166,अंक,30,0),IF($L$4='DATA ENTRY'!$DH$6,VLOOKUP(F166,अंक,38,0),IF($L$4='DATA ENTRY'!$DH$7,VLOOKUP(F166,अंक,46,0),"")))))))</f>
        <v/>
      </c>
      <c s="32" t="str">
        <f>IF(AND(B166="",D166="",F166="",G166=""),"",IF($L$4='DATA ENTRY'!$DH$2,VLOOKUP(F166,अंक,9,0),IF($L$4='DATA ENTRY'!$DH$3,VLOOKUP(F166,अंक,16,0),IF($L$4='DATA ENTRY'!$DH$4,VLOOKUP(F166,अंक,23,0),IF($L$4='DATA ENTRY'!$DH$5,VLOOKUP(F166,अंक,31,0),IF($L$4='DATA ENTRY'!$DH$6,VLOOKUP(F166,अंक,39,0),IF($L$4='DATA ENTRY'!$DH$7,VLOOKUP(F166,अंक,47,0),"")))))))</f>
        <v/>
      </c>
      <c s="63">
        <f t="shared" si="38"/>
        <v>0</v>
      </c>
      <c s="64">
        <f t="shared" si="39"/>
        <v>0</v>
      </c>
      <c s="134" t="str">
        <f t="shared" si="30"/>
        <v/>
      </c>
      <c s="63" t="str">
        <f>IF(AND(B166="",D166="",F166="",G166=""),"",IF($L$4='DATA ENTRY'!$DH$2,VLOOKUP(F166,अंक,10,0),IF($L$4='DATA ENTRY'!$DH$3,VLOOKUP(F166,अंक,17,0),IF($L$4='DATA ENTRY'!$DH$4,VLOOKUP(F166,अंक,25,0),IF($L$4='DATA ENTRY'!$DH$5,VLOOKUP(F166,अंक,33,0),IF($L$4='DATA ENTRY'!$DH$6,VLOOKUP(F166,अंक,41,0),IF($L$4='DATA ENTRY'!$DH$7,VLOOKUP(F166,अंक,49,0),"")))))))</f>
        <v/>
      </c>
      <c s="63" t="str">
        <f>IF(AND(B166="",D166="",F166="",G166=""),"",IF($L$4='DATA ENTRY'!$DH$2,VLOOKUP(F166,अंक,11,0),IF($L$4='DATA ENTRY'!$DH$3,VLOOKUP(F166,अंक,18,0),IF($L$4='DATA ENTRY'!$DH$4,VLOOKUP(F166,अंक,26,0),IF($L$4='DATA ENTRY'!$DH$5,VLOOKUP(F166,अंक,34,0),IF($L$4='DATA ENTRY'!$DH$6,VLOOKUP(F166,अंक,42,0),IF($L$4='DATA ENTRY'!$DH$7,VLOOKUP(F166,अंक,50,0),"")))))))</f>
        <v/>
      </c>
      <c s="63" t="str">
        <f>IF(AND(B166="",D166="",F166="",G166=""),"",IF($L$4='DATA ENTRY'!$DH$2,VLOOKUP(F166,अंक,12,0),IF($L$4='DATA ENTRY'!$DH$3,VLOOKUP(F166,अंक,19,0),IF($L$4='DATA ENTRY'!$DH$4,VLOOKUP(F166,अंक,27,0),IF($L$4='DATA ENTRY'!$DH$5,VLOOKUP(F166,अंक,35,0),IF($L$4='DATA ENTRY'!$DH$6,VLOOKUP(F166,अंक,43,0),IF($L$4='DATA ENTRY'!$DH$7,VLOOKUP(F166,अंक,51,0),"")))))))</f>
        <v/>
      </c>
      <c s="176">
        <f t="shared" si="31"/>
        <v>0</v>
      </c>
    </row>
    <row r="167" spans="1:18" ht="25.5" customHeight="1">
      <c r="A167" s="71" t="str">
        <f>'DATA ENTRY'!A168</f>
        <v/>
      </c>
      <c s="72" t="str">
        <f t="shared" si="32"/>
        <v/>
      </c>
      <c s="73" t="str">
        <f t="shared" si="33"/>
        <v/>
      </c>
      <c s="74" t="str">
        <f t="shared" si="34"/>
        <v/>
      </c>
      <c s="74" t="str">
        <f t="shared" si="35"/>
        <v/>
      </c>
      <c s="75" t="str">
        <f t="shared" si="36"/>
        <v/>
      </c>
      <c s="76" t="str">
        <f t="shared" si="37"/>
        <v/>
      </c>
      <c s="131" t="str">
        <f>IF(AND(B167="",D167="",F167="",G167=""),"",IF($L$4='DATA ENTRY'!$DH$2,VLOOKUP(F167,अंक,6,0),IF($L$4='DATA ENTRY'!$DH$3,VLOOKUP(F167,अंक,13,0),IF($L$4='DATA ENTRY'!$DH$4,VLOOKUP(F167,अंक,20,0),IF($L$4='DATA ENTRY'!$DH$5,VLOOKUP(F167,अंक,28,0),IF($L$4='DATA ENTRY'!$DH$6,VLOOKUP(F167,अंक,36,0),IF($L$4='DATA ENTRY'!$DH$7,VLOOKUP(F167,अंक,44,0),"")))))))</f>
        <v/>
      </c>
      <c s="131" t="str">
        <f>IF(AND(B167="",D167="",F167="",G167=""),"",IF($L$4='DATA ENTRY'!$DH$2,VLOOKUP(F167,अंक,7,0),IF($L$4='DATA ENTRY'!$DH$3,VLOOKUP(F167,अंक,14,0),IF($L$4='DATA ENTRY'!$DH$4,VLOOKUP(F167,अंक,21,0),IF($L$4='DATA ENTRY'!$DH$5,VLOOKUP(F167,अंक,29,0),IF($L$4='DATA ENTRY'!$DH$6,VLOOKUP(F167,अंक,37,0),IF($L$4='DATA ENTRY'!$DH$7,VLOOKUP(F167,अंक,45,0),"")))))))</f>
        <v/>
      </c>
      <c s="32" t="str">
        <f>IF(AND(B167="",D167="",F167="",G167=""),"",IF($L$4='DATA ENTRY'!$DH$2,VLOOKUP(F167,अंक,8,0),IF($L$4='DATA ENTRY'!$DH$3,VLOOKUP(F167,अंक,15,0),IF($L$4='DATA ENTRY'!$DH$4,VLOOKUP(F167,अंक,22,0),IF($L$4='DATA ENTRY'!$DH$5,VLOOKUP(F167,अंक,30,0),IF($L$4='DATA ENTRY'!$DH$6,VLOOKUP(F167,अंक,38,0),IF($L$4='DATA ENTRY'!$DH$7,VLOOKUP(F167,अंक,46,0),"")))))))</f>
        <v/>
      </c>
      <c s="32" t="str">
        <f>IF(AND(B167="",D167="",F167="",G167=""),"",IF($L$4='DATA ENTRY'!$DH$2,VLOOKUP(F167,अंक,9,0),IF($L$4='DATA ENTRY'!$DH$3,VLOOKUP(F167,अंक,16,0),IF($L$4='DATA ENTRY'!$DH$4,VLOOKUP(F167,अंक,23,0),IF($L$4='DATA ENTRY'!$DH$5,VLOOKUP(F167,अंक,31,0),IF($L$4='DATA ENTRY'!$DH$6,VLOOKUP(F167,अंक,39,0),IF($L$4='DATA ENTRY'!$DH$7,VLOOKUP(F167,अंक,47,0),"")))))))</f>
        <v/>
      </c>
      <c s="63">
        <f t="shared" si="38"/>
        <v>0</v>
      </c>
      <c s="64">
        <f t="shared" si="39"/>
        <v>0</v>
      </c>
      <c s="134" t="str">
        <f t="shared" si="30"/>
        <v/>
      </c>
      <c s="63" t="str">
        <f>IF(AND(B167="",D167="",F167="",G167=""),"",IF($L$4='DATA ENTRY'!$DH$2,VLOOKUP(F167,अंक,10,0),IF($L$4='DATA ENTRY'!$DH$3,VLOOKUP(F167,अंक,17,0),IF($L$4='DATA ENTRY'!$DH$4,VLOOKUP(F167,अंक,25,0),IF($L$4='DATA ENTRY'!$DH$5,VLOOKUP(F167,अंक,33,0),IF($L$4='DATA ENTRY'!$DH$6,VLOOKUP(F167,अंक,41,0),IF($L$4='DATA ENTRY'!$DH$7,VLOOKUP(F167,अंक,49,0),"")))))))</f>
        <v/>
      </c>
      <c s="63" t="str">
        <f>IF(AND(B167="",D167="",F167="",G167=""),"",IF($L$4='DATA ENTRY'!$DH$2,VLOOKUP(F167,अंक,11,0),IF($L$4='DATA ENTRY'!$DH$3,VLOOKUP(F167,अंक,18,0),IF($L$4='DATA ENTRY'!$DH$4,VLOOKUP(F167,अंक,26,0),IF($L$4='DATA ENTRY'!$DH$5,VLOOKUP(F167,अंक,34,0),IF($L$4='DATA ENTRY'!$DH$6,VLOOKUP(F167,अंक,42,0),IF($L$4='DATA ENTRY'!$DH$7,VLOOKUP(F167,अंक,50,0),"")))))))</f>
        <v/>
      </c>
      <c s="63" t="str">
        <f>IF(AND(B167="",D167="",F167="",G167=""),"",IF($L$4='DATA ENTRY'!$DH$2,VLOOKUP(F167,अंक,12,0),IF($L$4='DATA ENTRY'!$DH$3,VLOOKUP(F167,अंक,19,0),IF($L$4='DATA ENTRY'!$DH$4,VLOOKUP(F167,अंक,27,0),IF($L$4='DATA ENTRY'!$DH$5,VLOOKUP(F167,अंक,35,0),IF($L$4='DATA ENTRY'!$DH$6,VLOOKUP(F167,अंक,43,0),IF($L$4='DATA ENTRY'!$DH$7,VLOOKUP(F167,अंक,51,0),"")))))))</f>
        <v/>
      </c>
      <c s="176">
        <f t="shared" si="31"/>
        <v>0</v>
      </c>
    </row>
    <row r="168" spans="1:18" ht="25.5" customHeight="1">
      <c r="A168" s="71" t="str">
        <f>'DATA ENTRY'!A169</f>
        <v/>
      </c>
      <c s="72" t="str">
        <f t="shared" si="32"/>
        <v/>
      </c>
      <c s="73" t="str">
        <f t="shared" si="33"/>
        <v/>
      </c>
      <c s="74" t="str">
        <f t="shared" si="34"/>
        <v/>
      </c>
      <c s="74" t="str">
        <f t="shared" si="35"/>
        <v/>
      </c>
      <c s="75" t="str">
        <f t="shared" si="36"/>
        <v/>
      </c>
      <c s="76" t="str">
        <f t="shared" si="37"/>
        <v/>
      </c>
      <c s="131" t="str">
        <f>IF(AND(B168="",D168="",F168="",G168=""),"",IF($L$4='DATA ENTRY'!$DH$2,VLOOKUP(F168,अंक,6,0),IF($L$4='DATA ENTRY'!$DH$3,VLOOKUP(F168,अंक,13,0),IF($L$4='DATA ENTRY'!$DH$4,VLOOKUP(F168,अंक,20,0),IF($L$4='DATA ENTRY'!$DH$5,VLOOKUP(F168,अंक,28,0),IF($L$4='DATA ENTRY'!$DH$6,VLOOKUP(F168,अंक,36,0),IF($L$4='DATA ENTRY'!$DH$7,VLOOKUP(F168,अंक,44,0),"")))))))</f>
        <v/>
      </c>
      <c s="131" t="str">
        <f>IF(AND(B168="",D168="",F168="",G168=""),"",IF($L$4='DATA ENTRY'!$DH$2,VLOOKUP(F168,अंक,7,0),IF($L$4='DATA ENTRY'!$DH$3,VLOOKUP(F168,अंक,14,0),IF($L$4='DATA ENTRY'!$DH$4,VLOOKUP(F168,अंक,21,0),IF($L$4='DATA ENTRY'!$DH$5,VLOOKUP(F168,अंक,29,0),IF($L$4='DATA ENTRY'!$DH$6,VLOOKUP(F168,अंक,37,0),IF($L$4='DATA ENTRY'!$DH$7,VLOOKUP(F168,अंक,45,0),"")))))))</f>
        <v/>
      </c>
      <c s="32" t="str">
        <f>IF(AND(B168="",D168="",F168="",G168=""),"",IF($L$4='DATA ENTRY'!$DH$2,VLOOKUP(F168,अंक,8,0),IF($L$4='DATA ENTRY'!$DH$3,VLOOKUP(F168,अंक,15,0),IF($L$4='DATA ENTRY'!$DH$4,VLOOKUP(F168,अंक,22,0),IF($L$4='DATA ENTRY'!$DH$5,VLOOKUP(F168,अंक,30,0),IF($L$4='DATA ENTRY'!$DH$6,VLOOKUP(F168,अंक,38,0),IF($L$4='DATA ENTRY'!$DH$7,VLOOKUP(F168,अंक,46,0),"")))))))</f>
        <v/>
      </c>
      <c s="32" t="str">
        <f>IF(AND(B168="",D168="",F168="",G168=""),"",IF($L$4='DATA ENTRY'!$DH$2,VLOOKUP(F168,अंक,9,0),IF($L$4='DATA ENTRY'!$DH$3,VLOOKUP(F168,अंक,16,0),IF($L$4='DATA ENTRY'!$DH$4,VLOOKUP(F168,अंक,23,0),IF($L$4='DATA ENTRY'!$DH$5,VLOOKUP(F168,अंक,31,0),IF($L$4='DATA ENTRY'!$DH$6,VLOOKUP(F168,अंक,39,0),IF($L$4='DATA ENTRY'!$DH$7,VLOOKUP(F168,अंक,47,0),"")))))))</f>
        <v/>
      </c>
      <c s="63">
        <f t="shared" si="38"/>
        <v>0</v>
      </c>
      <c s="64">
        <f t="shared" si="39"/>
        <v>0</v>
      </c>
      <c s="134" t="str">
        <f t="shared" si="40" ref="N168:N199">IFERROR(IF(AND($L$4=""),"",IF($C$4="","",IF(AND(L168=""),"",IF(AND(F168=""),"",IF(AND(VLOOKUP(F168,अंक,5,0)=""),"",IF($N$7=3,IF(AND(VLOOKUP(F168,अंक,5,0)&gt;=86),3,IF(AND(VLOOKUP(F168,अंक,5,0)&gt;=81),2,IF(AND(VLOOKUP(F168,अंक,5,0)&gt;=75),1,0))),IF(AND(VLOOKUP(F168,अंक,5,0)&gt;=86),1.5,IF(AND(VLOOKUP(F168,अंक,5,0)&gt;=81),1,IF(AND(VLOOKUP(F168,अंक,5,0)&gt;=75),0.5,0))))))))),"")</f>
        <v/>
      </c>
      <c s="63" t="str">
        <f>IF(AND(B168="",D168="",F168="",G168=""),"",IF($L$4='DATA ENTRY'!$DH$2,VLOOKUP(F168,अंक,10,0),IF($L$4='DATA ENTRY'!$DH$3,VLOOKUP(F168,अंक,17,0),IF($L$4='DATA ENTRY'!$DH$4,VLOOKUP(F168,अंक,25,0),IF($L$4='DATA ENTRY'!$DH$5,VLOOKUP(F168,अंक,33,0),IF($L$4='DATA ENTRY'!$DH$6,VLOOKUP(F168,अंक,41,0),IF($L$4='DATA ENTRY'!$DH$7,VLOOKUP(F168,अंक,49,0),"")))))))</f>
        <v/>
      </c>
      <c s="63" t="str">
        <f>IF(AND(B168="",D168="",F168="",G168=""),"",IF($L$4='DATA ENTRY'!$DH$2,VLOOKUP(F168,अंक,11,0),IF($L$4='DATA ENTRY'!$DH$3,VLOOKUP(F168,अंक,18,0),IF($L$4='DATA ENTRY'!$DH$4,VLOOKUP(F168,अंक,26,0),IF($L$4='DATA ENTRY'!$DH$5,VLOOKUP(F168,अंक,34,0),IF($L$4='DATA ENTRY'!$DH$6,VLOOKUP(F168,अंक,42,0),IF($L$4='DATA ENTRY'!$DH$7,VLOOKUP(F168,अंक,50,0),"")))))))</f>
        <v/>
      </c>
      <c s="63" t="str">
        <f>IF(AND(B168="",D168="",F168="",G168=""),"",IF($L$4='DATA ENTRY'!$DH$2,VLOOKUP(F168,अंक,12,0),IF($L$4='DATA ENTRY'!$DH$3,VLOOKUP(F168,अंक,19,0),IF($L$4='DATA ENTRY'!$DH$4,VLOOKUP(F168,अंक,27,0),IF($L$4='DATA ENTRY'!$DH$5,VLOOKUP(F168,अंक,35,0),IF($L$4='DATA ENTRY'!$DH$6,VLOOKUP(F168,अंक,43,0),IF($L$4='DATA ENTRY'!$DH$7,VLOOKUP(F168,अंक,51,0),"")))))))</f>
        <v/>
      </c>
      <c s="176">
        <f t="shared" si="31"/>
        <v>0</v>
      </c>
    </row>
    <row r="169" spans="1:18" ht="25.5" customHeight="1">
      <c r="A169" s="71" t="str">
        <f>'DATA ENTRY'!A170</f>
        <v/>
      </c>
      <c s="72" t="str">
        <f t="shared" si="32"/>
        <v/>
      </c>
      <c s="73" t="str">
        <f t="shared" si="33"/>
        <v/>
      </c>
      <c s="74" t="str">
        <f t="shared" si="34"/>
        <v/>
      </c>
      <c s="74" t="str">
        <f t="shared" si="35"/>
        <v/>
      </c>
      <c s="75" t="str">
        <f t="shared" si="36"/>
        <v/>
      </c>
      <c s="76" t="str">
        <f t="shared" si="37"/>
        <v/>
      </c>
      <c s="131" t="str">
        <f>IF(AND(B169="",D169="",F169="",G169=""),"",IF($L$4='DATA ENTRY'!$DH$2,VLOOKUP(F169,अंक,6,0),IF($L$4='DATA ENTRY'!$DH$3,VLOOKUP(F169,अंक,13,0),IF($L$4='DATA ENTRY'!$DH$4,VLOOKUP(F169,अंक,20,0),IF($L$4='DATA ENTRY'!$DH$5,VLOOKUP(F169,अंक,28,0),IF($L$4='DATA ENTRY'!$DH$6,VLOOKUP(F169,अंक,36,0),IF($L$4='DATA ENTRY'!$DH$7,VLOOKUP(F169,अंक,44,0),"")))))))</f>
        <v/>
      </c>
      <c s="131" t="str">
        <f>IF(AND(B169="",D169="",F169="",G169=""),"",IF($L$4='DATA ENTRY'!$DH$2,VLOOKUP(F169,अंक,7,0),IF($L$4='DATA ENTRY'!$DH$3,VLOOKUP(F169,अंक,14,0),IF($L$4='DATA ENTRY'!$DH$4,VLOOKUP(F169,अंक,21,0),IF($L$4='DATA ENTRY'!$DH$5,VLOOKUP(F169,अंक,29,0),IF($L$4='DATA ENTRY'!$DH$6,VLOOKUP(F169,अंक,37,0),IF($L$4='DATA ENTRY'!$DH$7,VLOOKUP(F169,अंक,45,0),"")))))))</f>
        <v/>
      </c>
      <c s="32" t="str">
        <f>IF(AND(B169="",D169="",F169="",G169=""),"",IF($L$4='DATA ENTRY'!$DH$2,VLOOKUP(F169,अंक,8,0),IF($L$4='DATA ENTRY'!$DH$3,VLOOKUP(F169,अंक,15,0),IF($L$4='DATA ENTRY'!$DH$4,VLOOKUP(F169,अंक,22,0),IF($L$4='DATA ENTRY'!$DH$5,VLOOKUP(F169,अंक,30,0),IF($L$4='DATA ENTRY'!$DH$6,VLOOKUP(F169,अंक,38,0),IF($L$4='DATA ENTRY'!$DH$7,VLOOKUP(F169,अंक,46,0),"")))))))</f>
        <v/>
      </c>
      <c s="32" t="str">
        <f>IF(AND(B169="",D169="",F169="",G169=""),"",IF($L$4='DATA ENTRY'!$DH$2,VLOOKUP(F169,अंक,9,0),IF($L$4='DATA ENTRY'!$DH$3,VLOOKUP(F169,अंक,16,0),IF($L$4='DATA ENTRY'!$DH$4,VLOOKUP(F169,अंक,23,0),IF($L$4='DATA ENTRY'!$DH$5,VLOOKUP(F169,अंक,31,0),IF($L$4='DATA ENTRY'!$DH$6,VLOOKUP(F169,अंक,39,0),IF($L$4='DATA ENTRY'!$DH$7,VLOOKUP(F169,अंक,47,0),"")))))))</f>
        <v/>
      </c>
      <c s="63">
        <f t="shared" si="38"/>
        <v>0</v>
      </c>
      <c s="64">
        <f t="shared" si="39"/>
        <v>0</v>
      </c>
      <c s="134" t="str">
        <f t="shared" si="40"/>
        <v/>
      </c>
      <c s="63" t="str">
        <f>IF(AND(B169="",D169="",F169="",G169=""),"",IF($L$4='DATA ENTRY'!$DH$2,VLOOKUP(F169,अंक,10,0),IF($L$4='DATA ENTRY'!$DH$3,VLOOKUP(F169,अंक,17,0),IF($L$4='DATA ENTRY'!$DH$4,VLOOKUP(F169,अंक,25,0),IF($L$4='DATA ENTRY'!$DH$5,VLOOKUP(F169,अंक,33,0),IF($L$4='DATA ENTRY'!$DH$6,VLOOKUP(F169,अंक,41,0),IF($L$4='DATA ENTRY'!$DH$7,VLOOKUP(F169,अंक,49,0),"")))))))</f>
        <v/>
      </c>
      <c s="63" t="str">
        <f>IF(AND(B169="",D169="",F169="",G169=""),"",IF($L$4='DATA ENTRY'!$DH$2,VLOOKUP(F169,अंक,11,0),IF($L$4='DATA ENTRY'!$DH$3,VLOOKUP(F169,अंक,18,0),IF($L$4='DATA ENTRY'!$DH$4,VLOOKUP(F169,अंक,26,0),IF($L$4='DATA ENTRY'!$DH$5,VLOOKUP(F169,अंक,34,0),IF($L$4='DATA ENTRY'!$DH$6,VLOOKUP(F169,अंक,42,0),IF($L$4='DATA ENTRY'!$DH$7,VLOOKUP(F169,अंक,50,0),"")))))))</f>
        <v/>
      </c>
      <c s="63" t="str">
        <f>IF(AND(B169="",D169="",F169="",G169=""),"",IF($L$4='DATA ENTRY'!$DH$2,VLOOKUP(F169,अंक,12,0),IF($L$4='DATA ENTRY'!$DH$3,VLOOKUP(F169,अंक,19,0),IF($L$4='DATA ENTRY'!$DH$4,VLOOKUP(F169,अंक,27,0),IF($L$4='DATA ENTRY'!$DH$5,VLOOKUP(F169,अंक,35,0),IF($L$4='DATA ENTRY'!$DH$6,VLOOKUP(F169,अंक,43,0),IF($L$4='DATA ENTRY'!$DH$7,VLOOKUP(F169,अंक,51,0),"")))))))</f>
        <v/>
      </c>
      <c s="176">
        <f t="shared" si="31"/>
        <v>0</v>
      </c>
    </row>
    <row r="170" spans="1:18" ht="25.5" customHeight="1">
      <c r="A170" s="71" t="str">
        <f>'DATA ENTRY'!A171</f>
        <v/>
      </c>
      <c s="72" t="str">
        <f t="shared" si="32"/>
        <v/>
      </c>
      <c s="73" t="str">
        <f t="shared" si="33"/>
        <v/>
      </c>
      <c s="74" t="str">
        <f t="shared" si="34"/>
        <v/>
      </c>
      <c s="74" t="str">
        <f t="shared" si="35"/>
        <v/>
      </c>
      <c s="75" t="str">
        <f t="shared" si="36"/>
        <v/>
      </c>
      <c s="76" t="str">
        <f t="shared" si="37"/>
        <v/>
      </c>
      <c s="131" t="str">
        <f>IF(AND(B170="",D170="",F170="",G170=""),"",IF($L$4='DATA ENTRY'!$DH$2,VLOOKUP(F170,अंक,6,0),IF($L$4='DATA ENTRY'!$DH$3,VLOOKUP(F170,अंक,13,0),IF($L$4='DATA ENTRY'!$DH$4,VLOOKUP(F170,अंक,20,0),IF($L$4='DATA ENTRY'!$DH$5,VLOOKUP(F170,अंक,28,0),IF($L$4='DATA ENTRY'!$DH$6,VLOOKUP(F170,अंक,36,0),IF($L$4='DATA ENTRY'!$DH$7,VLOOKUP(F170,अंक,44,0),"")))))))</f>
        <v/>
      </c>
      <c s="131" t="str">
        <f>IF(AND(B170="",D170="",F170="",G170=""),"",IF($L$4='DATA ENTRY'!$DH$2,VLOOKUP(F170,अंक,7,0),IF($L$4='DATA ENTRY'!$DH$3,VLOOKUP(F170,अंक,14,0),IF($L$4='DATA ENTRY'!$DH$4,VLOOKUP(F170,अंक,21,0),IF($L$4='DATA ENTRY'!$DH$5,VLOOKUP(F170,अंक,29,0),IF($L$4='DATA ENTRY'!$DH$6,VLOOKUP(F170,अंक,37,0),IF($L$4='DATA ENTRY'!$DH$7,VLOOKUP(F170,अंक,45,0),"")))))))</f>
        <v/>
      </c>
      <c s="32" t="str">
        <f>IF(AND(B170="",D170="",F170="",G170=""),"",IF($L$4='DATA ENTRY'!$DH$2,VLOOKUP(F170,अंक,8,0),IF($L$4='DATA ENTRY'!$DH$3,VLOOKUP(F170,अंक,15,0),IF($L$4='DATA ENTRY'!$DH$4,VLOOKUP(F170,अंक,22,0),IF($L$4='DATA ENTRY'!$DH$5,VLOOKUP(F170,अंक,30,0),IF($L$4='DATA ENTRY'!$DH$6,VLOOKUP(F170,अंक,38,0),IF($L$4='DATA ENTRY'!$DH$7,VLOOKUP(F170,अंक,46,0),"")))))))</f>
        <v/>
      </c>
      <c s="32" t="str">
        <f>IF(AND(B170="",D170="",F170="",G170=""),"",IF($L$4='DATA ENTRY'!$DH$2,VLOOKUP(F170,अंक,9,0),IF($L$4='DATA ENTRY'!$DH$3,VLOOKUP(F170,अंक,16,0),IF($L$4='DATA ENTRY'!$DH$4,VLOOKUP(F170,अंक,23,0),IF($L$4='DATA ENTRY'!$DH$5,VLOOKUP(F170,अंक,31,0),IF($L$4='DATA ENTRY'!$DH$6,VLOOKUP(F170,अंक,39,0),IF($L$4='DATA ENTRY'!$DH$7,VLOOKUP(F170,अंक,47,0),"")))))))</f>
        <v/>
      </c>
      <c s="63">
        <f t="shared" si="38"/>
        <v>0</v>
      </c>
      <c s="64">
        <f t="shared" si="39"/>
        <v>0</v>
      </c>
      <c s="134" t="str">
        <f t="shared" si="40"/>
        <v/>
      </c>
      <c s="63" t="str">
        <f>IF(AND(B170="",D170="",F170="",G170=""),"",IF($L$4='DATA ENTRY'!$DH$2,VLOOKUP(F170,अंक,10,0),IF($L$4='DATA ENTRY'!$DH$3,VLOOKUP(F170,अंक,17,0),IF($L$4='DATA ENTRY'!$DH$4,VLOOKUP(F170,अंक,25,0),IF($L$4='DATA ENTRY'!$DH$5,VLOOKUP(F170,अंक,33,0),IF($L$4='DATA ENTRY'!$DH$6,VLOOKUP(F170,अंक,41,0),IF($L$4='DATA ENTRY'!$DH$7,VLOOKUP(F170,अंक,49,0),"")))))))</f>
        <v/>
      </c>
      <c s="63" t="str">
        <f>IF(AND(B170="",D170="",F170="",G170=""),"",IF($L$4='DATA ENTRY'!$DH$2,VLOOKUP(F170,अंक,11,0),IF($L$4='DATA ENTRY'!$DH$3,VLOOKUP(F170,अंक,18,0),IF($L$4='DATA ENTRY'!$DH$4,VLOOKUP(F170,अंक,26,0),IF($L$4='DATA ENTRY'!$DH$5,VLOOKUP(F170,अंक,34,0),IF($L$4='DATA ENTRY'!$DH$6,VLOOKUP(F170,अंक,42,0),IF($L$4='DATA ENTRY'!$DH$7,VLOOKUP(F170,अंक,50,0),"")))))))</f>
        <v/>
      </c>
      <c s="63" t="str">
        <f>IF(AND(B170="",D170="",F170="",G170=""),"",IF($L$4='DATA ENTRY'!$DH$2,VLOOKUP(F170,अंक,12,0),IF($L$4='DATA ENTRY'!$DH$3,VLOOKUP(F170,अंक,19,0),IF($L$4='DATA ENTRY'!$DH$4,VLOOKUP(F170,अंक,27,0),IF($L$4='DATA ENTRY'!$DH$5,VLOOKUP(F170,अंक,35,0),IF($L$4='DATA ENTRY'!$DH$6,VLOOKUP(F170,अंक,43,0),IF($L$4='DATA ENTRY'!$DH$7,VLOOKUP(F170,अंक,51,0),"")))))))</f>
        <v/>
      </c>
      <c s="176">
        <f t="shared" si="31"/>
        <v>0</v>
      </c>
    </row>
    <row r="171" spans="1:18" ht="25.5" customHeight="1">
      <c r="A171" s="71" t="str">
        <f>'DATA ENTRY'!A172</f>
        <v/>
      </c>
      <c s="72" t="str">
        <f t="shared" si="32"/>
        <v/>
      </c>
      <c s="73" t="str">
        <f t="shared" si="33"/>
        <v/>
      </c>
      <c s="74" t="str">
        <f t="shared" si="34"/>
        <v/>
      </c>
      <c s="74" t="str">
        <f t="shared" si="35"/>
        <v/>
      </c>
      <c s="75" t="str">
        <f t="shared" si="36"/>
        <v/>
      </c>
      <c s="76" t="str">
        <f t="shared" si="37"/>
        <v/>
      </c>
      <c s="131" t="str">
        <f>IF(AND(B171="",D171="",F171="",G171=""),"",IF($L$4='DATA ENTRY'!$DH$2,VLOOKUP(F171,अंक,6,0),IF($L$4='DATA ENTRY'!$DH$3,VLOOKUP(F171,अंक,13,0),IF($L$4='DATA ENTRY'!$DH$4,VLOOKUP(F171,अंक,20,0),IF($L$4='DATA ENTRY'!$DH$5,VLOOKUP(F171,अंक,28,0),IF($L$4='DATA ENTRY'!$DH$6,VLOOKUP(F171,अंक,36,0),IF($L$4='DATA ENTRY'!$DH$7,VLOOKUP(F171,अंक,44,0),"")))))))</f>
        <v/>
      </c>
      <c s="131" t="str">
        <f>IF(AND(B171="",D171="",F171="",G171=""),"",IF($L$4='DATA ENTRY'!$DH$2,VLOOKUP(F171,अंक,7,0),IF($L$4='DATA ENTRY'!$DH$3,VLOOKUP(F171,अंक,14,0),IF($L$4='DATA ENTRY'!$DH$4,VLOOKUP(F171,अंक,21,0),IF($L$4='DATA ENTRY'!$DH$5,VLOOKUP(F171,अंक,29,0),IF($L$4='DATA ENTRY'!$DH$6,VLOOKUP(F171,अंक,37,0),IF($L$4='DATA ENTRY'!$DH$7,VLOOKUP(F171,अंक,45,0),"")))))))</f>
        <v/>
      </c>
      <c s="32" t="str">
        <f>IF(AND(B171="",D171="",F171="",G171=""),"",IF($L$4='DATA ENTRY'!$DH$2,VLOOKUP(F171,अंक,8,0),IF($L$4='DATA ENTRY'!$DH$3,VLOOKUP(F171,अंक,15,0),IF($L$4='DATA ENTRY'!$DH$4,VLOOKUP(F171,अंक,22,0),IF($L$4='DATA ENTRY'!$DH$5,VLOOKUP(F171,अंक,30,0),IF($L$4='DATA ENTRY'!$DH$6,VLOOKUP(F171,अंक,38,0),IF($L$4='DATA ENTRY'!$DH$7,VLOOKUP(F171,अंक,46,0),"")))))))</f>
        <v/>
      </c>
      <c s="32" t="str">
        <f>IF(AND(B171="",D171="",F171="",G171=""),"",IF($L$4='DATA ENTRY'!$DH$2,VLOOKUP(F171,अंक,9,0),IF($L$4='DATA ENTRY'!$DH$3,VLOOKUP(F171,अंक,16,0),IF($L$4='DATA ENTRY'!$DH$4,VLOOKUP(F171,अंक,23,0),IF($L$4='DATA ENTRY'!$DH$5,VLOOKUP(F171,अंक,31,0),IF($L$4='DATA ENTRY'!$DH$6,VLOOKUP(F171,अंक,39,0),IF($L$4='DATA ENTRY'!$DH$7,VLOOKUP(F171,अंक,47,0),"")))))))</f>
        <v/>
      </c>
      <c s="63">
        <f t="shared" si="38"/>
        <v>0</v>
      </c>
      <c s="64">
        <f t="shared" si="39"/>
        <v>0</v>
      </c>
      <c s="134" t="str">
        <f t="shared" si="40"/>
        <v/>
      </c>
      <c s="63" t="str">
        <f>IF(AND(B171="",D171="",F171="",G171=""),"",IF($L$4='DATA ENTRY'!$DH$2,VLOOKUP(F171,अंक,10,0),IF($L$4='DATA ENTRY'!$DH$3,VLOOKUP(F171,अंक,17,0),IF($L$4='DATA ENTRY'!$DH$4,VLOOKUP(F171,अंक,25,0),IF($L$4='DATA ENTRY'!$DH$5,VLOOKUP(F171,अंक,33,0),IF($L$4='DATA ENTRY'!$DH$6,VLOOKUP(F171,अंक,41,0),IF($L$4='DATA ENTRY'!$DH$7,VLOOKUP(F171,अंक,49,0),"")))))))</f>
        <v/>
      </c>
      <c s="63" t="str">
        <f>IF(AND(B171="",D171="",F171="",G171=""),"",IF($L$4='DATA ENTRY'!$DH$2,VLOOKUP(F171,अंक,11,0),IF($L$4='DATA ENTRY'!$DH$3,VLOOKUP(F171,अंक,18,0),IF($L$4='DATA ENTRY'!$DH$4,VLOOKUP(F171,अंक,26,0),IF($L$4='DATA ENTRY'!$DH$5,VLOOKUP(F171,अंक,34,0),IF($L$4='DATA ENTRY'!$DH$6,VLOOKUP(F171,अंक,42,0),IF($L$4='DATA ENTRY'!$DH$7,VLOOKUP(F171,अंक,50,0),"")))))))</f>
        <v/>
      </c>
      <c s="63" t="str">
        <f>IF(AND(B171="",D171="",F171="",G171=""),"",IF($L$4='DATA ENTRY'!$DH$2,VLOOKUP(F171,अंक,12,0),IF($L$4='DATA ENTRY'!$DH$3,VLOOKUP(F171,अंक,19,0),IF($L$4='DATA ENTRY'!$DH$4,VLOOKUP(F171,अंक,27,0),IF($L$4='DATA ENTRY'!$DH$5,VLOOKUP(F171,अंक,35,0),IF($L$4='DATA ENTRY'!$DH$6,VLOOKUP(F171,अंक,43,0),IF($L$4='DATA ENTRY'!$DH$7,VLOOKUP(F171,अंक,51,0),"")))))))</f>
        <v/>
      </c>
      <c s="176">
        <f t="shared" si="31"/>
        <v>0</v>
      </c>
    </row>
    <row r="172" spans="1:18" ht="25.5" customHeight="1">
      <c r="A172" s="71" t="str">
        <f>'DATA ENTRY'!A173</f>
        <v/>
      </c>
      <c s="72" t="str">
        <f t="shared" si="32"/>
        <v/>
      </c>
      <c s="73" t="str">
        <f t="shared" si="33"/>
        <v/>
      </c>
      <c s="74" t="str">
        <f t="shared" si="34"/>
        <v/>
      </c>
      <c s="74" t="str">
        <f t="shared" si="35"/>
        <v/>
      </c>
      <c s="75" t="str">
        <f t="shared" si="36"/>
        <v/>
      </c>
      <c s="76" t="str">
        <f t="shared" si="37"/>
        <v/>
      </c>
      <c s="131" t="str">
        <f>IF(AND(B172="",D172="",F172="",G172=""),"",IF($L$4='DATA ENTRY'!$DH$2,VLOOKUP(F172,अंक,6,0),IF($L$4='DATA ENTRY'!$DH$3,VLOOKUP(F172,अंक,13,0),IF($L$4='DATA ENTRY'!$DH$4,VLOOKUP(F172,अंक,20,0),IF($L$4='DATA ENTRY'!$DH$5,VLOOKUP(F172,अंक,28,0),IF($L$4='DATA ENTRY'!$DH$6,VLOOKUP(F172,अंक,36,0),IF($L$4='DATA ENTRY'!$DH$7,VLOOKUP(F172,अंक,44,0),"")))))))</f>
        <v/>
      </c>
      <c s="131" t="str">
        <f>IF(AND(B172="",D172="",F172="",G172=""),"",IF($L$4='DATA ENTRY'!$DH$2,VLOOKUP(F172,अंक,7,0),IF($L$4='DATA ENTRY'!$DH$3,VLOOKUP(F172,अंक,14,0),IF($L$4='DATA ENTRY'!$DH$4,VLOOKUP(F172,अंक,21,0),IF($L$4='DATA ENTRY'!$DH$5,VLOOKUP(F172,अंक,29,0),IF($L$4='DATA ENTRY'!$DH$6,VLOOKUP(F172,अंक,37,0),IF($L$4='DATA ENTRY'!$DH$7,VLOOKUP(F172,अंक,45,0),"")))))))</f>
        <v/>
      </c>
      <c s="32" t="str">
        <f>IF(AND(B172="",D172="",F172="",G172=""),"",IF($L$4='DATA ENTRY'!$DH$2,VLOOKUP(F172,अंक,8,0),IF($L$4='DATA ENTRY'!$DH$3,VLOOKUP(F172,अंक,15,0),IF($L$4='DATA ENTRY'!$DH$4,VLOOKUP(F172,अंक,22,0),IF($L$4='DATA ENTRY'!$DH$5,VLOOKUP(F172,अंक,30,0),IF($L$4='DATA ENTRY'!$DH$6,VLOOKUP(F172,अंक,38,0),IF($L$4='DATA ENTRY'!$DH$7,VLOOKUP(F172,अंक,46,0),"")))))))</f>
        <v/>
      </c>
      <c s="32" t="str">
        <f>IF(AND(B172="",D172="",F172="",G172=""),"",IF($L$4='DATA ENTRY'!$DH$2,VLOOKUP(F172,अंक,9,0),IF($L$4='DATA ENTRY'!$DH$3,VLOOKUP(F172,अंक,16,0),IF($L$4='DATA ENTRY'!$DH$4,VLOOKUP(F172,अंक,23,0),IF($L$4='DATA ENTRY'!$DH$5,VLOOKUP(F172,अंक,31,0),IF($L$4='DATA ENTRY'!$DH$6,VLOOKUP(F172,अंक,39,0),IF($L$4='DATA ENTRY'!$DH$7,VLOOKUP(F172,अंक,47,0),"")))))))</f>
        <v/>
      </c>
      <c s="63">
        <f t="shared" si="38"/>
        <v>0</v>
      </c>
      <c s="64">
        <f t="shared" si="39"/>
        <v>0</v>
      </c>
      <c s="134" t="str">
        <f t="shared" si="40"/>
        <v/>
      </c>
      <c s="63" t="str">
        <f>IF(AND(B172="",D172="",F172="",G172=""),"",IF($L$4='DATA ENTRY'!$DH$2,VLOOKUP(F172,अंक,10,0),IF($L$4='DATA ENTRY'!$DH$3,VLOOKUP(F172,अंक,17,0),IF($L$4='DATA ENTRY'!$DH$4,VLOOKUP(F172,अंक,25,0),IF($L$4='DATA ENTRY'!$DH$5,VLOOKUP(F172,अंक,33,0),IF($L$4='DATA ENTRY'!$DH$6,VLOOKUP(F172,अंक,41,0),IF($L$4='DATA ENTRY'!$DH$7,VLOOKUP(F172,अंक,49,0),"")))))))</f>
        <v/>
      </c>
      <c s="63" t="str">
        <f>IF(AND(B172="",D172="",F172="",G172=""),"",IF($L$4='DATA ENTRY'!$DH$2,VLOOKUP(F172,अंक,11,0),IF($L$4='DATA ENTRY'!$DH$3,VLOOKUP(F172,अंक,18,0),IF($L$4='DATA ENTRY'!$DH$4,VLOOKUP(F172,अंक,26,0),IF($L$4='DATA ENTRY'!$DH$5,VLOOKUP(F172,अंक,34,0),IF($L$4='DATA ENTRY'!$DH$6,VLOOKUP(F172,अंक,42,0),IF($L$4='DATA ENTRY'!$DH$7,VLOOKUP(F172,अंक,50,0),"")))))))</f>
        <v/>
      </c>
      <c s="63" t="str">
        <f>IF(AND(B172="",D172="",F172="",G172=""),"",IF($L$4='DATA ENTRY'!$DH$2,VLOOKUP(F172,अंक,12,0),IF($L$4='DATA ENTRY'!$DH$3,VLOOKUP(F172,अंक,19,0),IF($L$4='DATA ENTRY'!$DH$4,VLOOKUP(F172,अंक,27,0),IF($L$4='DATA ENTRY'!$DH$5,VLOOKUP(F172,अंक,35,0),IF($L$4='DATA ENTRY'!$DH$6,VLOOKUP(F172,अंक,43,0),IF($L$4='DATA ENTRY'!$DH$7,VLOOKUP(F172,अंक,51,0),"")))))))</f>
        <v/>
      </c>
      <c s="176">
        <f t="shared" si="31"/>
        <v>0</v>
      </c>
    </row>
    <row r="173" spans="1:18" ht="25.5" customHeight="1">
      <c r="A173" s="71" t="str">
        <f>'DATA ENTRY'!A174</f>
        <v/>
      </c>
      <c s="72" t="str">
        <f t="shared" si="32"/>
        <v/>
      </c>
      <c s="73" t="str">
        <f t="shared" si="33"/>
        <v/>
      </c>
      <c s="74" t="str">
        <f t="shared" si="34"/>
        <v/>
      </c>
      <c s="74" t="str">
        <f t="shared" si="35"/>
        <v/>
      </c>
      <c s="75" t="str">
        <f t="shared" si="36"/>
        <v/>
      </c>
      <c s="76" t="str">
        <f t="shared" si="37"/>
        <v/>
      </c>
      <c s="131" t="str">
        <f>IF(AND(B173="",D173="",F173="",G173=""),"",IF($L$4='DATA ENTRY'!$DH$2,VLOOKUP(F173,अंक,6,0),IF($L$4='DATA ENTRY'!$DH$3,VLOOKUP(F173,अंक,13,0),IF($L$4='DATA ENTRY'!$DH$4,VLOOKUP(F173,अंक,20,0),IF($L$4='DATA ENTRY'!$DH$5,VLOOKUP(F173,अंक,28,0),IF($L$4='DATA ENTRY'!$DH$6,VLOOKUP(F173,अंक,36,0),IF($L$4='DATA ENTRY'!$DH$7,VLOOKUP(F173,अंक,44,0),"")))))))</f>
        <v/>
      </c>
      <c s="131" t="str">
        <f>IF(AND(B173="",D173="",F173="",G173=""),"",IF($L$4='DATA ENTRY'!$DH$2,VLOOKUP(F173,अंक,7,0),IF($L$4='DATA ENTRY'!$DH$3,VLOOKUP(F173,अंक,14,0),IF($L$4='DATA ENTRY'!$DH$4,VLOOKUP(F173,अंक,21,0),IF($L$4='DATA ENTRY'!$DH$5,VLOOKUP(F173,अंक,29,0),IF($L$4='DATA ENTRY'!$DH$6,VLOOKUP(F173,अंक,37,0),IF($L$4='DATA ENTRY'!$DH$7,VLOOKUP(F173,अंक,45,0),"")))))))</f>
        <v/>
      </c>
      <c s="32" t="str">
        <f>IF(AND(B173="",D173="",F173="",G173=""),"",IF($L$4='DATA ENTRY'!$DH$2,VLOOKUP(F173,अंक,8,0),IF($L$4='DATA ENTRY'!$DH$3,VLOOKUP(F173,अंक,15,0),IF($L$4='DATA ENTRY'!$DH$4,VLOOKUP(F173,अंक,22,0),IF($L$4='DATA ENTRY'!$DH$5,VLOOKUP(F173,अंक,30,0),IF($L$4='DATA ENTRY'!$DH$6,VLOOKUP(F173,अंक,38,0),IF($L$4='DATA ENTRY'!$DH$7,VLOOKUP(F173,अंक,46,0),"")))))))</f>
        <v/>
      </c>
      <c s="32" t="str">
        <f>IF(AND(B173="",D173="",F173="",G173=""),"",IF($L$4='DATA ENTRY'!$DH$2,VLOOKUP(F173,अंक,9,0),IF($L$4='DATA ENTRY'!$DH$3,VLOOKUP(F173,अंक,16,0),IF($L$4='DATA ENTRY'!$DH$4,VLOOKUP(F173,अंक,23,0),IF($L$4='DATA ENTRY'!$DH$5,VLOOKUP(F173,अंक,31,0),IF($L$4='DATA ENTRY'!$DH$6,VLOOKUP(F173,अंक,39,0),IF($L$4='DATA ENTRY'!$DH$7,VLOOKUP(F173,अंक,47,0),"")))))))</f>
        <v/>
      </c>
      <c s="63">
        <f t="shared" si="38"/>
        <v>0</v>
      </c>
      <c s="64">
        <f t="shared" si="39"/>
        <v>0</v>
      </c>
      <c s="134" t="str">
        <f t="shared" si="40"/>
        <v/>
      </c>
      <c s="63" t="str">
        <f>IF(AND(B173="",D173="",F173="",G173=""),"",IF($L$4='DATA ENTRY'!$DH$2,VLOOKUP(F173,अंक,10,0),IF($L$4='DATA ENTRY'!$DH$3,VLOOKUP(F173,अंक,17,0),IF($L$4='DATA ENTRY'!$DH$4,VLOOKUP(F173,अंक,25,0),IF($L$4='DATA ENTRY'!$DH$5,VLOOKUP(F173,अंक,33,0),IF($L$4='DATA ENTRY'!$DH$6,VLOOKUP(F173,अंक,41,0),IF($L$4='DATA ENTRY'!$DH$7,VLOOKUP(F173,अंक,49,0),"")))))))</f>
        <v/>
      </c>
      <c s="63" t="str">
        <f>IF(AND(B173="",D173="",F173="",G173=""),"",IF($L$4='DATA ENTRY'!$DH$2,VLOOKUP(F173,अंक,11,0),IF($L$4='DATA ENTRY'!$DH$3,VLOOKUP(F173,अंक,18,0),IF($L$4='DATA ENTRY'!$DH$4,VLOOKUP(F173,अंक,26,0),IF($L$4='DATA ENTRY'!$DH$5,VLOOKUP(F173,अंक,34,0),IF($L$4='DATA ENTRY'!$DH$6,VLOOKUP(F173,अंक,42,0),IF($L$4='DATA ENTRY'!$DH$7,VLOOKUP(F173,अंक,50,0),"")))))))</f>
        <v/>
      </c>
      <c s="63" t="str">
        <f>IF(AND(B173="",D173="",F173="",G173=""),"",IF($L$4='DATA ENTRY'!$DH$2,VLOOKUP(F173,अंक,12,0),IF($L$4='DATA ENTRY'!$DH$3,VLOOKUP(F173,अंक,19,0),IF($L$4='DATA ENTRY'!$DH$4,VLOOKUP(F173,अंक,27,0),IF($L$4='DATA ENTRY'!$DH$5,VLOOKUP(F173,अंक,35,0),IF($L$4='DATA ENTRY'!$DH$6,VLOOKUP(F173,अंक,43,0),IF($L$4='DATA ENTRY'!$DH$7,VLOOKUP(F173,अंक,51,0),"")))))))</f>
        <v/>
      </c>
      <c s="176">
        <f t="shared" si="31"/>
        <v>0</v>
      </c>
    </row>
    <row r="174" spans="1:18" ht="25.5" customHeight="1">
      <c r="A174" s="71" t="str">
        <f>'DATA ENTRY'!A175</f>
        <v/>
      </c>
      <c s="72" t="str">
        <f t="shared" si="32"/>
        <v/>
      </c>
      <c s="73" t="str">
        <f t="shared" si="33"/>
        <v/>
      </c>
      <c s="74" t="str">
        <f t="shared" si="34"/>
        <v/>
      </c>
      <c s="74" t="str">
        <f t="shared" si="35"/>
        <v/>
      </c>
      <c s="75" t="str">
        <f t="shared" si="36"/>
        <v/>
      </c>
      <c s="76" t="str">
        <f t="shared" si="37"/>
        <v/>
      </c>
      <c s="131" t="str">
        <f>IF(AND(B174="",D174="",F174="",G174=""),"",IF($L$4='DATA ENTRY'!$DH$2,VLOOKUP(F174,अंक,6,0),IF($L$4='DATA ENTRY'!$DH$3,VLOOKUP(F174,अंक,13,0),IF($L$4='DATA ENTRY'!$DH$4,VLOOKUP(F174,अंक,20,0),IF($L$4='DATA ENTRY'!$DH$5,VLOOKUP(F174,अंक,28,0),IF($L$4='DATA ENTRY'!$DH$6,VLOOKUP(F174,अंक,36,0),IF($L$4='DATA ENTRY'!$DH$7,VLOOKUP(F174,अंक,44,0),"")))))))</f>
        <v/>
      </c>
      <c s="131" t="str">
        <f>IF(AND(B174="",D174="",F174="",G174=""),"",IF($L$4='DATA ENTRY'!$DH$2,VLOOKUP(F174,अंक,7,0),IF($L$4='DATA ENTRY'!$DH$3,VLOOKUP(F174,अंक,14,0),IF($L$4='DATA ENTRY'!$DH$4,VLOOKUP(F174,अंक,21,0),IF($L$4='DATA ENTRY'!$DH$5,VLOOKUP(F174,अंक,29,0),IF($L$4='DATA ENTRY'!$DH$6,VLOOKUP(F174,अंक,37,0),IF($L$4='DATA ENTRY'!$DH$7,VLOOKUP(F174,अंक,45,0),"")))))))</f>
        <v/>
      </c>
      <c s="32" t="str">
        <f>IF(AND(B174="",D174="",F174="",G174=""),"",IF($L$4='DATA ENTRY'!$DH$2,VLOOKUP(F174,अंक,8,0),IF($L$4='DATA ENTRY'!$DH$3,VLOOKUP(F174,अंक,15,0),IF($L$4='DATA ENTRY'!$DH$4,VLOOKUP(F174,अंक,22,0),IF($L$4='DATA ENTRY'!$DH$5,VLOOKUP(F174,अंक,30,0),IF($L$4='DATA ENTRY'!$DH$6,VLOOKUP(F174,अंक,38,0),IF($L$4='DATA ENTRY'!$DH$7,VLOOKUP(F174,अंक,46,0),"")))))))</f>
        <v/>
      </c>
      <c s="32" t="str">
        <f>IF(AND(B174="",D174="",F174="",G174=""),"",IF($L$4='DATA ENTRY'!$DH$2,VLOOKUP(F174,अंक,9,0),IF($L$4='DATA ENTRY'!$DH$3,VLOOKUP(F174,अंक,16,0),IF($L$4='DATA ENTRY'!$DH$4,VLOOKUP(F174,अंक,23,0),IF($L$4='DATA ENTRY'!$DH$5,VLOOKUP(F174,अंक,31,0),IF($L$4='DATA ENTRY'!$DH$6,VLOOKUP(F174,अंक,39,0),IF($L$4='DATA ENTRY'!$DH$7,VLOOKUP(F174,अंक,47,0),"")))))))</f>
        <v/>
      </c>
      <c s="63">
        <f t="shared" si="38"/>
        <v>0</v>
      </c>
      <c s="64">
        <f t="shared" si="39"/>
        <v>0</v>
      </c>
      <c s="134" t="str">
        <f t="shared" si="40"/>
        <v/>
      </c>
      <c s="63" t="str">
        <f>IF(AND(B174="",D174="",F174="",G174=""),"",IF($L$4='DATA ENTRY'!$DH$2,VLOOKUP(F174,अंक,10,0),IF($L$4='DATA ENTRY'!$DH$3,VLOOKUP(F174,अंक,17,0),IF($L$4='DATA ENTRY'!$DH$4,VLOOKUP(F174,अंक,25,0),IF($L$4='DATA ENTRY'!$DH$5,VLOOKUP(F174,अंक,33,0),IF($L$4='DATA ENTRY'!$DH$6,VLOOKUP(F174,अंक,41,0),IF($L$4='DATA ENTRY'!$DH$7,VLOOKUP(F174,अंक,49,0),"")))))))</f>
        <v/>
      </c>
      <c s="63" t="str">
        <f>IF(AND(B174="",D174="",F174="",G174=""),"",IF($L$4='DATA ENTRY'!$DH$2,VLOOKUP(F174,अंक,11,0),IF($L$4='DATA ENTRY'!$DH$3,VLOOKUP(F174,अंक,18,0),IF($L$4='DATA ENTRY'!$DH$4,VLOOKUP(F174,अंक,26,0),IF($L$4='DATA ENTRY'!$DH$5,VLOOKUP(F174,अंक,34,0),IF($L$4='DATA ENTRY'!$DH$6,VLOOKUP(F174,अंक,42,0),IF($L$4='DATA ENTRY'!$DH$7,VLOOKUP(F174,अंक,50,0),"")))))))</f>
        <v/>
      </c>
      <c s="63" t="str">
        <f>IF(AND(B174="",D174="",F174="",G174=""),"",IF($L$4='DATA ENTRY'!$DH$2,VLOOKUP(F174,अंक,12,0),IF($L$4='DATA ENTRY'!$DH$3,VLOOKUP(F174,अंक,19,0),IF($L$4='DATA ENTRY'!$DH$4,VLOOKUP(F174,अंक,27,0),IF($L$4='DATA ENTRY'!$DH$5,VLOOKUP(F174,अंक,35,0),IF($L$4='DATA ENTRY'!$DH$6,VLOOKUP(F174,अंक,43,0),IF($L$4='DATA ENTRY'!$DH$7,VLOOKUP(F174,अंक,51,0),"")))))))</f>
        <v/>
      </c>
      <c s="176">
        <f t="shared" si="31"/>
        <v>0</v>
      </c>
    </row>
    <row r="175" spans="1:18" ht="25.5" customHeight="1">
      <c r="A175" s="71" t="str">
        <f>'DATA ENTRY'!A176</f>
        <v/>
      </c>
      <c s="72" t="str">
        <f t="shared" si="32"/>
        <v/>
      </c>
      <c s="73" t="str">
        <f t="shared" si="33"/>
        <v/>
      </c>
      <c s="74" t="str">
        <f t="shared" si="34"/>
        <v/>
      </c>
      <c s="74" t="str">
        <f t="shared" si="35"/>
        <v/>
      </c>
      <c s="75" t="str">
        <f t="shared" si="36"/>
        <v/>
      </c>
      <c s="76" t="str">
        <f t="shared" si="37"/>
        <v/>
      </c>
      <c s="131" t="str">
        <f>IF(AND(B175="",D175="",F175="",G175=""),"",IF($L$4='DATA ENTRY'!$DH$2,VLOOKUP(F175,अंक,6,0),IF($L$4='DATA ENTRY'!$DH$3,VLOOKUP(F175,अंक,13,0),IF($L$4='DATA ENTRY'!$DH$4,VLOOKUP(F175,अंक,20,0),IF($L$4='DATA ENTRY'!$DH$5,VLOOKUP(F175,अंक,28,0),IF($L$4='DATA ENTRY'!$DH$6,VLOOKUP(F175,अंक,36,0),IF($L$4='DATA ENTRY'!$DH$7,VLOOKUP(F175,अंक,44,0),"")))))))</f>
        <v/>
      </c>
      <c s="131" t="str">
        <f>IF(AND(B175="",D175="",F175="",G175=""),"",IF($L$4='DATA ENTRY'!$DH$2,VLOOKUP(F175,अंक,7,0),IF($L$4='DATA ENTRY'!$DH$3,VLOOKUP(F175,अंक,14,0),IF($L$4='DATA ENTRY'!$DH$4,VLOOKUP(F175,अंक,21,0),IF($L$4='DATA ENTRY'!$DH$5,VLOOKUP(F175,अंक,29,0),IF($L$4='DATA ENTRY'!$DH$6,VLOOKUP(F175,अंक,37,0),IF($L$4='DATA ENTRY'!$DH$7,VLOOKUP(F175,अंक,45,0),"")))))))</f>
        <v/>
      </c>
      <c s="32" t="str">
        <f>IF(AND(B175="",D175="",F175="",G175=""),"",IF($L$4='DATA ENTRY'!$DH$2,VLOOKUP(F175,अंक,8,0),IF($L$4='DATA ENTRY'!$DH$3,VLOOKUP(F175,अंक,15,0),IF($L$4='DATA ENTRY'!$DH$4,VLOOKUP(F175,अंक,22,0),IF($L$4='DATA ENTRY'!$DH$5,VLOOKUP(F175,अंक,30,0),IF($L$4='DATA ENTRY'!$DH$6,VLOOKUP(F175,अंक,38,0),IF($L$4='DATA ENTRY'!$DH$7,VLOOKUP(F175,अंक,46,0),"")))))))</f>
        <v/>
      </c>
      <c s="32" t="str">
        <f>IF(AND(B175="",D175="",F175="",G175=""),"",IF($L$4='DATA ENTRY'!$DH$2,VLOOKUP(F175,अंक,9,0),IF($L$4='DATA ENTRY'!$DH$3,VLOOKUP(F175,अंक,16,0),IF($L$4='DATA ENTRY'!$DH$4,VLOOKUP(F175,अंक,23,0),IF($L$4='DATA ENTRY'!$DH$5,VLOOKUP(F175,अंक,31,0),IF($L$4='DATA ENTRY'!$DH$6,VLOOKUP(F175,अंक,39,0),IF($L$4='DATA ENTRY'!$DH$7,VLOOKUP(F175,अंक,47,0),"")))))))</f>
        <v/>
      </c>
      <c s="63">
        <f t="shared" si="38"/>
        <v>0</v>
      </c>
      <c s="64">
        <f t="shared" si="39"/>
        <v>0</v>
      </c>
      <c s="134" t="str">
        <f t="shared" si="40"/>
        <v/>
      </c>
      <c s="63" t="str">
        <f>IF(AND(B175="",D175="",F175="",G175=""),"",IF($L$4='DATA ENTRY'!$DH$2,VLOOKUP(F175,अंक,10,0),IF($L$4='DATA ENTRY'!$DH$3,VLOOKUP(F175,अंक,17,0),IF($L$4='DATA ENTRY'!$DH$4,VLOOKUP(F175,अंक,25,0),IF($L$4='DATA ENTRY'!$DH$5,VLOOKUP(F175,अंक,33,0),IF($L$4='DATA ENTRY'!$DH$6,VLOOKUP(F175,अंक,41,0),IF($L$4='DATA ENTRY'!$DH$7,VLOOKUP(F175,अंक,49,0),"")))))))</f>
        <v/>
      </c>
      <c s="63" t="str">
        <f>IF(AND(B175="",D175="",F175="",G175=""),"",IF($L$4='DATA ENTRY'!$DH$2,VLOOKUP(F175,अंक,11,0),IF($L$4='DATA ENTRY'!$DH$3,VLOOKUP(F175,अंक,18,0),IF($L$4='DATA ENTRY'!$DH$4,VLOOKUP(F175,अंक,26,0),IF($L$4='DATA ENTRY'!$DH$5,VLOOKUP(F175,अंक,34,0),IF($L$4='DATA ENTRY'!$DH$6,VLOOKUP(F175,अंक,42,0),IF($L$4='DATA ENTRY'!$DH$7,VLOOKUP(F175,अंक,50,0),"")))))))</f>
        <v/>
      </c>
      <c s="63" t="str">
        <f>IF(AND(B175="",D175="",F175="",G175=""),"",IF($L$4='DATA ENTRY'!$DH$2,VLOOKUP(F175,अंक,12,0),IF($L$4='DATA ENTRY'!$DH$3,VLOOKUP(F175,अंक,19,0),IF($L$4='DATA ENTRY'!$DH$4,VLOOKUP(F175,अंक,27,0),IF($L$4='DATA ENTRY'!$DH$5,VLOOKUP(F175,अंक,35,0),IF($L$4='DATA ENTRY'!$DH$6,VLOOKUP(F175,अंक,43,0),IF($L$4='DATA ENTRY'!$DH$7,VLOOKUP(F175,अंक,51,0),"")))))))</f>
        <v/>
      </c>
      <c s="176">
        <f t="shared" si="31"/>
        <v>0</v>
      </c>
    </row>
    <row r="176" spans="1:18" ht="25.5" customHeight="1">
      <c r="A176" s="71" t="str">
        <f>'DATA ENTRY'!A177</f>
        <v/>
      </c>
      <c s="72" t="str">
        <f t="shared" si="32"/>
        <v/>
      </c>
      <c s="73" t="str">
        <f t="shared" si="33"/>
        <v/>
      </c>
      <c s="74" t="str">
        <f t="shared" si="34"/>
        <v/>
      </c>
      <c s="74" t="str">
        <f t="shared" si="35"/>
        <v/>
      </c>
      <c s="75" t="str">
        <f t="shared" si="36"/>
        <v/>
      </c>
      <c s="76" t="str">
        <f t="shared" si="37"/>
        <v/>
      </c>
      <c s="131" t="str">
        <f>IF(AND(B176="",D176="",F176="",G176=""),"",IF($L$4='DATA ENTRY'!$DH$2,VLOOKUP(F176,अंक,6,0),IF($L$4='DATA ENTRY'!$DH$3,VLOOKUP(F176,अंक,13,0),IF($L$4='DATA ENTRY'!$DH$4,VLOOKUP(F176,अंक,20,0),IF($L$4='DATA ENTRY'!$DH$5,VLOOKUP(F176,अंक,28,0),IF($L$4='DATA ENTRY'!$DH$6,VLOOKUP(F176,अंक,36,0),IF($L$4='DATA ENTRY'!$DH$7,VLOOKUP(F176,अंक,44,0),"")))))))</f>
        <v/>
      </c>
      <c s="131" t="str">
        <f>IF(AND(B176="",D176="",F176="",G176=""),"",IF($L$4='DATA ENTRY'!$DH$2,VLOOKUP(F176,अंक,7,0),IF($L$4='DATA ENTRY'!$DH$3,VLOOKUP(F176,अंक,14,0),IF($L$4='DATA ENTRY'!$DH$4,VLOOKUP(F176,अंक,21,0),IF($L$4='DATA ENTRY'!$DH$5,VLOOKUP(F176,अंक,29,0),IF($L$4='DATA ENTRY'!$DH$6,VLOOKUP(F176,अंक,37,0),IF($L$4='DATA ENTRY'!$DH$7,VLOOKUP(F176,अंक,45,0),"")))))))</f>
        <v/>
      </c>
      <c s="32" t="str">
        <f>IF(AND(B176="",D176="",F176="",G176=""),"",IF($L$4='DATA ENTRY'!$DH$2,VLOOKUP(F176,अंक,8,0),IF($L$4='DATA ENTRY'!$DH$3,VLOOKUP(F176,अंक,15,0),IF($L$4='DATA ENTRY'!$DH$4,VLOOKUP(F176,अंक,22,0),IF($L$4='DATA ENTRY'!$DH$5,VLOOKUP(F176,अंक,30,0),IF($L$4='DATA ENTRY'!$DH$6,VLOOKUP(F176,अंक,38,0),IF($L$4='DATA ENTRY'!$DH$7,VLOOKUP(F176,अंक,46,0),"")))))))</f>
        <v/>
      </c>
      <c s="32" t="str">
        <f>IF(AND(B176="",D176="",F176="",G176=""),"",IF($L$4='DATA ENTRY'!$DH$2,VLOOKUP(F176,अंक,9,0),IF($L$4='DATA ENTRY'!$DH$3,VLOOKUP(F176,अंक,16,0),IF($L$4='DATA ENTRY'!$DH$4,VLOOKUP(F176,अंक,23,0),IF($L$4='DATA ENTRY'!$DH$5,VLOOKUP(F176,अंक,31,0),IF($L$4='DATA ENTRY'!$DH$6,VLOOKUP(F176,अंक,39,0),IF($L$4='DATA ENTRY'!$DH$7,VLOOKUP(F176,अंक,47,0),"")))))))</f>
        <v/>
      </c>
      <c s="63">
        <f t="shared" si="38"/>
        <v>0</v>
      </c>
      <c s="64">
        <f t="shared" si="39"/>
        <v>0</v>
      </c>
      <c s="134" t="str">
        <f t="shared" si="40"/>
        <v/>
      </c>
      <c s="63" t="str">
        <f>IF(AND(B176="",D176="",F176="",G176=""),"",IF($L$4='DATA ENTRY'!$DH$2,VLOOKUP(F176,अंक,10,0),IF($L$4='DATA ENTRY'!$DH$3,VLOOKUP(F176,अंक,17,0),IF($L$4='DATA ENTRY'!$DH$4,VLOOKUP(F176,अंक,25,0),IF($L$4='DATA ENTRY'!$DH$5,VLOOKUP(F176,अंक,33,0),IF($L$4='DATA ENTRY'!$DH$6,VLOOKUP(F176,अंक,41,0),IF($L$4='DATA ENTRY'!$DH$7,VLOOKUP(F176,अंक,49,0),"")))))))</f>
        <v/>
      </c>
      <c s="63" t="str">
        <f>IF(AND(B176="",D176="",F176="",G176=""),"",IF($L$4='DATA ENTRY'!$DH$2,VLOOKUP(F176,अंक,11,0),IF($L$4='DATA ENTRY'!$DH$3,VLOOKUP(F176,अंक,18,0),IF($L$4='DATA ENTRY'!$DH$4,VLOOKUP(F176,अंक,26,0),IF($L$4='DATA ENTRY'!$DH$5,VLOOKUP(F176,अंक,34,0),IF($L$4='DATA ENTRY'!$DH$6,VLOOKUP(F176,अंक,42,0),IF($L$4='DATA ENTRY'!$DH$7,VLOOKUP(F176,अंक,50,0),"")))))))</f>
        <v/>
      </c>
      <c s="63" t="str">
        <f>IF(AND(B176="",D176="",F176="",G176=""),"",IF($L$4='DATA ENTRY'!$DH$2,VLOOKUP(F176,अंक,12,0),IF($L$4='DATA ENTRY'!$DH$3,VLOOKUP(F176,अंक,19,0),IF($L$4='DATA ENTRY'!$DH$4,VLOOKUP(F176,अंक,27,0),IF($L$4='DATA ENTRY'!$DH$5,VLOOKUP(F176,अंक,35,0),IF($L$4='DATA ENTRY'!$DH$6,VLOOKUP(F176,अंक,43,0),IF($L$4='DATA ENTRY'!$DH$7,VLOOKUP(F176,अंक,51,0),"")))))))</f>
        <v/>
      </c>
      <c s="176">
        <f t="shared" si="31"/>
        <v>0</v>
      </c>
    </row>
    <row r="177" spans="1:18" ht="25.5" customHeight="1">
      <c r="A177" s="71" t="str">
        <f>'DATA ENTRY'!A178</f>
        <v/>
      </c>
      <c s="72" t="str">
        <f t="shared" si="32"/>
        <v/>
      </c>
      <c s="73" t="str">
        <f t="shared" si="33"/>
        <v/>
      </c>
      <c s="74" t="str">
        <f t="shared" si="34"/>
        <v/>
      </c>
      <c s="74" t="str">
        <f t="shared" si="35"/>
        <v/>
      </c>
      <c s="75" t="str">
        <f t="shared" si="36"/>
        <v/>
      </c>
      <c s="76" t="str">
        <f t="shared" si="37"/>
        <v/>
      </c>
      <c s="131" t="str">
        <f>IF(AND(B177="",D177="",F177="",G177=""),"",IF($L$4='DATA ENTRY'!$DH$2,VLOOKUP(F177,अंक,6,0),IF($L$4='DATA ENTRY'!$DH$3,VLOOKUP(F177,अंक,13,0),IF($L$4='DATA ENTRY'!$DH$4,VLOOKUP(F177,अंक,20,0),IF($L$4='DATA ENTRY'!$DH$5,VLOOKUP(F177,अंक,28,0),IF($L$4='DATA ENTRY'!$DH$6,VLOOKUP(F177,अंक,36,0),IF($L$4='DATA ENTRY'!$DH$7,VLOOKUP(F177,अंक,44,0),"")))))))</f>
        <v/>
      </c>
      <c s="131" t="str">
        <f>IF(AND(B177="",D177="",F177="",G177=""),"",IF($L$4='DATA ENTRY'!$DH$2,VLOOKUP(F177,अंक,7,0),IF($L$4='DATA ENTRY'!$DH$3,VLOOKUP(F177,अंक,14,0),IF($L$4='DATA ENTRY'!$DH$4,VLOOKUP(F177,अंक,21,0),IF($L$4='DATA ENTRY'!$DH$5,VLOOKUP(F177,अंक,29,0),IF($L$4='DATA ENTRY'!$DH$6,VLOOKUP(F177,अंक,37,0),IF($L$4='DATA ENTRY'!$DH$7,VLOOKUP(F177,अंक,45,0),"")))))))</f>
        <v/>
      </c>
      <c s="32" t="str">
        <f>IF(AND(B177="",D177="",F177="",G177=""),"",IF($L$4='DATA ENTRY'!$DH$2,VLOOKUP(F177,अंक,8,0),IF($L$4='DATA ENTRY'!$DH$3,VLOOKUP(F177,अंक,15,0),IF($L$4='DATA ENTRY'!$DH$4,VLOOKUP(F177,अंक,22,0),IF($L$4='DATA ENTRY'!$DH$5,VLOOKUP(F177,अंक,30,0),IF($L$4='DATA ENTRY'!$DH$6,VLOOKUP(F177,अंक,38,0),IF($L$4='DATA ENTRY'!$DH$7,VLOOKUP(F177,अंक,46,0),"")))))))</f>
        <v/>
      </c>
      <c s="32" t="str">
        <f>IF(AND(B177="",D177="",F177="",G177=""),"",IF($L$4='DATA ENTRY'!$DH$2,VLOOKUP(F177,अंक,9,0),IF($L$4='DATA ENTRY'!$DH$3,VLOOKUP(F177,अंक,16,0),IF($L$4='DATA ENTRY'!$DH$4,VLOOKUP(F177,अंक,23,0),IF($L$4='DATA ENTRY'!$DH$5,VLOOKUP(F177,अंक,31,0),IF($L$4='DATA ENTRY'!$DH$6,VLOOKUP(F177,अंक,39,0),IF($L$4='DATA ENTRY'!$DH$7,VLOOKUP(F177,अंक,47,0),"")))))))</f>
        <v/>
      </c>
      <c s="63">
        <f t="shared" si="38"/>
        <v>0</v>
      </c>
      <c s="64">
        <f t="shared" si="39"/>
        <v>0</v>
      </c>
      <c s="134" t="str">
        <f t="shared" si="40"/>
        <v/>
      </c>
      <c s="63" t="str">
        <f>IF(AND(B177="",D177="",F177="",G177=""),"",IF($L$4='DATA ENTRY'!$DH$2,VLOOKUP(F177,अंक,10,0),IF($L$4='DATA ENTRY'!$DH$3,VLOOKUP(F177,अंक,17,0),IF($L$4='DATA ENTRY'!$DH$4,VLOOKUP(F177,अंक,25,0),IF($L$4='DATA ENTRY'!$DH$5,VLOOKUP(F177,अंक,33,0),IF($L$4='DATA ENTRY'!$DH$6,VLOOKUP(F177,अंक,41,0),IF($L$4='DATA ENTRY'!$DH$7,VLOOKUP(F177,अंक,49,0),"")))))))</f>
        <v/>
      </c>
      <c s="63" t="str">
        <f>IF(AND(B177="",D177="",F177="",G177=""),"",IF($L$4='DATA ENTRY'!$DH$2,VLOOKUP(F177,अंक,11,0),IF($L$4='DATA ENTRY'!$DH$3,VLOOKUP(F177,अंक,18,0),IF($L$4='DATA ENTRY'!$DH$4,VLOOKUP(F177,अंक,26,0),IF($L$4='DATA ENTRY'!$DH$5,VLOOKUP(F177,अंक,34,0),IF($L$4='DATA ENTRY'!$DH$6,VLOOKUP(F177,अंक,42,0),IF($L$4='DATA ENTRY'!$DH$7,VLOOKUP(F177,अंक,50,0),"")))))))</f>
        <v/>
      </c>
      <c s="63" t="str">
        <f>IF(AND(B177="",D177="",F177="",G177=""),"",IF($L$4='DATA ENTRY'!$DH$2,VLOOKUP(F177,अंक,12,0),IF($L$4='DATA ENTRY'!$DH$3,VLOOKUP(F177,अंक,19,0),IF($L$4='DATA ENTRY'!$DH$4,VLOOKUP(F177,अंक,27,0),IF($L$4='DATA ENTRY'!$DH$5,VLOOKUP(F177,अंक,35,0),IF($L$4='DATA ENTRY'!$DH$6,VLOOKUP(F177,अंक,43,0),IF($L$4='DATA ENTRY'!$DH$7,VLOOKUP(F177,अंक,51,0),"")))))))</f>
        <v/>
      </c>
      <c s="176">
        <f t="shared" si="31"/>
        <v>0</v>
      </c>
    </row>
    <row r="178" spans="1:18" ht="25.5" customHeight="1">
      <c r="A178" s="71" t="str">
        <f>'DATA ENTRY'!A179</f>
        <v/>
      </c>
      <c s="72" t="str">
        <f t="shared" si="32"/>
        <v/>
      </c>
      <c s="73" t="str">
        <f t="shared" si="33"/>
        <v/>
      </c>
      <c s="74" t="str">
        <f t="shared" si="34"/>
        <v/>
      </c>
      <c s="74" t="str">
        <f t="shared" si="35"/>
        <v/>
      </c>
      <c s="75" t="str">
        <f t="shared" si="36"/>
        <v/>
      </c>
      <c s="76" t="str">
        <f t="shared" si="37"/>
        <v/>
      </c>
      <c s="131" t="str">
        <f>IF(AND(B178="",D178="",F178="",G178=""),"",IF($L$4='DATA ENTRY'!$DH$2,VLOOKUP(F178,अंक,6,0),IF($L$4='DATA ENTRY'!$DH$3,VLOOKUP(F178,अंक,13,0),IF($L$4='DATA ENTRY'!$DH$4,VLOOKUP(F178,अंक,20,0),IF($L$4='DATA ENTRY'!$DH$5,VLOOKUP(F178,अंक,28,0),IF($L$4='DATA ENTRY'!$DH$6,VLOOKUP(F178,अंक,36,0),IF($L$4='DATA ENTRY'!$DH$7,VLOOKUP(F178,अंक,44,0),"")))))))</f>
        <v/>
      </c>
      <c s="131" t="str">
        <f>IF(AND(B178="",D178="",F178="",G178=""),"",IF($L$4='DATA ENTRY'!$DH$2,VLOOKUP(F178,अंक,7,0),IF($L$4='DATA ENTRY'!$DH$3,VLOOKUP(F178,अंक,14,0),IF($L$4='DATA ENTRY'!$DH$4,VLOOKUP(F178,अंक,21,0),IF($L$4='DATA ENTRY'!$DH$5,VLOOKUP(F178,अंक,29,0),IF($L$4='DATA ENTRY'!$DH$6,VLOOKUP(F178,अंक,37,0),IF($L$4='DATA ENTRY'!$DH$7,VLOOKUP(F178,अंक,45,0),"")))))))</f>
        <v/>
      </c>
      <c s="32" t="str">
        <f>IF(AND(B178="",D178="",F178="",G178=""),"",IF($L$4='DATA ENTRY'!$DH$2,VLOOKUP(F178,अंक,8,0),IF($L$4='DATA ENTRY'!$DH$3,VLOOKUP(F178,अंक,15,0),IF($L$4='DATA ENTRY'!$DH$4,VLOOKUP(F178,अंक,22,0),IF($L$4='DATA ENTRY'!$DH$5,VLOOKUP(F178,अंक,30,0),IF($L$4='DATA ENTRY'!$DH$6,VLOOKUP(F178,अंक,38,0),IF($L$4='DATA ENTRY'!$DH$7,VLOOKUP(F178,अंक,46,0),"")))))))</f>
        <v/>
      </c>
      <c s="32" t="str">
        <f>IF(AND(B178="",D178="",F178="",G178=""),"",IF($L$4='DATA ENTRY'!$DH$2,VLOOKUP(F178,अंक,9,0),IF($L$4='DATA ENTRY'!$DH$3,VLOOKUP(F178,अंक,16,0),IF($L$4='DATA ENTRY'!$DH$4,VLOOKUP(F178,अंक,23,0),IF($L$4='DATA ENTRY'!$DH$5,VLOOKUP(F178,अंक,31,0),IF($L$4='DATA ENTRY'!$DH$6,VLOOKUP(F178,अंक,39,0),IF($L$4='DATA ENTRY'!$DH$7,VLOOKUP(F178,अंक,47,0),"")))))))</f>
        <v/>
      </c>
      <c s="63">
        <f t="shared" si="38"/>
        <v>0</v>
      </c>
      <c s="64">
        <f t="shared" si="39"/>
        <v>0</v>
      </c>
      <c s="134" t="str">
        <f t="shared" si="40"/>
        <v/>
      </c>
      <c s="63" t="str">
        <f>IF(AND(B178="",D178="",F178="",G178=""),"",IF($L$4='DATA ENTRY'!$DH$2,VLOOKUP(F178,अंक,10,0),IF($L$4='DATA ENTRY'!$DH$3,VLOOKUP(F178,अंक,17,0),IF($L$4='DATA ENTRY'!$DH$4,VLOOKUP(F178,अंक,25,0),IF($L$4='DATA ENTRY'!$DH$5,VLOOKUP(F178,अंक,33,0),IF($L$4='DATA ENTRY'!$DH$6,VLOOKUP(F178,अंक,41,0),IF($L$4='DATA ENTRY'!$DH$7,VLOOKUP(F178,अंक,49,0),"")))))))</f>
        <v/>
      </c>
      <c s="63" t="str">
        <f>IF(AND(B178="",D178="",F178="",G178=""),"",IF($L$4='DATA ENTRY'!$DH$2,VLOOKUP(F178,अंक,11,0),IF($L$4='DATA ENTRY'!$DH$3,VLOOKUP(F178,अंक,18,0),IF($L$4='DATA ENTRY'!$DH$4,VLOOKUP(F178,अंक,26,0),IF($L$4='DATA ENTRY'!$DH$5,VLOOKUP(F178,अंक,34,0),IF($L$4='DATA ENTRY'!$DH$6,VLOOKUP(F178,अंक,42,0),IF($L$4='DATA ENTRY'!$DH$7,VLOOKUP(F178,अंक,50,0),"")))))))</f>
        <v/>
      </c>
      <c s="63" t="str">
        <f>IF(AND(B178="",D178="",F178="",G178=""),"",IF($L$4='DATA ENTRY'!$DH$2,VLOOKUP(F178,अंक,12,0),IF($L$4='DATA ENTRY'!$DH$3,VLOOKUP(F178,अंक,19,0),IF($L$4='DATA ENTRY'!$DH$4,VLOOKUP(F178,अंक,27,0),IF($L$4='DATA ENTRY'!$DH$5,VLOOKUP(F178,अंक,35,0),IF($L$4='DATA ENTRY'!$DH$6,VLOOKUP(F178,अंक,43,0),IF($L$4='DATA ENTRY'!$DH$7,VLOOKUP(F178,अंक,51,0),"")))))))</f>
        <v/>
      </c>
      <c s="176">
        <f t="shared" si="31"/>
        <v>0</v>
      </c>
    </row>
    <row r="179" spans="1:18" ht="25.5" customHeight="1">
      <c r="A179" s="71" t="str">
        <f>'DATA ENTRY'!A180</f>
        <v/>
      </c>
      <c s="72" t="str">
        <f t="shared" si="32"/>
        <v/>
      </c>
      <c s="73" t="str">
        <f t="shared" si="33"/>
        <v/>
      </c>
      <c s="74" t="str">
        <f t="shared" si="34"/>
        <v/>
      </c>
      <c s="74" t="str">
        <f t="shared" si="35"/>
        <v/>
      </c>
      <c s="75" t="str">
        <f t="shared" si="36"/>
        <v/>
      </c>
      <c s="76" t="str">
        <f t="shared" si="37"/>
        <v/>
      </c>
      <c s="131" t="str">
        <f>IF(AND(B179="",D179="",F179="",G179=""),"",IF($L$4='DATA ENTRY'!$DH$2,VLOOKUP(F179,अंक,6,0),IF($L$4='DATA ENTRY'!$DH$3,VLOOKUP(F179,अंक,13,0),IF($L$4='DATA ENTRY'!$DH$4,VLOOKUP(F179,अंक,20,0),IF($L$4='DATA ENTRY'!$DH$5,VLOOKUP(F179,अंक,28,0),IF($L$4='DATA ENTRY'!$DH$6,VLOOKUP(F179,अंक,36,0),IF($L$4='DATA ENTRY'!$DH$7,VLOOKUP(F179,अंक,44,0),"")))))))</f>
        <v/>
      </c>
      <c s="131" t="str">
        <f>IF(AND(B179="",D179="",F179="",G179=""),"",IF($L$4='DATA ENTRY'!$DH$2,VLOOKUP(F179,अंक,7,0),IF($L$4='DATA ENTRY'!$DH$3,VLOOKUP(F179,अंक,14,0),IF($L$4='DATA ENTRY'!$DH$4,VLOOKUP(F179,अंक,21,0),IF($L$4='DATA ENTRY'!$DH$5,VLOOKUP(F179,अंक,29,0),IF($L$4='DATA ENTRY'!$DH$6,VLOOKUP(F179,अंक,37,0),IF($L$4='DATA ENTRY'!$DH$7,VLOOKUP(F179,अंक,45,0),"")))))))</f>
        <v/>
      </c>
      <c s="32" t="str">
        <f>IF(AND(B179="",D179="",F179="",G179=""),"",IF($L$4='DATA ENTRY'!$DH$2,VLOOKUP(F179,अंक,8,0),IF($L$4='DATA ENTRY'!$DH$3,VLOOKUP(F179,अंक,15,0),IF($L$4='DATA ENTRY'!$DH$4,VLOOKUP(F179,अंक,22,0),IF($L$4='DATA ENTRY'!$DH$5,VLOOKUP(F179,अंक,30,0),IF($L$4='DATA ENTRY'!$DH$6,VLOOKUP(F179,अंक,38,0),IF($L$4='DATA ENTRY'!$DH$7,VLOOKUP(F179,अंक,46,0),"")))))))</f>
        <v/>
      </c>
      <c s="32" t="str">
        <f>IF(AND(B179="",D179="",F179="",G179=""),"",IF($L$4='DATA ENTRY'!$DH$2,VLOOKUP(F179,अंक,9,0),IF($L$4='DATA ENTRY'!$DH$3,VLOOKUP(F179,अंक,16,0),IF($L$4='DATA ENTRY'!$DH$4,VLOOKUP(F179,अंक,23,0),IF($L$4='DATA ENTRY'!$DH$5,VLOOKUP(F179,अंक,31,0),IF($L$4='DATA ENTRY'!$DH$6,VLOOKUP(F179,अंक,39,0),IF($L$4='DATA ENTRY'!$DH$7,VLOOKUP(F179,अंक,47,0),"")))))))</f>
        <v/>
      </c>
      <c s="63">
        <f t="shared" si="38"/>
        <v>0</v>
      </c>
      <c s="64">
        <f t="shared" si="39"/>
        <v>0</v>
      </c>
      <c s="134" t="str">
        <f t="shared" si="40"/>
        <v/>
      </c>
      <c s="63" t="str">
        <f>IF(AND(B179="",D179="",F179="",G179=""),"",IF($L$4='DATA ENTRY'!$DH$2,VLOOKUP(F179,अंक,10,0),IF($L$4='DATA ENTRY'!$DH$3,VLOOKUP(F179,अंक,17,0),IF($L$4='DATA ENTRY'!$DH$4,VLOOKUP(F179,अंक,25,0),IF($L$4='DATA ENTRY'!$DH$5,VLOOKUP(F179,अंक,33,0),IF($L$4='DATA ENTRY'!$DH$6,VLOOKUP(F179,अंक,41,0),IF($L$4='DATA ENTRY'!$DH$7,VLOOKUP(F179,अंक,49,0),"")))))))</f>
        <v/>
      </c>
      <c s="63" t="str">
        <f>IF(AND(B179="",D179="",F179="",G179=""),"",IF($L$4='DATA ENTRY'!$DH$2,VLOOKUP(F179,अंक,11,0),IF($L$4='DATA ENTRY'!$DH$3,VLOOKUP(F179,अंक,18,0),IF($L$4='DATA ENTRY'!$DH$4,VLOOKUP(F179,अंक,26,0),IF($L$4='DATA ENTRY'!$DH$5,VLOOKUP(F179,अंक,34,0),IF($L$4='DATA ENTRY'!$DH$6,VLOOKUP(F179,अंक,42,0),IF($L$4='DATA ENTRY'!$DH$7,VLOOKUP(F179,अंक,50,0),"")))))))</f>
        <v/>
      </c>
      <c s="63" t="str">
        <f>IF(AND(B179="",D179="",F179="",G179=""),"",IF($L$4='DATA ENTRY'!$DH$2,VLOOKUP(F179,अंक,12,0),IF($L$4='DATA ENTRY'!$DH$3,VLOOKUP(F179,अंक,19,0),IF($L$4='DATA ENTRY'!$DH$4,VLOOKUP(F179,अंक,27,0),IF($L$4='DATA ENTRY'!$DH$5,VLOOKUP(F179,अंक,35,0),IF($L$4='DATA ENTRY'!$DH$6,VLOOKUP(F179,अंक,43,0),IF($L$4='DATA ENTRY'!$DH$7,VLOOKUP(F179,अंक,51,0),"")))))))</f>
        <v/>
      </c>
      <c s="176">
        <f t="shared" si="31"/>
        <v>0</v>
      </c>
    </row>
    <row r="180" spans="1:18" ht="25.5" customHeight="1">
      <c r="A180" s="71" t="str">
        <f>'DATA ENTRY'!A181</f>
        <v/>
      </c>
      <c s="72" t="str">
        <f t="shared" si="32"/>
        <v/>
      </c>
      <c s="73" t="str">
        <f t="shared" si="33"/>
        <v/>
      </c>
      <c s="74" t="str">
        <f t="shared" si="34"/>
        <v/>
      </c>
      <c s="74" t="str">
        <f t="shared" si="35"/>
        <v/>
      </c>
      <c s="75" t="str">
        <f t="shared" si="36"/>
        <v/>
      </c>
      <c s="76" t="str">
        <f t="shared" si="37"/>
        <v/>
      </c>
      <c s="131" t="str">
        <f>IF(AND(B180="",D180="",F180="",G180=""),"",IF($L$4='DATA ENTRY'!$DH$2,VLOOKUP(F180,अंक,6,0),IF($L$4='DATA ENTRY'!$DH$3,VLOOKUP(F180,अंक,13,0),IF($L$4='DATA ENTRY'!$DH$4,VLOOKUP(F180,अंक,20,0),IF($L$4='DATA ENTRY'!$DH$5,VLOOKUP(F180,अंक,28,0),IF($L$4='DATA ENTRY'!$DH$6,VLOOKUP(F180,अंक,36,0),IF($L$4='DATA ENTRY'!$DH$7,VLOOKUP(F180,अंक,44,0),"")))))))</f>
        <v/>
      </c>
      <c s="131" t="str">
        <f>IF(AND(B180="",D180="",F180="",G180=""),"",IF($L$4='DATA ENTRY'!$DH$2,VLOOKUP(F180,अंक,7,0),IF($L$4='DATA ENTRY'!$DH$3,VLOOKUP(F180,अंक,14,0),IF($L$4='DATA ENTRY'!$DH$4,VLOOKUP(F180,अंक,21,0),IF($L$4='DATA ENTRY'!$DH$5,VLOOKUP(F180,अंक,29,0),IF($L$4='DATA ENTRY'!$DH$6,VLOOKUP(F180,अंक,37,0),IF($L$4='DATA ENTRY'!$DH$7,VLOOKUP(F180,अंक,45,0),"")))))))</f>
        <v/>
      </c>
      <c s="32" t="str">
        <f>IF(AND(B180="",D180="",F180="",G180=""),"",IF($L$4='DATA ENTRY'!$DH$2,VLOOKUP(F180,अंक,8,0),IF($L$4='DATA ENTRY'!$DH$3,VLOOKUP(F180,अंक,15,0),IF($L$4='DATA ENTRY'!$DH$4,VLOOKUP(F180,अंक,22,0),IF($L$4='DATA ENTRY'!$DH$5,VLOOKUP(F180,अंक,30,0),IF($L$4='DATA ENTRY'!$DH$6,VLOOKUP(F180,अंक,38,0),IF($L$4='DATA ENTRY'!$DH$7,VLOOKUP(F180,अंक,46,0),"")))))))</f>
        <v/>
      </c>
      <c s="32" t="str">
        <f>IF(AND(B180="",D180="",F180="",G180=""),"",IF($L$4='DATA ENTRY'!$DH$2,VLOOKUP(F180,अंक,9,0),IF($L$4='DATA ENTRY'!$DH$3,VLOOKUP(F180,अंक,16,0),IF($L$4='DATA ENTRY'!$DH$4,VLOOKUP(F180,अंक,23,0),IF($L$4='DATA ENTRY'!$DH$5,VLOOKUP(F180,अंक,31,0),IF($L$4='DATA ENTRY'!$DH$6,VLOOKUP(F180,अंक,39,0),IF($L$4='DATA ENTRY'!$DH$7,VLOOKUP(F180,अंक,47,0),"")))))))</f>
        <v/>
      </c>
      <c s="63">
        <f t="shared" si="38"/>
        <v>0</v>
      </c>
      <c s="64">
        <f t="shared" si="39"/>
        <v>0</v>
      </c>
      <c s="134" t="str">
        <f t="shared" si="40"/>
        <v/>
      </c>
      <c s="63" t="str">
        <f>IF(AND(B180="",D180="",F180="",G180=""),"",IF($L$4='DATA ENTRY'!$DH$2,VLOOKUP(F180,अंक,10,0),IF($L$4='DATA ENTRY'!$DH$3,VLOOKUP(F180,अंक,17,0),IF($L$4='DATA ENTRY'!$DH$4,VLOOKUP(F180,अंक,25,0),IF($L$4='DATA ENTRY'!$DH$5,VLOOKUP(F180,अंक,33,0),IF($L$4='DATA ENTRY'!$DH$6,VLOOKUP(F180,अंक,41,0),IF($L$4='DATA ENTRY'!$DH$7,VLOOKUP(F180,अंक,49,0),"")))))))</f>
        <v/>
      </c>
      <c s="63" t="str">
        <f>IF(AND(B180="",D180="",F180="",G180=""),"",IF($L$4='DATA ENTRY'!$DH$2,VLOOKUP(F180,अंक,11,0),IF($L$4='DATA ENTRY'!$DH$3,VLOOKUP(F180,अंक,18,0),IF($L$4='DATA ENTRY'!$DH$4,VLOOKUP(F180,अंक,26,0),IF($L$4='DATA ENTRY'!$DH$5,VLOOKUP(F180,अंक,34,0),IF($L$4='DATA ENTRY'!$DH$6,VLOOKUP(F180,अंक,42,0),IF($L$4='DATA ENTRY'!$DH$7,VLOOKUP(F180,अंक,50,0),"")))))))</f>
        <v/>
      </c>
      <c s="63" t="str">
        <f>IF(AND(B180="",D180="",F180="",G180=""),"",IF($L$4='DATA ENTRY'!$DH$2,VLOOKUP(F180,अंक,12,0),IF($L$4='DATA ENTRY'!$DH$3,VLOOKUP(F180,अंक,19,0),IF($L$4='DATA ENTRY'!$DH$4,VLOOKUP(F180,अंक,27,0),IF($L$4='DATA ENTRY'!$DH$5,VLOOKUP(F180,अंक,35,0),IF($L$4='DATA ENTRY'!$DH$6,VLOOKUP(F180,अंक,43,0),IF($L$4='DATA ENTRY'!$DH$7,VLOOKUP(F180,अंक,51,0),"")))))))</f>
        <v/>
      </c>
      <c s="176">
        <f t="shared" si="31"/>
        <v>0</v>
      </c>
    </row>
    <row r="181" spans="1:18" ht="25.5" customHeight="1">
      <c r="A181" s="71" t="str">
        <f>'DATA ENTRY'!A182</f>
        <v/>
      </c>
      <c s="72" t="str">
        <f t="shared" si="32"/>
        <v/>
      </c>
      <c s="73" t="str">
        <f t="shared" si="33"/>
        <v/>
      </c>
      <c s="74" t="str">
        <f t="shared" si="34"/>
        <v/>
      </c>
      <c s="74" t="str">
        <f t="shared" si="35"/>
        <v/>
      </c>
      <c s="75" t="str">
        <f t="shared" si="36"/>
        <v/>
      </c>
      <c s="76" t="str">
        <f t="shared" si="37"/>
        <v/>
      </c>
      <c s="131" t="str">
        <f>IF(AND(B181="",D181="",F181="",G181=""),"",IF($L$4='DATA ENTRY'!$DH$2,VLOOKUP(F181,अंक,6,0),IF($L$4='DATA ENTRY'!$DH$3,VLOOKUP(F181,अंक,13,0),IF($L$4='DATA ENTRY'!$DH$4,VLOOKUP(F181,अंक,20,0),IF($L$4='DATA ENTRY'!$DH$5,VLOOKUP(F181,अंक,28,0),IF($L$4='DATA ENTRY'!$DH$6,VLOOKUP(F181,अंक,36,0),IF($L$4='DATA ENTRY'!$DH$7,VLOOKUP(F181,अंक,44,0),"")))))))</f>
        <v/>
      </c>
      <c s="131" t="str">
        <f>IF(AND(B181="",D181="",F181="",G181=""),"",IF($L$4='DATA ENTRY'!$DH$2,VLOOKUP(F181,अंक,7,0),IF($L$4='DATA ENTRY'!$DH$3,VLOOKUP(F181,अंक,14,0),IF($L$4='DATA ENTRY'!$DH$4,VLOOKUP(F181,अंक,21,0),IF($L$4='DATA ENTRY'!$DH$5,VLOOKUP(F181,अंक,29,0),IF($L$4='DATA ENTRY'!$DH$6,VLOOKUP(F181,अंक,37,0),IF($L$4='DATA ENTRY'!$DH$7,VLOOKUP(F181,अंक,45,0),"")))))))</f>
        <v/>
      </c>
      <c s="32" t="str">
        <f>IF(AND(B181="",D181="",F181="",G181=""),"",IF($L$4='DATA ENTRY'!$DH$2,VLOOKUP(F181,अंक,8,0),IF($L$4='DATA ENTRY'!$DH$3,VLOOKUP(F181,अंक,15,0),IF($L$4='DATA ENTRY'!$DH$4,VLOOKUP(F181,अंक,22,0),IF($L$4='DATA ENTRY'!$DH$5,VLOOKUP(F181,अंक,30,0),IF($L$4='DATA ENTRY'!$DH$6,VLOOKUP(F181,अंक,38,0),IF($L$4='DATA ENTRY'!$DH$7,VLOOKUP(F181,अंक,46,0),"")))))))</f>
        <v/>
      </c>
      <c s="32" t="str">
        <f>IF(AND(B181="",D181="",F181="",G181=""),"",IF($L$4='DATA ENTRY'!$DH$2,VLOOKUP(F181,अंक,9,0),IF($L$4='DATA ENTRY'!$DH$3,VLOOKUP(F181,अंक,16,0),IF($L$4='DATA ENTRY'!$DH$4,VLOOKUP(F181,अंक,23,0),IF($L$4='DATA ENTRY'!$DH$5,VLOOKUP(F181,अंक,31,0),IF($L$4='DATA ENTRY'!$DH$6,VLOOKUP(F181,अंक,39,0),IF($L$4='DATA ENTRY'!$DH$7,VLOOKUP(F181,अंक,47,0),"")))))))</f>
        <v/>
      </c>
      <c s="63">
        <f t="shared" si="38"/>
        <v>0</v>
      </c>
      <c s="64">
        <f t="shared" si="39"/>
        <v>0</v>
      </c>
      <c s="134" t="str">
        <f t="shared" si="40"/>
        <v/>
      </c>
      <c s="63" t="str">
        <f>IF(AND(B181="",D181="",F181="",G181=""),"",IF($L$4='DATA ENTRY'!$DH$2,VLOOKUP(F181,अंक,10,0),IF($L$4='DATA ENTRY'!$DH$3,VLOOKUP(F181,अंक,17,0),IF($L$4='DATA ENTRY'!$DH$4,VLOOKUP(F181,अंक,25,0),IF($L$4='DATA ENTRY'!$DH$5,VLOOKUP(F181,अंक,33,0),IF($L$4='DATA ENTRY'!$DH$6,VLOOKUP(F181,अंक,41,0),IF($L$4='DATA ENTRY'!$DH$7,VLOOKUP(F181,अंक,49,0),"")))))))</f>
        <v/>
      </c>
      <c s="63" t="str">
        <f>IF(AND(B181="",D181="",F181="",G181=""),"",IF($L$4='DATA ENTRY'!$DH$2,VLOOKUP(F181,अंक,11,0),IF($L$4='DATA ENTRY'!$DH$3,VLOOKUP(F181,अंक,18,0),IF($L$4='DATA ENTRY'!$DH$4,VLOOKUP(F181,अंक,26,0),IF($L$4='DATA ENTRY'!$DH$5,VLOOKUP(F181,अंक,34,0),IF($L$4='DATA ENTRY'!$DH$6,VLOOKUP(F181,अंक,42,0),IF($L$4='DATA ENTRY'!$DH$7,VLOOKUP(F181,अंक,50,0),"")))))))</f>
        <v/>
      </c>
      <c s="63" t="str">
        <f>IF(AND(B181="",D181="",F181="",G181=""),"",IF($L$4='DATA ENTRY'!$DH$2,VLOOKUP(F181,अंक,12,0),IF($L$4='DATA ENTRY'!$DH$3,VLOOKUP(F181,अंक,19,0),IF($L$4='DATA ENTRY'!$DH$4,VLOOKUP(F181,अंक,27,0),IF($L$4='DATA ENTRY'!$DH$5,VLOOKUP(F181,अंक,35,0),IF($L$4='DATA ENTRY'!$DH$6,VLOOKUP(F181,अंक,43,0),IF($L$4='DATA ENTRY'!$DH$7,VLOOKUP(F181,अंक,51,0),"")))))))</f>
        <v/>
      </c>
      <c s="176">
        <f t="shared" si="31"/>
        <v>0</v>
      </c>
    </row>
    <row r="182" spans="1:18" ht="25.5" customHeight="1">
      <c r="A182" s="71" t="str">
        <f>'DATA ENTRY'!A183</f>
        <v/>
      </c>
      <c s="72" t="str">
        <f t="shared" si="32"/>
        <v/>
      </c>
      <c s="73" t="str">
        <f t="shared" si="33"/>
        <v/>
      </c>
      <c s="74" t="str">
        <f t="shared" si="34"/>
        <v/>
      </c>
      <c s="74" t="str">
        <f t="shared" si="35"/>
        <v/>
      </c>
      <c s="75" t="str">
        <f t="shared" si="36"/>
        <v/>
      </c>
      <c s="76" t="str">
        <f t="shared" si="37"/>
        <v/>
      </c>
      <c s="131" t="str">
        <f>IF(AND(B182="",D182="",F182="",G182=""),"",IF($L$4='DATA ENTRY'!$DH$2,VLOOKUP(F182,अंक,6,0),IF($L$4='DATA ENTRY'!$DH$3,VLOOKUP(F182,अंक,13,0),IF($L$4='DATA ENTRY'!$DH$4,VLOOKUP(F182,अंक,20,0),IF($L$4='DATA ENTRY'!$DH$5,VLOOKUP(F182,अंक,28,0),IF($L$4='DATA ENTRY'!$DH$6,VLOOKUP(F182,अंक,36,0),IF($L$4='DATA ENTRY'!$DH$7,VLOOKUP(F182,अंक,44,0),"")))))))</f>
        <v/>
      </c>
      <c s="131" t="str">
        <f>IF(AND(B182="",D182="",F182="",G182=""),"",IF($L$4='DATA ENTRY'!$DH$2,VLOOKUP(F182,अंक,7,0),IF($L$4='DATA ENTRY'!$DH$3,VLOOKUP(F182,अंक,14,0),IF($L$4='DATA ENTRY'!$DH$4,VLOOKUP(F182,अंक,21,0),IF($L$4='DATA ENTRY'!$DH$5,VLOOKUP(F182,अंक,29,0),IF($L$4='DATA ENTRY'!$DH$6,VLOOKUP(F182,अंक,37,0),IF($L$4='DATA ENTRY'!$DH$7,VLOOKUP(F182,अंक,45,0),"")))))))</f>
        <v/>
      </c>
      <c s="32" t="str">
        <f>IF(AND(B182="",D182="",F182="",G182=""),"",IF($L$4='DATA ENTRY'!$DH$2,VLOOKUP(F182,अंक,8,0),IF($L$4='DATA ENTRY'!$DH$3,VLOOKUP(F182,अंक,15,0),IF($L$4='DATA ENTRY'!$DH$4,VLOOKUP(F182,अंक,22,0),IF($L$4='DATA ENTRY'!$DH$5,VLOOKUP(F182,अंक,30,0),IF($L$4='DATA ENTRY'!$DH$6,VLOOKUP(F182,अंक,38,0),IF($L$4='DATA ENTRY'!$DH$7,VLOOKUP(F182,अंक,46,0),"")))))))</f>
        <v/>
      </c>
      <c s="32" t="str">
        <f>IF(AND(B182="",D182="",F182="",G182=""),"",IF($L$4='DATA ENTRY'!$DH$2,VLOOKUP(F182,अंक,9,0),IF($L$4='DATA ENTRY'!$DH$3,VLOOKUP(F182,अंक,16,0),IF($L$4='DATA ENTRY'!$DH$4,VLOOKUP(F182,अंक,23,0),IF($L$4='DATA ENTRY'!$DH$5,VLOOKUP(F182,अंक,31,0),IF($L$4='DATA ENTRY'!$DH$6,VLOOKUP(F182,अंक,39,0),IF($L$4='DATA ENTRY'!$DH$7,VLOOKUP(F182,अंक,47,0),"")))))))</f>
        <v/>
      </c>
      <c s="63">
        <f t="shared" si="38"/>
        <v>0</v>
      </c>
      <c s="64">
        <f t="shared" si="39"/>
        <v>0</v>
      </c>
      <c s="134" t="str">
        <f t="shared" si="40"/>
        <v/>
      </c>
      <c s="63" t="str">
        <f>IF(AND(B182="",D182="",F182="",G182=""),"",IF($L$4='DATA ENTRY'!$DH$2,VLOOKUP(F182,अंक,10,0),IF($L$4='DATA ENTRY'!$DH$3,VLOOKUP(F182,अंक,17,0),IF($L$4='DATA ENTRY'!$DH$4,VLOOKUP(F182,अंक,25,0),IF($L$4='DATA ENTRY'!$DH$5,VLOOKUP(F182,अंक,33,0),IF($L$4='DATA ENTRY'!$DH$6,VLOOKUP(F182,अंक,41,0),IF($L$4='DATA ENTRY'!$DH$7,VLOOKUP(F182,अंक,49,0),"")))))))</f>
        <v/>
      </c>
      <c s="63" t="str">
        <f>IF(AND(B182="",D182="",F182="",G182=""),"",IF($L$4='DATA ENTRY'!$DH$2,VLOOKUP(F182,अंक,11,0),IF($L$4='DATA ENTRY'!$DH$3,VLOOKUP(F182,अंक,18,0),IF($L$4='DATA ENTRY'!$DH$4,VLOOKUP(F182,अंक,26,0),IF($L$4='DATA ENTRY'!$DH$5,VLOOKUP(F182,अंक,34,0),IF($L$4='DATA ENTRY'!$DH$6,VLOOKUP(F182,अंक,42,0),IF($L$4='DATA ENTRY'!$DH$7,VLOOKUP(F182,अंक,50,0),"")))))))</f>
        <v/>
      </c>
      <c s="63" t="str">
        <f>IF(AND(B182="",D182="",F182="",G182=""),"",IF($L$4='DATA ENTRY'!$DH$2,VLOOKUP(F182,अंक,12,0),IF($L$4='DATA ENTRY'!$DH$3,VLOOKUP(F182,अंक,19,0),IF($L$4='DATA ENTRY'!$DH$4,VLOOKUP(F182,अंक,27,0),IF($L$4='DATA ENTRY'!$DH$5,VLOOKUP(F182,अंक,35,0),IF($L$4='DATA ENTRY'!$DH$6,VLOOKUP(F182,अंक,43,0),IF($L$4='DATA ENTRY'!$DH$7,VLOOKUP(F182,अंक,51,0),"")))))))</f>
        <v/>
      </c>
      <c s="176">
        <f t="shared" si="31"/>
        <v>0</v>
      </c>
    </row>
    <row r="183" spans="1:18" ht="25.5" customHeight="1">
      <c r="A183" s="71" t="str">
        <f>'DATA ENTRY'!A184</f>
        <v/>
      </c>
      <c s="72" t="str">
        <f t="shared" si="32"/>
        <v/>
      </c>
      <c s="73" t="str">
        <f t="shared" si="33"/>
        <v/>
      </c>
      <c s="74" t="str">
        <f t="shared" si="34"/>
        <v/>
      </c>
      <c s="74" t="str">
        <f t="shared" si="35"/>
        <v/>
      </c>
      <c s="75" t="str">
        <f t="shared" si="36"/>
        <v/>
      </c>
      <c s="76" t="str">
        <f t="shared" si="37"/>
        <v/>
      </c>
      <c s="131" t="str">
        <f>IF(AND(B183="",D183="",F183="",G183=""),"",IF($L$4='DATA ENTRY'!$DH$2,VLOOKUP(F183,अंक,6,0),IF($L$4='DATA ENTRY'!$DH$3,VLOOKUP(F183,अंक,13,0),IF($L$4='DATA ENTRY'!$DH$4,VLOOKUP(F183,अंक,20,0),IF($L$4='DATA ENTRY'!$DH$5,VLOOKUP(F183,अंक,28,0),IF($L$4='DATA ENTRY'!$DH$6,VLOOKUP(F183,अंक,36,0),IF($L$4='DATA ENTRY'!$DH$7,VLOOKUP(F183,अंक,44,0),"")))))))</f>
        <v/>
      </c>
      <c s="131" t="str">
        <f>IF(AND(B183="",D183="",F183="",G183=""),"",IF($L$4='DATA ENTRY'!$DH$2,VLOOKUP(F183,अंक,7,0),IF($L$4='DATA ENTRY'!$DH$3,VLOOKUP(F183,अंक,14,0),IF($L$4='DATA ENTRY'!$DH$4,VLOOKUP(F183,अंक,21,0),IF($L$4='DATA ENTRY'!$DH$5,VLOOKUP(F183,अंक,29,0),IF($L$4='DATA ENTRY'!$DH$6,VLOOKUP(F183,अंक,37,0),IF($L$4='DATA ENTRY'!$DH$7,VLOOKUP(F183,अंक,45,0),"")))))))</f>
        <v/>
      </c>
      <c s="32" t="str">
        <f>IF(AND(B183="",D183="",F183="",G183=""),"",IF($L$4='DATA ENTRY'!$DH$2,VLOOKUP(F183,अंक,8,0),IF($L$4='DATA ENTRY'!$DH$3,VLOOKUP(F183,अंक,15,0),IF($L$4='DATA ENTRY'!$DH$4,VLOOKUP(F183,अंक,22,0),IF($L$4='DATA ENTRY'!$DH$5,VLOOKUP(F183,अंक,30,0),IF($L$4='DATA ENTRY'!$DH$6,VLOOKUP(F183,अंक,38,0),IF($L$4='DATA ENTRY'!$DH$7,VLOOKUP(F183,अंक,46,0),"")))))))</f>
        <v/>
      </c>
      <c s="32" t="str">
        <f>IF(AND(B183="",D183="",F183="",G183=""),"",IF($L$4='DATA ENTRY'!$DH$2,VLOOKUP(F183,अंक,9,0),IF($L$4='DATA ENTRY'!$DH$3,VLOOKUP(F183,अंक,16,0),IF($L$4='DATA ENTRY'!$DH$4,VLOOKUP(F183,अंक,23,0),IF($L$4='DATA ENTRY'!$DH$5,VLOOKUP(F183,अंक,31,0),IF($L$4='DATA ENTRY'!$DH$6,VLOOKUP(F183,अंक,39,0),IF($L$4='DATA ENTRY'!$DH$7,VLOOKUP(F183,अंक,47,0),"")))))))</f>
        <v/>
      </c>
      <c s="63">
        <f t="shared" si="38"/>
        <v>0</v>
      </c>
      <c s="64">
        <f t="shared" si="39"/>
        <v>0</v>
      </c>
      <c s="134" t="str">
        <f t="shared" si="40"/>
        <v/>
      </c>
      <c s="63" t="str">
        <f>IF(AND(B183="",D183="",F183="",G183=""),"",IF($L$4='DATA ENTRY'!$DH$2,VLOOKUP(F183,अंक,10,0),IF($L$4='DATA ENTRY'!$DH$3,VLOOKUP(F183,अंक,17,0),IF($L$4='DATA ENTRY'!$DH$4,VLOOKUP(F183,अंक,25,0),IF($L$4='DATA ENTRY'!$DH$5,VLOOKUP(F183,अंक,33,0),IF($L$4='DATA ENTRY'!$DH$6,VLOOKUP(F183,अंक,41,0),IF($L$4='DATA ENTRY'!$DH$7,VLOOKUP(F183,अंक,49,0),"")))))))</f>
        <v/>
      </c>
      <c s="63" t="str">
        <f>IF(AND(B183="",D183="",F183="",G183=""),"",IF($L$4='DATA ENTRY'!$DH$2,VLOOKUP(F183,अंक,11,0),IF($L$4='DATA ENTRY'!$DH$3,VLOOKUP(F183,अंक,18,0),IF($L$4='DATA ENTRY'!$DH$4,VLOOKUP(F183,अंक,26,0),IF($L$4='DATA ENTRY'!$DH$5,VLOOKUP(F183,अंक,34,0),IF($L$4='DATA ENTRY'!$DH$6,VLOOKUP(F183,अंक,42,0),IF($L$4='DATA ENTRY'!$DH$7,VLOOKUP(F183,अंक,50,0),"")))))))</f>
        <v/>
      </c>
      <c s="63" t="str">
        <f>IF(AND(B183="",D183="",F183="",G183=""),"",IF($L$4='DATA ENTRY'!$DH$2,VLOOKUP(F183,अंक,12,0),IF($L$4='DATA ENTRY'!$DH$3,VLOOKUP(F183,अंक,19,0),IF($L$4='DATA ENTRY'!$DH$4,VLOOKUP(F183,अंक,27,0),IF($L$4='DATA ENTRY'!$DH$5,VLOOKUP(F183,अंक,35,0),IF($L$4='DATA ENTRY'!$DH$6,VLOOKUP(F183,अंक,43,0),IF($L$4='DATA ENTRY'!$DH$7,VLOOKUP(F183,अंक,51,0),"")))))))</f>
        <v/>
      </c>
      <c s="176">
        <f t="shared" si="31"/>
        <v>0</v>
      </c>
    </row>
    <row r="184" spans="1:18" ht="25.5" customHeight="1">
      <c r="A184" s="71" t="str">
        <f>'DATA ENTRY'!A185</f>
        <v/>
      </c>
      <c s="72" t="str">
        <f t="shared" si="32"/>
        <v/>
      </c>
      <c s="73" t="str">
        <f t="shared" si="33"/>
        <v/>
      </c>
      <c s="74" t="str">
        <f t="shared" si="34"/>
        <v/>
      </c>
      <c s="74" t="str">
        <f t="shared" si="35"/>
        <v/>
      </c>
      <c s="75" t="str">
        <f t="shared" si="36"/>
        <v/>
      </c>
      <c s="76" t="str">
        <f t="shared" si="37"/>
        <v/>
      </c>
      <c s="131" t="str">
        <f>IF(AND(B184="",D184="",F184="",G184=""),"",IF($L$4='DATA ENTRY'!$DH$2,VLOOKUP(F184,अंक,6,0),IF($L$4='DATA ENTRY'!$DH$3,VLOOKUP(F184,अंक,13,0),IF($L$4='DATA ENTRY'!$DH$4,VLOOKUP(F184,अंक,20,0),IF($L$4='DATA ENTRY'!$DH$5,VLOOKUP(F184,अंक,28,0),IF($L$4='DATA ENTRY'!$DH$6,VLOOKUP(F184,अंक,36,0),IF($L$4='DATA ENTRY'!$DH$7,VLOOKUP(F184,अंक,44,0),"")))))))</f>
        <v/>
      </c>
      <c s="131" t="str">
        <f>IF(AND(B184="",D184="",F184="",G184=""),"",IF($L$4='DATA ENTRY'!$DH$2,VLOOKUP(F184,अंक,7,0),IF($L$4='DATA ENTRY'!$DH$3,VLOOKUP(F184,अंक,14,0),IF($L$4='DATA ENTRY'!$DH$4,VLOOKUP(F184,अंक,21,0),IF($L$4='DATA ENTRY'!$DH$5,VLOOKUP(F184,अंक,29,0),IF($L$4='DATA ENTRY'!$DH$6,VLOOKUP(F184,अंक,37,0),IF($L$4='DATA ENTRY'!$DH$7,VLOOKUP(F184,अंक,45,0),"")))))))</f>
        <v/>
      </c>
      <c s="32" t="str">
        <f>IF(AND(B184="",D184="",F184="",G184=""),"",IF($L$4='DATA ENTRY'!$DH$2,VLOOKUP(F184,अंक,8,0),IF($L$4='DATA ENTRY'!$DH$3,VLOOKUP(F184,अंक,15,0),IF($L$4='DATA ENTRY'!$DH$4,VLOOKUP(F184,अंक,22,0),IF($L$4='DATA ENTRY'!$DH$5,VLOOKUP(F184,अंक,30,0),IF($L$4='DATA ENTRY'!$DH$6,VLOOKUP(F184,अंक,38,0),IF($L$4='DATA ENTRY'!$DH$7,VLOOKUP(F184,अंक,46,0),"")))))))</f>
        <v/>
      </c>
      <c s="32" t="str">
        <f>IF(AND(B184="",D184="",F184="",G184=""),"",IF($L$4='DATA ENTRY'!$DH$2,VLOOKUP(F184,अंक,9,0),IF($L$4='DATA ENTRY'!$DH$3,VLOOKUP(F184,अंक,16,0),IF($L$4='DATA ENTRY'!$DH$4,VLOOKUP(F184,अंक,23,0),IF($L$4='DATA ENTRY'!$DH$5,VLOOKUP(F184,अंक,31,0),IF($L$4='DATA ENTRY'!$DH$6,VLOOKUP(F184,अंक,39,0),IF($L$4='DATA ENTRY'!$DH$7,VLOOKUP(F184,अंक,47,0),"")))))))</f>
        <v/>
      </c>
      <c s="63">
        <f t="shared" si="38"/>
        <v>0</v>
      </c>
      <c s="64">
        <f t="shared" si="39"/>
        <v>0</v>
      </c>
      <c s="134" t="str">
        <f t="shared" si="40"/>
        <v/>
      </c>
      <c s="63" t="str">
        <f>IF(AND(B184="",D184="",F184="",G184=""),"",IF($L$4='DATA ENTRY'!$DH$2,VLOOKUP(F184,अंक,10,0),IF($L$4='DATA ENTRY'!$DH$3,VLOOKUP(F184,अंक,17,0),IF($L$4='DATA ENTRY'!$DH$4,VLOOKUP(F184,अंक,25,0),IF($L$4='DATA ENTRY'!$DH$5,VLOOKUP(F184,अंक,33,0),IF($L$4='DATA ENTRY'!$DH$6,VLOOKUP(F184,अंक,41,0),IF($L$4='DATA ENTRY'!$DH$7,VLOOKUP(F184,अंक,49,0),"")))))))</f>
        <v/>
      </c>
      <c s="63" t="str">
        <f>IF(AND(B184="",D184="",F184="",G184=""),"",IF($L$4='DATA ENTRY'!$DH$2,VLOOKUP(F184,अंक,11,0),IF($L$4='DATA ENTRY'!$DH$3,VLOOKUP(F184,अंक,18,0),IF($L$4='DATA ENTRY'!$DH$4,VLOOKUP(F184,अंक,26,0),IF($L$4='DATA ENTRY'!$DH$5,VLOOKUP(F184,अंक,34,0),IF($L$4='DATA ENTRY'!$DH$6,VLOOKUP(F184,अंक,42,0),IF($L$4='DATA ENTRY'!$DH$7,VLOOKUP(F184,अंक,50,0),"")))))))</f>
        <v/>
      </c>
      <c s="63" t="str">
        <f>IF(AND(B184="",D184="",F184="",G184=""),"",IF($L$4='DATA ENTRY'!$DH$2,VLOOKUP(F184,अंक,12,0),IF($L$4='DATA ENTRY'!$DH$3,VLOOKUP(F184,अंक,19,0),IF($L$4='DATA ENTRY'!$DH$4,VLOOKUP(F184,अंक,27,0),IF($L$4='DATA ENTRY'!$DH$5,VLOOKUP(F184,अंक,35,0),IF($L$4='DATA ENTRY'!$DH$6,VLOOKUP(F184,अंक,43,0),IF($L$4='DATA ENTRY'!$DH$7,VLOOKUP(F184,अंक,51,0),"")))))))</f>
        <v/>
      </c>
      <c s="176">
        <f t="shared" si="31"/>
        <v>0</v>
      </c>
    </row>
    <row r="185" spans="1:18" ht="25.5" customHeight="1">
      <c r="A185" s="71" t="str">
        <f>'DATA ENTRY'!A186</f>
        <v/>
      </c>
      <c s="72" t="str">
        <f t="shared" si="32"/>
        <v/>
      </c>
      <c s="73" t="str">
        <f t="shared" si="33"/>
        <v/>
      </c>
      <c s="74" t="str">
        <f t="shared" si="34"/>
        <v/>
      </c>
      <c s="74" t="str">
        <f t="shared" si="35"/>
        <v/>
      </c>
      <c s="75" t="str">
        <f t="shared" si="36"/>
        <v/>
      </c>
      <c s="76" t="str">
        <f t="shared" si="37"/>
        <v/>
      </c>
      <c s="131" t="str">
        <f>IF(AND(B185="",D185="",F185="",G185=""),"",IF($L$4='DATA ENTRY'!$DH$2,VLOOKUP(F185,अंक,6,0),IF($L$4='DATA ENTRY'!$DH$3,VLOOKUP(F185,अंक,13,0),IF($L$4='DATA ENTRY'!$DH$4,VLOOKUP(F185,अंक,20,0),IF($L$4='DATA ENTRY'!$DH$5,VLOOKUP(F185,अंक,28,0),IF($L$4='DATA ENTRY'!$DH$6,VLOOKUP(F185,अंक,36,0),IF($L$4='DATA ENTRY'!$DH$7,VLOOKUP(F185,अंक,44,0),"")))))))</f>
        <v/>
      </c>
      <c s="131" t="str">
        <f>IF(AND(B185="",D185="",F185="",G185=""),"",IF($L$4='DATA ENTRY'!$DH$2,VLOOKUP(F185,अंक,7,0),IF($L$4='DATA ENTRY'!$DH$3,VLOOKUP(F185,अंक,14,0),IF($L$4='DATA ENTRY'!$DH$4,VLOOKUP(F185,अंक,21,0),IF($L$4='DATA ENTRY'!$DH$5,VLOOKUP(F185,अंक,29,0),IF($L$4='DATA ENTRY'!$DH$6,VLOOKUP(F185,अंक,37,0),IF($L$4='DATA ENTRY'!$DH$7,VLOOKUP(F185,अंक,45,0),"")))))))</f>
        <v/>
      </c>
      <c s="32" t="str">
        <f>IF(AND(B185="",D185="",F185="",G185=""),"",IF($L$4='DATA ENTRY'!$DH$2,VLOOKUP(F185,अंक,8,0),IF($L$4='DATA ENTRY'!$DH$3,VLOOKUP(F185,अंक,15,0),IF($L$4='DATA ENTRY'!$DH$4,VLOOKUP(F185,अंक,22,0),IF($L$4='DATA ENTRY'!$DH$5,VLOOKUP(F185,अंक,30,0),IF($L$4='DATA ENTRY'!$DH$6,VLOOKUP(F185,अंक,38,0),IF($L$4='DATA ENTRY'!$DH$7,VLOOKUP(F185,अंक,46,0),"")))))))</f>
        <v/>
      </c>
      <c s="32" t="str">
        <f>IF(AND(B185="",D185="",F185="",G185=""),"",IF($L$4='DATA ENTRY'!$DH$2,VLOOKUP(F185,अंक,9,0),IF($L$4='DATA ENTRY'!$DH$3,VLOOKUP(F185,अंक,16,0),IF($L$4='DATA ENTRY'!$DH$4,VLOOKUP(F185,अंक,23,0),IF($L$4='DATA ENTRY'!$DH$5,VLOOKUP(F185,अंक,31,0),IF($L$4='DATA ENTRY'!$DH$6,VLOOKUP(F185,अंक,39,0),IF($L$4='DATA ENTRY'!$DH$7,VLOOKUP(F185,अंक,47,0),"")))))))</f>
        <v/>
      </c>
      <c s="63">
        <f t="shared" si="38"/>
        <v>0</v>
      </c>
      <c s="64">
        <f t="shared" si="39"/>
        <v>0</v>
      </c>
      <c s="134" t="str">
        <f t="shared" si="40"/>
        <v/>
      </c>
      <c s="63" t="str">
        <f>IF(AND(B185="",D185="",F185="",G185=""),"",IF($L$4='DATA ENTRY'!$DH$2,VLOOKUP(F185,अंक,10,0),IF($L$4='DATA ENTRY'!$DH$3,VLOOKUP(F185,अंक,17,0),IF($L$4='DATA ENTRY'!$DH$4,VLOOKUP(F185,अंक,25,0),IF($L$4='DATA ENTRY'!$DH$5,VLOOKUP(F185,अंक,33,0),IF($L$4='DATA ENTRY'!$DH$6,VLOOKUP(F185,अंक,41,0),IF($L$4='DATA ENTRY'!$DH$7,VLOOKUP(F185,अंक,49,0),"")))))))</f>
        <v/>
      </c>
      <c s="63" t="str">
        <f>IF(AND(B185="",D185="",F185="",G185=""),"",IF($L$4='DATA ENTRY'!$DH$2,VLOOKUP(F185,अंक,11,0),IF($L$4='DATA ENTRY'!$DH$3,VLOOKUP(F185,अंक,18,0),IF($L$4='DATA ENTRY'!$DH$4,VLOOKUP(F185,अंक,26,0),IF($L$4='DATA ENTRY'!$DH$5,VLOOKUP(F185,अंक,34,0),IF($L$4='DATA ENTRY'!$DH$6,VLOOKUP(F185,अंक,42,0),IF($L$4='DATA ENTRY'!$DH$7,VLOOKUP(F185,अंक,50,0),"")))))))</f>
        <v/>
      </c>
      <c s="63" t="str">
        <f>IF(AND(B185="",D185="",F185="",G185=""),"",IF($L$4='DATA ENTRY'!$DH$2,VLOOKUP(F185,अंक,12,0),IF($L$4='DATA ENTRY'!$DH$3,VLOOKUP(F185,अंक,19,0),IF($L$4='DATA ENTRY'!$DH$4,VLOOKUP(F185,अंक,27,0),IF($L$4='DATA ENTRY'!$DH$5,VLOOKUP(F185,अंक,35,0),IF($L$4='DATA ENTRY'!$DH$6,VLOOKUP(F185,अंक,43,0),IF($L$4='DATA ENTRY'!$DH$7,VLOOKUP(F185,अंक,51,0),"")))))))</f>
        <v/>
      </c>
      <c s="176">
        <f t="shared" si="31"/>
        <v>0</v>
      </c>
    </row>
    <row r="186" spans="1:18" ht="25.5" customHeight="1">
      <c r="A186" s="71" t="str">
        <f>'DATA ENTRY'!A187</f>
        <v/>
      </c>
      <c s="72" t="str">
        <f t="shared" si="32"/>
        <v/>
      </c>
      <c s="73" t="str">
        <f t="shared" si="33"/>
        <v/>
      </c>
      <c s="74" t="str">
        <f t="shared" si="34"/>
        <v/>
      </c>
      <c s="74" t="str">
        <f t="shared" si="35"/>
        <v/>
      </c>
      <c s="75" t="str">
        <f t="shared" si="36"/>
        <v/>
      </c>
      <c s="76" t="str">
        <f t="shared" si="37"/>
        <v/>
      </c>
      <c s="131" t="str">
        <f>IF(AND(B186="",D186="",F186="",G186=""),"",IF($L$4='DATA ENTRY'!$DH$2,VLOOKUP(F186,अंक,6,0),IF($L$4='DATA ENTRY'!$DH$3,VLOOKUP(F186,अंक,13,0),IF($L$4='DATA ENTRY'!$DH$4,VLOOKUP(F186,अंक,20,0),IF($L$4='DATA ENTRY'!$DH$5,VLOOKUP(F186,अंक,28,0),IF($L$4='DATA ENTRY'!$DH$6,VLOOKUP(F186,अंक,36,0),IF($L$4='DATA ENTRY'!$DH$7,VLOOKUP(F186,अंक,44,0),"")))))))</f>
        <v/>
      </c>
      <c s="131" t="str">
        <f>IF(AND(B186="",D186="",F186="",G186=""),"",IF($L$4='DATA ENTRY'!$DH$2,VLOOKUP(F186,अंक,7,0),IF($L$4='DATA ENTRY'!$DH$3,VLOOKUP(F186,अंक,14,0),IF($L$4='DATA ENTRY'!$DH$4,VLOOKUP(F186,अंक,21,0),IF($L$4='DATA ENTRY'!$DH$5,VLOOKUP(F186,अंक,29,0),IF($L$4='DATA ENTRY'!$DH$6,VLOOKUP(F186,अंक,37,0),IF($L$4='DATA ENTRY'!$DH$7,VLOOKUP(F186,अंक,45,0),"")))))))</f>
        <v/>
      </c>
      <c s="32" t="str">
        <f>IF(AND(B186="",D186="",F186="",G186=""),"",IF($L$4='DATA ENTRY'!$DH$2,VLOOKUP(F186,अंक,8,0),IF($L$4='DATA ENTRY'!$DH$3,VLOOKUP(F186,अंक,15,0),IF($L$4='DATA ENTRY'!$DH$4,VLOOKUP(F186,अंक,22,0),IF($L$4='DATA ENTRY'!$DH$5,VLOOKUP(F186,अंक,30,0),IF($L$4='DATA ENTRY'!$DH$6,VLOOKUP(F186,अंक,38,0),IF($L$4='DATA ENTRY'!$DH$7,VLOOKUP(F186,अंक,46,0),"")))))))</f>
        <v/>
      </c>
      <c s="32" t="str">
        <f>IF(AND(B186="",D186="",F186="",G186=""),"",IF($L$4='DATA ENTRY'!$DH$2,VLOOKUP(F186,अंक,9,0),IF($L$4='DATA ENTRY'!$DH$3,VLOOKUP(F186,अंक,16,0),IF($L$4='DATA ENTRY'!$DH$4,VLOOKUP(F186,अंक,23,0),IF($L$4='DATA ENTRY'!$DH$5,VLOOKUP(F186,अंक,31,0),IF($L$4='DATA ENTRY'!$DH$6,VLOOKUP(F186,अंक,39,0),IF($L$4='DATA ENTRY'!$DH$7,VLOOKUP(F186,अंक,47,0),"")))))))</f>
        <v/>
      </c>
      <c s="63">
        <f t="shared" si="38"/>
        <v>0</v>
      </c>
      <c s="64">
        <f t="shared" si="39"/>
        <v>0</v>
      </c>
      <c s="134" t="str">
        <f t="shared" si="40"/>
        <v/>
      </c>
      <c s="63" t="str">
        <f>IF(AND(B186="",D186="",F186="",G186=""),"",IF($L$4='DATA ENTRY'!$DH$2,VLOOKUP(F186,अंक,10,0),IF($L$4='DATA ENTRY'!$DH$3,VLOOKUP(F186,अंक,17,0),IF($L$4='DATA ENTRY'!$DH$4,VLOOKUP(F186,अंक,25,0),IF($L$4='DATA ENTRY'!$DH$5,VLOOKUP(F186,अंक,33,0),IF($L$4='DATA ENTRY'!$DH$6,VLOOKUP(F186,अंक,41,0),IF($L$4='DATA ENTRY'!$DH$7,VLOOKUP(F186,अंक,49,0),"")))))))</f>
        <v/>
      </c>
      <c s="63" t="str">
        <f>IF(AND(B186="",D186="",F186="",G186=""),"",IF($L$4='DATA ENTRY'!$DH$2,VLOOKUP(F186,अंक,11,0),IF($L$4='DATA ENTRY'!$DH$3,VLOOKUP(F186,अंक,18,0),IF($L$4='DATA ENTRY'!$DH$4,VLOOKUP(F186,अंक,26,0),IF($L$4='DATA ENTRY'!$DH$5,VLOOKUP(F186,अंक,34,0),IF($L$4='DATA ENTRY'!$DH$6,VLOOKUP(F186,अंक,42,0),IF($L$4='DATA ENTRY'!$DH$7,VLOOKUP(F186,अंक,50,0),"")))))))</f>
        <v/>
      </c>
      <c s="63" t="str">
        <f>IF(AND(B186="",D186="",F186="",G186=""),"",IF($L$4='DATA ENTRY'!$DH$2,VLOOKUP(F186,अंक,12,0),IF($L$4='DATA ENTRY'!$DH$3,VLOOKUP(F186,अंक,19,0),IF($L$4='DATA ENTRY'!$DH$4,VLOOKUP(F186,अंक,27,0),IF($L$4='DATA ENTRY'!$DH$5,VLOOKUP(F186,अंक,35,0),IF($L$4='DATA ENTRY'!$DH$6,VLOOKUP(F186,अंक,43,0),IF($L$4='DATA ENTRY'!$DH$7,VLOOKUP(F186,अंक,51,0),"")))))))</f>
        <v/>
      </c>
      <c s="176">
        <f t="shared" si="31"/>
        <v>0</v>
      </c>
    </row>
    <row r="187" spans="1:18" ht="25.5" customHeight="1">
      <c r="A187" s="71" t="str">
        <f>'DATA ENTRY'!A188</f>
        <v/>
      </c>
      <c s="72" t="str">
        <f t="shared" si="32"/>
        <v/>
      </c>
      <c s="73" t="str">
        <f t="shared" si="33"/>
        <v/>
      </c>
      <c s="74" t="str">
        <f t="shared" si="34"/>
        <v/>
      </c>
      <c s="74" t="str">
        <f t="shared" si="35"/>
        <v/>
      </c>
      <c s="75" t="str">
        <f t="shared" si="36"/>
        <v/>
      </c>
      <c s="76" t="str">
        <f t="shared" si="37"/>
        <v/>
      </c>
      <c s="131" t="str">
        <f>IF(AND(B187="",D187="",F187="",G187=""),"",IF($L$4='DATA ENTRY'!$DH$2,VLOOKUP(F187,अंक,6,0),IF($L$4='DATA ENTRY'!$DH$3,VLOOKUP(F187,अंक,13,0),IF($L$4='DATA ENTRY'!$DH$4,VLOOKUP(F187,अंक,20,0),IF($L$4='DATA ENTRY'!$DH$5,VLOOKUP(F187,अंक,28,0),IF($L$4='DATA ENTRY'!$DH$6,VLOOKUP(F187,अंक,36,0),IF($L$4='DATA ENTRY'!$DH$7,VLOOKUP(F187,अंक,44,0),"")))))))</f>
        <v/>
      </c>
      <c s="131" t="str">
        <f>IF(AND(B187="",D187="",F187="",G187=""),"",IF($L$4='DATA ENTRY'!$DH$2,VLOOKUP(F187,अंक,7,0),IF($L$4='DATA ENTRY'!$DH$3,VLOOKUP(F187,अंक,14,0),IF($L$4='DATA ENTRY'!$DH$4,VLOOKUP(F187,अंक,21,0),IF($L$4='DATA ENTRY'!$DH$5,VLOOKUP(F187,अंक,29,0),IF($L$4='DATA ENTRY'!$DH$6,VLOOKUP(F187,अंक,37,0),IF($L$4='DATA ENTRY'!$DH$7,VLOOKUP(F187,अंक,45,0),"")))))))</f>
        <v/>
      </c>
      <c s="32" t="str">
        <f>IF(AND(B187="",D187="",F187="",G187=""),"",IF($L$4='DATA ENTRY'!$DH$2,VLOOKUP(F187,अंक,8,0),IF($L$4='DATA ENTRY'!$DH$3,VLOOKUP(F187,अंक,15,0),IF($L$4='DATA ENTRY'!$DH$4,VLOOKUP(F187,अंक,22,0),IF($L$4='DATA ENTRY'!$DH$5,VLOOKUP(F187,अंक,30,0),IF($L$4='DATA ENTRY'!$DH$6,VLOOKUP(F187,अंक,38,0),IF($L$4='DATA ENTRY'!$DH$7,VLOOKUP(F187,अंक,46,0),"")))))))</f>
        <v/>
      </c>
      <c s="32" t="str">
        <f>IF(AND(B187="",D187="",F187="",G187=""),"",IF($L$4='DATA ENTRY'!$DH$2,VLOOKUP(F187,अंक,9,0),IF($L$4='DATA ENTRY'!$DH$3,VLOOKUP(F187,अंक,16,0),IF($L$4='DATA ENTRY'!$DH$4,VLOOKUP(F187,अंक,23,0),IF($L$4='DATA ENTRY'!$DH$5,VLOOKUP(F187,अंक,31,0),IF($L$4='DATA ENTRY'!$DH$6,VLOOKUP(F187,अंक,39,0),IF($L$4='DATA ENTRY'!$DH$7,VLOOKUP(F187,अंक,47,0),"")))))))</f>
        <v/>
      </c>
      <c s="63">
        <f t="shared" si="38"/>
        <v>0</v>
      </c>
      <c s="64">
        <f t="shared" si="39"/>
        <v>0</v>
      </c>
      <c s="134" t="str">
        <f t="shared" si="40"/>
        <v/>
      </c>
      <c s="63" t="str">
        <f>IF(AND(B187="",D187="",F187="",G187=""),"",IF($L$4='DATA ENTRY'!$DH$2,VLOOKUP(F187,अंक,10,0),IF($L$4='DATA ENTRY'!$DH$3,VLOOKUP(F187,अंक,17,0),IF($L$4='DATA ENTRY'!$DH$4,VLOOKUP(F187,अंक,25,0),IF($L$4='DATA ENTRY'!$DH$5,VLOOKUP(F187,अंक,33,0),IF($L$4='DATA ENTRY'!$DH$6,VLOOKUP(F187,अंक,41,0),IF($L$4='DATA ENTRY'!$DH$7,VLOOKUP(F187,अंक,49,0),"")))))))</f>
        <v/>
      </c>
      <c s="63" t="str">
        <f>IF(AND(B187="",D187="",F187="",G187=""),"",IF($L$4='DATA ENTRY'!$DH$2,VLOOKUP(F187,अंक,11,0),IF($L$4='DATA ENTRY'!$DH$3,VLOOKUP(F187,अंक,18,0),IF($L$4='DATA ENTRY'!$DH$4,VLOOKUP(F187,अंक,26,0),IF($L$4='DATA ENTRY'!$DH$5,VLOOKUP(F187,अंक,34,0),IF($L$4='DATA ENTRY'!$DH$6,VLOOKUP(F187,अंक,42,0),IF($L$4='DATA ENTRY'!$DH$7,VLOOKUP(F187,अंक,50,0),"")))))))</f>
        <v/>
      </c>
      <c s="63" t="str">
        <f>IF(AND(B187="",D187="",F187="",G187=""),"",IF($L$4='DATA ENTRY'!$DH$2,VLOOKUP(F187,अंक,12,0),IF($L$4='DATA ENTRY'!$DH$3,VLOOKUP(F187,अंक,19,0),IF($L$4='DATA ENTRY'!$DH$4,VLOOKUP(F187,अंक,27,0),IF($L$4='DATA ENTRY'!$DH$5,VLOOKUP(F187,अंक,35,0),IF($L$4='DATA ENTRY'!$DH$6,VLOOKUP(F187,अंक,43,0),IF($L$4='DATA ENTRY'!$DH$7,VLOOKUP(F187,अंक,51,0),"")))))))</f>
        <v/>
      </c>
      <c s="176">
        <f t="shared" si="31"/>
        <v>0</v>
      </c>
    </row>
    <row r="188" spans="1:18" ht="25.5" customHeight="1">
      <c r="A188" s="71" t="str">
        <f>'DATA ENTRY'!A189</f>
        <v/>
      </c>
      <c s="72" t="str">
        <f t="shared" si="32"/>
        <v/>
      </c>
      <c s="73" t="str">
        <f t="shared" si="33"/>
        <v/>
      </c>
      <c s="74" t="str">
        <f t="shared" si="34"/>
        <v/>
      </c>
      <c s="74" t="str">
        <f t="shared" si="35"/>
        <v/>
      </c>
      <c s="75" t="str">
        <f t="shared" si="36"/>
        <v/>
      </c>
      <c s="76" t="str">
        <f t="shared" si="37"/>
        <v/>
      </c>
      <c s="131" t="str">
        <f>IF(AND(B188="",D188="",F188="",G188=""),"",IF($L$4='DATA ENTRY'!$DH$2,VLOOKUP(F188,अंक,6,0),IF($L$4='DATA ENTRY'!$DH$3,VLOOKUP(F188,अंक,13,0),IF($L$4='DATA ENTRY'!$DH$4,VLOOKUP(F188,अंक,20,0),IF($L$4='DATA ENTRY'!$DH$5,VLOOKUP(F188,अंक,28,0),IF($L$4='DATA ENTRY'!$DH$6,VLOOKUP(F188,अंक,36,0),IF($L$4='DATA ENTRY'!$DH$7,VLOOKUP(F188,अंक,44,0),"")))))))</f>
        <v/>
      </c>
      <c s="131" t="str">
        <f>IF(AND(B188="",D188="",F188="",G188=""),"",IF($L$4='DATA ENTRY'!$DH$2,VLOOKUP(F188,अंक,7,0),IF($L$4='DATA ENTRY'!$DH$3,VLOOKUP(F188,अंक,14,0),IF($L$4='DATA ENTRY'!$DH$4,VLOOKUP(F188,अंक,21,0),IF($L$4='DATA ENTRY'!$DH$5,VLOOKUP(F188,अंक,29,0),IF($L$4='DATA ENTRY'!$DH$6,VLOOKUP(F188,अंक,37,0),IF($L$4='DATA ENTRY'!$DH$7,VLOOKUP(F188,अंक,45,0),"")))))))</f>
        <v/>
      </c>
      <c s="32" t="str">
        <f>IF(AND(B188="",D188="",F188="",G188=""),"",IF($L$4='DATA ENTRY'!$DH$2,VLOOKUP(F188,अंक,8,0),IF($L$4='DATA ENTRY'!$DH$3,VLOOKUP(F188,अंक,15,0),IF($L$4='DATA ENTRY'!$DH$4,VLOOKUP(F188,अंक,22,0),IF($L$4='DATA ENTRY'!$DH$5,VLOOKUP(F188,अंक,30,0),IF($L$4='DATA ENTRY'!$DH$6,VLOOKUP(F188,अंक,38,0),IF($L$4='DATA ENTRY'!$DH$7,VLOOKUP(F188,अंक,46,0),"")))))))</f>
        <v/>
      </c>
      <c s="32" t="str">
        <f>IF(AND(B188="",D188="",F188="",G188=""),"",IF($L$4='DATA ENTRY'!$DH$2,VLOOKUP(F188,अंक,9,0),IF($L$4='DATA ENTRY'!$DH$3,VLOOKUP(F188,अंक,16,0),IF($L$4='DATA ENTRY'!$DH$4,VLOOKUP(F188,अंक,23,0),IF($L$4='DATA ENTRY'!$DH$5,VLOOKUP(F188,अंक,31,0),IF($L$4='DATA ENTRY'!$DH$6,VLOOKUP(F188,अंक,39,0),IF($L$4='DATA ENTRY'!$DH$7,VLOOKUP(F188,अंक,47,0),"")))))))</f>
        <v/>
      </c>
      <c s="63">
        <f t="shared" si="38"/>
        <v>0</v>
      </c>
      <c s="64">
        <f t="shared" si="39"/>
        <v>0</v>
      </c>
      <c s="134" t="str">
        <f t="shared" si="40"/>
        <v/>
      </c>
      <c s="63" t="str">
        <f>IF(AND(B188="",D188="",F188="",G188=""),"",IF($L$4='DATA ENTRY'!$DH$2,VLOOKUP(F188,अंक,10,0),IF($L$4='DATA ENTRY'!$DH$3,VLOOKUP(F188,अंक,17,0),IF($L$4='DATA ENTRY'!$DH$4,VLOOKUP(F188,अंक,25,0),IF($L$4='DATA ENTRY'!$DH$5,VLOOKUP(F188,अंक,33,0),IF($L$4='DATA ENTRY'!$DH$6,VLOOKUP(F188,अंक,41,0),IF($L$4='DATA ENTRY'!$DH$7,VLOOKUP(F188,अंक,49,0),"")))))))</f>
        <v/>
      </c>
      <c s="63" t="str">
        <f>IF(AND(B188="",D188="",F188="",G188=""),"",IF($L$4='DATA ENTRY'!$DH$2,VLOOKUP(F188,अंक,11,0),IF($L$4='DATA ENTRY'!$DH$3,VLOOKUP(F188,अंक,18,0),IF($L$4='DATA ENTRY'!$DH$4,VLOOKUP(F188,अंक,26,0),IF($L$4='DATA ENTRY'!$DH$5,VLOOKUP(F188,अंक,34,0),IF($L$4='DATA ENTRY'!$DH$6,VLOOKUP(F188,अंक,42,0),IF($L$4='DATA ENTRY'!$DH$7,VLOOKUP(F188,अंक,50,0),"")))))))</f>
        <v/>
      </c>
      <c s="63" t="str">
        <f>IF(AND(B188="",D188="",F188="",G188=""),"",IF($L$4='DATA ENTRY'!$DH$2,VLOOKUP(F188,अंक,12,0),IF($L$4='DATA ENTRY'!$DH$3,VLOOKUP(F188,अंक,19,0),IF($L$4='DATA ENTRY'!$DH$4,VLOOKUP(F188,अंक,27,0),IF($L$4='DATA ENTRY'!$DH$5,VLOOKUP(F188,अंक,35,0),IF($L$4='DATA ENTRY'!$DH$6,VLOOKUP(F188,अंक,43,0),IF($L$4='DATA ENTRY'!$DH$7,VLOOKUP(F188,अंक,51,0),"")))))))</f>
        <v/>
      </c>
      <c s="176">
        <f t="shared" si="31"/>
        <v>0</v>
      </c>
    </row>
    <row r="189" spans="1:18" ht="25.5" customHeight="1">
      <c r="A189" s="71" t="str">
        <f>'DATA ENTRY'!A190</f>
        <v/>
      </c>
      <c s="72" t="str">
        <f t="shared" si="32"/>
        <v/>
      </c>
      <c s="73" t="str">
        <f t="shared" si="33"/>
        <v/>
      </c>
      <c s="74" t="str">
        <f t="shared" si="34"/>
        <v/>
      </c>
      <c s="74" t="str">
        <f t="shared" si="35"/>
        <v/>
      </c>
      <c s="75" t="str">
        <f t="shared" si="36"/>
        <v/>
      </c>
      <c s="76" t="str">
        <f t="shared" si="37"/>
        <v/>
      </c>
      <c s="131" t="str">
        <f>IF(AND(B189="",D189="",F189="",G189=""),"",IF($L$4='DATA ENTRY'!$DH$2,VLOOKUP(F189,अंक,6,0),IF($L$4='DATA ENTRY'!$DH$3,VLOOKUP(F189,अंक,13,0),IF($L$4='DATA ENTRY'!$DH$4,VLOOKUP(F189,अंक,20,0),IF($L$4='DATA ENTRY'!$DH$5,VLOOKUP(F189,अंक,28,0),IF($L$4='DATA ENTRY'!$DH$6,VLOOKUP(F189,अंक,36,0),IF($L$4='DATA ENTRY'!$DH$7,VLOOKUP(F189,अंक,44,0),"")))))))</f>
        <v/>
      </c>
      <c s="131" t="str">
        <f>IF(AND(B189="",D189="",F189="",G189=""),"",IF($L$4='DATA ENTRY'!$DH$2,VLOOKUP(F189,अंक,7,0),IF($L$4='DATA ENTRY'!$DH$3,VLOOKUP(F189,अंक,14,0),IF($L$4='DATA ENTRY'!$DH$4,VLOOKUP(F189,अंक,21,0),IF($L$4='DATA ENTRY'!$DH$5,VLOOKUP(F189,अंक,29,0),IF($L$4='DATA ENTRY'!$DH$6,VLOOKUP(F189,अंक,37,0),IF($L$4='DATA ENTRY'!$DH$7,VLOOKUP(F189,अंक,45,0),"")))))))</f>
        <v/>
      </c>
      <c s="32" t="str">
        <f>IF(AND(B189="",D189="",F189="",G189=""),"",IF($L$4='DATA ENTRY'!$DH$2,VLOOKUP(F189,अंक,8,0),IF($L$4='DATA ENTRY'!$DH$3,VLOOKUP(F189,अंक,15,0),IF($L$4='DATA ENTRY'!$DH$4,VLOOKUP(F189,अंक,22,0),IF($L$4='DATA ENTRY'!$DH$5,VLOOKUP(F189,अंक,30,0),IF($L$4='DATA ENTRY'!$DH$6,VLOOKUP(F189,अंक,38,0),IF($L$4='DATA ENTRY'!$DH$7,VLOOKUP(F189,अंक,46,0),"")))))))</f>
        <v/>
      </c>
      <c s="32" t="str">
        <f>IF(AND(B189="",D189="",F189="",G189=""),"",IF($L$4='DATA ENTRY'!$DH$2,VLOOKUP(F189,अंक,9,0),IF($L$4='DATA ENTRY'!$DH$3,VLOOKUP(F189,अंक,16,0),IF($L$4='DATA ENTRY'!$DH$4,VLOOKUP(F189,अंक,23,0),IF($L$4='DATA ENTRY'!$DH$5,VLOOKUP(F189,अंक,31,0),IF($L$4='DATA ENTRY'!$DH$6,VLOOKUP(F189,अंक,39,0),IF($L$4='DATA ENTRY'!$DH$7,VLOOKUP(F189,अंक,47,0),"")))))))</f>
        <v/>
      </c>
      <c s="63">
        <f t="shared" si="38"/>
        <v>0</v>
      </c>
      <c s="64">
        <f t="shared" si="39"/>
        <v>0</v>
      </c>
      <c s="134" t="str">
        <f t="shared" si="40"/>
        <v/>
      </c>
      <c s="63" t="str">
        <f>IF(AND(B189="",D189="",F189="",G189=""),"",IF($L$4='DATA ENTRY'!$DH$2,VLOOKUP(F189,अंक,10,0),IF($L$4='DATA ENTRY'!$DH$3,VLOOKUP(F189,अंक,17,0),IF($L$4='DATA ENTRY'!$DH$4,VLOOKUP(F189,अंक,25,0),IF($L$4='DATA ENTRY'!$DH$5,VLOOKUP(F189,अंक,33,0),IF($L$4='DATA ENTRY'!$DH$6,VLOOKUP(F189,अंक,41,0),IF($L$4='DATA ENTRY'!$DH$7,VLOOKUP(F189,अंक,49,0),"")))))))</f>
        <v/>
      </c>
      <c s="63" t="str">
        <f>IF(AND(B189="",D189="",F189="",G189=""),"",IF($L$4='DATA ENTRY'!$DH$2,VLOOKUP(F189,अंक,11,0),IF($L$4='DATA ENTRY'!$DH$3,VLOOKUP(F189,अंक,18,0),IF($L$4='DATA ENTRY'!$DH$4,VLOOKUP(F189,अंक,26,0),IF($L$4='DATA ENTRY'!$DH$5,VLOOKUP(F189,अंक,34,0),IF($L$4='DATA ENTRY'!$DH$6,VLOOKUP(F189,अंक,42,0),IF($L$4='DATA ENTRY'!$DH$7,VLOOKUP(F189,अंक,50,0),"")))))))</f>
        <v/>
      </c>
      <c s="63" t="str">
        <f>IF(AND(B189="",D189="",F189="",G189=""),"",IF($L$4='DATA ENTRY'!$DH$2,VLOOKUP(F189,अंक,12,0),IF($L$4='DATA ENTRY'!$DH$3,VLOOKUP(F189,अंक,19,0),IF($L$4='DATA ENTRY'!$DH$4,VLOOKUP(F189,अंक,27,0),IF($L$4='DATA ENTRY'!$DH$5,VLOOKUP(F189,अंक,35,0),IF($L$4='DATA ENTRY'!$DH$6,VLOOKUP(F189,अंक,43,0),IF($L$4='DATA ENTRY'!$DH$7,VLOOKUP(F189,अंक,51,0),"")))))))</f>
        <v/>
      </c>
      <c s="176">
        <f t="shared" si="31"/>
        <v>0</v>
      </c>
    </row>
    <row r="190" spans="1:18" ht="25.5" customHeight="1">
      <c r="A190" s="71" t="str">
        <f>'DATA ENTRY'!A191</f>
        <v/>
      </c>
      <c s="72" t="str">
        <f t="shared" si="32"/>
        <v/>
      </c>
      <c s="73" t="str">
        <f t="shared" si="33"/>
        <v/>
      </c>
      <c s="74" t="str">
        <f t="shared" si="34"/>
        <v/>
      </c>
      <c s="74" t="str">
        <f t="shared" si="35"/>
        <v/>
      </c>
      <c s="75" t="str">
        <f t="shared" si="36"/>
        <v/>
      </c>
      <c s="76" t="str">
        <f t="shared" si="37"/>
        <v/>
      </c>
      <c s="131" t="str">
        <f>IF(AND(B190="",D190="",F190="",G190=""),"",IF($L$4='DATA ENTRY'!$DH$2,VLOOKUP(F190,अंक,6,0),IF($L$4='DATA ENTRY'!$DH$3,VLOOKUP(F190,अंक,13,0),IF($L$4='DATA ENTRY'!$DH$4,VLOOKUP(F190,अंक,20,0),IF($L$4='DATA ENTRY'!$DH$5,VLOOKUP(F190,अंक,28,0),IF($L$4='DATA ENTRY'!$DH$6,VLOOKUP(F190,अंक,36,0),IF($L$4='DATA ENTRY'!$DH$7,VLOOKUP(F190,अंक,44,0),"")))))))</f>
        <v/>
      </c>
      <c s="131" t="str">
        <f>IF(AND(B190="",D190="",F190="",G190=""),"",IF($L$4='DATA ENTRY'!$DH$2,VLOOKUP(F190,अंक,7,0),IF($L$4='DATA ENTRY'!$DH$3,VLOOKUP(F190,अंक,14,0),IF($L$4='DATA ENTRY'!$DH$4,VLOOKUP(F190,अंक,21,0),IF($L$4='DATA ENTRY'!$DH$5,VLOOKUP(F190,अंक,29,0),IF($L$4='DATA ENTRY'!$DH$6,VLOOKUP(F190,अंक,37,0),IF($L$4='DATA ENTRY'!$DH$7,VLOOKUP(F190,अंक,45,0),"")))))))</f>
        <v/>
      </c>
      <c s="32" t="str">
        <f>IF(AND(B190="",D190="",F190="",G190=""),"",IF($L$4='DATA ENTRY'!$DH$2,VLOOKUP(F190,अंक,8,0),IF($L$4='DATA ENTRY'!$DH$3,VLOOKUP(F190,अंक,15,0),IF($L$4='DATA ENTRY'!$DH$4,VLOOKUP(F190,अंक,22,0),IF($L$4='DATA ENTRY'!$DH$5,VLOOKUP(F190,अंक,30,0),IF($L$4='DATA ENTRY'!$DH$6,VLOOKUP(F190,अंक,38,0),IF($L$4='DATA ENTRY'!$DH$7,VLOOKUP(F190,अंक,46,0),"")))))))</f>
        <v/>
      </c>
      <c s="32" t="str">
        <f>IF(AND(B190="",D190="",F190="",G190=""),"",IF($L$4='DATA ENTRY'!$DH$2,VLOOKUP(F190,अंक,9,0),IF($L$4='DATA ENTRY'!$DH$3,VLOOKUP(F190,अंक,16,0),IF($L$4='DATA ENTRY'!$DH$4,VLOOKUP(F190,अंक,23,0),IF($L$4='DATA ENTRY'!$DH$5,VLOOKUP(F190,अंक,31,0),IF($L$4='DATA ENTRY'!$DH$6,VLOOKUP(F190,अंक,39,0),IF($L$4='DATA ENTRY'!$DH$7,VLOOKUP(F190,अंक,47,0),"")))))))</f>
        <v/>
      </c>
      <c s="63">
        <f t="shared" si="38"/>
        <v>0</v>
      </c>
      <c s="64">
        <f t="shared" si="39"/>
        <v>0</v>
      </c>
      <c s="134" t="str">
        <f t="shared" si="40"/>
        <v/>
      </c>
      <c s="63" t="str">
        <f>IF(AND(B190="",D190="",F190="",G190=""),"",IF($L$4='DATA ENTRY'!$DH$2,VLOOKUP(F190,अंक,10,0),IF($L$4='DATA ENTRY'!$DH$3,VLOOKUP(F190,अंक,17,0),IF($L$4='DATA ENTRY'!$DH$4,VLOOKUP(F190,अंक,25,0),IF($L$4='DATA ENTRY'!$DH$5,VLOOKUP(F190,अंक,33,0),IF($L$4='DATA ENTRY'!$DH$6,VLOOKUP(F190,अंक,41,0),IF($L$4='DATA ENTRY'!$DH$7,VLOOKUP(F190,अंक,49,0),"")))))))</f>
        <v/>
      </c>
      <c s="63" t="str">
        <f>IF(AND(B190="",D190="",F190="",G190=""),"",IF($L$4='DATA ENTRY'!$DH$2,VLOOKUP(F190,अंक,11,0),IF($L$4='DATA ENTRY'!$DH$3,VLOOKUP(F190,अंक,18,0),IF($L$4='DATA ENTRY'!$DH$4,VLOOKUP(F190,अंक,26,0),IF($L$4='DATA ENTRY'!$DH$5,VLOOKUP(F190,अंक,34,0),IF($L$4='DATA ENTRY'!$DH$6,VLOOKUP(F190,अंक,42,0),IF($L$4='DATA ENTRY'!$DH$7,VLOOKUP(F190,अंक,50,0),"")))))))</f>
        <v/>
      </c>
      <c s="63" t="str">
        <f>IF(AND(B190="",D190="",F190="",G190=""),"",IF($L$4='DATA ENTRY'!$DH$2,VLOOKUP(F190,अंक,12,0),IF($L$4='DATA ENTRY'!$DH$3,VLOOKUP(F190,अंक,19,0),IF($L$4='DATA ENTRY'!$DH$4,VLOOKUP(F190,अंक,27,0),IF($L$4='DATA ENTRY'!$DH$5,VLOOKUP(F190,अंक,35,0),IF($L$4='DATA ENTRY'!$DH$6,VLOOKUP(F190,अंक,43,0),IF($L$4='DATA ENTRY'!$DH$7,VLOOKUP(F190,अंक,51,0),"")))))))</f>
        <v/>
      </c>
      <c s="176">
        <f t="shared" si="31"/>
        <v>0</v>
      </c>
    </row>
    <row r="191" spans="1:18" ht="25.5" customHeight="1">
      <c r="A191" s="71" t="str">
        <f>'DATA ENTRY'!A192</f>
        <v/>
      </c>
      <c s="72" t="str">
        <f t="shared" si="32"/>
        <v/>
      </c>
      <c s="73" t="str">
        <f t="shared" si="33"/>
        <v/>
      </c>
      <c s="74" t="str">
        <f t="shared" si="34"/>
        <v/>
      </c>
      <c s="74" t="str">
        <f t="shared" si="35"/>
        <v/>
      </c>
      <c s="75" t="str">
        <f t="shared" si="36"/>
        <v/>
      </c>
      <c s="76" t="str">
        <f t="shared" si="37"/>
        <v/>
      </c>
      <c s="131" t="str">
        <f>IF(AND(B191="",D191="",F191="",G191=""),"",IF($L$4='DATA ENTRY'!$DH$2,VLOOKUP(F191,अंक,6,0),IF($L$4='DATA ENTRY'!$DH$3,VLOOKUP(F191,अंक,13,0),IF($L$4='DATA ENTRY'!$DH$4,VLOOKUP(F191,अंक,20,0),IF($L$4='DATA ENTRY'!$DH$5,VLOOKUP(F191,अंक,28,0),IF($L$4='DATA ENTRY'!$DH$6,VLOOKUP(F191,अंक,36,0),IF($L$4='DATA ENTRY'!$DH$7,VLOOKUP(F191,अंक,44,0),"")))))))</f>
        <v/>
      </c>
      <c s="131" t="str">
        <f>IF(AND(B191="",D191="",F191="",G191=""),"",IF($L$4='DATA ENTRY'!$DH$2,VLOOKUP(F191,अंक,7,0),IF($L$4='DATA ENTRY'!$DH$3,VLOOKUP(F191,अंक,14,0),IF($L$4='DATA ENTRY'!$DH$4,VLOOKUP(F191,अंक,21,0),IF($L$4='DATA ENTRY'!$DH$5,VLOOKUP(F191,अंक,29,0),IF($L$4='DATA ENTRY'!$DH$6,VLOOKUP(F191,अंक,37,0),IF($L$4='DATA ENTRY'!$DH$7,VLOOKUP(F191,अंक,45,0),"")))))))</f>
        <v/>
      </c>
      <c s="32" t="str">
        <f>IF(AND(B191="",D191="",F191="",G191=""),"",IF($L$4='DATA ENTRY'!$DH$2,VLOOKUP(F191,अंक,8,0),IF($L$4='DATA ENTRY'!$DH$3,VLOOKUP(F191,अंक,15,0),IF($L$4='DATA ENTRY'!$DH$4,VLOOKUP(F191,अंक,22,0),IF($L$4='DATA ENTRY'!$DH$5,VLOOKUP(F191,अंक,30,0),IF($L$4='DATA ENTRY'!$DH$6,VLOOKUP(F191,अंक,38,0),IF($L$4='DATA ENTRY'!$DH$7,VLOOKUP(F191,अंक,46,0),"")))))))</f>
        <v/>
      </c>
      <c s="32" t="str">
        <f>IF(AND(B191="",D191="",F191="",G191=""),"",IF($L$4='DATA ENTRY'!$DH$2,VLOOKUP(F191,अंक,9,0),IF($L$4='DATA ENTRY'!$DH$3,VLOOKUP(F191,अंक,16,0),IF($L$4='DATA ENTRY'!$DH$4,VLOOKUP(F191,अंक,23,0),IF($L$4='DATA ENTRY'!$DH$5,VLOOKUP(F191,अंक,31,0),IF($L$4='DATA ENTRY'!$DH$6,VLOOKUP(F191,अंक,39,0),IF($L$4='DATA ENTRY'!$DH$7,VLOOKUP(F191,अंक,47,0),"")))))))</f>
        <v/>
      </c>
      <c s="63">
        <f t="shared" si="38"/>
        <v>0</v>
      </c>
      <c s="64">
        <f t="shared" si="39"/>
        <v>0</v>
      </c>
      <c s="134" t="str">
        <f t="shared" si="40"/>
        <v/>
      </c>
      <c s="63" t="str">
        <f>IF(AND(B191="",D191="",F191="",G191=""),"",IF($L$4='DATA ENTRY'!$DH$2,VLOOKUP(F191,अंक,10,0),IF($L$4='DATA ENTRY'!$DH$3,VLOOKUP(F191,अंक,17,0),IF($L$4='DATA ENTRY'!$DH$4,VLOOKUP(F191,अंक,25,0),IF($L$4='DATA ENTRY'!$DH$5,VLOOKUP(F191,अंक,33,0),IF($L$4='DATA ENTRY'!$DH$6,VLOOKUP(F191,अंक,41,0),IF($L$4='DATA ENTRY'!$DH$7,VLOOKUP(F191,अंक,49,0),"")))))))</f>
        <v/>
      </c>
      <c s="63" t="str">
        <f>IF(AND(B191="",D191="",F191="",G191=""),"",IF($L$4='DATA ENTRY'!$DH$2,VLOOKUP(F191,अंक,11,0),IF($L$4='DATA ENTRY'!$DH$3,VLOOKUP(F191,अंक,18,0),IF($L$4='DATA ENTRY'!$DH$4,VLOOKUP(F191,अंक,26,0),IF($L$4='DATA ENTRY'!$DH$5,VLOOKUP(F191,अंक,34,0),IF($L$4='DATA ENTRY'!$DH$6,VLOOKUP(F191,अंक,42,0),IF($L$4='DATA ENTRY'!$DH$7,VLOOKUP(F191,अंक,50,0),"")))))))</f>
        <v/>
      </c>
      <c s="63" t="str">
        <f>IF(AND(B191="",D191="",F191="",G191=""),"",IF($L$4='DATA ENTRY'!$DH$2,VLOOKUP(F191,अंक,12,0),IF($L$4='DATA ENTRY'!$DH$3,VLOOKUP(F191,अंक,19,0),IF($L$4='DATA ENTRY'!$DH$4,VLOOKUP(F191,अंक,27,0),IF($L$4='DATA ENTRY'!$DH$5,VLOOKUP(F191,अंक,35,0),IF($L$4='DATA ENTRY'!$DH$6,VLOOKUP(F191,अंक,43,0),IF($L$4='DATA ENTRY'!$DH$7,VLOOKUP(F191,अंक,51,0),"")))))))</f>
        <v/>
      </c>
      <c s="176">
        <f t="shared" si="31"/>
        <v>0</v>
      </c>
    </row>
    <row r="192" spans="1:18" ht="25.5" customHeight="1">
      <c r="A192" s="71" t="str">
        <f>'DATA ENTRY'!A193</f>
        <v/>
      </c>
      <c s="72" t="str">
        <f t="shared" si="32"/>
        <v/>
      </c>
      <c s="73" t="str">
        <f t="shared" si="33"/>
        <v/>
      </c>
      <c s="74" t="str">
        <f t="shared" si="34"/>
        <v/>
      </c>
      <c s="74" t="str">
        <f t="shared" si="35"/>
        <v/>
      </c>
      <c s="75" t="str">
        <f t="shared" si="36"/>
        <v/>
      </c>
      <c s="76" t="str">
        <f t="shared" si="37"/>
        <v/>
      </c>
      <c s="131" t="str">
        <f>IF(AND(B192="",D192="",F192="",G192=""),"",IF($L$4='DATA ENTRY'!$DH$2,VLOOKUP(F192,अंक,6,0),IF($L$4='DATA ENTRY'!$DH$3,VLOOKUP(F192,अंक,13,0),IF($L$4='DATA ENTRY'!$DH$4,VLOOKUP(F192,अंक,20,0),IF($L$4='DATA ENTRY'!$DH$5,VLOOKUP(F192,अंक,28,0),IF($L$4='DATA ENTRY'!$DH$6,VLOOKUP(F192,अंक,36,0),IF($L$4='DATA ENTRY'!$DH$7,VLOOKUP(F192,अंक,44,0),"")))))))</f>
        <v/>
      </c>
      <c s="131" t="str">
        <f>IF(AND(B192="",D192="",F192="",G192=""),"",IF($L$4='DATA ENTRY'!$DH$2,VLOOKUP(F192,अंक,7,0),IF($L$4='DATA ENTRY'!$DH$3,VLOOKUP(F192,अंक,14,0),IF($L$4='DATA ENTRY'!$DH$4,VLOOKUP(F192,अंक,21,0),IF($L$4='DATA ENTRY'!$DH$5,VLOOKUP(F192,अंक,29,0),IF($L$4='DATA ENTRY'!$DH$6,VLOOKUP(F192,अंक,37,0),IF($L$4='DATA ENTRY'!$DH$7,VLOOKUP(F192,अंक,45,0),"")))))))</f>
        <v/>
      </c>
      <c s="32" t="str">
        <f>IF(AND(B192="",D192="",F192="",G192=""),"",IF($L$4='DATA ENTRY'!$DH$2,VLOOKUP(F192,अंक,8,0),IF($L$4='DATA ENTRY'!$DH$3,VLOOKUP(F192,अंक,15,0),IF($L$4='DATA ENTRY'!$DH$4,VLOOKUP(F192,अंक,22,0),IF($L$4='DATA ENTRY'!$DH$5,VLOOKUP(F192,अंक,30,0),IF($L$4='DATA ENTRY'!$DH$6,VLOOKUP(F192,अंक,38,0),IF($L$4='DATA ENTRY'!$DH$7,VLOOKUP(F192,अंक,46,0),"")))))))</f>
        <v/>
      </c>
      <c s="32" t="str">
        <f>IF(AND(B192="",D192="",F192="",G192=""),"",IF($L$4='DATA ENTRY'!$DH$2,VLOOKUP(F192,अंक,9,0),IF($L$4='DATA ENTRY'!$DH$3,VLOOKUP(F192,अंक,16,0),IF($L$4='DATA ENTRY'!$DH$4,VLOOKUP(F192,अंक,23,0),IF($L$4='DATA ENTRY'!$DH$5,VLOOKUP(F192,अंक,31,0),IF($L$4='DATA ENTRY'!$DH$6,VLOOKUP(F192,अंक,39,0),IF($L$4='DATA ENTRY'!$DH$7,VLOOKUP(F192,अंक,47,0),"")))))))</f>
        <v/>
      </c>
      <c s="63">
        <f t="shared" si="38"/>
        <v>0</v>
      </c>
      <c s="64">
        <f t="shared" si="39"/>
        <v>0</v>
      </c>
      <c s="134" t="str">
        <f t="shared" si="40"/>
        <v/>
      </c>
      <c s="63" t="str">
        <f>IF(AND(B192="",D192="",F192="",G192=""),"",IF($L$4='DATA ENTRY'!$DH$2,VLOOKUP(F192,अंक,10,0),IF($L$4='DATA ENTRY'!$DH$3,VLOOKUP(F192,अंक,17,0),IF($L$4='DATA ENTRY'!$DH$4,VLOOKUP(F192,अंक,25,0),IF($L$4='DATA ENTRY'!$DH$5,VLOOKUP(F192,अंक,33,0),IF($L$4='DATA ENTRY'!$DH$6,VLOOKUP(F192,अंक,41,0),IF($L$4='DATA ENTRY'!$DH$7,VLOOKUP(F192,अंक,49,0),"")))))))</f>
        <v/>
      </c>
      <c s="63" t="str">
        <f>IF(AND(B192="",D192="",F192="",G192=""),"",IF($L$4='DATA ENTRY'!$DH$2,VLOOKUP(F192,अंक,11,0),IF($L$4='DATA ENTRY'!$DH$3,VLOOKUP(F192,अंक,18,0),IF($L$4='DATA ENTRY'!$DH$4,VLOOKUP(F192,अंक,26,0),IF($L$4='DATA ENTRY'!$DH$5,VLOOKUP(F192,अंक,34,0),IF($L$4='DATA ENTRY'!$DH$6,VLOOKUP(F192,अंक,42,0),IF($L$4='DATA ENTRY'!$DH$7,VLOOKUP(F192,अंक,50,0),"")))))))</f>
        <v/>
      </c>
      <c s="63" t="str">
        <f>IF(AND(B192="",D192="",F192="",G192=""),"",IF($L$4='DATA ENTRY'!$DH$2,VLOOKUP(F192,अंक,12,0),IF($L$4='DATA ENTRY'!$DH$3,VLOOKUP(F192,अंक,19,0),IF($L$4='DATA ENTRY'!$DH$4,VLOOKUP(F192,अंक,27,0),IF($L$4='DATA ENTRY'!$DH$5,VLOOKUP(F192,अंक,35,0),IF($L$4='DATA ENTRY'!$DH$6,VLOOKUP(F192,अंक,43,0),IF($L$4='DATA ENTRY'!$DH$7,VLOOKUP(F192,अंक,51,0),"")))))))</f>
        <v/>
      </c>
      <c s="176">
        <f t="shared" si="31"/>
        <v>0</v>
      </c>
    </row>
    <row r="193" spans="1:18" ht="25.5" customHeight="1">
      <c r="A193" s="71" t="str">
        <f>'DATA ENTRY'!A194</f>
        <v/>
      </c>
      <c s="72" t="str">
        <f t="shared" si="32"/>
        <v/>
      </c>
      <c s="73" t="str">
        <f t="shared" si="33"/>
        <v/>
      </c>
      <c s="74" t="str">
        <f t="shared" si="34"/>
        <v/>
      </c>
      <c s="74" t="str">
        <f t="shared" si="35"/>
        <v/>
      </c>
      <c s="75" t="str">
        <f t="shared" si="36"/>
        <v/>
      </c>
      <c s="76" t="str">
        <f t="shared" si="37"/>
        <v/>
      </c>
      <c s="131" t="str">
        <f>IF(AND(B193="",D193="",F193="",G193=""),"",IF($L$4='DATA ENTRY'!$DH$2,VLOOKUP(F193,अंक,6,0),IF($L$4='DATA ENTRY'!$DH$3,VLOOKUP(F193,अंक,13,0),IF($L$4='DATA ENTRY'!$DH$4,VLOOKUP(F193,अंक,20,0),IF($L$4='DATA ENTRY'!$DH$5,VLOOKUP(F193,अंक,28,0),IF($L$4='DATA ENTRY'!$DH$6,VLOOKUP(F193,अंक,36,0),IF($L$4='DATA ENTRY'!$DH$7,VLOOKUP(F193,अंक,44,0),"")))))))</f>
        <v/>
      </c>
      <c s="131" t="str">
        <f>IF(AND(B193="",D193="",F193="",G193=""),"",IF($L$4='DATA ENTRY'!$DH$2,VLOOKUP(F193,अंक,7,0),IF($L$4='DATA ENTRY'!$DH$3,VLOOKUP(F193,अंक,14,0),IF($L$4='DATA ENTRY'!$DH$4,VLOOKUP(F193,अंक,21,0),IF($L$4='DATA ENTRY'!$DH$5,VLOOKUP(F193,अंक,29,0),IF($L$4='DATA ENTRY'!$DH$6,VLOOKUP(F193,अंक,37,0),IF($L$4='DATA ENTRY'!$DH$7,VLOOKUP(F193,अंक,45,0),"")))))))</f>
        <v/>
      </c>
      <c s="32" t="str">
        <f>IF(AND(B193="",D193="",F193="",G193=""),"",IF($L$4='DATA ENTRY'!$DH$2,VLOOKUP(F193,अंक,8,0),IF($L$4='DATA ENTRY'!$DH$3,VLOOKUP(F193,अंक,15,0),IF($L$4='DATA ENTRY'!$DH$4,VLOOKUP(F193,अंक,22,0),IF($L$4='DATA ENTRY'!$DH$5,VLOOKUP(F193,अंक,30,0),IF($L$4='DATA ENTRY'!$DH$6,VLOOKUP(F193,अंक,38,0),IF($L$4='DATA ENTRY'!$DH$7,VLOOKUP(F193,अंक,46,0),"")))))))</f>
        <v/>
      </c>
      <c s="32" t="str">
        <f>IF(AND(B193="",D193="",F193="",G193=""),"",IF($L$4='DATA ENTRY'!$DH$2,VLOOKUP(F193,अंक,9,0),IF($L$4='DATA ENTRY'!$DH$3,VLOOKUP(F193,अंक,16,0),IF($L$4='DATA ENTRY'!$DH$4,VLOOKUP(F193,अंक,23,0),IF($L$4='DATA ENTRY'!$DH$5,VLOOKUP(F193,अंक,31,0),IF($L$4='DATA ENTRY'!$DH$6,VLOOKUP(F193,अंक,39,0),IF($L$4='DATA ENTRY'!$DH$7,VLOOKUP(F193,अंक,47,0),"")))))))</f>
        <v/>
      </c>
      <c s="63">
        <f t="shared" si="38"/>
        <v>0</v>
      </c>
      <c s="64">
        <f t="shared" si="39"/>
        <v>0</v>
      </c>
      <c s="134" t="str">
        <f t="shared" si="40"/>
        <v/>
      </c>
      <c s="63" t="str">
        <f>IF(AND(B193="",D193="",F193="",G193=""),"",IF($L$4='DATA ENTRY'!$DH$2,VLOOKUP(F193,अंक,10,0),IF($L$4='DATA ENTRY'!$DH$3,VLOOKUP(F193,अंक,17,0),IF($L$4='DATA ENTRY'!$DH$4,VLOOKUP(F193,अंक,25,0),IF($L$4='DATA ENTRY'!$DH$5,VLOOKUP(F193,अंक,33,0),IF($L$4='DATA ENTRY'!$DH$6,VLOOKUP(F193,अंक,41,0),IF($L$4='DATA ENTRY'!$DH$7,VLOOKUP(F193,अंक,49,0),"")))))))</f>
        <v/>
      </c>
      <c s="63" t="str">
        <f>IF(AND(B193="",D193="",F193="",G193=""),"",IF($L$4='DATA ENTRY'!$DH$2,VLOOKUP(F193,अंक,11,0),IF($L$4='DATA ENTRY'!$DH$3,VLOOKUP(F193,अंक,18,0),IF($L$4='DATA ENTRY'!$DH$4,VLOOKUP(F193,अंक,26,0),IF($L$4='DATA ENTRY'!$DH$5,VLOOKUP(F193,अंक,34,0),IF($L$4='DATA ENTRY'!$DH$6,VLOOKUP(F193,अंक,42,0),IF($L$4='DATA ENTRY'!$DH$7,VLOOKUP(F193,अंक,50,0),"")))))))</f>
        <v/>
      </c>
      <c s="63" t="str">
        <f>IF(AND(B193="",D193="",F193="",G193=""),"",IF($L$4='DATA ENTRY'!$DH$2,VLOOKUP(F193,अंक,12,0),IF($L$4='DATA ENTRY'!$DH$3,VLOOKUP(F193,अंक,19,0),IF($L$4='DATA ENTRY'!$DH$4,VLOOKUP(F193,अंक,27,0),IF($L$4='DATA ENTRY'!$DH$5,VLOOKUP(F193,अंक,35,0),IF($L$4='DATA ENTRY'!$DH$6,VLOOKUP(F193,अंक,43,0),IF($L$4='DATA ENTRY'!$DH$7,VLOOKUP(F193,अंक,51,0),"")))))))</f>
        <v/>
      </c>
      <c s="176">
        <f t="shared" si="31"/>
        <v>0</v>
      </c>
    </row>
    <row r="194" spans="1:18" ht="25.5" customHeight="1">
      <c r="A194" s="71" t="str">
        <f>'DATA ENTRY'!A195</f>
        <v/>
      </c>
      <c s="72" t="str">
        <f t="shared" si="32"/>
        <v/>
      </c>
      <c s="73" t="str">
        <f t="shared" si="33"/>
        <v/>
      </c>
      <c s="74" t="str">
        <f t="shared" si="34"/>
        <v/>
      </c>
      <c s="74" t="str">
        <f t="shared" si="35"/>
        <v/>
      </c>
      <c s="75" t="str">
        <f t="shared" si="36"/>
        <v/>
      </c>
      <c s="76" t="str">
        <f t="shared" si="37"/>
        <v/>
      </c>
      <c s="131" t="str">
        <f>IF(AND(B194="",D194="",F194="",G194=""),"",IF($L$4='DATA ENTRY'!$DH$2,VLOOKUP(F194,अंक,6,0),IF($L$4='DATA ENTRY'!$DH$3,VLOOKUP(F194,अंक,13,0),IF($L$4='DATA ENTRY'!$DH$4,VLOOKUP(F194,अंक,20,0),IF($L$4='DATA ENTRY'!$DH$5,VLOOKUP(F194,अंक,28,0),IF($L$4='DATA ENTRY'!$DH$6,VLOOKUP(F194,अंक,36,0),IF($L$4='DATA ENTRY'!$DH$7,VLOOKUP(F194,अंक,44,0),"")))))))</f>
        <v/>
      </c>
      <c s="131" t="str">
        <f>IF(AND(B194="",D194="",F194="",G194=""),"",IF($L$4='DATA ENTRY'!$DH$2,VLOOKUP(F194,अंक,7,0),IF($L$4='DATA ENTRY'!$DH$3,VLOOKUP(F194,अंक,14,0),IF($L$4='DATA ENTRY'!$DH$4,VLOOKUP(F194,अंक,21,0),IF($L$4='DATA ENTRY'!$DH$5,VLOOKUP(F194,अंक,29,0),IF($L$4='DATA ENTRY'!$DH$6,VLOOKUP(F194,अंक,37,0),IF($L$4='DATA ENTRY'!$DH$7,VLOOKUP(F194,अंक,45,0),"")))))))</f>
        <v/>
      </c>
      <c s="32" t="str">
        <f>IF(AND(B194="",D194="",F194="",G194=""),"",IF($L$4='DATA ENTRY'!$DH$2,VLOOKUP(F194,अंक,8,0),IF($L$4='DATA ENTRY'!$DH$3,VLOOKUP(F194,अंक,15,0),IF($L$4='DATA ENTRY'!$DH$4,VLOOKUP(F194,अंक,22,0),IF($L$4='DATA ENTRY'!$DH$5,VLOOKUP(F194,अंक,30,0),IF($L$4='DATA ENTRY'!$DH$6,VLOOKUP(F194,अंक,38,0),IF($L$4='DATA ENTRY'!$DH$7,VLOOKUP(F194,अंक,46,0),"")))))))</f>
        <v/>
      </c>
      <c s="32" t="str">
        <f>IF(AND(B194="",D194="",F194="",G194=""),"",IF($L$4='DATA ENTRY'!$DH$2,VLOOKUP(F194,अंक,9,0),IF($L$4='DATA ENTRY'!$DH$3,VLOOKUP(F194,अंक,16,0),IF($L$4='DATA ENTRY'!$DH$4,VLOOKUP(F194,अंक,23,0),IF($L$4='DATA ENTRY'!$DH$5,VLOOKUP(F194,अंक,31,0),IF($L$4='DATA ENTRY'!$DH$6,VLOOKUP(F194,अंक,39,0),IF($L$4='DATA ENTRY'!$DH$7,VLOOKUP(F194,अंक,47,0),"")))))))</f>
        <v/>
      </c>
      <c s="63">
        <f t="shared" si="38"/>
        <v>0</v>
      </c>
      <c s="64">
        <f t="shared" si="39"/>
        <v>0</v>
      </c>
      <c s="134" t="str">
        <f t="shared" si="40"/>
        <v/>
      </c>
      <c s="63" t="str">
        <f>IF(AND(B194="",D194="",F194="",G194=""),"",IF($L$4='DATA ENTRY'!$DH$2,VLOOKUP(F194,अंक,10,0),IF($L$4='DATA ENTRY'!$DH$3,VLOOKUP(F194,अंक,17,0),IF($L$4='DATA ENTRY'!$DH$4,VLOOKUP(F194,अंक,25,0),IF($L$4='DATA ENTRY'!$DH$5,VLOOKUP(F194,अंक,33,0),IF($L$4='DATA ENTRY'!$DH$6,VLOOKUP(F194,अंक,41,0),IF($L$4='DATA ENTRY'!$DH$7,VLOOKUP(F194,अंक,49,0),"")))))))</f>
        <v/>
      </c>
      <c s="63" t="str">
        <f>IF(AND(B194="",D194="",F194="",G194=""),"",IF($L$4='DATA ENTRY'!$DH$2,VLOOKUP(F194,अंक,11,0),IF($L$4='DATA ENTRY'!$DH$3,VLOOKUP(F194,अंक,18,0),IF($L$4='DATA ENTRY'!$DH$4,VLOOKUP(F194,अंक,26,0),IF($L$4='DATA ENTRY'!$DH$5,VLOOKUP(F194,अंक,34,0),IF($L$4='DATA ENTRY'!$DH$6,VLOOKUP(F194,अंक,42,0),IF($L$4='DATA ENTRY'!$DH$7,VLOOKUP(F194,अंक,50,0),"")))))))</f>
        <v/>
      </c>
      <c s="63" t="str">
        <f>IF(AND(B194="",D194="",F194="",G194=""),"",IF($L$4='DATA ENTRY'!$DH$2,VLOOKUP(F194,अंक,12,0),IF($L$4='DATA ENTRY'!$DH$3,VLOOKUP(F194,अंक,19,0),IF($L$4='DATA ENTRY'!$DH$4,VLOOKUP(F194,अंक,27,0),IF($L$4='DATA ENTRY'!$DH$5,VLOOKUP(F194,अंक,35,0),IF($L$4='DATA ENTRY'!$DH$6,VLOOKUP(F194,अंक,43,0),IF($L$4='DATA ENTRY'!$DH$7,VLOOKUP(F194,अंक,51,0),"")))))))</f>
        <v/>
      </c>
      <c s="176">
        <f t="shared" si="31"/>
        <v>0</v>
      </c>
    </row>
    <row r="195" spans="1:18" ht="25.5" customHeight="1">
      <c r="A195" s="71" t="str">
        <f>'DATA ENTRY'!A196</f>
        <v/>
      </c>
      <c s="72" t="str">
        <f t="shared" si="32"/>
        <v/>
      </c>
      <c s="73" t="str">
        <f t="shared" si="33"/>
        <v/>
      </c>
      <c s="74" t="str">
        <f t="shared" si="34"/>
        <v/>
      </c>
      <c s="74" t="str">
        <f t="shared" si="35"/>
        <v/>
      </c>
      <c s="75" t="str">
        <f t="shared" si="36"/>
        <v/>
      </c>
      <c s="76" t="str">
        <f t="shared" si="37"/>
        <v/>
      </c>
      <c s="131" t="str">
        <f>IF(AND(B195="",D195="",F195="",G195=""),"",IF($L$4='DATA ENTRY'!$DH$2,VLOOKUP(F195,अंक,6,0),IF($L$4='DATA ENTRY'!$DH$3,VLOOKUP(F195,अंक,13,0),IF($L$4='DATA ENTRY'!$DH$4,VLOOKUP(F195,अंक,20,0),IF($L$4='DATA ENTRY'!$DH$5,VLOOKUP(F195,अंक,28,0),IF($L$4='DATA ENTRY'!$DH$6,VLOOKUP(F195,अंक,36,0),IF($L$4='DATA ENTRY'!$DH$7,VLOOKUP(F195,अंक,44,0),"")))))))</f>
        <v/>
      </c>
      <c s="131" t="str">
        <f>IF(AND(B195="",D195="",F195="",G195=""),"",IF($L$4='DATA ENTRY'!$DH$2,VLOOKUP(F195,अंक,7,0),IF($L$4='DATA ENTRY'!$DH$3,VLOOKUP(F195,अंक,14,0),IF($L$4='DATA ENTRY'!$DH$4,VLOOKUP(F195,अंक,21,0),IF($L$4='DATA ENTRY'!$DH$5,VLOOKUP(F195,अंक,29,0),IF($L$4='DATA ENTRY'!$DH$6,VLOOKUP(F195,अंक,37,0),IF($L$4='DATA ENTRY'!$DH$7,VLOOKUP(F195,अंक,45,0),"")))))))</f>
        <v/>
      </c>
      <c s="32" t="str">
        <f>IF(AND(B195="",D195="",F195="",G195=""),"",IF($L$4='DATA ENTRY'!$DH$2,VLOOKUP(F195,अंक,8,0),IF($L$4='DATA ENTRY'!$DH$3,VLOOKUP(F195,अंक,15,0),IF($L$4='DATA ENTRY'!$DH$4,VLOOKUP(F195,अंक,22,0),IF($L$4='DATA ENTRY'!$DH$5,VLOOKUP(F195,अंक,30,0),IF($L$4='DATA ENTRY'!$DH$6,VLOOKUP(F195,अंक,38,0),IF($L$4='DATA ENTRY'!$DH$7,VLOOKUP(F195,अंक,46,0),"")))))))</f>
        <v/>
      </c>
      <c s="32" t="str">
        <f>IF(AND(B195="",D195="",F195="",G195=""),"",IF($L$4='DATA ENTRY'!$DH$2,VLOOKUP(F195,अंक,9,0),IF($L$4='DATA ENTRY'!$DH$3,VLOOKUP(F195,अंक,16,0),IF($L$4='DATA ENTRY'!$DH$4,VLOOKUP(F195,अंक,23,0),IF($L$4='DATA ENTRY'!$DH$5,VLOOKUP(F195,अंक,31,0),IF($L$4='DATA ENTRY'!$DH$6,VLOOKUP(F195,अंक,39,0),IF($L$4='DATA ENTRY'!$DH$7,VLOOKUP(F195,अंक,47,0),"")))))))</f>
        <v/>
      </c>
      <c s="63">
        <f t="shared" si="38"/>
        <v>0</v>
      </c>
      <c s="64">
        <f t="shared" si="39"/>
        <v>0</v>
      </c>
      <c s="134" t="str">
        <f t="shared" si="40"/>
        <v/>
      </c>
      <c s="63" t="str">
        <f>IF(AND(B195="",D195="",F195="",G195=""),"",IF($L$4='DATA ENTRY'!$DH$2,VLOOKUP(F195,अंक,10,0),IF($L$4='DATA ENTRY'!$DH$3,VLOOKUP(F195,अंक,17,0),IF($L$4='DATA ENTRY'!$DH$4,VLOOKUP(F195,अंक,25,0),IF($L$4='DATA ENTRY'!$DH$5,VLOOKUP(F195,अंक,33,0),IF($L$4='DATA ENTRY'!$DH$6,VLOOKUP(F195,अंक,41,0),IF($L$4='DATA ENTRY'!$DH$7,VLOOKUP(F195,अंक,49,0),"")))))))</f>
        <v/>
      </c>
      <c s="63" t="str">
        <f>IF(AND(B195="",D195="",F195="",G195=""),"",IF($L$4='DATA ENTRY'!$DH$2,VLOOKUP(F195,अंक,11,0),IF($L$4='DATA ENTRY'!$DH$3,VLOOKUP(F195,अंक,18,0),IF($L$4='DATA ENTRY'!$DH$4,VLOOKUP(F195,अंक,26,0),IF($L$4='DATA ENTRY'!$DH$5,VLOOKUP(F195,अंक,34,0),IF($L$4='DATA ENTRY'!$DH$6,VLOOKUP(F195,अंक,42,0),IF($L$4='DATA ENTRY'!$DH$7,VLOOKUP(F195,अंक,50,0),"")))))))</f>
        <v/>
      </c>
      <c s="63" t="str">
        <f>IF(AND(B195="",D195="",F195="",G195=""),"",IF($L$4='DATA ENTRY'!$DH$2,VLOOKUP(F195,अंक,12,0),IF($L$4='DATA ENTRY'!$DH$3,VLOOKUP(F195,अंक,19,0),IF($L$4='DATA ENTRY'!$DH$4,VLOOKUP(F195,अंक,27,0),IF($L$4='DATA ENTRY'!$DH$5,VLOOKUP(F195,अंक,35,0),IF($L$4='DATA ENTRY'!$DH$6,VLOOKUP(F195,अंक,43,0),IF($L$4='DATA ENTRY'!$DH$7,VLOOKUP(F195,अंक,51,0),"")))))))</f>
        <v/>
      </c>
      <c s="176">
        <f t="shared" si="31"/>
        <v>0</v>
      </c>
    </row>
    <row r="196" spans="1:18" ht="25.5" customHeight="1">
      <c r="A196" s="71" t="str">
        <f>'DATA ENTRY'!A197</f>
        <v/>
      </c>
      <c s="72" t="str">
        <f t="shared" si="32"/>
        <v/>
      </c>
      <c s="73" t="str">
        <f t="shared" si="33"/>
        <v/>
      </c>
      <c s="74" t="str">
        <f t="shared" si="34"/>
        <v/>
      </c>
      <c s="74" t="str">
        <f t="shared" si="35"/>
        <v/>
      </c>
      <c s="75" t="str">
        <f t="shared" si="36"/>
        <v/>
      </c>
      <c s="76" t="str">
        <f t="shared" si="37"/>
        <v/>
      </c>
      <c s="131" t="str">
        <f>IF(AND(B196="",D196="",F196="",G196=""),"",IF($L$4='DATA ENTRY'!$DH$2,VLOOKUP(F196,अंक,6,0),IF($L$4='DATA ENTRY'!$DH$3,VLOOKUP(F196,अंक,13,0),IF($L$4='DATA ENTRY'!$DH$4,VLOOKUP(F196,अंक,20,0),IF($L$4='DATA ENTRY'!$DH$5,VLOOKUP(F196,अंक,28,0),IF($L$4='DATA ENTRY'!$DH$6,VLOOKUP(F196,अंक,36,0),IF($L$4='DATA ENTRY'!$DH$7,VLOOKUP(F196,अंक,44,0),"")))))))</f>
        <v/>
      </c>
      <c s="131" t="str">
        <f>IF(AND(B196="",D196="",F196="",G196=""),"",IF($L$4='DATA ENTRY'!$DH$2,VLOOKUP(F196,अंक,7,0),IF($L$4='DATA ENTRY'!$DH$3,VLOOKUP(F196,अंक,14,0),IF($L$4='DATA ENTRY'!$DH$4,VLOOKUP(F196,अंक,21,0),IF($L$4='DATA ENTRY'!$DH$5,VLOOKUP(F196,अंक,29,0),IF($L$4='DATA ENTRY'!$DH$6,VLOOKUP(F196,अंक,37,0),IF($L$4='DATA ENTRY'!$DH$7,VLOOKUP(F196,अंक,45,0),"")))))))</f>
        <v/>
      </c>
      <c s="32" t="str">
        <f>IF(AND(B196="",D196="",F196="",G196=""),"",IF($L$4='DATA ENTRY'!$DH$2,VLOOKUP(F196,अंक,8,0),IF($L$4='DATA ENTRY'!$DH$3,VLOOKUP(F196,अंक,15,0),IF($L$4='DATA ENTRY'!$DH$4,VLOOKUP(F196,अंक,22,0),IF($L$4='DATA ENTRY'!$DH$5,VLOOKUP(F196,अंक,30,0),IF($L$4='DATA ENTRY'!$DH$6,VLOOKUP(F196,अंक,38,0),IF($L$4='DATA ENTRY'!$DH$7,VLOOKUP(F196,अंक,46,0),"")))))))</f>
        <v/>
      </c>
      <c s="32" t="str">
        <f>IF(AND(B196="",D196="",F196="",G196=""),"",IF($L$4='DATA ENTRY'!$DH$2,VLOOKUP(F196,अंक,9,0),IF($L$4='DATA ENTRY'!$DH$3,VLOOKUP(F196,अंक,16,0),IF($L$4='DATA ENTRY'!$DH$4,VLOOKUP(F196,अंक,23,0),IF($L$4='DATA ENTRY'!$DH$5,VLOOKUP(F196,अंक,31,0),IF($L$4='DATA ENTRY'!$DH$6,VLOOKUP(F196,अंक,39,0),IF($L$4='DATA ENTRY'!$DH$7,VLOOKUP(F196,अंक,47,0),"")))))))</f>
        <v/>
      </c>
      <c s="63">
        <f t="shared" si="38"/>
        <v>0</v>
      </c>
      <c s="64">
        <f t="shared" si="39"/>
        <v>0</v>
      </c>
      <c s="134" t="str">
        <f t="shared" si="40"/>
        <v/>
      </c>
      <c s="63" t="str">
        <f>IF(AND(B196="",D196="",F196="",G196=""),"",IF($L$4='DATA ENTRY'!$DH$2,VLOOKUP(F196,अंक,10,0),IF($L$4='DATA ENTRY'!$DH$3,VLOOKUP(F196,अंक,17,0),IF($L$4='DATA ENTRY'!$DH$4,VLOOKUP(F196,अंक,25,0),IF($L$4='DATA ENTRY'!$DH$5,VLOOKUP(F196,अंक,33,0),IF($L$4='DATA ENTRY'!$DH$6,VLOOKUP(F196,अंक,41,0),IF($L$4='DATA ENTRY'!$DH$7,VLOOKUP(F196,अंक,49,0),"")))))))</f>
        <v/>
      </c>
      <c s="63" t="str">
        <f>IF(AND(B196="",D196="",F196="",G196=""),"",IF($L$4='DATA ENTRY'!$DH$2,VLOOKUP(F196,अंक,11,0),IF($L$4='DATA ENTRY'!$DH$3,VLOOKUP(F196,अंक,18,0),IF($L$4='DATA ENTRY'!$DH$4,VLOOKUP(F196,अंक,26,0),IF($L$4='DATA ENTRY'!$DH$5,VLOOKUP(F196,अंक,34,0),IF($L$4='DATA ENTRY'!$DH$6,VLOOKUP(F196,अंक,42,0),IF($L$4='DATA ENTRY'!$DH$7,VLOOKUP(F196,अंक,50,0),"")))))))</f>
        <v/>
      </c>
      <c s="63" t="str">
        <f>IF(AND(B196="",D196="",F196="",G196=""),"",IF($L$4='DATA ENTRY'!$DH$2,VLOOKUP(F196,अंक,12,0),IF($L$4='DATA ENTRY'!$DH$3,VLOOKUP(F196,अंक,19,0),IF($L$4='DATA ENTRY'!$DH$4,VLOOKUP(F196,अंक,27,0),IF($L$4='DATA ENTRY'!$DH$5,VLOOKUP(F196,अंक,35,0),IF($L$4='DATA ENTRY'!$DH$6,VLOOKUP(F196,अंक,43,0),IF($L$4='DATA ENTRY'!$DH$7,VLOOKUP(F196,अंक,51,0),"")))))))</f>
        <v/>
      </c>
      <c s="176">
        <f t="shared" si="31"/>
        <v>0</v>
      </c>
    </row>
    <row r="197" spans="1:18" ht="25.5" customHeight="1">
      <c r="A197" s="71" t="str">
        <f>'DATA ENTRY'!A198</f>
        <v/>
      </c>
      <c s="72" t="str">
        <f t="shared" si="32"/>
        <v/>
      </c>
      <c s="73" t="str">
        <f t="shared" si="33"/>
        <v/>
      </c>
      <c s="74" t="str">
        <f t="shared" si="34"/>
        <v/>
      </c>
      <c s="74" t="str">
        <f t="shared" si="35"/>
        <v/>
      </c>
      <c s="75" t="str">
        <f t="shared" si="36"/>
        <v/>
      </c>
      <c s="76" t="str">
        <f t="shared" si="37"/>
        <v/>
      </c>
      <c s="131" t="str">
        <f>IF(AND(B197="",D197="",F197="",G197=""),"",IF($L$4='DATA ENTRY'!$DH$2,VLOOKUP(F197,अंक,6,0),IF($L$4='DATA ENTRY'!$DH$3,VLOOKUP(F197,अंक,13,0),IF($L$4='DATA ENTRY'!$DH$4,VLOOKUP(F197,अंक,20,0),IF($L$4='DATA ENTRY'!$DH$5,VLOOKUP(F197,अंक,28,0),IF($L$4='DATA ENTRY'!$DH$6,VLOOKUP(F197,अंक,36,0),IF($L$4='DATA ENTRY'!$DH$7,VLOOKUP(F197,अंक,44,0),"")))))))</f>
        <v/>
      </c>
      <c s="131" t="str">
        <f>IF(AND(B197="",D197="",F197="",G197=""),"",IF($L$4='DATA ENTRY'!$DH$2,VLOOKUP(F197,अंक,7,0),IF($L$4='DATA ENTRY'!$DH$3,VLOOKUP(F197,अंक,14,0),IF($L$4='DATA ENTRY'!$DH$4,VLOOKUP(F197,अंक,21,0),IF($L$4='DATA ENTRY'!$DH$5,VLOOKUP(F197,अंक,29,0),IF($L$4='DATA ENTRY'!$DH$6,VLOOKUP(F197,अंक,37,0),IF($L$4='DATA ENTRY'!$DH$7,VLOOKUP(F197,अंक,45,0),"")))))))</f>
        <v/>
      </c>
      <c s="32" t="str">
        <f>IF(AND(B197="",D197="",F197="",G197=""),"",IF($L$4='DATA ENTRY'!$DH$2,VLOOKUP(F197,अंक,8,0),IF($L$4='DATA ENTRY'!$DH$3,VLOOKUP(F197,अंक,15,0),IF($L$4='DATA ENTRY'!$DH$4,VLOOKUP(F197,अंक,22,0),IF($L$4='DATA ENTRY'!$DH$5,VLOOKUP(F197,अंक,30,0),IF($L$4='DATA ENTRY'!$DH$6,VLOOKUP(F197,अंक,38,0),IF($L$4='DATA ENTRY'!$DH$7,VLOOKUP(F197,अंक,46,0),"")))))))</f>
        <v/>
      </c>
      <c s="32" t="str">
        <f>IF(AND(B197="",D197="",F197="",G197=""),"",IF($L$4='DATA ENTRY'!$DH$2,VLOOKUP(F197,अंक,9,0),IF($L$4='DATA ENTRY'!$DH$3,VLOOKUP(F197,अंक,16,0),IF($L$4='DATA ENTRY'!$DH$4,VLOOKUP(F197,अंक,23,0),IF($L$4='DATA ENTRY'!$DH$5,VLOOKUP(F197,अंक,31,0),IF($L$4='DATA ENTRY'!$DH$6,VLOOKUP(F197,अंक,39,0),IF($L$4='DATA ENTRY'!$DH$7,VLOOKUP(F197,अंक,47,0),"")))))))</f>
        <v/>
      </c>
      <c s="63">
        <f t="shared" si="38"/>
        <v>0</v>
      </c>
      <c s="64">
        <f t="shared" si="39"/>
        <v>0</v>
      </c>
      <c s="134" t="str">
        <f t="shared" si="40"/>
        <v/>
      </c>
      <c s="63" t="str">
        <f>IF(AND(B197="",D197="",F197="",G197=""),"",IF($L$4='DATA ENTRY'!$DH$2,VLOOKUP(F197,अंक,10,0),IF($L$4='DATA ENTRY'!$DH$3,VLOOKUP(F197,अंक,17,0),IF($L$4='DATA ENTRY'!$DH$4,VLOOKUP(F197,अंक,25,0),IF($L$4='DATA ENTRY'!$DH$5,VLOOKUP(F197,अंक,33,0),IF($L$4='DATA ENTRY'!$DH$6,VLOOKUP(F197,अंक,41,0),IF($L$4='DATA ENTRY'!$DH$7,VLOOKUP(F197,अंक,49,0),"")))))))</f>
        <v/>
      </c>
      <c s="63" t="str">
        <f>IF(AND(B197="",D197="",F197="",G197=""),"",IF($L$4='DATA ENTRY'!$DH$2,VLOOKUP(F197,अंक,11,0),IF($L$4='DATA ENTRY'!$DH$3,VLOOKUP(F197,अंक,18,0),IF($L$4='DATA ENTRY'!$DH$4,VLOOKUP(F197,अंक,26,0),IF($L$4='DATA ENTRY'!$DH$5,VLOOKUP(F197,अंक,34,0),IF($L$4='DATA ENTRY'!$DH$6,VLOOKUP(F197,अंक,42,0),IF($L$4='DATA ENTRY'!$DH$7,VLOOKUP(F197,अंक,50,0),"")))))))</f>
        <v/>
      </c>
      <c s="63" t="str">
        <f>IF(AND(B197="",D197="",F197="",G197=""),"",IF($L$4='DATA ENTRY'!$DH$2,VLOOKUP(F197,अंक,12,0),IF($L$4='DATA ENTRY'!$DH$3,VLOOKUP(F197,अंक,19,0),IF($L$4='DATA ENTRY'!$DH$4,VLOOKUP(F197,अंक,27,0),IF($L$4='DATA ENTRY'!$DH$5,VLOOKUP(F197,अंक,35,0),IF($L$4='DATA ENTRY'!$DH$6,VLOOKUP(F197,अंक,43,0),IF($L$4='DATA ENTRY'!$DH$7,VLOOKUP(F197,अंक,51,0),"")))))))</f>
        <v/>
      </c>
      <c s="176">
        <f t="shared" si="31"/>
        <v>0</v>
      </c>
    </row>
    <row r="198" spans="1:18" ht="25.5" customHeight="1">
      <c r="A198" s="71" t="str">
        <f>'DATA ENTRY'!A199</f>
        <v/>
      </c>
      <c s="72" t="str">
        <f t="shared" si="32"/>
        <v/>
      </c>
      <c s="73" t="str">
        <f t="shared" si="33"/>
        <v/>
      </c>
      <c s="74" t="str">
        <f t="shared" si="34"/>
        <v/>
      </c>
      <c s="74" t="str">
        <f t="shared" si="35"/>
        <v/>
      </c>
      <c s="75" t="str">
        <f t="shared" si="36"/>
        <v/>
      </c>
      <c s="76" t="str">
        <f t="shared" si="37"/>
        <v/>
      </c>
      <c s="131" t="str">
        <f>IF(AND(B198="",D198="",F198="",G198=""),"",IF($L$4='DATA ENTRY'!$DH$2,VLOOKUP(F198,अंक,6,0),IF($L$4='DATA ENTRY'!$DH$3,VLOOKUP(F198,अंक,13,0),IF($L$4='DATA ENTRY'!$DH$4,VLOOKUP(F198,अंक,20,0),IF($L$4='DATA ENTRY'!$DH$5,VLOOKUP(F198,अंक,28,0),IF($L$4='DATA ENTRY'!$DH$6,VLOOKUP(F198,अंक,36,0),IF($L$4='DATA ENTRY'!$DH$7,VLOOKUP(F198,अंक,44,0),"")))))))</f>
        <v/>
      </c>
      <c s="131" t="str">
        <f>IF(AND(B198="",D198="",F198="",G198=""),"",IF($L$4='DATA ENTRY'!$DH$2,VLOOKUP(F198,अंक,7,0),IF($L$4='DATA ENTRY'!$DH$3,VLOOKUP(F198,अंक,14,0),IF($L$4='DATA ENTRY'!$DH$4,VLOOKUP(F198,अंक,21,0),IF($L$4='DATA ENTRY'!$DH$5,VLOOKUP(F198,अंक,29,0),IF($L$4='DATA ENTRY'!$DH$6,VLOOKUP(F198,अंक,37,0),IF($L$4='DATA ENTRY'!$DH$7,VLOOKUP(F198,अंक,45,0),"")))))))</f>
        <v/>
      </c>
      <c s="32" t="str">
        <f>IF(AND(B198="",D198="",F198="",G198=""),"",IF($L$4='DATA ENTRY'!$DH$2,VLOOKUP(F198,अंक,8,0),IF($L$4='DATA ENTRY'!$DH$3,VLOOKUP(F198,अंक,15,0),IF($L$4='DATA ENTRY'!$DH$4,VLOOKUP(F198,अंक,22,0),IF($L$4='DATA ENTRY'!$DH$5,VLOOKUP(F198,अंक,30,0),IF($L$4='DATA ENTRY'!$DH$6,VLOOKUP(F198,अंक,38,0),IF($L$4='DATA ENTRY'!$DH$7,VLOOKUP(F198,अंक,46,0),"")))))))</f>
        <v/>
      </c>
      <c s="32" t="str">
        <f>IF(AND(B198="",D198="",F198="",G198=""),"",IF($L$4='DATA ENTRY'!$DH$2,VLOOKUP(F198,अंक,9,0),IF($L$4='DATA ENTRY'!$DH$3,VLOOKUP(F198,अंक,16,0),IF($L$4='DATA ENTRY'!$DH$4,VLOOKUP(F198,अंक,23,0),IF($L$4='DATA ENTRY'!$DH$5,VLOOKUP(F198,अंक,31,0),IF($L$4='DATA ENTRY'!$DH$6,VLOOKUP(F198,अंक,39,0),IF($L$4='DATA ENTRY'!$DH$7,VLOOKUP(F198,अंक,47,0),"")))))))</f>
        <v/>
      </c>
      <c s="63">
        <f t="shared" si="38"/>
        <v>0</v>
      </c>
      <c s="64">
        <f t="shared" si="39"/>
        <v>0</v>
      </c>
      <c s="134" t="str">
        <f t="shared" si="40"/>
        <v/>
      </c>
      <c s="63" t="str">
        <f>IF(AND(B198="",D198="",F198="",G198=""),"",IF($L$4='DATA ENTRY'!$DH$2,VLOOKUP(F198,अंक,10,0),IF($L$4='DATA ENTRY'!$DH$3,VLOOKUP(F198,अंक,17,0),IF($L$4='DATA ENTRY'!$DH$4,VLOOKUP(F198,अंक,25,0),IF($L$4='DATA ENTRY'!$DH$5,VLOOKUP(F198,अंक,33,0),IF($L$4='DATA ENTRY'!$DH$6,VLOOKUP(F198,अंक,41,0),IF($L$4='DATA ENTRY'!$DH$7,VLOOKUP(F198,अंक,49,0),"")))))))</f>
        <v/>
      </c>
      <c s="63" t="str">
        <f>IF(AND(B198="",D198="",F198="",G198=""),"",IF($L$4='DATA ENTRY'!$DH$2,VLOOKUP(F198,अंक,11,0),IF($L$4='DATA ENTRY'!$DH$3,VLOOKUP(F198,अंक,18,0),IF($L$4='DATA ENTRY'!$DH$4,VLOOKUP(F198,अंक,26,0),IF($L$4='DATA ENTRY'!$DH$5,VLOOKUP(F198,अंक,34,0),IF($L$4='DATA ENTRY'!$DH$6,VLOOKUP(F198,अंक,42,0),IF($L$4='DATA ENTRY'!$DH$7,VLOOKUP(F198,अंक,50,0),"")))))))</f>
        <v/>
      </c>
      <c s="63" t="str">
        <f>IF(AND(B198="",D198="",F198="",G198=""),"",IF($L$4='DATA ENTRY'!$DH$2,VLOOKUP(F198,अंक,12,0),IF($L$4='DATA ENTRY'!$DH$3,VLOOKUP(F198,अंक,19,0),IF($L$4='DATA ENTRY'!$DH$4,VLOOKUP(F198,अंक,27,0),IF($L$4='DATA ENTRY'!$DH$5,VLOOKUP(F198,अंक,35,0),IF($L$4='DATA ENTRY'!$DH$6,VLOOKUP(F198,अंक,43,0),IF($L$4='DATA ENTRY'!$DH$7,VLOOKUP(F198,अंक,51,0),"")))))))</f>
        <v/>
      </c>
      <c s="176">
        <f t="shared" si="31"/>
        <v>0</v>
      </c>
    </row>
    <row r="199" spans="1:18" ht="25.5" customHeight="1">
      <c r="A199" s="71" t="str">
        <f>'DATA ENTRY'!A200</f>
        <v/>
      </c>
      <c s="72" t="str">
        <f t="shared" si="32"/>
        <v/>
      </c>
      <c s="73" t="str">
        <f t="shared" si="33"/>
        <v/>
      </c>
      <c s="74" t="str">
        <f t="shared" si="34"/>
        <v/>
      </c>
      <c s="74" t="str">
        <f t="shared" si="35"/>
        <v/>
      </c>
      <c s="75" t="str">
        <f t="shared" si="36"/>
        <v/>
      </c>
      <c s="76" t="str">
        <f t="shared" si="37"/>
        <v/>
      </c>
      <c s="131" t="str">
        <f>IF(AND(B199="",D199="",F199="",G199=""),"",IF($L$4='DATA ENTRY'!$DH$2,VLOOKUP(F199,अंक,6,0),IF($L$4='DATA ENTRY'!$DH$3,VLOOKUP(F199,अंक,13,0),IF($L$4='DATA ENTRY'!$DH$4,VLOOKUP(F199,अंक,20,0),IF($L$4='DATA ENTRY'!$DH$5,VLOOKUP(F199,अंक,28,0),IF($L$4='DATA ENTRY'!$DH$6,VLOOKUP(F199,अंक,36,0),IF($L$4='DATA ENTRY'!$DH$7,VLOOKUP(F199,अंक,44,0),"")))))))</f>
        <v/>
      </c>
      <c s="131" t="str">
        <f>IF(AND(B199="",D199="",F199="",G199=""),"",IF($L$4='DATA ENTRY'!$DH$2,VLOOKUP(F199,अंक,7,0),IF($L$4='DATA ENTRY'!$DH$3,VLOOKUP(F199,अंक,14,0),IF($L$4='DATA ENTRY'!$DH$4,VLOOKUP(F199,अंक,21,0),IF($L$4='DATA ENTRY'!$DH$5,VLOOKUP(F199,अंक,29,0),IF($L$4='DATA ENTRY'!$DH$6,VLOOKUP(F199,अंक,37,0),IF($L$4='DATA ENTRY'!$DH$7,VLOOKUP(F199,अंक,45,0),"")))))))</f>
        <v/>
      </c>
      <c s="32" t="str">
        <f>IF(AND(B199="",D199="",F199="",G199=""),"",IF($L$4='DATA ENTRY'!$DH$2,VLOOKUP(F199,अंक,8,0),IF($L$4='DATA ENTRY'!$DH$3,VLOOKUP(F199,अंक,15,0),IF($L$4='DATA ENTRY'!$DH$4,VLOOKUP(F199,अंक,22,0),IF($L$4='DATA ENTRY'!$DH$5,VLOOKUP(F199,अंक,30,0),IF($L$4='DATA ENTRY'!$DH$6,VLOOKUP(F199,अंक,38,0),IF($L$4='DATA ENTRY'!$DH$7,VLOOKUP(F199,अंक,46,0),"")))))))</f>
        <v/>
      </c>
      <c s="32" t="str">
        <f>IF(AND(B199="",D199="",F199="",G199=""),"",IF($L$4='DATA ENTRY'!$DH$2,VLOOKUP(F199,अंक,9,0),IF($L$4='DATA ENTRY'!$DH$3,VLOOKUP(F199,अंक,16,0),IF($L$4='DATA ENTRY'!$DH$4,VLOOKUP(F199,अंक,23,0),IF($L$4='DATA ENTRY'!$DH$5,VLOOKUP(F199,अंक,31,0),IF($L$4='DATA ENTRY'!$DH$6,VLOOKUP(F199,अंक,39,0),IF($L$4='DATA ENTRY'!$DH$7,VLOOKUP(F199,अंक,47,0),"")))))))</f>
        <v/>
      </c>
      <c s="63">
        <f t="shared" si="38"/>
        <v>0</v>
      </c>
      <c s="64">
        <f t="shared" si="39"/>
        <v>0</v>
      </c>
      <c s="134" t="str">
        <f t="shared" si="40"/>
        <v/>
      </c>
      <c s="63" t="str">
        <f>IF(AND(B199="",D199="",F199="",G199=""),"",IF($L$4='DATA ENTRY'!$DH$2,VLOOKUP(F199,अंक,10,0),IF($L$4='DATA ENTRY'!$DH$3,VLOOKUP(F199,अंक,17,0),IF($L$4='DATA ENTRY'!$DH$4,VLOOKUP(F199,अंक,25,0),IF($L$4='DATA ENTRY'!$DH$5,VLOOKUP(F199,अंक,33,0),IF($L$4='DATA ENTRY'!$DH$6,VLOOKUP(F199,अंक,41,0),IF($L$4='DATA ENTRY'!$DH$7,VLOOKUP(F199,अंक,49,0),"")))))))</f>
        <v/>
      </c>
      <c s="63" t="str">
        <f>IF(AND(B199="",D199="",F199="",G199=""),"",IF($L$4='DATA ENTRY'!$DH$2,VLOOKUP(F199,अंक,11,0),IF($L$4='DATA ENTRY'!$DH$3,VLOOKUP(F199,अंक,18,0),IF($L$4='DATA ENTRY'!$DH$4,VLOOKUP(F199,अंक,26,0),IF($L$4='DATA ENTRY'!$DH$5,VLOOKUP(F199,अंक,34,0),IF($L$4='DATA ENTRY'!$DH$6,VLOOKUP(F199,अंक,42,0),IF($L$4='DATA ENTRY'!$DH$7,VLOOKUP(F199,अंक,50,0),"")))))))</f>
        <v/>
      </c>
      <c s="63" t="str">
        <f>IF(AND(B199="",D199="",F199="",G199=""),"",IF($L$4='DATA ENTRY'!$DH$2,VLOOKUP(F199,अंक,12,0),IF($L$4='DATA ENTRY'!$DH$3,VLOOKUP(F199,अंक,19,0),IF($L$4='DATA ENTRY'!$DH$4,VLOOKUP(F199,अंक,27,0),IF($L$4='DATA ENTRY'!$DH$5,VLOOKUP(F199,अंक,35,0),IF($L$4='DATA ENTRY'!$DH$6,VLOOKUP(F199,अंक,43,0),IF($L$4='DATA ENTRY'!$DH$7,VLOOKUP(F199,अंक,51,0),"")))))))</f>
        <v/>
      </c>
      <c s="176">
        <f t="shared" si="31"/>
        <v>0</v>
      </c>
    </row>
    <row r="200" spans="1:18" ht="25.5" customHeight="1">
      <c r="A200" s="71" t="str">
        <f>'DATA ENTRY'!A201</f>
        <v/>
      </c>
      <c s="72" t="str">
        <f t="shared" si="32"/>
        <v/>
      </c>
      <c s="73" t="str">
        <f t="shared" si="33"/>
        <v/>
      </c>
      <c s="74" t="str">
        <f t="shared" si="34"/>
        <v/>
      </c>
      <c s="74" t="str">
        <f t="shared" si="35"/>
        <v/>
      </c>
      <c s="75" t="str">
        <f t="shared" si="36"/>
        <v/>
      </c>
      <c s="76" t="str">
        <f t="shared" si="37"/>
        <v/>
      </c>
      <c s="131" t="str">
        <f>IF(AND(B200="",D200="",F200="",G200=""),"",IF($L$4='DATA ENTRY'!$DH$2,VLOOKUP(F200,अंक,6,0),IF($L$4='DATA ENTRY'!$DH$3,VLOOKUP(F200,अंक,13,0),IF($L$4='DATA ENTRY'!$DH$4,VLOOKUP(F200,अंक,20,0),IF($L$4='DATA ENTRY'!$DH$5,VLOOKUP(F200,अंक,28,0),IF($L$4='DATA ENTRY'!$DH$6,VLOOKUP(F200,अंक,36,0),IF($L$4='DATA ENTRY'!$DH$7,VLOOKUP(F200,अंक,44,0),"")))))))</f>
        <v/>
      </c>
      <c s="131" t="str">
        <f>IF(AND(B200="",D200="",F200="",G200=""),"",IF($L$4='DATA ENTRY'!$DH$2,VLOOKUP(F200,अंक,7,0),IF($L$4='DATA ENTRY'!$DH$3,VLOOKUP(F200,अंक,14,0),IF($L$4='DATA ENTRY'!$DH$4,VLOOKUP(F200,अंक,21,0),IF($L$4='DATA ENTRY'!$DH$5,VLOOKUP(F200,अंक,29,0),IF($L$4='DATA ENTRY'!$DH$6,VLOOKUP(F200,अंक,37,0),IF($L$4='DATA ENTRY'!$DH$7,VLOOKUP(F200,अंक,45,0),"")))))))</f>
        <v/>
      </c>
      <c s="32" t="str">
        <f>IF(AND(B200="",D200="",F200="",G200=""),"",IF($L$4='DATA ENTRY'!$DH$2,VLOOKUP(F200,अंक,8,0),IF($L$4='DATA ENTRY'!$DH$3,VLOOKUP(F200,अंक,15,0),IF($L$4='DATA ENTRY'!$DH$4,VLOOKUP(F200,अंक,22,0),IF($L$4='DATA ENTRY'!$DH$5,VLOOKUP(F200,अंक,30,0),IF($L$4='DATA ENTRY'!$DH$6,VLOOKUP(F200,अंक,38,0),IF($L$4='DATA ENTRY'!$DH$7,VLOOKUP(F200,अंक,46,0),"")))))))</f>
        <v/>
      </c>
      <c s="32" t="str">
        <f>IF(AND(B200="",D200="",F200="",G200=""),"",IF($L$4='DATA ENTRY'!$DH$2,VLOOKUP(F200,अंक,9,0),IF($L$4='DATA ENTRY'!$DH$3,VLOOKUP(F200,अंक,16,0),IF($L$4='DATA ENTRY'!$DH$4,VLOOKUP(F200,अंक,23,0),IF($L$4='DATA ENTRY'!$DH$5,VLOOKUP(F200,अंक,31,0),IF($L$4='DATA ENTRY'!$DH$6,VLOOKUP(F200,अंक,39,0),IF($L$4='DATA ENTRY'!$DH$7,VLOOKUP(F200,अंक,47,0),"")))))))</f>
        <v/>
      </c>
      <c s="63">
        <f t="shared" si="38"/>
        <v>0</v>
      </c>
      <c s="64">
        <f t="shared" si="39"/>
        <v>0</v>
      </c>
      <c s="134" t="str">
        <f t="shared" si="41" ref="N200:N207">IFERROR(IF(AND($L$4=""),"",IF($C$4="","",IF(AND(L200=""),"",IF(AND(F200=""),"",IF(AND(VLOOKUP(F200,अंक,5,0)=""),"",IF($N$7=3,IF(AND(VLOOKUP(F200,अंक,5,0)&gt;=86),3,IF(AND(VLOOKUP(F200,अंक,5,0)&gt;=81),2,IF(AND(VLOOKUP(F200,अंक,5,0)&gt;=75),1,0))),IF(AND(VLOOKUP(F200,अंक,5,0)&gt;=86),1.5,IF(AND(VLOOKUP(F200,अंक,5,0)&gt;=81),1,IF(AND(VLOOKUP(F200,अंक,5,0)&gt;=75),0.5,0))))))))),"")</f>
        <v/>
      </c>
      <c s="63" t="str">
        <f>IF(AND(B200="",D200="",F200="",G200=""),"",IF($L$4='DATA ENTRY'!$DH$2,VLOOKUP(F200,अंक,10,0),IF($L$4='DATA ENTRY'!$DH$3,VLOOKUP(F200,अंक,17,0),IF($L$4='DATA ENTRY'!$DH$4,VLOOKUP(F200,अंक,25,0),IF($L$4='DATA ENTRY'!$DH$5,VLOOKUP(F200,अंक,33,0),IF($L$4='DATA ENTRY'!$DH$6,VLOOKUP(F200,अंक,41,0),IF($L$4='DATA ENTRY'!$DH$7,VLOOKUP(F200,अंक,49,0),"")))))))</f>
        <v/>
      </c>
      <c s="63" t="str">
        <f>IF(AND(B200="",D200="",F200="",G200=""),"",IF($L$4='DATA ENTRY'!$DH$2,VLOOKUP(F200,अंक,11,0),IF($L$4='DATA ENTRY'!$DH$3,VLOOKUP(F200,अंक,18,0),IF($L$4='DATA ENTRY'!$DH$4,VLOOKUP(F200,अंक,26,0),IF($L$4='DATA ENTRY'!$DH$5,VLOOKUP(F200,अंक,34,0),IF($L$4='DATA ENTRY'!$DH$6,VLOOKUP(F200,अंक,42,0),IF($L$4='DATA ENTRY'!$DH$7,VLOOKUP(F200,अंक,50,0),"")))))))</f>
        <v/>
      </c>
      <c s="63" t="str">
        <f>IF(AND(B200="",D200="",F200="",G200=""),"",IF($L$4='DATA ENTRY'!$DH$2,VLOOKUP(F200,अंक,12,0),IF($L$4='DATA ENTRY'!$DH$3,VLOOKUP(F200,अंक,19,0),IF($L$4='DATA ENTRY'!$DH$4,VLOOKUP(F200,अंक,27,0),IF($L$4='DATA ENTRY'!$DH$5,VLOOKUP(F200,अंक,35,0),IF($L$4='DATA ENTRY'!$DH$6,VLOOKUP(F200,अंक,43,0),IF($L$4='DATA ENTRY'!$DH$7,VLOOKUP(F200,अंक,51,0),"")))))))</f>
        <v/>
      </c>
      <c s="176">
        <f t="shared" si="42" ref="R200:R207">IFERROR(IF($L$4="","",SUM(M200,N200,O200,P200,Q200)),"")</f>
        <v>0</v>
      </c>
    </row>
    <row r="201" spans="1:18" ht="25.5" customHeight="1">
      <c r="A201" s="71" t="str">
        <f>'DATA ENTRY'!A202</f>
        <v/>
      </c>
      <c s="72" t="str">
        <f t="shared" si="32"/>
        <v/>
      </c>
      <c s="73" t="str">
        <f t="shared" si="33"/>
        <v/>
      </c>
      <c s="74" t="str">
        <f t="shared" si="34"/>
        <v/>
      </c>
      <c s="74" t="str">
        <f t="shared" si="35"/>
        <v/>
      </c>
      <c s="75" t="str">
        <f t="shared" si="36"/>
        <v/>
      </c>
      <c s="76" t="str">
        <f t="shared" si="37"/>
        <v/>
      </c>
      <c s="131" t="str">
        <f>IF(AND(B201="",D201="",F201="",G201=""),"",IF($L$4='DATA ENTRY'!$DH$2,VLOOKUP(F201,अंक,6,0),IF($L$4='DATA ENTRY'!$DH$3,VLOOKUP(F201,अंक,13,0),IF($L$4='DATA ENTRY'!$DH$4,VLOOKUP(F201,अंक,20,0),IF($L$4='DATA ENTRY'!$DH$5,VLOOKUP(F201,अंक,28,0),IF($L$4='DATA ENTRY'!$DH$6,VLOOKUP(F201,अंक,36,0),IF($L$4='DATA ENTRY'!$DH$7,VLOOKUP(F201,अंक,44,0),"")))))))</f>
        <v/>
      </c>
      <c s="131" t="str">
        <f>IF(AND(B201="",D201="",F201="",G201=""),"",IF($L$4='DATA ENTRY'!$DH$2,VLOOKUP(F201,अंक,7,0),IF($L$4='DATA ENTRY'!$DH$3,VLOOKUP(F201,अंक,14,0),IF($L$4='DATA ENTRY'!$DH$4,VLOOKUP(F201,अंक,21,0),IF($L$4='DATA ENTRY'!$DH$5,VLOOKUP(F201,अंक,29,0),IF($L$4='DATA ENTRY'!$DH$6,VLOOKUP(F201,अंक,37,0),IF($L$4='DATA ENTRY'!$DH$7,VLOOKUP(F201,अंक,45,0),"")))))))</f>
        <v/>
      </c>
      <c s="32" t="str">
        <f>IF(AND(B201="",D201="",F201="",G201=""),"",IF($L$4='DATA ENTRY'!$DH$2,VLOOKUP(F201,अंक,8,0),IF($L$4='DATA ENTRY'!$DH$3,VLOOKUP(F201,अंक,15,0),IF($L$4='DATA ENTRY'!$DH$4,VLOOKUP(F201,अंक,22,0),IF($L$4='DATA ENTRY'!$DH$5,VLOOKUP(F201,अंक,30,0),IF($L$4='DATA ENTRY'!$DH$6,VLOOKUP(F201,अंक,38,0),IF($L$4='DATA ENTRY'!$DH$7,VLOOKUP(F201,अंक,46,0),"")))))))</f>
        <v/>
      </c>
      <c s="32" t="str">
        <f>IF(AND(B201="",D201="",F201="",G201=""),"",IF($L$4='DATA ENTRY'!$DH$2,VLOOKUP(F201,अंक,9,0),IF($L$4='DATA ENTRY'!$DH$3,VLOOKUP(F201,अंक,16,0),IF($L$4='DATA ENTRY'!$DH$4,VLOOKUP(F201,अंक,23,0),IF($L$4='DATA ENTRY'!$DH$5,VLOOKUP(F201,अंक,31,0),IF($L$4='DATA ENTRY'!$DH$6,VLOOKUP(F201,अंक,39,0),IF($L$4='DATA ENTRY'!$DH$7,VLOOKUP(F201,अंक,47,0),"")))))))</f>
        <v/>
      </c>
      <c s="63">
        <f t="shared" si="38"/>
        <v>0</v>
      </c>
      <c s="64">
        <f t="shared" si="39"/>
        <v>0</v>
      </c>
      <c s="134" t="str">
        <f t="shared" si="41"/>
        <v/>
      </c>
      <c s="63" t="str">
        <f>IF(AND(B201="",D201="",F201="",G201=""),"",IF($L$4='DATA ENTRY'!$DH$2,VLOOKUP(F201,अंक,10,0),IF($L$4='DATA ENTRY'!$DH$3,VLOOKUP(F201,अंक,17,0),IF($L$4='DATA ENTRY'!$DH$4,VLOOKUP(F201,अंक,25,0),IF($L$4='DATA ENTRY'!$DH$5,VLOOKUP(F201,अंक,33,0),IF($L$4='DATA ENTRY'!$DH$6,VLOOKUP(F201,अंक,41,0),IF($L$4='DATA ENTRY'!$DH$7,VLOOKUP(F201,अंक,49,0),"")))))))</f>
        <v/>
      </c>
      <c s="63" t="str">
        <f>IF(AND(B201="",D201="",F201="",G201=""),"",IF($L$4='DATA ENTRY'!$DH$2,VLOOKUP(F201,अंक,11,0),IF($L$4='DATA ENTRY'!$DH$3,VLOOKUP(F201,अंक,18,0),IF($L$4='DATA ENTRY'!$DH$4,VLOOKUP(F201,अंक,26,0),IF($L$4='DATA ENTRY'!$DH$5,VLOOKUP(F201,अंक,34,0),IF($L$4='DATA ENTRY'!$DH$6,VLOOKUP(F201,अंक,42,0),IF($L$4='DATA ENTRY'!$DH$7,VLOOKUP(F201,अंक,50,0),"")))))))</f>
        <v/>
      </c>
      <c s="63" t="str">
        <f>IF(AND(B201="",D201="",F201="",G201=""),"",IF($L$4='DATA ENTRY'!$DH$2,VLOOKUP(F201,अंक,12,0),IF($L$4='DATA ENTRY'!$DH$3,VLOOKUP(F201,अंक,19,0),IF($L$4='DATA ENTRY'!$DH$4,VLOOKUP(F201,अंक,27,0),IF($L$4='DATA ENTRY'!$DH$5,VLOOKUP(F201,अंक,35,0),IF($L$4='DATA ENTRY'!$DH$6,VLOOKUP(F201,अंक,43,0),IF($L$4='DATA ENTRY'!$DH$7,VLOOKUP(F201,अंक,51,0),"")))))))</f>
        <v/>
      </c>
      <c s="176">
        <f t="shared" si="42"/>
        <v>0</v>
      </c>
    </row>
    <row r="202" spans="1:18" ht="25.5" customHeight="1">
      <c r="A202" s="71" t="str">
        <f>'DATA ENTRY'!A203</f>
        <v/>
      </c>
      <c s="72" t="str">
        <f t="shared" si="32"/>
        <v/>
      </c>
      <c s="73" t="str">
        <f t="shared" si="33"/>
        <v/>
      </c>
      <c s="74" t="str">
        <f t="shared" si="34"/>
        <v/>
      </c>
      <c s="74" t="str">
        <f t="shared" si="35"/>
        <v/>
      </c>
      <c s="75" t="str">
        <f t="shared" si="36"/>
        <v/>
      </c>
      <c s="76" t="str">
        <f t="shared" si="37"/>
        <v/>
      </c>
      <c s="131" t="str">
        <f>IF(AND(B202="",D202="",F202="",G202=""),"",IF($L$4='DATA ENTRY'!$DH$2,VLOOKUP(F202,अंक,6,0),IF($L$4='DATA ENTRY'!$DH$3,VLOOKUP(F202,अंक,13,0),IF($L$4='DATA ENTRY'!$DH$4,VLOOKUP(F202,अंक,20,0),IF($L$4='DATA ENTRY'!$DH$5,VLOOKUP(F202,अंक,28,0),IF($L$4='DATA ENTRY'!$DH$6,VLOOKUP(F202,अंक,36,0),IF($L$4='DATA ENTRY'!$DH$7,VLOOKUP(F202,अंक,44,0),"")))))))</f>
        <v/>
      </c>
      <c s="131" t="str">
        <f>IF(AND(B202="",D202="",F202="",G202=""),"",IF($L$4='DATA ENTRY'!$DH$2,VLOOKUP(F202,अंक,7,0),IF($L$4='DATA ENTRY'!$DH$3,VLOOKUP(F202,अंक,14,0),IF($L$4='DATA ENTRY'!$DH$4,VLOOKUP(F202,अंक,21,0),IF($L$4='DATA ENTRY'!$DH$5,VLOOKUP(F202,अंक,29,0),IF($L$4='DATA ENTRY'!$DH$6,VLOOKUP(F202,अंक,37,0),IF($L$4='DATA ENTRY'!$DH$7,VLOOKUP(F202,अंक,45,0),"")))))))</f>
        <v/>
      </c>
      <c s="32" t="str">
        <f>IF(AND(B202="",D202="",F202="",G202=""),"",IF($L$4='DATA ENTRY'!$DH$2,VLOOKUP(F202,अंक,8,0),IF($L$4='DATA ENTRY'!$DH$3,VLOOKUP(F202,अंक,15,0),IF($L$4='DATA ENTRY'!$DH$4,VLOOKUP(F202,अंक,22,0),IF($L$4='DATA ENTRY'!$DH$5,VLOOKUP(F202,अंक,30,0),IF($L$4='DATA ENTRY'!$DH$6,VLOOKUP(F202,अंक,38,0),IF($L$4='DATA ENTRY'!$DH$7,VLOOKUP(F202,अंक,46,0),"")))))))</f>
        <v/>
      </c>
      <c s="32" t="str">
        <f>IF(AND(B202="",D202="",F202="",G202=""),"",IF($L$4='DATA ENTRY'!$DH$2,VLOOKUP(F202,अंक,9,0),IF($L$4='DATA ENTRY'!$DH$3,VLOOKUP(F202,अंक,16,0),IF($L$4='DATA ENTRY'!$DH$4,VLOOKUP(F202,अंक,23,0),IF($L$4='DATA ENTRY'!$DH$5,VLOOKUP(F202,अंक,31,0),IF($L$4='DATA ENTRY'!$DH$6,VLOOKUP(F202,अंक,39,0),IF($L$4='DATA ENTRY'!$DH$7,VLOOKUP(F202,अंक,47,0),"")))))))</f>
        <v/>
      </c>
      <c s="63">
        <f t="shared" si="38"/>
        <v>0</v>
      </c>
      <c s="64">
        <f t="shared" si="39"/>
        <v>0</v>
      </c>
      <c s="134" t="str">
        <f t="shared" si="41"/>
        <v/>
      </c>
      <c s="63" t="str">
        <f>IF(AND(B202="",D202="",F202="",G202=""),"",IF($L$4='DATA ENTRY'!$DH$2,VLOOKUP(F202,अंक,10,0),IF($L$4='DATA ENTRY'!$DH$3,VLOOKUP(F202,अंक,17,0),IF($L$4='DATA ENTRY'!$DH$4,VLOOKUP(F202,अंक,25,0),IF($L$4='DATA ENTRY'!$DH$5,VLOOKUP(F202,अंक,33,0),IF($L$4='DATA ENTRY'!$DH$6,VLOOKUP(F202,अंक,41,0),IF($L$4='DATA ENTRY'!$DH$7,VLOOKUP(F202,अंक,49,0),"")))))))</f>
        <v/>
      </c>
      <c s="63" t="str">
        <f>IF(AND(B202="",D202="",F202="",G202=""),"",IF($L$4='DATA ENTRY'!$DH$2,VLOOKUP(F202,अंक,11,0),IF($L$4='DATA ENTRY'!$DH$3,VLOOKUP(F202,अंक,18,0),IF($L$4='DATA ENTRY'!$DH$4,VLOOKUP(F202,अंक,26,0),IF($L$4='DATA ENTRY'!$DH$5,VLOOKUP(F202,अंक,34,0),IF($L$4='DATA ENTRY'!$DH$6,VLOOKUP(F202,अंक,42,0),IF($L$4='DATA ENTRY'!$DH$7,VLOOKUP(F202,अंक,50,0),"")))))))</f>
        <v/>
      </c>
      <c s="63" t="str">
        <f>IF(AND(B202="",D202="",F202="",G202=""),"",IF($L$4='DATA ENTRY'!$DH$2,VLOOKUP(F202,अंक,12,0),IF($L$4='DATA ENTRY'!$DH$3,VLOOKUP(F202,अंक,19,0),IF($L$4='DATA ENTRY'!$DH$4,VLOOKUP(F202,अंक,27,0),IF($L$4='DATA ENTRY'!$DH$5,VLOOKUP(F202,अंक,35,0),IF($L$4='DATA ENTRY'!$DH$6,VLOOKUP(F202,अंक,43,0),IF($L$4='DATA ENTRY'!$DH$7,VLOOKUP(F202,अंक,51,0),"")))))))</f>
        <v/>
      </c>
      <c s="176">
        <f t="shared" si="42"/>
        <v>0</v>
      </c>
    </row>
    <row r="203" spans="1:18" ht="25.5" customHeight="1">
      <c r="A203" s="71" t="str">
        <f>'DATA ENTRY'!A204</f>
        <v/>
      </c>
      <c s="72" t="str">
        <f t="shared" si="32"/>
        <v/>
      </c>
      <c s="73" t="str">
        <f t="shared" si="33"/>
        <v/>
      </c>
      <c s="74" t="str">
        <f t="shared" si="34"/>
        <v/>
      </c>
      <c s="74" t="str">
        <f t="shared" si="35"/>
        <v/>
      </c>
      <c s="75" t="str">
        <f t="shared" si="36"/>
        <v/>
      </c>
      <c s="76" t="str">
        <f t="shared" si="37"/>
        <v/>
      </c>
      <c s="131" t="str">
        <f>IF(AND(B203="",D203="",F203="",G203=""),"",IF($L$4='DATA ENTRY'!$DH$2,VLOOKUP(F203,अंक,6,0),IF($L$4='DATA ENTRY'!$DH$3,VLOOKUP(F203,अंक,13,0),IF($L$4='DATA ENTRY'!$DH$4,VLOOKUP(F203,अंक,20,0),IF($L$4='DATA ENTRY'!$DH$5,VLOOKUP(F203,अंक,28,0),IF($L$4='DATA ENTRY'!$DH$6,VLOOKUP(F203,अंक,36,0),IF($L$4='DATA ENTRY'!$DH$7,VLOOKUP(F203,अंक,44,0),"")))))))</f>
        <v/>
      </c>
      <c s="131" t="str">
        <f>IF(AND(B203="",D203="",F203="",G203=""),"",IF($L$4='DATA ENTRY'!$DH$2,VLOOKUP(F203,अंक,7,0),IF($L$4='DATA ENTRY'!$DH$3,VLOOKUP(F203,अंक,14,0),IF($L$4='DATA ENTRY'!$DH$4,VLOOKUP(F203,अंक,21,0),IF($L$4='DATA ENTRY'!$DH$5,VLOOKUP(F203,अंक,29,0),IF($L$4='DATA ENTRY'!$DH$6,VLOOKUP(F203,अंक,37,0),IF($L$4='DATA ENTRY'!$DH$7,VLOOKUP(F203,अंक,45,0),"")))))))</f>
        <v/>
      </c>
      <c s="32" t="str">
        <f>IF(AND(B203="",D203="",F203="",G203=""),"",IF($L$4='DATA ENTRY'!$DH$2,VLOOKUP(F203,अंक,8,0),IF($L$4='DATA ENTRY'!$DH$3,VLOOKUP(F203,अंक,15,0),IF($L$4='DATA ENTRY'!$DH$4,VLOOKUP(F203,अंक,22,0),IF($L$4='DATA ENTRY'!$DH$5,VLOOKUP(F203,अंक,30,0),IF($L$4='DATA ENTRY'!$DH$6,VLOOKUP(F203,अंक,38,0),IF($L$4='DATA ENTRY'!$DH$7,VLOOKUP(F203,अंक,46,0),"")))))))</f>
        <v/>
      </c>
      <c s="32" t="str">
        <f>IF(AND(B203="",D203="",F203="",G203=""),"",IF($L$4='DATA ENTRY'!$DH$2,VLOOKUP(F203,अंक,9,0),IF($L$4='DATA ENTRY'!$DH$3,VLOOKUP(F203,अंक,16,0),IF($L$4='DATA ENTRY'!$DH$4,VLOOKUP(F203,अंक,23,0),IF($L$4='DATA ENTRY'!$DH$5,VLOOKUP(F203,अंक,31,0),IF($L$4='DATA ENTRY'!$DH$6,VLOOKUP(F203,अंक,39,0),IF($L$4='DATA ENTRY'!$DH$7,VLOOKUP(F203,अंक,47,0),"")))))))</f>
        <v/>
      </c>
      <c s="63">
        <f t="shared" si="38"/>
        <v>0</v>
      </c>
      <c s="64">
        <f t="shared" si="39"/>
        <v>0</v>
      </c>
      <c s="134" t="str">
        <f t="shared" si="41"/>
        <v/>
      </c>
      <c s="63" t="str">
        <f>IF(AND(B203="",D203="",F203="",G203=""),"",IF($L$4='DATA ENTRY'!$DH$2,VLOOKUP(F203,अंक,10,0),IF($L$4='DATA ENTRY'!$DH$3,VLOOKUP(F203,अंक,17,0),IF($L$4='DATA ENTRY'!$DH$4,VLOOKUP(F203,अंक,25,0),IF($L$4='DATA ENTRY'!$DH$5,VLOOKUP(F203,अंक,33,0),IF($L$4='DATA ENTRY'!$DH$6,VLOOKUP(F203,अंक,41,0),IF($L$4='DATA ENTRY'!$DH$7,VLOOKUP(F203,अंक,49,0),"")))))))</f>
        <v/>
      </c>
      <c s="63" t="str">
        <f>IF(AND(B203="",D203="",F203="",G203=""),"",IF($L$4='DATA ENTRY'!$DH$2,VLOOKUP(F203,अंक,11,0),IF($L$4='DATA ENTRY'!$DH$3,VLOOKUP(F203,अंक,18,0),IF($L$4='DATA ENTRY'!$DH$4,VLOOKUP(F203,अंक,26,0),IF($L$4='DATA ENTRY'!$DH$5,VLOOKUP(F203,अंक,34,0),IF($L$4='DATA ENTRY'!$DH$6,VLOOKUP(F203,अंक,42,0),IF($L$4='DATA ENTRY'!$DH$7,VLOOKUP(F203,अंक,50,0),"")))))))</f>
        <v/>
      </c>
      <c s="63" t="str">
        <f>IF(AND(B203="",D203="",F203="",G203=""),"",IF($L$4='DATA ENTRY'!$DH$2,VLOOKUP(F203,अंक,12,0),IF($L$4='DATA ENTRY'!$DH$3,VLOOKUP(F203,अंक,19,0),IF($L$4='DATA ENTRY'!$DH$4,VLOOKUP(F203,अंक,27,0),IF($L$4='DATA ENTRY'!$DH$5,VLOOKUP(F203,अंक,35,0),IF($L$4='DATA ENTRY'!$DH$6,VLOOKUP(F203,अंक,43,0),IF($L$4='DATA ENTRY'!$DH$7,VLOOKUP(F203,अंक,51,0),"")))))))</f>
        <v/>
      </c>
      <c s="176">
        <f t="shared" si="42"/>
        <v>0</v>
      </c>
    </row>
    <row r="204" spans="1:18" ht="25.5" customHeight="1">
      <c r="A204" s="71" t="str">
        <f>'DATA ENTRY'!A205</f>
        <v/>
      </c>
      <c s="72" t="str">
        <f t="shared" si="32"/>
        <v/>
      </c>
      <c s="73" t="str">
        <f t="shared" si="33"/>
        <v/>
      </c>
      <c s="74" t="str">
        <f t="shared" si="34"/>
        <v/>
      </c>
      <c s="74" t="str">
        <f t="shared" si="35"/>
        <v/>
      </c>
      <c s="75" t="str">
        <f t="shared" si="36"/>
        <v/>
      </c>
      <c s="76" t="str">
        <f t="shared" si="37"/>
        <v/>
      </c>
      <c s="131" t="str">
        <f>IF(AND(B204="",D204="",F204="",G204=""),"",IF($L$4='DATA ENTRY'!$DH$2,VLOOKUP(F204,अंक,6,0),IF($L$4='DATA ENTRY'!$DH$3,VLOOKUP(F204,अंक,13,0),IF($L$4='DATA ENTRY'!$DH$4,VLOOKUP(F204,अंक,20,0),IF($L$4='DATA ENTRY'!$DH$5,VLOOKUP(F204,अंक,28,0),IF($L$4='DATA ENTRY'!$DH$6,VLOOKUP(F204,अंक,36,0),IF($L$4='DATA ENTRY'!$DH$7,VLOOKUP(F204,अंक,44,0),"")))))))</f>
        <v/>
      </c>
      <c s="131" t="str">
        <f>IF(AND(B204="",D204="",F204="",G204=""),"",IF($L$4='DATA ENTRY'!$DH$2,VLOOKUP(F204,अंक,7,0),IF($L$4='DATA ENTRY'!$DH$3,VLOOKUP(F204,अंक,14,0),IF($L$4='DATA ENTRY'!$DH$4,VLOOKUP(F204,अंक,21,0),IF($L$4='DATA ENTRY'!$DH$5,VLOOKUP(F204,अंक,29,0),IF($L$4='DATA ENTRY'!$DH$6,VLOOKUP(F204,अंक,37,0),IF($L$4='DATA ENTRY'!$DH$7,VLOOKUP(F204,अंक,45,0),"")))))))</f>
        <v/>
      </c>
      <c s="32" t="str">
        <f>IF(AND(B204="",D204="",F204="",G204=""),"",IF($L$4='DATA ENTRY'!$DH$2,VLOOKUP(F204,अंक,8,0),IF($L$4='DATA ENTRY'!$DH$3,VLOOKUP(F204,अंक,15,0),IF($L$4='DATA ENTRY'!$DH$4,VLOOKUP(F204,अंक,22,0),IF($L$4='DATA ENTRY'!$DH$5,VLOOKUP(F204,अंक,30,0),IF($L$4='DATA ENTRY'!$DH$6,VLOOKUP(F204,अंक,38,0),IF($L$4='DATA ENTRY'!$DH$7,VLOOKUP(F204,अंक,46,0),"")))))))</f>
        <v/>
      </c>
      <c s="32" t="str">
        <f>IF(AND(B204="",D204="",F204="",G204=""),"",IF($L$4='DATA ENTRY'!$DH$2,VLOOKUP(F204,अंक,9,0),IF($L$4='DATA ENTRY'!$DH$3,VLOOKUP(F204,अंक,16,0),IF($L$4='DATA ENTRY'!$DH$4,VLOOKUP(F204,अंक,23,0),IF($L$4='DATA ENTRY'!$DH$5,VLOOKUP(F204,अंक,31,0),IF($L$4='DATA ENTRY'!$DH$6,VLOOKUP(F204,अंक,39,0),IF($L$4='DATA ENTRY'!$DH$7,VLOOKUP(F204,अंक,47,0),"")))))))</f>
        <v/>
      </c>
      <c s="63">
        <f t="shared" si="38"/>
        <v>0</v>
      </c>
      <c s="64">
        <f t="shared" si="39"/>
        <v>0</v>
      </c>
      <c s="134" t="str">
        <f t="shared" si="41"/>
        <v/>
      </c>
      <c s="63" t="str">
        <f>IF(AND(B204="",D204="",F204="",G204=""),"",IF($L$4='DATA ENTRY'!$DH$2,VLOOKUP(F204,अंक,10,0),IF($L$4='DATA ENTRY'!$DH$3,VLOOKUP(F204,अंक,17,0),IF($L$4='DATA ENTRY'!$DH$4,VLOOKUP(F204,अंक,25,0),IF($L$4='DATA ENTRY'!$DH$5,VLOOKUP(F204,अंक,33,0),IF($L$4='DATA ENTRY'!$DH$6,VLOOKUP(F204,अंक,41,0),IF($L$4='DATA ENTRY'!$DH$7,VLOOKUP(F204,अंक,49,0),"")))))))</f>
        <v/>
      </c>
      <c s="63" t="str">
        <f>IF(AND(B204="",D204="",F204="",G204=""),"",IF($L$4='DATA ENTRY'!$DH$2,VLOOKUP(F204,अंक,11,0),IF($L$4='DATA ENTRY'!$DH$3,VLOOKUP(F204,अंक,18,0),IF($L$4='DATA ENTRY'!$DH$4,VLOOKUP(F204,अंक,26,0),IF($L$4='DATA ENTRY'!$DH$5,VLOOKUP(F204,अंक,34,0),IF($L$4='DATA ENTRY'!$DH$6,VLOOKUP(F204,अंक,42,0),IF($L$4='DATA ENTRY'!$DH$7,VLOOKUP(F204,अंक,50,0),"")))))))</f>
        <v/>
      </c>
      <c s="63" t="str">
        <f>IF(AND(B204="",D204="",F204="",G204=""),"",IF($L$4='DATA ENTRY'!$DH$2,VLOOKUP(F204,अंक,12,0),IF($L$4='DATA ENTRY'!$DH$3,VLOOKUP(F204,अंक,19,0),IF($L$4='DATA ENTRY'!$DH$4,VLOOKUP(F204,अंक,27,0),IF($L$4='DATA ENTRY'!$DH$5,VLOOKUP(F204,अंक,35,0),IF($L$4='DATA ENTRY'!$DH$6,VLOOKUP(F204,अंक,43,0),IF($L$4='DATA ENTRY'!$DH$7,VLOOKUP(F204,अंक,51,0),"")))))))</f>
        <v/>
      </c>
      <c s="176">
        <f t="shared" si="42"/>
        <v>0</v>
      </c>
    </row>
    <row r="205" spans="1:18" ht="25.5" customHeight="1">
      <c r="A205" s="71" t="str">
        <f>'DATA ENTRY'!A206</f>
        <v/>
      </c>
      <c s="72" t="str">
        <f t="shared" si="32"/>
        <v/>
      </c>
      <c s="73" t="str">
        <f t="shared" si="33"/>
        <v/>
      </c>
      <c s="74" t="str">
        <f t="shared" si="34"/>
        <v/>
      </c>
      <c s="74" t="str">
        <f t="shared" si="35"/>
        <v/>
      </c>
      <c s="75" t="str">
        <f t="shared" si="36"/>
        <v/>
      </c>
      <c s="76" t="str">
        <f t="shared" si="37"/>
        <v/>
      </c>
      <c s="131" t="str">
        <f>IF(AND(B205="",D205="",F205="",G205=""),"",IF($L$4='DATA ENTRY'!$DH$2,VLOOKUP(F205,अंक,6,0),IF($L$4='DATA ENTRY'!$DH$3,VLOOKUP(F205,अंक,13,0),IF($L$4='DATA ENTRY'!$DH$4,VLOOKUP(F205,अंक,20,0),IF($L$4='DATA ENTRY'!$DH$5,VLOOKUP(F205,अंक,28,0),IF($L$4='DATA ENTRY'!$DH$6,VLOOKUP(F205,अंक,36,0),IF($L$4='DATA ENTRY'!$DH$7,VLOOKUP(F205,अंक,44,0),"")))))))</f>
        <v/>
      </c>
      <c s="131" t="str">
        <f>IF(AND(B205="",D205="",F205="",G205=""),"",IF($L$4='DATA ENTRY'!$DH$2,VLOOKUP(F205,अंक,7,0),IF($L$4='DATA ENTRY'!$DH$3,VLOOKUP(F205,अंक,14,0),IF($L$4='DATA ENTRY'!$DH$4,VLOOKUP(F205,अंक,21,0),IF($L$4='DATA ENTRY'!$DH$5,VLOOKUP(F205,अंक,29,0),IF($L$4='DATA ENTRY'!$DH$6,VLOOKUP(F205,अंक,37,0),IF($L$4='DATA ENTRY'!$DH$7,VLOOKUP(F205,अंक,45,0),"")))))))</f>
        <v/>
      </c>
      <c s="32" t="str">
        <f>IF(AND(B205="",D205="",F205="",G205=""),"",IF($L$4='DATA ENTRY'!$DH$2,VLOOKUP(F205,अंक,8,0),IF($L$4='DATA ENTRY'!$DH$3,VLOOKUP(F205,अंक,15,0),IF($L$4='DATA ENTRY'!$DH$4,VLOOKUP(F205,अंक,22,0),IF($L$4='DATA ENTRY'!$DH$5,VLOOKUP(F205,अंक,30,0),IF($L$4='DATA ENTRY'!$DH$6,VLOOKUP(F205,अंक,38,0),IF($L$4='DATA ENTRY'!$DH$7,VLOOKUP(F205,अंक,46,0),"")))))))</f>
        <v/>
      </c>
      <c s="32" t="str">
        <f>IF(AND(B205="",D205="",F205="",G205=""),"",IF($L$4='DATA ENTRY'!$DH$2,VLOOKUP(F205,अंक,9,0),IF($L$4='DATA ENTRY'!$DH$3,VLOOKUP(F205,अंक,16,0),IF($L$4='DATA ENTRY'!$DH$4,VLOOKUP(F205,अंक,23,0),IF($L$4='DATA ENTRY'!$DH$5,VLOOKUP(F205,अंक,31,0),IF($L$4='DATA ENTRY'!$DH$6,VLOOKUP(F205,अंक,39,0),IF($L$4='DATA ENTRY'!$DH$7,VLOOKUP(F205,अंक,47,0),"")))))))</f>
        <v/>
      </c>
      <c s="63">
        <f t="shared" si="38"/>
        <v>0</v>
      </c>
      <c s="64">
        <f t="shared" si="39"/>
        <v>0</v>
      </c>
      <c s="134" t="str">
        <f t="shared" si="41"/>
        <v/>
      </c>
      <c s="63" t="str">
        <f>IF(AND(B205="",D205="",F205="",G205=""),"",IF($L$4='DATA ENTRY'!$DH$2,VLOOKUP(F205,अंक,10,0),IF($L$4='DATA ENTRY'!$DH$3,VLOOKUP(F205,अंक,17,0),IF($L$4='DATA ENTRY'!$DH$4,VLOOKUP(F205,अंक,25,0),IF($L$4='DATA ENTRY'!$DH$5,VLOOKUP(F205,अंक,33,0),IF($L$4='DATA ENTRY'!$DH$6,VLOOKUP(F205,अंक,41,0),IF($L$4='DATA ENTRY'!$DH$7,VLOOKUP(F205,अंक,49,0),"")))))))</f>
        <v/>
      </c>
      <c s="63" t="str">
        <f>IF(AND(B205="",D205="",F205="",G205=""),"",IF($L$4='DATA ENTRY'!$DH$2,VLOOKUP(F205,अंक,11,0),IF($L$4='DATA ENTRY'!$DH$3,VLOOKUP(F205,अंक,18,0),IF($L$4='DATA ENTRY'!$DH$4,VLOOKUP(F205,अंक,26,0),IF($L$4='DATA ENTRY'!$DH$5,VLOOKUP(F205,अंक,34,0),IF($L$4='DATA ENTRY'!$DH$6,VLOOKUP(F205,अंक,42,0),IF($L$4='DATA ENTRY'!$DH$7,VLOOKUP(F205,अंक,50,0),"")))))))</f>
        <v/>
      </c>
      <c s="63" t="str">
        <f>IF(AND(B205="",D205="",F205="",G205=""),"",IF($L$4='DATA ENTRY'!$DH$2,VLOOKUP(F205,अंक,12,0),IF($L$4='DATA ENTRY'!$DH$3,VLOOKUP(F205,अंक,19,0),IF($L$4='DATA ENTRY'!$DH$4,VLOOKUP(F205,अंक,27,0),IF($L$4='DATA ENTRY'!$DH$5,VLOOKUP(F205,अंक,35,0),IF($L$4='DATA ENTRY'!$DH$6,VLOOKUP(F205,अंक,43,0),IF($L$4='DATA ENTRY'!$DH$7,VLOOKUP(F205,अंक,51,0),"")))))))</f>
        <v/>
      </c>
      <c s="176">
        <f t="shared" si="42"/>
        <v>0</v>
      </c>
    </row>
    <row r="206" spans="1:18" ht="25.5" customHeight="1">
      <c r="A206" s="71" t="str">
        <f>'DATA ENTRY'!A207</f>
        <v/>
      </c>
      <c s="72" t="str">
        <f t="shared" si="32"/>
        <v/>
      </c>
      <c s="73" t="str">
        <f t="shared" si="33"/>
        <v/>
      </c>
      <c s="74" t="str">
        <f t="shared" si="34"/>
        <v/>
      </c>
      <c s="74" t="str">
        <f t="shared" si="35"/>
        <v/>
      </c>
      <c s="75" t="str">
        <f t="shared" si="36"/>
        <v/>
      </c>
      <c s="76" t="str">
        <f t="shared" si="37"/>
        <v/>
      </c>
      <c s="131" t="str">
        <f>IF(AND(B206="",D206="",F206="",G206=""),"",IF($L$4='DATA ENTRY'!$DH$2,VLOOKUP(F206,अंक,6,0),IF($L$4='DATA ENTRY'!$DH$3,VLOOKUP(F206,अंक,13,0),IF($L$4='DATA ENTRY'!$DH$4,VLOOKUP(F206,अंक,20,0),IF($L$4='DATA ENTRY'!$DH$5,VLOOKUP(F206,अंक,28,0),IF($L$4='DATA ENTRY'!$DH$6,VLOOKUP(F206,अंक,36,0),IF($L$4='DATA ENTRY'!$DH$7,VLOOKUP(F206,अंक,44,0),"")))))))</f>
        <v/>
      </c>
      <c s="131" t="str">
        <f>IF(AND(B206="",D206="",F206="",G206=""),"",IF($L$4='DATA ENTRY'!$DH$2,VLOOKUP(F206,अंक,7,0),IF($L$4='DATA ENTRY'!$DH$3,VLOOKUP(F206,अंक,14,0),IF($L$4='DATA ENTRY'!$DH$4,VLOOKUP(F206,अंक,21,0),IF($L$4='DATA ENTRY'!$DH$5,VLOOKUP(F206,अंक,29,0),IF($L$4='DATA ENTRY'!$DH$6,VLOOKUP(F206,अंक,37,0),IF($L$4='DATA ENTRY'!$DH$7,VLOOKUP(F206,अंक,45,0),"")))))))</f>
        <v/>
      </c>
      <c s="32" t="str">
        <f>IF(AND(B206="",D206="",F206="",G206=""),"",IF($L$4='DATA ENTRY'!$DH$2,VLOOKUP(F206,अंक,8,0),IF($L$4='DATA ENTRY'!$DH$3,VLOOKUP(F206,अंक,15,0),IF($L$4='DATA ENTRY'!$DH$4,VLOOKUP(F206,अंक,22,0),IF($L$4='DATA ENTRY'!$DH$5,VLOOKUP(F206,अंक,30,0),IF($L$4='DATA ENTRY'!$DH$6,VLOOKUP(F206,अंक,38,0),IF($L$4='DATA ENTRY'!$DH$7,VLOOKUP(F206,अंक,46,0),"")))))))</f>
        <v/>
      </c>
      <c s="32" t="str">
        <f>IF(AND(B206="",D206="",F206="",G206=""),"",IF($L$4='DATA ENTRY'!$DH$2,VLOOKUP(F206,अंक,9,0),IF($L$4='DATA ENTRY'!$DH$3,VLOOKUP(F206,अंक,16,0),IF($L$4='DATA ENTRY'!$DH$4,VLOOKUP(F206,अंक,23,0),IF($L$4='DATA ENTRY'!$DH$5,VLOOKUP(F206,अंक,31,0),IF($L$4='DATA ENTRY'!$DH$6,VLOOKUP(F206,अंक,39,0),IF($L$4='DATA ENTRY'!$DH$7,VLOOKUP(F206,अंक,47,0),"")))))))</f>
        <v/>
      </c>
      <c s="63">
        <f t="shared" si="38"/>
        <v>0</v>
      </c>
      <c s="64">
        <f t="shared" si="39"/>
        <v>0</v>
      </c>
      <c s="134" t="str">
        <f t="shared" si="41"/>
        <v/>
      </c>
      <c s="63" t="str">
        <f>IF(AND(B206="",D206="",F206="",G206=""),"",IF($L$4='DATA ENTRY'!$DH$2,VLOOKUP(F206,अंक,10,0),IF($L$4='DATA ENTRY'!$DH$3,VLOOKUP(F206,अंक,17,0),IF($L$4='DATA ENTRY'!$DH$4,VLOOKUP(F206,अंक,25,0),IF($L$4='DATA ENTRY'!$DH$5,VLOOKUP(F206,अंक,33,0),IF($L$4='DATA ENTRY'!$DH$6,VLOOKUP(F206,अंक,41,0),IF($L$4='DATA ENTRY'!$DH$7,VLOOKUP(F206,अंक,49,0),"")))))))</f>
        <v/>
      </c>
      <c s="63" t="str">
        <f>IF(AND(B206="",D206="",F206="",G206=""),"",IF($L$4='DATA ENTRY'!$DH$2,VLOOKUP(F206,अंक,11,0),IF($L$4='DATA ENTRY'!$DH$3,VLOOKUP(F206,अंक,18,0),IF($L$4='DATA ENTRY'!$DH$4,VLOOKUP(F206,अंक,26,0),IF($L$4='DATA ENTRY'!$DH$5,VLOOKUP(F206,अंक,34,0),IF($L$4='DATA ENTRY'!$DH$6,VLOOKUP(F206,अंक,42,0),IF($L$4='DATA ENTRY'!$DH$7,VLOOKUP(F206,अंक,50,0),"")))))))</f>
        <v/>
      </c>
      <c s="63" t="str">
        <f>IF(AND(B206="",D206="",F206="",G206=""),"",IF($L$4='DATA ENTRY'!$DH$2,VLOOKUP(F206,अंक,12,0),IF($L$4='DATA ENTRY'!$DH$3,VLOOKUP(F206,अंक,19,0),IF($L$4='DATA ENTRY'!$DH$4,VLOOKUP(F206,अंक,27,0),IF($L$4='DATA ENTRY'!$DH$5,VLOOKUP(F206,अंक,35,0),IF($L$4='DATA ENTRY'!$DH$6,VLOOKUP(F206,अंक,43,0),IF($L$4='DATA ENTRY'!$DH$7,VLOOKUP(F206,अंक,51,0),"")))))))</f>
        <v/>
      </c>
      <c s="176">
        <f t="shared" si="42"/>
        <v>0</v>
      </c>
    </row>
    <row r="207" spans="1:18" ht="25.5" customHeight="1">
      <c r="A207" s="177" t="str">
        <f>'DATA ENTRY'!A208</f>
        <v/>
      </c>
      <c s="178" t="str">
        <f t="shared" si="32"/>
        <v/>
      </c>
      <c s="179" t="str">
        <f t="shared" si="33"/>
        <v/>
      </c>
      <c s="180" t="str">
        <f t="shared" si="34"/>
        <v/>
      </c>
      <c s="180" t="str">
        <f t="shared" si="35"/>
        <v/>
      </c>
      <c s="181" t="str">
        <f t="shared" si="36"/>
        <v/>
      </c>
      <c s="182" t="str">
        <f t="shared" si="37"/>
        <v/>
      </c>
      <c s="131" t="str">
        <f>IF(AND(B207="",D207="",F207="",G207=""),"",IF($L$4='DATA ENTRY'!$DH$2,VLOOKUP(F207,अंक,6,0),IF($L$4='DATA ENTRY'!$DH$3,VLOOKUP(F207,अंक,13,0),IF($L$4='DATA ENTRY'!$DH$4,VLOOKUP(F207,अंक,20,0),IF($L$4='DATA ENTRY'!$DH$5,VLOOKUP(F207,अंक,28,0),IF($L$4='DATA ENTRY'!$DH$6,VLOOKUP(F207,अंक,36,0),IF($L$4='DATA ENTRY'!$DH$7,VLOOKUP(F207,अंक,44,0),"")))))))</f>
        <v/>
      </c>
      <c s="131" t="str">
        <f>IF(AND(B207="",D207="",F207="",G207=""),"",IF($L$4='DATA ENTRY'!$DH$2,VLOOKUP(F207,अंक,7,0),IF($L$4='DATA ENTRY'!$DH$3,VLOOKUP(F207,अंक,14,0),IF($L$4='DATA ENTRY'!$DH$4,VLOOKUP(F207,अंक,21,0),IF($L$4='DATA ENTRY'!$DH$5,VLOOKUP(F207,अंक,29,0),IF($L$4='DATA ENTRY'!$DH$6,VLOOKUP(F207,अंक,37,0),IF($L$4='DATA ENTRY'!$DH$7,VLOOKUP(F207,अंक,45,0),"")))))))</f>
        <v/>
      </c>
      <c s="32" t="str">
        <f>IF(AND(B207="",D207="",F207="",G207=""),"",IF($L$4='DATA ENTRY'!$DH$2,VLOOKUP(F207,अंक,8,0),IF($L$4='DATA ENTRY'!$DH$3,VLOOKUP(F207,अंक,15,0),IF($L$4='DATA ENTRY'!$DH$4,VLOOKUP(F207,अंक,22,0),IF($L$4='DATA ENTRY'!$DH$5,VLOOKUP(F207,अंक,30,0),IF($L$4='DATA ENTRY'!$DH$6,VLOOKUP(F207,अंक,38,0),IF($L$4='DATA ENTRY'!$DH$7,VLOOKUP(F207,अंक,46,0),"")))))))</f>
        <v/>
      </c>
      <c s="32" t="str">
        <f>IF(AND(B207="",D207="",F207="",G207=""),"",IF($L$4='DATA ENTRY'!$DH$2,VLOOKUP(F207,अंक,9,0),IF($L$4='DATA ENTRY'!$DH$3,VLOOKUP(F207,अंक,16,0),IF($L$4='DATA ENTRY'!$DH$4,VLOOKUP(F207,अंक,23,0),IF($L$4='DATA ENTRY'!$DH$5,VLOOKUP(F207,अंक,31,0),IF($L$4='DATA ENTRY'!$DH$6,VLOOKUP(F207,अंक,39,0),IF($L$4='DATA ENTRY'!$DH$7,VLOOKUP(F207,अंक,47,0),"")))))))</f>
        <v/>
      </c>
      <c s="183">
        <f t="shared" si="38"/>
        <v>0</v>
      </c>
      <c s="172">
        <f t="shared" si="39"/>
        <v>0</v>
      </c>
      <c s="134" t="str">
        <f t="shared" si="41"/>
        <v/>
      </c>
      <c s="63" t="str">
        <f>IF(AND(B207="",D207="",F207="",G207=""),"",IF($L$4='DATA ENTRY'!$DH$2,VLOOKUP(F207,अंक,10,0),IF($L$4='DATA ENTRY'!$DH$3,VLOOKUP(F207,अंक,17,0),IF($L$4='DATA ENTRY'!$DH$4,VLOOKUP(F207,अंक,25,0),IF($L$4='DATA ENTRY'!$DH$5,VLOOKUP(F207,अंक,33,0),IF($L$4='DATA ENTRY'!$DH$6,VLOOKUP(F207,अंक,41,0),IF($L$4='DATA ENTRY'!$DH$7,VLOOKUP(F207,अंक,49,0),"")))))))</f>
        <v/>
      </c>
      <c s="63" t="str">
        <f>IF(AND(B207="",D207="",F207="",G207=""),"",IF($L$4='DATA ENTRY'!$DH$2,VLOOKUP(F207,अंक,11,0),IF($L$4='DATA ENTRY'!$DH$3,VLOOKUP(F207,अंक,18,0),IF($L$4='DATA ENTRY'!$DH$4,VLOOKUP(F207,अंक,26,0),IF($L$4='DATA ENTRY'!$DH$5,VLOOKUP(F207,अंक,34,0),IF($L$4='DATA ENTRY'!$DH$6,VLOOKUP(F207,अंक,42,0),IF($L$4='DATA ENTRY'!$DH$7,VLOOKUP(F207,अंक,50,0),"")))))))</f>
        <v/>
      </c>
      <c s="63" t="str">
        <f>IF(AND(B207="",D207="",F207="",G207=""),"",IF($L$4='DATA ENTRY'!$DH$2,VLOOKUP(F207,अंक,12,0),IF($L$4='DATA ENTRY'!$DH$3,VLOOKUP(F207,अंक,19,0),IF($L$4='DATA ENTRY'!$DH$4,VLOOKUP(F207,अंक,27,0),IF($L$4='DATA ENTRY'!$DH$5,VLOOKUP(F207,अंक,35,0),IF($L$4='DATA ENTRY'!$DH$6,VLOOKUP(F207,अंक,43,0),IF($L$4='DATA ENTRY'!$DH$7,VLOOKUP(F207,अंक,51,0),"")))))))</f>
        <v/>
      </c>
      <c s="176">
        <f t="shared" si="42"/>
        <v>0</v>
      </c>
    </row>
    <row r="208" spans="1:18" ht="67.5" customHeight="1">
      <c r="A208" s="184"/>
      <c s="185"/>
      <c s="186"/>
      <c s="116" t="s">
        <v>53</v>
      </c>
      <c s="169"/>
      <c s="169" t="s">
        <v>75</v>
      </c>
      <c s="170"/>
      <c s="187"/>
      <c s="187"/>
      <c s="188"/>
      <c s="188"/>
      <c s="189"/>
      <c s="190"/>
      <c s="191"/>
      <c s="189"/>
      <c s="189"/>
      <c s="63" t="e">
        <f>IF(AND(B208="",D208="",F208="",G208=""),"",IF($L$4='DATA ENTRY'!$DH$2,VLOOKUP(F208,अंक,12,0),IF($L$4='DATA ENTRY'!$DH$3,VLOOKUP(F208,अंक,19,0),IF($L$4='DATA ENTRY'!$DH$4,VLOOKUP(F208,अंक,27,0),IF($L$4='DATA ENTRY'!$DH$5,VLOOKUP(F208,अंक,35,0),IF($L$4='DATA ENTRY'!$DH$6,VLOOKUP(F208,अंक,43,0),IF($L$4='DATA ENTRY'!$DH$7,VLOOKUP(F208,अंक,51,0),"")))))))</f>
        <v>#N/A</v>
      </c>
      <c s="192"/>
    </row>
    <row r="209" ht="15"/>
    <row r="210" ht="15" hidden="1"/>
  </sheetData>
  <sheetProtection password="CDA0" sheet="1" objects="1" scenarios="1" formatRows="0"/>
  <protectedRanges>
    <protectedRange password="CFF9" sqref="A1:R1" name="MYNAME3"/>
  </protectedRanges>
  <mergeCells count="24">
    <mergeCell ref="A1:R1"/>
    <mergeCell ref="M5:M6"/>
    <mergeCell ref="N5:N6"/>
    <mergeCell ref="O5:O6"/>
    <mergeCell ref="P5:P6"/>
    <mergeCell ref="R5:R6"/>
    <mergeCell ref="L5:L6"/>
    <mergeCell ref="A5:A7"/>
    <mergeCell ref="B5:B7"/>
    <mergeCell ref="C5:C7"/>
    <mergeCell ref="D5:D7"/>
    <mergeCell ref="E5:E7"/>
    <mergeCell ref="F5:F7"/>
    <mergeCell ref="G5:G7"/>
    <mergeCell ref="H5:H6"/>
    <mergeCell ref="I5:I6"/>
    <mergeCell ref="J5:J6"/>
    <mergeCell ref="A2:R2"/>
    <mergeCell ref="A3:R3"/>
    <mergeCell ref="A4:B4"/>
    <mergeCell ref="H4:K4"/>
    <mergeCell ref="F4:G4"/>
    <mergeCell ref="L4:R4"/>
    <mergeCell ref="Q5:Q6"/>
  </mergeCells>
  <conditionalFormatting sqref="A8:Q8 A9:P207 Q9:Q208">
    <cfRule type="expression" priority="1" dxfId="4">
      <formula>$L8=0</formula>
    </cfRule>
    <cfRule type="expression" priority="2" dxfId="3">
      <formula>$B8=""</formula>
    </cfRule>
  </conditionalFormatting>
  <dataValidations count="2">
    <dataValidation type="list" allowBlank="1" showInputMessage="1" showErrorMessage="1" sqref="C4">
      <formula1>"A,B,C,D,E,F,G,H,I,J"</formula1>
    </dataValidation>
    <dataValidation type="list" allowBlank="1" showInputMessage="1" showErrorMessage="1" sqref="L4:R4">
      <formula1>विषय</formula1>
    </dataValidation>
  </dataValidations>
  <printOptions horizontalCentered="1"/>
  <pageMargins left="0.196850393700787" right="0.196850393700787" top="0.196850393700787" bottom="0.196850393700787" header="0.118110236220472" footer="0.118110236220472"/>
  <pageSetup fitToHeight="0" orientation="portrait" paperSize="9" scale="68" r:id="rId1"/>
  <headerFooter>
    <oddFooter>&amp;L&amp;Z&amp;F</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6">
    <tabColor theme="8" tint="-0.249799996614456"/>
    <pageSetUpPr fitToPage="1"/>
  </sheetPr>
  <dimension ref="A1:Q208"/>
  <sheetViews>
    <sheetView workbookViewId="0" topLeftCell="A1">
      <selection pane="topLeft" activeCell="O10" sqref="O10"/>
    </sheetView>
  </sheetViews>
  <sheetFormatPr defaultColWidth="0" defaultRowHeight="18.75" zeroHeight="1"/>
  <cols>
    <col min="1" max="1" width="5.85714285714286" style="83" customWidth="1"/>
    <col min="2" max="2" width="7.42857142857143" style="83" customWidth="1"/>
    <col min="3" max="3" width="10.5714285714286" style="83" customWidth="1"/>
    <col min="4" max="4" width="29.4285714285714" style="83" customWidth="1"/>
    <col min="5" max="5" width="25.5714285714286" style="83" customWidth="1"/>
    <col min="6" max="6" width="8.28571428571429" style="83" customWidth="1"/>
    <col min="7" max="7" width="11" style="84" customWidth="1"/>
    <col min="8" max="9" width="4.14285714285714" customWidth="1"/>
    <col min="10" max="10" width="5.28571428571429" customWidth="1"/>
    <col min="11" max="11" width="4.57142857142857" style="175" customWidth="1"/>
    <col min="12" max="13" width="4" customWidth="1"/>
    <col min="14" max="14" width="4.28571428571429" hidden="1" customWidth="1"/>
    <col min="15" max="15" width="2.71428571428571" customWidth="1"/>
    <col min="16" max="16" width="6.28571428571429" hidden="1" customWidth="1"/>
    <col min="17" max="17" width="8.57142857142857" hidden="1" customWidth="1"/>
    <col min="18" max="18" width="3.85714285714286" customWidth="1"/>
    <col min="19" max="16384" width="3.85714285714286" hidden="1"/>
  </cols>
  <sheetData>
    <row r="1" spans="1:13" ht="35.25" customHeight="1">
      <c r="A1" s="382" t="str">
        <f>'DATA ENTRY'!A1</f>
        <v>निर्माणकर्ता:--भागीरथ मल अध्यापक राज.उच्च. मा.विद्यालय डसाणा खुर्द,(मौलासर),डीडवाना-कुचामन मोब.न 9828789204</v>
      </c>
      <c s="382"/>
      <c s="382"/>
      <c s="382"/>
      <c s="382"/>
      <c s="382"/>
      <c s="382"/>
      <c s="382"/>
      <c s="382"/>
      <c s="382"/>
      <c s="382"/>
      <c s="382"/>
      <c s="382"/>
    </row>
    <row r="2" spans="1:17" ht="22.5" customHeight="1">
      <c r="A2" s="401" t="str">
        <f>IF('DATA ENTRY'!$L$3="Hindi",IF('DATA ENTRY'!A2="","",'DATA ENTRY'!A2),IF('DATA ENTRY'!A3="","",'DATA ENTRY'!A3))</f>
        <v>राजकीय उच्च माध्यमिक विद्यालय डसाणा खुर्द (मौलासर) डीडवाना-कुचामन</v>
      </c>
      <c s="402"/>
      <c s="402"/>
      <c s="402"/>
      <c s="402"/>
      <c s="402"/>
      <c s="402"/>
      <c s="402"/>
      <c s="402"/>
      <c s="402"/>
      <c s="402"/>
      <c s="402"/>
      <c s="403"/>
      <c s="85" t="str">
        <f>'DATA ENTRY'!BF4</f>
        <v>समाज सेवा योजना</v>
      </c>
      <c r="Q2" s="146" t="str">
        <f>'DATA ENTRY'!BF4</f>
        <v>समाज सेवा योजना</v>
      </c>
    </row>
    <row r="3" spans="1:17" ht="20.25" customHeight="1">
      <c r="A3" s="369" t="str">
        <f>IF('DATA ENTRY'!A4="","",'DATA ENTRY'!A4)</f>
        <v>सत्रांक वर्कशीट 2025-26</v>
      </c>
      <c s="370"/>
      <c s="370"/>
      <c s="370"/>
      <c s="370"/>
      <c s="370"/>
      <c s="370"/>
      <c s="370"/>
      <c s="370"/>
      <c s="370"/>
      <c s="370"/>
      <c s="370"/>
      <c s="371"/>
      <c s="85" t="str">
        <f>'DATA ENTRY'!BH4</f>
        <v>आजादी के बाद का स्वर्णिम भारत</v>
      </c>
      <c r="Q3" s="146" t="str">
        <f>'DATA ENTRY'!BH4</f>
        <v>आजादी के बाद का स्वर्णिम भारत</v>
      </c>
    </row>
    <row r="4" spans="1:14" ht="24.75" customHeight="1">
      <c r="A4" s="404" t="str">
        <f>IF('DATA ENTRY'!$L$3="Hindi",CONCATENATE("कक्षा :- ",'DATA ENTRY'!H4," "),CONCATENATE("Class :-   ",'DATA ENTRY'!H4," "))</f>
        <v xml:space="preserve">कक्षा :- 12 </v>
      </c>
      <c s="405"/>
      <c s="142" t="str">
        <f>IF('विषयवार सत्रांक रिपोर्ट'!C4="","",'विषयवार सत्रांक रिपोर्ट'!C4)</f>
        <v>A</v>
      </c>
      <c s="141" t="str">
        <f>IF('DATA ENTRY'!$L$3="HINDI","संकाय :-","FACULTY:- ")</f>
        <v>संकाय :-</v>
      </c>
      <c s="145" t="str">
        <f>IF('विषयवार सत्रांक रिपोर्ट'!F4="","",'विषयवार सत्रांक रिपोर्ट'!F4)</f>
        <v>कला वर्ग</v>
      </c>
      <c s="150" t="str">
        <f>IF('DATA ENTRY'!$L$3="Hindi","विषय:-","SUBJECT:-")</f>
        <v>विषय:-</v>
      </c>
      <c s="397" t="s">
        <v>92</v>
      </c>
      <c s="397"/>
      <c s="397"/>
      <c s="397"/>
      <c s="397"/>
      <c s="397"/>
      <c s="398"/>
      <c s="85" t="e">
        <f>'DATA ENTRY'!#REF!</f>
        <v>#REF!</v>
      </c>
    </row>
    <row r="5" spans="1:13" ht="81.75" customHeight="1">
      <c r="A5" s="409" t="str">
        <f>IF('DATA ENTRY'!$L$3="Hindi","क्र. स.","Sr. No. ")</f>
        <v>क्र. स.</v>
      </c>
      <c s="414" t="str">
        <f>IF('DATA ENTRY'!$L$3="Hindi","प्रवेशांक","SR. NO.")</f>
        <v>प्रवेशांक</v>
      </c>
      <c s="414" t="str">
        <f>IF('DATA ENTRY'!$L$3="HINDI","जन्म दिनांक","Date of Birth")</f>
        <v>जन्म दिनांक</v>
      </c>
      <c s="416" t="str">
        <f>IF('DATA ENTRY'!$L$3="Hindi","विद्यार्थी का नाम","Student's Name")</f>
        <v>विद्यार्थी का नाम</v>
      </c>
      <c s="416" t="str">
        <f>IF('DATA ENTRY'!$L$3="Hindi","पिता का नाम","Father's Name")</f>
        <v>पिता का नाम</v>
      </c>
      <c s="412" t="str">
        <f>IF('DATA ENTRY'!$L$3="Hindi","कक्षा रोल न. ","Class Roll No.")</f>
        <v xml:space="preserve">कक्षा रोल न. </v>
      </c>
      <c s="411" t="str">
        <f>IF('DATA ENTRY'!$L$3="Hindi","बोर्ड रोल न. ","Board Roll No.")</f>
        <v xml:space="preserve">बोर्ड रोल न. </v>
      </c>
      <c s="113" t="str">
        <f>IF('DATA ENTRY'!$L$3="Hindi","सैद्धांतिक ","THEORY")</f>
        <v xml:space="preserve">सैद्धांतिक </v>
      </c>
      <c s="113" t="str">
        <f>IF('DATA ENTRY'!$L$3="Hindi","प्रोजेक्ट","PROJECT")</f>
        <v>प्रोजेक्ट</v>
      </c>
      <c s="114" t="str">
        <f>IF('DATA ENTRY'!$L$3="Hindi","कुल योग","TOTAL")</f>
        <v>कुल योग</v>
      </c>
      <c s="399" t="str">
        <f>IF('DATA ENTRY'!$L$3="HINDI","सत्रांक ग्रेड में","SATRANKINGRADE")</f>
        <v>सत्रांक ग्रेड में</v>
      </c>
      <c s="406" t="str">
        <f>IF('DATA ENTRY'!$L$3="Hindi","हस्ता.विषयाध्यापक","SIGN.SUB.TEACHER")</f>
        <v>हस्ता.विषयाध्यापक</v>
      </c>
      <c s="406" t="str">
        <f>IF('DATA ENTRY'!$L$3="Hindi","हस्ता.कक्षाध्यापक","SIGN.CLASS.TEACHER")</f>
        <v>हस्ता.कक्षाध्यापक</v>
      </c>
    </row>
    <row r="6" spans="1:13" ht="22.5" customHeight="1">
      <c r="A6" s="410"/>
      <c s="415"/>
      <c s="415"/>
      <c s="417"/>
      <c s="417"/>
      <c s="413"/>
      <c s="394"/>
      <c s="115">
        <v>80</v>
      </c>
      <c s="86">
        <v>20</v>
      </c>
      <c s="86">
        <v>100</v>
      </c>
      <c s="400"/>
      <c s="408"/>
      <c s="408"/>
    </row>
    <row r="7" spans="1:13" ht="27.75" customHeight="1">
      <c r="A7" s="71">
        <f>'DATA ENTRY'!A9</f>
        <v>1</v>
      </c>
      <c s="72">
        <f t="shared" si="0" ref="B7:B70">IFERROR(IF($C$4="","",VLOOKUP(A7,नाम,4,0)),"")</f>
        <v>1989</v>
      </c>
      <c s="87">
        <f t="shared" si="1" ref="C7:C70">IFERROR(IF($C$4="","",VLOOKUP(A7,नाम,11,0)),"")</f>
        <v>40489</v>
      </c>
      <c s="74" t="str">
        <f t="shared" si="2" ref="D7:D70">IFERROR(IF($C$4="","",VLOOKUP(A7,नाम,6,0)),"")</f>
        <v>AAYNA KANWAR</v>
      </c>
      <c s="74" t="str">
        <f t="shared" si="3" ref="E7:E70">IFERROR(IF($C$4="","",VLOOKUP(A7,नाम,8,0)),"")</f>
        <v>SHER SINGH</v>
      </c>
      <c s="75">
        <f t="shared" si="4" ref="F7:F70">IFERROR(IF($C$4="","",VLOOKUP(A7,नाम,12,0)),"")</f>
        <v>1201</v>
      </c>
      <c s="88" t="str">
        <f>IFERROR(IF($C$4="","",VLOOKUP(A7,नाम,13,0)),"")</f>
        <v/>
      </c>
      <c s="63">
        <f t="shared" si="5" ref="H7:H70">IFERROR(IF($G$4="","",IF(AND(B7="",D7="",F7="",G7=""),"",IF($G$4=$Q$2,VLOOKUP(F7,अंक,52,0),IF($G$4=$Q$3,VLOOKUP(F7,अंक,54,0))))),"")</f>
        <v>79</v>
      </c>
      <c s="63">
        <f t="shared" si="6" ref="I7:I70">IFERROR(IF($G$4="","",IF(AND(B7="",D7="",F7="",G7=""),"",IF($G$4=$Q$2,VLOOKUP(F7,अंक,53,0),IF($G$4=$Q$3,VLOOKUP(F7,अंक,55,0))))),"")</f>
        <v>18</v>
      </c>
      <c s="64">
        <f t="shared" si="7" ref="J7:J70">IF(AND(F7="",G7="",H7="",I7=""),"",IF($G$4="","",SUM(H7,I7,)))</f>
        <v>97</v>
      </c>
      <c s="173" t="str">
        <f>IFERROR(IF(AND(H7="",I7="",J7=""),"",IF($G$4="","",IF(J7&gt;=79,"A",IF(J7&gt;=59,"B",IF(J7&gt;=50,"C","D"))))),"")</f>
        <v>A</v>
      </c>
      <c s="406"/>
      <c s="406"/>
    </row>
    <row r="8" spans="1:13" ht="27.75" customHeight="1">
      <c r="A8" s="89">
        <f>'DATA ENTRY'!A10</f>
        <v>2</v>
      </c>
      <c s="72">
        <f t="shared" si="0"/>
        <v>1539</v>
      </c>
      <c s="87" t="str">
        <f t="shared" si="1"/>
        <v>16-12-2007</v>
      </c>
      <c s="74" t="str">
        <f t="shared" si="2"/>
        <v>ANKIT KUMAR</v>
      </c>
      <c s="74" t="str">
        <f t="shared" si="3"/>
        <v>PRAMESHWAR LAL</v>
      </c>
      <c s="75">
        <f t="shared" si="4"/>
        <v>1202</v>
      </c>
      <c s="90" t="str">
        <f t="shared" si="8" ref="G8:G39">IFERROR(IF($C$4="","",VLOOKUP(A8,नाम1,13,0)),"")</f>
        <v/>
      </c>
      <c s="63">
        <f t="shared" si="5"/>
        <v>78</v>
      </c>
      <c s="63">
        <f t="shared" si="6"/>
        <v>19</v>
      </c>
      <c s="64">
        <f t="shared" si="7"/>
        <v>97</v>
      </c>
      <c s="173" t="str">
        <f t="shared" si="9" ref="K8:K71">IFERROR(IF(AND(H8="",I8="",J8=""),"",IF($G$4="","",IF(J8&gt;=79,"A",IF(J8&gt;=59,"B",IF(J8&gt;=50,"C","D"))))),"")</f>
        <v>A</v>
      </c>
      <c s="407"/>
      <c s="407"/>
    </row>
    <row r="9" spans="1:13" ht="27.75" customHeight="1">
      <c r="A9" s="89">
        <f>'DATA ENTRY'!A11</f>
        <v>3</v>
      </c>
      <c s="72">
        <f t="shared" si="0"/>
        <v>1805</v>
      </c>
      <c s="87" t="str">
        <f t="shared" si="1"/>
        <v>24-05-2008</v>
      </c>
      <c s="74" t="str">
        <f t="shared" si="2"/>
        <v>CHAND KHAN</v>
      </c>
      <c s="74" t="str">
        <f t="shared" si="3"/>
        <v>MOHAMMED LUNA KHAN</v>
      </c>
      <c s="75">
        <f t="shared" si="4"/>
        <v>1203</v>
      </c>
      <c s="90" t="str">
        <f t="shared" si="8"/>
        <v/>
      </c>
      <c s="63">
        <f t="shared" si="5"/>
        <v>70</v>
      </c>
      <c s="63">
        <f t="shared" si="6"/>
        <v>18</v>
      </c>
      <c s="64">
        <f t="shared" si="7"/>
        <v>88</v>
      </c>
      <c s="173" t="str">
        <f t="shared" si="9"/>
        <v>A</v>
      </c>
      <c s="407"/>
      <c s="407"/>
    </row>
    <row r="10" spans="1:13" ht="27.75" customHeight="1">
      <c r="A10" s="89">
        <f>'DATA ENTRY'!A12</f>
        <v>4</v>
      </c>
      <c s="72">
        <f t="shared" si="0"/>
        <v>1257</v>
      </c>
      <c s="87">
        <f t="shared" si="1"/>
        <v>39484</v>
      </c>
      <c s="74" t="str">
        <f t="shared" si="2"/>
        <v>CHETANA SHARMA</v>
      </c>
      <c s="74" t="str">
        <f t="shared" si="3"/>
        <v>NATHU LAL SHARMA</v>
      </c>
      <c s="75">
        <f t="shared" si="4"/>
        <v>1204</v>
      </c>
      <c s="90" t="str">
        <f t="shared" si="8"/>
        <v/>
      </c>
      <c s="63">
        <f t="shared" si="5"/>
        <v>71</v>
      </c>
      <c s="63">
        <f t="shared" si="6"/>
        <v>19</v>
      </c>
      <c s="64">
        <f t="shared" si="7"/>
        <v>90</v>
      </c>
      <c s="173" t="str">
        <f t="shared" si="9"/>
        <v>A</v>
      </c>
      <c s="407"/>
      <c s="407"/>
    </row>
    <row r="11" spans="1:13" ht="27.75" customHeight="1">
      <c r="A11" s="89">
        <f>'DATA ENTRY'!A13</f>
        <v>5</v>
      </c>
      <c s="72">
        <f t="shared" si="0"/>
        <v>2056</v>
      </c>
      <c s="87">
        <f t="shared" si="1"/>
        <v>39448</v>
      </c>
      <c s="74" t="str">
        <f t="shared" si="2"/>
        <v>DEEPIKA KUMARI</v>
      </c>
      <c s="74" t="str">
        <f t="shared" si="3"/>
        <v>PRAMESHWAR LAL</v>
      </c>
      <c s="75">
        <f t="shared" si="4"/>
        <v>1205</v>
      </c>
      <c s="90" t="str">
        <f t="shared" si="8"/>
        <v/>
      </c>
      <c s="63">
        <f t="shared" si="5"/>
        <v>72</v>
      </c>
      <c s="63">
        <f t="shared" si="6"/>
        <v>18</v>
      </c>
      <c s="64">
        <f t="shared" si="7"/>
        <v>90</v>
      </c>
      <c s="173" t="str">
        <f t="shared" si="9"/>
        <v>A</v>
      </c>
      <c s="407"/>
      <c s="407"/>
    </row>
    <row r="12" spans="1:13" ht="27.75" customHeight="1">
      <c r="A12" s="89">
        <f>'DATA ENTRY'!A14</f>
        <v>6</v>
      </c>
      <c s="72">
        <f t="shared" si="0"/>
        <v>1276</v>
      </c>
      <c s="87">
        <f t="shared" si="1"/>
        <v>39448</v>
      </c>
      <c s="74" t="str">
        <f t="shared" si="2"/>
        <v>JASMIN MANIYAR</v>
      </c>
      <c s="74" t="str">
        <f t="shared" si="3"/>
        <v>PUSAB KHAN</v>
      </c>
      <c s="75">
        <f t="shared" si="4"/>
        <v>1207</v>
      </c>
      <c s="90" t="str">
        <f t="shared" si="8"/>
        <v/>
      </c>
      <c s="63">
        <f t="shared" si="5"/>
        <v>73</v>
      </c>
      <c s="63">
        <f t="shared" si="6"/>
        <v>19</v>
      </c>
      <c s="64">
        <f t="shared" si="7"/>
        <v>92</v>
      </c>
      <c s="173" t="str">
        <f t="shared" si="9"/>
        <v>A</v>
      </c>
      <c s="407"/>
      <c s="407"/>
    </row>
    <row r="13" spans="1:13" ht="27.75" customHeight="1">
      <c r="A13" s="89">
        <f>'DATA ENTRY'!A15</f>
        <v>7</v>
      </c>
      <c s="72">
        <f t="shared" si="0"/>
        <v>1977</v>
      </c>
      <c s="87" t="str">
        <f t="shared" si="1"/>
        <v>15-11-2008</v>
      </c>
      <c s="74" t="str">
        <f t="shared" si="2"/>
        <v>JYOTI KANWAR</v>
      </c>
      <c s="74" t="str">
        <f t="shared" si="3"/>
        <v>KARAN SINGH</v>
      </c>
      <c s="75">
        <f t="shared" si="4"/>
        <v>1208</v>
      </c>
      <c s="90" t="str">
        <f t="shared" si="8"/>
        <v/>
      </c>
      <c s="63">
        <f t="shared" si="5"/>
        <v>74</v>
      </c>
      <c s="63">
        <f t="shared" si="6"/>
        <v>18</v>
      </c>
      <c s="64">
        <f t="shared" si="7"/>
        <v>92</v>
      </c>
      <c s="173" t="str">
        <f t="shared" si="9"/>
        <v>A</v>
      </c>
      <c s="407"/>
      <c s="407"/>
    </row>
    <row r="14" spans="1:13" ht="27.75" customHeight="1">
      <c r="A14" s="89">
        <f>'DATA ENTRY'!A16</f>
        <v>8</v>
      </c>
      <c s="72">
        <f t="shared" si="0"/>
        <v>1976</v>
      </c>
      <c s="87" t="str">
        <f t="shared" si="1"/>
        <v>30-05-2008</v>
      </c>
      <c s="74" t="str">
        <f t="shared" si="2"/>
        <v>KAMAL VERMA</v>
      </c>
      <c s="74" t="str">
        <f t="shared" si="3"/>
        <v>MAHESH VERMA</v>
      </c>
      <c s="75">
        <f t="shared" si="4"/>
        <v>1209</v>
      </c>
      <c s="90" t="str">
        <f t="shared" si="8"/>
        <v/>
      </c>
      <c s="63">
        <f t="shared" si="5"/>
        <v>75</v>
      </c>
      <c s="63">
        <f t="shared" si="6"/>
        <v>19</v>
      </c>
      <c s="64">
        <f t="shared" si="7"/>
        <v>94</v>
      </c>
      <c s="173" t="str">
        <f t="shared" si="9"/>
        <v>A</v>
      </c>
      <c s="407"/>
      <c s="407"/>
    </row>
    <row r="15" spans="1:13" ht="27.75" customHeight="1">
      <c r="A15" s="89">
        <f>'DATA ENTRY'!A17</f>
        <v>9</v>
      </c>
      <c s="72">
        <f t="shared" si="0"/>
        <v>1978</v>
      </c>
      <c s="87">
        <f t="shared" si="1"/>
        <v>39244</v>
      </c>
      <c s="74" t="str">
        <f t="shared" si="2"/>
        <v>KUMARI PRIYA</v>
      </c>
      <c s="74" t="str">
        <f t="shared" si="3"/>
        <v>BAJRANG LAL JANGIR</v>
      </c>
      <c s="75">
        <f t="shared" si="4"/>
        <v>1210</v>
      </c>
      <c s="90" t="str">
        <f t="shared" si="8"/>
        <v/>
      </c>
      <c s="63">
        <f t="shared" si="5"/>
        <v>76</v>
      </c>
      <c s="63">
        <f t="shared" si="6"/>
        <v>18</v>
      </c>
      <c s="64">
        <f t="shared" si="7"/>
        <v>94</v>
      </c>
      <c s="173" t="str">
        <f t="shared" si="9"/>
        <v>A</v>
      </c>
      <c s="407"/>
      <c s="407"/>
    </row>
    <row r="16" spans="1:13" ht="27.75" customHeight="1">
      <c r="A16" s="89">
        <f>'DATA ENTRY'!A18</f>
        <v>10</v>
      </c>
      <c s="72">
        <f t="shared" si="0"/>
        <v>1245</v>
      </c>
      <c s="87">
        <f t="shared" si="1"/>
        <v>39083</v>
      </c>
      <c s="74" t="str">
        <f t="shared" si="2"/>
        <v>KUSAL SINGH</v>
      </c>
      <c s="74" t="str">
        <f t="shared" si="3"/>
        <v>CHAIN SINGH</v>
      </c>
      <c s="75">
        <f t="shared" si="4"/>
        <v>1211</v>
      </c>
      <c s="90" t="str">
        <f t="shared" si="8"/>
        <v/>
      </c>
      <c s="63">
        <f t="shared" si="5"/>
        <v>77</v>
      </c>
      <c s="63">
        <f t="shared" si="6"/>
        <v>19</v>
      </c>
      <c s="64">
        <f t="shared" si="7"/>
        <v>96</v>
      </c>
      <c s="173" t="str">
        <f t="shared" si="9"/>
        <v>A</v>
      </c>
      <c s="407"/>
      <c s="407"/>
    </row>
    <row r="17" spans="1:13" ht="27.75" customHeight="1">
      <c r="A17" s="89">
        <f>'DATA ENTRY'!A19</f>
        <v>11</v>
      </c>
      <c s="72">
        <f t="shared" si="0"/>
        <v>1521</v>
      </c>
      <c s="87" t="str">
        <f t="shared" si="1"/>
        <v>13-07-2009</v>
      </c>
      <c s="74" t="str">
        <f t="shared" si="2"/>
        <v>MANISHA PAREEK</v>
      </c>
      <c s="74" t="str">
        <f t="shared" si="3"/>
        <v>OM PRAKASH PAREEK</v>
      </c>
      <c s="75">
        <f t="shared" si="4"/>
        <v>1212</v>
      </c>
      <c s="90" t="str">
        <f t="shared" si="8"/>
        <v/>
      </c>
      <c s="63">
        <f t="shared" si="5"/>
        <v>78</v>
      </c>
      <c s="63">
        <f t="shared" si="6"/>
        <v>19</v>
      </c>
      <c s="64">
        <f t="shared" si="7"/>
        <v>97</v>
      </c>
      <c s="173" t="str">
        <f t="shared" si="9"/>
        <v>A</v>
      </c>
      <c s="407"/>
      <c s="407"/>
    </row>
    <row r="18" spans="1:13" ht="27.75" customHeight="1">
      <c r="A18" s="89">
        <f>'DATA ENTRY'!A20</f>
        <v>12</v>
      </c>
      <c s="72">
        <f t="shared" si="0"/>
        <v>1314</v>
      </c>
      <c s="87">
        <f t="shared" si="1"/>
        <v>39115</v>
      </c>
      <c s="74" t="str">
        <f t="shared" si="2"/>
        <v>MANISHA SAINI</v>
      </c>
      <c s="74" t="str">
        <f t="shared" si="3"/>
        <v>KISHOR SAINI</v>
      </c>
      <c s="75">
        <f t="shared" si="4"/>
        <v>1213</v>
      </c>
      <c s="90" t="str">
        <f t="shared" si="8"/>
        <v/>
      </c>
      <c s="63">
        <f t="shared" si="5"/>
        <v>9</v>
      </c>
      <c s="63">
        <f t="shared" si="6"/>
        <v>9</v>
      </c>
      <c s="64">
        <f t="shared" si="7"/>
        <v>18</v>
      </c>
      <c s="173" t="str">
        <f t="shared" si="9"/>
        <v>D</v>
      </c>
      <c s="407"/>
      <c s="407"/>
    </row>
    <row r="19" spans="1:13" ht="27.75" customHeight="1">
      <c r="A19" s="89">
        <f>'DATA ENTRY'!A21</f>
        <v>13</v>
      </c>
      <c s="72">
        <f t="shared" si="0"/>
        <v>2001</v>
      </c>
      <c s="87">
        <f t="shared" si="1"/>
        <v>39574</v>
      </c>
      <c s="74" t="str">
        <f t="shared" si="2"/>
        <v>MOHMMAD KAIF</v>
      </c>
      <c s="74" t="str">
        <f t="shared" si="3"/>
        <v>RAHMAN KASAI</v>
      </c>
      <c s="75">
        <f t="shared" si="4"/>
        <v>1214</v>
      </c>
      <c s="90" t="str">
        <f t="shared" si="8"/>
        <v/>
      </c>
      <c s="63">
        <f t="shared" si="5"/>
        <v>9</v>
      </c>
      <c s="63">
        <f t="shared" si="6"/>
        <v>9</v>
      </c>
      <c s="64">
        <f t="shared" si="7"/>
        <v>18</v>
      </c>
      <c s="173" t="str">
        <f t="shared" si="9"/>
        <v>D</v>
      </c>
      <c s="407"/>
      <c s="407"/>
    </row>
    <row r="20" spans="1:13" ht="27.75" customHeight="1">
      <c r="A20" s="89">
        <f>'DATA ENTRY'!A22</f>
        <v>14</v>
      </c>
      <c s="72">
        <f t="shared" si="0"/>
        <v>1889</v>
      </c>
      <c s="87" t="str">
        <f t="shared" si="1"/>
        <v>21-09-2010</v>
      </c>
      <c s="74" t="str">
        <f t="shared" si="2"/>
        <v>MUKESH KANWAR</v>
      </c>
      <c s="74" t="str">
        <f t="shared" si="3"/>
        <v>SHIVPAL SINGH</v>
      </c>
      <c s="75">
        <f t="shared" si="4"/>
        <v>1215</v>
      </c>
      <c s="90" t="str">
        <f t="shared" si="8"/>
        <v/>
      </c>
      <c s="63">
        <f t="shared" si="5"/>
        <v>9</v>
      </c>
      <c s="63">
        <f t="shared" si="6"/>
        <v>9</v>
      </c>
      <c s="90">
        <f t="shared" si="7"/>
        <v>18</v>
      </c>
      <c s="173" t="str">
        <f t="shared" si="9"/>
        <v>D</v>
      </c>
      <c s="407"/>
      <c s="407"/>
    </row>
    <row r="21" spans="1:13" ht="27.75" customHeight="1">
      <c r="A21" s="89">
        <f>'DATA ENTRY'!A23</f>
        <v>15</v>
      </c>
      <c s="72">
        <f t="shared" si="0"/>
        <v>1990</v>
      </c>
      <c s="87">
        <f t="shared" si="1"/>
        <v>40123</v>
      </c>
      <c s="74" t="str">
        <f t="shared" si="2"/>
        <v>PARAS KANWAR</v>
      </c>
      <c s="74" t="str">
        <f t="shared" si="3"/>
        <v>SHER SINGH</v>
      </c>
      <c s="75">
        <f t="shared" si="4"/>
        <v>1216</v>
      </c>
      <c s="90" t="str">
        <f t="shared" si="8"/>
        <v/>
      </c>
      <c s="63">
        <f t="shared" si="5"/>
        <v>9</v>
      </c>
      <c s="63">
        <f t="shared" si="6"/>
        <v>9</v>
      </c>
      <c s="90">
        <f t="shared" si="7"/>
        <v>18</v>
      </c>
      <c s="173" t="str">
        <f t="shared" si="9"/>
        <v>D</v>
      </c>
      <c s="407"/>
      <c s="407"/>
    </row>
    <row r="22" spans="1:13" ht="27.75" customHeight="1">
      <c r="A22" s="89">
        <f>'DATA ENTRY'!A24</f>
        <v>16</v>
      </c>
      <c s="72">
        <f t="shared" si="0"/>
        <v>1980</v>
      </c>
      <c s="87" t="str">
        <f t="shared" si="1"/>
        <v>15-04-2008</v>
      </c>
      <c s="74" t="str">
        <f t="shared" si="2"/>
        <v>PAYAL KANWAR</v>
      </c>
      <c s="74" t="str">
        <f t="shared" si="3"/>
        <v>MOOL SINGH</v>
      </c>
      <c s="75">
        <f t="shared" si="4"/>
        <v>1217</v>
      </c>
      <c s="90" t="str">
        <f t="shared" si="8"/>
        <v/>
      </c>
      <c s="63">
        <f t="shared" si="5"/>
        <v>9</v>
      </c>
      <c s="63">
        <f t="shared" si="6"/>
        <v>9</v>
      </c>
      <c s="90">
        <f t="shared" si="7"/>
        <v>18</v>
      </c>
      <c s="173" t="str">
        <f t="shared" si="9"/>
        <v>D</v>
      </c>
      <c s="407"/>
      <c s="407"/>
    </row>
    <row r="23" spans="1:13" ht="27.75" customHeight="1">
      <c r="A23" s="89">
        <f>'DATA ENTRY'!A25</f>
        <v>17</v>
      </c>
      <c s="72">
        <f t="shared" si="0"/>
        <v>1699</v>
      </c>
      <c s="87" t="str">
        <f t="shared" si="1"/>
        <v>19-02-2009</v>
      </c>
      <c s="74" t="str">
        <f t="shared" si="2"/>
        <v>PINTU KANWAR</v>
      </c>
      <c s="74" t="str">
        <f t="shared" si="3"/>
        <v>MAHAVEER SINGH</v>
      </c>
      <c s="75">
        <f t="shared" si="4"/>
        <v>1218</v>
      </c>
      <c s="90" t="str">
        <f t="shared" si="8"/>
        <v/>
      </c>
      <c s="63">
        <f t="shared" si="5"/>
        <v>9</v>
      </c>
      <c s="63">
        <f t="shared" si="6"/>
        <v>9</v>
      </c>
      <c s="90">
        <f t="shared" si="7"/>
        <v>18</v>
      </c>
      <c s="173" t="str">
        <f t="shared" si="9"/>
        <v>D</v>
      </c>
      <c s="407"/>
      <c s="407"/>
    </row>
    <row r="24" spans="1:13" ht="27.75" customHeight="1">
      <c r="A24" s="89">
        <f>'DATA ENTRY'!A26</f>
        <v>18</v>
      </c>
      <c s="72">
        <f t="shared" si="0"/>
        <v>1863</v>
      </c>
      <c s="87" t="str">
        <f t="shared" si="1"/>
        <v>19-09-2009</v>
      </c>
      <c s="74" t="str">
        <f t="shared" si="2"/>
        <v>POOJA KUMARI</v>
      </c>
      <c s="74" t="str">
        <f t="shared" si="3"/>
        <v>SOHAN LAL</v>
      </c>
      <c s="75">
        <f t="shared" si="4"/>
        <v>1219</v>
      </c>
      <c s="90" t="str">
        <f t="shared" si="8"/>
        <v/>
      </c>
      <c s="63">
        <f t="shared" si="5"/>
        <v>9</v>
      </c>
      <c s="63">
        <f t="shared" si="6"/>
        <v>9</v>
      </c>
      <c s="90">
        <f t="shared" si="7"/>
        <v>18</v>
      </c>
      <c s="173" t="str">
        <f t="shared" si="9"/>
        <v>D</v>
      </c>
      <c s="407"/>
      <c s="407"/>
    </row>
    <row r="25" spans="1:13" ht="27.75" customHeight="1">
      <c r="A25" s="89">
        <f>'DATA ENTRY'!A27</f>
        <v>19</v>
      </c>
      <c s="72">
        <f t="shared" si="0"/>
        <v>1244</v>
      </c>
      <c s="87" t="str">
        <f t="shared" si="1"/>
        <v>27-06-2008</v>
      </c>
      <c s="74" t="str">
        <f t="shared" si="2"/>
        <v>POOJA VERMA</v>
      </c>
      <c s="74" t="str">
        <f t="shared" si="3"/>
        <v>PARMESHWAR LAL</v>
      </c>
      <c s="75">
        <f t="shared" si="4"/>
        <v>1220</v>
      </c>
      <c s="90" t="str">
        <f t="shared" si="8"/>
        <v/>
      </c>
      <c s="63">
        <f t="shared" si="5"/>
        <v>9</v>
      </c>
      <c s="63">
        <f t="shared" si="6"/>
        <v>9</v>
      </c>
      <c s="90">
        <f t="shared" si="7"/>
        <v>18</v>
      </c>
      <c s="173" t="str">
        <f t="shared" si="9"/>
        <v>D</v>
      </c>
      <c s="407"/>
      <c s="407"/>
    </row>
    <row r="26" spans="1:13" ht="27.75" customHeight="1">
      <c r="A26" s="89">
        <f>'DATA ENTRY'!A28</f>
        <v>20</v>
      </c>
      <c s="72">
        <f t="shared" si="0"/>
        <v>1988</v>
      </c>
      <c s="87">
        <f t="shared" si="1"/>
        <v>39448</v>
      </c>
      <c s="74" t="str">
        <f t="shared" si="2"/>
        <v>POONAM KANWAR</v>
      </c>
      <c s="74" t="str">
        <f t="shared" si="3"/>
        <v>GOPAL SINGH</v>
      </c>
      <c s="75">
        <f t="shared" si="4"/>
        <v>1221</v>
      </c>
      <c s="90" t="str">
        <f t="shared" si="8"/>
        <v/>
      </c>
      <c s="63">
        <f t="shared" si="5"/>
        <v>9</v>
      </c>
      <c s="63">
        <f t="shared" si="6"/>
        <v>9</v>
      </c>
      <c s="90">
        <f t="shared" si="7"/>
        <v>18</v>
      </c>
      <c s="173" t="str">
        <f t="shared" si="9"/>
        <v>D</v>
      </c>
      <c s="407"/>
      <c s="407"/>
    </row>
    <row r="27" spans="1:13" ht="27.75" customHeight="1">
      <c r="A27" s="89">
        <f>'DATA ENTRY'!A29</f>
        <v>21</v>
      </c>
      <c s="72">
        <f t="shared" si="0"/>
        <v>1328</v>
      </c>
      <c s="87">
        <f t="shared" si="1"/>
        <v>39668</v>
      </c>
      <c s="74" t="str">
        <f t="shared" si="2"/>
        <v>PREM KUMAR YOGI</v>
      </c>
      <c s="74" t="str">
        <f t="shared" si="3"/>
        <v>BEGARAM YOGI</v>
      </c>
      <c s="75">
        <f t="shared" si="4"/>
        <v>1222</v>
      </c>
      <c s="90" t="str">
        <f t="shared" si="8"/>
        <v/>
      </c>
      <c s="63">
        <f t="shared" si="5"/>
        <v>9</v>
      </c>
      <c s="63">
        <f t="shared" si="6"/>
        <v>9</v>
      </c>
      <c s="90">
        <f t="shared" si="7"/>
        <v>18</v>
      </c>
      <c s="173" t="str">
        <f t="shared" si="9"/>
        <v>D</v>
      </c>
      <c s="407"/>
      <c s="407"/>
    </row>
    <row r="28" spans="1:13" ht="27.75" customHeight="1">
      <c r="A28" s="89">
        <f>'DATA ENTRY'!A30</f>
        <v>22</v>
      </c>
      <c s="72">
        <f t="shared" si="0"/>
        <v>2002</v>
      </c>
      <c s="87">
        <f t="shared" si="1"/>
        <v>39825</v>
      </c>
      <c s="74" t="str">
        <f t="shared" si="2"/>
        <v>RAHUL</v>
      </c>
      <c s="74" t="str">
        <f t="shared" si="3"/>
        <v>POKHARMAL</v>
      </c>
      <c s="75">
        <f t="shared" si="4"/>
        <v>1223</v>
      </c>
      <c s="91" t="str">
        <f t="shared" si="8"/>
        <v/>
      </c>
      <c s="63">
        <f t="shared" si="5"/>
        <v>9</v>
      </c>
      <c s="63">
        <f t="shared" si="6"/>
        <v>9</v>
      </c>
      <c s="90">
        <f t="shared" si="7"/>
        <v>18</v>
      </c>
      <c s="173" t="str">
        <f t="shared" si="9"/>
        <v>D</v>
      </c>
      <c s="407"/>
      <c s="407"/>
    </row>
    <row r="29" spans="1:14" ht="27.75" customHeight="1">
      <c r="A29" s="89">
        <f>'DATA ENTRY'!A31</f>
        <v>23</v>
      </c>
      <c s="72">
        <f t="shared" si="0"/>
        <v>1256</v>
      </c>
      <c s="87">
        <f t="shared" si="1"/>
        <v>40095</v>
      </c>
      <c s="74" t="str">
        <f t="shared" si="2"/>
        <v>REKHA VERMA</v>
      </c>
      <c s="74" t="str">
        <f t="shared" si="3"/>
        <v>PARMESHWAR LAL VERMA</v>
      </c>
      <c s="75">
        <f t="shared" si="4"/>
        <v>1224</v>
      </c>
      <c s="90" t="str">
        <f t="shared" si="8"/>
        <v/>
      </c>
      <c s="63">
        <f t="shared" si="5"/>
        <v>9</v>
      </c>
      <c s="63">
        <f t="shared" si="6"/>
        <v>9</v>
      </c>
      <c s="90">
        <f t="shared" si="7"/>
        <v>18</v>
      </c>
      <c s="173" t="str">
        <f t="shared" si="9"/>
        <v>D</v>
      </c>
      <c s="407"/>
      <c s="407"/>
      <c s="92"/>
    </row>
    <row r="30" spans="1:14" ht="27.75" customHeight="1">
      <c r="A30" s="89">
        <f>'DATA ENTRY'!A32</f>
        <v>24</v>
      </c>
      <c s="72">
        <f t="shared" si="0"/>
        <v>1971</v>
      </c>
      <c s="87" t="str">
        <f t="shared" si="1"/>
        <v>18-04-2009</v>
      </c>
      <c s="74" t="str">
        <f t="shared" si="2"/>
        <v>SAMEER KHAN</v>
      </c>
      <c s="74" t="str">
        <f t="shared" si="3"/>
        <v>MOHAMMED RAJJAK KHAN</v>
      </c>
      <c s="75">
        <f t="shared" si="4"/>
        <v>1225</v>
      </c>
      <c s="90" t="str">
        <f t="shared" si="8"/>
        <v/>
      </c>
      <c s="63">
        <f t="shared" si="5"/>
        <v>9</v>
      </c>
      <c s="63">
        <f t="shared" si="6"/>
        <v>9</v>
      </c>
      <c s="90">
        <f t="shared" si="7"/>
        <v>18</v>
      </c>
      <c s="173" t="str">
        <f t="shared" si="9"/>
        <v>D</v>
      </c>
      <c s="407"/>
      <c s="407"/>
      <c s="92"/>
    </row>
    <row r="31" spans="1:14" ht="27.75" customHeight="1">
      <c r="A31" s="89">
        <f>'DATA ENTRY'!A33</f>
        <v>25</v>
      </c>
      <c s="72">
        <f t="shared" si="0"/>
        <v>1858</v>
      </c>
      <c s="87">
        <f t="shared" si="1"/>
        <v>39089</v>
      </c>
      <c s="74" t="str">
        <f t="shared" si="2"/>
        <v>SAMRIN BANO</v>
      </c>
      <c s="74" t="str">
        <f t="shared" si="3"/>
        <v>HASAN KHAN</v>
      </c>
      <c s="75">
        <f t="shared" si="4"/>
        <v>1226</v>
      </c>
      <c s="90" t="str">
        <f t="shared" si="8"/>
        <v/>
      </c>
      <c s="63">
        <f t="shared" si="5"/>
        <v>9</v>
      </c>
      <c s="63">
        <f t="shared" si="6"/>
        <v>9</v>
      </c>
      <c s="90">
        <f t="shared" si="7"/>
        <v>18</v>
      </c>
      <c s="173" t="str">
        <f t="shared" si="9"/>
        <v>D</v>
      </c>
      <c s="407"/>
      <c s="407"/>
      <c s="92"/>
    </row>
    <row r="32" spans="1:14" ht="27.75" customHeight="1">
      <c r="A32" s="89">
        <f>'DATA ENTRY'!A34</f>
        <v>26</v>
      </c>
      <c s="72">
        <f t="shared" si="0"/>
        <v>1947</v>
      </c>
      <c s="87" t="str">
        <f t="shared" si="1"/>
        <v>16-07-2006</v>
      </c>
      <c s="74" t="str">
        <f t="shared" si="2"/>
        <v>SANDEEP</v>
      </c>
      <c s="74" t="str">
        <f t="shared" si="3"/>
        <v>LOONA RAM</v>
      </c>
      <c s="75">
        <f t="shared" si="4"/>
        <v>1227</v>
      </c>
      <c s="90" t="str">
        <f t="shared" si="8"/>
        <v/>
      </c>
      <c s="63">
        <f t="shared" si="5"/>
        <v>9</v>
      </c>
      <c s="63">
        <f t="shared" si="6"/>
        <v>9</v>
      </c>
      <c s="90">
        <f t="shared" si="7"/>
        <v>18</v>
      </c>
      <c s="173" t="str">
        <f t="shared" si="9"/>
        <v>D</v>
      </c>
      <c s="407"/>
      <c s="407"/>
      <c s="92"/>
    </row>
    <row r="33" spans="1:14" ht="27.75" customHeight="1">
      <c r="A33" s="89">
        <f>'DATA ENTRY'!A35</f>
        <v>27</v>
      </c>
      <c s="72">
        <f t="shared" si="0"/>
        <v>1958</v>
      </c>
      <c s="87">
        <f t="shared" si="1"/>
        <v>38936</v>
      </c>
      <c s="74" t="str">
        <f t="shared" si="2"/>
        <v>SHAKIL</v>
      </c>
      <c s="74" t="str">
        <f t="shared" si="3"/>
        <v>SABIR KHAN</v>
      </c>
      <c s="75">
        <f t="shared" si="4"/>
        <v>1228</v>
      </c>
      <c s="90" t="str">
        <f t="shared" si="8"/>
        <v/>
      </c>
      <c s="63">
        <f t="shared" si="5"/>
        <v>9</v>
      </c>
      <c s="63">
        <f t="shared" si="6"/>
        <v>9</v>
      </c>
      <c s="90">
        <f t="shared" si="7"/>
        <v>18</v>
      </c>
      <c s="173" t="str">
        <f t="shared" si="9"/>
        <v>D</v>
      </c>
      <c s="407"/>
      <c s="407"/>
      <c s="92"/>
    </row>
    <row r="34" spans="1:14" ht="27.75" customHeight="1">
      <c r="A34" s="89">
        <f>'DATA ENTRY'!A36</f>
        <v>28</v>
      </c>
      <c s="72">
        <f t="shared" si="0"/>
        <v>1982</v>
      </c>
      <c s="87" t="str">
        <f t="shared" si="1"/>
        <v>14-07-2009</v>
      </c>
      <c s="74" t="str">
        <f t="shared" si="2"/>
        <v>YOGESH KUMAR SHARMA</v>
      </c>
      <c s="74" t="str">
        <f t="shared" si="3"/>
        <v>RAJKUMAR SHARMA</v>
      </c>
      <c s="75">
        <f t="shared" si="4"/>
        <v>1229</v>
      </c>
      <c s="90" t="str">
        <f t="shared" si="8"/>
        <v/>
      </c>
      <c s="63">
        <f t="shared" si="5"/>
        <v>9</v>
      </c>
      <c s="63">
        <f t="shared" si="6"/>
        <v>9</v>
      </c>
      <c s="90">
        <f t="shared" si="7"/>
        <v>18</v>
      </c>
      <c s="173" t="str">
        <f t="shared" si="9"/>
        <v>D</v>
      </c>
      <c s="407"/>
      <c s="407"/>
      <c s="92"/>
    </row>
    <row r="35" spans="1:14" ht="27.75" customHeight="1">
      <c r="A35" s="89">
        <f>'DATA ENTRY'!A37</f>
        <v>29</v>
      </c>
      <c s="72" t="str">
        <f t="shared" si="0"/>
        <v/>
      </c>
      <c s="87" t="str">
        <f t="shared" si="1"/>
        <v/>
      </c>
      <c s="74" t="str">
        <f t="shared" si="2"/>
        <v/>
      </c>
      <c s="74" t="str">
        <f t="shared" si="3"/>
        <v/>
      </c>
      <c s="75" t="str">
        <f t="shared" si="4"/>
        <v/>
      </c>
      <c s="90" t="str">
        <f t="shared" si="8"/>
        <v/>
      </c>
      <c s="63" t="str">
        <f t="shared" si="5"/>
        <v/>
      </c>
      <c s="63" t="str">
        <f t="shared" si="6"/>
        <v/>
      </c>
      <c s="90" t="str">
        <f t="shared" si="7"/>
        <v/>
      </c>
      <c s="173" t="str">
        <f t="shared" si="9"/>
        <v/>
      </c>
      <c s="407"/>
      <c s="407"/>
      <c s="92"/>
    </row>
    <row r="36" spans="1:14" ht="27.75" customHeight="1">
      <c r="A36" s="89" t="str">
        <f>'DATA ENTRY'!A38</f>
        <v/>
      </c>
      <c s="72" t="str">
        <f t="shared" si="0"/>
        <v/>
      </c>
      <c s="87" t="str">
        <f t="shared" si="1"/>
        <v/>
      </c>
      <c s="74" t="str">
        <f t="shared" si="2"/>
        <v/>
      </c>
      <c s="74" t="str">
        <f t="shared" si="3"/>
        <v/>
      </c>
      <c s="75" t="str">
        <f t="shared" si="4"/>
        <v/>
      </c>
      <c s="90" t="str">
        <f t="shared" si="8"/>
        <v/>
      </c>
      <c s="63" t="str">
        <f t="shared" si="5"/>
        <v/>
      </c>
      <c s="63" t="str">
        <f t="shared" si="6"/>
        <v/>
      </c>
      <c s="90" t="str">
        <f t="shared" si="7"/>
        <v/>
      </c>
      <c s="173" t="str">
        <f t="shared" si="9"/>
        <v/>
      </c>
      <c s="407"/>
      <c s="407"/>
      <c s="92"/>
    </row>
    <row r="37" spans="1:14" ht="27.75" customHeight="1">
      <c r="A37" s="89" t="str">
        <f>'DATA ENTRY'!A39</f>
        <v/>
      </c>
      <c s="72" t="str">
        <f t="shared" si="0"/>
        <v/>
      </c>
      <c s="87" t="str">
        <f t="shared" si="1"/>
        <v/>
      </c>
      <c s="74" t="str">
        <f t="shared" si="2"/>
        <v/>
      </c>
      <c s="74" t="str">
        <f t="shared" si="3"/>
        <v/>
      </c>
      <c s="75" t="str">
        <f t="shared" si="4"/>
        <v/>
      </c>
      <c s="90" t="str">
        <f t="shared" si="8"/>
        <v/>
      </c>
      <c s="63" t="str">
        <f t="shared" si="5"/>
        <v/>
      </c>
      <c s="63" t="str">
        <f t="shared" si="6"/>
        <v/>
      </c>
      <c s="90" t="str">
        <f t="shared" si="7"/>
        <v/>
      </c>
      <c s="173" t="str">
        <f t="shared" si="9"/>
        <v/>
      </c>
      <c s="407"/>
      <c s="407"/>
      <c s="92"/>
    </row>
    <row r="38" spans="1:14" ht="27.75" customHeight="1">
      <c r="A38" s="89" t="str">
        <f>'DATA ENTRY'!A40</f>
        <v/>
      </c>
      <c s="72" t="str">
        <f t="shared" si="0"/>
        <v/>
      </c>
      <c s="87" t="str">
        <f t="shared" si="1"/>
        <v/>
      </c>
      <c s="74" t="str">
        <f t="shared" si="2"/>
        <v/>
      </c>
      <c s="74" t="str">
        <f t="shared" si="3"/>
        <v/>
      </c>
      <c s="75" t="str">
        <f t="shared" si="4"/>
        <v/>
      </c>
      <c s="90" t="str">
        <f t="shared" si="8"/>
        <v/>
      </c>
      <c s="63" t="str">
        <f t="shared" si="5"/>
        <v/>
      </c>
      <c s="63" t="str">
        <f t="shared" si="6"/>
        <v/>
      </c>
      <c s="90" t="str">
        <f t="shared" si="7"/>
        <v/>
      </c>
      <c s="173" t="str">
        <f t="shared" si="9"/>
        <v/>
      </c>
      <c s="407"/>
      <c s="407"/>
      <c s="92"/>
    </row>
    <row r="39" spans="1:14" ht="27.75" customHeight="1">
      <c r="A39" s="89" t="str">
        <f>'DATA ENTRY'!A41</f>
        <v/>
      </c>
      <c s="72" t="str">
        <f t="shared" si="0"/>
        <v/>
      </c>
      <c s="87" t="str">
        <f t="shared" si="1"/>
        <v/>
      </c>
      <c s="74" t="str">
        <f t="shared" si="2"/>
        <v/>
      </c>
      <c s="74" t="str">
        <f t="shared" si="3"/>
        <v/>
      </c>
      <c s="75" t="str">
        <f t="shared" si="4"/>
        <v/>
      </c>
      <c s="90" t="str">
        <f t="shared" si="8"/>
        <v/>
      </c>
      <c s="63" t="str">
        <f t="shared" si="5"/>
        <v/>
      </c>
      <c s="63" t="str">
        <f t="shared" si="6"/>
        <v/>
      </c>
      <c s="90" t="str">
        <f t="shared" si="7"/>
        <v/>
      </c>
      <c s="173" t="str">
        <f t="shared" si="9"/>
        <v/>
      </c>
      <c s="407"/>
      <c s="407"/>
      <c s="92"/>
    </row>
    <row r="40" spans="1:14" ht="27.75" customHeight="1">
      <c r="A40" s="89" t="str">
        <f>'DATA ENTRY'!A42</f>
        <v/>
      </c>
      <c s="72" t="str">
        <f t="shared" si="0"/>
        <v/>
      </c>
      <c s="87" t="str">
        <f t="shared" si="1"/>
        <v/>
      </c>
      <c s="74" t="str">
        <f t="shared" si="2"/>
        <v/>
      </c>
      <c s="74" t="str">
        <f t="shared" si="3"/>
        <v/>
      </c>
      <c s="75" t="str">
        <f t="shared" si="4"/>
        <v/>
      </c>
      <c s="90" t="str">
        <f t="shared" si="10" ref="G40:G71">IFERROR(IF($C$4="","",VLOOKUP(A40,नाम1,13,0)),"")</f>
        <v/>
      </c>
      <c s="63" t="str">
        <f t="shared" si="5"/>
        <v/>
      </c>
      <c s="63" t="str">
        <f t="shared" si="6"/>
        <v/>
      </c>
      <c s="90" t="str">
        <f t="shared" si="7"/>
        <v/>
      </c>
      <c s="173" t="str">
        <f t="shared" si="9"/>
        <v/>
      </c>
      <c s="407"/>
      <c s="407"/>
      <c s="92"/>
    </row>
    <row r="41" spans="1:14" ht="27.75" customHeight="1">
      <c r="A41" s="89" t="str">
        <f>'DATA ENTRY'!A43</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42" spans="1:14" ht="27.75" customHeight="1">
      <c r="A42" s="89" t="str">
        <f>'DATA ENTRY'!A44</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43" spans="1:14" ht="27.75" customHeight="1">
      <c r="A43" s="89" t="str">
        <f>'DATA ENTRY'!A45</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44" spans="1:14" ht="27.75" customHeight="1">
      <c r="A44" s="89" t="str">
        <f>'DATA ENTRY'!A46</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45" spans="1:14" ht="27.75" customHeight="1">
      <c r="A45" s="89" t="str">
        <f>'DATA ENTRY'!A47</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46" spans="1:14" ht="27.75" customHeight="1">
      <c r="A46" s="89" t="str">
        <f>'DATA ENTRY'!A48</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47" spans="1:14" ht="27.75" customHeight="1">
      <c r="A47" s="89" t="str">
        <f>'DATA ENTRY'!A49</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48" spans="1:14" ht="27.75" customHeight="1">
      <c r="A48" s="89" t="str">
        <f>'DATA ENTRY'!A50</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49" spans="1:14" ht="27.75" customHeight="1">
      <c r="A49" s="89" t="str">
        <f>'DATA ENTRY'!A51</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50" spans="1:14" ht="27.75" customHeight="1">
      <c r="A50" s="89" t="str">
        <f>'DATA ENTRY'!A52</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51" spans="1:14" ht="27.75" customHeight="1">
      <c r="A51" s="89" t="str">
        <f>'DATA ENTRY'!A53</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52" spans="1:14" ht="27.75" customHeight="1">
      <c r="A52" s="89" t="str">
        <f>'DATA ENTRY'!A54</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53" spans="1:14" ht="27.75" customHeight="1">
      <c r="A53" s="89" t="str">
        <f>'DATA ENTRY'!A55</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54" spans="1:14" ht="27.75" customHeight="1">
      <c r="A54" s="89" t="str">
        <f>'DATA ENTRY'!A56</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55" spans="1:14" ht="27.75" customHeight="1">
      <c r="A55" s="89" t="str">
        <f>'DATA ENTRY'!A57</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56" spans="1:14" ht="27.75" customHeight="1">
      <c r="A56" s="89" t="str">
        <f>'DATA ENTRY'!A58</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57" spans="1:14" ht="27.75" customHeight="1">
      <c r="A57" s="89" t="str">
        <f>'DATA ENTRY'!A59</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58" spans="1:14" ht="27.75" customHeight="1">
      <c r="A58" s="89" t="str">
        <f>'DATA ENTRY'!A60</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59" spans="1:14" ht="27.75" customHeight="1">
      <c r="A59" s="89" t="str">
        <f>'DATA ENTRY'!A61</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60" spans="1:14" ht="27.75" customHeight="1">
      <c r="A60" s="89" t="str">
        <f>'DATA ENTRY'!A62</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61" spans="1:14" ht="27.75" customHeight="1">
      <c r="A61" s="89" t="str">
        <f>'DATA ENTRY'!A63</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62" spans="1:14" ht="27.75" customHeight="1">
      <c r="A62" s="89" t="str">
        <f>'DATA ENTRY'!A64</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63" spans="1:14" ht="27.75" customHeight="1">
      <c r="A63" s="89" t="str">
        <f>'DATA ENTRY'!A65</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64" spans="1:14" ht="27.75" customHeight="1">
      <c r="A64" s="89" t="str">
        <f>'DATA ENTRY'!A66</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65" spans="1:14" ht="27.75" customHeight="1">
      <c r="A65" s="89" t="str">
        <f>'DATA ENTRY'!A67</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66" spans="1:14" ht="27.75" customHeight="1">
      <c r="A66" s="89" t="str">
        <f>'DATA ENTRY'!A68</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67" spans="1:14" ht="27.75" customHeight="1">
      <c r="A67" s="89" t="str">
        <f>'DATA ENTRY'!A69</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68" spans="1:14" ht="27.75" customHeight="1">
      <c r="A68" s="89" t="str">
        <f>'DATA ENTRY'!A70</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69" spans="1:14" ht="27.75" customHeight="1">
      <c r="A69" s="89" t="str">
        <f>'DATA ENTRY'!A71</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70" spans="1:14" ht="27.75" customHeight="1">
      <c r="A70" s="89" t="str">
        <f>'DATA ENTRY'!A72</f>
        <v/>
      </c>
      <c s="72" t="str">
        <f t="shared" si="0"/>
        <v/>
      </c>
      <c s="87" t="str">
        <f t="shared" si="1"/>
        <v/>
      </c>
      <c s="74" t="str">
        <f t="shared" si="2"/>
        <v/>
      </c>
      <c s="74" t="str">
        <f t="shared" si="3"/>
        <v/>
      </c>
      <c s="75" t="str">
        <f t="shared" si="4"/>
        <v/>
      </c>
      <c s="90" t="str">
        <f t="shared" si="10"/>
        <v/>
      </c>
      <c s="63" t="str">
        <f t="shared" si="5"/>
        <v/>
      </c>
      <c s="63" t="str">
        <f t="shared" si="6"/>
        <v/>
      </c>
      <c s="90" t="str">
        <f t="shared" si="7"/>
        <v/>
      </c>
      <c s="173" t="str">
        <f t="shared" si="9"/>
        <v/>
      </c>
      <c s="407"/>
      <c s="407"/>
      <c s="92"/>
    </row>
    <row r="71" spans="1:14" ht="27.75" customHeight="1">
      <c r="A71" s="89" t="str">
        <f>'DATA ENTRY'!A73</f>
        <v/>
      </c>
      <c s="72" t="str">
        <f t="shared" si="11" ref="B71:B134">IFERROR(IF($C$4="","",VLOOKUP(A71,नाम,4,0)),"")</f>
        <v/>
      </c>
      <c s="87" t="str">
        <f t="shared" si="12" ref="C71:C134">IFERROR(IF($C$4="","",VLOOKUP(A71,नाम,11,0)),"")</f>
        <v/>
      </c>
      <c s="74" t="str">
        <f t="shared" si="13" ref="D71:D134">IFERROR(IF($C$4="","",VLOOKUP(A71,नाम,6,0)),"")</f>
        <v/>
      </c>
      <c s="74" t="str">
        <f t="shared" si="14" ref="E71:E134">IFERROR(IF($C$4="","",VLOOKUP(A71,नाम,8,0)),"")</f>
        <v/>
      </c>
      <c s="75" t="str">
        <f t="shared" si="15" ref="F71:F134">IFERROR(IF($C$4="","",VLOOKUP(A71,नाम,12,0)),"")</f>
        <v/>
      </c>
      <c s="90" t="str">
        <f t="shared" si="10"/>
        <v/>
      </c>
      <c s="63" t="str">
        <f t="shared" si="16" ref="H71:H134">IFERROR(IF($G$4="","",IF(AND(B71="",D71="",F71="",G71=""),"",IF($G$4=$Q$2,VLOOKUP(F71,अंक,52,0),IF($G$4=$Q$3,VLOOKUP(F71,अंक,54,0))))),"")</f>
        <v/>
      </c>
      <c s="63" t="str">
        <f t="shared" si="17" ref="I71:I134">IFERROR(IF($G$4="","",IF(AND(B71="",D71="",F71="",G71=""),"",IF($G$4=$Q$2,VLOOKUP(F71,अंक,53,0),IF($G$4=$Q$3,VLOOKUP(F71,अंक,55,0))))),"")</f>
        <v/>
      </c>
      <c s="90" t="str">
        <f t="shared" si="18" ref="J71:J134">IF(AND(F71="",G71="",H71="",I71=""),"",IF($G$4="","",SUM(H71,I71,)))</f>
        <v/>
      </c>
      <c s="173" t="str">
        <f t="shared" si="9"/>
        <v/>
      </c>
      <c s="407"/>
      <c s="407"/>
      <c s="92"/>
    </row>
    <row r="72" spans="1:14" ht="27.75" customHeight="1">
      <c r="A72" s="89" t="str">
        <f>'DATA ENTRY'!A74</f>
        <v/>
      </c>
      <c s="72" t="str">
        <f t="shared" si="11"/>
        <v/>
      </c>
      <c s="87" t="str">
        <f t="shared" si="12"/>
        <v/>
      </c>
      <c s="74" t="str">
        <f t="shared" si="13"/>
        <v/>
      </c>
      <c s="74" t="str">
        <f t="shared" si="14"/>
        <v/>
      </c>
      <c s="75" t="str">
        <f t="shared" si="15"/>
        <v/>
      </c>
      <c s="90" t="str">
        <f t="shared" si="19" ref="G72:G103">IFERROR(IF($C$4="","",VLOOKUP(A72,नाम1,13,0)),"")</f>
        <v/>
      </c>
      <c s="63" t="str">
        <f t="shared" si="16"/>
        <v/>
      </c>
      <c s="63" t="str">
        <f t="shared" si="17"/>
        <v/>
      </c>
      <c s="90" t="str">
        <f t="shared" si="18"/>
        <v/>
      </c>
      <c s="173" t="str">
        <f t="shared" si="20" ref="K72:K135">IFERROR(IF(AND(H72="",I72="",J72=""),"",IF($G$4="","",IF(J72&gt;=79,"A",IF(J72&gt;=59,"B",IF(J72&gt;=50,"C","D"))))),"")</f>
        <v/>
      </c>
      <c s="407"/>
      <c s="407"/>
      <c s="92"/>
    </row>
    <row r="73" spans="1:14" ht="27.75" customHeight="1">
      <c r="A73" s="89" t="str">
        <f>'DATA ENTRY'!A75</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74" spans="1:14" ht="27.75" customHeight="1">
      <c r="A74" s="89" t="str">
        <f>'DATA ENTRY'!A76</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75" spans="1:14" ht="27.75" customHeight="1">
      <c r="A75" s="89" t="str">
        <f>'DATA ENTRY'!A77</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76" spans="1:14" ht="27.75" customHeight="1">
      <c r="A76" s="89" t="str">
        <f>'DATA ENTRY'!A78</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77" spans="1:14" ht="27.75" customHeight="1">
      <c r="A77" s="89" t="str">
        <f>'DATA ENTRY'!A79</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78" spans="1:14" ht="27.75" customHeight="1">
      <c r="A78" s="89" t="str">
        <f>'DATA ENTRY'!A80</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79" spans="1:14" ht="27.75" customHeight="1">
      <c r="A79" s="89" t="str">
        <f>'DATA ENTRY'!A81</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80" spans="1:14" ht="27.75" customHeight="1">
      <c r="A80" s="89" t="str">
        <f>'DATA ENTRY'!A82</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81" spans="1:14" ht="27.75" customHeight="1">
      <c r="A81" s="89" t="str">
        <f>'DATA ENTRY'!A83</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82" spans="1:14" ht="27.75" customHeight="1">
      <c r="A82" s="89" t="str">
        <f>'DATA ENTRY'!A84</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83" spans="1:14" ht="27.75" customHeight="1">
      <c r="A83" s="89" t="str">
        <f>'DATA ENTRY'!A85</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84" spans="1:14" ht="27.75" customHeight="1">
      <c r="A84" s="89" t="str">
        <f>'DATA ENTRY'!A86</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85" spans="1:14" ht="27.75" customHeight="1">
      <c r="A85" s="89" t="str">
        <f>'DATA ENTRY'!A87</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86" spans="1:14" ht="27.75" customHeight="1">
      <c r="A86" s="89" t="str">
        <f>'DATA ENTRY'!A88</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87" spans="1:14" ht="27.75" customHeight="1">
      <c r="A87" s="89" t="str">
        <f>'DATA ENTRY'!A89</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88" spans="1:14" ht="27.75" customHeight="1">
      <c r="A88" s="89" t="str">
        <f>'DATA ENTRY'!A90</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89" spans="1:14" ht="27.75" customHeight="1">
      <c r="A89" s="89" t="str">
        <f>'DATA ENTRY'!A91</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90" spans="1:14" ht="27.75" customHeight="1">
      <c r="A90" s="89" t="str">
        <f>'DATA ENTRY'!A92</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91" spans="1:14" ht="27.75" customHeight="1">
      <c r="A91" s="89" t="str">
        <f>'DATA ENTRY'!A93</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92" spans="1:14" ht="27.75" customHeight="1">
      <c r="A92" s="89" t="str">
        <f>'DATA ENTRY'!A94</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93" spans="1:14" ht="27.75" customHeight="1">
      <c r="A93" s="89" t="str">
        <f>'DATA ENTRY'!A95</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94" spans="1:14" ht="27.75" customHeight="1">
      <c r="A94" s="89" t="str">
        <f>'DATA ENTRY'!A96</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95" spans="1:14" ht="27.75" customHeight="1">
      <c r="A95" s="89" t="str">
        <f>'DATA ENTRY'!A97</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96" spans="1:14" ht="27.75" customHeight="1">
      <c r="A96" s="89" t="str">
        <f>'DATA ENTRY'!A98</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97" spans="1:14" ht="27.75" customHeight="1">
      <c r="A97" s="89" t="str">
        <f>'DATA ENTRY'!A99</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98" spans="1:14" ht="27.75" customHeight="1">
      <c r="A98" s="89" t="str">
        <f>'DATA ENTRY'!A100</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99" spans="1:14" ht="27.75" customHeight="1">
      <c r="A99" s="89" t="str">
        <f>'DATA ENTRY'!A101</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100" spans="1:14" ht="27.75" customHeight="1">
      <c r="A100" s="89" t="str">
        <f>'DATA ENTRY'!A102</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101" spans="1:14" ht="27.75" customHeight="1">
      <c r="A101" s="89" t="str">
        <f>'DATA ENTRY'!A103</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102" spans="1:14" ht="27.75" customHeight="1">
      <c r="A102" s="89" t="str">
        <f>'DATA ENTRY'!A104</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103" spans="1:14" ht="27.75" customHeight="1">
      <c r="A103" s="89" t="str">
        <f>'DATA ENTRY'!A105</f>
        <v/>
      </c>
      <c s="72" t="str">
        <f t="shared" si="11"/>
        <v/>
      </c>
      <c s="87" t="str">
        <f t="shared" si="12"/>
        <v/>
      </c>
      <c s="74" t="str">
        <f t="shared" si="13"/>
        <v/>
      </c>
      <c s="74" t="str">
        <f t="shared" si="14"/>
        <v/>
      </c>
      <c s="75" t="str">
        <f t="shared" si="15"/>
        <v/>
      </c>
      <c s="90" t="str">
        <f t="shared" si="19"/>
        <v/>
      </c>
      <c s="63" t="str">
        <f t="shared" si="16"/>
        <v/>
      </c>
      <c s="63" t="str">
        <f t="shared" si="17"/>
        <v/>
      </c>
      <c s="90" t="str">
        <f t="shared" si="18"/>
        <v/>
      </c>
      <c s="173" t="str">
        <f t="shared" si="20"/>
        <v/>
      </c>
      <c s="407"/>
      <c s="407"/>
      <c s="92"/>
    </row>
    <row r="104" spans="1:14" ht="27.75" customHeight="1">
      <c r="A104" s="89" t="str">
        <f>'DATA ENTRY'!A106</f>
        <v/>
      </c>
      <c s="72" t="str">
        <f t="shared" si="11"/>
        <v/>
      </c>
      <c s="87" t="str">
        <f t="shared" si="12"/>
        <v/>
      </c>
      <c s="74" t="str">
        <f t="shared" si="13"/>
        <v/>
      </c>
      <c s="74" t="str">
        <f t="shared" si="14"/>
        <v/>
      </c>
      <c s="75" t="str">
        <f t="shared" si="15"/>
        <v/>
      </c>
      <c s="90" t="str">
        <f t="shared" si="21" ref="G104:G135">IFERROR(IF($C$4="","",VLOOKUP(A104,नाम1,13,0)),"")</f>
        <v/>
      </c>
      <c s="63" t="str">
        <f t="shared" si="16"/>
        <v/>
      </c>
      <c s="63" t="str">
        <f t="shared" si="17"/>
        <v/>
      </c>
      <c s="90" t="str">
        <f t="shared" si="18"/>
        <v/>
      </c>
      <c s="173" t="str">
        <f t="shared" si="20"/>
        <v/>
      </c>
      <c s="407"/>
      <c s="407"/>
      <c s="92"/>
    </row>
    <row r="105" spans="1:14" ht="27.75" customHeight="1">
      <c r="A105" s="89" t="str">
        <f>'DATA ENTRY'!A107</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06" spans="1:14" ht="27.75" customHeight="1">
      <c r="A106" s="89" t="str">
        <f>'DATA ENTRY'!A108</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07" spans="1:14" ht="27.75" customHeight="1">
      <c r="A107" s="89" t="str">
        <f>'DATA ENTRY'!A109</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08" spans="1:14" ht="27.75" customHeight="1">
      <c r="A108" s="89" t="str">
        <f>'DATA ENTRY'!A110</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09" spans="1:14" ht="27.75" customHeight="1">
      <c r="A109" s="89" t="str">
        <f>'DATA ENTRY'!A111</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10" spans="1:14" ht="27.75" customHeight="1">
      <c r="A110" s="89" t="str">
        <f>'DATA ENTRY'!A112</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11" spans="1:14" ht="27.75" customHeight="1">
      <c r="A111" s="89" t="str">
        <f>'DATA ENTRY'!A113</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12" spans="1:14" ht="27.75" customHeight="1">
      <c r="A112" s="89" t="str">
        <f>'DATA ENTRY'!A114</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13" spans="1:14" ht="27.75" customHeight="1">
      <c r="A113" s="89" t="str">
        <f>'DATA ENTRY'!A115</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14" spans="1:14" ht="27.75" customHeight="1">
      <c r="A114" s="89" t="str">
        <f>'DATA ENTRY'!A116</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15" spans="1:14" ht="27.75" customHeight="1">
      <c r="A115" s="89" t="str">
        <f>'DATA ENTRY'!A117</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16" spans="1:14" ht="27.75" customHeight="1">
      <c r="A116" s="89" t="str">
        <f>'DATA ENTRY'!A118</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17" spans="1:14" ht="27.75" customHeight="1">
      <c r="A117" s="89" t="str">
        <f>'DATA ENTRY'!A119</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18" spans="1:14" ht="27.75" customHeight="1">
      <c r="A118" s="89" t="str">
        <f>'DATA ENTRY'!A120</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19" spans="1:14" ht="27.75" customHeight="1">
      <c r="A119" s="89" t="str">
        <f>'DATA ENTRY'!A121</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20" spans="1:14" ht="27.75" customHeight="1">
      <c r="A120" s="89" t="str">
        <f>'DATA ENTRY'!A122</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21" spans="1:14" ht="27.75" customHeight="1">
      <c r="A121" s="89" t="str">
        <f>'DATA ENTRY'!A123</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22" spans="1:14" ht="27.75" customHeight="1">
      <c r="A122" s="89" t="str">
        <f>'DATA ENTRY'!A124</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23" spans="1:14" ht="27.75" customHeight="1">
      <c r="A123" s="89" t="str">
        <f>'DATA ENTRY'!A125</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24" spans="1:14" ht="27.75" customHeight="1">
      <c r="A124" s="89" t="str">
        <f>'DATA ENTRY'!A126</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25" spans="1:14" ht="27.75" customHeight="1">
      <c r="A125" s="89" t="str">
        <f>'DATA ENTRY'!A127</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26" spans="1:14" ht="27.75" customHeight="1">
      <c r="A126" s="89" t="str">
        <f>'DATA ENTRY'!A128</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27" spans="1:14" ht="27.75" customHeight="1">
      <c r="A127" s="89" t="str">
        <f>'DATA ENTRY'!A129</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28" spans="1:14" ht="27.75" customHeight="1">
      <c r="A128" s="89" t="str">
        <f>'DATA ENTRY'!A130</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29" spans="1:14" ht="27.75" customHeight="1">
      <c r="A129" s="89" t="str">
        <f>'DATA ENTRY'!A131</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30" spans="1:14" ht="27.75" customHeight="1">
      <c r="A130" s="89" t="str">
        <f>'DATA ENTRY'!A132</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31" spans="1:14" ht="27.75" customHeight="1">
      <c r="A131" s="89" t="str">
        <f>'DATA ENTRY'!A133</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32" spans="1:14" ht="27.75" customHeight="1">
      <c r="A132" s="89" t="str">
        <f>'DATA ENTRY'!A134</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33" spans="1:14" ht="27.75" customHeight="1">
      <c r="A133" s="89" t="str">
        <f>'DATA ENTRY'!A135</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34" spans="1:14" ht="27.75" customHeight="1">
      <c r="A134" s="89" t="str">
        <f>'DATA ENTRY'!A136</f>
        <v/>
      </c>
      <c s="72" t="str">
        <f t="shared" si="11"/>
        <v/>
      </c>
      <c s="87" t="str">
        <f t="shared" si="12"/>
        <v/>
      </c>
      <c s="74" t="str">
        <f t="shared" si="13"/>
        <v/>
      </c>
      <c s="74" t="str">
        <f t="shared" si="14"/>
        <v/>
      </c>
      <c s="75" t="str">
        <f t="shared" si="15"/>
        <v/>
      </c>
      <c s="90" t="str">
        <f t="shared" si="21"/>
        <v/>
      </c>
      <c s="63" t="str">
        <f t="shared" si="16"/>
        <v/>
      </c>
      <c s="63" t="str">
        <f t="shared" si="17"/>
        <v/>
      </c>
      <c s="90" t="str">
        <f t="shared" si="18"/>
        <v/>
      </c>
      <c s="173" t="str">
        <f t="shared" si="20"/>
        <v/>
      </c>
      <c s="407"/>
      <c s="407"/>
      <c s="92"/>
    </row>
    <row r="135" spans="1:14" ht="27.75" customHeight="1">
      <c r="A135" s="89" t="str">
        <f>'DATA ENTRY'!A137</f>
        <v/>
      </c>
      <c s="72" t="str">
        <f t="shared" si="22" ref="B135:B198">IFERROR(IF($C$4="","",VLOOKUP(A135,नाम,4,0)),"")</f>
        <v/>
      </c>
      <c s="87" t="str">
        <f t="shared" si="23" ref="C135:C198">IFERROR(IF($C$4="","",VLOOKUP(A135,नाम,11,0)),"")</f>
        <v/>
      </c>
      <c s="74" t="str">
        <f t="shared" si="24" ref="D135:D198">IFERROR(IF($C$4="","",VLOOKUP(A135,नाम,6,0)),"")</f>
        <v/>
      </c>
      <c s="74" t="str">
        <f t="shared" si="25" ref="E135:E198">IFERROR(IF($C$4="","",VLOOKUP(A135,नाम,8,0)),"")</f>
        <v/>
      </c>
      <c s="75" t="str">
        <f t="shared" si="26" ref="F135:F198">IFERROR(IF($C$4="","",VLOOKUP(A135,नाम,12,0)),"")</f>
        <v/>
      </c>
      <c s="90" t="str">
        <f t="shared" si="21"/>
        <v/>
      </c>
      <c s="63" t="str">
        <f t="shared" si="27" ref="H135:H198">IFERROR(IF($G$4="","",IF(AND(B135="",D135="",F135="",G135=""),"",IF($G$4=$Q$2,VLOOKUP(F135,अंक,52,0),IF($G$4=$Q$3,VLOOKUP(F135,अंक,54,0))))),"")</f>
        <v/>
      </c>
      <c s="63" t="str">
        <f t="shared" si="28" ref="I135:I198">IFERROR(IF($G$4="","",IF(AND(B135="",D135="",F135="",G135=""),"",IF($G$4=$Q$2,VLOOKUP(F135,अंक,53,0),IF($G$4=$Q$3,VLOOKUP(F135,अंक,55,0))))),"")</f>
        <v/>
      </c>
      <c s="90" t="str">
        <f t="shared" si="29" ref="J135:J198">IF(AND(F135="",G135="",H135="",I135=""),"",IF($G$4="","",SUM(H135,I135,)))</f>
        <v/>
      </c>
      <c s="173" t="str">
        <f t="shared" si="20"/>
        <v/>
      </c>
      <c s="407"/>
      <c s="407"/>
      <c s="92"/>
    </row>
    <row r="136" spans="1:14" ht="27.75" customHeight="1">
      <c r="A136" s="89" t="str">
        <f>'DATA ENTRY'!A138</f>
        <v/>
      </c>
      <c s="72" t="str">
        <f t="shared" si="22"/>
        <v/>
      </c>
      <c s="87" t="str">
        <f t="shared" si="23"/>
        <v/>
      </c>
      <c s="74" t="str">
        <f t="shared" si="24"/>
        <v/>
      </c>
      <c s="74" t="str">
        <f t="shared" si="25"/>
        <v/>
      </c>
      <c s="75" t="str">
        <f t="shared" si="26"/>
        <v/>
      </c>
      <c s="90" t="str">
        <f t="shared" si="30" ref="G136:G167">IFERROR(IF($C$4="","",VLOOKUP(A136,नाम1,13,0)),"")</f>
        <v/>
      </c>
      <c s="63" t="str">
        <f t="shared" si="27"/>
        <v/>
      </c>
      <c s="63" t="str">
        <f t="shared" si="28"/>
        <v/>
      </c>
      <c s="90" t="str">
        <f t="shared" si="29"/>
        <v/>
      </c>
      <c s="173" t="str">
        <f t="shared" si="31" ref="K136:K199">IFERROR(IF(AND(H136="",I136="",J136=""),"",IF($G$4="","",IF(J136&gt;=79,"A",IF(J136&gt;=59,"B",IF(J136&gt;=50,"C","D"))))),"")</f>
        <v/>
      </c>
      <c s="407"/>
      <c s="407"/>
      <c s="92"/>
    </row>
    <row r="137" spans="1:14" ht="27.75" customHeight="1">
      <c r="A137" s="89" t="str">
        <f>'DATA ENTRY'!A139</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38" spans="1:14" ht="27.75" customHeight="1">
      <c r="A138" s="89" t="str">
        <f>'DATA ENTRY'!A140</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39" spans="1:14" ht="27.75" customHeight="1">
      <c r="A139" s="89" t="str">
        <f>'DATA ENTRY'!A141</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40" spans="1:14" ht="27.75" customHeight="1">
      <c r="A140" s="89" t="str">
        <f>'DATA ENTRY'!A142</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41" spans="1:14" ht="27.75" customHeight="1">
      <c r="A141" s="89" t="str">
        <f>'DATA ENTRY'!A143</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42" spans="1:14" ht="27.75" customHeight="1">
      <c r="A142" s="89" t="str">
        <f>'DATA ENTRY'!A144</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43" spans="1:14" ht="27.75" customHeight="1">
      <c r="A143" s="89" t="str">
        <f>'DATA ENTRY'!A145</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44" spans="1:14" ht="27.75" customHeight="1">
      <c r="A144" s="89" t="str">
        <f>'DATA ENTRY'!A146</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45" spans="1:14" ht="27.75" customHeight="1">
      <c r="A145" s="89" t="str">
        <f>'DATA ENTRY'!A147</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46" spans="1:14" ht="27.75" customHeight="1">
      <c r="A146" s="89" t="str">
        <f>'DATA ENTRY'!A148</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47" spans="1:14" ht="27.75" customHeight="1">
      <c r="A147" s="89" t="str">
        <f>'DATA ENTRY'!A149</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48" spans="1:14" ht="27.75" customHeight="1">
      <c r="A148" s="89" t="str">
        <f>'DATA ENTRY'!A150</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49" spans="1:14" ht="27.75" customHeight="1">
      <c r="A149" s="89" t="str">
        <f>'DATA ENTRY'!A151</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50" spans="1:14" ht="27.75" customHeight="1">
      <c r="A150" s="89" t="str">
        <f>'DATA ENTRY'!A152</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51" spans="1:14" ht="27.75" customHeight="1">
      <c r="A151" s="89" t="str">
        <f>'DATA ENTRY'!A153</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52" spans="1:14" ht="27.75" customHeight="1">
      <c r="A152" s="89" t="str">
        <f>'DATA ENTRY'!A154</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53" spans="1:14" ht="27.75" customHeight="1">
      <c r="A153" s="89" t="str">
        <f>'DATA ENTRY'!A155</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54" spans="1:14" ht="27.75" customHeight="1">
      <c r="A154" s="89" t="str">
        <f>'DATA ENTRY'!A156</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55" spans="1:14" ht="27.75" customHeight="1">
      <c r="A155" s="89" t="str">
        <f>'DATA ENTRY'!A157</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56" spans="1:14" ht="27.75" customHeight="1">
      <c r="A156" s="89" t="str">
        <f>'DATA ENTRY'!A158</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57" spans="1:14" ht="27.75" customHeight="1">
      <c r="A157" s="89" t="str">
        <f>'DATA ENTRY'!A159</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58" spans="1:14" ht="27.75" customHeight="1">
      <c r="A158" s="89" t="str">
        <f>'DATA ENTRY'!A160</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59" spans="1:14" ht="27.75" customHeight="1">
      <c r="A159" s="89" t="str">
        <f>'DATA ENTRY'!A161</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60" spans="1:14" ht="27.75" customHeight="1">
      <c r="A160" s="89" t="str">
        <f>'DATA ENTRY'!A162</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61" spans="1:14" ht="27.75" customHeight="1">
      <c r="A161" s="89" t="str">
        <f>'DATA ENTRY'!A163</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62" spans="1:14" ht="27.75" customHeight="1">
      <c r="A162" s="89" t="str">
        <f>'DATA ENTRY'!A164</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63" spans="1:14" ht="27.75" customHeight="1">
      <c r="A163" s="89" t="str">
        <f>'DATA ENTRY'!A165</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64" spans="1:14" ht="27.75" customHeight="1">
      <c r="A164" s="89" t="str">
        <f>'DATA ENTRY'!A166</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65" spans="1:14" ht="27.75" customHeight="1">
      <c r="A165" s="89" t="str">
        <f>'DATA ENTRY'!A167</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66" spans="1:14" ht="27.75" customHeight="1">
      <c r="A166" s="89" t="str">
        <f>'DATA ENTRY'!A168</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67" spans="1:14" ht="27.75" customHeight="1">
      <c r="A167" s="89" t="str">
        <f>'DATA ENTRY'!A169</f>
        <v/>
      </c>
      <c s="72" t="str">
        <f t="shared" si="22"/>
        <v/>
      </c>
      <c s="87" t="str">
        <f t="shared" si="23"/>
        <v/>
      </c>
      <c s="74" t="str">
        <f t="shared" si="24"/>
        <v/>
      </c>
      <c s="74" t="str">
        <f t="shared" si="25"/>
        <v/>
      </c>
      <c s="75" t="str">
        <f t="shared" si="26"/>
        <v/>
      </c>
      <c s="90" t="str">
        <f t="shared" si="30"/>
        <v/>
      </c>
      <c s="63" t="str">
        <f t="shared" si="27"/>
        <v/>
      </c>
      <c s="63" t="str">
        <f t="shared" si="28"/>
        <v/>
      </c>
      <c s="90" t="str">
        <f t="shared" si="29"/>
        <v/>
      </c>
      <c s="173" t="str">
        <f t="shared" si="31"/>
        <v/>
      </c>
      <c s="407"/>
      <c s="407"/>
      <c s="92"/>
    </row>
    <row r="168" spans="1:14" ht="27.75" customHeight="1">
      <c r="A168" s="89" t="str">
        <f>'DATA ENTRY'!A170</f>
        <v/>
      </c>
      <c s="72" t="str">
        <f t="shared" si="22"/>
        <v/>
      </c>
      <c s="87" t="str">
        <f t="shared" si="23"/>
        <v/>
      </c>
      <c s="74" t="str">
        <f t="shared" si="24"/>
        <v/>
      </c>
      <c s="74" t="str">
        <f t="shared" si="25"/>
        <v/>
      </c>
      <c s="75" t="str">
        <f t="shared" si="26"/>
        <v/>
      </c>
      <c s="90" t="str">
        <f t="shared" si="32" ref="G168:G199">IFERROR(IF($C$4="","",VLOOKUP(A168,नाम1,13,0)),"")</f>
        <v/>
      </c>
      <c s="63" t="str">
        <f t="shared" si="27"/>
        <v/>
      </c>
      <c s="63" t="str">
        <f t="shared" si="28"/>
        <v/>
      </c>
      <c s="90" t="str">
        <f t="shared" si="29"/>
        <v/>
      </c>
      <c s="173" t="str">
        <f t="shared" si="31"/>
        <v/>
      </c>
      <c s="407"/>
      <c s="407"/>
      <c s="92"/>
    </row>
    <row r="169" spans="1:14" ht="27.75" customHeight="1">
      <c r="A169" s="89" t="str">
        <f>'DATA ENTRY'!A171</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70" spans="1:14" ht="27.75" customHeight="1">
      <c r="A170" s="89" t="str">
        <f>'DATA ENTRY'!A172</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71" spans="1:14" ht="27.75" customHeight="1">
      <c r="A171" s="89" t="str">
        <f>'DATA ENTRY'!A173</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72" spans="1:14" ht="27.75" customHeight="1">
      <c r="A172" s="89" t="str">
        <f>'DATA ENTRY'!A174</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73" spans="1:14" ht="27.75" customHeight="1">
      <c r="A173" s="89" t="str">
        <f>'DATA ENTRY'!A175</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74" spans="1:14" ht="27.75" customHeight="1">
      <c r="A174" s="89" t="str">
        <f>'DATA ENTRY'!A176</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75" spans="1:14" ht="27.75" customHeight="1">
      <c r="A175" s="89" t="str">
        <f>'DATA ENTRY'!A177</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76" spans="1:14" ht="27.75" customHeight="1">
      <c r="A176" s="89" t="str">
        <f>'DATA ENTRY'!A178</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77" spans="1:14" ht="27.75" customHeight="1">
      <c r="A177" s="89" t="str">
        <f>'DATA ENTRY'!A179</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78" spans="1:14" ht="27.75" customHeight="1">
      <c r="A178" s="89" t="str">
        <f>'DATA ENTRY'!A180</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79" spans="1:14" ht="27.75" customHeight="1">
      <c r="A179" s="89" t="str">
        <f>'DATA ENTRY'!A181</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80" spans="1:14" ht="27.75" customHeight="1">
      <c r="A180" s="89" t="str">
        <f>'DATA ENTRY'!A182</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81" spans="1:14" ht="27.75" customHeight="1">
      <c r="A181" s="89" t="str">
        <f>'DATA ENTRY'!A183</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82" spans="1:14" ht="27.75" customHeight="1">
      <c r="A182" s="89" t="str">
        <f>'DATA ENTRY'!A184</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83" spans="1:14" ht="27.75" customHeight="1">
      <c r="A183" s="89" t="str">
        <f>'DATA ENTRY'!A185</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84" spans="1:14" ht="27.75" customHeight="1">
      <c r="A184" s="89" t="str">
        <f>'DATA ENTRY'!A186</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85" spans="1:14" ht="27.75" customHeight="1">
      <c r="A185" s="89" t="str">
        <f>'DATA ENTRY'!A187</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86" spans="1:14" ht="27.75" customHeight="1">
      <c r="A186" s="89" t="str">
        <f>'DATA ENTRY'!A188</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87" spans="1:14" ht="27.75" customHeight="1">
      <c r="A187" s="89" t="str">
        <f>'DATA ENTRY'!A189</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88" spans="1:14" ht="27.75" customHeight="1">
      <c r="A188" s="89" t="str">
        <f>'DATA ENTRY'!A190</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89" spans="1:14" ht="27.75" customHeight="1">
      <c r="A189" s="89" t="str">
        <f>'DATA ENTRY'!A191</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90" spans="1:14" ht="27.75" customHeight="1">
      <c r="A190" s="89" t="str">
        <f>'DATA ENTRY'!A192</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91" spans="1:14" ht="27.75" customHeight="1">
      <c r="A191" s="89" t="str">
        <f>'DATA ENTRY'!A193</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92" spans="1:14" ht="27.75" customHeight="1">
      <c r="A192" s="89" t="str">
        <f>'DATA ENTRY'!A194</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93" spans="1:14" ht="27.75" customHeight="1">
      <c r="A193" s="89" t="str">
        <f>'DATA ENTRY'!A195</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94" spans="1:14" ht="27.75" customHeight="1">
      <c r="A194" s="89" t="str">
        <f>'DATA ENTRY'!A196</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95" spans="1:14" ht="27.75" customHeight="1">
      <c r="A195" s="89" t="str">
        <f>'DATA ENTRY'!A197</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96" spans="1:14" ht="27.75" customHeight="1">
      <c r="A196" s="89" t="str">
        <f>'DATA ENTRY'!A198</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97" spans="1:14" ht="27.75" customHeight="1">
      <c r="A197" s="89" t="str">
        <f>'DATA ENTRY'!A199</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98" spans="1:14" ht="27.75" customHeight="1">
      <c r="A198" s="89" t="str">
        <f>'DATA ENTRY'!A200</f>
        <v/>
      </c>
      <c s="72" t="str">
        <f t="shared" si="22"/>
        <v/>
      </c>
      <c s="87" t="str">
        <f t="shared" si="23"/>
        <v/>
      </c>
      <c s="74" t="str">
        <f t="shared" si="24"/>
        <v/>
      </c>
      <c s="74" t="str">
        <f t="shared" si="25"/>
        <v/>
      </c>
      <c s="75" t="str">
        <f t="shared" si="26"/>
        <v/>
      </c>
      <c s="90" t="str">
        <f t="shared" si="32"/>
        <v/>
      </c>
      <c s="63" t="str">
        <f t="shared" si="27"/>
        <v/>
      </c>
      <c s="63" t="str">
        <f t="shared" si="28"/>
        <v/>
      </c>
      <c s="90" t="str">
        <f t="shared" si="29"/>
        <v/>
      </c>
      <c s="173" t="str">
        <f t="shared" si="31"/>
        <v/>
      </c>
      <c s="407"/>
      <c s="407"/>
      <c s="92"/>
    </row>
    <row r="199" spans="1:14" ht="27.75" customHeight="1">
      <c r="A199" s="89" t="str">
        <f>'DATA ENTRY'!A201</f>
        <v/>
      </c>
      <c s="72" t="str">
        <f t="shared" si="33" ref="B199:B207">IFERROR(IF($C$4="","",VLOOKUP(A199,नाम,4,0)),"")</f>
        <v/>
      </c>
      <c s="87" t="str">
        <f t="shared" si="34" ref="C199:C207">IFERROR(IF($C$4="","",VLOOKUP(A199,नाम,11,0)),"")</f>
        <v/>
      </c>
      <c s="74" t="str">
        <f t="shared" si="35" ref="D199:D207">IFERROR(IF($C$4="","",VLOOKUP(A199,नाम,6,0)),"")</f>
        <v/>
      </c>
      <c s="74" t="str">
        <f t="shared" si="36" ref="E199:E207">IFERROR(IF($C$4="","",VLOOKUP(A199,नाम,8,0)),"")</f>
        <v/>
      </c>
      <c s="75" t="str">
        <f t="shared" si="37" ref="F199:F207">IFERROR(IF($C$4="","",VLOOKUP(A199,नाम,12,0)),"")</f>
        <v/>
      </c>
      <c s="90" t="str">
        <f t="shared" si="32"/>
        <v/>
      </c>
      <c s="63" t="str">
        <f t="shared" si="38" ref="H199:H207">IFERROR(IF($G$4="","",IF(AND(B199="",D199="",F199="",G199=""),"",IF($G$4=$Q$2,VLOOKUP(F199,अंक,52,0),IF($G$4=$Q$3,VLOOKUP(F199,अंक,54,0))))),"")</f>
        <v/>
      </c>
      <c s="63" t="str">
        <f t="shared" si="39" ref="I199:I207">IFERROR(IF($G$4="","",IF(AND(B199="",D199="",F199="",G199=""),"",IF($G$4=$Q$2,VLOOKUP(F199,अंक,53,0),IF($G$4=$Q$3,VLOOKUP(F199,अंक,55,0))))),"")</f>
        <v/>
      </c>
      <c s="90" t="str">
        <f t="shared" si="40" ref="J199:J207">IF(AND(F199="",G199="",H199="",I199=""),"",IF($G$4="","",SUM(H199,I199,)))</f>
        <v/>
      </c>
      <c s="173" t="str">
        <f t="shared" si="31"/>
        <v/>
      </c>
      <c s="407"/>
      <c s="407"/>
      <c s="92"/>
    </row>
    <row r="200" spans="1:14" ht="27.75" customHeight="1">
      <c r="A200" s="89" t="str">
        <f>'DATA ENTRY'!A202</f>
        <v/>
      </c>
      <c s="72" t="str">
        <f t="shared" si="33"/>
        <v/>
      </c>
      <c s="87" t="str">
        <f t="shared" si="34"/>
        <v/>
      </c>
      <c s="74" t="str">
        <f t="shared" si="35"/>
        <v/>
      </c>
      <c s="74" t="str">
        <f t="shared" si="36"/>
        <v/>
      </c>
      <c s="75" t="str">
        <f t="shared" si="37"/>
        <v/>
      </c>
      <c s="90" t="str">
        <f t="shared" si="41" ref="G200:G207">IFERROR(IF($C$4="","",VLOOKUP(A200,नाम1,13,0)),"")</f>
        <v/>
      </c>
      <c s="63" t="str">
        <f t="shared" si="38"/>
        <v/>
      </c>
      <c s="63" t="str">
        <f t="shared" si="39"/>
        <v/>
      </c>
      <c s="90" t="str">
        <f t="shared" si="40"/>
        <v/>
      </c>
      <c s="173" t="str">
        <f t="shared" si="42" ref="K200:K207">IFERROR(IF(AND(H200="",I200="",J200=""),"",IF($G$4="","",IF(J200&gt;=79,"A",IF(J200&gt;=59,"B",IF(J200&gt;=50,"C","D"))))),"")</f>
        <v/>
      </c>
      <c s="407"/>
      <c s="407"/>
      <c s="92"/>
    </row>
    <row r="201" spans="1:14" ht="27.75" customHeight="1">
      <c r="A201" s="89" t="str">
        <f>'DATA ENTRY'!A203</f>
        <v/>
      </c>
      <c s="72" t="str">
        <f t="shared" si="33"/>
        <v/>
      </c>
      <c s="87" t="str">
        <f t="shared" si="34"/>
        <v/>
      </c>
      <c s="74" t="str">
        <f t="shared" si="35"/>
        <v/>
      </c>
      <c s="74" t="str">
        <f t="shared" si="36"/>
        <v/>
      </c>
      <c s="75" t="str">
        <f t="shared" si="37"/>
        <v/>
      </c>
      <c s="90" t="str">
        <f t="shared" si="41"/>
        <v/>
      </c>
      <c s="63" t="str">
        <f t="shared" si="38"/>
        <v/>
      </c>
      <c s="63" t="str">
        <f t="shared" si="39"/>
        <v/>
      </c>
      <c s="90" t="str">
        <f t="shared" si="40"/>
        <v/>
      </c>
      <c s="173" t="str">
        <f t="shared" si="42"/>
        <v/>
      </c>
      <c s="407"/>
      <c s="407"/>
      <c s="92"/>
    </row>
    <row r="202" spans="1:14" ht="27.75" customHeight="1">
      <c r="A202" s="89" t="str">
        <f>'DATA ENTRY'!A204</f>
        <v/>
      </c>
      <c s="72" t="str">
        <f t="shared" si="33"/>
        <v/>
      </c>
      <c s="87" t="str">
        <f t="shared" si="34"/>
        <v/>
      </c>
      <c s="74" t="str">
        <f t="shared" si="35"/>
        <v/>
      </c>
      <c s="74" t="str">
        <f t="shared" si="36"/>
        <v/>
      </c>
      <c s="75" t="str">
        <f t="shared" si="37"/>
        <v/>
      </c>
      <c s="90" t="str">
        <f t="shared" si="41"/>
        <v/>
      </c>
      <c s="63" t="str">
        <f t="shared" si="38"/>
        <v/>
      </c>
      <c s="63" t="str">
        <f t="shared" si="39"/>
        <v/>
      </c>
      <c s="90" t="str">
        <f t="shared" si="40"/>
        <v/>
      </c>
      <c s="173" t="str">
        <f t="shared" si="42"/>
        <v/>
      </c>
      <c s="407"/>
      <c s="407"/>
      <c s="92"/>
    </row>
    <row r="203" spans="1:14" ht="27.75" customHeight="1">
      <c r="A203" s="89" t="str">
        <f>'DATA ENTRY'!A205</f>
        <v/>
      </c>
      <c s="72" t="str">
        <f t="shared" si="33"/>
        <v/>
      </c>
      <c s="87" t="str">
        <f t="shared" si="34"/>
        <v/>
      </c>
      <c s="74" t="str">
        <f t="shared" si="35"/>
        <v/>
      </c>
      <c s="74" t="str">
        <f t="shared" si="36"/>
        <v/>
      </c>
      <c s="75" t="str">
        <f t="shared" si="37"/>
        <v/>
      </c>
      <c s="90" t="str">
        <f t="shared" si="41"/>
        <v/>
      </c>
      <c s="63" t="str">
        <f t="shared" si="38"/>
        <v/>
      </c>
      <c s="63" t="str">
        <f t="shared" si="39"/>
        <v/>
      </c>
      <c s="90" t="str">
        <f t="shared" si="40"/>
        <v/>
      </c>
      <c s="173" t="str">
        <f t="shared" si="42"/>
        <v/>
      </c>
      <c s="407"/>
      <c s="407"/>
      <c s="92"/>
    </row>
    <row r="204" spans="1:14" ht="27.75" customHeight="1">
      <c r="A204" s="89" t="str">
        <f>'DATA ENTRY'!A206</f>
        <v/>
      </c>
      <c s="72" t="str">
        <f t="shared" si="33"/>
        <v/>
      </c>
      <c s="87" t="str">
        <f t="shared" si="34"/>
        <v/>
      </c>
      <c s="74" t="str">
        <f t="shared" si="35"/>
        <v/>
      </c>
      <c s="74" t="str">
        <f t="shared" si="36"/>
        <v/>
      </c>
      <c s="75" t="str">
        <f t="shared" si="37"/>
        <v/>
      </c>
      <c s="90" t="str">
        <f t="shared" si="41"/>
        <v/>
      </c>
      <c s="63" t="str">
        <f t="shared" si="38"/>
        <v/>
      </c>
      <c s="63" t="str">
        <f t="shared" si="39"/>
        <v/>
      </c>
      <c s="90" t="str">
        <f t="shared" si="40"/>
        <v/>
      </c>
      <c s="173" t="str">
        <f t="shared" si="42"/>
        <v/>
      </c>
      <c s="407"/>
      <c s="407"/>
      <c s="92"/>
    </row>
    <row r="205" spans="1:14" ht="27.75" customHeight="1">
      <c r="A205" s="89" t="str">
        <f>'DATA ENTRY'!A207</f>
        <v/>
      </c>
      <c s="72" t="str">
        <f t="shared" si="33"/>
        <v/>
      </c>
      <c s="87" t="str">
        <f t="shared" si="34"/>
        <v/>
      </c>
      <c s="74" t="str">
        <f t="shared" si="35"/>
        <v/>
      </c>
      <c s="74" t="str">
        <f t="shared" si="36"/>
        <v/>
      </c>
      <c s="75" t="str">
        <f t="shared" si="37"/>
        <v/>
      </c>
      <c s="90" t="str">
        <f t="shared" si="41"/>
        <v/>
      </c>
      <c s="63" t="str">
        <f t="shared" si="38"/>
        <v/>
      </c>
      <c s="63" t="str">
        <f t="shared" si="39"/>
        <v/>
      </c>
      <c s="90" t="str">
        <f t="shared" si="40"/>
        <v/>
      </c>
      <c s="173" t="str">
        <f t="shared" si="42"/>
        <v/>
      </c>
      <c s="407"/>
      <c s="407"/>
      <c s="92"/>
    </row>
    <row r="206" spans="1:14" ht="27.75" customHeight="1">
      <c r="A206" s="89" t="str">
        <f>'DATA ENTRY'!A208</f>
        <v/>
      </c>
      <c s="72" t="str">
        <f t="shared" si="33"/>
        <v/>
      </c>
      <c s="87" t="str">
        <f t="shared" si="34"/>
        <v/>
      </c>
      <c s="74" t="str">
        <f t="shared" si="35"/>
        <v/>
      </c>
      <c s="74" t="str">
        <f t="shared" si="36"/>
        <v/>
      </c>
      <c s="75" t="str">
        <f t="shared" si="37"/>
        <v/>
      </c>
      <c s="90" t="str">
        <f t="shared" si="41"/>
        <v/>
      </c>
      <c s="63" t="str">
        <f t="shared" si="38"/>
        <v/>
      </c>
      <c s="63" t="str">
        <f t="shared" si="39"/>
        <v/>
      </c>
      <c s="90" t="str">
        <f t="shared" si="40"/>
        <v/>
      </c>
      <c s="173" t="str">
        <f t="shared" si="42"/>
        <v/>
      </c>
      <c s="407"/>
      <c s="407"/>
      <c s="92"/>
    </row>
    <row r="207" spans="1:14" ht="27.75" customHeight="1">
      <c r="A207" s="93" t="str">
        <f>'DATA ENTRY'!A209</f>
        <v/>
      </c>
      <c s="94" t="str">
        <f t="shared" si="33"/>
        <v/>
      </c>
      <c s="95" t="str">
        <f t="shared" si="34"/>
        <v/>
      </c>
      <c s="96" t="str">
        <f t="shared" si="35"/>
        <v/>
      </c>
      <c s="96" t="str">
        <f t="shared" si="36"/>
        <v/>
      </c>
      <c s="97" t="str">
        <f t="shared" si="37"/>
        <v/>
      </c>
      <c s="118" t="str">
        <f t="shared" si="41"/>
        <v/>
      </c>
      <c s="63" t="str">
        <f t="shared" si="38"/>
        <v/>
      </c>
      <c s="63" t="str">
        <f t="shared" si="39"/>
        <v/>
      </c>
      <c s="118" t="str">
        <f t="shared" si="40"/>
        <v/>
      </c>
      <c s="173" t="str">
        <f t="shared" si="42"/>
        <v/>
      </c>
      <c s="407"/>
      <c s="407"/>
      <c s="99"/>
    </row>
    <row r="208" spans="1:13" ht="66.75" customHeight="1">
      <c r="A208" s="168"/>
      <c s="167"/>
      <c s="167"/>
      <c s="116" t="s">
        <v>53</v>
      </c>
      <c s="169"/>
      <c s="169" t="s">
        <v>75</v>
      </c>
      <c s="170"/>
      <c s="171"/>
      <c s="171"/>
      <c s="119"/>
      <c s="174"/>
      <c s="117"/>
      <c s="117"/>
    </row>
    <row r="209" ht="18.75"/>
    <row r="210" ht="18.75" hidden="1"/>
    <row r="211" ht="18.75" hidden="1"/>
    <row r="212" ht="18.75" hidden="1"/>
    <row r="213" ht="18.75" hidden="1"/>
  </sheetData>
  <sheetProtection password="CDA0" sheet="1" objects="1" scenarios="1" formatRows="0"/>
  <protectedRanges>
    <protectedRange password="CFF9" sqref="A1:M1" name="MYNAME"/>
  </protectedRanges>
  <mergeCells count="17">
    <mergeCell ref="L7:L207"/>
    <mergeCell ref="M7:M207"/>
    <mergeCell ref="M5:M6"/>
    <mergeCell ref="A5:A6"/>
    <mergeCell ref="L5:L6"/>
    <mergeCell ref="G5:G6"/>
    <mergeCell ref="F5:F6"/>
    <mergeCell ref="C5:C6"/>
    <mergeCell ref="D5:D6"/>
    <mergeCell ref="E5:E6"/>
    <mergeCell ref="B5:B6"/>
    <mergeCell ref="G4:M4"/>
    <mergeCell ref="K5:K6"/>
    <mergeCell ref="A1:M1"/>
    <mergeCell ref="A2:M2"/>
    <mergeCell ref="A3:M3"/>
    <mergeCell ref="A4:B4"/>
  </mergeCells>
  <conditionalFormatting sqref="A7:K207">
    <cfRule type="expression" priority="11" dxfId="2">
      <formula>$B7=""</formula>
    </cfRule>
  </conditionalFormatting>
  <dataValidations count="1">
    <dataValidation type="list" allowBlank="1" showInputMessage="1" showErrorMessage="1" sqref="G4:M4">
      <formula1>$Q$2:$Q$3</formula1>
    </dataValidation>
  </dataValidations>
  <printOptions horizontalCentered="1"/>
  <pageMargins left="0.196850393700787" right="0.196850393700787" top="0.196850393700787" bottom="0.196850393700787" header="0.118110236220472" footer="0.118110236220472"/>
  <pageSetup fitToHeight="0" orientation="portrait" paperSize="9" scale="80" r:id="rId1"/>
  <headerFooter>
    <oddFooter>&amp;C&amp;"Calibri,Bold"&amp;14MADE BYE:-- BHAGIRATH MAL KOLIYA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codeName="Sheet8">
    <tabColor rgb="FFFF0000"/>
    <pageSetUpPr fitToPage="1"/>
  </sheetPr>
  <dimension ref="A1:M209"/>
  <sheetViews>
    <sheetView workbookViewId="0" topLeftCell="A1">
      <selection pane="topLeft" activeCell="F4" sqref="F4:G4"/>
    </sheetView>
  </sheetViews>
  <sheetFormatPr defaultColWidth="0" defaultRowHeight="15" zeroHeight="1"/>
  <cols>
    <col min="1" max="1" width="5.28571428571429" customWidth="1"/>
    <col min="2" max="2" width="7" customWidth="1"/>
    <col min="3" max="3" width="10" customWidth="1"/>
    <col min="4" max="4" width="26.1428571428571" customWidth="1"/>
    <col min="5" max="5" width="27.2857142857143" customWidth="1"/>
    <col min="6" max="7" width="10" customWidth="1"/>
    <col min="8" max="12" width="4.14285714285714" customWidth="1"/>
    <col min="13" max="13" width="5" style="158" customWidth="1"/>
    <col min="14" max="14" width="10" hidden="1" customWidth="1"/>
    <col min="15" max="25" width="4.42857142857143" hidden="1" customWidth="1"/>
    <col min="26" max="26" width="4.42857142857143" customWidth="1"/>
    <col min="27" max="16384" width="4.42857142857143" hidden="1"/>
  </cols>
  <sheetData>
    <row r="1" spans="1:13" ht="36" customHeight="1">
      <c r="A1" s="418" t="str">
        <f>'DATA ENTRY'!A1</f>
        <v>निर्माणकर्ता:--भागीरथ मल अध्यापक राज.उच्च. मा.विद्यालय डसाणा खुर्द,(मौलासर),डीडवाना-कुचामन मोब.न 9828789204</v>
      </c>
      <c s="418"/>
      <c s="418"/>
      <c s="418"/>
      <c s="418"/>
      <c s="418"/>
      <c s="418"/>
      <c s="418"/>
      <c s="418"/>
      <c s="418"/>
      <c s="418"/>
      <c s="418"/>
      <c s="418"/>
    </row>
    <row r="2" spans="1:13" ht="24" customHeight="1">
      <c r="A2" s="419" t="str">
        <f>'DATA ENTRY'!A2</f>
        <v>राजकीय उच्च माध्यमिक विद्यालय डसाणा खुर्द (मौलासर) डीडवाना-कुचामन</v>
      </c>
      <c s="419"/>
      <c s="419"/>
      <c s="419"/>
      <c s="419"/>
      <c s="419"/>
      <c s="419"/>
      <c s="419"/>
      <c s="419"/>
      <c s="419"/>
      <c s="419"/>
      <c s="419"/>
      <c s="419"/>
    </row>
    <row r="3" spans="1:13" ht="18" customHeight="1">
      <c r="A3" s="420" t="str">
        <f>'DATA ENTRY'!A4</f>
        <v>सत्रांक वर्कशीट 2025-26</v>
      </c>
      <c s="420"/>
      <c s="420"/>
      <c s="420"/>
      <c s="420"/>
      <c s="420"/>
      <c s="420"/>
      <c s="420"/>
      <c s="420"/>
      <c s="420"/>
      <c s="420"/>
      <c s="420"/>
      <c s="420"/>
    </row>
    <row r="4" spans="1:13" ht="32.25" customHeight="1">
      <c r="A4" s="405" t="str">
        <f>IF('DATA ENTRY'!$L$3="Hindi",CONCATENATE("कक्षा :- ",'DATA ENTRY'!H4," "),CONCATENATE("Class :-   ",'DATA ENTRY'!H4," "))</f>
        <v xml:space="preserve">कक्षा :- 12 </v>
      </c>
      <c s="405"/>
      <c s="164" t="str">
        <f>IF('विषयवार सत्रांक रिपोर्ट'!C4="","",'विषयवार सत्रांक रिपोर्ट'!C4)</f>
        <v>A</v>
      </c>
      <c s="423" t="str">
        <f>IF('DATA ENTRY'!$L$3="Hindi","संकाय ","FACULTY")</f>
        <v xml:space="preserve">संकाय </v>
      </c>
      <c s="423"/>
      <c s="421" t="str">
        <f>IF('विषयवार सत्रांक रिपोर्ट'!F4="","",'विषयवार सत्रांक रिपोर्ट'!F4)</f>
        <v>कला वर्ग</v>
      </c>
      <c s="421"/>
      <c s="422" t="str">
        <f>IF('DATA ENTRY'!$L$3="Hindi","सभी विषय सत्रांक","ALL SUBJECT STRANK")</f>
        <v>सभी विषय सत्रांक</v>
      </c>
      <c s="422"/>
      <c s="422"/>
      <c s="422"/>
      <c s="422"/>
      <c s="422"/>
    </row>
    <row r="5" spans="1:13" ht="120.75" customHeight="1">
      <c r="A5" s="385" t="str">
        <f>IF('DATA ENTRY'!$L$3="Hindi","क्र. स.","Sr. No. ")</f>
        <v>क्र. स.</v>
      </c>
      <c s="387" t="str">
        <f>IF('DATA ENTRY'!$L$3="Hindi","प्रवेशांक","SR. NO.")</f>
        <v>प्रवेशांक</v>
      </c>
      <c s="387" t="str">
        <f>IF('DATA ENTRY'!$L$3="HINDI","जन्म दिनांक","Date of Birth")</f>
        <v>जन्म दिनांक</v>
      </c>
      <c s="389" t="str">
        <f>IF('DATA ENTRY'!$L$3="Hindi","विद्यार्थी का नाम","Student's Name")</f>
        <v>विद्यार्थी का नाम</v>
      </c>
      <c s="389" t="str">
        <f>IF('DATA ENTRY'!$L$3="Hindi","पिता का नाम","Father's Name")</f>
        <v>पिता का नाम</v>
      </c>
      <c s="391" t="str">
        <f>IF('DATA ENTRY'!$L$3="Hindi","कक्षा रोल न. ","Class Roll No.")</f>
        <v xml:space="preserve">कक्षा रोल न. </v>
      </c>
      <c s="393" t="str">
        <f>IF('DATA ENTRY'!$L$3="Hindi","बोर्ड रोल न. ","Board Roll No.")</f>
        <v xml:space="preserve">बोर्ड रोल न. </v>
      </c>
      <c s="161" t="str">
        <f>IF('DATA ENTRY'!$L$3="HINDI","अनिवार्य हिंदी","COMP.HINDI")</f>
        <v>अनिवार्य हिंदी</v>
      </c>
      <c s="162" t="str">
        <f>IF('DATA ENTRY'!$L$3="HINDI","अनिवार्य अंग्रेजी","COMP.ENGLISH ")</f>
        <v>अनिवार्य अंग्रेजी</v>
      </c>
      <c s="162" t="str">
        <f>'DATA ENTRY'!Z2</f>
        <v>प्रथम वैकल्पिक विषय</v>
      </c>
      <c s="162" t="str">
        <f>'DATA ENTRY'!AH2</f>
        <v>द्वितीय वैकल्पिक विषय</v>
      </c>
      <c s="163" t="str">
        <f>'DATA ENTRY'!AP2</f>
        <v>तृतीय वैकल्पिक विषय</v>
      </c>
      <c s="162" t="str">
        <f>'DATA ENTRY'!AX2</f>
        <v>अतिरिक्त वैकल्पिक विषय</v>
      </c>
    </row>
    <row r="6" spans="1:13" ht="15.75">
      <c r="A6" s="410"/>
      <c s="415"/>
      <c s="415"/>
      <c s="417"/>
      <c s="417"/>
      <c s="413"/>
      <c s="394"/>
      <c s="100">
        <v>20</v>
      </c>
      <c s="100">
        <v>20</v>
      </c>
      <c s="100">
        <v>20</v>
      </c>
      <c s="101">
        <v>20</v>
      </c>
      <c s="102">
        <v>20</v>
      </c>
      <c s="159">
        <v>20</v>
      </c>
    </row>
    <row r="7" spans="1:13" ht="25.5" customHeight="1">
      <c r="A7" s="71">
        <f>'DATA ENTRY'!A9</f>
        <v>1</v>
      </c>
      <c s="72">
        <f t="shared" si="0" ref="B7:B70">IFERROR(IF($C$4="","",VLOOKUP(A7,नाम,4,0)),"")</f>
        <v>1989</v>
      </c>
      <c s="87">
        <f t="shared" si="1" ref="C7:C70">IFERROR(IF($C$4="","",VLOOKUP(A7,नाम,11,0)),"")</f>
        <v>40489</v>
      </c>
      <c s="74" t="str">
        <f t="shared" si="2" ref="D7:D70">IFERROR(IF($C$4="","",VLOOKUP(A7,नाम,6,0)),"")</f>
        <v>AAYNA KANWAR</v>
      </c>
      <c s="74" t="str">
        <f t="shared" si="3" ref="E7:E70">IFERROR(IF($C$4="","",VLOOKUP(A7,नाम,8,0)),"")</f>
        <v>SHER SINGH</v>
      </c>
      <c s="75">
        <f t="shared" si="4" ref="F7:F70">IFERROR(IF($C$4="","",VLOOKUP(A7,नाम,12,0)),"")</f>
        <v>1201</v>
      </c>
      <c s="88" t="str">
        <f>IFERROR(IF($C$4="","",VLOOKUP(A7,नाम,13,0)),"")</f>
        <v/>
      </c>
      <c s="103">
        <f t="shared" si="5" ref="H7:H70">IF(AND(B7="",D7="",F7="",G7=""),"",VLOOKUP(F7,सत्रांक,8,0))</f>
        <v>20</v>
      </c>
      <c s="103">
        <f t="shared" si="6" ref="I7:I70">IF(AND(B7="",D7="",F7="",G7=""),"",VLOOKUP($F7,सत्रांक,15,0))</f>
        <v>20</v>
      </c>
      <c s="103">
        <f t="shared" si="7" ref="J7:J70">IF(AND(B7="",D7="",F7="",G7=""),"",VLOOKUP(F7,सत्रांक,22,0))</f>
        <v>19</v>
      </c>
      <c s="103">
        <f t="shared" si="8" ref="K7:K70">IF(AND(B7="",D7="",F7="",G7=""),"",VLOOKUP(F7,सत्रांक,29,0))</f>
        <v>19</v>
      </c>
      <c s="104">
        <f t="shared" si="9" ref="L7:L70">IF(AND(B7="",D7="",F7="",G7=""),"",VLOOKUP(F7,सत्रांक,36,0))</f>
        <v>13</v>
      </c>
      <c s="160">
        <f t="shared" si="10" ref="M7:M70">IF(AND(B7="",D7="",F7="",G7=""),"",VLOOKUP(F7,सत्रांक,43,0))</f>
        <v>1.5</v>
      </c>
    </row>
    <row r="8" spans="1:13" ht="25.5" customHeight="1">
      <c r="A8" s="89">
        <f>'DATA ENTRY'!A10</f>
        <v>2</v>
      </c>
      <c s="72">
        <f t="shared" si="0"/>
        <v>1539</v>
      </c>
      <c s="87" t="str">
        <f t="shared" si="1"/>
        <v>16-12-2007</v>
      </c>
      <c s="74" t="str">
        <f t="shared" si="2"/>
        <v>ANKIT KUMAR</v>
      </c>
      <c s="74" t="str">
        <f t="shared" si="3"/>
        <v>PRAMESHWAR LAL</v>
      </c>
      <c s="75">
        <f t="shared" si="4"/>
        <v>1202</v>
      </c>
      <c s="90" t="str">
        <f t="shared" si="11" ref="G8:G39">IFERROR(IF($C$4="","",VLOOKUP(A8,नाम1,13,0)),"")</f>
        <v/>
      </c>
      <c s="103">
        <f t="shared" si="5"/>
        <v>19</v>
      </c>
      <c s="103">
        <f t="shared" si="6"/>
        <v>19</v>
      </c>
      <c s="103">
        <f t="shared" si="7"/>
        <v>18</v>
      </c>
      <c s="103">
        <f t="shared" si="8"/>
        <v>19</v>
      </c>
      <c s="104">
        <f t="shared" si="9"/>
        <v>12</v>
      </c>
      <c s="160">
        <f t="shared" si="10"/>
        <v>1</v>
      </c>
    </row>
    <row r="9" spans="1:13" ht="25.5" customHeight="1">
      <c r="A9" s="89">
        <f>'DATA ENTRY'!A11</f>
        <v>3</v>
      </c>
      <c s="72">
        <f t="shared" si="0"/>
        <v>1805</v>
      </c>
      <c s="87" t="str">
        <f t="shared" si="1"/>
        <v>24-05-2008</v>
      </c>
      <c s="74" t="str">
        <f t="shared" si="2"/>
        <v>CHAND KHAN</v>
      </c>
      <c s="74" t="str">
        <f t="shared" si="3"/>
        <v>MOHAMMED LUNA KHAN</v>
      </c>
      <c s="75">
        <f t="shared" si="4"/>
        <v>1203</v>
      </c>
      <c s="90" t="str">
        <f t="shared" si="11"/>
        <v/>
      </c>
      <c s="103">
        <f t="shared" si="5"/>
        <v>19</v>
      </c>
      <c s="103">
        <f t="shared" si="6"/>
        <v>19</v>
      </c>
      <c s="103">
        <f t="shared" si="7"/>
        <v>18</v>
      </c>
      <c s="103">
        <f t="shared" si="8"/>
        <v>19</v>
      </c>
      <c s="104">
        <f t="shared" si="9"/>
        <v>12</v>
      </c>
      <c s="160">
        <f t="shared" si="10"/>
        <v>1</v>
      </c>
    </row>
    <row r="10" spans="1:13" ht="25.5" customHeight="1">
      <c r="A10" s="89">
        <f>'DATA ENTRY'!A12</f>
        <v>4</v>
      </c>
      <c s="72">
        <f t="shared" si="0"/>
        <v>1257</v>
      </c>
      <c s="87">
        <f t="shared" si="1"/>
        <v>39484</v>
      </c>
      <c s="74" t="str">
        <f t="shared" si="2"/>
        <v>CHETANA SHARMA</v>
      </c>
      <c s="74" t="str">
        <f t="shared" si="3"/>
        <v>NATHU LAL SHARMA</v>
      </c>
      <c s="75">
        <f t="shared" si="4"/>
        <v>1204</v>
      </c>
      <c s="90" t="str">
        <f t="shared" si="11"/>
        <v/>
      </c>
      <c s="103">
        <f t="shared" si="5"/>
        <v>18</v>
      </c>
      <c s="103">
        <f t="shared" si="6"/>
        <v>18</v>
      </c>
      <c s="103">
        <f t="shared" si="7"/>
        <v>17</v>
      </c>
      <c s="103">
        <f t="shared" si="8"/>
        <v>18</v>
      </c>
      <c s="104">
        <f t="shared" si="9"/>
        <v>11</v>
      </c>
      <c s="160">
        <f t="shared" si="10"/>
        <v>0.5</v>
      </c>
    </row>
    <row r="11" spans="1:13" ht="25.5" customHeight="1">
      <c r="A11" s="89">
        <f>'DATA ENTRY'!A13</f>
        <v>5</v>
      </c>
      <c s="72">
        <f t="shared" si="0"/>
        <v>2056</v>
      </c>
      <c s="87">
        <f t="shared" si="1"/>
        <v>39448</v>
      </c>
      <c s="74" t="str">
        <f t="shared" si="2"/>
        <v>DEEPIKA KUMARI</v>
      </c>
      <c s="74" t="str">
        <f t="shared" si="3"/>
        <v>PRAMESHWAR LAL</v>
      </c>
      <c s="75">
        <f t="shared" si="4"/>
        <v>1205</v>
      </c>
      <c s="90" t="str">
        <f t="shared" si="11"/>
        <v/>
      </c>
      <c s="103">
        <f t="shared" si="5"/>
        <v>20</v>
      </c>
      <c s="103">
        <f t="shared" si="6"/>
        <v>20</v>
      </c>
      <c s="103">
        <f t="shared" si="7"/>
        <v>19</v>
      </c>
      <c s="103">
        <f t="shared" si="8"/>
        <v>19</v>
      </c>
      <c s="104">
        <f t="shared" si="9"/>
        <v>12</v>
      </c>
      <c s="160">
        <f t="shared" si="10"/>
        <v>1.5</v>
      </c>
    </row>
    <row r="12" spans="1:13" ht="25.5" customHeight="1">
      <c r="A12" s="89">
        <f>'DATA ENTRY'!A14</f>
        <v>6</v>
      </c>
      <c s="72">
        <f t="shared" si="0"/>
        <v>1276</v>
      </c>
      <c s="87">
        <f t="shared" si="1"/>
        <v>39448</v>
      </c>
      <c s="74" t="str">
        <f t="shared" si="2"/>
        <v>JASMIN MANIYAR</v>
      </c>
      <c s="74" t="str">
        <f t="shared" si="3"/>
        <v>PUSAB KHAN</v>
      </c>
      <c s="75">
        <f t="shared" si="4"/>
        <v>1207</v>
      </c>
      <c s="90" t="str">
        <f t="shared" si="11"/>
        <v/>
      </c>
      <c s="103">
        <f t="shared" si="5"/>
        <v>20</v>
      </c>
      <c s="103">
        <f t="shared" si="6"/>
        <v>20</v>
      </c>
      <c s="103">
        <f t="shared" si="7"/>
        <v>19</v>
      </c>
      <c s="103">
        <f t="shared" si="8"/>
        <v>20</v>
      </c>
      <c s="104">
        <f t="shared" si="9"/>
        <v>13</v>
      </c>
      <c s="160">
        <f t="shared" si="10"/>
        <v>1.5</v>
      </c>
    </row>
    <row r="13" spans="1:13" ht="25.5" customHeight="1">
      <c r="A13" s="89">
        <f>'DATA ENTRY'!A15</f>
        <v>7</v>
      </c>
      <c s="72">
        <f t="shared" si="0"/>
        <v>1977</v>
      </c>
      <c s="87" t="str">
        <f t="shared" si="1"/>
        <v>15-11-2008</v>
      </c>
      <c s="74" t="str">
        <f t="shared" si="2"/>
        <v>JYOTI KANWAR</v>
      </c>
      <c s="74" t="str">
        <f t="shared" si="3"/>
        <v>KARAN SINGH</v>
      </c>
      <c s="75">
        <f t="shared" si="4"/>
        <v>1208</v>
      </c>
      <c s="90" t="str">
        <f t="shared" si="11"/>
        <v/>
      </c>
      <c s="103">
        <f t="shared" si="5"/>
        <v>20</v>
      </c>
      <c s="103">
        <f t="shared" si="6"/>
        <v>20</v>
      </c>
      <c s="103">
        <f t="shared" si="7"/>
        <v>19</v>
      </c>
      <c s="103">
        <f t="shared" si="8"/>
        <v>20</v>
      </c>
      <c s="104">
        <f t="shared" si="9"/>
        <v>12</v>
      </c>
      <c s="160">
        <f t="shared" si="10"/>
        <v>1.5</v>
      </c>
    </row>
    <row r="14" spans="1:13" ht="25.5" customHeight="1">
      <c r="A14" s="89">
        <f>'DATA ENTRY'!A16</f>
        <v>8</v>
      </c>
      <c s="72">
        <f t="shared" si="0"/>
        <v>1976</v>
      </c>
      <c s="87" t="str">
        <f t="shared" si="1"/>
        <v>30-05-2008</v>
      </c>
      <c s="74" t="str">
        <f t="shared" si="2"/>
        <v>KAMAL VERMA</v>
      </c>
      <c s="74" t="str">
        <f t="shared" si="3"/>
        <v>MAHESH VERMA</v>
      </c>
      <c s="75">
        <f t="shared" si="4"/>
        <v>1209</v>
      </c>
      <c s="90" t="str">
        <f t="shared" si="11"/>
        <v/>
      </c>
      <c s="103">
        <f t="shared" si="5"/>
        <v>18</v>
      </c>
      <c s="103">
        <f t="shared" si="6"/>
        <v>19</v>
      </c>
      <c s="103">
        <f t="shared" si="7"/>
        <v>11</v>
      </c>
      <c s="103">
        <f t="shared" si="8"/>
        <v>19</v>
      </c>
      <c s="104">
        <f t="shared" si="9"/>
        <v>12</v>
      </c>
      <c s="160">
        <f t="shared" si="10"/>
        <v>1</v>
      </c>
    </row>
    <row r="15" spans="1:13" ht="25.5" customHeight="1">
      <c r="A15" s="89">
        <f>'DATA ENTRY'!A17</f>
        <v>9</v>
      </c>
      <c s="72">
        <f t="shared" si="0"/>
        <v>1978</v>
      </c>
      <c s="87">
        <f t="shared" si="1"/>
        <v>39244</v>
      </c>
      <c s="74" t="str">
        <f t="shared" si="2"/>
        <v>KUMARI PRIYA</v>
      </c>
      <c s="74" t="str">
        <f t="shared" si="3"/>
        <v>BAJRANG LAL JANGIR</v>
      </c>
      <c s="75">
        <f t="shared" si="4"/>
        <v>1210</v>
      </c>
      <c s="90" t="str">
        <f t="shared" si="11"/>
        <v/>
      </c>
      <c s="103">
        <f t="shared" si="5"/>
        <v>20</v>
      </c>
      <c s="103">
        <f t="shared" si="6"/>
        <v>20</v>
      </c>
      <c s="103">
        <f t="shared" si="7"/>
        <v>19</v>
      </c>
      <c s="103">
        <f t="shared" si="8"/>
        <v>20</v>
      </c>
      <c s="104">
        <f t="shared" si="9"/>
        <v>13</v>
      </c>
      <c s="160">
        <f t="shared" si="10"/>
        <v>1.5</v>
      </c>
    </row>
    <row r="16" spans="1:13" ht="25.5" customHeight="1">
      <c r="A16" s="89">
        <f>'DATA ENTRY'!A18</f>
        <v>10</v>
      </c>
      <c s="72">
        <f t="shared" si="0"/>
        <v>1245</v>
      </c>
      <c s="87">
        <f t="shared" si="1"/>
        <v>39083</v>
      </c>
      <c s="74" t="str">
        <f t="shared" si="2"/>
        <v>KUSAL SINGH</v>
      </c>
      <c s="74" t="str">
        <f t="shared" si="3"/>
        <v>CHAIN SINGH</v>
      </c>
      <c s="75">
        <f t="shared" si="4"/>
        <v>1211</v>
      </c>
      <c s="90" t="str">
        <f t="shared" si="11"/>
        <v/>
      </c>
      <c s="103">
        <f t="shared" si="5"/>
        <v>20</v>
      </c>
      <c s="103">
        <f t="shared" si="6"/>
        <v>20</v>
      </c>
      <c s="103">
        <f t="shared" si="7"/>
        <v>19</v>
      </c>
      <c s="103">
        <f t="shared" si="8"/>
        <v>20</v>
      </c>
      <c s="104">
        <f t="shared" si="9"/>
        <v>12</v>
      </c>
      <c s="160">
        <f t="shared" si="10"/>
        <v>1.5</v>
      </c>
    </row>
    <row r="17" spans="1:13" ht="25.5" customHeight="1">
      <c r="A17" s="89">
        <f>'DATA ENTRY'!A19</f>
        <v>11</v>
      </c>
      <c s="72">
        <f t="shared" si="0"/>
        <v>1521</v>
      </c>
      <c s="87" t="str">
        <f t="shared" si="1"/>
        <v>13-07-2009</v>
      </c>
      <c s="74" t="str">
        <f t="shared" si="2"/>
        <v>MANISHA PAREEK</v>
      </c>
      <c s="74" t="str">
        <f t="shared" si="3"/>
        <v>OM PRAKASH PAREEK</v>
      </c>
      <c s="75">
        <f t="shared" si="4"/>
        <v>1212</v>
      </c>
      <c s="90" t="str">
        <f t="shared" si="11"/>
        <v/>
      </c>
      <c s="103">
        <f t="shared" si="5"/>
        <v>20</v>
      </c>
      <c s="103">
        <f t="shared" si="6"/>
        <v>20</v>
      </c>
      <c s="103">
        <f t="shared" si="7"/>
        <v>19</v>
      </c>
      <c s="103">
        <f t="shared" si="8"/>
        <v>20</v>
      </c>
      <c s="104">
        <f t="shared" si="9"/>
        <v>13</v>
      </c>
      <c s="160">
        <f t="shared" si="10"/>
        <v>1.5</v>
      </c>
    </row>
    <row r="18" spans="1:13" ht="25.5" customHeight="1">
      <c r="A18" s="89">
        <f>'DATA ENTRY'!A20</f>
        <v>12</v>
      </c>
      <c s="72">
        <f t="shared" si="0"/>
        <v>1314</v>
      </c>
      <c s="87">
        <f t="shared" si="1"/>
        <v>39115</v>
      </c>
      <c s="74" t="str">
        <f t="shared" si="2"/>
        <v>MANISHA SAINI</v>
      </c>
      <c s="74" t="str">
        <f t="shared" si="3"/>
        <v>KISHOR SAINI</v>
      </c>
      <c s="75">
        <f t="shared" si="4"/>
        <v>1213</v>
      </c>
      <c s="90" t="str">
        <f t="shared" si="11"/>
        <v/>
      </c>
      <c s="103">
        <f t="shared" si="5"/>
        <v>34</v>
      </c>
      <c s="103">
        <f t="shared" si="6"/>
        <v>34</v>
      </c>
      <c s="103">
        <f t="shared" si="7"/>
        <v>34</v>
      </c>
      <c s="103">
        <f t="shared" si="8"/>
        <v>34</v>
      </c>
      <c s="104">
        <f t="shared" si="9"/>
        <v>25</v>
      </c>
      <c s="160">
        <f t="shared" si="10"/>
        <v>32.5</v>
      </c>
    </row>
    <row r="19" spans="1:13" ht="25.5" customHeight="1">
      <c r="A19" s="89">
        <f>'DATA ENTRY'!A21</f>
        <v>13</v>
      </c>
      <c s="72">
        <f t="shared" si="0"/>
        <v>2001</v>
      </c>
      <c s="87">
        <f t="shared" si="1"/>
        <v>39574</v>
      </c>
      <c s="74" t="str">
        <f t="shared" si="2"/>
        <v>MOHMMAD KAIF</v>
      </c>
      <c s="74" t="str">
        <f t="shared" si="3"/>
        <v>RAHMAN KASAI</v>
      </c>
      <c s="75">
        <f t="shared" si="4"/>
        <v>1214</v>
      </c>
      <c s="90" t="str">
        <f t="shared" si="11"/>
        <v/>
      </c>
      <c s="103">
        <f t="shared" si="5"/>
        <v>34</v>
      </c>
      <c s="103">
        <f t="shared" si="6"/>
        <v>34</v>
      </c>
      <c s="103">
        <f t="shared" si="7"/>
        <v>34</v>
      </c>
      <c s="103">
        <f t="shared" si="8"/>
        <v>34</v>
      </c>
      <c s="104">
        <f t="shared" si="9"/>
        <v>25</v>
      </c>
      <c s="160">
        <f t="shared" si="10"/>
        <v>32.5</v>
      </c>
    </row>
    <row r="20" spans="1:13" ht="25.5" customHeight="1">
      <c r="A20" s="89">
        <f>'DATA ENTRY'!A22</f>
        <v>14</v>
      </c>
      <c s="72">
        <f t="shared" si="0"/>
        <v>1889</v>
      </c>
      <c s="87" t="str">
        <f t="shared" si="1"/>
        <v>21-09-2010</v>
      </c>
      <c s="74" t="str">
        <f t="shared" si="2"/>
        <v>MUKESH KANWAR</v>
      </c>
      <c s="74" t="str">
        <f t="shared" si="3"/>
        <v>SHIVPAL SINGH</v>
      </c>
      <c s="75">
        <f t="shared" si="4"/>
        <v>1215</v>
      </c>
      <c s="90" t="str">
        <f t="shared" si="11"/>
        <v/>
      </c>
      <c s="103">
        <f t="shared" si="5"/>
        <v>34</v>
      </c>
      <c s="103">
        <f t="shared" si="6"/>
        <v>34</v>
      </c>
      <c s="103">
        <f t="shared" si="7"/>
        <v>34</v>
      </c>
      <c s="103">
        <f t="shared" si="8"/>
        <v>34</v>
      </c>
      <c s="104">
        <f t="shared" si="9"/>
        <v>25</v>
      </c>
      <c s="160">
        <f t="shared" si="10"/>
        <v>32.5</v>
      </c>
    </row>
    <row r="21" spans="1:13" ht="25.5" customHeight="1">
      <c r="A21" s="89">
        <f>'DATA ENTRY'!A23</f>
        <v>15</v>
      </c>
      <c s="72">
        <f t="shared" si="0"/>
        <v>1990</v>
      </c>
      <c s="87">
        <f t="shared" si="1"/>
        <v>40123</v>
      </c>
      <c s="74" t="str">
        <f t="shared" si="2"/>
        <v>PARAS KANWAR</v>
      </c>
      <c s="74" t="str">
        <f t="shared" si="3"/>
        <v>SHER SINGH</v>
      </c>
      <c s="75">
        <f t="shared" si="4"/>
        <v>1216</v>
      </c>
      <c s="90" t="str">
        <f t="shared" si="11"/>
        <v/>
      </c>
      <c s="103">
        <f t="shared" si="5"/>
        <v>34</v>
      </c>
      <c s="103">
        <f t="shared" si="6"/>
        <v>34</v>
      </c>
      <c s="103">
        <f t="shared" si="7"/>
        <v>34</v>
      </c>
      <c s="103">
        <f t="shared" si="8"/>
        <v>34</v>
      </c>
      <c s="104">
        <f t="shared" si="9"/>
        <v>25</v>
      </c>
      <c s="160">
        <f t="shared" si="10"/>
        <v>32.5</v>
      </c>
    </row>
    <row r="22" spans="1:13" ht="25.5" customHeight="1">
      <c r="A22" s="89">
        <f>'DATA ENTRY'!A24</f>
        <v>16</v>
      </c>
      <c s="72">
        <f t="shared" si="0"/>
        <v>1980</v>
      </c>
      <c s="87" t="str">
        <f t="shared" si="1"/>
        <v>15-04-2008</v>
      </c>
      <c s="74" t="str">
        <f t="shared" si="2"/>
        <v>PAYAL KANWAR</v>
      </c>
      <c s="74" t="str">
        <f t="shared" si="3"/>
        <v>MOOL SINGH</v>
      </c>
      <c s="75">
        <f t="shared" si="4"/>
        <v>1217</v>
      </c>
      <c s="90" t="str">
        <f t="shared" si="11"/>
        <v/>
      </c>
      <c s="103">
        <f t="shared" si="5"/>
        <v>34</v>
      </c>
      <c s="103">
        <f t="shared" si="6"/>
        <v>34</v>
      </c>
      <c s="103">
        <f t="shared" si="7"/>
        <v>34</v>
      </c>
      <c s="103">
        <f t="shared" si="8"/>
        <v>34</v>
      </c>
      <c s="104">
        <f t="shared" si="9"/>
        <v>25</v>
      </c>
      <c s="160">
        <f t="shared" si="10"/>
        <v>32.5</v>
      </c>
    </row>
    <row r="23" spans="1:13" ht="25.5" customHeight="1">
      <c r="A23" s="89">
        <f>'DATA ENTRY'!A25</f>
        <v>17</v>
      </c>
      <c s="72">
        <f t="shared" si="0"/>
        <v>1699</v>
      </c>
      <c s="87" t="str">
        <f t="shared" si="1"/>
        <v>19-02-2009</v>
      </c>
      <c s="74" t="str">
        <f t="shared" si="2"/>
        <v>PINTU KANWAR</v>
      </c>
      <c s="74" t="str">
        <f t="shared" si="3"/>
        <v>MAHAVEER SINGH</v>
      </c>
      <c s="75">
        <f t="shared" si="4"/>
        <v>1218</v>
      </c>
      <c s="90" t="str">
        <f t="shared" si="11"/>
        <v/>
      </c>
      <c s="103">
        <f t="shared" si="5"/>
        <v>34</v>
      </c>
      <c s="103">
        <f t="shared" si="6"/>
        <v>34</v>
      </c>
      <c s="103">
        <f t="shared" si="7"/>
        <v>34</v>
      </c>
      <c s="103">
        <f t="shared" si="8"/>
        <v>34</v>
      </c>
      <c s="104">
        <f t="shared" si="9"/>
        <v>25</v>
      </c>
      <c s="160">
        <f t="shared" si="10"/>
        <v>32.5</v>
      </c>
    </row>
    <row r="24" spans="1:13" ht="25.5" customHeight="1">
      <c r="A24" s="89">
        <f>'DATA ENTRY'!A26</f>
        <v>18</v>
      </c>
      <c s="72">
        <f t="shared" si="0"/>
        <v>1863</v>
      </c>
      <c s="87" t="str">
        <f t="shared" si="1"/>
        <v>19-09-2009</v>
      </c>
      <c s="74" t="str">
        <f t="shared" si="2"/>
        <v>POOJA KUMARI</v>
      </c>
      <c s="74" t="str">
        <f t="shared" si="3"/>
        <v>SOHAN LAL</v>
      </c>
      <c s="75">
        <f t="shared" si="4"/>
        <v>1219</v>
      </c>
      <c s="90" t="str">
        <f t="shared" si="11"/>
        <v/>
      </c>
      <c s="103">
        <f t="shared" si="5"/>
        <v>34</v>
      </c>
      <c s="103">
        <f t="shared" si="6"/>
        <v>34</v>
      </c>
      <c s="103">
        <f t="shared" si="7"/>
        <v>34</v>
      </c>
      <c s="103">
        <f t="shared" si="8"/>
        <v>34</v>
      </c>
      <c s="104">
        <f t="shared" si="9"/>
        <v>25</v>
      </c>
      <c s="160">
        <f t="shared" si="10"/>
        <v>32.5</v>
      </c>
    </row>
    <row r="25" spans="1:13" ht="25.5" customHeight="1">
      <c r="A25" s="89">
        <f>'DATA ENTRY'!A27</f>
        <v>19</v>
      </c>
      <c s="72">
        <f t="shared" si="0"/>
        <v>1244</v>
      </c>
      <c s="87" t="str">
        <f t="shared" si="1"/>
        <v>27-06-2008</v>
      </c>
      <c s="74" t="str">
        <f t="shared" si="2"/>
        <v>POOJA VERMA</v>
      </c>
      <c s="74" t="str">
        <f t="shared" si="3"/>
        <v>PARMESHWAR LAL</v>
      </c>
      <c s="75">
        <f t="shared" si="4"/>
        <v>1220</v>
      </c>
      <c s="90" t="str">
        <f t="shared" si="11"/>
        <v/>
      </c>
      <c s="103">
        <f t="shared" si="5"/>
        <v>31</v>
      </c>
      <c s="103">
        <f t="shared" si="6"/>
        <v>31</v>
      </c>
      <c s="103">
        <f t="shared" si="7"/>
        <v>31</v>
      </c>
      <c s="103">
        <f t="shared" si="8"/>
        <v>31</v>
      </c>
      <c s="104">
        <f t="shared" si="9"/>
        <v>22</v>
      </c>
      <c s="160">
        <f t="shared" si="10"/>
        <v>31</v>
      </c>
    </row>
    <row r="26" spans="1:13" ht="25.5" customHeight="1">
      <c r="A26" s="89">
        <f>'DATA ENTRY'!A28</f>
        <v>20</v>
      </c>
      <c s="72">
        <f t="shared" si="0"/>
        <v>1988</v>
      </c>
      <c s="87">
        <f t="shared" si="1"/>
        <v>39448</v>
      </c>
      <c s="74" t="str">
        <f t="shared" si="2"/>
        <v>POONAM KANWAR</v>
      </c>
      <c s="74" t="str">
        <f t="shared" si="3"/>
        <v>GOPAL SINGH</v>
      </c>
      <c s="75">
        <f t="shared" si="4"/>
        <v>1221</v>
      </c>
      <c s="90" t="str">
        <f t="shared" si="11"/>
        <v/>
      </c>
      <c s="103">
        <f t="shared" si="5"/>
        <v>31</v>
      </c>
      <c s="103">
        <f t="shared" si="6"/>
        <v>31</v>
      </c>
      <c s="103">
        <f t="shared" si="7"/>
        <v>31</v>
      </c>
      <c s="103">
        <f t="shared" si="8"/>
        <v>31</v>
      </c>
      <c s="104">
        <f t="shared" si="9"/>
        <v>22</v>
      </c>
      <c s="160">
        <f t="shared" si="10"/>
        <v>31</v>
      </c>
    </row>
    <row r="27" spans="1:13" ht="25.5" customHeight="1">
      <c r="A27" s="89">
        <f>'DATA ENTRY'!A29</f>
        <v>21</v>
      </c>
      <c s="72">
        <f t="shared" si="0"/>
        <v>1328</v>
      </c>
      <c s="87">
        <f t="shared" si="1"/>
        <v>39668</v>
      </c>
      <c s="74" t="str">
        <f t="shared" si="2"/>
        <v>PREM KUMAR YOGI</v>
      </c>
      <c s="74" t="str">
        <f t="shared" si="3"/>
        <v>BEGARAM YOGI</v>
      </c>
      <c s="75">
        <f t="shared" si="4"/>
        <v>1222</v>
      </c>
      <c s="90" t="str">
        <f t="shared" si="11"/>
        <v/>
      </c>
      <c s="103">
        <f t="shared" si="5"/>
        <v>31</v>
      </c>
      <c s="103">
        <f t="shared" si="6"/>
        <v>31</v>
      </c>
      <c s="103">
        <f t="shared" si="7"/>
        <v>31</v>
      </c>
      <c s="103">
        <f t="shared" si="8"/>
        <v>31</v>
      </c>
      <c s="104">
        <f t="shared" si="9"/>
        <v>22</v>
      </c>
      <c s="160">
        <f t="shared" si="10"/>
        <v>31</v>
      </c>
    </row>
    <row r="28" spans="1:13" ht="25.5" customHeight="1">
      <c r="A28" s="89">
        <f>'DATA ENTRY'!A30</f>
        <v>22</v>
      </c>
      <c s="72">
        <f t="shared" si="0"/>
        <v>2002</v>
      </c>
      <c s="87">
        <f t="shared" si="1"/>
        <v>39825</v>
      </c>
      <c s="74" t="str">
        <f t="shared" si="2"/>
        <v>RAHUL</v>
      </c>
      <c s="74" t="str">
        <f t="shared" si="3"/>
        <v>POKHARMAL</v>
      </c>
      <c s="75">
        <f t="shared" si="4"/>
        <v>1223</v>
      </c>
      <c s="91" t="str">
        <f t="shared" si="11"/>
        <v/>
      </c>
      <c s="103">
        <f t="shared" si="5"/>
        <v>31</v>
      </c>
      <c s="103">
        <f t="shared" si="6"/>
        <v>31</v>
      </c>
      <c s="103">
        <f t="shared" si="7"/>
        <v>31</v>
      </c>
      <c s="103">
        <f t="shared" si="8"/>
        <v>31</v>
      </c>
      <c s="104">
        <f t="shared" si="9"/>
        <v>22</v>
      </c>
      <c s="160">
        <f t="shared" si="10"/>
        <v>31</v>
      </c>
    </row>
    <row r="29" spans="1:13" ht="25.5" customHeight="1">
      <c r="A29" s="89">
        <f>'DATA ENTRY'!A31</f>
        <v>23</v>
      </c>
      <c s="72">
        <f t="shared" si="0"/>
        <v>1256</v>
      </c>
      <c s="87">
        <f t="shared" si="1"/>
        <v>40095</v>
      </c>
      <c s="74" t="str">
        <f t="shared" si="2"/>
        <v>REKHA VERMA</v>
      </c>
      <c s="74" t="str">
        <f t="shared" si="3"/>
        <v>PARMESHWAR LAL VERMA</v>
      </c>
      <c s="75">
        <f t="shared" si="4"/>
        <v>1224</v>
      </c>
      <c s="90" t="str">
        <f t="shared" si="11"/>
        <v/>
      </c>
      <c s="103">
        <f t="shared" si="5"/>
        <v>31</v>
      </c>
      <c s="103">
        <f t="shared" si="6"/>
        <v>31</v>
      </c>
      <c s="103">
        <f t="shared" si="7"/>
        <v>31</v>
      </c>
      <c s="103">
        <f t="shared" si="8"/>
        <v>31</v>
      </c>
      <c s="104">
        <f t="shared" si="9"/>
        <v>22</v>
      </c>
      <c s="160">
        <f t="shared" si="10"/>
        <v>31</v>
      </c>
    </row>
    <row r="30" spans="1:13" ht="25.5" customHeight="1">
      <c r="A30" s="89">
        <f>'DATA ENTRY'!A32</f>
        <v>24</v>
      </c>
      <c s="72">
        <f t="shared" si="0"/>
        <v>1971</v>
      </c>
      <c s="87" t="str">
        <f t="shared" si="1"/>
        <v>18-04-2009</v>
      </c>
      <c s="74" t="str">
        <f t="shared" si="2"/>
        <v>SAMEER KHAN</v>
      </c>
      <c s="74" t="str">
        <f t="shared" si="3"/>
        <v>MOHAMMED RAJJAK KHAN</v>
      </c>
      <c s="75">
        <f t="shared" si="4"/>
        <v>1225</v>
      </c>
      <c s="90" t="str">
        <f t="shared" si="11"/>
        <v/>
      </c>
      <c s="103">
        <f t="shared" si="5"/>
        <v>31</v>
      </c>
      <c s="103">
        <f t="shared" si="6"/>
        <v>31</v>
      </c>
      <c s="103">
        <f t="shared" si="7"/>
        <v>31</v>
      </c>
      <c s="103">
        <f t="shared" si="8"/>
        <v>31</v>
      </c>
      <c s="104">
        <f t="shared" si="9"/>
        <v>22</v>
      </c>
      <c s="160">
        <f t="shared" si="10"/>
        <v>31</v>
      </c>
    </row>
    <row r="31" spans="1:13" ht="25.5" customHeight="1">
      <c r="A31" s="89">
        <f>'DATA ENTRY'!A33</f>
        <v>25</v>
      </c>
      <c s="72">
        <f t="shared" si="0"/>
        <v>1858</v>
      </c>
      <c s="87">
        <f t="shared" si="1"/>
        <v>39089</v>
      </c>
      <c s="74" t="str">
        <f t="shared" si="2"/>
        <v>SAMRIN BANO</v>
      </c>
      <c s="74" t="str">
        <f t="shared" si="3"/>
        <v>HASAN KHAN</v>
      </c>
      <c s="75">
        <f t="shared" si="4"/>
        <v>1226</v>
      </c>
      <c s="90" t="str">
        <f t="shared" si="11"/>
        <v/>
      </c>
      <c s="103">
        <f t="shared" si="5"/>
        <v>31</v>
      </c>
      <c s="103">
        <f t="shared" si="6"/>
        <v>31</v>
      </c>
      <c s="103">
        <f t="shared" si="7"/>
        <v>31</v>
      </c>
      <c s="103">
        <f t="shared" si="8"/>
        <v>31</v>
      </c>
      <c s="104">
        <f t="shared" si="9"/>
        <v>22</v>
      </c>
      <c s="160">
        <f t="shared" si="10"/>
        <v>31</v>
      </c>
    </row>
    <row r="32" spans="1:13" ht="25.5" customHeight="1">
      <c r="A32" s="89">
        <f>'DATA ENTRY'!A34</f>
        <v>26</v>
      </c>
      <c s="72">
        <f t="shared" si="0"/>
        <v>1947</v>
      </c>
      <c s="87" t="str">
        <f t="shared" si="1"/>
        <v>16-07-2006</v>
      </c>
      <c s="74" t="str">
        <f t="shared" si="2"/>
        <v>SANDEEP</v>
      </c>
      <c s="74" t="str">
        <f t="shared" si="3"/>
        <v>LOONA RAM</v>
      </c>
      <c s="75">
        <f t="shared" si="4"/>
        <v>1227</v>
      </c>
      <c s="90" t="str">
        <f t="shared" si="11"/>
        <v/>
      </c>
      <c s="103">
        <f t="shared" si="5"/>
        <v>31</v>
      </c>
      <c s="103">
        <f t="shared" si="6"/>
        <v>31</v>
      </c>
      <c s="103">
        <f t="shared" si="7"/>
        <v>31</v>
      </c>
      <c s="103">
        <f t="shared" si="8"/>
        <v>31</v>
      </c>
      <c s="104">
        <f t="shared" si="9"/>
        <v>22</v>
      </c>
      <c s="160">
        <f t="shared" si="10"/>
        <v>31</v>
      </c>
    </row>
    <row r="33" spans="1:13" ht="25.5" customHeight="1">
      <c r="A33" s="89">
        <f>'DATA ENTRY'!A35</f>
        <v>27</v>
      </c>
      <c s="72">
        <f t="shared" si="0"/>
        <v>1958</v>
      </c>
      <c s="87">
        <f t="shared" si="1"/>
        <v>38936</v>
      </c>
      <c s="74" t="str">
        <f t="shared" si="2"/>
        <v>SHAKIL</v>
      </c>
      <c s="74" t="str">
        <f t="shared" si="3"/>
        <v>SABIR KHAN</v>
      </c>
      <c s="75">
        <f t="shared" si="4"/>
        <v>1228</v>
      </c>
      <c s="90" t="str">
        <f t="shared" si="11"/>
        <v/>
      </c>
      <c s="103">
        <f t="shared" si="5"/>
        <v>31</v>
      </c>
      <c s="103">
        <f t="shared" si="6"/>
        <v>31</v>
      </c>
      <c s="103">
        <f t="shared" si="7"/>
        <v>31</v>
      </c>
      <c s="103">
        <f t="shared" si="8"/>
        <v>31</v>
      </c>
      <c s="104">
        <f t="shared" si="9"/>
        <v>22</v>
      </c>
      <c s="160">
        <f t="shared" si="10"/>
        <v>31</v>
      </c>
    </row>
    <row r="34" spans="1:13" ht="25.5" customHeight="1">
      <c r="A34" s="89">
        <f>'DATA ENTRY'!A36</f>
        <v>28</v>
      </c>
      <c s="72">
        <f t="shared" si="0"/>
        <v>1982</v>
      </c>
      <c s="87" t="str">
        <f t="shared" si="1"/>
        <v>14-07-2009</v>
      </c>
      <c s="74" t="str">
        <f t="shared" si="2"/>
        <v>YOGESH KUMAR SHARMA</v>
      </c>
      <c s="74" t="str">
        <f t="shared" si="3"/>
        <v>RAJKUMAR SHARMA</v>
      </c>
      <c s="75">
        <f t="shared" si="4"/>
        <v>1229</v>
      </c>
      <c s="90" t="str">
        <f t="shared" si="11"/>
        <v/>
      </c>
      <c s="103">
        <f t="shared" si="5"/>
        <v>31</v>
      </c>
      <c s="103">
        <f t="shared" si="6"/>
        <v>31</v>
      </c>
      <c s="103">
        <f t="shared" si="7"/>
        <v>31</v>
      </c>
      <c s="103">
        <f t="shared" si="8"/>
        <v>31</v>
      </c>
      <c s="104">
        <f t="shared" si="9"/>
        <v>22</v>
      </c>
      <c s="160">
        <f t="shared" si="10"/>
        <v>31</v>
      </c>
    </row>
    <row r="35" spans="1:13" ht="25.5" customHeight="1">
      <c r="A35" s="89">
        <f>'DATA ENTRY'!A37</f>
        <v>29</v>
      </c>
      <c s="72" t="str">
        <f t="shared" si="0"/>
        <v/>
      </c>
      <c s="87" t="str">
        <f t="shared" si="1"/>
        <v/>
      </c>
      <c s="74" t="str">
        <f t="shared" si="2"/>
        <v/>
      </c>
      <c s="74" t="str">
        <f t="shared" si="3"/>
        <v/>
      </c>
      <c s="75" t="str">
        <f t="shared" si="4"/>
        <v/>
      </c>
      <c s="90" t="str">
        <f t="shared" si="11"/>
        <v/>
      </c>
      <c s="103" t="str">
        <f t="shared" si="5"/>
        <v/>
      </c>
      <c s="103" t="str">
        <f t="shared" si="6"/>
        <v/>
      </c>
      <c s="103" t="str">
        <f t="shared" si="7"/>
        <v/>
      </c>
      <c s="103" t="str">
        <f t="shared" si="8"/>
        <v/>
      </c>
      <c s="104" t="str">
        <f t="shared" si="9"/>
        <v/>
      </c>
      <c s="160" t="str">
        <f t="shared" si="10"/>
        <v/>
      </c>
    </row>
    <row r="36" spans="1:13" ht="25.5" customHeight="1">
      <c r="A36" s="89" t="str">
        <f>'DATA ENTRY'!A38</f>
        <v/>
      </c>
      <c s="72" t="str">
        <f t="shared" si="0"/>
        <v/>
      </c>
      <c s="87" t="str">
        <f t="shared" si="1"/>
        <v/>
      </c>
      <c s="74" t="str">
        <f t="shared" si="2"/>
        <v/>
      </c>
      <c s="74" t="str">
        <f t="shared" si="3"/>
        <v/>
      </c>
      <c s="75" t="str">
        <f t="shared" si="4"/>
        <v/>
      </c>
      <c s="90" t="str">
        <f t="shared" si="11"/>
        <v/>
      </c>
      <c s="103" t="str">
        <f t="shared" si="5"/>
        <v/>
      </c>
      <c s="103" t="str">
        <f t="shared" si="6"/>
        <v/>
      </c>
      <c s="103" t="str">
        <f t="shared" si="7"/>
        <v/>
      </c>
      <c s="103" t="str">
        <f t="shared" si="8"/>
        <v/>
      </c>
      <c s="104" t="str">
        <f t="shared" si="9"/>
        <v/>
      </c>
      <c s="160" t="str">
        <f t="shared" si="10"/>
        <v/>
      </c>
    </row>
    <row r="37" spans="1:13" ht="25.5" customHeight="1">
      <c r="A37" s="89" t="str">
        <f>'DATA ENTRY'!A39</f>
        <v/>
      </c>
      <c s="72" t="str">
        <f t="shared" si="0"/>
        <v/>
      </c>
      <c s="87" t="str">
        <f t="shared" si="1"/>
        <v/>
      </c>
      <c s="74" t="str">
        <f t="shared" si="2"/>
        <v/>
      </c>
      <c s="74" t="str">
        <f t="shared" si="3"/>
        <v/>
      </c>
      <c s="75" t="str">
        <f t="shared" si="4"/>
        <v/>
      </c>
      <c s="90" t="str">
        <f t="shared" si="11"/>
        <v/>
      </c>
      <c s="103" t="str">
        <f t="shared" si="5"/>
        <v/>
      </c>
      <c s="103" t="str">
        <f t="shared" si="6"/>
        <v/>
      </c>
      <c s="103" t="str">
        <f t="shared" si="7"/>
        <v/>
      </c>
      <c s="103" t="str">
        <f t="shared" si="8"/>
        <v/>
      </c>
      <c s="104" t="str">
        <f t="shared" si="9"/>
        <v/>
      </c>
      <c s="160" t="str">
        <f t="shared" si="10"/>
        <v/>
      </c>
    </row>
    <row r="38" spans="1:13" ht="25.5" customHeight="1">
      <c r="A38" s="89" t="str">
        <f>'DATA ENTRY'!A40</f>
        <v/>
      </c>
      <c s="72" t="str">
        <f t="shared" si="0"/>
        <v/>
      </c>
      <c s="87" t="str">
        <f t="shared" si="1"/>
        <v/>
      </c>
      <c s="74" t="str">
        <f t="shared" si="2"/>
        <v/>
      </c>
      <c s="74" t="str">
        <f t="shared" si="3"/>
        <v/>
      </c>
      <c s="75" t="str">
        <f t="shared" si="4"/>
        <v/>
      </c>
      <c s="90" t="str">
        <f t="shared" si="11"/>
        <v/>
      </c>
      <c s="103" t="str">
        <f t="shared" si="5"/>
        <v/>
      </c>
      <c s="103" t="str">
        <f t="shared" si="6"/>
        <v/>
      </c>
      <c s="103" t="str">
        <f t="shared" si="7"/>
        <v/>
      </c>
      <c s="103" t="str">
        <f t="shared" si="8"/>
        <v/>
      </c>
      <c s="104" t="str">
        <f t="shared" si="9"/>
        <v/>
      </c>
      <c s="160" t="str">
        <f t="shared" si="10"/>
        <v/>
      </c>
    </row>
    <row r="39" spans="1:13" ht="25.5" customHeight="1">
      <c r="A39" s="89" t="str">
        <f>'DATA ENTRY'!A41</f>
        <v/>
      </c>
      <c s="72" t="str">
        <f t="shared" si="0"/>
        <v/>
      </c>
      <c s="87" t="str">
        <f t="shared" si="1"/>
        <v/>
      </c>
      <c s="74" t="str">
        <f t="shared" si="2"/>
        <v/>
      </c>
      <c s="74" t="str">
        <f t="shared" si="3"/>
        <v/>
      </c>
      <c s="75" t="str">
        <f t="shared" si="4"/>
        <v/>
      </c>
      <c s="90" t="str">
        <f t="shared" si="11"/>
        <v/>
      </c>
      <c s="103" t="str">
        <f t="shared" si="5"/>
        <v/>
      </c>
      <c s="103" t="str">
        <f t="shared" si="6"/>
        <v/>
      </c>
      <c s="103" t="str">
        <f t="shared" si="7"/>
        <v/>
      </c>
      <c s="103" t="str">
        <f t="shared" si="8"/>
        <v/>
      </c>
      <c s="104" t="str">
        <f t="shared" si="9"/>
        <v/>
      </c>
      <c s="160" t="str">
        <f t="shared" si="10"/>
        <v/>
      </c>
    </row>
    <row r="40" spans="1:13" ht="25.5" customHeight="1">
      <c r="A40" s="89" t="str">
        <f>'DATA ENTRY'!A42</f>
        <v/>
      </c>
      <c s="72" t="str">
        <f t="shared" si="0"/>
        <v/>
      </c>
      <c s="87" t="str">
        <f t="shared" si="1"/>
        <v/>
      </c>
      <c s="74" t="str">
        <f t="shared" si="2"/>
        <v/>
      </c>
      <c s="74" t="str">
        <f t="shared" si="3"/>
        <v/>
      </c>
      <c s="75" t="str">
        <f t="shared" si="4"/>
        <v/>
      </c>
      <c s="90" t="str">
        <f t="shared" si="12" ref="G40:G71">IFERROR(IF($C$4="","",VLOOKUP(A40,नाम1,13,0)),"")</f>
        <v/>
      </c>
      <c s="103" t="str">
        <f t="shared" si="5"/>
        <v/>
      </c>
      <c s="103" t="str">
        <f t="shared" si="6"/>
        <v/>
      </c>
      <c s="103" t="str">
        <f t="shared" si="7"/>
        <v/>
      </c>
      <c s="103" t="str">
        <f t="shared" si="8"/>
        <v/>
      </c>
      <c s="104" t="str">
        <f t="shared" si="9"/>
        <v/>
      </c>
      <c s="160" t="str">
        <f t="shared" si="10"/>
        <v/>
      </c>
    </row>
    <row r="41" spans="1:13" ht="25.5" customHeight="1">
      <c r="A41" s="89" t="str">
        <f>'DATA ENTRY'!A43</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42" spans="1:13" ht="25.5" customHeight="1">
      <c r="A42" s="89" t="str">
        <f>'DATA ENTRY'!A44</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43" spans="1:13" ht="25.5" customHeight="1">
      <c r="A43" s="89" t="str">
        <f>'DATA ENTRY'!A45</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44" spans="1:13" ht="25.5" customHeight="1">
      <c r="A44" s="89" t="str">
        <f>'DATA ENTRY'!A46</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45" spans="1:13" ht="25.5" customHeight="1">
      <c r="A45" s="89" t="str">
        <f>'DATA ENTRY'!A47</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46" spans="1:13" ht="25.5" customHeight="1">
      <c r="A46" s="89" t="str">
        <f>'DATA ENTRY'!A48</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47" spans="1:13" ht="25.5" customHeight="1">
      <c r="A47" s="89" t="str">
        <f>'DATA ENTRY'!A49</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48" spans="1:13" ht="25.5" customHeight="1">
      <c r="A48" s="89" t="str">
        <f>'DATA ENTRY'!A50</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49" spans="1:13" ht="25.5" customHeight="1">
      <c r="A49" s="89" t="str">
        <f>'DATA ENTRY'!A51</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50" spans="1:13" ht="25.5" customHeight="1">
      <c r="A50" s="89" t="str">
        <f>'DATA ENTRY'!A52</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51" spans="1:13" ht="25.5" customHeight="1">
      <c r="A51" s="89" t="str">
        <f>'DATA ENTRY'!A53</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52" spans="1:13" ht="25.5" customHeight="1">
      <c r="A52" s="89" t="str">
        <f>'DATA ENTRY'!A54</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53" spans="1:13" ht="25.5" customHeight="1">
      <c r="A53" s="89" t="str">
        <f>'DATA ENTRY'!A55</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54" spans="1:13" ht="25.5" customHeight="1">
      <c r="A54" s="89" t="str">
        <f>'DATA ENTRY'!A56</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55" spans="1:13" ht="25.5" customHeight="1">
      <c r="A55" s="89" t="str">
        <f>'DATA ENTRY'!A57</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56" spans="1:13" ht="25.5" customHeight="1">
      <c r="A56" s="89" t="str">
        <f>'DATA ENTRY'!A58</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57" spans="1:13" ht="25.5" customHeight="1">
      <c r="A57" s="89" t="str">
        <f>'DATA ENTRY'!A59</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58" spans="1:13" ht="25.5" customHeight="1">
      <c r="A58" s="89" t="str">
        <f>'DATA ENTRY'!A60</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59" spans="1:13" ht="25.5" customHeight="1">
      <c r="A59" s="89" t="str">
        <f>'DATA ENTRY'!A61</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60" spans="1:13" ht="25.5" customHeight="1">
      <c r="A60" s="89" t="str">
        <f>'DATA ENTRY'!A62</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61" spans="1:13" ht="25.5" customHeight="1">
      <c r="A61" s="89" t="str">
        <f>'DATA ENTRY'!A63</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62" spans="1:13" ht="25.5" customHeight="1">
      <c r="A62" s="89" t="str">
        <f>'DATA ENTRY'!A64</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63" spans="1:13" ht="25.5" customHeight="1">
      <c r="A63" s="89" t="str">
        <f>'DATA ENTRY'!A65</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64" spans="1:13" ht="25.5" customHeight="1">
      <c r="A64" s="89" t="str">
        <f>'DATA ENTRY'!A66</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65" spans="1:13" ht="25.5" customHeight="1">
      <c r="A65" s="89" t="str">
        <f>'DATA ENTRY'!A67</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66" spans="1:13" ht="25.5" customHeight="1">
      <c r="A66" s="89" t="str">
        <f>'DATA ENTRY'!A68</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67" spans="1:13" ht="25.5" customHeight="1">
      <c r="A67" s="89" t="str">
        <f>'DATA ENTRY'!A69</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68" spans="1:13" ht="25.5" customHeight="1">
      <c r="A68" s="89" t="str">
        <f>'DATA ENTRY'!A70</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69" spans="1:13" ht="25.5" customHeight="1">
      <c r="A69" s="89" t="str">
        <f>'DATA ENTRY'!A71</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70" spans="1:13" ht="25.5" customHeight="1">
      <c r="A70" s="89" t="str">
        <f>'DATA ENTRY'!A72</f>
        <v/>
      </c>
      <c s="72" t="str">
        <f t="shared" si="0"/>
        <v/>
      </c>
      <c s="87" t="str">
        <f t="shared" si="1"/>
        <v/>
      </c>
      <c s="74" t="str">
        <f t="shared" si="2"/>
        <v/>
      </c>
      <c s="74" t="str">
        <f t="shared" si="3"/>
        <v/>
      </c>
      <c s="75" t="str">
        <f t="shared" si="4"/>
        <v/>
      </c>
      <c s="90" t="str">
        <f t="shared" si="12"/>
        <v/>
      </c>
      <c s="103" t="str">
        <f t="shared" si="5"/>
        <v/>
      </c>
      <c s="103" t="str">
        <f t="shared" si="6"/>
        <v/>
      </c>
      <c s="103" t="str">
        <f t="shared" si="7"/>
        <v/>
      </c>
      <c s="103" t="str">
        <f t="shared" si="8"/>
        <v/>
      </c>
      <c s="104" t="str">
        <f t="shared" si="9"/>
        <v/>
      </c>
      <c s="160" t="str">
        <f t="shared" si="10"/>
        <v/>
      </c>
    </row>
    <row r="71" spans="1:13" ht="25.5" customHeight="1">
      <c r="A71" s="89" t="str">
        <f>'DATA ENTRY'!A73</f>
        <v/>
      </c>
      <c s="72" t="str">
        <f t="shared" si="13" ref="B71:B134">IFERROR(IF($C$4="","",VLOOKUP(A71,नाम,4,0)),"")</f>
        <v/>
      </c>
      <c s="87" t="str">
        <f t="shared" si="14" ref="C71:C134">IFERROR(IF($C$4="","",VLOOKUP(A71,नाम,11,0)),"")</f>
        <v/>
      </c>
      <c s="74" t="str">
        <f t="shared" si="15" ref="D71:D134">IFERROR(IF($C$4="","",VLOOKUP(A71,नाम,6,0)),"")</f>
        <v/>
      </c>
      <c s="74" t="str">
        <f t="shared" si="16" ref="E71:E134">IFERROR(IF($C$4="","",VLOOKUP(A71,नाम,8,0)),"")</f>
        <v/>
      </c>
      <c s="75" t="str">
        <f t="shared" si="17" ref="F71:F134">IFERROR(IF($C$4="","",VLOOKUP(A71,नाम,12,0)),"")</f>
        <v/>
      </c>
      <c s="90" t="str">
        <f t="shared" si="12"/>
        <v/>
      </c>
      <c s="103" t="str">
        <f t="shared" si="18" ref="H71:H134">IF(AND(B71="",D71="",F71="",G71=""),"",VLOOKUP(F71,सत्रांक,8,0))</f>
        <v/>
      </c>
      <c s="103" t="str">
        <f t="shared" si="19" ref="I71:I134">IF(AND(B71="",D71="",F71="",G71=""),"",VLOOKUP($F71,सत्रांक,15,0))</f>
        <v/>
      </c>
      <c s="103" t="str">
        <f t="shared" si="20" ref="J71:J134">IF(AND(B71="",D71="",F71="",G71=""),"",VLOOKUP(F71,सत्रांक,22,0))</f>
        <v/>
      </c>
      <c s="103" t="str">
        <f t="shared" si="21" ref="K71:K134">IF(AND(B71="",D71="",F71="",G71=""),"",VLOOKUP(F71,सत्रांक,29,0))</f>
        <v/>
      </c>
      <c s="104" t="str">
        <f t="shared" si="22" ref="L71:L134">IF(AND(B71="",D71="",F71="",G71=""),"",VLOOKUP(F71,सत्रांक,36,0))</f>
        <v/>
      </c>
      <c s="160" t="str">
        <f t="shared" si="23" ref="M71:M134">IF(AND(B71="",D71="",F71="",G71=""),"",VLOOKUP(F71,सत्रांक,43,0))</f>
        <v/>
      </c>
    </row>
    <row r="72" spans="1:13" ht="25.5" customHeight="1">
      <c r="A72" s="89" t="str">
        <f>'DATA ENTRY'!A74</f>
        <v/>
      </c>
      <c s="72" t="str">
        <f t="shared" si="13"/>
        <v/>
      </c>
      <c s="87" t="str">
        <f t="shared" si="14"/>
        <v/>
      </c>
      <c s="74" t="str">
        <f t="shared" si="15"/>
        <v/>
      </c>
      <c s="74" t="str">
        <f t="shared" si="16"/>
        <v/>
      </c>
      <c s="75" t="str">
        <f t="shared" si="17"/>
        <v/>
      </c>
      <c s="90" t="str">
        <f t="shared" si="24" ref="G72:G103">IFERROR(IF($C$4="","",VLOOKUP(A72,नाम1,13,0)),"")</f>
        <v/>
      </c>
      <c s="103" t="str">
        <f t="shared" si="18"/>
        <v/>
      </c>
      <c s="103" t="str">
        <f t="shared" si="19"/>
        <v/>
      </c>
      <c s="103" t="str">
        <f t="shared" si="20"/>
        <v/>
      </c>
      <c s="103" t="str">
        <f t="shared" si="21"/>
        <v/>
      </c>
      <c s="104" t="str">
        <f t="shared" si="22"/>
        <v/>
      </c>
      <c s="160" t="str">
        <f t="shared" si="23"/>
        <v/>
      </c>
    </row>
    <row r="73" spans="1:13" ht="25.5" customHeight="1">
      <c r="A73" s="89" t="str">
        <f>'DATA ENTRY'!A75</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74" spans="1:13" ht="25.5" customHeight="1">
      <c r="A74" s="89" t="str">
        <f>'DATA ENTRY'!A76</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75" spans="1:13" ht="25.5" customHeight="1">
      <c r="A75" s="89" t="str">
        <f>'DATA ENTRY'!A77</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76" spans="1:13" ht="25.5" customHeight="1">
      <c r="A76" s="89" t="str">
        <f>'DATA ENTRY'!A78</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77" spans="1:13" ht="25.5" customHeight="1">
      <c r="A77" s="89" t="str">
        <f>'DATA ENTRY'!A79</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78" spans="1:13" ht="25.5" customHeight="1">
      <c r="A78" s="89" t="str">
        <f>'DATA ENTRY'!A80</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79" spans="1:13" ht="25.5" customHeight="1">
      <c r="A79" s="89" t="str">
        <f>'DATA ENTRY'!A81</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80" spans="1:13" ht="25.5" customHeight="1">
      <c r="A80" s="89" t="str">
        <f>'DATA ENTRY'!A82</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81" spans="1:13" ht="25.5" customHeight="1">
      <c r="A81" s="89" t="str">
        <f>'DATA ENTRY'!A83</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82" spans="1:13" ht="25.5" customHeight="1">
      <c r="A82" s="89" t="str">
        <f>'DATA ENTRY'!A84</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83" spans="1:13" ht="25.5" customHeight="1">
      <c r="A83" s="89" t="str">
        <f>'DATA ENTRY'!A85</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84" spans="1:13" ht="25.5" customHeight="1">
      <c r="A84" s="89" t="str">
        <f>'DATA ENTRY'!A86</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85" spans="1:13" ht="25.5" customHeight="1">
      <c r="A85" s="89" t="str">
        <f>'DATA ENTRY'!A87</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86" spans="1:13" ht="25.5" customHeight="1">
      <c r="A86" s="89" t="str">
        <f>'DATA ENTRY'!A88</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87" spans="1:13" ht="25.5" customHeight="1">
      <c r="A87" s="89" t="str">
        <f>'DATA ENTRY'!A89</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88" spans="1:13" ht="25.5" customHeight="1">
      <c r="A88" s="89" t="str">
        <f>'DATA ENTRY'!A90</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89" spans="1:13" ht="25.5" customHeight="1">
      <c r="A89" s="89" t="str">
        <f>'DATA ENTRY'!A91</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90" spans="1:13" ht="25.5" customHeight="1">
      <c r="A90" s="89" t="str">
        <f>'DATA ENTRY'!A92</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91" spans="1:13" ht="25.5" customHeight="1">
      <c r="A91" s="89" t="str">
        <f>'DATA ENTRY'!A93</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92" spans="1:13" ht="25.5" customHeight="1">
      <c r="A92" s="89" t="str">
        <f>'DATA ENTRY'!A94</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93" spans="1:13" ht="25.5" customHeight="1">
      <c r="A93" s="89" t="str">
        <f>'DATA ENTRY'!A95</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94" spans="1:13" ht="25.5" customHeight="1">
      <c r="A94" s="89" t="str">
        <f>'DATA ENTRY'!A96</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95" spans="1:13" ht="25.5" customHeight="1">
      <c r="A95" s="89" t="str">
        <f>'DATA ENTRY'!A97</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96" spans="1:13" ht="25.5" customHeight="1">
      <c r="A96" s="89" t="str">
        <f>'DATA ENTRY'!A98</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97" spans="1:13" ht="25.5" customHeight="1">
      <c r="A97" s="89" t="str">
        <f>'DATA ENTRY'!A99</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98" spans="1:13" ht="25.5" customHeight="1">
      <c r="A98" s="89" t="str">
        <f>'DATA ENTRY'!A100</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99" spans="1:13" ht="25.5" customHeight="1">
      <c r="A99" s="89" t="str">
        <f>'DATA ENTRY'!A101</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100" spans="1:13" ht="25.5" customHeight="1">
      <c r="A100" s="89" t="str">
        <f>'DATA ENTRY'!A102</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101" spans="1:13" ht="25.5" customHeight="1">
      <c r="A101" s="89" t="str">
        <f>'DATA ENTRY'!A103</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102" spans="1:13" ht="25.5" customHeight="1">
      <c r="A102" s="89" t="str">
        <f>'DATA ENTRY'!A104</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103" spans="1:13" ht="25.5" customHeight="1">
      <c r="A103" s="89" t="str">
        <f>'DATA ENTRY'!A105</f>
        <v/>
      </c>
      <c s="72" t="str">
        <f t="shared" si="13"/>
        <v/>
      </c>
      <c s="87" t="str">
        <f t="shared" si="14"/>
        <v/>
      </c>
      <c s="74" t="str">
        <f t="shared" si="15"/>
        <v/>
      </c>
      <c s="74" t="str">
        <f t="shared" si="16"/>
        <v/>
      </c>
      <c s="75" t="str">
        <f t="shared" si="17"/>
        <v/>
      </c>
      <c s="90" t="str">
        <f t="shared" si="24"/>
        <v/>
      </c>
      <c s="103" t="str">
        <f t="shared" si="18"/>
        <v/>
      </c>
      <c s="103" t="str">
        <f t="shared" si="19"/>
        <v/>
      </c>
      <c s="103" t="str">
        <f t="shared" si="20"/>
        <v/>
      </c>
      <c s="103" t="str">
        <f t="shared" si="21"/>
        <v/>
      </c>
      <c s="104" t="str">
        <f t="shared" si="22"/>
        <v/>
      </c>
      <c s="160" t="str">
        <f t="shared" si="23"/>
        <v/>
      </c>
    </row>
    <row r="104" spans="1:13" ht="25.5" customHeight="1">
      <c r="A104" s="89" t="str">
        <f>'DATA ENTRY'!A106</f>
        <v/>
      </c>
      <c s="72" t="str">
        <f t="shared" si="13"/>
        <v/>
      </c>
      <c s="87" t="str">
        <f t="shared" si="14"/>
        <v/>
      </c>
      <c s="74" t="str">
        <f t="shared" si="15"/>
        <v/>
      </c>
      <c s="74" t="str">
        <f t="shared" si="16"/>
        <v/>
      </c>
      <c s="75" t="str">
        <f t="shared" si="17"/>
        <v/>
      </c>
      <c s="90" t="str">
        <f t="shared" si="25" ref="G104:G135">IFERROR(IF($C$4="","",VLOOKUP(A104,नाम1,13,0)),"")</f>
        <v/>
      </c>
      <c s="103" t="str">
        <f t="shared" si="18"/>
        <v/>
      </c>
      <c s="103" t="str">
        <f t="shared" si="19"/>
        <v/>
      </c>
      <c s="103" t="str">
        <f t="shared" si="20"/>
        <v/>
      </c>
      <c s="103" t="str">
        <f t="shared" si="21"/>
        <v/>
      </c>
      <c s="104" t="str">
        <f t="shared" si="22"/>
        <v/>
      </c>
      <c s="160" t="str">
        <f t="shared" si="23"/>
        <v/>
      </c>
    </row>
    <row r="105" spans="1:13" ht="25.5" customHeight="1">
      <c r="A105" s="89" t="str">
        <f>'DATA ENTRY'!A107</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06" spans="1:13" ht="25.5" customHeight="1">
      <c r="A106" s="89" t="str">
        <f>'DATA ENTRY'!A108</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07" spans="1:13" ht="25.5" customHeight="1">
      <c r="A107" s="89" t="str">
        <f>'DATA ENTRY'!A109</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08" spans="1:13" ht="25.5" customHeight="1">
      <c r="A108" s="89" t="str">
        <f>'DATA ENTRY'!A110</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09" spans="1:13" ht="25.5" customHeight="1">
      <c r="A109" s="89" t="str">
        <f>'DATA ENTRY'!A111</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10" spans="1:13" ht="25.5" customHeight="1">
      <c r="A110" s="89" t="str">
        <f>'DATA ENTRY'!A112</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11" spans="1:13" ht="25.5" customHeight="1">
      <c r="A111" s="89" t="str">
        <f>'DATA ENTRY'!A113</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12" spans="1:13" ht="25.5" customHeight="1">
      <c r="A112" s="89" t="str">
        <f>'DATA ENTRY'!A114</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13" spans="1:13" ht="25.5" customHeight="1">
      <c r="A113" s="89" t="str">
        <f>'DATA ENTRY'!A115</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14" spans="1:13" ht="25.5" customHeight="1">
      <c r="A114" s="89" t="str">
        <f>'DATA ENTRY'!A116</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15" spans="1:13" ht="25.5" customHeight="1">
      <c r="A115" s="89" t="str">
        <f>'DATA ENTRY'!A117</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16" spans="1:13" ht="25.5" customHeight="1">
      <c r="A116" s="89" t="str">
        <f>'DATA ENTRY'!A118</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17" spans="1:13" ht="25.5" customHeight="1">
      <c r="A117" s="89" t="str">
        <f>'DATA ENTRY'!A119</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18" spans="1:13" ht="25.5" customHeight="1">
      <c r="A118" s="89" t="str">
        <f>'DATA ENTRY'!A120</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19" spans="1:13" ht="25.5" customHeight="1">
      <c r="A119" s="89" t="str">
        <f>'DATA ENTRY'!A121</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20" spans="1:13" ht="25.5" customHeight="1">
      <c r="A120" s="89" t="str">
        <f>'DATA ENTRY'!A122</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21" spans="1:13" ht="25.5" customHeight="1">
      <c r="A121" s="89" t="str">
        <f>'DATA ENTRY'!A123</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22" spans="1:13" ht="25.5" customHeight="1">
      <c r="A122" s="89" t="str">
        <f>'DATA ENTRY'!A124</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23" spans="1:13" ht="25.5" customHeight="1">
      <c r="A123" s="89" t="str">
        <f>'DATA ENTRY'!A125</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24" spans="1:13" ht="25.5" customHeight="1">
      <c r="A124" s="89" t="str">
        <f>'DATA ENTRY'!A126</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25" spans="1:13" ht="25.5" customHeight="1">
      <c r="A125" s="89" t="str">
        <f>'DATA ENTRY'!A127</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26" spans="1:13" ht="25.5" customHeight="1">
      <c r="A126" s="89" t="str">
        <f>'DATA ENTRY'!A128</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27" spans="1:13" ht="25.5" customHeight="1">
      <c r="A127" s="89" t="str">
        <f>'DATA ENTRY'!A129</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28" spans="1:13" ht="25.5" customHeight="1">
      <c r="A128" s="89" t="str">
        <f>'DATA ENTRY'!A130</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29" spans="1:13" ht="25.5" customHeight="1">
      <c r="A129" s="89" t="str">
        <f>'DATA ENTRY'!A131</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30" spans="1:13" ht="25.5" customHeight="1">
      <c r="A130" s="89" t="str">
        <f>'DATA ENTRY'!A132</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31" spans="1:13" ht="25.5" customHeight="1">
      <c r="A131" s="89" t="str">
        <f>'DATA ENTRY'!A133</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32" spans="1:13" ht="25.5" customHeight="1">
      <c r="A132" s="89" t="str">
        <f>'DATA ENTRY'!A134</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33" spans="1:13" ht="25.5" customHeight="1">
      <c r="A133" s="89" t="str">
        <f>'DATA ENTRY'!A135</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34" spans="1:13" ht="25.5" customHeight="1">
      <c r="A134" s="89" t="str">
        <f>'DATA ENTRY'!A136</f>
        <v/>
      </c>
      <c s="72" t="str">
        <f t="shared" si="13"/>
        <v/>
      </c>
      <c s="87" t="str">
        <f t="shared" si="14"/>
        <v/>
      </c>
      <c s="74" t="str">
        <f t="shared" si="15"/>
        <v/>
      </c>
      <c s="74" t="str">
        <f t="shared" si="16"/>
        <v/>
      </c>
      <c s="75" t="str">
        <f t="shared" si="17"/>
        <v/>
      </c>
      <c s="90" t="str">
        <f t="shared" si="25"/>
        <v/>
      </c>
      <c s="103" t="str">
        <f t="shared" si="18"/>
        <v/>
      </c>
      <c s="103" t="str">
        <f t="shared" si="19"/>
        <v/>
      </c>
      <c s="103" t="str">
        <f t="shared" si="20"/>
        <v/>
      </c>
      <c s="103" t="str">
        <f t="shared" si="21"/>
        <v/>
      </c>
      <c s="104" t="str">
        <f t="shared" si="22"/>
        <v/>
      </c>
      <c s="160" t="str">
        <f t="shared" si="23"/>
        <v/>
      </c>
    </row>
    <row r="135" spans="1:13" ht="25.5" customHeight="1">
      <c r="A135" s="89" t="str">
        <f>'DATA ENTRY'!A137</f>
        <v/>
      </c>
      <c s="72" t="str">
        <f t="shared" si="26" ref="B135:B198">IFERROR(IF($C$4="","",VLOOKUP(A135,नाम,4,0)),"")</f>
        <v/>
      </c>
      <c s="87" t="str">
        <f t="shared" si="27" ref="C135:C198">IFERROR(IF($C$4="","",VLOOKUP(A135,नाम,11,0)),"")</f>
        <v/>
      </c>
      <c s="74" t="str">
        <f t="shared" si="28" ref="D135:D198">IFERROR(IF($C$4="","",VLOOKUP(A135,नाम,6,0)),"")</f>
        <v/>
      </c>
      <c s="74" t="str">
        <f t="shared" si="29" ref="E135:E198">IFERROR(IF($C$4="","",VLOOKUP(A135,नाम,8,0)),"")</f>
        <v/>
      </c>
      <c s="75" t="str">
        <f t="shared" si="30" ref="F135:F198">IFERROR(IF($C$4="","",VLOOKUP(A135,नाम,12,0)),"")</f>
        <v/>
      </c>
      <c s="90" t="str">
        <f t="shared" si="25"/>
        <v/>
      </c>
      <c s="103" t="str">
        <f t="shared" si="31" ref="H135:H198">IF(AND(B135="",D135="",F135="",G135=""),"",VLOOKUP(F135,सत्रांक,8,0))</f>
        <v/>
      </c>
      <c s="103" t="str">
        <f t="shared" si="32" ref="I135:I198">IF(AND(B135="",D135="",F135="",G135=""),"",VLOOKUP($F135,सत्रांक,15,0))</f>
        <v/>
      </c>
      <c s="103" t="str">
        <f t="shared" si="33" ref="J135:J198">IF(AND(B135="",D135="",F135="",G135=""),"",VLOOKUP(F135,सत्रांक,22,0))</f>
        <v/>
      </c>
      <c s="103" t="str">
        <f t="shared" si="34" ref="K135:K198">IF(AND(B135="",D135="",F135="",G135=""),"",VLOOKUP(F135,सत्रांक,29,0))</f>
        <v/>
      </c>
      <c s="104" t="str">
        <f t="shared" si="35" ref="L135:L198">IF(AND(B135="",D135="",F135="",G135=""),"",VLOOKUP(F135,सत्रांक,36,0))</f>
        <v/>
      </c>
      <c s="160" t="str">
        <f t="shared" si="36" ref="M135:M198">IF(AND(B135="",D135="",F135="",G135=""),"",VLOOKUP(F135,सत्रांक,43,0))</f>
        <v/>
      </c>
    </row>
    <row r="136" spans="1:13" ht="25.5" customHeight="1">
      <c r="A136" s="89" t="str">
        <f>'DATA ENTRY'!A138</f>
        <v/>
      </c>
      <c s="72" t="str">
        <f t="shared" si="26"/>
        <v/>
      </c>
      <c s="87" t="str">
        <f t="shared" si="27"/>
        <v/>
      </c>
      <c s="74" t="str">
        <f t="shared" si="28"/>
        <v/>
      </c>
      <c s="74" t="str">
        <f t="shared" si="29"/>
        <v/>
      </c>
      <c s="75" t="str">
        <f t="shared" si="30"/>
        <v/>
      </c>
      <c s="90" t="str">
        <f t="shared" si="37" ref="G136:G167">IFERROR(IF($C$4="","",VLOOKUP(A136,नाम1,13,0)),"")</f>
        <v/>
      </c>
      <c s="103" t="str">
        <f t="shared" si="31"/>
        <v/>
      </c>
      <c s="103" t="str">
        <f t="shared" si="32"/>
        <v/>
      </c>
      <c s="103" t="str">
        <f t="shared" si="33"/>
        <v/>
      </c>
      <c s="103" t="str">
        <f t="shared" si="34"/>
        <v/>
      </c>
      <c s="104" t="str">
        <f t="shared" si="35"/>
        <v/>
      </c>
      <c s="160" t="str">
        <f t="shared" si="36"/>
        <v/>
      </c>
    </row>
    <row r="137" spans="1:13" ht="25.5" customHeight="1">
      <c r="A137" s="89" t="str">
        <f>'DATA ENTRY'!A139</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38" spans="1:13" ht="25.5" customHeight="1">
      <c r="A138" s="89" t="str">
        <f>'DATA ENTRY'!A140</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39" spans="1:13" ht="25.5" customHeight="1">
      <c r="A139" s="89" t="str">
        <f>'DATA ENTRY'!A141</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40" spans="1:13" ht="25.5" customHeight="1">
      <c r="A140" s="89" t="str">
        <f>'DATA ENTRY'!A142</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41" spans="1:13" ht="25.5" customHeight="1">
      <c r="A141" s="89" t="str">
        <f>'DATA ENTRY'!A143</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42" spans="1:13" ht="25.5" customHeight="1">
      <c r="A142" s="89" t="str">
        <f>'DATA ENTRY'!A144</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43" spans="1:13" ht="25.5" customHeight="1">
      <c r="A143" s="89" t="str">
        <f>'DATA ENTRY'!A145</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44" spans="1:13" ht="25.5" customHeight="1">
      <c r="A144" s="89" t="str">
        <f>'DATA ENTRY'!A146</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45" spans="1:13" ht="25.5" customHeight="1">
      <c r="A145" s="89" t="str">
        <f>'DATA ENTRY'!A147</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46" spans="1:13" ht="25.5" customHeight="1">
      <c r="A146" s="89" t="str">
        <f>'DATA ENTRY'!A148</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47" spans="1:13" ht="25.5" customHeight="1">
      <c r="A147" s="89" t="str">
        <f>'DATA ENTRY'!A149</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48" spans="1:13" ht="25.5" customHeight="1">
      <c r="A148" s="89" t="str">
        <f>'DATA ENTRY'!A150</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49" spans="1:13" ht="25.5" customHeight="1">
      <c r="A149" s="89" t="str">
        <f>'DATA ENTRY'!A151</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50" spans="1:13" ht="25.5" customHeight="1">
      <c r="A150" s="89" t="str">
        <f>'DATA ENTRY'!A152</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51" spans="1:13" ht="25.5" customHeight="1">
      <c r="A151" s="89" t="str">
        <f>'DATA ENTRY'!A153</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52" spans="1:13" ht="25.5" customHeight="1">
      <c r="A152" s="89" t="str">
        <f>'DATA ENTRY'!A154</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53" spans="1:13" ht="25.5" customHeight="1">
      <c r="A153" s="89" t="str">
        <f>'DATA ENTRY'!A155</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54" spans="1:13" ht="25.5" customHeight="1">
      <c r="A154" s="89" t="str">
        <f>'DATA ENTRY'!A156</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55" spans="1:13" ht="25.5" customHeight="1">
      <c r="A155" s="89" t="str">
        <f>'DATA ENTRY'!A157</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56" spans="1:13" ht="25.5" customHeight="1">
      <c r="A156" s="89" t="str">
        <f>'DATA ENTRY'!A158</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57" spans="1:13" ht="25.5" customHeight="1">
      <c r="A157" s="89" t="str">
        <f>'DATA ENTRY'!A159</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58" spans="1:13" ht="25.5" customHeight="1">
      <c r="A158" s="89" t="str">
        <f>'DATA ENTRY'!A160</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59" spans="1:13" ht="25.5" customHeight="1">
      <c r="A159" s="89" t="str">
        <f>'DATA ENTRY'!A161</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60" spans="1:13" ht="25.5" customHeight="1">
      <c r="A160" s="89" t="str">
        <f>'DATA ENTRY'!A162</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61" spans="1:13" ht="25.5" customHeight="1">
      <c r="A161" s="89" t="str">
        <f>'DATA ENTRY'!A163</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62" spans="1:13" ht="25.5" customHeight="1">
      <c r="A162" s="89" t="str">
        <f>'DATA ENTRY'!A164</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63" spans="1:13" ht="25.5" customHeight="1">
      <c r="A163" s="89" t="str">
        <f>'DATA ENTRY'!A165</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64" spans="1:13" ht="25.5" customHeight="1">
      <c r="A164" s="89" t="str">
        <f>'DATA ENTRY'!A166</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65" spans="1:13" ht="25.5" customHeight="1">
      <c r="A165" s="89" t="str">
        <f>'DATA ENTRY'!A167</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66" spans="1:13" ht="25.5" customHeight="1">
      <c r="A166" s="89" t="str">
        <f>'DATA ENTRY'!A168</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67" spans="1:13" ht="25.5" customHeight="1">
      <c r="A167" s="89" t="str">
        <f>'DATA ENTRY'!A169</f>
        <v/>
      </c>
      <c s="72" t="str">
        <f t="shared" si="26"/>
        <v/>
      </c>
      <c s="87" t="str">
        <f t="shared" si="27"/>
        <v/>
      </c>
      <c s="74" t="str">
        <f t="shared" si="28"/>
        <v/>
      </c>
      <c s="74" t="str">
        <f t="shared" si="29"/>
        <v/>
      </c>
      <c s="75" t="str">
        <f t="shared" si="30"/>
        <v/>
      </c>
      <c s="90" t="str">
        <f t="shared" si="37"/>
        <v/>
      </c>
      <c s="103" t="str">
        <f t="shared" si="31"/>
        <v/>
      </c>
      <c s="103" t="str">
        <f t="shared" si="32"/>
        <v/>
      </c>
      <c s="103" t="str">
        <f t="shared" si="33"/>
        <v/>
      </c>
      <c s="103" t="str">
        <f t="shared" si="34"/>
        <v/>
      </c>
      <c s="104" t="str">
        <f t="shared" si="35"/>
        <v/>
      </c>
      <c s="160" t="str">
        <f t="shared" si="36"/>
        <v/>
      </c>
    </row>
    <row r="168" spans="1:13" ht="25.5" customHeight="1">
      <c r="A168" s="89" t="str">
        <f>'DATA ENTRY'!A170</f>
        <v/>
      </c>
      <c s="72" t="str">
        <f t="shared" si="26"/>
        <v/>
      </c>
      <c s="87" t="str">
        <f t="shared" si="27"/>
        <v/>
      </c>
      <c s="74" t="str">
        <f t="shared" si="28"/>
        <v/>
      </c>
      <c s="74" t="str">
        <f t="shared" si="29"/>
        <v/>
      </c>
      <c s="75" t="str">
        <f t="shared" si="30"/>
        <v/>
      </c>
      <c s="90" t="str">
        <f t="shared" si="38" ref="G168:G199">IFERROR(IF($C$4="","",VLOOKUP(A168,नाम1,13,0)),"")</f>
        <v/>
      </c>
      <c s="103" t="str">
        <f t="shared" si="31"/>
        <v/>
      </c>
      <c s="103" t="str">
        <f t="shared" si="32"/>
        <v/>
      </c>
      <c s="103" t="str">
        <f t="shared" si="33"/>
        <v/>
      </c>
      <c s="103" t="str">
        <f t="shared" si="34"/>
        <v/>
      </c>
      <c s="104" t="str">
        <f t="shared" si="35"/>
        <v/>
      </c>
      <c s="160" t="str">
        <f t="shared" si="36"/>
        <v/>
      </c>
    </row>
    <row r="169" spans="1:13" ht="25.5" customHeight="1">
      <c r="A169" s="89" t="str">
        <f>'DATA ENTRY'!A171</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70" spans="1:13" ht="25.5" customHeight="1">
      <c r="A170" s="89" t="str">
        <f>'DATA ENTRY'!A172</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71" spans="1:13" ht="25.5" customHeight="1">
      <c r="A171" s="89" t="str">
        <f>'DATA ENTRY'!A173</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72" spans="1:13" ht="25.5" customHeight="1">
      <c r="A172" s="89" t="str">
        <f>'DATA ENTRY'!A174</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73" spans="1:13" ht="25.5" customHeight="1">
      <c r="A173" s="89" t="str">
        <f>'DATA ENTRY'!A175</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74" spans="1:13" ht="25.5" customHeight="1">
      <c r="A174" s="89" t="str">
        <f>'DATA ENTRY'!A176</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75" spans="1:13" ht="25.5" customHeight="1">
      <c r="A175" s="89" t="str">
        <f>'DATA ENTRY'!A177</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76" spans="1:13" ht="25.5" customHeight="1">
      <c r="A176" s="89" t="str">
        <f>'DATA ENTRY'!A178</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77" spans="1:13" ht="25.5" customHeight="1">
      <c r="A177" s="89" t="str">
        <f>'DATA ENTRY'!A179</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78" spans="1:13" ht="25.5" customHeight="1">
      <c r="A178" s="89" t="str">
        <f>'DATA ENTRY'!A180</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79" spans="1:13" ht="25.5" customHeight="1">
      <c r="A179" s="89" t="str">
        <f>'DATA ENTRY'!A181</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80" spans="1:13" ht="25.5" customHeight="1">
      <c r="A180" s="89" t="str">
        <f>'DATA ENTRY'!A182</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81" spans="1:13" ht="25.5" customHeight="1">
      <c r="A181" s="89" t="str">
        <f>'DATA ENTRY'!A183</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82" spans="1:13" ht="25.5" customHeight="1">
      <c r="A182" s="89" t="str">
        <f>'DATA ENTRY'!A184</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83" spans="1:13" ht="25.5" customHeight="1">
      <c r="A183" s="89" t="str">
        <f>'DATA ENTRY'!A185</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84" spans="1:13" ht="25.5" customHeight="1">
      <c r="A184" s="89" t="str">
        <f>'DATA ENTRY'!A186</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85" spans="1:13" ht="25.5" customHeight="1">
      <c r="A185" s="89" t="str">
        <f>'DATA ENTRY'!A187</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86" spans="1:13" ht="25.5" customHeight="1">
      <c r="A186" s="89" t="str">
        <f>'DATA ENTRY'!A188</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87" spans="1:13" ht="25.5" customHeight="1">
      <c r="A187" s="89" t="str">
        <f>'DATA ENTRY'!A189</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88" spans="1:13" ht="25.5" customHeight="1">
      <c r="A188" s="89" t="str">
        <f>'DATA ENTRY'!A190</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89" spans="1:13" ht="25.5" customHeight="1">
      <c r="A189" s="89" t="str">
        <f>'DATA ENTRY'!A191</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90" spans="1:13" ht="25.5" customHeight="1">
      <c r="A190" s="89" t="str">
        <f>'DATA ENTRY'!A192</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91" spans="1:13" ht="25.5" customHeight="1">
      <c r="A191" s="89" t="str">
        <f>'DATA ENTRY'!A193</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92" spans="1:13" ht="25.5" customHeight="1">
      <c r="A192" s="89" t="str">
        <f>'DATA ENTRY'!A194</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93" spans="1:13" ht="25.5" customHeight="1">
      <c r="A193" s="89" t="str">
        <f>'DATA ENTRY'!A195</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94" spans="1:13" ht="25.5" customHeight="1">
      <c r="A194" s="89" t="str">
        <f>'DATA ENTRY'!A196</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95" spans="1:13" ht="25.5" customHeight="1">
      <c r="A195" s="89" t="str">
        <f>'DATA ENTRY'!A197</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96" spans="1:13" ht="25.5" customHeight="1">
      <c r="A196" s="89" t="str">
        <f>'DATA ENTRY'!A198</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97" spans="1:13" ht="25.5" customHeight="1">
      <c r="A197" s="89" t="str">
        <f>'DATA ENTRY'!A199</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98" spans="1:13" ht="25.5" customHeight="1">
      <c r="A198" s="89" t="str">
        <f>'DATA ENTRY'!A200</f>
        <v/>
      </c>
      <c s="72" t="str">
        <f t="shared" si="26"/>
        <v/>
      </c>
      <c s="87" t="str">
        <f t="shared" si="27"/>
        <v/>
      </c>
      <c s="74" t="str">
        <f t="shared" si="28"/>
        <v/>
      </c>
      <c s="74" t="str">
        <f t="shared" si="29"/>
        <v/>
      </c>
      <c s="75" t="str">
        <f t="shared" si="30"/>
        <v/>
      </c>
      <c s="90" t="str">
        <f t="shared" si="38"/>
        <v/>
      </c>
      <c s="103" t="str">
        <f t="shared" si="31"/>
        <v/>
      </c>
      <c s="103" t="str">
        <f t="shared" si="32"/>
        <v/>
      </c>
      <c s="103" t="str">
        <f t="shared" si="33"/>
        <v/>
      </c>
      <c s="103" t="str">
        <f t="shared" si="34"/>
        <v/>
      </c>
      <c s="104" t="str">
        <f t="shared" si="35"/>
        <v/>
      </c>
      <c s="160" t="str">
        <f t="shared" si="36"/>
        <v/>
      </c>
    </row>
    <row r="199" spans="1:13" ht="25.5" customHeight="1">
      <c r="A199" s="89" t="str">
        <f>'DATA ENTRY'!A201</f>
        <v/>
      </c>
      <c s="72" t="str">
        <f t="shared" si="39" ref="B199:B207">IFERROR(IF($C$4="","",VLOOKUP(A199,नाम,4,0)),"")</f>
        <v/>
      </c>
      <c s="87" t="str">
        <f t="shared" si="40" ref="C199:C207">IFERROR(IF($C$4="","",VLOOKUP(A199,नाम,11,0)),"")</f>
        <v/>
      </c>
      <c s="74" t="str">
        <f t="shared" si="41" ref="D199:D207">IFERROR(IF($C$4="","",VLOOKUP(A199,नाम,6,0)),"")</f>
        <v/>
      </c>
      <c s="74" t="str">
        <f t="shared" si="42" ref="E199:E207">IFERROR(IF($C$4="","",VLOOKUP(A199,नाम,8,0)),"")</f>
        <v/>
      </c>
      <c s="75" t="str">
        <f t="shared" si="43" ref="F199:F207">IFERROR(IF($C$4="","",VLOOKUP(A199,नाम,12,0)),"")</f>
        <v/>
      </c>
      <c s="90" t="str">
        <f t="shared" si="38"/>
        <v/>
      </c>
      <c s="103" t="str">
        <f t="shared" si="44" ref="H199:H207">IF(AND(B199="",D199="",F199="",G199=""),"",VLOOKUP(F199,सत्रांक,8,0))</f>
        <v/>
      </c>
      <c s="103" t="str">
        <f t="shared" si="45" ref="I199:I207">IF(AND(B199="",D199="",F199="",G199=""),"",VLOOKUP($F199,सत्रांक,15,0))</f>
        <v/>
      </c>
      <c s="103" t="str">
        <f t="shared" si="46" ref="J199:J207">IF(AND(B199="",D199="",F199="",G199=""),"",VLOOKUP(F199,सत्रांक,22,0))</f>
        <v/>
      </c>
      <c s="103" t="str">
        <f t="shared" si="47" ref="K199:K207">IF(AND(B199="",D199="",F199="",G199=""),"",VLOOKUP(F199,सत्रांक,29,0))</f>
        <v/>
      </c>
      <c s="104" t="str">
        <f t="shared" si="48" ref="L199:L207">IF(AND(B199="",D199="",F199="",G199=""),"",VLOOKUP(F199,सत्रांक,36,0))</f>
        <v/>
      </c>
      <c s="160" t="str">
        <f t="shared" si="49" ref="M199:M207">IF(AND(B199="",D199="",F199="",G199=""),"",VLOOKUP(F199,सत्रांक,43,0))</f>
        <v/>
      </c>
    </row>
    <row r="200" spans="1:13" ht="25.5" customHeight="1">
      <c r="A200" s="89" t="str">
        <f>'DATA ENTRY'!A202</f>
        <v/>
      </c>
      <c s="72" t="str">
        <f t="shared" si="39"/>
        <v/>
      </c>
      <c s="87" t="str">
        <f t="shared" si="40"/>
        <v/>
      </c>
      <c s="74" t="str">
        <f t="shared" si="41"/>
        <v/>
      </c>
      <c s="74" t="str">
        <f t="shared" si="42"/>
        <v/>
      </c>
      <c s="75" t="str">
        <f t="shared" si="43"/>
        <v/>
      </c>
      <c s="90" t="str">
        <f t="shared" si="50" ref="G200:G207">IFERROR(IF($C$4="","",VLOOKUP(A200,नाम1,13,0)),"")</f>
        <v/>
      </c>
      <c s="103" t="str">
        <f t="shared" si="44"/>
        <v/>
      </c>
      <c s="103" t="str">
        <f t="shared" si="45"/>
        <v/>
      </c>
      <c s="103" t="str">
        <f t="shared" si="46"/>
        <v/>
      </c>
      <c s="103" t="str">
        <f t="shared" si="47"/>
        <v/>
      </c>
      <c s="104" t="str">
        <f t="shared" si="48"/>
        <v/>
      </c>
      <c s="160" t="str">
        <f t="shared" si="49"/>
        <v/>
      </c>
    </row>
    <row r="201" spans="1:13" ht="25.5" customHeight="1">
      <c r="A201" s="89" t="str">
        <f>'DATA ENTRY'!A203</f>
        <v/>
      </c>
      <c s="72" t="str">
        <f t="shared" si="39"/>
        <v/>
      </c>
      <c s="87" t="str">
        <f t="shared" si="40"/>
        <v/>
      </c>
      <c s="74" t="str">
        <f t="shared" si="41"/>
        <v/>
      </c>
      <c s="74" t="str">
        <f t="shared" si="42"/>
        <v/>
      </c>
      <c s="75" t="str">
        <f t="shared" si="43"/>
        <v/>
      </c>
      <c s="90" t="str">
        <f t="shared" si="50"/>
        <v/>
      </c>
      <c s="103" t="str">
        <f t="shared" si="44"/>
        <v/>
      </c>
      <c s="103" t="str">
        <f t="shared" si="45"/>
        <v/>
      </c>
      <c s="103" t="str">
        <f t="shared" si="46"/>
        <v/>
      </c>
      <c s="103" t="str">
        <f t="shared" si="47"/>
        <v/>
      </c>
      <c s="104" t="str">
        <f t="shared" si="48"/>
        <v/>
      </c>
      <c s="160" t="str">
        <f t="shared" si="49"/>
        <v/>
      </c>
    </row>
    <row r="202" spans="1:13" ht="25.5" customHeight="1">
      <c r="A202" s="89" t="str">
        <f>'DATA ENTRY'!A204</f>
        <v/>
      </c>
      <c s="72" t="str">
        <f t="shared" si="39"/>
        <v/>
      </c>
      <c s="87" t="str">
        <f t="shared" si="40"/>
        <v/>
      </c>
      <c s="74" t="str">
        <f t="shared" si="41"/>
        <v/>
      </c>
      <c s="74" t="str">
        <f t="shared" si="42"/>
        <v/>
      </c>
      <c s="75" t="str">
        <f t="shared" si="43"/>
        <v/>
      </c>
      <c s="90" t="str">
        <f t="shared" si="50"/>
        <v/>
      </c>
      <c s="103" t="str">
        <f t="shared" si="44"/>
        <v/>
      </c>
      <c s="103" t="str">
        <f t="shared" si="45"/>
        <v/>
      </c>
      <c s="103" t="str">
        <f t="shared" si="46"/>
        <v/>
      </c>
      <c s="103" t="str">
        <f t="shared" si="47"/>
        <v/>
      </c>
      <c s="104" t="str">
        <f t="shared" si="48"/>
        <v/>
      </c>
      <c s="160" t="str">
        <f t="shared" si="49"/>
        <v/>
      </c>
    </row>
    <row r="203" spans="1:13" ht="25.5" customHeight="1">
      <c r="A203" s="89" t="str">
        <f>'DATA ENTRY'!A205</f>
        <v/>
      </c>
      <c s="72" t="str">
        <f t="shared" si="39"/>
        <v/>
      </c>
      <c s="87" t="str">
        <f t="shared" si="40"/>
        <v/>
      </c>
      <c s="74" t="str">
        <f t="shared" si="41"/>
        <v/>
      </c>
      <c s="74" t="str">
        <f t="shared" si="42"/>
        <v/>
      </c>
      <c s="75" t="str">
        <f t="shared" si="43"/>
        <v/>
      </c>
      <c s="90" t="str">
        <f t="shared" si="50"/>
        <v/>
      </c>
      <c s="103" t="str">
        <f t="shared" si="44"/>
        <v/>
      </c>
      <c s="103" t="str">
        <f t="shared" si="45"/>
        <v/>
      </c>
      <c s="103" t="str">
        <f t="shared" si="46"/>
        <v/>
      </c>
      <c s="103" t="str">
        <f t="shared" si="47"/>
        <v/>
      </c>
      <c s="104" t="str">
        <f t="shared" si="48"/>
        <v/>
      </c>
      <c s="160" t="str">
        <f t="shared" si="49"/>
        <v/>
      </c>
    </row>
    <row r="204" spans="1:13" ht="25.5" customHeight="1">
      <c r="A204" s="89" t="str">
        <f>'DATA ENTRY'!A206</f>
        <v/>
      </c>
      <c s="72" t="str">
        <f t="shared" si="39"/>
        <v/>
      </c>
      <c s="87" t="str">
        <f t="shared" si="40"/>
        <v/>
      </c>
      <c s="74" t="str">
        <f t="shared" si="41"/>
        <v/>
      </c>
      <c s="74" t="str">
        <f t="shared" si="42"/>
        <v/>
      </c>
      <c s="75" t="str">
        <f t="shared" si="43"/>
        <v/>
      </c>
      <c s="90" t="str">
        <f t="shared" si="50"/>
        <v/>
      </c>
      <c s="103" t="str">
        <f t="shared" si="44"/>
        <v/>
      </c>
      <c s="103" t="str">
        <f t="shared" si="45"/>
        <v/>
      </c>
      <c s="103" t="str">
        <f t="shared" si="46"/>
        <v/>
      </c>
      <c s="103" t="str">
        <f t="shared" si="47"/>
        <v/>
      </c>
      <c s="104" t="str">
        <f t="shared" si="48"/>
        <v/>
      </c>
      <c s="160" t="str">
        <f t="shared" si="49"/>
        <v/>
      </c>
    </row>
    <row r="205" spans="1:13" ht="25.5" customHeight="1">
      <c r="A205" s="89" t="str">
        <f>'DATA ENTRY'!A207</f>
        <v/>
      </c>
      <c s="72" t="str">
        <f t="shared" si="39"/>
        <v/>
      </c>
      <c s="87" t="str">
        <f t="shared" si="40"/>
        <v/>
      </c>
      <c s="74" t="str">
        <f t="shared" si="41"/>
        <v/>
      </c>
      <c s="74" t="str">
        <f t="shared" si="42"/>
        <v/>
      </c>
      <c s="75" t="str">
        <f t="shared" si="43"/>
        <v/>
      </c>
      <c s="90" t="str">
        <f t="shared" si="50"/>
        <v/>
      </c>
      <c s="103" t="str">
        <f t="shared" si="44"/>
        <v/>
      </c>
      <c s="103" t="str">
        <f t="shared" si="45"/>
        <v/>
      </c>
      <c s="103" t="str">
        <f t="shared" si="46"/>
        <v/>
      </c>
      <c s="103" t="str">
        <f t="shared" si="47"/>
        <v/>
      </c>
      <c s="104" t="str">
        <f t="shared" si="48"/>
        <v/>
      </c>
      <c s="160" t="str">
        <f t="shared" si="49"/>
        <v/>
      </c>
    </row>
    <row r="206" spans="1:13" ht="25.5" customHeight="1">
      <c r="A206" s="89" t="str">
        <f>'DATA ENTRY'!A208</f>
        <v/>
      </c>
      <c s="72" t="str">
        <f t="shared" si="39"/>
        <v/>
      </c>
      <c s="87" t="str">
        <f t="shared" si="40"/>
        <v/>
      </c>
      <c s="74" t="str">
        <f t="shared" si="41"/>
        <v/>
      </c>
      <c s="74" t="str">
        <f t="shared" si="42"/>
        <v/>
      </c>
      <c s="75" t="str">
        <f t="shared" si="43"/>
        <v/>
      </c>
      <c s="90" t="str">
        <f t="shared" si="50"/>
        <v/>
      </c>
      <c s="103" t="str">
        <f t="shared" si="44"/>
        <v/>
      </c>
      <c s="103" t="str">
        <f t="shared" si="45"/>
        <v/>
      </c>
      <c s="103" t="str">
        <f t="shared" si="46"/>
        <v/>
      </c>
      <c s="103" t="str">
        <f t="shared" si="47"/>
        <v/>
      </c>
      <c s="104" t="str">
        <f t="shared" si="48"/>
        <v/>
      </c>
      <c s="160" t="str">
        <f t="shared" si="49"/>
        <v/>
      </c>
    </row>
    <row r="207" spans="1:13" ht="25.5" customHeight="1">
      <c r="A207" s="93" t="str">
        <f>'DATA ENTRY'!A209</f>
        <v/>
      </c>
      <c s="94" t="str">
        <f t="shared" si="39"/>
        <v/>
      </c>
      <c s="95" t="str">
        <f t="shared" si="40"/>
        <v/>
      </c>
      <c s="96" t="str">
        <f t="shared" si="41"/>
        <v/>
      </c>
      <c s="96" t="str">
        <f t="shared" si="42"/>
        <v/>
      </c>
      <c s="97" t="str">
        <f t="shared" si="43"/>
        <v/>
      </c>
      <c s="98" t="str">
        <f t="shared" si="50"/>
        <v/>
      </c>
      <c s="103" t="str">
        <f t="shared" si="44"/>
        <v/>
      </c>
      <c s="103" t="str">
        <f t="shared" si="45"/>
        <v/>
      </c>
      <c s="103" t="str">
        <f t="shared" si="46"/>
        <v/>
      </c>
      <c s="103" t="str">
        <f t="shared" si="47"/>
        <v/>
      </c>
      <c s="104" t="str">
        <f t="shared" si="48"/>
        <v/>
      </c>
      <c s="160" t="str">
        <f t="shared" si="49"/>
        <v/>
      </c>
    </row>
    <row r="208" spans="1:12" ht="52.5" customHeight="1">
      <c r="A208" s="83"/>
      <c s="83"/>
      <c s="83"/>
      <c s="80" t="s">
        <v>53</v>
      </c>
      <c s="81"/>
      <c s="169" t="s">
        <v>75</v>
      </c>
      <c s="84"/>
      <c s="105"/>
      <c s="105"/>
      <c s="105"/>
      <c s="105"/>
      <c s="105"/>
    </row>
    <row r="209" spans="1:7" ht="15">
      <c r="A209" s="78"/>
      <c s="79"/>
      <c s="77" t="str">
        <f>IFERROR(IF($C$4="","",VLOOKUP(A209,नाम,11,0)),"")</f>
        <v/>
      </c>
      <c s="80" t="s">
        <v>53</v>
      </c>
      <c s="81"/>
      <c s="81"/>
      <c s="82"/>
    </row>
  </sheetData>
  <sheetProtection password="CDA0" sheet="1" objects="1" scenarios="1" formatRows="0"/>
  <protectedRanges>
    <protectedRange password="CFF9" sqref="A1:M1" name="MYNAME"/>
  </protectedRanges>
  <mergeCells count="14">
    <mergeCell ref="A1:M1"/>
    <mergeCell ref="A2:M2"/>
    <mergeCell ref="A3:M3"/>
    <mergeCell ref="G5:G6"/>
    <mergeCell ref="F4:G4"/>
    <mergeCell ref="F5:F6"/>
    <mergeCell ref="A4:B4"/>
    <mergeCell ref="B5:B6"/>
    <mergeCell ref="E5:E6"/>
    <mergeCell ref="A5:A6"/>
    <mergeCell ref="D5:D6"/>
    <mergeCell ref="C5:C6"/>
    <mergeCell ref="H4:M4"/>
    <mergeCell ref="D4:E4"/>
  </mergeCells>
  <conditionalFormatting sqref="A7:M207">
    <cfRule type="expression" priority="2" dxfId="1">
      <formula>$B7=""</formula>
    </cfRule>
  </conditionalFormatting>
  <conditionalFormatting sqref="M5:M207">
    <cfRule type="expression" priority="1" dxfId="0">
      <formula>'DATA ENTRY'!AZ$4:BD$4=""</formula>
    </cfRule>
  </conditionalFormatting>
  <printOptions horizontalCentered="1"/>
  <pageMargins left="0.196850393700787" right="0.196850393700787" top="0.196850393700787" bottom="0.196850393700787" header="0.118110236220472" footer="0.118110236220472"/>
  <pageSetup fitToHeight="0" orientation="portrait" scale="84" r:id="rId1"/>
  <headerFooter>
    <oddFooter>&amp;C&amp;Z&amp;F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7</vt:i4>
      </vt:variant>
    </vt:vector>
  </HeadingPairs>
  <TitlesOfParts>
    <vt:vector size="7" baseType="lpstr">
      <vt:lpstr>HOW TO USE</vt:lpstr>
      <vt:lpstr>S.D.PASTE SHEET</vt:lpstr>
      <vt:lpstr>DATA ENTRY</vt:lpstr>
      <vt:lpstr>SHEET1</vt:lpstr>
      <vt:lpstr>विषयवार सत्रांक रिपोर्ट</vt:lpstr>
      <vt:lpstr>विषय कोड 78,79</vt:lpstr>
      <vt:lpstr>ALL.SUB.SATRANK</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lastPrinted>2024-02-25T11:05:19Z</cp:lastPrinted>
  <dcterms:created xsi:type="dcterms:W3CDTF">2024-01-29T03:17:20Z</dcterms:created>
  <dcterms:modified xsi:type="dcterms:W3CDTF">2026-02-05T05:58:42Z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2f88316505a1447d87c80bf5b516e694</vt:lpwstr>
  </property>
  <property fmtid="{D5CDD505-2E9C-101B-9397-08002B2CF9AE}" pid="3" name="NXPowerLiteLastOptimized">
    <vt:lpwstr>2048187</vt:lpwstr>
  </property>
  <property fmtid="{D5CDD505-2E9C-101B-9397-08002B2CF9AE}" pid="4" name="NXPowerLiteSettings">
    <vt:lpwstr>C7000400038000</vt:lpwstr>
  </property>
  <property fmtid="{D5CDD505-2E9C-101B-9397-08002B2CF9AE}" pid="5" name="NXPowerLiteVersion">
    <vt:lpwstr>S10.9.4</vt:lpwstr>
  </property>
</Properties>
</file>